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mc:AlternateContent xmlns:mc="http://schemas.openxmlformats.org/markup-compatibility/2006">
    <mc:Choice Requires="x15">
      <x15ac:absPath xmlns:x15ac="http://schemas.microsoft.com/office/spreadsheetml/2010/11/ac" url="/Users/johnyyy/Downloads/"/>
    </mc:Choice>
  </mc:AlternateContent>
  <xr:revisionPtr revIDLastSave="0" documentId="8_{BACE2473-6C10-E646-A8BD-012B75223075}" xr6:coauthVersionLast="47" xr6:coauthVersionMax="47" xr10:uidLastSave="{00000000-0000-0000-0000-000000000000}"/>
  <bookViews>
    <workbookView xWindow="0" yWindow="620" windowWidth="28800" windowHeight="17380" activeTab="8" xr2:uid="{00000000-000D-0000-FFFF-FFFF00000000}"/>
  </bookViews>
  <sheets>
    <sheet name="Non Filtered G500" sheetId="1" r:id="rId1"/>
    <sheet name="Filtered G500" sheetId="2" r:id="rId2"/>
    <sheet name="MSK&gt;2;CBG=3" sheetId="3" r:id="rId3"/>
    <sheet name="MSK&gt;2;CBG=1-2" sheetId="4" r:id="rId4"/>
    <sheet name="MSK=1;CBG=3" sheetId="5" r:id="rId5"/>
    <sheet name="MSK=1;CBG=1-2" sheetId="6" r:id="rId6"/>
    <sheet name="Sheet15" sheetId="7" state="hidden" r:id="rId7"/>
    <sheet name="BIS + EDB Final" sheetId="8" r:id="rId8"/>
    <sheet name="CBG Final" sheetId="9" r:id="rId9"/>
    <sheet name="Updated BIS + EDB #1" sheetId="10" state="hidden" r:id="rId10"/>
    <sheet name="CAG Blue" sheetId="11" state="hidden" r:id="rId11"/>
    <sheet name="CAG White" sheetId="12" state="hidden" r:id="rId12"/>
    <sheet name="BIS + EDB Blue1" sheetId="13" state="hidden" r:id="rId13"/>
    <sheet name="BIS + EDB Green" sheetId="14" state="hidden" r:id="rId14"/>
    <sheet name="Charts" sheetId="15" r:id="rId15"/>
  </sheets>
  <definedNames>
    <definedName name="_xlnm._FilterDatabase" localSheetId="7" hidden="1">'BIS + EDB Final'!$A$1:$K$115</definedName>
    <definedName name="_xlnm._FilterDatabase" localSheetId="11" hidden="1">'CAG White'!$A$1:$G$117</definedName>
    <definedName name="_xlnm._FilterDatabase" localSheetId="1" hidden="1">'Filtered G500'!$A$1:$AH$231</definedName>
    <definedName name="_xlnm._FilterDatabase" localSheetId="5" hidden="1">'MSK=1;CBG=1-2'!$A$1:$AH$231</definedName>
    <definedName name="_xlnm._FilterDatabase" localSheetId="4" hidden="1">'MSK=1;CBG=3'!$A$1:$AH$231</definedName>
    <definedName name="_xlnm._FilterDatabase" localSheetId="3" hidden="1">'MSK&gt;2;CBG=1-2'!$A$1:$AH$231</definedName>
    <definedName name="_xlnm._FilterDatabase" localSheetId="2" hidden="1">'MSK&gt;2;CBG=3'!$A$1:$AH$231</definedName>
    <definedName name="_xlnm._FilterDatabase" localSheetId="0" hidden="1">'Non Filtered G500'!$A$1:$AC$495</definedName>
    <definedName name="_xlnm._FilterDatabase" localSheetId="6" hidden="1">Sheet15!$A$1:$W$1000</definedName>
    <definedName name="_xlnm._FilterDatabase" localSheetId="9" hidden="1">'Updated BIS + EDB #1'!$A$1:$I$233</definedName>
    <definedName name="japan">'BIS + EDB Final'!$D$116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9" roundtripDataChecksum="Q22TL7dCywIQOPtRJ5EUQNDYKkOTlotkBui7AmQlzhc="/>
    </ext>
  </extLst>
</workbook>
</file>

<file path=xl/calcChain.xml><?xml version="1.0" encoding="utf-8"?>
<calcChain xmlns="http://schemas.openxmlformats.org/spreadsheetml/2006/main">
  <c r="G3" i="2" l="1" a="1"/>
  <c r="G3" i="2" s="1"/>
  <c r="G4" i="2" a="1"/>
  <c r="G4" i="2" s="1"/>
  <c r="G5" i="2" a="1"/>
  <c r="G5" i="2" s="1"/>
  <c r="G6" i="2" a="1"/>
  <c r="G6" i="2" s="1"/>
  <c r="G7" i="2" a="1"/>
  <c r="G7" i="2" s="1"/>
  <c r="G8" i="2" a="1"/>
  <c r="G8" i="2" s="1"/>
  <c r="G9" i="2" a="1"/>
  <c r="G9" i="2" s="1"/>
  <c r="G10" i="2" a="1"/>
  <c r="G10" i="2" s="1"/>
  <c r="G11" i="2" a="1"/>
  <c r="G11" i="2" s="1"/>
  <c r="G12" i="2" a="1"/>
  <c r="G12" i="2" s="1"/>
  <c r="G13" i="2" a="1"/>
  <c r="G13" i="2"/>
  <c r="G14" i="2" a="1"/>
  <c r="G14" i="2" s="1"/>
  <c r="G15" i="2" a="1"/>
  <c r="G15" i="2" s="1"/>
  <c r="G16" i="2" a="1"/>
  <c r="G16" i="2" s="1"/>
  <c r="G17" i="2" a="1"/>
  <c r="G17" i="2" s="1"/>
  <c r="G18" i="2" a="1"/>
  <c r="G18" i="2" s="1"/>
  <c r="G19" i="2" a="1"/>
  <c r="G19" i="2" s="1"/>
  <c r="G20" i="2" a="1"/>
  <c r="G20" i="2" s="1"/>
  <c r="G21" i="2" a="1"/>
  <c r="G21" i="2" s="1"/>
  <c r="G22" i="2" a="1"/>
  <c r="G22" i="2" s="1"/>
  <c r="G23" i="2" a="1"/>
  <c r="G23" i="2" s="1"/>
  <c r="G24" i="2" a="1"/>
  <c r="G24" i="2" s="1"/>
  <c r="G25" i="2" a="1"/>
  <c r="G25" i="2" s="1"/>
  <c r="G26" i="2" a="1"/>
  <c r="G26" i="2" s="1"/>
  <c r="G27" i="2" a="1"/>
  <c r="G27" i="2" s="1"/>
  <c r="G28" i="2" a="1"/>
  <c r="G28" i="2" s="1"/>
  <c r="G29" i="2" a="1"/>
  <c r="G29" i="2" s="1"/>
  <c r="G30" i="2" a="1"/>
  <c r="G30" i="2" s="1"/>
  <c r="G31" i="2" a="1"/>
  <c r="G31" i="2" s="1"/>
  <c r="G32" i="2" a="1"/>
  <c r="G32" i="2" s="1"/>
  <c r="G33" i="2" a="1"/>
  <c r="G33" i="2" s="1"/>
  <c r="G34" i="2" a="1"/>
  <c r="G34" i="2" s="1"/>
  <c r="G35" i="2" a="1"/>
  <c r="G35" i="2" s="1"/>
  <c r="G36" i="2" a="1"/>
  <c r="G36" i="2" s="1"/>
  <c r="G37" i="2" a="1"/>
  <c r="G37" i="2" s="1"/>
  <c r="G38" i="2" a="1"/>
  <c r="G38" i="2" s="1"/>
  <c r="G39" i="2" a="1"/>
  <c r="G39" i="2" s="1"/>
  <c r="G40" i="2" a="1"/>
  <c r="G40" i="2" s="1"/>
  <c r="G41" i="2" a="1"/>
  <c r="G41" i="2" s="1"/>
  <c r="G42" i="2" a="1"/>
  <c r="G42" i="2" s="1"/>
  <c r="G43" i="2" a="1"/>
  <c r="G43" i="2" s="1"/>
  <c r="G44" i="2" a="1"/>
  <c r="G44" i="2" s="1"/>
  <c r="G45" i="2" a="1"/>
  <c r="G45" i="2" s="1"/>
  <c r="G46" i="2" a="1"/>
  <c r="G46" i="2" s="1"/>
  <c r="G47" i="2" a="1"/>
  <c r="G47" i="2" s="1"/>
  <c r="G48" i="2" a="1"/>
  <c r="G48" i="2" s="1"/>
  <c r="G49" i="2" a="1"/>
  <c r="G49" i="2" s="1"/>
  <c r="G50" i="2" a="1"/>
  <c r="G50" i="2" s="1"/>
  <c r="G51" i="2" a="1"/>
  <c r="G51" i="2" s="1"/>
  <c r="G52" i="2" a="1"/>
  <c r="G52" i="2" s="1"/>
  <c r="G53" i="2" a="1"/>
  <c r="G53" i="2" s="1"/>
  <c r="G54" i="2" a="1"/>
  <c r="G54" i="2" s="1"/>
  <c r="G55" i="2" a="1"/>
  <c r="G55" i="2" s="1"/>
  <c r="G56" i="2" a="1"/>
  <c r="G56" i="2" s="1"/>
  <c r="G57" i="2" a="1"/>
  <c r="G57" i="2" s="1"/>
  <c r="G58" i="2" a="1"/>
  <c r="G58" i="2" s="1"/>
  <c r="G59" i="2" a="1"/>
  <c r="G59" i="2" s="1"/>
  <c r="G60" i="2" a="1"/>
  <c r="G60" i="2" s="1"/>
  <c r="G61" i="2" a="1"/>
  <c r="G61" i="2" s="1"/>
  <c r="G62" i="2" a="1"/>
  <c r="G62" i="2" s="1"/>
  <c r="G63" i="2" a="1"/>
  <c r="G63" i="2" s="1"/>
  <c r="G64" i="2" a="1"/>
  <c r="G64" i="2" s="1"/>
  <c r="G65" i="2" a="1"/>
  <c r="G65" i="2" s="1"/>
  <c r="G66" i="2" a="1"/>
  <c r="G66" i="2" s="1"/>
  <c r="G67" i="2" a="1"/>
  <c r="G67" i="2" s="1"/>
  <c r="G68" i="2" a="1"/>
  <c r="G68" i="2" s="1"/>
  <c r="G69" i="2" a="1"/>
  <c r="G69" i="2" s="1"/>
  <c r="G70" i="2" a="1"/>
  <c r="G70" i="2" s="1"/>
  <c r="G71" i="2" a="1"/>
  <c r="G71" i="2" s="1"/>
  <c r="G72" i="2" a="1"/>
  <c r="G72" i="2" s="1"/>
  <c r="G73" i="2" a="1"/>
  <c r="G73" i="2" s="1"/>
  <c r="G74" i="2" a="1"/>
  <c r="G74" i="2" s="1"/>
  <c r="G75" i="2" a="1"/>
  <c r="G75" i="2" s="1"/>
  <c r="G76" i="2" a="1"/>
  <c r="G76" i="2" s="1"/>
  <c r="G77" i="2" a="1"/>
  <c r="G77" i="2" s="1"/>
  <c r="G78" i="2" a="1"/>
  <c r="G78" i="2" s="1"/>
  <c r="G79" i="2" a="1"/>
  <c r="G79" i="2" s="1"/>
  <c r="G80" i="2" a="1"/>
  <c r="G80" i="2" s="1"/>
  <c r="G81" i="2" a="1"/>
  <c r="G81" i="2" s="1"/>
  <c r="G82" i="2" a="1"/>
  <c r="G82" i="2" s="1"/>
  <c r="G83" i="2" a="1"/>
  <c r="G83" i="2" s="1"/>
  <c r="G84" i="2" a="1"/>
  <c r="G84" i="2" s="1"/>
  <c r="G85" i="2" a="1"/>
  <c r="G85" i="2" s="1"/>
  <c r="G86" i="2" a="1"/>
  <c r="G86" i="2" s="1"/>
  <c r="G87" i="2" a="1"/>
  <c r="G87" i="2" s="1"/>
  <c r="G88" i="2" a="1"/>
  <c r="G88" i="2" s="1"/>
  <c r="G89" i="2" a="1"/>
  <c r="G89" i="2" s="1"/>
  <c r="G90" i="2" a="1"/>
  <c r="G90" i="2" s="1"/>
  <c r="G91" i="2" a="1"/>
  <c r="G91" i="2" s="1"/>
  <c r="G92" i="2" a="1"/>
  <c r="G92" i="2" s="1"/>
  <c r="G93" i="2" a="1"/>
  <c r="G93" i="2" s="1"/>
  <c r="G94" i="2" a="1"/>
  <c r="G94" i="2" s="1"/>
  <c r="G95" i="2" a="1"/>
  <c r="G95" i="2" s="1"/>
  <c r="G96" i="2" a="1"/>
  <c r="G96" i="2" s="1"/>
  <c r="G97" i="2" a="1"/>
  <c r="G97" i="2" s="1"/>
  <c r="G98" i="2" a="1"/>
  <c r="G98" i="2" s="1"/>
  <c r="G99" i="2" a="1"/>
  <c r="G99" i="2" s="1"/>
  <c r="G100" i="2" a="1"/>
  <c r="G100" i="2" s="1"/>
  <c r="G101" i="2" a="1"/>
  <c r="G101" i="2" s="1"/>
  <c r="G102" i="2" a="1"/>
  <c r="G102" i="2" s="1"/>
  <c r="G103" i="2" a="1"/>
  <c r="G103" i="2" s="1"/>
  <c r="G104" i="2" a="1"/>
  <c r="G104" i="2" s="1"/>
  <c r="G105" i="2" a="1"/>
  <c r="G105" i="2" s="1"/>
  <c r="G106" i="2" a="1"/>
  <c r="G106" i="2" s="1"/>
  <c r="G107" i="2" a="1"/>
  <c r="G107" i="2" s="1"/>
  <c r="G108" i="2" a="1"/>
  <c r="G108" i="2" s="1"/>
  <c r="G109" i="2" a="1"/>
  <c r="G109" i="2" s="1"/>
  <c r="G110" i="2" a="1"/>
  <c r="G110" i="2" s="1"/>
  <c r="G111" i="2" a="1"/>
  <c r="G111" i="2" s="1"/>
  <c r="G112" i="2" a="1"/>
  <c r="G112" i="2" s="1"/>
  <c r="G113" i="2" a="1"/>
  <c r="G113" i="2" s="1"/>
  <c r="G114" i="2" a="1"/>
  <c r="G114" i="2" s="1"/>
  <c r="G115" i="2" a="1"/>
  <c r="G115" i="2" s="1"/>
  <c r="G116" i="2" a="1"/>
  <c r="G116" i="2" s="1"/>
  <c r="G117" i="2" a="1"/>
  <c r="G117" i="2" s="1"/>
  <c r="G118" i="2" a="1"/>
  <c r="G118" i="2" s="1"/>
  <c r="G119" i="2" a="1"/>
  <c r="G119" i="2" s="1"/>
  <c r="G120" i="2" a="1"/>
  <c r="G120" i="2" s="1"/>
  <c r="G121" i="2" a="1"/>
  <c r="G121" i="2" s="1"/>
  <c r="G122" i="2" a="1"/>
  <c r="G122" i="2" s="1"/>
  <c r="G123" i="2" a="1"/>
  <c r="G123" i="2" s="1"/>
  <c r="G124" i="2" a="1"/>
  <c r="G124" i="2" s="1"/>
  <c r="G125" i="2" a="1"/>
  <c r="G125" i="2" s="1"/>
  <c r="G126" i="2" a="1"/>
  <c r="G126" i="2" s="1"/>
  <c r="G127" i="2" a="1"/>
  <c r="G127" i="2" s="1"/>
  <c r="G128" i="2" a="1"/>
  <c r="G128" i="2" s="1"/>
  <c r="G129" i="2" a="1"/>
  <c r="G129" i="2" s="1"/>
  <c r="G130" i="2" a="1"/>
  <c r="G130" i="2" s="1"/>
  <c r="G131" i="2" a="1"/>
  <c r="G131" i="2" s="1"/>
  <c r="G132" i="2" a="1"/>
  <c r="G132" i="2" s="1"/>
  <c r="G133" i="2" a="1"/>
  <c r="G133" i="2" s="1"/>
  <c r="G134" i="2" a="1"/>
  <c r="G134" i="2" s="1"/>
  <c r="G135" i="2" a="1"/>
  <c r="G135" i="2" s="1"/>
  <c r="G136" i="2" a="1"/>
  <c r="G136" i="2" s="1"/>
  <c r="G137" i="2" a="1"/>
  <c r="G137" i="2" s="1"/>
  <c r="G138" i="2" a="1"/>
  <c r="G138" i="2" s="1"/>
  <c r="G139" i="2" a="1"/>
  <c r="G139" i="2" s="1"/>
  <c r="G140" i="2" a="1"/>
  <c r="G140" i="2" s="1"/>
  <c r="G141" i="2" a="1"/>
  <c r="G141" i="2" s="1"/>
  <c r="G142" i="2" a="1"/>
  <c r="G142" i="2" s="1"/>
  <c r="G143" i="2" a="1"/>
  <c r="G143" i="2" s="1"/>
  <c r="G144" i="2" a="1"/>
  <c r="G144" i="2" s="1"/>
  <c r="G145" i="2" a="1"/>
  <c r="G145" i="2" s="1"/>
  <c r="G146" i="2" a="1"/>
  <c r="G146" i="2" s="1"/>
  <c r="G147" i="2" a="1"/>
  <c r="G147" i="2" s="1"/>
  <c r="G148" i="2" a="1"/>
  <c r="G148" i="2" s="1"/>
  <c r="G149" i="2" a="1"/>
  <c r="G149" i="2" s="1"/>
  <c r="G150" i="2" a="1"/>
  <c r="G150" i="2" s="1"/>
  <c r="G151" i="2" a="1"/>
  <c r="G151" i="2" s="1"/>
  <c r="G152" i="2" a="1"/>
  <c r="G152" i="2" s="1"/>
  <c r="G153" i="2" a="1"/>
  <c r="G153" i="2" s="1"/>
  <c r="G154" i="2" a="1"/>
  <c r="G154" i="2" s="1"/>
  <c r="G155" i="2" a="1"/>
  <c r="G155" i="2" s="1"/>
  <c r="G156" i="2" a="1"/>
  <c r="G156" i="2" s="1"/>
  <c r="G157" i="2" a="1"/>
  <c r="G157" i="2" s="1"/>
  <c r="G158" i="2" a="1"/>
  <c r="G158" i="2" s="1"/>
  <c r="G159" i="2" a="1"/>
  <c r="G159" i="2" s="1"/>
  <c r="G160" i="2" a="1"/>
  <c r="G160" i="2" s="1"/>
  <c r="G161" i="2" a="1"/>
  <c r="G161" i="2" s="1"/>
  <c r="G162" i="2" a="1"/>
  <c r="G162" i="2" s="1"/>
  <c r="G163" i="2" a="1"/>
  <c r="G163" i="2" s="1"/>
  <c r="G164" i="2" a="1"/>
  <c r="G164" i="2" s="1"/>
  <c r="G165" i="2" a="1"/>
  <c r="G165" i="2" s="1"/>
  <c r="G166" i="2" a="1"/>
  <c r="G166" i="2" s="1"/>
  <c r="G167" i="2" a="1"/>
  <c r="G167" i="2" s="1"/>
  <c r="G168" i="2" a="1"/>
  <c r="G168" i="2" s="1"/>
  <c r="G169" i="2" a="1"/>
  <c r="G169" i="2" s="1"/>
  <c r="G170" i="2" a="1"/>
  <c r="G170" i="2" s="1"/>
  <c r="G171" i="2" a="1"/>
  <c r="G171" i="2" s="1"/>
  <c r="G172" i="2" a="1"/>
  <c r="G172" i="2" s="1"/>
  <c r="G173" i="2" a="1"/>
  <c r="G173" i="2" s="1"/>
  <c r="G174" i="2" a="1"/>
  <c r="G174" i="2" s="1"/>
  <c r="G175" i="2" a="1"/>
  <c r="G175" i="2" s="1"/>
  <c r="G176" i="2" a="1"/>
  <c r="G176" i="2" s="1"/>
  <c r="G177" i="2" a="1"/>
  <c r="G177" i="2" s="1"/>
  <c r="G178" i="2" a="1"/>
  <c r="G178" i="2" s="1"/>
  <c r="G179" i="2" a="1"/>
  <c r="G179" i="2" s="1"/>
  <c r="G180" i="2" a="1"/>
  <c r="G180" i="2" s="1"/>
  <c r="G181" i="2" a="1"/>
  <c r="G181" i="2" s="1"/>
  <c r="G182" i="2" a="1"/>
  <c r="G182" i="2" s="1"/>
  <c r="G183" i="2" a="1"/>
  <c r="G183" i="2" s="1"/>
  <c r="G184" i="2" a="1"/>
  <c r="G184" i="2" s="1"/>
  <c r="G185" i="2" a="1"/>
  <c r="G185" i="2" s="1"/>
  <c r="G186" i="2" a="1"/>
  <c r="G186" i="2" s="1"/>
  <c r="G187" i="2" a="1"/>
  <c r="G187" i="2" s="1"/>
  <c r="G188" i="2" a="1"/>
  <c r="G188" i="2" s="1"/>
  <c r="G189" i="2" a="1"/>
  <c r="G189" i="2" s="1"/>
  <c r="G190" i="2" a="1"/>
  <c r="G190" i="2" s="1"/>
  <c r="G191" i="2" a="1"/>
  <c r="G191" i="2" s="1"/>
  <c r="G192" i="2" a="1"/>
  <c r="G192" i="2" s="1"/>
  <c r="G193" i="2" a="1"/>
  <c r="G193" i="2" s="1"/>
  <c r="G194" i="2" a="1"/>
  <c r="G194" i="2" s="1"/>
  <c r="G195" i="2" a="1"/>
  <c r="G195" i="2" s="1"/>
  <c r="G196" i="2" a="1"/>
  <c r="G196" i="2" s="1"/>
  <c r="G197" i="2" a="1"/>
  <c r="G197" i="2" s="1"/>
  <c r="G198" i="2" a="1"/>
  <c r="G198" i="2" s="1"/>
  <c r="G199" i="2" a="1"/>
  <c r="G199" i="2" s="1"/>
  <c r="G200" i="2" a="1"/>
  <c r="G200" i="2" s="1"/>
  <c r="G201" i="2" a="1"/>
  <c r="G201" i="2" s="1"/>
  <c r="G202" i="2" a="1"/>
  <c r="G202" i="2" s="1"/>
  <c r="G203" i="2" a="1"/>
  <c r="G203" i="2" s="1"/>
  <c r="G204" i="2" a="1"/>
  <c r="G204" i="2" s="1"/>
  <c r="G205" i="2" a="1"/>
  <c r="G205" i="2" s="1"/>
  <c r="G206" i="2" a="1"/>
  <c r="G206" i="2" s="1"/>
  <c r="G207" i="2" a="1"/>
  <c r="G207" i="2" s="1"/>
  <c r="G208" i="2" a="1"/>
  <c r="G208" i="2" s="1"/>
  <c r="G209" i="2" a="1"/>
  <c r="G209" i="2" s="1"/>
  <c r="G210" i="2" a="1"/>
  <c r="G210" i="2" s="1"/>
  <c r="G211" i="2" a="1"/>
  <c r="G211" i="2" s="1"/>
  <c r="G212" i="2" a="1"/>
  <c r="G212" i="2" s="1"/>
  <c r="G213" i="2" a="1"/>
  <c r="G213" i="2" s="1"/>
  <c r="G214" i="2" a="1"/>
  <c r="G214" i="2" s="1"/>
  <c r="G215" i="2" a="1"/>
  <c r="G215" i="2" s="1"/>
  <c r="G216" i="2" a="1"/>
  <c r="G216" i="2" s="1"/>
  <c r="G217" i="2" a="1"/>
  <c r="G217" i="2" s="1"/>
  <c r="G218" i="2" a="1"/>
  <c r="G218" i="2" s="1"/>
  <c r="G219" i="2" a="1"/>
  <c r="G219" i="2" s="1"/>
  <c r="G220" i="2" a="1"/>
  <c r="G220" i="2" s="1"/>
  <c r="G221" i="2" a="1"/>
  <c r="G221" i="2" s="1"/>
  <c r="G222" i="2" a="1"/>
  <c r="G222" i="2" s="1"/>
  <c r="G223" i="2" a="1"/>
  <c r="G223" i="2" s="1"/>
  <c r="G224" i="2" a="1"/>
  <c r="G224" i="2" s="1"/>
  <c r="G225" i="2" a="1"/>
  <c r="G225" i="2" s="1"/>
  <c r="G226" i="2" a="1"/>
  <c r="G226" i="2" s="1"/>
  <c r="G227" i="2" a="1"/>
  <c r="G227" i="2" s="1"/>
  <c r="G228" i="2" a="1"/>
  <c r="G228" i="2" s="1"/>
  <c r="G229" i="2" a="1"/>
  <c r="G229" i="2" s="1"/>
  <c r="G230" i="2" a="1"/>
  <c r="G230" i="2" s="1"/>
  <c r="G231" i="2" a="1"/>
  <c r="G231" i="2" s="1"/>
  <c r="G2" i="2" a="1"/>
  <c r="G2" i="2" s="1"/>
  <c r="F230" i="8"/>
  <c r="I200" i="6" s="1"/>
  <c r="F229" i="8"/>
  <c r="F228" i="8"/>
  <c r="I228" i="6" s="1"/>
  <c r="F225" i="8"/>
  <c r="I225" i="6" s="1"/>
  <c r="F224" i="8"/>
  <c r="I212" i="6" s="1"/>
  <c r="F221" i="8"/>
  <c r="I221" i="6" s="1"/>
  <c r="F217" i="8"/>
  <c r="F214" i="8"/>
  <c r="F213" i="8"/>
  <c r="I205" i="6" s="1"/>
  <c r="F212" i="8"/>
  <c r="F210" i="8"/>
  <c r="I210" i="3" s="1"/>
  <c r="F208" i="8"/>
  <c r="F207" i="8"/>
  <c r="I172" i="5" s="1"/>
  <c r="F206" i="8"/>
  <c r="F204" i="8"/>
  <c r="I208" i="6" s="1"/>
  <c r="F200" i="8"/>
  <c r="F196" i="8"/>
  <c r="I203" i="6" s="1"/>
  <c r="F195" i="8"/>
  <c r="F194" i="8"/>
  <c r="I167" i="5" s="1"/>
  <c r="F189" i="8"/>
  <c r="F188" i="8"/>
  <c r="I188" i="6" s="1"/>
  <c r="F187" i="8"/>
  <c r="F186" i="8"/>
  <c r="I186" i="6" s="1"/>
  <c r="E247" i="6"/>
  <c r="E246" i="6"/>
  <c r="F218" i="6" s="1"/>
  <c r="E245" i="6"/>
  <c r="E243" i="6"/>
  <c r="E240" i="6"/>
  <c r="E239" i="6"/>
  <c r="E238" i="6"/>
  <c r="D233" i="6" a="1"/>
  <c r="D336" i="6" s="1"/>
  <c r="J231" i="6"/>
  <c r="I231" i="6"/>
  <c r="H231" i="6"/>
  <c r="G231" i="6"/>
  <c r="J230" i="6"/>
  <c r="I230" i="6"/>
  <c r="H230" i="6"/>
  <c r="G230" i="6"/>
  <c r="J229" i="6"/>
  <c r="I229" i="6"/>
  <c r="H229" i="6"/>
  <c r="G229" i="6"/>
  <c r="J228" i="6"/>
  <c r="H228" i="6"/>
  <c r="G228" i="6"/>
  <c r="J227" i="6"/>
  <c r="I227" i="6"/>
  <c r="H227" i="6"/>
  <c r="G227" i="6"/>
  <c r="J226" i="6"/>
  <c r="I226" i="6"/>
  <c r="H226" i="6"/>
  <c r="G226" i="6"/>
  <c r="J225" i="6"/>
  <c r="H225" i="6"/>
  <c r="G225" i="6"/>
  <c r="J224" i="6"/>
  <c r="I224" i="6"/>
  <c r="H224" i="6"/>
  <c r="G224" i="6"/>
  <c r="J223" i="6"/>
  <c r="I223" i="6"/>
  <c r="H223" i="6"/>
  <c r="G223" i="6"/>
  <c r="J222" i="6"/>
  <c r="I222" i="6"/>
  <c r="H222" i="6"/>
  <c r="G222" i="6"/>
  <c r="J221" i="6"/>
  <c r="H221" i="6"/>
  <c r="G221" i="6"/>
  <c r="J220" i="6"/>
  <c r="I220" i="6"/>
  <c r="H220" i="6"/>
  <c r="G220" i="6"/>
  <c r="J219" i="6"/>
  <c r="I219" i="6"/>
  <c r="H219" i="6"/>
  <c r="G219" i="6"/>
  <c r="J218" i="6"/>
  <c r="I218" i="6"/>
  <c r="H218" i="6"/>
  <c r="G218" i="6"/>
  <c r="J217" i="6"/>
  <c r="I217" i="6"/>
  <c r="G217" i="6"/>
  <c r="J216" i="6"/>
  <c r="I216" i="6"/>
  <c r="H216" i="6"/>
  <c r="G216" i="6"/>
  <c r="J215" i="6"/>
  <c r="I215" i="6"/>
  <c r="H215" i="6"/>
  <c r="G215" i="6"/>
  <c r="J214" i="6"/>
  <c r="I214" i="6"/>
  <c r="H214" i="6"/>
  <c r="G214" i="6"/>
  <c r="J213" i="6"/>
  <c r="I213" i="6"/>
  <c r="H213" i="6"/>
  <c r="G213" i="6"/>
  <c r="J212" i="6"/>
  <c r="H212" i="6"/>
  <c r="G212" i="6"/>
  <c r="J211" i="6"/>
  <c r="I211" i="6"/>
  <c r="H211" i="6"/>
  <c r="G211" i="6"/>
  <c r="J210" i="6"/>
  <c r="H210" i="6"/>
  <c r="G210" i="6"/>
  <c r="J209" i="6"/>
  <c r="I209" i="6"/>
  <c r="H209" i="6"/>
  <c r="G209" i="6"/>
  <c r="F209" i="6"/>
  <c r="J208" i="6"/>
  <c r="H208" i="6"/>
  <c r="G208" i="6"/>
  <c r="J207" i="6"/>
  <c r="H207" i="6"/>
  <c r="G207" i="6"/>
  <c r="J206" i="6"/>
  <c r="I206" i="6"/>
  <c r="H206" i="6"/>
  <c r="G206" i="6"/>
  <c r="F206" i="6"/>
  <c r="J205" i="6"/>
  <c r="H205" i="6"/>
  <c r="G205" i="6"/>
  <c r="J204" i="6"/>
  <c r="I204" i="6"/>
  <c r="H204" i="6"/>
  <c r="G204" i="6"/>
  <c r="J203" i="6"/>
  <c r="H203" i="6"/>
  <c r="G203" i="6"/>
  <c r="J202" i="6"/>
  <c r="I202" i="6"/>
  <c r="H202" i="6"/>
  <c r="G202" i="6"/>
  <c r="F202" i="6"/>
  <c r="J201" i="6"/>
  <c r="I201" i="6"/>
  <c r="G201" i="6"/>
  <c r="F201" i="6"/>
  <c r="J200" i="6"/>
  <c r="H200" i="6"/>
  <c r="G200" i="6"/>
  <c r="J199" i="6"/>
  <c r="I199" i="6"/>
  <c r="H199" i="6"/>
  <c r="G199" i="6"/>
  <c r="J198" i="6"/>
  <c r="I198" i="6"/>
  <c r="H198" i="6"/>
  <c r="G198" i="6"/>
  <c r="J197" i="6"/>
  <c r="I197" i="6"/>
  <c r="H197" i="6"/>
  <c r="G197" i="6"/>
  <c r="F197" i="6"/>
  <c r="J196" i="6"/>
  <c r="I196" i="6"/>
  <c r="H196" i="6"/>
  <c r="G196" i="6"/>
  <c r="J195" i="6"/>
  <c r="I195" i="6"/>
  <c r="H195" i="6"/>
  <c r="G195" i="6"/>
  <c r="J194" i="6"/>
  <c r="H194" i="6"/>
  <c r="G194" i="6"/>
  <c r="J193" i="6"/>
  <c r="I193" i="6"/>
  <c r="H193" i="6"/>
  <c r="G193" i="6"/>
  <c r="F193" i="6"/>
  <c r="J192" i="6"/>
  <c r="I192" i="6"/>
  <c r="H192" i="6"/>
  <c r="G192" i="6"/>
  <c r="J191" i="6"/>
  <c r="I191" i="6"/>
  <c r="H191" i="6"/>
  <c r="G191" i="6"/>
  <c r="J190" i="6"/>
  <c r="I190" i="6"/>
  <c r="H190" i="6"/>
  <c r="G190" i="6"/>
  <c r="J189" i="6"/>
  <c r="I189" i="6"/>
  <c r="H189" i="6"/>
  <c r="G189" i="6"/>
  <c r="J188" i="6"/>
  <c r="H188" i="6"/>
  <c r="G188" i="6"/>
  <c r="J187" i="6"/>
  <c r="I187" i="6"/>
  <c r="H187" i="6"/>
  <c r="G187" i="6"/>
  <c r="J186" i="6"/>
  <c r="H186" i="6"/>
  <c r="G186" i="6"/>
  <c r="J185" i="6"/>
  <c r="I185" i="6"/>
  <c r="G185" i="6"/>
  <c r="J184" i="6"/>
  <c r="I184" i="6"/>
  <c r="G184" i="6"/>
  <c r="J183" i="6"/>
  <c r="I183" i="6"/>
  <c r="G183" i="6"/>
  <c r="J182" i="6"/>
  <c r="I182" i="6"/>
  <c r="G182" i="6"/>
  <c r="J181" i="6"/>
  <c r="I181" i="6"/>
  <c r="G181" i="6"/>
  <c r="J180" i="6"/>
  <c r="I180" i="6"/>
  <c r="G180" i="6"/>
  <c r="J179" i="6"/>
  <c r="I179" i="6"/>
  <c r="G179" i="6"/>
  <c r="J178" i="6"/>
  <c r="I178" i="6"/>
  <c r="G178" i="6"/>
  <c r="J177" i="6"/>
  <c r="I177" i="6"/>
  <c r="G177" i="6"/>
  <c r="J176" i="6"/>
  <c r="I176" i="6"/>
  <c r="G176" i="6"/>
  <c r="J175" i="6"/>
  <c r="I175" i="6"/>
  <c r="H175" i="6"/>
  <c r="G175" i="6"/>
  <c r="F175" i="6"/>
  <c r="J174" i="6"/>
  <c r="I174" i="6"/>
  <c r="G174" i="6"/>
  <c r="F174" i="6"/>
  <c r="J173" i="6"/>
  <c r="I173" i="6"/>
  <c r="H173" i="6"/>
  <c r="G173" i="6"/>
  <c r="J172" i="6"/>
  <c r="I172" i="6"/>
  <c r="G172" i="6"/>
  <c r="J171" i="6"/>
  <c r="I171" i="6"/>
  <c r="G171" i="6"/>
  <c r="F171" i="6"/>
  <c r="J170" i="6"/>
  <c r="I170" i="6"/>
  <c r="G170" i="6"/>
  <c r="J169" i="6"/>
  <c r="I169" i="6"/>
  <c r="G169" i="6"/>
  <c r="F169" i="6"/>
  <c r="J168" i="6"/>
  <c r="I168" i="6"/>
  <c r="G168" i="6"/>
  <c r="J167" i="6"/>
  <c r="I167" i="6"/>
  <c r="G167" i="6"/>
  <c r="F167" i="6"/>
  <c r="J166" i="6"/>
  <c r="I166" i="6"/>
  <c r="G166" i="6"/>
  <c r="J165" i="6"/>
  <c r="I165" i="6"/>
  <c r="G165" i="6"/>
  <c r="J164" i="6"/>
  <c r="I164" i="6"/>
  <c r="G164" i="6"/>
  <c r="J163" i="6"/>
  <c r="I163" i="6"/>
  <c r="G163" i="6"/>
  <c r="F163" i="6"/>
  <c r="J162" i="6"/>
  <c r="I162" i="6"/>
  <c r="G162" i="6"/>
  <c r="J161" i="6"/>
  <c r="I161" i="6"/>
  <c r="G161" i="6"/>
  <c r="J160" i="6"/>
  <c r="I160" i="6"/>
  <c r="G160" i="6"/>
  <c r="J159" i="6"/>
  <c r="I159" i="6"/>
  <c r="G159" i="6"/>
  <c r="F159" i="6"/>
  <c r="J158" i="6"/>
  <c r="I158" i="6"/>
  <c r="G158" i="6"/>
  <c r="J157" i="6"/>
  <c r="I157" i="6"/>
  <c r="G157" i="6"/>
  <c r="J156" i="6"/>
  <c r="I156" i="6"/>
  <c r="G156" i="6"/>
  <c r="J155" i="6"/>
  <c r="I155" i="6"/>
  <c r="G155" i="6"/>
  <c r="F155" i="6"/>
  <c r="J154" i="6"/>
  <c r="I154" i="6"/>
  <c r="G154" i="6"/>
  <c r="J153" i="6"/>
  <c r="I153" i="6"/>
  <c r="G153" i="6"/>
  <c r="F153" i="6"/>
  <c r="J152" i="6"/>
  <c r="I152" i="6"/>
  <c r="G152" i="6"/>
  <c r="J151" i="6"/>
  <c r="I151" i="6"/>
  <c r="G151" i="6"/>
  <c r="F151" i="6"/>
  <c r="J150" i="6"/>
  <c r="I150" i="6"/>
  <c r="G150" i="6"/>
  <c r="J149" i="6"/>
  <c r="I149" i="6"/>
  <c r="G149" i="6"/>
  <c r="J148" i="6"/>
  <c r="I148" i="6"/>
  <c r="G148" i="6"/>
  <c r="J147" i="6"/>
  <c r="I147" i="6"/>
  <c r="G147" i="6"/>
  <c r="F147" i="6"/>
  <c r="J146" i="6"/>
  <c r="I146" i="6"/>
  <c r="G146" i="6"/>
  <c r="J145" i="6"/>
  <c r="I145" i="6"/>
  <c r="G145" i="6"/>
  <c r="J144" i="6"/>
  <c r="I144" i="6"/>
  <c r="G144" i="6"/>
  <c r="J143" i="6"/>
  <c r="I143" i="6"/>
  <c r="G143" i="6"/>
  <c r="F143" i="6"/>
  <c r="J142" i="6"/>
  <c r="I142" i="6"/>
  <c r="G142" i="6"/>
  <c r="J141" i="6"/>
  <c r="I141" i="6"/>
  <c r="G141" i="6"/>
  <c r="J140" i="6"/>
  <c r="I140" i="6"/>
  <c r="G140" i="6"/>
  <c r="J139" i="6"/>
  <c r="I139" i="6"/>
  <c r="G139" i="6"/>
  <c r="F139" i="6"/>
  <c r="J138" i="6"/>
  <c r="I138" i="6"/>
  <c r="G138" i="6"/>
  <c r="J137" i="6"/>
  <c r="I137" i="6"/>
  <c r="G137" i="6"/>
  <c r="F137" i="6"/>
  <c r="J136" i="6"/>
  <c r="I136" i="6"/>
  <c r="G136" i="6"/>
  <c r="J135" i="6"/>
  <c r="I135" i="6"/>
  <c r="G135" i="6"/>
  <c r="F135" i="6"/>
  <c r="J134" i="6"/>
  <c r="I134" i="6"/>
  <c r="G134" i="6"/>
  <c r="J133" i="6"/>
  <c r="I133" i="6"/>
  <c r="G133" i="6"/>
  <c r="F133" i="6"/>
  <c r="J132" i="6"/>
  <c r="I132" i="6"/>
  <c r="G132" i="6"/>
  <c r="J131" i="6"/>
  <c r="I131" i="6"/>
  <c r="G131" i="6"/>
  <c r="F131" i="6"/>
  <c r="J130" i="6"/>
  <c r="I130" i="6"/>
  <c r="G130" i="6"/>
  <c r="J129" i="6"/>
  <c r="I129" i="6"/>
  <c r="G129" i="6"/>
  <c r="J128" i="6"/>
  <c r="I128" i="6"/>
  <c r="G128" i="6"/>
  <c r="J127" i="6"/>
  <c r="I127" i="6"/>
  <c r="G127" i="6"/>
  <c r="F127" i="6"/>
  <c r="J126" i="6"/>
  <c r="I126" i="6"/>
  <c r="G126" i="6"/>
  <c r="J125" i="6"/>
  <c r="I125" i="6"/>
  <c r="G125" i="6"/>
  <c r="F125" i="6"/>
  <c r="J124" i="6"/>
  <c r="I124" i="6"/>
  <c r="G124" i="6"/>
  <c r="J123" i="6"/>
  <c r="I123" i="6"/>
  <c r="G123" i="6"/>
  <c r="F123" i="6"/>
  <c r="J122" i="6"/>
  <c r="I122" i="6"/>
  <c r="G122" i="6"/>
  <c r="J121" i="6"/>
  <c r="I121" i="6"/>
  <c r="G121" i="6"/>
  <c r="F121" i="6"/>
  <c r="J120" i="6"/>
  <c r="I120" i="6"/>
  <c r="G120" i="6"/>
  <c r="J119" i="6"/>
  <c r="I119" i="6"/>
  <c r="G119" i="6"/>
  <c r="F119" i="6"/>
  <c r="J118" i="6"/>
  <c r="I118" i="6"/>
  <c r="G118" i="6"/>
  <c r="J117" i="6"/>
  <c r="I117" i="6"/>
  <c r="G117" i="6"/>
  <c r="F117" i="6"/>
  <c r="J116" i="6"/>
  <c r="I116" i="6"/>
  <c r="H116" i="6"/>
  <c r="G116" i="6"/>
  <c r="F116" i="6"/>
  <c r="J115" i="6"/>
  <c r="I115" i="6"/>
  <c r="G115" i="6"/>
  <c r="J114" i="6"/>
  <c r="I114" i="6"/>
  <c r="G114" i="6"/>
  <c r="F114" i="6"/>
  <c r="J113" i="6"/>
  <c r="I113" i="6"/>
  <c r="G113" i="6"/>
  <c r="J112" i="6"/>
  <c r="I112" i="6"/>
  <c r="G112" i="6"/>
  <c r="F112" i="6"/>
  <c r="J111" i="6"/>
  <c r="I111" i="6"/>
  <c r="G111" i="6"/>
  <c r="J110" i="6"/>
  <c r="I110" i="6"/>
  <c r="G110" i="6"/>
  <c r="F110" i="6"/>
  <c r="J109" i="6"/>
  <c r="I109" i="6"/>
  <c r="G109" i="6"/>
  <c r="J108" i="6"/>
  <c r="I108" i="6"/>
  <c r="G108" i="6"/>
  <c r="F108" i="6"/>
  <c r="J107" i="6"/>
  <c r="I107" i="6"/>
  <c r="G107" i="6"/>
  <c r="J106" i="6"/>
  <c r="I106" i="6"/>
  <c r="G106" i="6"/>
  <c r="F106" i="6"/>
  <c r="J105" i="6"/>
  <c r="I105" i="6"/>
  <c r="G105" i="6"/>
  <c r="J104" i="6"/>
  <c r="I104" i="6"/>
  <c r="G104" i="6"/>
  <c r="F104" i="6"/>
  <c r="J103" i="6"/>
  <c r="I103" i="6"/>
  <c r="G103" i="6"/>
  <c r="J102" i="6"/>
  <c r="I102" i="6"/>
  <c r="G102" i="6"/>
  <c r="F102" i="6"/>
  <c r="J101" i="6"/>
  <c r="I101" i="6"/>
  <c r="G101" i="6"/>
  <c r="J100" i="6"/>
  <c r="I100" i="6"/>
  <c r="G100" i="6"/>
  <c r="F100" i="6"/>
  <c r="J99" i="6"/>
  <c r="I99" i="6"/>
  <c r="G99" i="6"/>
  <c r="J98" i="6"/>
  <c r="I98" i="6"/>
  <c r="G98" i="6"/>
  <c r="F98" i="6"/>
  <c r="J97" i="6"/>
  <c r="I97" i="6"/>
  <c r="G97" i="6"/>
  <c r="J96" i="6"/>
  <c r="I96" i="6"/>
  <c r="G96" i="6"/>
  <c r="F96" i="6"/>
  <c r="J95" i="6"/>
  <c r="I95" i="6"/>
  <c r="G95" i="6"/>
  <c r="J94" i="6"/>
  <c r="I94" i="6"/>
  <c r="G94" i="6"/>
  <c r="F94" i="6"/>
  <c r="J93" i="6"/>
  <c r="I93" i="6"/>
  <c r="G93" i="6"/>
  <c r="J92" i="6"/>
  <c r="I92" i="6"/>
  <c r="G92" i="6"/>
  <c r="F92" i="6"/>
  <c r="J91" i="6"/>
  <c r="I91" i="6"/>
  <c r="G91" i="6"/>
  <c r="J90" i="6"/>
  <c r="I90" i="6"/>
  <c r="G90" i="6"/>
  <c r="F90" i="6"/>
  <c r="J89" i="6"/>
  <c r="I89" i="6"/>
  <c r="G89" i="6"/>
  <c r="J88" i="6"/>
  <c r="I88" i="6"/>
  <c r="G88" i="6"/>
  <c r="F88" i="6"/>
  <c r="J87" i="6"/>
  <c r="I87" i="6"/>
  <c r="G87" i="6"/>
  <c r="J86" i="6"/>
  <c r="I86" i="6"/>
  <c r="G86" i="6"/>
  <c r="F86" i="6"/>
  <c r="J85" i="6"/>
  <c r="I85" i="6"/>
  <c r="G85" i="6"/>
  <c r="J84" i="6"/>
  <c r="I84" i="6"/>
  <c r="G84" i="6"/>
  <c r="F84" i="6"/>
  <c r="J83" i="6"/>
  <c r="I83" i="6"/>
  <c r="G83" i="6"/>
  <c r="J82" i="6"/>
  <c r="I82" i="6"/>
  <c r="G82" i="6"/>
  <c r="F82" i="6"/>
  <c r="J81" i="6"/>
  <c r="I81" i="6"/>
  <c r="G81" i="6"/>
  <c r="J80" i="6"/>
  <c r="I80" i="6"/>
  <c r="G80" i="6"/>
  <c r="F80" i="6"/>
  <c r="J79" i="6"/>
  <c r="I79" i="6"/>
  <c r="G79" i="6"/>
  <c r="J78" i="6"/>
  <c r="I78" i="6"/>
  <c r="G78" i="6"/>
  <c r="F78" i="6"/>
  <c r="J77" i="6"/>
  <c r="I77" i="6"/>
  <c r="G77" i="6"/>
  <c r="J76" i="6"/>
  <c r="I76" i="6"/>
  <c r="G76" i="6"/>
  <c r="F76" i="6"/>
  <c r="J75" i="6"/>
  <c r="I75" i="6"/>
  <c r="G75" i="6"/>
  <c r="J74" i="6"/>
  <c r="I74" i="6"/>
  <c r="G74" i="6"/>
  <c r="F74" i="6"/>
  <c r="J73" i="6"/>
  <c r="I73" i="6"/>
  <c r="G73" i="6"/>
  <c r="J72" i="6"/>
  <c r="I72" i="6"/>
  <c r="G72" i="6"/>
  <c r="F72" i="6"/>
  <c r="J71" i="6"/>
  <c r="I71" i="6"/>
  <c r="G71" i="6"/>
  <c r="J70" i="6"/>
  <c r="I70" i="6"/>
  <c r="G70" i="6"/>
  <c r="F70" i="6"/>
  <c r="J69" i="6"/>
  <c r="I69" i="6"/>
  <c r="G69" i="6"/>
  <c r="J68" i="6"/>
  <c r="I68" i="6"/>
  <c r="G68" i="6"/>
  <c r="F68" i="6"/>
  <c r="J67" i="6"/>
  <c r="I67" i="6"/>
  <c r="G67" i="6"/>
  <c r="J66" i="6"/>
  <c r="I66" i="6"/>
  <c r="G66" i="6"/>
  <c r="F66" i="6"/>
  <c r="J65" i="6"/>
  <c r="I65" i="6"/>
  <c r="G65" i="6"/>
  <c r="J64" i="6"/>
  <c r="I64" i="6"/>
  <c r="G64" i="6"/>
  <c r="F64" i="6"/>
  <c r="J63" i="6"/>
  <c r="I63" i="6"/>
  <c r="G63" i="6"/>
  <c r="J62" i="6"/>
  <c r="I62" i="6"/>
  <c r="G62" i="6"/>
  <c r="F62" i="6"/>
  <c r="J61" i="6"/>
  <c r="I61" i="6"/>
  <c r="G61" i="6"/>
  <c r="J60" i="6"/>
  <c r="I60" i="6"/>
  <c r="G60" i="6"/>
  <c r="F60" i="6"/>
  <c r="J59" i="6"/>
  <c r="I59" i="6"/>
  <c r="G59" i="6"/>
  <c r="J58" i="6"/>
  <c r="I58" i="6"/>
  <c r="G58" i="6"/>
  <c r="F58" i="6"/>
  <c r="J57" i="6"/>
  <c r="I57" i="6"/>
  <c r="G57" i="6"/>
  <c r="J56" i="6"/>
  <c r="I56" i="6"/>
  <c r="G56" i="6"/>
  <c r="F56" i="6"/>
  <c r="J55" i="6"/>
  <c r="I55" i="6"/>
  <c r="G55" i="6"/>
  <c r="J54" i="6"/>
  <c r="I54" i="6"/>
  <c r="G54" i="6"/>
  <c r="F54" i="6"/>
  <c r="J53" i="6"/>
  <c r="I53" i="6"/>
  <c r="G53" i="6"/>
  <c r="J52" i="6"/>
  <c r="I52" i="6"/>
  <c r="G52" i="6"/>
  <c r="F52" i="6"/>
  <c r="J51" i="6"/>
  <c r="I51" i="6"/>
  <c r="G51" i="6"/>
  <c r="J50" i="6"/>
  <c r="I50" i="6"/>
  <c r="G50" i="6"/>
  <c r="F50" i="6"/>
  <c r="J49" i="6"/>
  <c r="I49" i="6"/>
  <c r="G49" i="6"/>
  <c r="J48" i="6"/>
  <c r="I48" i="6"/>
  <c r="G48" i="6"/>
  <c r="F48" i="6"/>
  <c r="J47" i="6"/>
  <c r="I47" i="6"/>
  <c r="H47" i="6"/>
  <c r="G47" i="6"/>
  <c r="J46" i="6"/>
  <c r="I46" i="6"/>
  <c r="H46" i="6"/>
  <c r="G46" i="6"/>
  <c r="F46" i="6"/>
  <c r="J45" i="6"/>
  <c r="I45" i="6"/>
  <c r="H45" i="6"/>
  <c r="G45" i="6"/>
  <c r="F45" i="6"/>
  <c r="J44" i="6"/>
  <c r="I44" i="6"/>
  <c r="H44" i="6"/>
  <c r="G44" i="6"/>
  <c r="J43" i="6"/>
  <c r="I43" i="6"/>
  <c r="H43" i="6"/>
  <c r="G43" i="6"/>
  <c r="F43" i="6"/>
  <c r="J42" i="6"/>
  <c r="I42" i="6"/>
  <c r="H42" i="6"/>
  <c r="G42" i="6"/>
  <c r="F42" i="6"/>
  <c r="J41" i="6"/>
  <c r="I41" i="6"/>
  <c r="H41" i="6"/>
  <c r="G41" i="6"/>
  <c r="F41" i="6"/>
  <c r="J40" i="6"/>
  <c r="I40" i="6"/>
  <c r="H40" i="6"/>
  <c r="G40" i="6"/>
  <c r="F40" i="6"/>
  <c r="J39" i="6"/>
  <c r="I39" i="6"/>
  <c r="H39" i="6"/>
  <c r="G39" i="6"/>
  <c r="J38" i="6"/>
  <c r="I38" i="6"/>
  <c r="H38" i="6"/>
  <c r="G38" i="6"/>
  <c r="F38" i="6"/>
  <c r="J37" i="6"/>
  <c r="I37" i="6"/>
  <c r="H37" i="6"/>
  <c r="G37" i="6"/>
  <c r="F37" i="6"/>
  <c r="J36" i="6"/>
  <c r="I36" i="6"/>
  <c r="H36" i="6"/>
  <c r="G36" i="6"/>
  <c r="J35" i="6"/>
  <c r="I35" i="6"/>
  <c r="H35" i="6"/>
  <c r="G35" i="6"/>
  <c r="F35" i="6"/>
  <c r="J34" i="6"/>
  <c r="I34" i="6"/>
  <c r="H34" i="6"/>
  <c r="G34" i="6"/>
  <c r="F34" i="6"/>
  <c r="J33" i="6"/>
  <c r="I33" i="6"/>
  <c r="H33" i="6"/>
  <c r="G33" i="6"/>
  <c r="F33" i="6"/>
  <c r="J32" i="6"/>
  <c r="I32" i="6"/>
  <c r="G32" i="6"/>
  <c r="F32" i="6"/>
  <c r="J31" i="6"/>
  <c r="I31" i="6"/>
  <c r="H31" i="6"/>
  <c r="G31" i="6"/>
  <c r="J30" i="6"/>
  <c r="I30" i="6"/>
  <c r="H30" i="6"/>
  <c r="G30" i="6"/>
  <c r="F30" i="6"/>
  <c r="J29" i="6"/>
  <c r="I29" i="6"/>
  <c r="H29" i="6"/>
  <c r="G29" i="6"/>
  <c r="F29" i="6"/>
  <c r="J28" i="6"/>
  <c r="I28" i="6"/>
  <c r="H28" i="6"/>
  <c r="G28" i="6"/>
  <c r="F28" i="6"/>
  <c r="J27" i="6"/>
  <c r="I27" i="6"/>
  <c r="H27" i="6"/>
  <c r="G27" i="6"/>
  <c r="F27" i="6"/>
  <c r="J26" i="6"/>
  <c r="I26" i="6"/>
  <c r="H26" i="6"/>
  <c r="G26" i="6"/>
  <c r="J25" i="6"/>
  <c r="I25" i="6"/>
  <c r="H25" i="6"/>
  <c r="G25" i="6"/>
  <c r="F25" i="6"/>
  <c r="J24" i="6"/>
  <c r="I24" i="6"/>
  <c r="H24" i="6"/>
  <c r="G24" i="6"/>
  <c r="F24" i="6"/>
  <c r="J23" i="6"/>
  <c r="I23" i="6"/>
  <c r="H23" i="6"/>
  <c r="G23" i="6"/>
  <c r="J22" i="6"/>
  <c r="I22" i="6"/>
  <c r="H22" i="6"/>
  <c r="G22" i="6"/>
  <c r="F22" i="6"/>
  <c r="J21" i="6"/>
  <c r="I21" i="6"/>
  <c r="H21" i="6"/>
  <c r="G21" i="6"/>
  <c r="F21" i="6"/>
  <c r="J20" i="6"/>
  <c r="I20" i="6"/>
  <c r="H20" i="6"/>
  <c r="G20" i="6"/>
  <c r="F20" i="6"/>
  <c r="J19" i="6"/>
  <c r="I19" i="6"/>
  <c r="H19" i="6"/>
  <c r="G19" i="6"/>
  <c r="F19" i="6"/>
  <c r="J18" i="6"/>
  <c r="I18" i="6"/>
  <c r="H18" i="6"/>
  <c r="G18" i="6"/>
  <c r="J17" i="6"/>
  <c r="I17" i="6"/>
  <c r="H17" i="6"/>
  <c r="G17" i="6"/>
  <c r="F17" i="6"/>
  <c r="J16" i="6"/>
  <c r="I16" i="6"/>
  <c r="H16" i="6"/>
  <c r="G16" i="6"/>
  <c r="F16" i="6"/>
  <c r="J15" i="6"/>
  <c r="I15" i="6"/>
  <c r="H15" i="6"/>
  <c r="G15" i="6"/>
  <c r="J14" i="6"/>
  <c r="I14" i="6"/>
  <c r="H14" i="6"/>
  <c r="G14" i="6"/>
  <c r="F14" i="6"/>
  <c r="J13" i="6"/>
  <c r="I13" i="6"/>
  <c r="H13" i="6"/>
  <c r="G13" i="6"/>
  <c r="F13" i="6"/>
  <c r="J12" i="6"/>
  <c r="I12" i="6"/>
  <c r="H12" i="6"/>
  <c r="G12" i="6"/>
  <c r="F12" i="6"/>
  <c r="J11" i="6"/>
  <c r="I11" i="6"/>
  <c r="H11" i="6"/>
  <c r="G11" i="6"/>
  <c r="F11" i="6"/>
  <c r="J10" i="6"/>
  <c r="I10" i="6"/>
  <c r="H10" i="6"/>
  <c r="G10" i="6"/>
  <c r="J9" i="6"/>
  <c r="I9" i="6"/>
  <c r="H9" i="6"/>
  <c r="G9" i="6"/>
  <c r="F9" i="6"/>
  <c r="J8" i="6"/>
  <c r="I8" i="6"/>
  <c r="H8" i="6"/>
  <c r="G8" i="6"/>
  <c r="F8" i="6"/>
  <c r="J7" i="6"/>
  <c r="I7" i="6"/>
  <c r="H7" i="6"/>
  <c r="G7" i="6"/>
  <c r="J6" i="6"/>
  <c r="I6" i="6"/>
  <c r="H6" i="6"/>
  <c r="G6" i="6"/>
  <c r="F6" i="6"/>
  <c r="J5" i="6"/>
  <c r="I5" i="6"/>
  <c r="H5" i="6"/>
  <c r="G5" i="6"/>
  <c r="F5" i="6"/>
  <c r="AD4" i="6"/>
  <c r="J4" i="6"/>
  <c r="I4" i="6"/>
  <c r="H4" i="6"/>
  <c r="G4" i="6"/>
  <c r="AD3" i="6"/>
  <c r="J3" i="6"/>
  <c r="I3" i="6"/>
  <c r="H3" i="6"/>
  <c r="G3" i="6"/>
  <c r="F3" i="6"/>
  <c r="AD2" i="6"/>
  <c r="J2" i="6"/>
  <c r="I2" i="6"/>
  <c r="H2" i="6"/>
  <c r="G2" i="6"/>
  <c r="F2" i="6"/>
  <c r="E247" i="5"/>
  <c r="E246" i="5"/>
  <c r="E245" i="5"/>
  <c r="F170" i="5" s="1"/>
  <c r="E243" i="5"/>
  <c r="E240" i="5"/>
  <c r="E239" i="5"/>
  <c r="E238" i="5"/>
  <c r="D233" i="5" a="1"/>
  <c r="D337" i="5" s="1"/>
  <c r="J231" i="5"/>
  <c r="I231" i="5"/>
  <c r="H231" i="5"/>
  <c r="G231" i="5"/>
  <c r="J230" i="5"/>
  <c r="I230" i="5"/>
  <c r="H230" i="5"/>
  <c r="G230" i="5"/>
  <c r="J229" i="5"/>
  <c r="I229" i="5"/>
  <c r="H229" i="5"/>
  <c r="G229" i="5"/>
  <c r="J228" i="5"/>
  <c r="I228" i="5"/>
  <c r="H228" i="5"/>
  <c r="G228" i="5"/>
  <c r="J227" i="5"/>
  <c r="I227" i="5"/>
  <c r="H227" i="5"/>
  <c r="G227" i="5"/>
  <c r="J226" i="5"/>
  <c r="I226" i="5"/>
  <c r="H226" i="5"/>
  <c r="G226" i="5"/>
  <c r="J225" i="5"/>
  <c r="I225" i="5"/>
  <c r="H225" i="5"/>
  <c r="G225" i="5"/>
  <c r="J224" i="5"/>
  <c r="I224" i="5"/>
  <c r="H224" i="5"/>
  <c r="G224" i="5"/>
  <c r="J223" i="5"/>
  <c r="I223" i="5"/>
  <c r="H223" i="5"/>
  <c r="G223" i="5"/>
  <c r="J222" i="5"/>
  <c r="I222" i="5"/>
  <c r="H222" i="5"/>
  <c r="G222" i="5"/>
  <c r="J221" i="5"/>
  <c r="I221" i="5"/>
  <c r="H221" i="5"/>
  <c r="G221" i="5"/>
  <c r="J220" i="5"/>
  <c r="I220" i="5"/>
  <c r="H220" i="5"/>
  <c r="G220" i="5"/>
  <c r="J219" i="5"/>
  <c r="I219" i="5"/>
  <c r="H219" i="5"/>
  <c r="G219" i="5"/>
  <c r="J218" i="5"/>
  <c r="I218" i="5"/>
  <c r="H218" i="5"/>
  <c r="G218" i="5"/>
  <c r="J217" i="5"/>
  <c r="I217" i="5"/>
  <c r="H217" i="5"/>
  <c r="G217" i="5"/>
  <c r="J216" i="5"/>
  <c r="I216" i="5"/>
  <c r="H216" i="5"/>
  <c r="G216" i="5"/>
  <c r="J215" i="5"/>
  <c r="I215" i="5"/>
  <c r="G215" i="5"/>
  <c r="J214" i="5"/>
  <c r="I214" i="5"/>
  <c r="H214" i="5"/>
  <c r="G214" i="5"/>
  <c r="J213" i="5"/>
  <c r="I213" i="5"/>
  <c r="H213" i="5"/>
  <c r="G213" i="5"/>
  <c r="J212" i="5"/>
  <c r="I212" i="5"/>
  <c r="H212" i="5"/>
  <c r="G212" i="5"/>
  <c r="J211" i="5"/>
  <c r="I211" i="5"/>
  <c r="H211" i="5"/>
  <c r="G211" i="5"/>
  <c r="J210" i="5"/>
  <c r="I210" i="5"/>
  <c r="G210" i="5"/>
  <c r="J209" i="5"/>
  <c r="I209" i="5"/>
  <c r="G209" i="5"/>
  <c r="J208" i="5"/>
  <c r="I208" i="5"/>
  <c r="H208" i="5"/>
  <c r="G208" i="5"/>
  <c r="J207" i="5"/>
  <c r="I207" i="5"/>
  <c r="G207" i="5"/>
  <c r="J206" i="5"/>
  <c r="I206" i="5"/>
  <c r="H206" i="5"/>
  <c r="G206" i="5"/>
  <c r="J205" i="5"/>
  <c r="I205" i="5"/>
  <c r="H205" i="5"/>
  <c r="G205" i="5"/>
  <c r="J204" i="5"/>
  <c r="I204" i="5"/>
  <c r="H204" i="5"/>
  <c r="G204" i="5"/>
  <c r="J203" i="5"/>
  <c r="I203" i="5"/>
  <c r="H203" i="5"/>
  <c r="G203" i="5"/>
  <c r="J202" i="5"/>
  <c r="I202" i="5"/>
  <c r="G202" i="5"/>
  <c r="J201" i="5"/>
  <c r="I201" i="5"/>
  <c r="H201" i="5"/>
  <c r="G201" i="5"/>
  <c r="J200" i="5"/>
  <c r="I200" i="5"/>
  <c r="H200" i="5"/>
  <c r="G200" i="5"/>
  <c r="J199" i="5"/>
  <c r="I199" i="5"/>
  <c r="H199" i="5"/>
  <c r="G199" i="5"/>
  <c r="J198" i="5"/>
  <c r="I198" i="5"/>
  <c r="H198" i="5"/>
  <c r="G198" i="5"/>
  <c r="J197" i="5"/>
  <c r="I197" i="5"/>
  <c r="G197" i="5"/>
  <c r="J196" i="5"/>
  <c r="I196" i="5"/>
  <c r="H196" i="5"/>
  <c r="G196" i="5"/>
  <c r="J195" i="5"/>
  <c r="I195" i="5"/>
  <c r="G195" i="5"/>
  <c r="J194" i="5"/>
  <c r="I194" i="5"/>
  <c r="G194" i="5"/>
  <c r="J193" i="5"/>
  <c r="I193" i="5"/>
  <c r="H193" i="5"/>
  <c r="G193" i="5"/>
  <c r="J192" i="5"/>
  <c r="I192" i="5"/>
  <c r="H192" i="5"/>
  <c r="G192" i="5"/>
  <c r="J191" i="5"/>
  <c r="I191" i="5"/>
  <c r="H191" i="5"/>
  <c r="G191" i="5"/>
  <c r="J190" i="5"/>
  <c r="I190" i="5"/>
  <c r="H190" i="5"/>
  <c r="G190" i="5"/>
  <c r="J189" i="5"/>
  <c r="I189" i="5"/>
  <c r="H189" i="5"/>
  <c r="G189" i="5"/>
  <c r="J188" i="5"/>
  <c r="I188" i="5"/>
  <c r="H188" i="5"/>
  <c r="G188" i="5"/>
  <c r="J187" i="5"/>
  <c r="I187" i="5"/>
  <c r="H187" i="5"/>
  <c r="G187" i="5"/>
  <c r="J186" i="5"/>
  <c r="I186" i="5"/>
  <c r="H186" i="5"/>
  <c r="G186" i="5"/>
  <c r="J185" i="5"/>
  <c r="I185" i="5"/>
  <c r="G185" i="5"/>
  <c r="J184" i="5"/>
  <c r="I184" i="5"/>
  <c r="G184" i="5"/>
  <c r="J183" i="5"/>
  <c r="I183" i="5"/>
  <c r="G183" i="5"/>
  <c r="J182" i="5"/>
  <c r="I182" i="5"/>
  <c r="G182" i="5"/>
  <c r="J181" i="5"/>
  <c r="I181" i="5"/>
  <c r="G181" i="5"/>
  <c r="J180" i="5"/>
  <c r="I180" i="5"/>
  <c r="G180" i="5"/>
  <c r="J179" i="5"/>
  <c r="I179" i="5"/>
  <c r="H179" i="5"/>
  <c r="G179" i="5"/>
  <c r="J178" i="5"/>
  <c r="I178" i="5"/>
  <c r="H178" i="5"/>
  <c r="G178" i="5"/>
  <c r="J177" i="5"/>
  <c r="I177" i="5"/>
  <c r="H177" i="5"/>
  <c r="G177" i="5"/>
  <c r="J176" i="5"/>
  <c r="I176" i="5"/>
  <c r="G176" i="5"/>
  <c r="J175" i="5"/>
  <c r="I175" i="5"/>
  <c r="G175" i="5"/>
  <c r="J174" i="5"/>
  <c r="H174" i="5"/>
  <c r="G174" i="5"/>
  <c r="J173" i="5"/>
  <c r="I173" i="5"/>
  <c r="G173" i="5"/>
  <c r="J172" i="5"/>
  <c r="H172" i="5"/>
  <c r="G172" i="5"/>
  <c r="J171" i="5"/>
  <c r="I171" i="5"/>
  <c r="G171" i="5"/>
  <c r="J170" i="5"/>
  <c r="I170" i="5"/>
  <c r="G170" i="5"/>
  <c r="J169" i="5"/>
  <c r="I169" i="5"/>
  <c r="G169" i="5"/>
  <c r="J168" i="5"/>
  <c r="I168" i="5"/>
  <c r="G168" i="5"/>
  <c r="J167" i="5"/>
  <c r="H167" i="5"/>
  <c r="G167" i="5"/>
  <c r="J166" i="5"/>
  <c r="I166" i="5"/>
  <c r="G166" i="5"/>
  <c r="J165" i="5"/>
  <c r="I165" i="5"/>
  <c r="G165" i="5"/>
  <c r="J164" i="5"/>
  <c r="I164" i="5"/>
  <c r="G164" i="5"/>
  <c r="J163" i="5"/>
  <c r="I163" i="5"/>
  <c r="G163" i="5"/>
  <c r="J162" i="5"/>
  <c r="I162" i="5"/>
  <c r="G162" i="5"/>
  <c r="J161" i="5"/>
  <c r="I161" i="5"/>
  <c r="G161" i="5"/>
  <c r="J160" i="5"/>
  <c r="I160" i="5"/>
  <c r="G160" i="5"/>
  <c r="J159" i="5"/>
  <c r="I159" i="5"/>
  <c r="G159" i="5"/>
  <c r="J158" i="5"/>
  <c r="I158" i="5"/>
  <c r="G158" i="5"/>
  <c r="J157" i="5"/>
  <c r="I157" i="5"/>
  <c r="G157" i="5"/>
  <c r="J156" i="5"/>
  <c r="I156" i="5"/>
  <c r="G156" i="5"/>
  <c r="J155" i="5"/>
  <c r="I155" i="5"/>
  <c r="G155" i="5"/>
  <c r="J154" i="5"/>
  <c r="I154" i="5"/>
  <c r="G154" i="5"/>
  <c r="J153" i="5"/>
  <c r="I153" i="5"/>
  <c r="G153" i="5"/>
  <c r="J152" i="5"/>
  <c r="I152" i="5"/>
  <c r="G152" i="5"/>
  <c r="J151" i="5"/>
  <c r="I151" i="5"/>
  <c r="G151" i="5"/>
  <c r="J150" i="5"/>
  <c r="I150" i="5"/>
  <c r="G150" i="5"/>
  <c r="J149" i="5"/>
  <c r="I149" i="5"/>
  <c r="G149" i="5"/>
  <c r="J148" i="5"/>
  <c r="I148" i="5"/>
  <c r="G148" i="5"/>
  <c r="J147" i="5"/>
  <c r="I147" i="5"/>
  <c r="G147" i="5"/>
  <c r="J146" i="5"/>
  <c r="I146" i="5"/>
  <c r="H146" i="5"/>
  <c r="G146" i="5"/>
  <c r="J145" i="5"/>
  <c r="I145" i="5"/>
  <c r="G145" i="5"/>
  <c r="J144" i="5"/>
  <c r="I144" i="5"/>
  <c r="G144" i="5"/>
  <c r="J143" i="5"/>
  <c r="I143" i="5"/>
  <c r="G143" i="5"/>
  <c r="J142" i="5"/>
  <c r="I142" i="5"/>
  <c r="G142" i="5"/>
  <c r="J141" i="5"/>
  <c r="I141" i="5"/>
  <c r="G141" i="5"/>
  <c r="J140" i="5"/>
  <c r="I140" i="5"/>
  <c r="G140" i="5"/>
  <c r="J139" i="5"/>
  <c r="I139" i="5"/>
  <c r="G139" i="5"/>
  <c r="J138" i="5"/>
  <c r="I138" i="5"/>
  <c r="G138" i="5"/>
  <c r="J137" i="5"/>
  <c r="I137" i="5"/>
  <c r="G137" i="5"/>
  <c r="J136" i="5"/>
  <c r="I136" i="5"/>
  <c r="G136" i="5"/>
  <c r="J135" i="5"/>
  <c r="I135" i="5"/>
  <c r="G135" i="5"/>
  <c r="J134" i="5"/>
  <c r="I134" i="5"/>
  <c r="G134" i="5"/>
  <c r="J133" i="5"/>
  <c r="I133" i="5"/>
  <c r="G133" i="5"/>
  <c r="J132" i="5"/>
  <c r="I132" i="5"/>
  <c r="G132" i="5"/>
  <c r="J131" i="5"/>
  <c r="I131" i="5"/>
  <c r="G131" i="5"/>
  <c r="J130" i="5"/>
  <c r="I130" i="5"/>
  <c r="G130" i="5"/>
  <c r="J129" i="5"/>
  <c r="I129" i="5"/>
  <c r="G129" i="5"/>
  <c r="J128" i="5"/>
  <c r="I128" i="5"/>
  <c r="G128" i="5"/>
  <c r="J127" i="5"/>
  <c r="I127" i="5"/>
  <c r="G127" i="5"/>
  <c r="J126" i="5"/>
  <c r="I126" i="5"/>
  <c r="G126" i="5"/>
  <c r="J125" i="5"/>
  <c r="I125" i="5"/>
  <c r="G125" i="5"/>
  <c r="J124" i="5"/>
  <c r="I124" i="5"/>
  <c r="G124" i="5"/>
  <c r="J123" i="5"/>
  <c r="I123" i="5"/>
  <c r="G123" i="5"/>
  <c r="J122" i="5"/>
  <c r="I122" i="5"/>
  <c r="G122" i="5"/>
  <c r="J121" i="5"/>
  <c r="I121" i="5"/>
  <c r="G121" i="5"/>
  <c r="J120" i="5"/>
  <c r="I120" i="5"/>
  <c r="G120" i="5"/>
  <c r="J119" i="5"/>
  <c r="I119" i="5"/>
  <c r="H119" i="5"/>
  <c r="G119" i="5"/>
  <c r="J118" i="5"/>
  <c r="I118" i="5"/>
  <c r="H118" i="5"/>
  <c r="G118" i="5"/>
  <c r="J117" i="5"/>
  <c r="I117" i="5"/>
  <c r="G117" i="5"/>
  <c r="J116" i="5"/>
  <c r="I116" i="5"/>
  <c r="G116" i="5"/>
  <c r="J115" i="5"/>
  <c r="I115" i="5"/>
  <c r="G115" i="5"/>
  <c r="J114" i="5"/>
  <c r="I114" i="5"/>
  <c r="G114" i="5"/>
  <c r="J113" i="5"/>
  <c r="I113" i="5"/>
  <c r="G113" i="5"/>
  <c r="J112" i="5"/>
  <c r="I112" i="5"/>
  <c r="G112" i="5"/>
  <c r="J111" i="5"/>
  <c r="I111" i="5"/>
  <c r="G111" i="5"/>
  <c r="J110" i="5"/>
  <c r="I110" i="5"/>
  <c r="G110" i="5"/>
  <c r="J109" i="5"/>
  <c r="I109" i="5"/>
  <c r="G109" i="5"/>
  <c r="J108" i="5"/>
  <c r="I108" i="5"/>
  <c r="G108" i="5"/>
  <c r="J107" i="5"/>
  <c r="I107" i="5"/>
  <c r="G107" i="5"/>
  <c r="J106" i="5"/>
  <c r="I106" i="5"/>
  <c r="G106" i="5"/>
  <c r="J105" i="5"/>
  <c r="I105" i="5"/>
  <c r="G105" i="5"/>
  <c r="J104" i="5"/>
  <c r="I104" i="5"/>
  <c r="G104" i="5"/>
  <c r="J103" i="5"/>
  <c r="I103" i="5"/>
  <c r="G103" i="5"/>
  <c r="J102" i="5"/>
  <c r="I102" i="5"/>
  <c r="G102" i="5"/>
  <c r="J101" i="5"/>
  <c r="I101" i="5"/>
  <c r="G101" i="5"/>
  <c r="J100" i="5"/>
  <c r="I100" i="5"/>
  <c r="G100" i="5"/>
  <c r="F100" i="5"/>
  <c r="J99" i="5"/>
  <c r="I99" i="5"/>
  <c r="G99" i="5"/>
  <c r="J98" i="5"/>
  <c r="I98" i="5"/>
  <c r="G98" i="5"/>
  <c r="J97" i="5"/>
  <c r="I97" i="5"/>
  <c r="G97" i="5"/>
  <c r="J96" i="5"/>
  <c r="I96" i="5"/>
  <c r="G96" i="5"/>
  <c r="J95" i="5"/>
  <c r="I95" i="5"/>
  <c r="G95" i="5"/>
  <c r="J94" i="5"/>
  <c r="I94" i="5"/>
  <c r="G94" i="5"/>
  <c r="J93" i="5"/>
  <c r="I93" i="5"/>
  <c r="G93" i="5"/>
  <c r="J92" i="5"/>
  <c r="I92" i="5"/>
  <c r="G92" i="5"/>
  <c r="J91" i="5"/>
  <c r="I91" i="5"/>
  <c r="G91" i="5"/>
  <c r="J90" i="5"/>
  <c r="I90" i="5"/>
  <c r="G90" i="5"/>
  <c r="J89" i="5"/>
  <c r="I89" i="5"/>
  <c r="G89" i="5"/>
  <c r="J88" i="5"/>
  <c r="I88" i="5"/>
  <c r="G88" i="5"/>
  <c r="J87" i="5"/>
  <c r="I87" i="5"/>
  <c r="G87" i="5"/>
  <c r="J86" i="5"/>
  <c r="I86" i="5"/>
  <c r="G86" i="5"/>
  <c r="J85" i="5"/>
  <c r="I85" i="5"/>
  <c r="G85" i="5"/>
  <c r="J84" i="5"/>
  <c r="I84" i="5"/>
  <c r="G84" i="5"/>
  <c r="J83" i="5"/>
  <c r="I83" i="5"/>
  <c r="G83" i="5"/>
  <c r="J82" i="5"/>
  <c r="I82" i="5"/>
  <c r="G82" i="5"/>
  <c r="F82" i="5"/>
  <c r="J81" i="5"/>
  <c r="I81" i="5"/>
  <c r="G81" i="5"/>
  <c r="J80" i="5"/>
  <c r="I80" i="5"/>
  <c r="G80" i="5"/>
  <c r="J79" i="5"/>
  <c r="I79" i="5"/>
  <c r="G79" i="5"/>
  <c r="J78" i="5"/>
  <c r="I78" i="5"/>
  <c r="G78" i="5"/>
  <c r="J77" i="5"/>
  <c r="I77" i="5"/>
  <c r="G77" i="5"/>
  <c r="J76" i="5"/>
  <c r="I76" i="5"/>
  <c r="G76" i="5"/>
  <c r="J75" i="5"/>
  <c r="I75" i="5"/>
  <c r="G75" i="5"/>
  <c r="J74" i="5"/>
  <c r="I74" i="5"/>
  <c r="G74" i="5"/>
  <c r="J73" i="5"/>
  <c r="I73" i="5"/>
  <c r="G73" i="5"/>
  <c r="J72" i="5"/>
  <c r="I72" i="5"/>
  <c r="G72" i="5"/>
  <c r="J71" i="5"/>
  <c r="I71" i="5"/>
  <c r="G71" i="5"/>
  <c r="J70" i="5"/>
  <c r="I70" i="5"/>
  <c r="G70" i="5"/>
  <c r="J69" i="5"/>
  <c r="I69" i="5"/>
  <c r="G69" i="5"/>
  <c r="J68" i="5"/>
  <c r="I68" i="5"/>
  <c r="G68" i="5"/>
  <c r="J67" i="5"/>
  <c r="I67" i="5"/>
  <c r="G67" i="5"/>
  <c r="J66" i="5"/>
  <c r="I66" i="5"/>
  <c r="G66" i="5"/>
  <c r="J65" i="5"/>
  <c r="I65" i="5"/>
  <c r="G65" i="5"/>
  <c r="J64" i="5"/>
  <c r="I64" i="5"/>
  <c r="G64" i="5"/>
  <c r="J63" i="5"/>
  <c r="I63" i="5"/>
  <c r="G63" i="5"/>
  <c r="J62" i="5"/>
  <c r="I62" i="5"/>
  <c r="G62" i="5"/>
  <c r="J61" i="5"/>
  <c r="I61" i="5"/>
  <c r="G61" i="5"/>
  <c r="J60" i="5"/>
  <c r="I60" i="5"/>
  <c r="G60" i="5"/>
  <c r="J59" i="5"/>
  <c r="I59" i="5"/>
  <c r="G59" i="5"/>
  <c r="J58" i="5"/>
  <c r="I58" i="5"/>
  <c r="G58" i="5"/>
  <c r="J57" i="5"/>
  <c r="I57" i="5"/>
  <c r="G57" i="5"/>
  <c r="J56" i="5"/>
  <c r="I56" i="5"/>
  <c r="G56" i="5"/>
  <c r="J55" i="5"/>
  <c r="I55" i="5"/>
  <c r="G55" i="5"/>
  <c r="J54" i="5"/>
  <c r="I54" i="5"/>
  <c r="G54" i="5"/>
  <c r="J53" i="5"/>
  <c r="I53" i="5"/>
  <c r="G53" i="5"/>
  <c r="J52" i="5"/>
  <c r="I52" i="5"/>
  <c r="G52" i="5"/>
  <c r="J51" i="5"/>
  <c r="I51" i="5"/>
  <c r="G51" i="5"/>
  <c r="J50" i="5"/>
  <c r="I50" i="5"/>
  <c r="G50" i="5"/>
  <c r="J49" i="5"/>
  <c r="I49" i="5"/>
  <c r="G49" i="5"/>
  <c r="J48" i="5"/>
  <c r="I48" i="5"/>
  <c r="G48" i="5"/>
  <c r="AD47" i="5"/>
  <c r="J47" i="5"/>
  <c r="I47" i="5"/>
  <c r="H47" i="5"/>
  <c r="G47" i="5"/>
  <c r="J46" i="5"/>
  <c r="I46" i="5"/>
  <c r="H46" i="5"/>
  <c r="G46" i="5"/>
  <c r="J45" i="5"/>
  <c r="I45" i="5"/>
  <c r="H45" i="5"/>
  <c r="G45" i="5"/>
  <c r="F45" i="5"/>
  <c r="J44" i="5"/>
  <c r="I44" i="5"/>
  <c r="H44" i="5"/>
  <c r="G44" i="5"/>
  <c r="J43" i="5"/>
  <c r="I43" i="5"/>
  <c r="H43" i="5"/>
  <c r="G43" i="5"/>
  <c r="J42" i="5"/>
  <c r="I42" i="5"/>
  <c r="H42" i="5"/>
  <c r="G42" i="5"/>
  <c r="J41" i="5"/>
  <c r="I41" i="5"/>
  <c r="H41" i="5"/>
  <c r="G41" i="5"/>
  <c r="J40" i="5"/>
  <c r="I40" i="5"/>
  <c r="H40" i="5"/>
  <c r="G40" i="5"/>
  <c r="J39" i="5"/>
  <c r="I39" i="5"/>
  <c r="H39" i="5"/>
  <c r="G39" i="5"/>
  <c r="J38" i="5"/>
  <c r="I38" i="5"/>
  <c r="H38" i="5"/>
  <c r="G38" i="5"/>
  <c r="J37" i="5"/>
  <c r="I37" i="5"/>
  <c r="H37" i="5"/>
  <c r="G37" i="5"/>
  <c r="F37" i="5"/>
  <c r="J36" i="5"/>
  <c r="I36" i="5"/>
  <c r="H36" i="5"/>
  <c r="G36" i="5"/>
  <c r="J35" i="5"/>
  <c r="I35" i="5"/>
  <c r="H35" i="5"/>
  <c r="G35" i="5"/>
  <c r="J34" i="5"/>
  <c r="I34" i="5"/>
  <c r="H34" i="5"/>
  <c r="G34" i="5"/>
  <c r="J33" i="5"/>
  <c r="I33" i="5"/>
  <c r="H33" i="5"/>
  <c r="G33" i="5"/>
  <c r="J32" i="5"/>
  <c r="I32" i="5"/>
  <c r="H32" i="5"/>
  <c r="G32" i="5"/>
  <c r="J31" i="5"/>
  <c r="I31" i="5"/>
  <c r="H31" i="5"/>
  <c r="G31" i="5"/>
  <c r="J30" i="5"/>
  <c r="I30" i="5"/>
  <c r="H30" i="5"/>
  <c r="G30" i="5"/>
  <c r="J29" i="5"/>
  <c r="I29" i="5"/>
  <c r="H29" i="5"/>
  <c r="G29" i="5"/>
  <c r="J28" i="5"/>
  <c r="I28" i="5"/>
  <c r="H28" i="5"/>
  <c r="G28" i="5"/>
  <c r="J27" i="5"/>
  <c r="I27" i="5"/>
  <c r="H27" i="5"/>
  <c r="G27" i="5"/>
  <c r="J26" i="5"/>
  <c r="I26" i="5"/>
  <c r="H26" i="5"/>
  <c r="G26" i="5"/>
  <c r="J25" i="5"/>
  <c r="I25" i="5"/>
  <c r="H25" i="5"/>
  <c r="G25" i="5"/>
  <c r="J24" i="5"/>
  <c r="I24" i="5"/>
  <c r="H24" i="5"/>
  <c r="G24" i="5"/>
  <c r="J23" i="5"/>
  <c r="I23" i="5"/>
  <c r="H23" i="5"/>
  <c r="G23" i="5"/>
  <c r="J22" i="5"/>
  <c r="I22" i="5"/>
  <c r="H22" i="5"/>
  <c r="G22" i="5"/>
  <c r="J21" i="5"/>
  <c r="I21" i="5"/>
  <c r="H21" i="5"/>
  <c r="G21" i="5"/>
  <c r="J20" i="5"/>
  <c r="I20" i="5"/>
  <c r="H20" i="5"/>
  <c r="G20" i="5"/>
  <c r="J19" i="5"/>
  <c r="I19" i="5"/>
  <c r="H19" i="5"/>
  <c r="G19" i="5"/>
  <c r="J18" i="5"/>
  <c r="I18" i="5"/>
  <c r="H18" i="5"/>
  <c r="G18" i="5"/>
  <c r="J17" i="5"/>
  <c r="I17" i="5"/>
  <c r="H17" i="5"/>
  <c r="G17" i="5"/>
  <c r="J16" i="5"/>
  <c r="I16" i="5"/>
  <c r="H16" i="5"/>
  <c r="G16" i="5"/>
  <c r="J15" i="5"/>
  <c r="I15" i="5"/>
  <c r="H15" i="5"/>
  <c r="G15" i="5"/>
  <c r="J14" i="5"/>
  <c r="I14" i="5"/>
  <c r="H14" i="5"/>
  <c r="G14" i="5"/>
  <c r="J13" i="5"/>
  <c r="I13" i="5"/>
  <c r="H13" i="5"/>
  <c r="G13" i="5"/>
  <c r="F13" i="5"/>
  <c r="J12" i="5"/>
  <c r="I12" i="5"/>
  <c r="H12" i="5"/>
  <c r="G12" i="5"/>
  <c r="J11" i="5"/>
  <c r="I11" i="5"/>
  <c r="H11" i="5"/>
  <c r="G11" i="5"/>
  <c r="J10" i="5"/>
  <c r="I10" i="5"/>
  <c r="H10" i="5"/>
  <c r="G10" i="5"/>
  <c r="J9" i="5"/>
  <c r="I9" i="5"/>
  <c r="H9" i="5"/>
  <c r="G9" i="5"/>
  <c r="J8" i="5"/>
  <c r="I8" i="5"/>
  <c r="H8" i="5"/>
  <c r="G8" i="5"/>
  <c r="J7" i="5"/>
  <c r="I7" i="5"/>
  <c r="H7" i="5"/>
  <c r="G7" i="5"/>
  <c r="J6" i="5"/>
  <c r="I6" i="5"/>
  <c r="H6" i="5"/>
  <c r="G6" i="5"/>
  <c r="J5" i="5"/>
  <c r="I5" i="5"/>
  <c r="H5" i="5"/>
  <c r="G5" i="5"/>
  <c r="J4" i="5"/>
  <c r="I4" i="5"/>
  <c r="G4" i="5"/>
  <c r="AD3" i="5"/>
  <c r="J3" i="5"/>
  <c r="I3" i="5"/>
  <c r="H3" i="5"/>
  <c r="G3" i="5"/>
  <c r="AD2" i="5"/>
  <c r="J2" i="5"/>
  <c r="I2" i="5"/>
  <c r="H2" i="5"/>
  <c r="G2" i="5"/>
  <c r="E247" i="4"/>
  <c r="E246" i="4"/>
  <c r="F148" i="4" s="1"/>
  <c r="E245" i="4"/>
  <c r="E243" i="4"/>
  <c r="E240" i="4"/>
  <c r="E239" i="4"/>
  <c r="E238" i="4"/>
  <c r="D233" i="4" a="1"/>
  <c r="D338" i="4" s="1"/>
  <c r="J231" i="4"/>
  <c r="I231" i="4"/>
  <c r="H231" i="4"/>
  <c r="G231" i="4"/>
  <c r="J230" i="4"/>
  <c r="I230" i="4"/>
  <c r="H230" i="4"/>
  <c r="G230" i="4"/>
  <c r="J229" i="4"/>
  <c r="I229" i="4"/>
  <c r="H229" i="4"/>
  <c r="G229" i="4"/>
  <c r="J228" i="4"/>
  <c r="I228" i="4"/>
  <c r="H228" i="4"/>
  <c r="G228" i="4"/>
  <c r="J227" i="4"/>
  <c r="I227" i="4"/>
  <c r="H227" i="4"/>
  <c r="G227" i="4"/>
  <c r="J226" i="4"/>
  <c r="I226" i="4"/>
  <c r="H226" i="4"/>
  <c r="G226" i="4"/>
  <c r="J225" i="4"/>
  <c r="I225" i="4"/>
  <c r="H225" i="4"/>
  <c r="G225" i="4"/>
  <c r="J224" i="4"/>
  <c r="I224" i="4"/>
  <c r="H224" i="4"/>
  <c r="G224" i="4"/>
  <c r="J223" i="4"/>
  <c r="I223" i="4"/>
  <c r="H223" i="4"/>
  <c r="G223" i="4"/>
  <c r="J222" i="4"/>
  <c r="I222" i="4"/>
  <c r="H222" i="4"/>
  <c r="G222" i="4"/>
  <c r="J221" i="4"/>
  <c r="I221" i="4"/>
  <c r="H221" i="4"/>
  <c r="G221" i="4"/>
  <c r="J220" i="4"/>
  <c r="I220" i="4"/>
  <c r="H220" i="4"/>
  <c r="G220" i="4"/>
  <c r="J219" i="4"/>
  <c r="I219" i="4"/>
  <c r="H219" i="4"/>
  <c r="G219" i="4"/>
  <c r="J218" i="4"/>
  <c r="I218" i="4"/>
  <c r="H218" i="4"/>
  <c r="G218" i="4"/>
  <c r="J217" i="4"/>
  <c r="I217" i="4"/>
  <c r="H217" i="4"/>
  <c r="G217" i="4"/>
  <c r="J216" i="4"/>
  <c r="I216" i="4"/>
  <c r="H216" i="4"/>
  <c r="G216" i="4"/>
  <c r="J215" i="4"/>
  <c r="I215" i="4"/>
  <c r="H215" i="4"/>
  <c r="G215" i="4"/>
  <c r="J214" i="4"/>
  <c r="I214" i="4"/>
  <c r="H214" i="4"/>
  <c r="G214" i="4"/>
  <c r="J213" i="4"/>
  <c r="I213" i="4"/>
  <c r="H213" i="4"/>
  <c r="G213" i="4"/>
  <c r="J212" i="4"/>
  <c r="I212" i="4"/>
  <c r="H212" i="4"/>
  <c r="G212" i="4"/>
  <c r="J211" i="4"/>
  <c r="I211" i="4"/>
  <c r="H211" i="4"/>
  <c r="G211" i="4"/>
  <c r="J210" i="4"/>
  <c r="H210" i="4"/>
  <c r="G210" i="4"/>
  <c r="J209" i="4"/>
  <c r="I209" i="4"/>
  <c r="H209" i="4"/>
  <c r="G209" i="4"/>
  <c r="J208" i="4"/>
  <c r="I208" i="4"/>
  <c r="H208" i="4"/>
  <c r="G208" i="4"/>
  <c r="J207" i="4"/>
  <c r="I207" i="4"/>
  <c r="H207" i="4"/>
  <c r="G207" i="4"/>
  <c r="J206" i="4"/>
  <c r="I206" i="4"/>
  <c r="H206" i="4"/>
  <c r="G206" i="4"/>
  <c r="J205" i="4"/>
  <c r="I205" i="4"/>
  <c r="H205" i="4"/>
  <c r="G205" i="4"/>
  <c r="J204" i="4"/>
  <c r="I204" i="4"/>
  <c r="H204" i="4"/>
  <c r="G204" i="4"/>
  <c r="J203" i="4"/>
  <c r="I203" i="4"/>
  <c r="H203" i="4"/>
  <c r="G203" i="4"/>
  <c r="J202" i="4"/>
  <c r="I202" i="4"/>
  <c r="H202" i="4"/>
  <c r="G202" i="4"/>
  <c r="J201" i="4"/>
  <c r="I201" i="4"/>
  <c r="H201" i="4"/>
  <c r="G201" i="4"/>
  <c r="J200" i="4"/>
  <c r="I200" i="4"/>
  <c r="H200" i="4"/>
  <c r="G200" i="4"/>
  <c r="J199" i="4"/>
  <c r="I199" i="4"/>
  <c r="H199" i="4"/>
  <c r="G199" i="4"/>
  <c r="J198" i="4"/>
  <c r="I198" i="4"/>
  <c r="H198" i="4"/>
  <c r="G198" i="4"/>
  <c r="J197" i="4"/>
  <c r="I197" i="4"/>
  <c r="H197" i="4"/>
  <c r="G197" i="4"/>
  <c r="J196" i="4"/>
  <c r="I196" i="4"/>
  <c r="H196" i="4"/>
  <c r="G196" i="4"/>
  <c r="J195" i="4"/>
  <c r="I195" i="4"/>
  <c r="H195" i="4"/>
  <c r="G195" i="4"/>
  <c r="J194" i="4"/>
  <c r="I194" i="4"/>
  <c r="H194" i="4"/>
  <c r="G194" i="4"/>
  <c r="J193" i="4"/>
  <c r="I193" i="4"/>
  <c r="H193" i="4"/>
  <c r="G193" i="4"/>
  <c r="J192" i="4"/>
  <c r="I192" i="4"/>
  <c r="H192" i="4"/>
  <c r="G192" i="4"/>
  <c r="J191" i="4"/>
  <c r="I191" i="4"/>
  <c r="H191" i="4"/>
  <c r="G191" i="4"/>
  <c r="J190" i="4"/>
  <c r="I190" i="4"/>
  <c r="G190" i="4"/>
  <c r="J189" i="4"/>
  <c r="I189" i="4"/>
  <c r="H189" i="4"/>
  <c r="G189" i="4"/>
  <c r="J188" i="4"/>
  <c r="I188" i="4"/>
  <c r="H188" i="4"/>
  <c r="G188" i="4"/>
  <c r="J187" i="4"/>
  <c r="I187" i="4"/>
  <c r="H187" i="4"/>
  <c r="G187" i="4"/>
  <c r="J186" i="4"/>
  <c r="I186" i="4"/>
  <c r="H186" i="4"/>
  <c r="G186" i="4"/>
  <c r="J185" i="4"/>
  <c r="I185" i="4"/>
  <c r="G185" i="4"/>
  <c r="J184" i="4"/>
  <c r="I184" i="4"/>
  <c r="G184" i="4"/>
  <c r="J183" i="4"/>
  <c r="I183" i="4"/>
  <c r="G183" i="4"/>
  <c r="J182" i="4"/>
  <c r="I182" i="4"/>
  <c r="G182" i="4"/>
  <c r="J181" i="4"/>
  <c r="I181" i="4"/>
  <c r="G181" i="4"/>
  <c r="J180" i="4"/>
  <c r="I180" i="4"/>
  <c r="G180" i="4"/>
  <c r="J179" i="4"/>
  <c r="I179" i="4"/>
  <c r="G179" i="4"/>
  <c r="J178" i="4"/>
  <c r="I178" i="4"/>
  <c r="G178" i="4"/>
  <c r="J177" i="4"/>
  <c r="I177" i="4"/>
  <c r="G177" i="4"/>
  <c r="J176" i="4"/>
  <c r="I176" i="4"/>
  <c r="G176" i="4"/>
  <c r="J175" i="4"/>
  <c r="I175" i="4"/>
  <c r="G175" i="4"/>
  <c r="J174" i="4"/>
  <c r="I174" i="4"/>
  <c r="G174" i="4"/>
  <c r="J173" i="4"/>
  <c r="I173" i="4"/>
  <c r="G173" i="4"/>
  <c r="J172" i="4"/>
  <c r="I172" i="4"/>
  <c r="G172" i="4"/>
  <c r="J171" i="4"/>
  <c r="I171" i="4"/>
  <c r="G171" i="4"/>
  <c r="J170" i="4"/>
  <c r="I170" i="4"/>
  <c r="G170" i="4"/>
  <c r="J169" i="4"/>
  <c r="I169" i="4"/>
  <c r="G169" i="4"/>
  <c r="J168" i="4"/>
  <c r="I168" i="4"/>
  <c r="H168" i="4"/>
  <c r="G168" i="4"/>
  <c r="J167" i="4"/>
  <c r="I167" i="4"/>
  <c r="G167" i="4"/>
  <c r="J166" i="4"/>
  <c r="I166" i="4"/>
  <c r="G166" i="4"/>
  <c r="J165" i="4"/>
  <c r="I165" i="4"/>
  <c r="G165" i="4"/>
  <c r="J164" i="4"/>
  <c r="I164" i="4"/>
  <c r="G164" i="4"/>
  <c r="J163" i="4"/>
  <c r="I163" i="4"/>
  <c r="H163" i="4"/>
  <c r="G163" i="4"/>
  <c r="J162" i="4"/>
  <c r="I162" i="4"/>
  <c r="G162" i="4"/>
  <c r="F162" i="4"/>
  <c r="J161" i="4"/>
  <c r="I161" i="4"/>
  <c r="G161" i="4"/>
  <c r="J160" i="4"/>
  <c r="I160" i="4"/>
  <c r="G160" i="4"/>
  <c r="J159" i="4"/>
  <c r="I159" i="4"/>
  <c r="G159" i="4"/>
  <c r="J158" i="4"/>
  <c r="I158" i="4"/>
  <c r="G158" i="4"/>
  <c r="F158" i="4"/>
  <c r="J157" i="4"/>
  <c r="I157" i="4"/>
  <c r="G157" i="4"/>
  <c r="J156" i="4"/>
  <c r="I156" i="4"/>
  <c r="G156" i="4"/>
  <c r="F156" i="4"/>
  <c r="J155" i="4"/>
  <c r="I155" i="4"/>
  <c r="G155" i="4"/>
  <c r="J154" i="4"/>
  <c r="I154" i="4"/>
  <c r="G154" i="4"/>
  <c r="F154" i="4"/>
  <c r="J153" i="4"/>
  <c r="I153" i="4"/>
  <c r="G153" i="4"/>
  <c r="J152" i="4"/>
  <c r="I152" i="4"/>
  <c r="G152" i="4"/>
  <c r="F152" i="4"/>
  <c r="J151" i="4"/>
  <c r="I151" i="4"/>
  <c r="G151" i="4"/>
  <c r="J150" i="4"/>
  <c r="I150" i="4"/>
  <c r="G150" i="4"/>
  <c r="F150" i="4"/>
  <c r="J149" i="4"/>
  <c r="I149" i="4"/>
  <c r="G149" i="4"/>
  <c r="J148" i="4"/>
  <c r="I148" i="4"/>
  <c r="G148" i="4"/>
  <c r="J147" i="4"/>
  <c r="I147" i="4"/>
  <c r="G147" i="4"/>
  <c r="J146" i="4"/>
  <c r="I146" i="4"/>
  <c r="G146" i="4"/>
  <c r="F146" i="4"/>
  <c r="J145" i="4"/>
  <c r="I145" i="4"/>
  <c r="G145" i="4"/>
  <c r="J144" i="4"/>
  <c r="I144" i="4"/>
  <c r="G144" i="4"/>
  <c r="J143" i="4"/>
  <c r="I143" i="4"/>
  <c r="G143" i="4"/>
  <c r="J142" i="4"/>
  <c r="I142" i="4"/>
  <c r="G142" i="4"/>
  <c r="F142" i="4"/>
  <c r="J141" i="4"/>
  <c r="I141" i="4"/>
  <c r="G141" i="4"/>
  <c r="J140" i="4"/>
  <c r="I140" i="4"/>
  <c r="G140" i="4"/>
  <c r="F140" i="4"/>
  <c r="J139" i="4"/>
  <c r="I139" i="4"/>
  <c r="G139" i="4"/>
  <c r="J138" i="4"/>
  <c r="I138" i="4"/>
  <c r="G138" i="4"/>
  <c r="F138" i="4"/>
  <c r="J137" i="4"/>
  <c r="I137" i="4"/>
  <c r="H137" i="4"/>
  <c r="G137" i="4"/>
  <c r="J136" i="4"/>
  <c r="I136" i="4"/>
  <c r="H136" i="4"/>
  <c r="G136" i="4"/>
  <c r="J135" i="4"/>
  <c r="I135" i="4"/>
  <c r="G135" i="4"/>
  <c r="J134" i="4"/>
  <c r="I134" i="4"/>
  <c r="G134" i="4"/>
  <c r="J133" i="4"/>
  <c r="I133" i="4"/>
  <c r="G133" i="4"/>
  <c r="J132" i="4"/>
  <c r="I132" i="4"/>
  <c r="H132" i="4"/>
  <c r="G132" i="4"/>
  <c r="J131" i="4"/>
  <c r="I131" i="4"/>
  <c r="G131" i="4"/>
  <c r="J130" i="4"/>
  <c r="I130" i="4"/>
  <c r="G130" i="4"/>
  <c r="F130" i="4"/>
  <c r="J129" i="4"/>
  <c r="I129" i="4"/>
  <c r="G129" i="4"/>
  <c r="J128" i="4"/>
  <c r="I128" i="4"/>
  <c r="G128" i="4"/>
  <c r="J127" i="4"/>
  <c r="I127" i="4"/>
  <c r="G127" i="4"/>
  <c r="J126" i="4"/>
  <c r="I126" i="4"/>
  <c r="G126" i="4"/>
  <c r="J125" i="4"/>
  <c r="I125" i="4"/>
  <c r="G125" i="4"/>
  <c r="J124" i="4"/>
  <c r="I124" i="4"/>
  <c r="G124" i="4"/>
  <c r="J123" i="4"/>
  <c r="I123" i="4"/>
  <c r="G123" i="4"/>
  <c r="J122" i="4"/>
  <c r="I122" i="4"/>
  <c r="G122" i="4"/>
  <c r="J121" i="4"/>
  <c r="I121" i="4"/>
  <c r="G121" i="4"/>
  <c r="J120" i="4"/>
  <c r="I120" i="4"/>
  <c r="G120" i="4"/>
  <c r="F120" i="4"/>
  <c r="J119" i="4"/>
  <c r="I119" i="4"/>
  <c r="G119" i="4"/>
  <c r="J118" i="4"/>
  <c r="I118" i="4"/>
  <c r="G118" i="4"/>
  <c r="J117" i="4"/>
  <c r="I117" i="4"/>
  <c r="G117" i="4"/>
  <c r="J116" i="4"/>
  <c r="I116" i="4"/>
  <c r="G116" i="4"/>
  <c r="J115" i="4"/>
  <c r="I115" i="4"/>
  <c r="G115" i="4"/>
  <c r="J114" i="4"/>
  <c r="I114" i="4"/>
  <c r="G114" i="4"/>
  <c r="F114" i="4"/>
  <c r="J113" i="4"/>
  <c r="I113" i="4"/>
  <c r="G113" i="4"/>
  <c r="J112" i="4"/>
  <c r="I112" i="4"/>
  <c r="G112" i="4"/>
  <c r="J111" i="4"/>
  <c r="I111" i="4"/>
  <c r="G111" i="4"/>
  <c r="J110" i="4"/>
  <c r="I110" i="4"/>
  <c r="G110" i="4"/>
  <c r="J109" i="4"/>
  <c r="I109" i="4"/>
  <c r="G109" i="4"/>
  <c r="J108" i="4"/>
  <c r="I108" i="4"/>
  <c r="G108" i="4"/>
  <c r="J107" i="4"/>
  <c r="I107" i="4"/>
  <c r="G107" i="4"/>
  <c r="J106" i="4"/>
  <c r="I106" i="4"/>
  <c r="H106" i="4"/>
  <c r="G106" i="4"/>
  <c r="J105" i="4"/>
  <c r="I105" i="4"/>
  <c r="H105" i="4"/>
  <c r="G105" i="4"/>
  <c r="J104" i="4"/>
  <c r="I104" i="4"/>
  <c r="H104" i="4"/>
  <c r="G104" i="4"/>
  <c r="J103" i="4"/>
  <c r="I103" i="4"/>
  <c r="G103" i="4"/>
  <c r="J102" i="4"/>
  <c r="I102" i="4"/>
  <c r="G102" i="4"/>
  <c r="J101" i="4"/>
  <c r="I101" i="4"/>
  <c r="G101" i="4"/>
  <c r="F101" i="4"/>
  <c r="J100" i="4"/>
  <c r="I100" i="4"/>
  <c r="G100" i="4"/>
  <c r="J99" i="4"/>
  <c r="I99" i="4"/>
  <c r="G99" i="4"/>
  <c r="J98" i="4"/>
  <c r="I98" i="4"/>
  <c r="G98" i="4"/>
  <c r="J97" i="4"/>
  <c r="I97" i="4"/>
  <c r="G97" i="4"/>
  <c r="J96" i="4"/>
  <c r="I96" i="4"/>
  <c r="G96" i="4"/>
  <c r="J95" i="4"/>
  <c r="I95" i="4"/>
  <c r="G95" i="4"/>
  <c r="J94" i="4"/>
  <c r="I94" i="4"/>
  <c r="G94" i="4"/>
  <c r="J93" i="4"/>
  <c r="I93" i="4"/>
  <c r="G93" i="4"/>
  <c r="J92" i="4"/>
  <c r="I92" i="4"/>
  <c r="G92" i="4"/>
  <c r="J91" i="4"/>
  <c r="I91" i="4"/>
  <c r="G91" i="4"/>
  <c r="F91" i="4"/>
  <c r="J90" i="4"/>
  <c r="I90" i="4"/>
  <c r="G90" i="4"/>
  <c r="J89" i="4"/>
  <c r="I89" i="4"/>
  <c r="G89" i="4"/>
  <c r="J88" i="4"/>
  <c r="I88" i="4"/>
  <c r="G88" i="4"/>
  <c r="J87" i="4"/>
  <c r="I87" i="4"/>
  <c r="G87" i="4"/>
  <c r="J86" i="4"/>
  <c r="I86" i="4"/>
  <c r="G86" i="4"/>
  <c r="J85" i="4"/>
  <c r="I85" i="4"/>
  <c r="G85" i="4"/>
  <c r="F85" i="4"/>
  <c r="J84" i="4"/>
  <c r="I84" i="4"/>
  <c r="G84" i="4"/>
  <c r="J83" i="4"/>
  <c r="I83" i="4"/>
  <c r="G83" i="4"/>
  <c r="J82" i="4"/>
  <c r="I82" i="4"/>
  <c r="G82" i="4"/>
  <c r="J81" i="4"/>
  <c r="I81" i="4"/>
  <c r="G81" i="4"/>
  <c r="J80" i="4"/>
  <c r="I80" i="4"/>
  <c r="G80" i="4"/>
  <c r="J79" i="4"/>
  <c r="I79" i="4"/>
  <c r="G79" i="4"/>
  <c r="J78" i="4"/>
  <c r="I78" i="4"/>
  <c r="G78" i="4"/>
  <c r="J77" i="4"/>
  <c r="I77" i="4"/>
  <c r="G77" i="4"/>
  <c r="J76" i="4"/>
  <c r="I76" i="4"/>
  <c r="H76" i="4"/>
  <c r="G76" i="4"/>
  <c r="J75" i="4"/>
  <c r="I75" i="4"/>
  <c r="H75" i="4"/>
  <c r="G75" i="4"/>
  <c r="J74" i="4"/>
  <c r="I74" i="4"/>
  <c r="G74" i="4"/>
  <c r="J73" i="4"/>
  <c r="I73" i="4"/>
  <c r="G73" i="4"/>
  <c r="J72" i="4"/>
  <c r="I72" i="4"/>
  <c r="H72" i="4"/>
  <c r="G72" i="4"/>
  <c r="J71" i="4"/>
  <c r="I71" i="4"/>
  <c r="H71" i="4"/>
  <c r="G71" i="4"/>
  <c r="J70" i="4"/>
  <c r="I70" i="4"/>
  <c r="G70" i="4"/>
  <c r="J69" i="4"/>
  <c r="I69" i="4"/>
  <c r="G69" i="4"/>
  <c r="J68" i="4"/>
  <c r="I68" i="4"/>
  <c r="G68" i="4"/>
  <c r="F68" i="4"/>
  <c r="J67" i="4"/>
  <c r="I67" i="4"/>
  <c r="G67" i="4"/>
  <c r="J66" i="4"/>
  <c r="I66" i="4"/>
  <c r="G66" i="4"/>
  <c r="J65" i="4"/>
  <c r="I65" i="4"/>
  <c r="G65" i="4"/>
  <c r="J64" i="4"/>
  <c r="I64" i="4"/>
  <c r="G64" i="4"/>
  <c r="J63" i="4"/>
  <c r="I63" i="4"/>
  <c r="G63" i="4"/>
  <c r="J62" i="4"/>
  <c r="I62" i="4"/>
  <c r="G62" i="4"/>
  <c r="J61" i="4"/>
  <c r="I61" i="4"/>
  <c r="G61" i="4"/>
  <c r="J60" i="4"/>
  <c r="I60" i="4"/>
  <c r="G60" i="4"/>
  <c r="J59" i="4"/>
  <c r="I59" i="4"/>
  <c r="G59" i="4"/>
  <c r="J58" i="4"/>
  <c r="I58" i="4"/>
  <c r="G58" i="4"/>
  <c r="F58" i="4"/>
  <c r="J57" i="4"/>
  <c r="I57" i="4"/>
  <c r="G57" i="4"/>
  <c r="J56" i="4"/>
  <c r="I56" i="4"/>
  <c r="G56" i="4"/>
  <c r="J55" i="4"/>
  <c r="I55" i="4"/>
  <c r="H55" i="4"/>
  <c r="G55" i="4"/>
  <c r="J54" i="4"/>
  <c r="I54" i="4"/>
  <c r="G54" i="4"/>
  <c r="J53" i="4"/>
  <c r="I53" i="4"/>
  <c r="G53" i="4"/>
  <c r="J52" i="4"/>
  <c r="I52" i="4"/>
  <c r="H52" i="4"/>
  <c r="G52" i="4"/>
  <c r="J51" i="4"/>
  <c r="I51" i="4"/>
  <c r="H51" i="4"/>
  <c r="G51" i="4"/>
  <c r="J50" i="4"/>
  <c r="I50" i="4"/>
  <c r="G50" i="4"/>
  <c r="J49" i="4"/>
  <c r="I49" i="4"/>
  <c r="G49" i="4"/>
  <c r="J48" i="4"/>
  <c r="I48" i="4"/>
  <c r="G48" i="4"/>
  <c r="J47" i="4"/>
  <c r="I47" i="4"/>
  <c r="H47" i="4"/>
  <c r="G47" i="4"/>
  <c r="J46" i="4"/>
  <c r="I46" i="4"/>
  <c r="G46" i="4"/>
  <c r="J45" i="4"/>
  <c r="I45" i="4"/>
  <c r="H45" i="4"/>
  <c r="G45" i="4"/>
  <c r="J44" i="4"/>
  <c r="I44" i="4"/>
  <c r="H44" i="4"/>
  <c r="G44" i="4"/>
  <c r="J43" i="4"/>
  <c r="I43" i="4"/>
  <c r="H43" i="4"/>
  <c r="G43" i="4"/>
  <c r="J42" i="4"/>
  <c r="I42" i="4"/>
  <c r="H42" i="4"/>
  <c r="G42" i="4"/>
  <c r="J41" i="4"/>
  <c r="I41" i="4"/>
  <c r="H41" i="4"/>
  <c r="G41" i="4"/>
  <c r="J40" i="4"/>
  <c r="I40" i="4"/>
  <c r="H40" i="4"/>
  <c r="G40" i="4"/>
  <c r="J39" i="4"/>
  <c r="I39" i="4"/>
  <c r="G39" i="4"/>
  <c r="F39" i="4"/>
  <c r="J38" i="4"/>
  <c r="I38" i="4"/>
  <c r="G38" i="4"/>
  <c r="J37" i="4"/>
  <c r="I37" i="4"/>
  <c r="G37" i="4"/>
  <c r="J36" i="4"/>
  <c r="I36" i="4"/>
  <c r="G36" i="4"/>
  <c r="J35" i="4"/>
  <c r="I35" i="4"/>
  <c r="H35" i="4"/>
  <c r="G35" i="4"/>
  <c r="J34" i="4"/>
  <c r="I34" i="4"/>
  <c r="H34" i="4"/>
  <c r="G34" i="4"/>
  <c r="F34" i="4"/>
  <c r="J33" i="4"/>
  <c r="I33" i="4"/>
  <c r="G33" i="4"/>
  <c r="J32" i="4"/>
  <c r="I32" i="4"/>
  <c r="H32" i="4"/>
  <c r="G32" i="4"/>
  <c r="J31" i="4"/>
  <c r="I31" i="4"/>
  <c r="H31" i="4"/>
  <c r="G31" i="4"/>
  <c r="J30" i="4"/>
  <c r="I30" i="4"/>
  <c r="G30" i="4"/>
  <c r="J29" i="4"/>
  <c r="I29" i="4"/>
  <c r="G29" i="4"/>
  <c r="J28" i="4"/>
  <c r="I28" i="4"/>
  <c r="H28" i="4"/>
  <c r="G28" i="4"/>
  <c r="J27" i="4"/>
  <c r="I27" i="4"/>
  <c r="G27" i="4"/>
  <c r="J26" i="4"/>
  <c r="I26" i="4"/>
  <c r="G26" i="4"/>
  <c r="J25" i="4"/>
  <c r="I25" i="4"/>
  <c r="H25" i="4"/>
  <c r="G25" i="4"/>
  <c r="J24" i="4"/>
  <c r="I24" i="4"/>
  <c r="H24" i="4"/>
  <c r="G24" i="4"/>
  <c r="AD23" i="4"/>
  <c r="J23" i="4"/>
  <c r="I23" i="4"/>
  <c r="H23" i="4"/>
  <c r="G23" i="4"/>
  <c r="J22" i="4"/>
  <c r="I22" i="4"/>
  <c r="G22" i="4"/>
  <c r="F22" i="4"/>
  <c r="J21" i="4"/>
  <c r="I21" i="4"/>
  <c r="H21" i="4"/>
  <c r="G21" i="4"/>
  <c r="F21" i="4"/>
  <c r="J20" i="4"/>
  <c r="I20" i="4"/>
  <c r="H20" i="4"/>
  <c r="G20" i="4"/>
  <c r="J19" i="4"/>
  <c r="I19" i="4"/>
  <c r="G19" i="4"/>
  <c r="F19" i="4"/>
  <c r="J18" i="4"/>
  <c r="I18" i="4"/>
  <c r="H18" i="4"/>
  <c r="G18" i="4"/>
  <c r="J17" i="4"/>
  <c r="I17" i="4"/>
  <c r="H17" i="4"/>
  <c r="G17" i="4"/>
  <c r="J16" i="4"/>
  <c r="I16" i="4"/>
  <c r="H16" i="4"/>
  <c r="G16" i="4"/>
  <c r="J15" i="4"/>
  <c r="I15" i="4"/>
  <c r="G15" i="4"/>
  <c r="F15" i="4"/>
  <c r="J14" i="4"/>
  <c r="I14" i="4"/>
  <c r="G14" i="4"/>
  <c r="J13" i="4"/>
  <c r="I13" i="4"/>
  <c r="H13" i="4"/>
  <c r="G13" i="4"/>
  <c r="J12" i="4"/>
  <c r="I12" i="4"/>
  <c r="H12" i="4"/>
  <c r="G12" i="4"/>
  <c r="F12" i="4"/>
  <c r="J11" i="4"/>
  <c r="I11" i="4"/>
  <c r="H11" i="4"/>
  <c r="G11" i="4"/>
  <c r="J10" i="4"/>
  <c r="I10" i="4"/>
  <c r="H10" i="4"/>
  <c r="G10" i="4"/>
  <c r="J9" i="4"/>
  <c r="I9" i="4"/>
  <c r="H9" i="4"/>
  <c r="G9" i="4"/>
  <c r="J8" i="4"/>
  <c r="I8" i="4"/>
  <c r="H8" i="4"/>
  <c r="G8" i="4"/>
  <c r="J7" i="4"/>
  <c r="I7" i="4"/>
  <c r="H7" i="4"/>
  <c r="G7" i="4"/>
  <c r="J6" i="4"/>
  <c r="I6" i="4"/>
  <c r="H6" i="4"/>
  <c r="G6" i="4"/>
  <c r="J5" i="4"/>
  <c r="I5" i="4"/>
  <c r="H5" i="4"/>
  <c r="G5" i="4"/>
  <c r="AD4" i="4"/>
  <c r="J4" i="4"/>
  <c r="I4" i="4"/>
  <c r="H4" i="4"/>
  <c r="G4" i="4"/>
  <c r="F4" i="4"/>
  <c r="AD3" i="4"/>
  <c r="J3" i="4"/>
  <c r="I3" i="4"/>
  <c r="H3" i="4"/>
  <c r="G3" i="4"/>
  <c r="J2" i="4"/>
  <c r="I2" i="4"/>
  <c r="H2" i="4"/>
  <c r="G2" i="4"/>
  <c r="F2" i="4"/>
  <c r="E247" i="3"/>
  <c r="E246" i="3"/>
  <c r="F157" i="3" s="1"/>
  <c r="E245" i="3"/>
  <c r="E243" i="3"/>
  <c r="E240" i="3"/>
  <c r="E239" i="3"/>
  <c r="E238" i="3"/>
  <c r="D233" i="3" a="1"/>
  <c r="D331" i="3" s="1"/>
  <c r="J231" i="3"/>
  <c r="I231" i="3"/>
  <c r="H231" i="3"/>
  <c r="G231" i="3"/>
  <c r="J230" i="3"/>
  <c r="I230" i="3"/>
  <c r="H230" i="3"/>
  <c r="G230" i="3"/>
  <c r="J229" i="3"/>
  <c r="I229" i="3"/>
  <c r="H229" i="3"/>
  <c r="G229" i="3"/>
  <c r="J228" i="3"/>
  <c r="I228" i="3"/>
  <c r="H228" i="3"/>
  <c r="G228" i="3"/>
  <c r="J227" i="3"/>
  <c r="I227" i="3"/>
  <c r="H227" i="3"/>
  <c r="G227" i="3"/>
  <c r="J226" i="3"/>
  <c r="I226" i="3"/>
  <c r="H226" i="3"/>
  <c r="G226" i="3"/>
  <c r="J225" i="3"/>
  <c r="I225" i="3"/>
  <c r="H225" i="3"/>
  <c r="G225" i="3"/>
  <c r="J224" i="3"/>
  <c r="I224" i="3"/>
  <c r="H224" i="3"/>
  <c r="G224" i="3"/>
  <c r="J223" i="3"/>
  <c r="I223" i="3"/>
  <c r="H223" i="3"/>
  <c r="G223" i="3"/>
  <c r="J222" i="3"/>
  <c r="I222" i="3"/>
  <c r="H222" i="3"/>
  <c r="G222" i="3"/>
  <c r="J221" i="3"/>
  <c r="I221" i="3"/>
  <c r="H221" i="3"/>
  <c r="G221" i="3"/>
  <c r="J220" i="3"/>
  <c r="I220" i="3"/>
  <c r="H220" i="3"/>
  <c r="G220" i="3"/>
  <c r="J219" i="3"/>
  <c r="I219" i="3"/>
  <c r="H219" i="3"/>
  <c r="G219" i="3"/>
  <c r="J218" i="3"/>
  <c r="I218" i="3"/>
  <c r="H218" i="3"/>
  <c r="G218" i="3"/>
  <c r="J217" i="3"/>
  <c r="I217" i="3"/>
  <c r="H217" i="3"/>
  <c r="G217" i="3"/>
  <c r="J216" i="3"/>
  <c r="I216" i="3"/>
  <c r="H216" i="3"/>
  <c r="G216" i="3"/>
  <c r="J215" i="3"/>
  <c r="I215" i="3"/>
  <c r="H215" i="3"/>
  <c r="G215" i="3"/>
  <c r="J214" i="3"/>
  <c r="I214" i="3"/>
  <c r="H214" i="3"/>
  <c r="G214" i="3"/>
  <c r="J213" i="3"/>
  <c r="I213" i="3"/>
  <c r="H213" i="3"/>
  <c r="G213" i="3"/>
  <c r="J212" i="3"/>
  <c r="I212" i="3"/>
  <c r="H212" i="3"/>
  <c r="G212" i="3"/>
  <c r="J211" i="3"/>
  <c r="I211" i="3"/>
  <c r="H211" i="3"/>
  <c r="G211" i="3"/>
  <c r="J210" i="3"/>
  <c r="H210" i="3"/>
  <c r="G210" i="3"/>
  <c r="J209" i="3"/>
  <c r="I209" i="3"/>
  <c r="H209" i="3"/>
  <c r="G209" i="3"/>
  <c r="J208" i="3"/>
  <c r="I208" i="3"/>
  <c r="H208" i="3"/>
  <c r="G208" i="3"/>
  <c r="J207" i="3"/>
  <c r="I207" i="3"/>
  <c r="H207" i="3"/>
  <c r="G207" i="3"/>
  <c r="J206" i="3"/>
  <c r="I206" i="3"/>
  <c r="H206" i="3"/>
  <c r="G206" i="3"/>
  <c r="J205" i="3"/>
  <c r="I205" i="3"/>
  <c r="H205" i="3"/>
  <c r="G205" i="3"/>
  <c r="J204" i="3"/>
  <c r="I204" i="3"/>
  <c r="H204" i="3"/>
  <c r="G204" i="3"/>
  <c r="J203" i="3"/>
  <c r="I203" i="3"/>
  <c r="H203" i="3"/>
  <c r="G203" i="3"/>
  <c r="J202" i="3"/>
  <c r="I202" i="3"/>
  <c r="H202" i="3"/>
  <c r="G202" i="3"/>
  <c r="J201" i="3"/>
  <c r="I201" i="3"/>
  <c r="H201" i="3"/>
  <c r="G201" i="3"/>
  <c r="J200" i="3"/>
  <c r="I200" i="3"/>
  <c r="H200" i="3"/>
  <c r="G200" i="3"/>
  <c r="J199" i="3"/>
  <c r="I199" i="3"/>
  <c r="H199" i="3"/>
  <c r="G199" i="3"/>
  <c r="J198" i="3"/>
  <c r="I198" i="3"/>
  <c r="H198" i="3"/>
  <c r="G198" i="3"/>
  <c r="J197" i="3"/>
  <c r="I197" i="3"/>
  <c r="H197" i="3"/>
  <c r="G197" i="3"/>
  <c r="J196" i="3"/>
  <c r="I196" i="3"/>
  <c r="H196" i="3"/>
  <c r="G196" i="3"/>
  <c r="J195" i="3"/>
  <c r="I195" i="3"/>
  <c r="H195" i="3"/>
  <c r="G195" i="3"/>
  <c r="J194" i="3"/>
  <c r="I194" i="3"/>
  <c r="H194" i="3"/>
  <c r="G194" i="3"/>
  <c r="J193" i="3"/>
  <c r="I193" i="3"/>
  <c r="H193" i="3"/>
  <c r="G193" i="3"/>
  <c r="J192" i="3"/>
  <c r="I192" i="3"/>
  <c r="H192" i="3"/>
  <c r="G192" i="3"/>
  <c r="J191" i="3"/>
  <c r="I191" i="3"/>
  <c r="H191" i="3"/>
  <c r="G191" i="3"/>
  <c r="J190" i="3"/>
  <c r="I190" i="3"/>
  <c r="H190" i="3"/>
  <c r="G190" i="3"/>
  <c r="J189" i="3"/>
  <c r="I189" i="3"/>
  <c r="G189" i="3"/>
  <c r="J188" i="3"/>
  <c r="I188" i="3"/>
  <c r="H188" i="3"/>
  <c r="G188" i="3"/>
  <c r="J187" i="3"/>
  <c r="I187" i="3"/>
  <c r="G187" i="3"/>
  <c r="J186" i="3"/>
  <c r="I186" i="3"/>
  <c r="G186" i="3"/>
  <c r="J185" i="3"/>
  <c r="I185" i="3"/>
  <c r="G185" i="3"/>
  <c r="J184" i="3"/>
  <c r="I184" i="3"/>
  <c r="G184" i="3"/>
  <c r="F184" i="3"/>
  <c r="J183" i="3"/>
  <c r="I183" i="3"/>
  <c r="G183" i="3"/>
  <c r="J182" i="3"/>
  <c r="I182" i="3"/>
  <c r="G182" i="3"/>
  <c r="J181" i="3"/>
  <c r="I181" i="3"/>
  <c r="G181" i="3"/>
  <c r="J180" i="3"/>
  <c r="I180" i="3"/>
  <c r="G180" i="3"/>
  <c r="J179" i="3"/>
  <c r="I179" i="3"/>
  <c r="G179" i="3"/>
  <c r="J178" i="3"/>
  <c r="I178" i="3"/>
  <c r="G178" i="3"/>
  <c r="J177" i="3"/>
  <c r="I177" i="3"/>
  <c r="G177" i="3"/>
  <c r="J176" i="3"/>
  <c r="I176" i="3"/>
  <c r="G176" i="3"/>
  <c r="J175" i="3"/>
  <c r="I175" i="3"/>
  <c r="G175" i="3"/>
  <c r="J174" i="3"/>
  <c r="I174" i="3"/>
  <c r="G174" i="3"/>
  <c r="J173" i="3"/>
  <c r="I173" i="3"/>
  <c r="G173" i="3"/>
  <c r="J172" i="3"/>
  <c r="I172" i="3"/>
  <c r="G172" i="3"/>
  <c r="J171" i="3"/>
  <c r="I171" i="3"/>
  <c r="G171" i="3"/>
  <c r="J170" i="3"/>
  <c r="I170" i="3"/>
  <c r="G170" i="3"/>
  <c r="J169" i="3"/>
  <c r="I169" i="3"/>
  <c r="G169" i="3"/>
  <c r="J168" i="3"/>
  <c r="I168" i="3"/>
  <c r="G168" i="3"/>
  <c r="J167" i="3"/>
  <c r="I167" i="3"/>
  <c r="G167" i="3"/>
  <c r="J166" i="3"/>
  <c r="I166" i="3"/>
  <c r="G166" i="3"/>
  <c r="J165" i="3"/>
  <c r="I165" i="3"/>
  <c r="G165" i="3"/>
  <c r="J164" i="3"/>
  <c r="I164" i="3"/>
  <c r="G164" i="3"/>
  <c r="J163" i="3"/>
  <c r="I163" i="3"/>
  <c r="G163" i="3"/>
  <c r="J162" i="3"/>
  <c r="I162" i="3"/>
  <c r="G162" i="3"/>
  <c r="J161" i="3"/>
  <c r="I161" i="3"/>
  <c r="H161" i="3"/>
  <c r="G161" i="3"/>
  <c r="J160" i="3"/>
  <c r="I160" i="3"/>
  <c r="G160" i="3"/>
  <c r="J159" i="3"/>
  <c r="I159" i="3"/>
  <c r="G159" i="3"/>
  <c r="J158" i="3"/>
  <c r="I158" i="3"/>
  <c r="H158" i="3"/>
  <c r="G158" i="3"/>
  <c r="J157" i="3"/>
  <c r="I157" i="3"/>
  <c r="H157" i="3"/>
  <c r="G157" i="3"/>
  <c r="J156" i="3"/>
  <c r="I156" i="3"/>
  <c r="H156" i="3"/>
  <c r="G156" i="3"/>
  <c r="J155" i="3"/>
  <c r="I155" i="3"/>
  <c r="G155" i="3"/>
  <c r="J154" i="3"/>
  <c r="I154" i="3"/>
  <c r="G154" i="3"/>
  <c r="J153" i="3"/>
  <c r="I153" i="3"/>
  <c r="G153" i="3"/>
  <c r="J152" i="3"/>
  <c r="I152" i="3"/>
  <c r="G152" i="3"/>
  <c r="J151" i="3"/>
  <c r="I151" i="3"/>
  <c r="G151" i="3"/>
  <c r="J150" i="3"/>
  <c r="I150" i="3"/>
  <c r="H150" i="3"/>
  <c r="G150" i="3"/>
  <c r="J149" i="3"/>
  <c r="I149" i="3"/>
  <c r="G149" i="3"/>
  <c r="J148" i="3"/>
  <c r="I148" i="3"/>
  <c r="G148" i="3"/>
  <c r="J147" i="3"/>
  <c r="I147" i="3"/>
  <c r="G147" i="3"/>
  <c r="J146" i="3"/>
  <c r="I146" i="3"/>
  <c r="G146" i="3"/>
  <c r="J145" i="3"/>
  <c r="I145" i="3"/>
  <c r="G145" i="3"/>
  <c r="J144" i="3"/>
  <c r="I144" i="3"/>
  <c r="G144" i="3"/>
  <c r="J143" i="3"/>
  <c r="I143" i="3"/>
  <c r="G143" i="3"/>
  <c r="J142" i="3"/>
  <c r="I142" i="3"/>
  <c r="G142" i="3"/>
  <c r="J141" i="3"/>
  <c r="I141" i="3"/>
  <c r="H141" i="3"/>
  <c r="G141" i="3"/>
  <c r="F141" i="3"/>
  <c r="J140" i="3"/>
  <c r="I140" i="3"/>
  <c r="G140" i="3"/>
  <c r="J139" i="3"/>
  <c r="I139" i="3"/>
  <c r="G139" i="3"/>
  <c r="F139" i="3"/>
  <c r="J138" i="3"/>
  <c r="I138" i="3"/>
  <c r="G138" i="3"/>
  <c r="J137" i="3"/>
  <c r="I137" i="3"/>
  <c r="G137" i="3"/>
  <c r="J136" i="3"/>
  <c r="I136" i="3"/>
  <c r="G136" i="3"/>
  <c r="J135" i="3"/>
  <c r="I135" i="3"/>
  <c r="G135" i="3"/>
  <c r="J134" i="3"/>
  <c r="I134" i="3"/>
  <c r="G134" i="3"/>
  <c r="J133" i="3"/>
  <c r="I133" i="3"/>
  <c r="G133" i="3"/>
  <c r="J132" i="3"/>
  <c r="I132" i="3"/>
  <c r="G132" i="3"/>
  <c r="J131" i="3"/>
  <c r="I131" i="3"/>
  <c r="G131" i="3"/>
  <c r="J130" i="3"/>
  <c r="I130" i="3"/>
  <c r="G130" i="3"/>
  <c r="J129" i="3"/>
  <c r="I129" i="3"/>
  <c r="H129" i="3"/>
  <c r="G129" i="3"/>
  <c r="J128" i="3"/>
  <c r="I128" i="3"/>
  <c r="G128" i="3"/>
  <c r="J127" i="3"/>
  <c r="I127" i="3"/>
  <c r="G127" i="3"/>
  <c r="J126" i="3"/>
  <c r="I126" i="3"/>
  <c r="G126" i="3"/>
  <c r="J125" i="3"/>
  <c r="I125" i="3"/>
  <c r="G125" i="3"/>
  <c r="J124" i="3"/>
  <c r="I124" i="3"/>
  <c r="G124" i="3"/>
  <c r="J123" i="3"/>
  <c r="I123" i="3"/>
  <c r="H123" i="3"/>
  <c r="G123" i="3"/>
  <c r="J122" i="3"/>
  <c r="I122" i="3"/>
  <c r="G122" i="3"/>
  <c r="J121" i="3"/>
  <c r="I121" i="3"/>
  <c r="G121" i="3"/>
  <c r="J120" i="3"/>
  <c r="I120" i="3"/>
  <c r="G120" i="3"/>
  <c r="F120" i="3"/>
  <c r="J119" i="3"/>
  <c r="I119" i="3"/>
  <c r="G119" i="3"/>
  <c r="J118" i="3"/>
  <c r="I118" i="3"/>
  <c r="G118" i="3"/>
  <c r="J117" i="3"/>
  <c r="I117" i="3"/>
  <c r="G117" i="3"/>
  <c r="J116" i="3"/>
  <c r="I116" i="3"/>
  <c r="G116" i="3"/>
  <c r="J115" i="3"/>
  <c r="I115" i="3"/>
  <c r="G115" i="3"/>
  <c r="J114" i="3"/>
  <c r="I114" i="3"/>
  <c r="G114" i="3"/>
  <c r="J113" i="3"/>
  <c r="I113" i="3"/>
  <c r="G113" i="3"/>
  <c r="J112" i="3"/>
  <c r="I112" i="3"/>
  <c r="G112" i="3"/>
  <c r="J111" i="3"/>
  <c r="I111" i="3"/>
  <c r="G111" i="3"/>
  <c r="J110" i="3"/>
  <c r="I110" i="3"/>
  <c r="G110" i="3"/>
  <c r="J109" i="3"/>
  <c r="I109" i="3"/>
  <c r="G109" i="3"/>
  <c r="J108" i="3"/>
  <c r="I108" i="3"/>
  <c r="G108" i="3"/>
  <c r="J107" i="3"/>
  <c r="I107" i="3"/>
  <c r="G107" i="3"/>
  <c r="J106" i="3"/>
  <c r="I106" i="3"/>
  <c r="G106" i="3"/>
  <c r="J105" i="3"/>
  <c r="I105" i="3"/>
  <c r="G105" i="3"/>
  <c r="J104" i="3"/>
  <c r="I104" i="3"/>
  <c r="G104" i="3"/>
  <c r="J103" i="3"/>
  <c r="I103" i="3"/>
  <c r="G103" i="3"/>
  <c r="J102" i="3"/>
  <c r="I102" i="3"/>
  <c r="G102" i="3"/>
  <c r="J101" i="3"/>
  <c r="I101" i="3"/>
  <c r="G101" i="3"/>
  <c r="J100" i="3"/>
  <c r="I100" i="3"/>
  <c r="G100" i="3"/>
  <c r="J99" i="3"/>
  <c r="I99" i="3"/>
  <c r="G99" i="3"/>
  <c r="J98" i="3"/>
  <c r="I98" i="3"/>
  <c r="G98" i="3"/>
  <c r="J97" i="3"/>
  <c r="I97" i="3"/>
  <c r="G97" i="3"/>
  <c r="J96" i="3"/>
  <c r="I96" i="3"/>
  <c r="G96" i="3"/>
  <c r="J95" i="3"/>
  <c r="I95" i="3"/>
  <c r="G95" i="3"/>
  <c r="J94" i="3"/>
  <c r="I94" i="3"/>
  <c r="G94" i="3"/>
  <c r="J93" i="3"/>
  <c r="I93" i="3"/>
  <c r="G93" i="3"/>
  <c r="F93" i="3"/>
  <c r="J92" i="3"/>
  <c r="I92" i="3"/>
  <c r="G92" i="3"/>
  <c r="J91" i="3"/>
  <c r="I91" i="3"/>
  <c r="G91" i="3"/>
  <c r="F91" i="3"/>
  <c r="J90" i="3"/>
  <c r="I90" i="3"/>
  <c r="G90" i="3"/>
  <c r="J89" i="3"/>
  <c r="I89" i="3"/>
  <c r="G89" i="3"/>
  <c r="J88" i="3"/>
  <c r="I88" i="3"/>
  <c r="G88" i="3"/>
  <c r="J87" i="3"/>
  <c r="I87" i="3"/>
  <c r="G87" i="3"/>
  <c r="J86" i="3"/>
  <c r="I86" i="3"/>
  <c r="G86" i="3"/>
  <c r="J85" i="3"/>
  <c r="I85" i="3"/>
  <c r="G85" i="3"/>
  <c r="J84" i="3"/>
  <c r="I84" i="3"/>
  <c r="G84" i="3"/>
  <c r="J83" i="3"/>
  <c r="I83" i="3"/>
  <c r="G83" i="3"/>
  <c r="J82" i="3"/>
  <c r="I82" i="3"/>
  <c r="G82" i="3"/>
  <c r="J81" i="3"/>
  <c r="I81" i="3"/>
  <c r="G81" i="3"/>
  <c r="J80" i="3"/>
  <c r="I80" i="3"/>
  <c r="G80" i="3"/>
  <c r="J79" i="3"/>
  <c r="I79" i="3"/>
  <c r="G79" i="3"/>
  <c r="J78" i="3"/>
  <c r="I78" i="3"/>
  <c r="G78" i="3"/>
  <c r="J77" i="3"/>
  <c r="I77" i="3"/>
  <c r="G77" i="3"/>
  <c r="J76" i="3"/>
  <c r="I76" i="3"/>
  <c r="G76" i="3"/>
  <c r="J75" i="3"/>
  <c r="I75" i="3"/>
  <c r="G75" i="3"/>
  <c r="J74" i="3"/>
  <c r="I74" i="3"/>
  <c r="H74" i="3"/>
  <c r="G74" i="3"/>
  <c r="J73" i="3"/>
  <c r="I73" i="3"/>
  <c r="G73" i="3"/>
  <c r="J72" i="3"/>
  <c r="I72" i="3"/>
  <c r="G72" i="3"/>
  <c r="J71" i="3"/>
  <c r="I71" i="3"/>
  <c r="G71" i="3"/>
  <c r="J70" i="3"/>
  <c r="I70" i="3"/>
  <c r="G70" i="3"/>
  <c r="J69" i="3"/>
  <c r="I69" i="3"/>
  <c r="G69" i="3"/>
  <c r="J68" i="3"/>
  <c r="I68" i="3"/>
  <c r="G68" i="3"/>
  <c r="J67" i="3"/>
  <c r="I67" i="3"/>
  <c r="G67" i="3"/>
  <c r="J66" i="3"/>
  <c r="I66" i="3"/>
  <c r="G66" i="3"/>
  <c r="J65" i="3"/>
  <c r="I65" i="3"/>
  <c r="G65" i="3"/>
  <c r="J64" i="3"/>
  <c r="I64" i="3"/>
  <c r="H64" i="3"/>
  <c r="G64" i="3"/>
  <c r="J63" i="3"/>
  <c r="I63" i="3"/>
  <c r="H63" i="3"/>
  <c r="G63" i="3"/>
  <c r="J62" i="3"/>
  <c r="I62" i="3"/>
  <c r="G62" i="3"/>
  <c r="J61" i="3"/>
  <c r="I61" i="3"/>
  <c r="G61" i="3"/>
  <c r="J60" i="3"/>
  <c r="I60" i="3"/>
  <c r="G60" i="3"/>
  <c r="J59" i="3"/>
  <c r="I59" i="3"/>
  <c r="G59" i="3"/>
  <c r="J58" i="3"/>
  <c r="I58" i="3"/>
  <c r="G58" i="3"/>
  <c r="J57" i="3"/>
  <c r="I57" i="3"/>
  <c r="G57" i="3"/>
  <c r="J56" i="3"/>
  <c r="I56" i="3"/>
  <c r="G56" i="3"/>
  <c r="J55" i="3"/>
  <c r="I55" i="3"/>
  <c r="G55" i="3"/>
  <c r="J54" i="3"/>
  <c r="I54" i="3"/>
  <c r="G54" i="3"/>
  <c r="J53" i="3"/>
  <c r="I53" i="3"/>
  <c r="G53" i="3"/>
  <c r="J52" i="3"/>
  <c r="I52" i="3"/>
  <c r="G52" i="3"/>
  <c r="J51" i="3"/>
  <c r="I51" i="3"/>
  <c r="G51" i="3"/>
  <c r="J50" i="3"/>
  <c r="I50" i="3"/>
  <c r="G50" i="3"/>
  <c r="J49" i="3"/>
  <c r="I49" i="3"/>
  <c r="G49" i="3"/>
  <c r="J48" i="3"/>
  <c r="I48" i="3"/>
  <c r="G48" i="3"/>
  <c r="J47" i="3"/>
  <c r="I47" i="3"/>
  <c r="H47" i="3"/>
  <c r="G47" i="3"/>
  <c r="J46" i="3"/>
  <c r="I46" i="3"/>
  <c r="H46" i="3"/>
  <c r="G46" i="3"/>
  <c r="J45" i="3"/>
  <c r="I45" i="3"/>
  <c r="H45" i="3"/>
  <c r="G45" i="3"/>
  <c r="J44" i="3"/>
  <c r="I44" i="3"/>
  <c r="G44" i="3"/>
  <c r="F44" i="3"/>
  <c r="J43" i="3"/>
  <c r="I43" i="3"/>
  <c r="H43" i="3"/>
  <c r="G43" i="3"/>
  <c r="J42" i="3"/>
  <c r="I42" i="3"/>
  <c r="H42" i="3"/>
  <c r="G42" i="3"/>
  <c r="J41" i="3"/>
  <c r="I41" i="3"/>
  <c r="H41" i="3"/>
  <c r="G41" i="3"/>
  <c r="J40" i="3"/>
  <c r="I40" i="3"/>
  <c r="H40" i="3"/>
  <c r="G40" i="3"/>
  <c r="J39" i="3"/>
  <c r="I39" i="3"/>
  <c r="H39" i="3"/>
  <c r="G39" i="3"/>
  <c r="J38" i="3"/>
  <c r="I38" i="3"/>
  <c r="H38" i="3"/>
  <c r="G38" i="3"/>
  <c r="J37" i="3"/>
  <c r="I37" i="3"/>
  <c r="H37" i="3"/>
  <c r="G37" i="3"/>
  <c r="J36" i="3"/>
  <c r="I36" i="3"/>
  <c r="H36" i="3"/>
  <c r="G36" i="3"/>
  <c r="F36" i="3"/>
  <c r="AD35" i="3"/>
  <c r="J35" i="3"/>
  <c r="I35" i="3"/>
  <c r="H35" i="3"/>
  <c r="G35" i="3"/>
  <c r="J34" i="3"/>
  <c r="I34" i="3"/>
  <c r="G34" i="3"/>
  <c r="J33" i="3"/>
  <c r="I33" i="3"/>
  <c r="H33" i="3"/>
  <c r="G33" i="3"/>
  <c r="J32" i="3"/>
  <c r="I32" i="3"/>
  <c r="H32" i="3"/>
  <c r="G32" i="3"/>
  <c r="J31" i="3"/>
  <c r="I31" i="3"/>
  <c r="H31" i="3"/>
  <c r="G31" i="3"/>
  <c r="J30" i="3"/>
  <c r="I30" i="3"/>
  <c r="H30" i="3"/>
  <c r="G30" i="3"/>
  <c r="J29" i="3"/>
  <c r="I29" i="3"/>
  <c r="H29" i="3"/>
  <c r="G29" i="3"/>
  <c r="J28" i="3"/>
  <c r="I28" i="3"/>
  <c r="G28" i="3"/>
  <c r="J27" i="3"/>
  <c r="I27" i="3"/>
  <c r="H27" i="3"/>
  <c r="G27" i="3"/>
  <c r="J26" i="3"/>
  <c r="I26" i="3"/>
  <c r="H26" i="3"/>
  <c r="G26" i="3"/>
  <c r="J25" i="3"/>
  <c r="I25" i="3"/>
  <c r="H25" i="3"/>
  <c r="G25" i="3"/>
  <c r="J24" i="3"/>
  <c r="I24" i="3"/>
  <c r="H24" i="3"/>
  <c r="G24" i="3"/>
  <c r="J23" i="3"/>
  <c r="I23" i="3"/>
  <c r="H23" i="3"/>
  <c r="G23" i="3"/>
  <c r="F23" i="3"/>
  <c r="J22" i="3"/>
  <c r="I22" i="3"/>
  <c r="H22" i="3"/>
  <c r="G22" i="3"/>
  <c r="J21" i="3"/>
  <c r="I21" i="3"/>
  <c r="H21" i="3"/>
  <c r="G21" i="3"/>
  <c r="J20" i="3"/>
  <c r="I20" i="3"/>
  <c r="G20" i="3"/>
  <c r="J19" i="3"/>
  <c r="I19" i="3"/>
  <c r="H19" i="3"/>
  <c r="G19" i="3"/>
  <c r="J18" i="3"/>
  <c r="I18" i="3"/>
  <c r="G18" i="3"/>
  <c r="F18" i="3"/>
  <c r="J17" i="3"/>
  <c r="I17" i="3"/>
  <c r="G17" i="3"/>
  <c r="J16" i="3"/>
  <c r="I16" i="3"/>
  <c r="G16" i="3"/>
  <c r="J15" i="3"/>
  <c r="I15" i="3"/>
  <c r="H15" i="3"/>
  <c r="G15" i="3"/>
  <c r="J14" i="3"/>
  <c r="I14" i="3"/>
  <c r="H14" i="3"/>
  <c r="G14" i="3"/>
  <c r="J13" i="3"/>
  <c r="I13" i="3"/>
  <c r="G13" i="3"/>
  <c r="J12" i="3"/>
  <c r="I12" i="3"/>
  <c r="H12" i="3"/>
  <c r="G12" i="3"/>
  <c r="J11" i="3"/>
  <c r="I11" i="3"/>
  <c r="H11" i="3"/>
  <c r="G11" i="3"/>
  <c r="J10" i="3"/>
  <c r="I10" i="3"/>
  <c r="H10" i="3"/>
  <c r="G10" i="3"/>
  <c r="J9" i="3"/>
  <c r="I9" i="3"/>
  <c r="H9" i="3"/>
  <c r="G9" i="3"/>
  <c r="J8" i="3"/>
  <c r="I8" i="3"/>
  <c r="H8" i="3"/>
  <c r="G8" i="3"/>
  <c r="J7" i="3"/>
  <c r="I7" i="3"/>
  <c r="H7" i="3"/>
  <c r="G7" i="3"/>
  <c r="J6" i="3"/>
  <c r="I6" i="3"/>
  <c r="H6" i="3"/>
  <c r="G6" i="3"/>
  <c r="J5" i="3"/>
  <c r="I5" i="3"/>
  <c r="H5" i="3"/>
  <c r="G5" i="3"/>
  <c r="AD4" i="3"/>
  <c r="J4" i="3"/>
  <c r="I4" i="3"/>
  <c r="H4" i="3"/>
  <c r="G4" i="3"/>
  <c r="J3" i="3"/>
  <c r="I3" i="3"/>
  <c r="H3" i="3"/>
  <c r="G3" i="3"/>
  <c r="AD2" i="3"/>
  <c r="J2" i="3"/>
  <c r="I2" i="3"/>
  <c r="H2" i="3"/>
  <c r="G2" i="3"/>
  <c r="E247" i="2"/>
  <c r="E246" i="2"/>
  <c r="E245" i="2"/>
  <c r="E243" i="2"/>
  <c r="E240" i="2"/>
  <c r="E239" i="2"/>
  <c r="E238" i="2"/>
  <c r="D233" i="2" a="1"/>
  <c r="J231" i="2"/>
  <c r="I231" i="2"/>
  <c r="H231" i="2"/>
  <c r="J230" i="2"/>
  <c r="I230" i="2"/>
  <c r="H230" i="2"/>
  <c r="J229" i="2"/>
  <c r="I229" i="2"/>
  <c r="H229" i="2"/>
  <c r="J228" i="2"/>
  <c r="I228" i="2"/>
  <c r="H228" i="2"/>
  <c r="J227" i="2"/>
  <c r="I227" i="2"/>
  <c r="H227" i="2"/>
  <c r="J226" i="2"/>
  <c r="I226" i="2"/>
  <c r="H226" i="2"/>
  <c r="J225" i="2"/>
  <c r="I225" i="2"/>
  <c r="H225" i="2"/>
  <c r="J224" i="2"/>
  <c r="I224" i="2"/>
  <c r="H224" i="2"/>
  <c r="J223" i="2"/>
  <c r="I223" i="2"/>
  <c r="H223" i="2"/>
  <c r="J222" i="2"/>
  <c r="I222" i="2"/>
  <c r="J221" i="2"/>
  <c r="I221" i="2"/>
  <c r="H221" i="2"/>
  <c r="J220" i="2"/>
  <c r="I220" i="2"/>
  <c r="H220" i="2"/>
  <c r="J219" i="2"/>
  <c r="I219" i="2"/>
  <c r="H219" i="2"/>
  <c r="J218" i="2"/>
  <c r="I218" i="2"/>
  <c r="H218" i="2"/>
  <c r="J217" i="2"/>
  <c r="I217" i="2"/>
  <c r="H217" i="2"/>
  <c r="J216" i="2"/>
  <c r="I216" i="2"/>
  <c r="H216" i="2"/>
  <c r="J215" i="2"/>
  <c r="I215" i="2"/>
  <c r="J214" i="2"/>
  <c r="I214" i="2"/>
  <c r="J213" i="2"/>
  <c r="I213" i="2"/>
  <c r="J212" i="2"/>
  <c r="I212" i="2"/>
  <c r="J211" i="2"/>
  <c r="I211" i="2"/>
  <c r="H211" i="2"/>
  <c r="J210" i="2"/>
  <c r="I210" i="2"/>
  <c r="H210" i="2"/>
  <c r="J209" i="2"/>
  <c r="I209" i="2"/>
  <c r="H209" i="2"/>
  <c r="J208" i="2"/>
  <c r="I208" i="2"/>
  <c r="H208" i="2"/>
  <c r="J207" i="2"/>
  <c r="I207" i="2"/>
  <c r="H207" i="2"/>
  <c r="J206" i="2"/>
  <c r="I206" i="2"/>
  <c r="H206" i="2"/>
  <c r="J205" i="2"/>
  <c r="I205" i="2"/>
  <c r="H205" i="2"/>
  <c r="J204" i="2"/>
  <c r="I204" i="2"/>
  <c r="J203" i="2"/>
  <c r="I203" i="2"/>
  <c r="J202" i="2"/>
  <c r="I202" i="2"/>
  <c r="J201" i="2"/>
  <c r="I201" i="2"/>
  <c r="J200" i="2"/>
  <c r="I200" i="2"/>
  <c r="H200" i="2"/>
  <c r="J199" i="2"/>
  <c r="I199" i="2"/>
  <c r="H199" i="2"/>
  <c r="J198" i="2"/>
  <c r="I198" i="2"/>
  <c r="J197" i="2"/>
  <c r="I197" i="2"/>
  <c r="J196" i="2"/>
  <c r="I196" i="2"/>
  <c r="J195" i="2"/>
  <c r="I195" i="2"/>
  <c r="J194" i="2"/>
  <c r="I194" i="2"/>
  <c r="H194" i="2"/>
  <c r="J193" i="2"/>
  <c r="I193" i="2"/>
  <c r="H193" i="2"/>
  <c r="J192" i="2"/>
  <c r="I192" i="2"/>
  <c r="H192" i="2"/>
  <c r="J191" i="2"/>
  <c r="I191" i="2"/>
  <c r="H191" i="2"/>
  <c r="J190" i="2"/>
  <c r="I190" i="2"/>
  <c r="H190" i="2"/>
  <c r="J189" i="2"/>
  <c r="I189" i="2"/>
  <c r="J188" i="2"/>
  <c r="I188" i="2"/>
  <c r="J187" i="2"/>
  <c r="I187" i="2"/>
  <c r="J186" i="2"/>
  <c r="I186" i="2"/>
  <c r="H186" i="2"/>
  <c r="J185" i="2"/>
  <c r="I185" i="2"/>
  <c r="H185" i="2"/>
  <c r="J184" i="2"/>
  <c r="I184" i="2"/>
  <c r="J183" i="2"/>
  <c r="I183" i="2"/>
  <c r="J182" i="2"/>
  <c r="I182" i="2"/>
  <c r="J181" i="2"/>
  <c r="I181" i="2"/>
  <c r="J180" i="2"/>
  <c r="I180" i="2"/>
  <c r="J179" i="2"/>
  <c r="I179" i="2"/>
  <c r="H179" i="2"/>
  <c r="J178" i="2"/>
  <c r="I178" i="2"/>
  <c r="H178" i="2"/>
  <c r="J177" i="2"/>
  <c r="I177" i="2"/>
  <c r="H177" i="2"/>
  <c r="J176" i="2"/>
  <c r="I176" i="2"/>
  <c r="H176" i="2"/>
  <c r="J175" i="2"/>
  <c r="I175" i="2"/>
  <c r="J174" i="2"/>
  <c r="I174" i="2"/>
  <c r="H174" i="2"/>
  <c r="J173" i="2"/>
  <c r="I173" i="2"/>
  <c r="H173" i="2"/>
  <c r="J172" i="2"/>
  <c r="I172" i="2"/>
  <c r="H172" i="2"/>
  <c r="J171" i="2"/>
  <c r="I171" i="2"/>
  <c r="J170" i="2"/>
  <c r="I170" i="2"/>
  <c r="J169" i="2"/>
  <c r="I169" i="2"/>
  <c r="J168" i="2"/>
  <c r="I168" i="2"/>
  <c r="J167" i="2"/>
  <c r="I167" i="2"/>
  <c r="J166" i="2"/>
  <c r="I166" i="2"/>
  <c r="J165" i="2"/>
  <c r="I165" i="2"/>
  <c r="J164" i="2"/>
  <c r="I164" i="2"/>
  <c r="J163" i="2"/>
  <c r="I163" i="2"/>
  <c r="J162" i="2"/>
  <c r="I162" i="2"/>
  <c r="H162" i="2"/>
  <c r="J161" i="2"/>
  <c r="I161" i="2"/>
  <c r="H161" i="2"/>
  <c r="J160" i="2"/>
  <c r="I160" i="2"/>
  <c r="J159" i="2"/>
  <c r="I159" i="2"/>
  <c r="J158" i="2"/>
  <c r="I158" i="2"/>
  <c r="J157" i="2"/>
  <c r="I157" i="2"/>
  <c r="J156" i="2"/>
  <c r="I156" i="2"/>
  <c r="J155" i="2"/>
  <c r="I155" i="2"/>
  <c r="J154" i="2"/>
  <c r="I154" i="2"/>
  <c r="J153" i="2"/>
  <c r="I153" i="2"/>
  <c r="H153" i="2"/>
  <c r="J152" i="2"/>
  <c r="I152" i="2"/>
  <c r="H152" i="2"/>
  <c r="J151" i="2"/>
  <c r="I151" i="2"/>
  <c r="H151" i="2"/>
  <c r="J150" i="2"/>
  <c r="I150" i="2"/>
  <c r="H150" i="2"/>
  <c r="J149" i="2"/>
  <c r="I149" i="2"/>
  <c r="J148" i="2"/>
  <c r="I148" i="2"/>
  <c r="J147" i="2"/>
  <c r="I147" i="2"/>
  <c r="J146" i="2"/>
  <c r="I146" i="2"/>
  <c r="J145" i="2"/>
  <c r="I145" i="2"/>
  <c r="J144" i="2"/>
  <c r="I144" i="2"/>
  <c r="J143" i="2"/>
  <c r="I143" i="2"/>
  <c r="J142" i="2"/>
  <c r="I142" i="2"/>
  <c r="H142" i="2"/>
  <c r="J141" i="2"/>
  <c r="I141" i="2"/>
  <c r="H141" i="2"/>
  <c r="J140" i="2"/>
  <c r="I140" i="2"/>
  <c r="H140" i="2"/>
  <c r="J139" i="2"/>
  <c r="I139" i="2"/>
  <c r="H139" i="2"/>
  <c r="J138" i="2"/>
  <c r="I138" i="2"/>
  <c r="H138" i="2"/>
  <c r="J137" i="2"/>
  <c r="I137" i="2"/>
  <c r="H137" i="2"/>
  <c r="J136" i="2"/>
  <c r="I136" i="2"/>
  <c r="J135" i="2"/>
  <c r="I135" i="2"/>
  <c r="J134" i="2"/>
  <c r="I134" i="2"/>
  <c r="J133" i="2"/>
  <c r="I133" i="2"/>
  <c r="J132" i="2"/>
  <c r="I132" i="2"/>
  <c r="J131" i="2"/>
  <c r="I131" i="2"/>
  <c r="J130" i="2"/>
  <c r="I130" i="2"/>
  <c r="J129" i="2"/>
  <c r="I129" i="2"/>
  <c r="J128" i="2"/>
  <c r="I128" i="2"/>
  <c r="J127" i="2"/>
  <c r="I127" i="2"/>
  <c r="H127" i="2"/>
  <c r="J126" i="2"/>
  <c r="I126" i="2"/>
  <c r="H126" i="2"/>
  <c r="J125" i="2"/>
  <c r="I125" i="2"/>
  <c r="H125" i="2"/>
  <c r="J124" i="2"/>
  <c r="I124" i="2"/>
  <c r="H124" i="2"/>
  <c r="J123" i="2"/>
  <c r="I123" i="2"/>
  <c r="H123" i="2"/>
  <c r="J122" i="2"/>
  <c r="I122" i="2"/>
  <c r="J121" i="2"/>
  <c r="H121" i="2"/>
  <c r="J120" i="2"/>
  <c r="I120" i="2"/>
  <c r="H120" i="2"/>
  <c r="J119" i="2"/>
  <c r="I119" i="2"/>
  <c r="H119" i="2"/>
  <c r="J118" i="2"/>
  <c r="I118" i="2"/>
  <c r="J117" i="2"/>
  <c r="I117" i="2"/>
  <c r="J116" i="2"/>
  <c r="I116" i="2"/>
  <c r="J115" i="2"/>
  <c r="I115" i="2"/>
  <c r="J114" i="2"/>
  <c r="I114" i="2"/>
  <c r="J113" i="2"/>
  <c r="I113" i="2"/>
  <c r="J112" i="2"/>
  <c r="I112" i="2"/>
  <c r="J111" i="2"/>
  <c r="I111" i="2"/>
  <c r="J110" i="2"/>
  <c r="I110" i="2"/>
  <c r="J109" i="2"/>
  <c r="I109" i="2"/>
  <c r="J108" i="2"/>
  <c r="I108" i="2"/>
  <c r="J107" i="2"/>
  <c r="I107" i="2"/>
  <c r="H107" i="2"/>
  <c r="J106" i="2"/>
  <c r="I106" i="2"/>
  <c r="H106" i="2"/>
  <c r="J105" i="2"/>
  <c r="I105" i="2"/>
  <c r="J104" i="2"/>
  <c r="I104" i="2"/>
  <c r="J103" i="2"/>
  <c r="I103" i="2"/>
  <c r="J102" i="2"/>
  <c r="I102" i="2"/>
  <c r="J101" i="2"/>
  <c r="I101" i="2"/>
  <c r="J100" i="2"/>
  <c r="I100" i="2"/>
  <c r="J99" i="2"/>
  <c r="I99" i="2"/>
  <c r="J98" i="2"/>
  <c r="I98" i="2"/>
  <c r="J97" i="2"/>
  <c r="I97" i="2"/>
  <c r="J96" i="2"/>
  <c r="I96" i="2"/>
  <c r="J95" i="2"/>
  <c r="I95" i="2"/>
  <c r="J94" i="2"/>
  <c r="I94" i="2"/>
  <c r="J93" i="2"/>
  <c r="I93" i="2"/>
  <c r="J92" i="2"/>
  <c r="I92" i="2"/>
  <c r="J91" i="2"/>
  <c r="I91" i="2"/>
  <c r="J90" i="2"/>
  <c r="I90" i="2"/>
  <c r="J89" i="2"/>
  <c r="I89" i="2"/>
  <c r="J88" i="2"/>
  <c r="I88" i="2"/>
  <c r="J87" i="2"/>
  <c r="I87" i="2"/>
  <c r="H87" i="2"/>
  <c r="J86" i="2"/>
  <c r="I86" i="2"/>
  <c r="H86" i="2"/>
  <c r="J85" i="2"/>
  <c r="I85" i="2"/>
  <c r="J84" i="2"/>
  <c r="I84" i="2"/>
  <c r="J83" i="2"/>
  <c r="I83" i="2"/>
  <c r="J82" i="2"/>
  <c r="I82" i="2"/>
  <c r="J81" i="2"/>
  <c r="I81" i="2"/>
  <c r="J80" i="2"/>
  <c r="I80" i="2"/>
  <c r="J79" i="2"/>
  <c r="I79" i="2"/>
  <c r="J78" i="2"/>
  <c r="I78" i="2"/>
  <c r="H78" i="2"/>
  <c r="J77" i="2"/>
  <c r="I77" i="2"/>
  <c r="H77" i="2"/>
  <c r="J76" i="2"/>
  <c r="I76" i="2"/>
  <c r="H76" i="2"/>
  <c r="J75" i="2"/>
  <c r="I75" i="2"/>
  <c r="H75" i="2"/>
  <c r="J74" i="2"/>
  <c r="I74" i="2"/>
  <c r="J73" i="2"/>
  <c r="I73" i="2"/>
  <c r="J72" i="2"/>
  <c r="I72" i="2"/>
  <c r="J71" i="2"/>
  <c r="I71" i="2"/>
  <c r="J70" i="2"/>
  <c r="I70" i="2"/>
  <c r="H70" i="2"/>
  <c r="J69" i="2"/>
  <c r="I69" i="2"/>
  <c r="H69" i="2"/>
  <c r="J68" i="2"/>
  <c r="I68" i="2"/>
  <c r="H68" i="2"/>
  <c r="J67" i="2"/>
  <c r="I67" i="2"/>
  <c r="H67" i="2"/>
  <c r="J66" i="2"/>
  <c r="I66" i="2"/>
  <c r="J65" i="2"/>
  <c r="I65" i="2"/>
  <c r="J64" i="2"/>
  <c r="I64" i="2"/>
  <c r="J63" i="2"/>
  <c r="I63" i="2"/>
  <c r="J62" i="2"/>
  <c r="I62" i="2"/>
  <c r="J61" i="2"/>
  <c r="I61" i="2"/>
  <c r="J60" i="2"/>
  <c r="I60" i="2"/>
  <c r="J59" i="2"/>
  <c r="I59" i="2"/>
  <c r="J58" i="2"/>
  <c r="I58" i="2"/>
  <c r="J57" i="2"/>
  <c r="I57" i="2"/>
  <c r="H57" i="2"/>
  <c r="J56" i="2"/>
  <c r="I56" i="2"/>
  <c r="H56" i="2"/>
  <c r="J55" i="2"/>
  <c r="I55" i="2"/>
  <c r="H55" i="2"/>
  <c r="J54" i="2"/>
  <c r="I54" i="2"/>
  <c r="H54" i="2"/>
  <c r="AD53" i="2"/>
  <c r="J53" i="2"/>
  <c r="I53" i="2"/>
  <c r="H53" i="2"/>
  <c r="J52" i="2"/>
  <c r="I52" i="2"/>
  <c r="J51" i="2"/>
  <c r="I51" i="2"/>
  <c r="H51" i="2"/>
  <c r="J50" i="2"/>
  <c r="I50" i="2"/>
  <c r="J49" i="2"/>
  <c r="I49" i="2"/>
  <c r="J48" i="2"/>
  <c r="I48" i="2"/>
  <c r="H48" i="2"/>
  <c r="J47" i="2"/>
  <c r="I47" i="2"/>
  <c r="J46" i="2"/>
  <c r="I46" i="2"/>
  <c r="J45" i="2"/>
  <c r="I45" i="2"/>
  <c r="J44" i="2"/>
  <c r="I44" i="2"/>
  <c r="J43" i="2"/>
  <c r="I43" i="2"/>
  <c r="J42" i="2"/>
  <c r="I42" i="2"/>
  <c r="J41" i="2"/>
  <c r="I41" i="2"/>
  <c r="J40" i="2"/>
  <c r="I40" i="2"/>
  <c r="J39" i="2"/>
  <c r="I39" i="2"/>
  <c r="J38" i="2"/>
  <c r="I38" i="2"/>
  <c r="J37" i="2"/>
  <c r="I37" i="2"/>
  <c r="J36" i="2"/>
  <c r="I36" i="2"/>
  <c r="J35" i="2"/>
  <c r="I35" i="2"/>
  <c r="J34" i="2"/>
  <c r="I34" i="2"/>
  <c r="H34" i="2"/>
  <c r="J33" i="2"/>
  <c r="I33" i="2"/>
  <c r="H33" i="2"/>
  <c r="J32" i="2"/>
  <c r="I32" i="2"/>
  <c r="J31" i="2"/>
  <c r="I31" i="2"/>
  <c r="J30" i="2"/>
  <c r="I30" i="2"/>
  <c r="J29" i="2"/>
  <c r="I29" i="2"/>
  <c r="J28" i="2"/>
  <c r="I28" i="2"/>
  <c r="J27" i="2"/>
  <c r="I27" i="2"/>
  <c r="J26" i="2"/>
  <c r="I26" i="2"/>
  <c r="H26" i="2"/>
  <c r="AD25" i="2"/>
  <c r="J25" i="2"/>
  <c r="I25" i="2"/>
  <c r="H25" i="2"/>
  <c r="J24" i="2"/>
  <c r="I24" i="2"/>
  <c r="J23" i="2"/>
  <c r="I23" i="2"/>
  <c r="J22" i="2"/>
  <c r="I22" i="2"/>
  <c r="J21" i="2"/>
  <c r="I21" i="2"/>
  <c r="J20" i="2"/>
  <c r="I20" i="2"/>
  <c r="J19" i="2"/>
  <c r="I19" i="2"/>
  <c r="H19" i="2"/>
  <c r="J18" i="2"/>
  <c r="I18" i="2"/>
  <c r="H18" i="2"/>
  <c r="J17" i="2"/>
  <c r="I17" i="2"/>
  <c r="J16" i="2"/>
  <c r="I16" i="2"/>
  <c r="J15" i="2"/>
  <c r="I15" i="2"/>
  <c r="J14" i="2"/>
  <c r="I14" i="2"/>
  <c r="J13" i="2"/>
  <c r="I13" i="2"/>
  <c r="J12" i="2"/>
  <c r="I12" i="2"/>
  <c r="J11" i="2"/>
  <c r="I11" i="2"/>
  <c r="H11" i="2"/>
  <c r="AD10" i="2"/>
  <c r="J10" i="2"/>
  <c r="I10" i="2"/>
  <c r="H10" i="2"/>
  <c r="J9" i="2"/>
  <c r="I9" i="2"/>
  <c r="J8" i="2"/>
  <c r="I8" i="2"/>
  <c r="H8" i="2"/>
  <c r="J7" i="2"/>
  <c r="I7" i="2"/>
  <c r="H7" i="2"/>
  <c r="J6" i="2"/>
  <c r="I6" i="2"/>
  <c r="H6" i="2"/>
  <c r="J5" i="2"/>
  <c r="I5" i="2"/>
  <c r="H5" i="2"/>
  <c r="J4" i="2"/>
  <c r="I4" i="2"/>
  <c r="H4" i="2"/>
  <c r="J3" i="2"/>
  <c r="I3" i="2"/>
  <c r="H3" i="2"/>
  <c r="J2" i="2"/>
  <c r="I2" i="2"/>
  <c r="H2" i="2"/>
  <c r="Y3" i="1"/>
  <c r="Y2" i="1"/>
  <c r="F53" i="5" l="1"/>
  <c r="F66" i="5"/>
  <c r="I174" i="5"/>
  <c r="I121" i="2"/>
  <c r="F144" i="4"/>
  <c r="F160" i="4"/>
  <c r="F226" i="4"/>
  <c r="F31" i="5"/>
  <c r="F89" i="5"/>
  <c r="F141" i="6"/>
  <c r="F157" i="6"/>
  <c r="F173" i="6"/>
  <c r="F189" i="6"/>
  <c r="I194" i="6"/>
  <c r="F210" i="6"/>
  <c r="F214" i="6"/>
  <c r="F228" i="6"/>
  <c r="I210" i="4"/>
  <c r="F21" i="5"/>
  <c r="I210" i="6"/>
  <c r="F70" i="5"/>
  <c r="F149" i="6"/>
  <c r="F165" i="6"/>
  <c r="F188" i="6"/>
  <c r="F219" i="6"/>
  <c r="F223" i="6"/>
  <c r="F229" i="6"/>
  <c r="F182" i="3"/>
  <c r="F37" i="4"/>
  <c r="F203" i="4"/>
  <c r="F5" i="5"/>
  <c r="F73" i="5"/>
  <c r="F129" i="6"/>
  <c r="F145" i="6"/>
  <c r="F161" i="6"/>
  <c r="F196" i="6"/>
  <c r="I207" i="6"/>
  <c r="F3" i="4"/>
  <c r="F6" i="4"/>
  <c r="F47" i="4"/>
  <c r="F64" i="4"/>
  <c r="F97" i="4"/>
  <c r="F110" i="4"/>
  <c r="F16" i="3"/>
  <c r="F118" i="3"/>
  <c r="F217" i="3"/>
  <c r="F11" i="4"/>
  <c r="F18" i="4"/>
  <c r="F25" i="4"/>
  <c r="F27" i="4"/>
  <c r="F29" i="4"/>
  <c r="F31" i="4"/>
  <c r="F62" i="4"/>
  <c r="F73" i="4"/>
  <c r="F75" i="4"/>
  <c r="F79" i="4"/>
  <c r="F95" i="4"/>
  <c r="F106" i="4"/>
  <c r="F108" i="4"/>
  <c r="F124" i="4"/>
  <c r="F137" i="4"/>
  <c r="F167" i="4"/>
  <c r="F199" i="4"/>
  <c r="F223" i="4"/>
  <c r="F27" i="5"/>
  <c r="F57" i="5"/>
  <c r="F86" i="5"/>
  <c r="F108" i="5"/>
  <c r="F10" i="6"/>
  <c r="F18" i="6"/>
  <c r="F26" i="6"/>
  <c r="F39" i="6"/>
  <c r="F47" i="6"/>
  <c r="F176" i="6"/>
  <c r="K176" i="6" s="1"/>
  <c r="F178" i="6"/>
  <c r="F180" i="6"/>
  <c r="F182" i="6"/>
  <c r="F184" i="6"/>
  <c r="F186" i="6"/>
  <c r="F194" i="6"/>
  <c r="F207" i="6"/>
  <c r="F215" i="6"/>
  <c r="F220" i="6"/>
  <c r="F230" i="6"/>
  <c r="F42" i="4"/>
  <c r="F81" i="4"/>
  <c r="F126" i="4"/>
  <c r="F95" i="3"/>
  <c r="F116" i="3"/>
  <c r="F196" i="3"/>
  <c r="F212" i="3"/>
  <c r="F8" i="4"/>
  <c r="F33" i="4"/>
  <c r="F44" i="4"/>
  <c r="F60" i="4"/>
  <c r="F77" i="4"/>
  <c r="F93" i="4"/>
  <c r="F122" i="4"/>
  <c r="F139" i="4"/>
  <c r="F141" i="4"/>
  <c r="K141" i="4" s="1"/>
  <c r="F143" i="4"/>
  <c r="F145" i="4"/>
  <c r="F147" i="4"/>
  <c r="F149" i="4"/>
  <c r="F151" i="4"/>
  <c r="F153" i="4"/>
  <c r="F155" i="4"/>
  <c r="F157" i="4"/>
  <c r="F159" i="4"/>
  <c r="F161" i="4"/>
  <c r="F163" i="4"/>
  <c r="F165" i="4"/>
  <c r="F208" i="4"/>
  <c r="F231" i="4"/>
  <c r="F29" i="5"/>
  <c r="F65" i="5"/>
  <c r="F84" i="5"/>
  <c r="F4" i="6"/>
  <c r="F7" i="6"/>
  <c r="F15" i="6"/>
  <c r="F23" i="6"/>
  <c r="F31" i="6"/>
  <c r="F36" i="6"/>
  <c r="F44" i="6"/>
  <c r="F49" i="6"/>
  <c r="F51" i="6"/>
  <c r="F53" i="6"/>
  <c r="F55" i="6"/>
  <c r="F57" i="6"/>
  <c r="F59" i="6"/>
  <c r="F61" i="6"/>
  <c r="F63" i="6"/>
  <c r="F65" i="6"/>
  <c r="F67" i="6"/>
  <c r="F69" i="6"/>
  <c r="F71" i="6"/>
  <c r="F73" i="6"/>
  <c r="F75" i="6"/>
  <c r="F77" i="6"/>
  <c r="F79" i="6"/>
  <c r="K79" i="6" s="1"/>
  <c r="F81" i="6"/>
  <c r="F83" i="6"/>
  <c r="F85" i="6"/>
  <c r="F87" i="6"/>
  <c r="F89" i="6"/>
  <c r="F91" i="6"/>
  <c r="F93" i="6"/>
  <c r="F95" i="6"/>
  <c r="F97" i="6"/>
  <c r="F99" i="6"/>
  <c r="F101" i="6"/>
  <c r="F103" i="6"/>
  <c r="F105" i="6"/>
  <c r="F107" i="6"/>
  <c r="F109" i="6"/>
  <c r="F111" i="6"/>
  <c r="K111" i="6" s="1"/>
  <c r="F113" i="6"/>
  <c r="F115" i="6"/>
  <c r="K115" i="6" s="1"/>
  <c r="F191" i="6"/>
  <c r="F199" i="6"/>
  <c r="F204" i="6"/>
  <c r="F212" i="6"/>
  <c r="F225" i="6"/>
  <c r="K31" i="5"/>
  <c r="F217" i="6"/>
  <c r="F222" i="6"/>
  <c r="F227" i="6"/>
  <c r="K91" i="3"/>
  <c r="F10" i="4"/>
  <c r="F24" i="4"/>
  <c r="F136" i="4"/>
  <c r="F188" i="4"/>
  <c r="F230" i="4"/>
  <c r="F17" i="4"/>
  <c r="F46" i="4"/>
  <c r="F50" i="4"/>
  <c r="F52" i="4"/>
  <c r="F54" i="4"/>
  <c r="F56" i="4"/>
  <c r="F89" i="4"/>
  <c r="F118" i="4"/>
  <c r="F11" i="3"/>
  <c r="F7" i="4"/>
  <c r="F30" i="4"/>
  <c r="F43" i="4"/>
  <c r="F48" i="4"/>
  <c r="F70" i="4"/>
  <c r="F74" i="4"/>
  <c r="F87" i="4"/>
  <c r="F103" i="4"/>
  <c r="K103" i="4" s="1"/>
  <c r="F116" i="4"/>
  <c r="F132" i="4"/>
  <c r="F134" i="4"/>
  <c r="F205" i="4"/>
  <c r="F11" i="5"/>
  <c r="F43" i="5"/>
  <c r="F68" i="5"/>
  <c r="F102" i="5"/>
  <c r="F177" i="6"/>
  <c r="F179" i="6"/>
  <c r="F181" i="6"/>
  <c r="F183" i="6"/>
  <c r="F185" i="6"/>
  <c r="F190" i="6"/>
  <c r="F198" i="6"/>
  <c r="F203" i="6"/>
  <c r="K203" i="6" s="1"/>
  <c r="F211" i="6"/>
  <c r="F224" i="6"/>
  <c r="F187" i="6"/>
  <c r="F195" i="6"/>
  <c r="F208" i="6"/>
  <c r="F216" i="6"/>
  <c r="F221" i="6"/>
  <c r="F226" i="6"/>
  <c r="F200" i="4"/>
  <c r="F147" i="3"/>
  <c r="F9" i="4"/>
  <c r="F14" i="4"/>
  <c r="F16" i="4"/>
  <c r="F36" i="4"/>
  <c r="F38" i="4"/>
  <c r="F40" i="4"/>
  <c r="F45" i="4"/>
  <c r="F66" i="4"/>
  <c r="F83" i="4"/>
  <c r="F99" i="4"/>
  <c r="K99" i="4" s="1"/>
  <c r="F112" i="4"/>
  <c r="F128" i="4"/>
  <c r="F213" i="4"/>
  <c r="F15" i="5"/>
  <c r="F47" i="5"/>
  <c r="F98" i="5"/>
  <c r="F105" i="5"/>
  <c r="F118" i="6"/>
  <c r="F120" i="6"/>
  <c r="F122" i="6"/>
  <c r="F124" i="6"/>
  <c r="F126" i="6"/>
  <c r="F128" i="6"/>
  <c r="F130" i="6"/>
  <c r="F132" i="6"/>
  <c r="F134" i="6"/>
  <c r="F136" i="6"/>
  <c r="F138" i="6"/>
  <c r="F140" i="6"/>
  <c r="F142" i="6"/>
  <c r="F144" i="6"/>
  <c r="F146" i="6"/>
  <c r="F148" i="6"/>
  <c r="F150" i="6"/>
  <c r="F152" i="6"/>
  <c r="F154" i="6"/>
  <c r="F156" i="6"/>
  <c r="F158" i="6"/>
  <c r="F160" i="6"/>
  <c r="F162" i="6"/>
  <c r="F164" i="6"/>
  <c r="F166" i="6"/>
  <c r="F168" i="6"/>
  <c r="F170" i="6"/>
  <c r="F172" i="6"/>
  <c r="F192" i="6"/>
  <c r="F200" i="6"/>
  <c r="F205" i="6"/>
  <c r="F213" i="6"/>
  <c r="F231" i="6"/>
  <c r="F195" i="4"/>
  <c r="F204" i="4"/>
  <c r="F215" i="4"/>
  <c r="F76" i="5"/>
  <c r="D317" i="3"/>
  <c r="D239" i="5"/>
  <c r="D259" i="5"/>
  <c r="K95" i="3"/>
  <c r="K196" i="3"/>
  <c r="D319" i="5"/>
  <c r="K96" i="6"/>
  <c r="F221" i="3"/>
  <c r="K221" i="3" s="1"/>
  <c r="F2" i="3"/>
  <c r="F8" i="3"/>
  <c r="F28" i="3"/>
  <c r="F33" i="3"/>
  <c r="F41" i="3"/>
  <c r="F46" i="3"/>
  <c r="F65" i="3"/>
  <c r="F67" i="3"/>
  <c r="K67" i="3" s="1"/>
  <c r="F69" i="3"/>
  <c r="F71" i="3"/>
  <c r="K71" i="3" s="1"/>
  <c r="F73" i="3"/>
  <c r="F83" i="3"/>
  <c r="F85" i="3"/>
  <c r="F87" i="3"/>
  <c r="F114" i="3"/>
  <c r="F127" i="3"/>
  <c r="F129" i="3"/>
  <c r="F143" i="3"/>
  <c r="F145" i="3"/>
  <c r="F161" i="3"/>
  <c r="K161" i="3" s="1"/>
  <c r="F165" i="3"/>
  <c r="F167" i="3"/>
  <c r="F216" i="3"/>
  <c r="D319" i="3"/>
  <c r="F35" i="3"/>
  <c r="F38" i="3"/>
  <c r="K38" i="3" s="1"/>
  <c r="F75" i="3"/>
  <c r="F77" i="3"/>
  <c r="F79" i="3"/>
  <c r="F106" i="3"/>
  <c r="K106" i="3" s="1"/>
  <c r="F108" i="3"/>
  <c r="F110" i="3"/>
  <c r="F112" i="3"/>
  <c r="F125" i="3"/>
  <c r="F131" i="3"/>
  <c r="F133" i="3"/>
  <c r="F159" i="3"/>
  <c r="F178" i="3"/>
  <c r="F189" i="3"/>
  <c r="F200" i="3"/>
  <c r="F209" i="3"/>
  <c r="K86" i="5"/>
  <c r="F215" i="5"/>
  <c r="F194" i="5"/>
  <c r="F94" i="5"/>
  <c r="F78" i="5"/>
  <c r="K78" i="5" s="1"/>
  <c r="F69" i="5"/>
  <c r="K69" i="5" s="1"/>
  <c r="F58" i="5"/>
  <c r="F35" i="5"/>
  <c r="K35" i="5" s="1"/>
  <c r="F19" i="5"/>
  <c r="F3" i="5"/>
  <c r="F186" i="5"/>
  <c r="F62" i="5"/>
  <c r="F60" i="5"/>
  <c r="K60" i="5" s="1"/>
  <c r="F49" i="5"/>
  <c r="K49" i="5" s="1"/>
  <c r="F33" i="5"/>
  <c r="F17" i="5"/>
  <c r="F208" i="5"/>
  <c r="F153" i="5"/>
  <c r="F148" i="5"/>
  <c r="F61" i="5"/>
  <c r="F50" i="5"/>
  <c r="F41" i="5"/>
  <c r="K41" i="5" s="1"/>
  <c r="F25" i="5"/>
  <c r="F9" i="5"/>
  <c r="F201" i="5"/>
  <c r="F155" i="5"/>
  <c r="F143" i="5"/>
  <c r="K143" i="5" s="1"/>
  <c r="F138" i="5"/>
  <c r="F133" i="5"/>
  <c r="F128" i="5"/>
  <c r="K128" i="5" s="1"/>
  <c r="F106" i="5"/>
  <c r="F97" i="5"/>
  <c r="F90" i="5"/>
  <c r="K90" i="5" s="1"/>
  <c r="F81" i="5"/>
  <c r="F74" i="5"/>
  <c r="F54" i="5"/>
  <c r="F52" i="5"/>
  <c r="F39" i="5"/>
  <c r="K39" i="5" s="1"/>
  <c r="F23" i="5"/>
  <c r="F7" i="5"/>
  <c r="F2" i="5"/>
  <c r="F43" i="3"/>
  <c r="F98" i="3"/>
  <c r="F100" i="3"/>
  <c r="F102" i="3"/>
  <c r="F104" i="3"/>
  <c r="K104" i="3" s="1"/>
  <c r="F150" i="3"/>
  <c r="F152" i="3"/>
  <c r="K152" i="3" s="1"/>
  <c r="F154" i="3"/>
  <c r="K154" i="3" s="1"/>
  <c r="F156" i="3"/>
  <c r="F172" i="3"/>
  <c r="F174" i="3"/>
  <c r="F176" i="3"/>
  <c r="F193" i="3"/>
  <c r="F220" i="3"/>
  <c r="K220" i="3" s="1"/>
  <c r="K132" i="4"/>
  <c r="F120" i="5"/>
  <c r="K120" i="5" s="1"/>
  <c r="F10" i="3"/>
  <c r="F119" i="3"/>
  <c r="F170" i="3"/>
  <c r="F181" i="3"/>
  <c r="F183" i="3"/>
  <c r="F204" i="3"/>
  <c r="F213" i="3"/>
  <c r="F17" i="3"/>
  <c r="F19" i="3"/>
  <c r="K19" i="3" s="1"/>
  <c r="F45" i="3"/>
  <c r="F90" i="3"/>
  <c r="F117" i="3"/>
  <c r="K117" i="3" s="1"/>
  <c r="F138" i="3"/>
  <c r="K138" i="3" s="1"/>
  <c r="F140" i="3"/>
  <c r="K140" i="3" s="1"/>
  <c r="F12" i="3"/>
  <c r="F24" i="3"/>
  <c r="F29" i="3"/>
  <c r="F37" i="3"/>
  <c r="F66" i="3"/>
  <c r="K66" i="3" s="1"/>
  <c r="F68" i="3"/>
  <c r="F70" i="3"/>
  <c r="F72" i="3"/>
  <c r="F74" i="3"/>
  <c r="K74" i="3" s="1"/>
  <c r="F82" i="3"/>
  <c r="F84" i="3"/>
  <c r="F86" i="3"/>
  <c r="K86" i="3" s="1"/>
  <c r="F88" i="3"/>
  <c r="F128" i="3"/>
  <c r="F136" i="3"/>
  <c r="F142" i="3"/>
  <c r="F144" i="3"/>
  <c r="F158" i="3"/>
  <c r="K158" i="3" s="1"/>
  <c r="F164" i="3"/>
  <c r="F166" i="3"/>
  <c r="K166" i="3" s="1"/>
  <c r="F168" i="3"/>
  <c r="K168" i="3" s="1"/>
  <c r="F197" i="3"/>
  <c r="F208" i="3"/>
  <c r="K208" i="3" s="1"/>
  <c r="K53" i="5"/>
  <c r="F5" i="3"/>
  <c r="K5" i="3" s="1"/>
  <c r="F13" i="3"/>
  <c r="F30" i="3"/>
  <c r="K30" i="3" s="1"/>
  <c r="F15" i="3"/>
  <c r="F50" i="3"/>
  <c r="K50" i="3" s="1"/>
  <c r="F54" i="3"/>
  <c r="F58" i="3"/>
  <c r="K58" i="3" s="1"/>
  <c r="F62" i="3"/>
  <c r="F4" i="3"/>
  <c r="F7" i="3"/>
  <c r="F27" i="3"/>
  <c r="F32" i="3"/>
  <c r="F40" i="3"/>
  <c r="F64" i="3"/>
  <c r="F92" i="3"/>
  <c r="K92" i="3" s="1"/>
  <c r="F94" i="3"/>
  <c r="K94" i="3" s="1"/>
  <c r="F96" i="3"/>
  <c r="K96" i="3" s="1"/>
  <c r="F11" i="2" a="1"/>
  <c r="F11" i="2" s="1"/>
  <c r="F27" i="2" a="1"/>
  <c r="F27" i="2" s="1"/>
  <c r="F43" i="2" a="1"/>
  <c r="F43" i="2" s="1"/>
  <c r="F59" i="2" a="1"/>
  <c r="F59" i="2" s="1"/>
  <c r="F75" i="2" a="1"/>
  <c r="F75" i="2" s="1"/>
  <c r="F88" i="2" a="1"/>
  <c r="F88" i="2" s="1"/>
  <c r="F94" i="2" a="1"/>
  <c r="F94" i="2" s="1"/>
  <c r="K94" i="2" s="1"/>
  <c r="F101" i="2" a="1"/>
  <c r="F101" i="2" s="1"/>
  <c r="K101" i="2" s="1"/>
  <c r="F107" i="2" a="1"/>
  <c r="F107" i="2" s="1"/>
  <c r="F120" i="2" a="1"/>
  <c r="F120" i="2" s="1"/>
  <c r="F127" i="2" a="1"/>
  <c r="F127" i="2" s="1"/>
  <c r="F135" i="2" a="1"/>
  <c r="F135" i="2" s="1"/>
  <c r="F143" i="2" a="1"/>
  <c r="F143" i="2" s="1"/>
  <c r="F151" i="2" a="1"/>
  <c r="F151" i="2" s="1"/>
  <c r="F159" i="2" a="1"/>
  <c r="F159" i="2" s="1"/>
  <c r="F167" i="2" a="1"/>
  <c r="F167" i="2" s="1"/>
  <c r="F175" i="2" a="1"/>
  <c r="F175" i="2" s="1"/>
  <c r="F183" i="2" a="1"/>
  <c r="F183" i="2" s="1"/>
  <c r="F191" i="2" a="1"/>
  <c r="F191" i="2" s="1"/>
  <c r="F199" i="2" a="1"/>
  <c r="F199" i="2" s="1"/>
  <c r="F207" i="2" a="1"/>
  <c r="F207" i="2" s="1"/>
  <c r="F215" i="2" a="1"/>
  <c r="F215" i="2" s="1"/>
  <c r="F223" i="2" a="1"/>
  <c r="F223" i="2" s="1"/>
  <c r="F231" i="2" a="1"/>
  <c r="F231" i="2" s="1"/>
  <c r="F6" i="2" a="1"/>
  <c r="F6" i="2" s="1"/>
  <c r="K6" i="2" s="1"/>
  <c r="F12" i="2" a="1"/>
  <c r="F12" i="2" s="1"/>
  <c r="K12" i="2" s="1"/>
  <c r="F17" i="2" a="1"/>
  <c r="F17" i="2" s="1"/>
  <c r="K17" i="2" s="1"/>
  <c r="F22" i="2" a="1"/>
  <c r="F22" i="2" s="1"/>
  <c r="F28" i="2" a="1"/>
  <c r="F28" i="2" s="1"/>
  <c r="F33" i="2" a="1"/>
  <c r="F33" i="2" s="1"/>
  <c r="F38" i="2" a="1"/>
  <c r="F38" i="2" s="1"/>
  <c r="K38" i="2" s="1"/>
  <c r="F44" i="2" a="1"/>
  <c r="F44" i="2" s="1"/>
  <c r="K44" i="2" s="1"/>
  <c r="F49" i="2" a="1"/>
  <c r="F49" i="2" s="1"/>
  <c r="F54" i="2" a="1"/>
  <c r="F54" i="2" s="1"/>
  <c r="F60" i="2" a="1"/>
  <c r="F60" i="2" s="1"/>
  <c r="K60" i="2" s="1"/>
  <c r="F65" i="2" a="1"/>
  <c r="F65" i="2" s="1"/>
  <c r="F70" i="2" a="1"/>
  <c r="F70" i="2" s="1"/>
  <c r="F76" i="2" a="1"/>
  <c r="F76" i="2" s="1"/>
  <c r="F82" i="2" a="1"/>
  <c r="F82" i="2" s="1"/>
  <c r="F89" i="2" a="1"/>
  <c r="F89" i="2" s="1"/>
  <c r="F95" i="2" a="1"/>
  <c r="F95" i="2" s="1"/>
  <c r="F108" i="2" a="1"/>
  <c r="F108" i="2" s="1"/>
  <c r="F114" i="2" a="1"/>
  <c r="F114" i="2" s="1"/>
  <c r="F121" i="2" a="1"/>
  <c r="F121" i="2" s="1"/>
  <c r="F128" i="2" a="1"/>
  <c r="F128" i="2" s="1"/>
  <c r="F136" i="2" a="1"/>
  <c r="F136" i="2" s="1"/>
  <c r="F144" i="2" a="1"/>
  <c r="F144" i="2" s="1"/>
  <c r="F152" i="2" a="1"/>
  <c r="F152" i="2" s="1"/>
  <c r="F160" i="2" a="1"/>
  <c r="F160" i="2" s="1"/>
  <c r="F168" i="2" a="1"/>
  <c r="F168" i="2" s="1"/>
  <c r="F176" i="2" a="1"/>
  <c r="F176" i="2" s="1"/>
  <c r="F184" i="2" a="1"/>
  <c r="F184" i="2" s="1"/>
  <c r="F192" i="2" a="1"/>
  <c r="F192" i="2" s="1"/>
  <c r="F200" i="2" a="1"/>
  <c r="F200" i="2" s="1"/>
  <c r="F208" i="2" a="1"/>
  <c r="F208" i="2" s="1"/>
  <c r="F216" i="2" a="1"/>
  <c r="F216" i="2" s="1"/>
  <c r="F224" i="2" a="1"/>
  <c r="F224" i="2" s="1"/>
  <c r="F2" i="2" a="1"/>
  <c r="F2" i="2" s="1"/>
  <c r="K2" i="2" s="1"/>
  <c r="F7" i="2" a="1"/>
  <c r="F7" i="2" s="1"/>
  <c r="F23" i="2" a="1"/>
  <c r="F23" i="2" s="1"/>
  <c r="K23" i="2" s="1"/>
  <c r="F39" i="2" a="1"/>
  <c r="F39" i="2" s="1"/>
  <c r="F55" i="2" a="1"/>
  <c r="F55" i="2" s="1"/>
  <c r="F71" i="2" a="1"/>
  <c r="F71" i="2" s="1"/>
  <c r="K71" i="2" s="1"/>
  <c r="F77" i="2" a="1"/>
  <c r="F77" i="2" s="1"/>
  <c r="F83" i="2" a="1"/>
  <c r="F83" i="2" s="1"/>
  <c r="F96" i="2" a="1"/>
  <c r="F96" i="2" s="1"/>
  <c r="F102" i="2" a="1"/>
  <c r="F102" i="2" s="1"/>
  <c r="K102" i="2" s="1"/>
  <c r="F109" i="2" a="1"/>
  <c r="F109" i="2" s="1"/>
  <c r="F115" i="2" a="1"/>
  <c r="F115" i="2" s="1"/>
  <c r="F129" i="2" a="1"/>
  <c r="F129" i="2" s="1"/>
  <c r="F137" i="2" a="1"/>
  <c r="F137" i="2" s="1"/>
  <c r="K137" i="2" s="1"/>
  <c r="F145" i="2" a="1"/>
  <c r="F145" i="2" s="1"/>
  <c r="F153" i="2" a="1"/>
  <c r="F153" i="2" s="1"/>
  <c r="F161" i="2" a="1"/>
  <c r="F161" i="2" s="1"/>
  <c r="F169" i="2" a="1"/>
  <c r="F169" i="2" s="1"/>
  <c r="F177" i="2" a="1"/>
  <c r="F177" i="2" s="1"/>
  <c r="K177" i="2" s="1"/>
  <c r="F185" i="2" a="1"/>
  <c r="F185" i="2" s="1"/>
  <c r="F193" i="2" a="1"/>
  <c r="F193" i="2" s="1"/>
  <c r="F201" i="2" a="1"/>
  <c r="F201" i="2" s="1"/>
  <c r="F209" i="2" a="1"/>
  <c r="F209" i="2" s="1"/>
  <c r="F217" i="2" a="1"/>
  <c r="F217" i="2" s="1"/>
  <c r="F225" i="2" a="1"/>
  <c r="F225" i="2" s="1"/>
  <c r="F8" i="2" a="1"/>
  <c r="F8" i="2" s="1"/>
  <c r="F13" i="2" a="1"/>
  <c r="F13" i="2" s="1"/>
  <c r="K13" i="2" s="1"/>
  <c r="F18" i="2" a="1"/>
  <c r="F18" i="2" s="1"/>
  <c r="K18" i="2" s="1"/>
  <c r="F24" i="2" a="1"/>
  <c r="F24" i="2" s="1"/>
  <c r="F29" i="2" a="1"/>
  <c r="F29" i="2" s="1"/>
  <c r="K29" i="2" s="1"/>
  <c r="F34" i="2" a="1"/>
  <c r="F34" i="2" s="1"/>
  <c r="K34" i="2" s="1"/>
  <c r="F40" i="2" a="1"/>
  <c r="F40" i="2" s="1"/>
  <c r="K40" i="2" s="1"/>
  <c r="F45" i="2" a="1"/>
  <c r="F45" i="2" s="1"/>
  <c r="F50" i="2" a="1"/>
  <c r="F50" i="2" s="1"/>
  <c r="K50" i="2" s="1"/>
  <c r="F56" i="2" a="1"/>
  <c r="F56" i="2" s="1"/>
  <c r="F61" i="2" a="1"/>
  <c r="F61" i="2" s="1"/>
  <c r="F66" i="2" a="1"/>
  <c r="F66" i="2" s="1"/>
  <c r="F72" i="2" a="1"/>
  <c r="F72" i="2" s="1"/>
  <c r="K72" i="2" s="1"/>
  <c r="F84" i="2" a="1"/>
  <c r="F84" i="2" s="1"/>
  <c r="F90" i="2" a="1"/>
  <c r="F90" i="2" s="1"/>
  <c r="K90" i="2" s="1"/>
  <c r="F97" i="2" a="1"/>
  <c r="F97" i="2" s="1"/>
  <c r="K97" i="2" s="1"/>
  <c r="F103" i="2" a="1"/>
  <c r="F103" i="2" s="1"/>
  <c r="F116" i="2" a="1"/>
  <c r="F116" i="2" s="1"/>
  <c r="F122" i="2" a="1"/>
  <c r="F122" i="2" s="1"/>
  <c r="F130" i="2" a="1"/>
  <c r="F130" i="2" s="1"/>
  <c r="F138" i="2" a="1"/>
  <c r="F138" i="2" s="1"/>
  <c r="F146" i="2" a="1"/>
  <c r="F146" i="2" s="1"/>
  <c r="F154" i="2" a="1"/>
  <c r="F154" i="2" s="1"/>
  <c r="F162" i="2" a="1"/>
  <c r="F162" i="2" s="1"/>
  <c r="F170" i="2" a="1"/>
  <c r="F170" i="2" s="1"/>
  <c r="F178" i="2" a="1"/>
  <c r="F178" i="2" s="1"/>
  <c r="F186" i="2" a="1"/>
  <c r="F186" i="2" s="1"/>
  <c r="F194" i="2" a="1"/>
  <c r="F194" i="2" s="1"/>
  <c r="F202" i="2" a="1"/>
  <c r="F202" i="2" s="1"/>
  <c r="F210" i="2" a="1"/>
  <c r="F210" i="2" s="1"/>
  <c r="F218" i="2" a="1"/>
  <c r="F218" i="2" s="1"/>
  <c r="F226" i="2" a="1"/>
  <c r="F226" i="2" s="1"/>
  <c r="F3" i="2" a="1"/>
  <c r="F3" i="2" s="1"/>
  <c r="F19" i="2" a="1"/>
  <c r="F19" i="2" s="1"/>
  <c r="K19" i="2" s="1"/>
  <c r="F35" i="2" a="1"/>
  <c r="F35" i="2" s="1"/>
  <c r="F51" i="2" a="1"/>
  <c r="F51" i="2" s="1"/>
  <c r="F67" i="2" a="1"/>
  <c r="F67" i="2" s="1"/>
  <c r="F78" i="2" a="1"/>
  <c r="F78" i="2" s="1"/>
  <c r="F85" i="2" a="1"/>
  <c r="F85" i="2" s="1"/>
  <c r="F91" i="2" a="1"/>
  <c r="F91" i="2" s="1"/>
  <c r="F104" i="2" a="1"/>
  <c r="F104" i="2" s="1"/>
  <c r="F110" i="2" a="1"/>
  <c r="F110" i="2" s="1"/>
  <c r="F117" i="2" a="1"/>
  <c r="F117" i="2" s="1"/>
  <c r="F123" i="2" a="1"/>
  <c r="F123" i="2" s="1"/>
  <c r="F131" i="2" a="1"/>
  <c r="F131" i="2" s="1"/>
  <c r="F139" i="2" a="1"/>
  <c r="F139" i="2" s="1"/>
  <c r="F147" i="2" a="1"/>
  <c r="F147" i="2" s="1"/>
  <c r="F155" i="2" a="1"/>
  <c r="F155" i="2" s="1"/>
  <c r="F163" i="2" a="1"/>
  <c r="F163" i="2" s="1"/>
  <c r="K163" i="2" s="1"/>
  <c r="F171" i="2" a="1"/>
  <c r="F171" i="2" s="1"/>
  <c r="K171" i="2" s="1"/>
  <c r="F179" i="2" a="1"/>
  <c r="F179" i="2" s="1"/>
  <c r="F187" i="2" a="1"/>
  <c r="F187" i="2" s="1"/>
  <c r="F195" i="2" a="1"/>
  <c r="F195" i="2" s="1"/>
  <c r="F203" i="2" a="1"/>
  <c r="F203" i="2" s="1"/>
  <c r="F211" i="2" a="1"/>
  <c r="F211" i="2" s="1"/>
  <c r="F219" i="2" a="1"/>
  <c r="F219" i="2" s="1"/>
  <c r="F227" i="2" a="1"/>
  <c r="F227" i="2" s="1"/>
  <c r="F4" i="2" a="1"/>
  <c r="F4" i="2" s="1"/>
  <c r="F9" i="2" a="1"/>
  <c r="F9" i="2" s="1"/>
  <c r="F14" i="2" a="1"/>
  <c r="F14" i="2" s="1"/>
  <c r="F20" i="2" a="1"/>
  <c r="F20" i="2" s="1"/>
  <c r="F25" i="2" a="1"/>
  <c r="F25" i="2" s="1"/>
  <c r="K25" i="2" s="1"/>
  <c r="F30" i="2" a="1"/>
  <c r="F30" i="2" s="1"/>
  <c r="F36" i="2" a="1"/>
  <c r="F36" i="2" s="1"/>
  <c r="F41" i="2" a="1"/>
  <c r="F41" i="2" s="1"/>
  <c r="F46" i="2" a="1"/>
  <c r="F46" i="2" s="1"/>
  <c r="K46" i="2" s="1"/>
  <c r="F52" i="2" a="1"/>
  <c r="F52" i="2" s="1"/>
  <c r="F57" i="2" a="1"/>
  <c r="F57" i="2" s="1"/>
  <c r="K57" i="2" s="1"/>
  <c r="F62" i="2" a="1"/>
  <c r="F62" i="2" s="1"/>
  <c r="F68" i="2" a="1"/>
  <c r="F68" i="2" s="1"/>
  <c r="F73" i="2" a="1"/>
  <c r="F73" i="2" s="1"/>
  <c r="F79" i="2" a="1"/>
  <c r="F79" i="2" s="1"/>
  <c r="K79" i="2" s="1"/>
  <c r="F92" i="2" a="1"/>
  <c r="F92" i="2" s="1"/>
  <c r="F98" i="2" a="1"/>
  <c r="F98" i="2" s="1"/>
  <c r="F105" i="2" a="1"/>
  <c r="F105" i="2" s="1"/>
  <c r="F111" i="2" a="1"/>
  <c r="F111" i="2" s="1"/>
  <c r="F124" i="2" a="1"/>
  <c r="F124" i="2" s="1"/>
  <c r="K124" i="2" s="1"/>
  <c r="F132" i="2" a="1"/>
  <c r="F132" i="2" s="1"/>
  <c r="F140" i="2" a="1"/>
  <c r="F140" i="2" s="1"/>
  <c r="F148" i="2" a="1"/>
  <c r="F148" i="2" s="1"/>
  <c r="F156" i="2" a="1"/>
  <c r="F156" i="2" s="1"/>
  <c r="F164" i="2" a="1"/>
  <c r="F164" i="2" s="1"/>
  <c r="K164" i="2" s="1"/>
  <c r="F172" i="2" a="1"/>
  <c r="F172" i="2" s="1"/>
  <c r="F180" i="2" a="1"/>
  <c r="F180" i="2" s="1"/>
  <c r="F188" i="2" a="1"/>
  <c r="F188" i="2" s="1"/>
  <c r="F196" i="2" a="1"/>
  <c r="F196" i="2" s="1"/>
  <c r="F204" i="2" a="1"/>
  <c r="F204" i="2" s="1"/>
  <c r="K204" i="2" s="1"/>
  <c r="F212" i="2" a="1"/>
  <c r="F212" i="2" s="1"/>
  <c r="F220" i="2" a="1"/>
  <c r="F220" i="2" s="1"/>
  <c r="F228" i="2" a="1"/>
  <c r="F228" i="2" s="1"/>
  <c r="F15" i="2" a="1"/>
  <c r="F15" i="2" s="1"/>
  <c r="K15" i="2" s="1"/>
  <c r="F31" i="2" a="1"/>
  <c r="F31" i="2" s="1"/>
  <c r="F47" i="2" a="1"/>
  <c r="F47" i="2" s="1"/>
  <c r="F63" i="2" a="1"/>
  <c r="F63" i="2" s="1"/>
  <c r="F80" i="2" a="1"/>
  <c r="F80" i="2" s="1"/>
  <c r="K80" i="2" s="1"/>
  <c r="F86" i="2" a="1"/>
  <c r="F86" i="2" s="1"/>
  <c r="F93" i="2" a="1"/>
  <c r="F93" i="2" s="1"/>
  <c r="K93" i="2" s="1"/>
  <c r="F99" i="2" a="1"/>
  <c r="F99" i="2" s="1"/>
  <c r="F112" i="2" a="1"/>
  <c r="F112" i="2" s="1"/>
  <c r="F118" i="2" a="1"/>
  <c r="F118" i="2" s="1"/>
  <c r="F125" i="2" a="1"/>
  <c r="F125" i="2" s="1"/>
  <c r="F133" i="2" a="1"/>
  <c r="F133" i="2" s="1"/>
  <c r="F141" i="2" a="1"/>
  <c r="F141" i="2" s="1"/>
  <c r="F149" i="2" a="1"/>
  <c r="F149" i="2" s="1"/>
  <c r="F157" i="2" a="1"/>
  <c r="F157" i="2" s="1"/>
  <c r="F165" i="2" a="1"/>
  <c r="F165" i="2" s="1"/>
  <c r="F173" i="2" a="1"/>
  <c r="F173" i="2" s="1"/>
  <c r="F181" i="2" a="1"/>
  <c r="F181" i="2" s="1"/>
  <c r="F189" i="2" a="1"/>
  <c r="F189" i="2" s="1"/>
  <c r="F197" i="2" a="1"/>
  <c r="F197" i="2" s="1"/>
  <c r="F205" i="2" a="1"/>
  <c r="F205" i="2" s="1"/>
  <c r="F213" i="2" a="1"/>
  <c r="F213" i="2" s="1"/>
  <c r="F221" i="2" a="1"/>
  <c r="F221" i="2" s="1"/>
  <c r="F229" i="2" a="1"/>
  <c r="F229" i="2" s="1"/>
  <c r="F5" i="2" a="1"/>
  <c r="F5" i="2" s="1"/>
  <c r="K5" i="2" s="1"/>
  <c r="F10" i="2" a="1"/>
  <c r="F10" i="2" s="1"/>
  <c r="K10" i="2" s="1"/>
  <c r="F16" i="2" a="1"/>
  <c r="F16" i="2" s="1"/>
  <c r="K16" i="2" s="1"/>
  <c r="F21" i="2" a="1"/>
  <c r="F21" i="2" s="1"/>
  <c r="K21" i="2" s="1"/>
  <c r="F26" i="2" a="1"/>
  <c r="F26" i="2" s="1"/>
  <c r="K26" i="2" s="1"/>
  <c r="F32" i="2" a="1"/>
  <c r="F32" i="2" s="1"/>
  <c r="F37" i="2" a="1"/>
  <c r="F37" i="2" s="1"/>
  <c r="K37" i="2" s="1"/>
  <c r="F42" i="2" a="1"/>
  <c r="F42" i="2" s="1"/>
  <c r="K42" i="2" s="1"/>
  <c r="F48" i="2" a="1"/>
  <c r="F48" i="2" s="1"/>
  <c r="K48" i="2" s="1"/>
  <c r="F53" i="2" a="1"/>
  <c r="F53" i="2" s="1"/>
  <c r="K53" i="2" s="1"/>
  <c r="F58" i="2" a="1"/>
  <c r="F58" i="2" s="1"/>
  <c r="K58" i="2" s="1"/>
  <c r="F64" i="2" a="1"/>
  <c r="F64" i="2" s="1"/>
  <c r="F69" i="2" a="1"/>
  <c r="F69" i="2" s="1"/>
  <c r="K69" i="2" s="1"/>
  <c r="F74" i="2" a="1"/>
  <c r="F74" i="2" s="1"/>
  <c r="K74" i="2" s="1"/>
  <c r="F81" i="2" a="1"/>
  <c r="F81" i="2" s="1"/>
  <c r="F87" i="2" a="1"/>
  <c r="F87" i="2" s="1"/>
  <c r="F100" i="2" a="1"/>
  <c r="F100" i="2" s="1"/>
  <c r="F106" i="2" a="1"/>
  <c r="F106" i="2" s="1"/>
  <c r="F113" i="2" a="1"/>
  <c r="F113" i="2" s="1"/>
  <c r="K113" i="2" s="1"/>
  <c r="F119" i="2" a="1"/>
  <c r="F119" i="2" s="1"/>
  <c r="K119" i="2" s="1"/>
  <c r="F126" i="2" a="1"/>
  <c r="F126" i="2" s="1"/>
  <c r="F134" i="2" a="1"/>
  <c r="F134" i="2" s="1"/>
  <c r="F142" i="2" a="1"/>
  <c r="F142" i="2" s="1"/>
  <c r="F150" i="2" a="1"/>
  <c r="F150" i="2" s="1"/>
  <c r="K150" i="2" s="1"/>
  <c r="F158" i="2" a="1"/>
  <c r="F158" i="2" s="1"/>
  <c r="F166" i="2" a="1"/>
  <c r="F166" i="2" s="1"/>
  <c r="F174" i="2" a="1"/>
  <c r="F174" i="2" s="1"/>
  <c r="F182" i="2" a="1"/>
  <c r="F182" i="2" s="1"/>
  <c r="F190" i="2" a="1"/>
  <c r="F190" i="2" s="1"/>
  <c r="K190" i="2" s="1"/>
  <c r="F198" i="2" a="1"/>
  <c r="F198" i="2" s="1"/>
  <c r="F206" i="2" a="1"/>
  <c r="F206" i="2" s="1"/>
  <c r="F214" i="2" a="1"/>
  <c r="F214" i="2" s="1"/>
  <c r="F222" i="2" a="1"/>
  <c r="F222" i="2" s="1"/>
  <c r="F230" i="2" a="1"/>
  <c r="F230" i="2" s="1"/>
  <c r="F9" i="3"/>
  <c r="K9" i="3" s="1"/>
  <c r="F14" i="3"/>
  <c r="F21" i="3"/>
  <c r="K21" i="3" s="1"/>
  <c r="F34" i="3"/>
  <c r="F42" i="3"/>
  <c r="K42" i="3" s="1"/>
  <c r="F47" i="3"/>
  <c r="F76" i="3"/>
  <c r="K76" i="3" s="1"/>
  <c r="F78" i="3"/>
  <c r="F80" i="3"/>
  <c r="K80" i="3" s="1"/>
  <c r="F107" i="3"/>
  <c r="F109" i="3"/>
  <c r="F111" i="3"/>
  <c r="F130" i="3"/>
  <c r="K130" i="3" s="1"/>
  <c r="F132" i="3"/>
  <c r="F134" i="3"/>
  <c r="F162" i="3"/>
  <c r="K162" i="3" s="1"/>
  <c r="F192" i="3"/>
  <c r="D247" i="3"/>
  <c r="F193" i="4"/>
  <c r="F209" i="4"/>
  <c r="F92" i="5"/>
  <c r="F114" i="5"/>
  <c r="F20" i="3"/>
  <c r="K20" i="3" s="1"/>
  <c r="F25" i="3"/>
  <c r="K25" i="3" s="1"/>
  <c r="F22" i="3"/>
  <c r="F48" i="3"/>
  <c r="F52" i="3"/>
  <c r="F56" i="3"/>
  <c r="F60" i="3"/>
  <c r="F3" i="3"/>
  <c r="K3" i="3" s="1"/>
  <c r="F6" i="3"/>
  <c r="F26" i="3"/>
  <c r="F31" i="3"/>
  <c r="F39" i="3"/>
  <c r="K39" i="3" s="1"/>
  <c r="F49" i="3"/>
  <c r="F51" i="3"/>
  <c r="F53" i="3"/>
  <c r="K53" i="3" s="1"/>
  <c r="F55" i="3"/>
  <c r="F57" i="3"/>
  <c r="K57" i="3" s="1"/>
  <c r="F59" i="3"/>
  <c r="F61" i="3"/>
  <c r="K61" i="3" s="1"/>
  <c r="F63" i="3"/>
  <c r="K63" i="3" s="1"/>
  <c r="F99" i="3"/>
  <c r="K99" i="3" s="1"/>
  <c r="F101" i="3"/>
  <c r="F103" i="3"/>
  <c r="F122" i="3"/>
  <c r="K122" i="3" s="1"/>
  <c r="F149" i="3"/>
  <c r="F153" i="3"/>
  <c r="F155" i="3"/>
  <c r="F173" i="3"/>
  <c r="F175" i="3"/>
  <c r="F186" i="3"/>
  <c r="F201" i="3"/>
  <c r="K201" i="3" s="1"/>
  <c r="D253" i="3"/>
  <c r="F205" i="3"/>
  <c r="K11" i="4"/>
  <c r="F221" i="4"/>
  <c r="F105" i="4"/>
  <c r="F72" i="4"/>
  <c r="K72" i="4" s="1"/>
  <c r="F51" i="4"/>
  <c r="K51" i="4" s="1"/>
  <c r="F49" i="4"/>
  <c r="F35" i="4"/>
  <c r="F28" i="4"/>
  <c r="F26" i="4"/>
  <c r="K26" i="4" s="1"/>
  <c r="F23" i="4"/>
  <c r="F217" i="4"/>
  <c r="F212" i="4"/>
  <c r="F207" i="4"/>
  <c r="F190" i="4"/>
  <c r="F185" i="4"/>
  <c r="F183" i="4"/>
  <c r="F181" i="4"/>
  <c r="F179" i="4"/>
  <c r="K179" i="4" s="1"/>
  <c r="F177" i="4"/>
  <c r="K177" i="4" s="1"/>
  <c r="F175" i="4"/>
  <c r="F173" i="4"/>
  <c r="K173" i="4" s="1"/>
  <c r="F171" i="4"/>
  <c r="F169" i="4"/>
  <c r="F227" i="4"/>
  <c r="K227" i="4" s="1"/>
  <c r="F201" i="4"/>
  <c r="F196" i="4"/>
  <c r="K196" i="4" s="1"/>
  <c r="F191" i="4"/>
  <c r="F186" i="4"/>
  <c r="F184" i="4"/>
  <c r="K184" i="4" s="1"/>
  <c r="F182" i="4"/>
  <c r="K182" i="4" s="1"/>
  <c r="F180" i="4"/>
  <c r="F178" i="4"/>
  <c r="F176" i="4"/>
  <c r="K176" i="4" s="1"/>
  <c r="F174" i="4"/>
  <c r="K174" i="4" s="1"/>
  <c r="F172" i="4"/>
  <c r="K172" i="4" s="1"/>
  <c r="F170" i="4"/>
  <c r="K170" i="4" s="1"/>
  <c r="F135" i="4"/>
  <c r="K135" i="4" s="1"/>
  <c r="F133" i="4"/>
  <c r="K133" i="4" s="1"/>
  <c r="F104" i="4"/>
  <c r="F102" i="4"/>
  <c r="K102" i="4" s="1"/>
  <c r="F100" i="4"/>
  <c r="K100" i="4" s="1"/>
  <c r="F98" i="4"/>
  <c r="K98" i="4" s="1"/>
  <c r="F96" i="4"/>
  <c r="K96" i="4" s="1"/>
  <c r="F94" i="4"/>
  <c r="K94" i="4" s="1"/>
  <c r="F92" i="4"/>
  <c r="K92" i="4" s="1"/>
  <c r="F90" i="4"/>
  <c r="K90" i="4" s="1"/>
  <c r="F88" i="4"/>
  <c r="K88" i="4" s="1"/>
  <c r="F86" i="4"/>
  <c r="K86" i="4" s="1"/>
  <c r="F84" i="4"/>
  <c r="F82" i="4"/>
  <c r="K82" i="4" s="1"/>
  <c r="F80" i="4"/>
  <c r="K80" i="4" s="1"/>
  <c r="F78" i="4"/>
  <c r="F71" i="4"/>
  <c r="K71" i="4" s="1"/>
  <c r="F69" i="4"/>
  <c r="F67" i="4"/>
  <c r="F65" i="4"/>
  <c r="F63" i="4"/>
  <c r="K63" i="4" s="1"/>
  <c r="F61" i="4"/>
  <c r="K61" i="4" s="1"/>
  <c r="F59" i="4"/>
  <c r="K59" i="4" s="1"/>
  <c r="F57" i="4"/>
  <c r="F216" i="4"/>
  <c r="K216" i="4" s="1"/>
  <c r="F211" i="4"/>
  <c r="F189" i="4"/>
  <c r="F168" i="4"/>
  <c r="K168" i="4" s="1"/>
  <c r="F166" i="4"/>
  <c r="K166" i="4" s="1"/>
  <c r="F164" i="4"/>
  <c r="K164" i="4" s="1"/>
  <c r="F131" i="4"/>
  <c r="F129" i="4"/>
  <c r="K129" i="4" s="1"/>
  <c r="F127" i="4"/>
  <c r="K127" i="4" s="1"/>
  <c r="F125" i="4"/>
  <c r="K125" i="4" s="1"/>
  <c r="F123" i="4"/>
  <c r="F121" i="4"/>
  <c r="K121" i="4" s="1"/>
  <c r="F119" i="4"/>
  <c r="F117" i="4"/>
  <c r="F115" i="4"/>
  <c r="K115" i="4" s="1"/>
  <c r="F113" i="4"/>
  <c r="F111" i="4"/>
  <c r="F109" i="4"/>
  <c r="F107" i="4"/>
  <c r="F76" i="4"/>
  <c r="F55" i="4"/>
  <c r="K55" i="4" s="1"/>
  <c r="F53" i="4"/>
  <c r="K53" i="4" s="1"/>
  <c r="F41" i="4"/>
  <c r="K41" i="4" s="1"/>
  <c r="F32" i="4"/>
  <c r="F20" i="4"/>
  <c r="F13" i="4"/>
  <c r="F5" i="4"/>
  <c r="K73" i="5"/>
  <c r="K122" i="2"/>
  <c r="K130" i="6"/>
  <c r="K170" i="6"/>
  <c r="K174" i="6"/>
  <c r="K26" i="6"/>
  <c r="K152" i="2"/>
  <c r="K39" i="2"/>
  <c r="D271" i="5"/>
  <c r="K17" i="6"/>
  <c r="K113" i="6"/>
  <c r="K117" i="6"/>
  <c r="K125" i="6"/>
  <c r="K139" i="6"/>
  <c r="K149" i="6"/>
  <c r="K171" i="6"/>
  <c r="F187" i="4"/>
  <c r="F192" i="4"/>
  <c r="F197" i="4"/>
  <c r="F219" i="4"/>
  <c r="D287" i="5"/>
  <c r="F164" i="5"/>
  <c r="K8" i="3"/>
  <c r="D239" i="3"/>
  <c r="D311" i="3"/>
  <c r="K3" i="4"/>
  <c r="K57" i="5"/>
  <c r="K102" i="5"/>
  <c r="K2" i="6"/>
  <c r="K8" i="6"/>
  <c r="K35" i="6"/>
  <c r="K48" i="6"/>
  <c r="K56" i="6"/>
  <c r="K64" i="6"/>
  <c r="K185" i="6"/>
  <c r="K83" i="4"/>
  <c r="K136" i="4"/>
  <c r="K21" i="6"/>
  <c r="K34" i="6"/>
  <c r="K42" i="6"/>
  <c r="K216" i="6"/>
  <c r="K229" i="6"/>
  <c r="D255" i="3"/>
  <c r="D325" i="3"/>
  <c r="K146" i="4"/>
  <c r="K223" i="4"/>
  <c r="K5" i="5"/>
  <c r="K19" i="5"/>
  <c r="K82" i="5"/>
  <c r="D275" i="5"/>
  <c r="K47" i="6"/>
  <c r="K51" i="6"/>
  <c r="K67" i="6"/>
  <c r="K69" i="6"/>
  <c r="K71" i="6"/>
  <c r="D278" i="3"/>
  <c r="K60" i="3"/>
  <c r="D279" i="3"/>
  <c r="D285" i="3"/>
  <c r="K17" i="4"/>
  <c r="K18" i="4"/>
  <c r="K22" i="4"/>
  <c r="K9" i="5"/>
  <c r="D303" i="5"/>
  <c r="K25" i="6"/>
  <c r="K38" i="6"/>
  <c r="K87" i="6"/>
  <c r="K147" i="6"/>
  <c r="K196" i="6"/>
  <c r="K204" i="6"/>
  <c r="K212" i="6"/>
  <c r="D293" i="3"/>
  <c r="K84" i="2"/>
  <c r="K12" i="4"/>
  <c r="K29" i="4"/>
  <c r="K31" i="4"/>
  <c r="K65" i="4"/>
  <c r="K225" i="2"/>
  <c r="K55" i="3"/>
  <c r="K128" i="2"/>
  <c r="K54" i="2"/>
  <c r="K28" i="3"/>
  <c r="K33" i="3"/>
  <c r="K178" i="3"/>
  <c r="K172" i="3"/>
  <c r="K209" i="3"/>
  <c r="K138" i="4"/>
  <c r="K142" i="4"/>
  <c r="K144" i="4"/>
  <c r="K62" i="2"/>
  <c r="K67" i="2"/>
  <c r="K35" i="2"/>
  <c r="K98" i="3"/>
  <c r="D238" i="3"/>
  <c r="D271" i="3"/>
  <c r="D303" i="3"/>
  <c r="K44" i="4"/>
  <c r="D298" i="4"/>
  <c r="K17" i="5"/>
  <c r="D247" i="5"/>
  <c r="D323" i="5"/>
  <c r="K30" i="6"/>
  <c r="K131" i="6"/>
  <c r="K189" i="6"/>
  <c r="K197" i="6"/>
  <c r="D309" i="4"/>
  <c r="D323" i="4"/>
  <c r="K32" i="6"/>
  <c r="K88" i="6"/>
  <c r="K159" i="6"/>
  <c r="K161" i="6"/>
  <c r="K173" i="6"/>
  <c r="K207" i="6"/>
  <c r="K215" i="6"/>
  <c r="K220" i="6"/>
  <c r="K228" i="6"/>
  <c r="D234" i="4"/>
  <c r="D337" i="4"/>
  <c r="D246" i="4"/>
  <c r="K74" i="5"/>
  <c r="K104" i="6"/>
  <c r="K177" i="6"/>
  <c r="K181" i="6"/>
  <c r="K183" i="6"/>
  <c r="K106" i="2"/>
  <c r="K10" i="3"/>
  <c r="K48" i="3"/>
  <c r="K118" i="3"/>
  <c r="D233" i="3"/>
  <c r="D261" i="3"/>
  <c r="D294" i="3"/>
  <c r="D326" i="3"/>
  <c r="K14" i="4"/>
  <c r="K42" i="4"/>
  <c r="K56" i="4"/>
  <c r="K58" i="4"/>
  <c r="K157" i="4"/>
  <c r="K188" i="4"/>
  <c r="D260" i="4"/>
  <c r="D262" i="3"/>
  <c r="D301" i="3"/>
  <c r="D334" i="3"/>
  <c r="D268" i="4"/>
  <c r="D311" i="5"/>
  <c r="K33" i="6"/>
  <c r="K91" i="6"/>
  <c r="K93" i="6"/>
  <c r="K95" i="6"/>
  <c r="K150" i="6"/>
  <c r="K152" i="6"/>
  <c r="K154" i="6"/>
  <c r="K158" i="6"/>
  <c r="K160" i="6"/>
  <c r="K162" i="6"/>
  <c r="D237" i="3"/>
  <c r="D270" i="3"/>
  <c r="D302" i="3"/>
  <c r="D335" i="3"/>
  <c r="K91" i="4"/>
  <c r="D282" i="4"/>
  <c r="K123" i="4"/>
  <c r="K131" i="4"/>
  <c r="K140" i="4"/>
  <c r="K226" i="4"/>
  <c r="D251" i="4"/>
  <c r="D290" i="4"/>
  <c r="D324" i="4"/>
  <c r="K94" i="5"/>
  <c r="K194" i="5"/>
  <c r="K215" i="5"/>
  <c r="D255" i="5"/>
  <c r="D307" i="5"/>
  <c r="K29" i="6"/>
  <c r="K50" i="6"/>
  <c r="K62" i="6"/>
  <c r="K81" i="6"/>
  <c r="K99" i="6"/>
  <c r="K101" i="6"/>
  <c r="K103" i="6"/>
  <c r="K109" i="6"/>
  <c r="K138" i="6"/>
  <c r="K144" i="6"/>
  <c r="K146" i="6"/>
  <c r="K184" i="6"/>
  <c r="K186" i="6"/>
  <c r="K194" i="6"/>
  <c r="K28" i="2"/>
  <c r="K30" i="2"/>
  <c r="K32" i="2"/>
  <c r="K59" i="2"/>
  <c r="K87" i="2"/>
  <c r="K89" i="2"/>
  <c r="K91" i="2"/>
  <c r="K111" i="2"/>
  <c r="K132" i="2"/>
  <c r="K15" i="3"/>
  <c r="K62" i="3"/>
  <c r="K68" i="3"/>
  <c r="K125" i="3"/>
  <c r="K147" i="3"/>
  <c r="K197" i="3"/>
  <c r="K217" i="3"/>
  <c r="D254" i="3"/>
  <c r="D277" i="3"/>
  <c r="D295" i="3"/>
  <c r="D318" i="3"/>
  <c r="K54" i="4"/>
  <c r="K68" i="4"/>
  <c r="K79" i="4"/>
  <c r="K148" i="4"/>
  <c r="K156" i="4"/>
  <c r="K209" i="4"/>
  <c r="K230" i="4"/>
  <c r="D254" i="4"/>
  <c r="D293" i="4"/>
  <c r="D332" i="4"/>
  <c r="K3" i="5"/>
  <c r="K108" i="5"/>
  <c r="K170" i="5"/>
  <c r="K28" i="4"/>
  <c r="K45" i="4"/>
  <c r="K113" i="4"/>
  <c r="K70" i="5"/>
  <c r="K97" i="5"/>
  <c r="K133" i="5"/>
  <c r="K138" i="5"/>
  <c r="K155" i="5"/>
  <c r="K201" i="5"/>
  <c r="K9" i="6"/>
  <c r="K20" i="6"/>
  <c r="K72" i="6"/>
  <c r="K80" i="6"/>
  <c r="K84" i="6"/>
  <c r="K123" i="6"/>
  <c r="K188" i="6"/>
  <c r="K231" i="6"/>
  <c r="K24" i="2"/>
  <c r="K14" i="2"/>
  <c r="K66" i="2"/>
  <c r="K77" i="2"/>
  <c r="K116" i="2"/>
  <c r="K126" i="2"/>
  <c r="K141" i="2"/>
  <c r="K22" i="3"/>
  <c r="K44" i="3"/>
  <c r="K145" i="3"/>
  <c r="K182" i="3"/>
  <c r="K2" i="4"/>
  <c r="K15" i="4"/>
  <c r="K21" i="4"/>
  <c r="K32" i="4"/>
  <c r="K35" i="4"/>
  <c r="K108" i="4"/>
  <c r="K116" i="4"/>
  <c r="K128" i="4"/>
  <c r="K137" i="4"/>
  <c r="K145" i="4"/>
  <c r="K178" i="4"/>
  <c r="K186" i="4"/>
  <c r="K191" i="4"/>
  <c r="D267" i="4"/>
  <c r="D302" i="4"/>
  <c r="D279" i="5"/>
  <c r="D335" i="5"/>
  <c r="K39" i="6"/>
  <c r="K59" i="6"/>
  <c r="K90" i="6"/>
  <c r="K133" i="6"/>
  <c r="K36" i="2"/>
  <c r="D245" i="3"/>
  <c r="D263" i="3"/>
  <c r="D286" i="3"/>
  <c r="D309" i="3"/>
  <c r="D327" i="3"/>
  <c r="K85" i="4"/>
  <c r="K110" i="4"/>
  <c r="K149" i="4"/>
  <c r="D237" i="4"/>
  <c r="D276" i="4"/>
  <c r="D310" i="4"/>
  <c r="K43" i="5"/>
  <c r="K112" i="6"/>
  <c r="K116" i="6"/>
  <c r="K155" i="6"/>
  <c r="K3" i="2"/>
  <c r="K11" i="2"/>
  <c r="K20" i="2"/>
  <c r="K33" i="2"/>
  <c r="K168" i="2"/>
  <c r="K16" i="3"/>
  <c r="K54" i="3"/>
  <c r="K73" i="3"/>
  <c r="K75" i="3"/>
  <c r="K79" i="3"/>
  <c r="K103" i="3"/>
  <c r="K183" i="3"/>
  <c r="K193" i="3"/>
  <c r="K200" i="3"/>
  <c r="D246" i="3"/>
  <c r="D269" i="3"/>
  <c r="D287" i="3"/>
  <c r="D310" i="3"/>
  <c r="D333" i="3"/>
  <c r="K205" i="3"/>
  <c r="K7" i="4"/>
  <c r="K52" i="4"/>
  <c r="K74" i="4"/>
  <c r="K105" i="4"/>
  <c r="K134" i="4"/>
  <c r="K171" i="4"/>
  <c r="K200" i="4"/>
  <c r="K205" i="4"/>
  <c r="K211" i="4"/>
  <c r="D238" i="4"/>
  <c r="D281" i="4"/>
  <c r="D318" i="4"/>
  <c r="K37" i="5"/>
  <c r="K58" i="5"/>
  <c r="K105" i="5"/>
  <c r="D243" i="5"/>
  <c r="D291" i="5"/>
  <c r="K43" i="6"/>
  <c r="K83" i="6"/>
  <c r="K85" i="6"/>
  <c r="K122" i="6"/>
  <c r="K128" i="6"/>
  <c r="K163" i="6"/>
  <c r="K167" i="6"/>
  <c r="K169" i="6"/>
  <c r="K208" i="6"/>
  <c r="K211" i="6"/>
  <c r="K224" i="6"/>
  <c r="K31" i="2"/>
  <c r="K49" i="2"/>
  <c r="K51" i="2"/>
  <c r="K63" i="2"/>
  <c r="K115" i="2"/>
  <c r="K136" i="2"/>
  <c r="K157" i="2"/>
  <c r="K14" i="3"/>
  <c r="K164" i="3"/>
  <c r="K199" i="2"/>
  <c r="K6" i="3"/>
  <c r="K11" i="3"/>
  <c r="K46" i="3"/>
  <c r="K59" i="3"/>
  <c r="K84" i="3"/>
  <c r="K90" i="3"/>
  <c r="K100" i="3"/>
  <c r="K112" i="3"/>
  <c r="K127" i="3"/>
  <c r="K134" i="3"/>
  <c r="K155" i="3"/>
  <c r="K70" i="4"/>
  <c r="K52" i="3"/>
  <c r="K60" i="4"/>
  <c r="K75" i="2"/>
  <c r="K8" i="2"/>
  <c r="K26" i="3"/>
  <c r="K43" i="3"/>
  <c r="K124" i="4"/>
  <c r="K64" i="2"/>
  <c r="K41" i="2"/>
  <c r="K52" i="2"/>
  <c r="K31" i="3"/>
  <c r="K141" i="3"/>
  <c r="K9" i="2"/>
  <c r="K4" i="2"/>
  <c r="K7" i="2"/>
  <c r="K22" i="2"/>
  <c r="K27" i="2"/>
  <c r="K43" i="2"/>
  <c r="K45" i="2"/>
  <c r="K47" i="2"/>
  <c r="K98" i="2"/>
  <c r="K146" i="2"/>
  <c r="K159" i="2"/>
  <c r="K172" i="2"/>
  <c r="K5" i="4"/>
  <c r="K48" i="4"/>
  <c r="K118" i="4"/>
  <c r="K122" i="4"/>
  <c r="K161" i="4"/>
  <c r="K163" i="4"/>
  <c r="K180" i="4"/>
  <c r="K187" i="4"/>
  <c r="K189" i="4"/>
  <c r="K204" i="4"/>
  <c r="K215" i="4"/>
  <c r="K11" i="5"/>
  <c r="K23" i="5"/>
  <c r="K66" i="5"/>
  <c r="K10" i="6"/>
  <c r="K13" i="6"/>
  <c r="K55" i="6"/>
  <c r="K74" i="6"/>
  <c r="K106" i="6"/>
  <c r="K127" i="6"/>
  <c r="K129" i="6"/>
  <c r="K132" i="6"/>
  <c r="K142" i="6"/>
  <c r="K164" i="6"/>
  <c r="K178" i="6"/>
  <c r="K205" i="6"/>
  <c r="K151" i="4"/>
  <c r="K195" i="4"/>
  <c r="K18" i="6"/>
  <c r="K49" i="6"/>
  <c r="K63" i="6"/>
  <c r="K89" i="6"/>
  <c r="K157" i="6"/>
  <c r="K191" i="6"/>
  <c r="K199" i="6"/>
  <c r="K210" i="6"/>
  <c r="K220" i="2"/>
  <c r="K216" i="2"/>
  <c r="K12" i="3"/>
  <c r="K17" i="3"/>
  <c r="K83" i="3"/>
  <c r="K85" i="3"/>
  <c r="K87" i="3"/>
  <c r="K192" i="3"/>
  <c r="K204" i="3"/>
  <c r="D240" i="3"/>
  <c r="D256" i="3"/>
  <c r="D272" i="3"/>
  <c r="D288" i="3"/>
  <c r="D304" i="3"/>
  <c r="D320" i="3"/>
  <c r="D336" i="3"/>
  <c r="K38" i="4"/>
  <c r="K77" i="4"/>
  <c r="K107" i="4"/>
  <c r="K109" i="4"/>
  <c r="K111" i="4"/>
  <c r="K130" i="4"/>
  <c r="K159" i="4"/>
  <c r="K167" i="4"/>
  <c r="K169" i="4"/>
  <c r="K201" i="4"/>
  <c r="K207" i="4"/>
  <c r="D241" i="4"/>
  <c r="D257" i="4"/>
  <c r="D269" i="4"/>
  <c r="D283" i="4"/>
  <c r="D299" i="4"/>
  <c r="D313" i="4"/>
  <c r="D325" i="4"/>
  <c r="K7" i="5"/>
  <c r="K33" i="5"/>
  <c r="K50" i="5"/>
  <c r="K54" i="5"/>
  <c r="K65" i="5"/>
  <c r="K148" i="5"/>
  <c r="K153" i="5"/>
  <c r="D260" i="5"/>
  <c r="D292" i="5"/>
  <c r="D324" i="5"/>
  <c r="K3" i="6"/>
  <c r="K57" i="6"/>
  <c r="K82" i="6"/>
  <c r="K114" i="6"/>
  <c r="K118" i="6"/>
  <c r="K120" i="6"/>
  <c r="K135" i="6"/>
  <c r="K137" i="6"/>
  <c r="K140" i="6"/>
  <c r="K172" i="6"/>
  <c r="K219" i="6"/>
  <c r="K221" i="6"/>
  <c r="K227" i="6"/>
  <c r="K107" i="3"/>
  <c r="K111" i="3"/>
  <c r="K159" i="3"/>
  <c r="K165" i="3"/>
  <c r="K186" i="3"/>
  <c r="K216" i="3"/>
  <c r="K8" i="4"/>
  <c r="K19" i="4"/>
  <c r="K25" i="4"/>
  <c r="K27" i="4"/>
  <c r="K39" i="4"/>
  <c r="K49" i="4"/>
  <c r="K87" i="4"/>
  <c r="K89" i="4"/>
  <c r="K117" i="4"/>
  <c r="K119" i="4"/>
  <c r="K126" i="4"/>
  <c r="K150" i="4"/>
  <c r="K152" i="4"/>
  <c r="K175" i="4"/>
  <c r="K208" i="4"/>
  <c r="K213" i="4"/>
  <c r="K219" i="4"/>
  <c r="D244" i="4"/>
  <c r="D258" i="4"/>
  <c r="D270" i="4"/>
  <c r="D286" i="4"/>
  <c r="D300" i="4"/>
  <c r="D314" i="4"/>
  <c r="D330" i="4"/>
  <c r="K21" i="5"/>
  <c r="K29" i="5"/>
  <c r="K45" i="5"/>
  <c r="K62" i="5"/>
  <c r="K89" i="5"/>
  <c r="K114" i="5"/>
  <c r="D263" i="5"/>
  <c r="D295" i="5"/>
  <c r="D327" i="5"/>
  <c r="K36" i="6"/>
  <c r="K37" i="6"/>
  <c r="K45" i="6"/>
  <c r="K52" i="6"/>
  <c r="K65" i="6"/>
  <c r="K75" i="6"/>
  <c r="K77" i="6"/>
  <c r="K94" i="6"/>
  <c r="K97" i="6"/>
  <c r="K107" i="6"/>
  <c r="K165" i="6"/>
  <c r="K179" i="6"/>
  <c r="K193" i="6"/>
  <c r="K201" i="6"/>
  <c r="K78" i="4"/>
  <c r="K95" i="4"/>
  <c r="K97" i="4"/>
  <c r="K104" i="4"/>
  <c r="K106" i="4"/>
  <c r="K139" i="4"/>
  <c r="K158" i="4"/>
  <c r="K160" i="4"/>
  <c r="K165" i="4"/>
  <c r="K183" i="4"/>
  <c r="K185" i="4"/>
  <c r="K193" i="4"/>
  <c r="K199" i="4"/>
  <c r="D245" i="4"/>
  <c r="D259" i="4"/>
  <c r="D273" i="4"/>
  <c r="D289" i="4"/>
  <c r="D301" i="4"/>
  <c r="D315" i="4"/>
  <c r="D331" i="4"/>
  <c r="K47" i="5"/>
  <c r="K61" i="5"/>
  <c r="K208" i="5"/>
  <c r="K126" i="6"/>
  <c r="K148" i="6"/>
  <c r="K73" i="6"/>
  <c r="K105" i="6"/>
  <c r="K141" i="6"/>
  <c r="K209" i="6"/>
  <c r="K114" i="3"/>
  <c r="K132" i="3"/>
  <c r="K136" i="3"/>
  <c r="K144" i="3"/>
  <c r="K150" i="3"/>
  <c r="K189" i="3"/>
  <c r="K212" i="3"/>
  <c r="D248" i="3"/>
  <c r="D264" i="3"/>
  <c r="D280" i="3"/>
  <c r="D296" i="3"/>
  <c r="D312" i="3"/>
  <c r="D328" i="3"/>
  <c r="K34" i="4"/>
  <c r="K46" i="4"/>
  <c r="K62" i="4"/>
  <c r="K64" i="4"/>
  <c r="K66" i="4"/>
  <c r="K75" i="4"/>
  <c r="K93" i="4"/>
  <c r="K112" i="4"/>
  <c r="K114" i="4"/>
  <c r="K147" i="4"/>
  <c r="K154" i="4"/>
  <c r="K181" i="4"/>
  <c r="K190" i="4"/>
  <c r="K212" i="4"/>
  <c r="K217" i="4"/>
  <c r="D235" i="4"/>
  <c r="D249" i="4"/>
  <c r="D261" i="4"/>
  <c r="D277" i="4"/>
  <c r="D291" i="4"/>
  <c r="D305" i="4"/>
  <c r="D321" i="4"/>
  <c r="D333" i="4"/>
  <c r="K13" i="5"/>
  <c r="K25" i="5"/>
  <c r="K27" i="5"/>
  <c r="K81" i="5"/>
  <c r="K186" i="5"/>
  <c r="D244" i="5"/>
  <c r="D276" i="5"/>
  <c r="D308" i="5"/>
  <c r="K5" i="6"/>
  <c r="K24" i="6"/>
  <c r="K27" i="6"/>
  <c r="K41" i="6"/>
  <c r="K66" i="6"/>
  <c r="K98" i="6"/>
  <c r="K119" i="6"/>
  <c r="K121" i="6"/>
  <c r="K124" i="6"/>
  <c r="K134" i="6"/>
  <c r="K136" i="6"/>
  <c r="K151" i="6"/>
  <c r="K153" i="6"/>
  <c r="K156" i="6"/>
  <c r="K166" i="6"/>
  <c r="K168" i="6"/>
  <c r="K180" i="6"/>
  <c r="K182" i="6"/>
  <c r="K192" i="6"/>
  <c r="K200" i="6"/>
  <c r="K214" i="6"/>
  <c r="K217" i="6"/>
  <c r="K223" i="6"/>
  <c r="K230" i="6"/>
  <c r="K36" i="4"/>
  <c r="K101" i="4"/>
  <c r="K120" i="4"/>
  <c r="K143" i="4"/>
  <c r="K153" i="4"/>
  <c r="K155" i="4"/>
  <c r="K162" i="4"/>
  <c r="K192" i="4"/>
  <c r="K197" i="4"/>
  <c r="K203" i="4"/>
  <c r="K231" i="4"/>
  <c r="D236" i="4"/>
  <c r="D250" i="4"/>
  <c r="D266" i="4"/>
  <c r="D278" i="4"/>
  <c r="D292" i="4"/>
  <c r="D308" i="4"/>
  <c r="D322" i="4"/>
  <c r="D334" i="4"/>
  <c r="K221" i="4"/>
  <c r="K15" i="5"/>
  <c r="K98" i="5"/>
  <c r="D332" i="2"/>
  <c r="D324" i="2"/>
  <c r="D316" i="2"/>
  <c r="D308" i="2"/>
  <c r="D300" i="2"/>
  <c r="D292" i="2"/>
  <c r="D284" i="2"/>
  <c r="D276" i="2"/>
  <c r="D268" i="2"/>
  <c r="D260" i="2"/>
  <c r="D252" i="2"/>
  <c r="D244" i="2"/>
  <c r="D236" i="2"/>
  <c r="D338" i="2"/>
  <c r="D330" i="2"/>
  <c r="D322" i="2"/>
  <c r="D314" i="2"/>
  <c r="D306" i="2"/>
  <c r="D298" i="2"/>
  <c r="D290" i="2"/>
  <c r="D282" i="2"/>
  <c r="D274" i="2"/>
  <c r="D266" i="2"/>
  <c r="D258" i="2"/>
  <c r="D250" i="2"/>
  <c r="D242" i="2"/>
  <c r="D234" i="2"/>
  <c r="D336" i="2"/>
  <c r="D328" i="2"/>
  <c r="D320" i="2"/>
  <c r="D312" i="2"/>
  <c r="D304" i="2"/>
  <c r="D296" i="2"/>
  <c r="D288" i="2"/>
  <c r="D280" i="2"/>
  <c r="D272" i="2"/>
  <c r="D264" i="2"/>
  <c r="D256" i="2"/>
  <c r="D248" i="2"/>
  <c r="D240" i="2"/>
  <c r="D233" i="2"/>
  <c r="D335" i="2"/>
  <c r="D327" i="2"/>
  <c r="D319" i="2"/>
  <c r="D311" i="2"/>
  <c r="D303" i="2"/>
  <c r="D295" i="2"/>
  <c r="D287" i="2"/>
  <c r="D279" i="2"/>
  <c r="D271" i="2"/>
  <c r="D263" i="2"/>
  <c r="D255" i="2"/>
  <c r="D247" i="2"/>
  <c r="D239" i="2"/>
  <c r="D333" i="2"/>
  <c r="D325" i="2"/>
  <c r="D317" i="2"/>
  <c r="D309" i="2"/>
  <c r="D301" i="2"/>
  <c r="D293" i="2"/>
  <c r="D285" i="2"/>
  <c r="D277" i="2"/>
  <c r="D269" i="2"/>
  <c r="D261" i="2"/>
  <c r="D253" i="2"/>
  <c r="D245" i="2"/>
  <c r="D237" i="2"/>
  <c r="D254" i="2"/>
  <c r="D275" i="2"/>
  <c r="D297" i="2"/>
  <c r="D318" i="2"/>
  <c r="K112" i="2"/>
  <c r="K129" i="2"/>
  <c r="K135" i="2"/>
  <c r="K147" i="2"/>
  <c r="K162" i="2"/>
  <c r="K184" i="2"/>
  <c r="K198" i="2"/>
  <c r="D246" i="2"/>
  <c r="D267" i="2"/>
  <c r="D289" i="2"/>
  <c r="D310" i="2"/>
  <c r="D331" i="2"/>
  <c r="K4" i="3"/>
  <c r="K7" i="3"/>
  <c r="K13" i="3"/>
  <c r="K18" i="3"/>
  <c r="K29" i="3"/>
  <c r="K32" i="3"/>
  <c r="K49" i="3"/>
  <c r="K70" i="3"/>
  <c r="K72" i="3"/>
  <c r="K93" i="3"/>
  <c r="K102" i="3"/>
  <c r="K110" i="3"/>
  <c r="K116" i="3"/>
  <c r="K143" i="3"/>
  <c r="K149" i="3"/>
  <c r="D249" i="2"/>
  <c r="D270" i="2"/>
  <c r="D291" i="2"/>
  <c r="D313" i="2"/>
  <c r="D334" i="2"/>
  <c r="K230" i="2"/>
  <c r="K226" i="2"/>
  <c r="K215" i="2"/>
  <c r="K202" i="2"/>
  <c r="K196" i="2"/>
  <c r="K189" i="2"/>
  <c r="K186" i="2"/>
  <c r="K183" i="2"/>
  <c r="K173" i="2"/>
  <c r="K170" i="2"/>
  <c r="K156" i="2"/>
  <c r="K153" i="2"/>
  <c r="K144" i="2"/>
  <c r="K134" i="2"/>
  <c r="K125" i="2"/>
  <c r="K118" i="2"/>
  <c r="K110" i="2"/>
  <c r="K107" i="2"/>
  <c r="K104" i="2"/>
  <c r="K96" i="2"/>
  <c r="K88" i="2"/>
  <c r="K82" i="2"/>
  <c r="K231" i="2"/>
  <c r="K227" i="2"/>
  <c r="K223" i="2"/>
  <c r="K213" i="2"/>
  <c r="K228" i="2"/>
  <c r="K224" i="2"/>
  <c r="K175" i="2"/>
  <c r="K166" i="2"/>
  <c r="K160" i="2"/>
  <c r="K151" i="2"/>
  <c r="K148" i="2"/>
  <c r="K130" i="2"/>
  <c r="K127" i="2"/>
  <c r="K123" i="2"/>
  <c r="K114" i="2"/>
  <c r="K100" i="2"/>
  <c r="K92" i="2"/>
  <c r="K86" i="2"/>
  <c r="K221" i="2"/>
  <c r="K217" i="2"/>
  <c r="K214" i="2"/>
  <c r="K211" i="2"/>
  <c r="K207" i="2"/>
  <c r="K201" i="2"/>
  <c r="K195" i="2"/>
  <c r="K191" i="2"/>
  <c r="K188" i="2"/>
  <c r="K182" i="2"/>
  <c r="K179" i="2"/>
  <c r="K169" i="2"/>
  <c r="K155" i="2"/>
  <c r="K143" i="2"/>
  <c r="K139" i="2"/>
  <c r="K133" i="2"/>
  <c r="K120" i="2"/>
  <c r="K117" i="2"/>
  <c r="K109" i="2"/>
  <c r="K103" i="2"/>
  <c r="K95" i="2"/>
  <c r="K81" i="2"/>
  <c r="K78" i="2"/>
  <c r="K68" i="2"/>
  <c r="K65" i="2"/>
  <c r="K222" i="2"/>
  <c r="K218" i="2"/>
  <c r="K212" i="2"/>
  <c r="K208" i="2"/>
  <c r="K192" i="2"/>
  <c r="K180" i="2"/>
  <c r="K176" i="2"/>
  <c r="K167" i="2"/>
  <c r="K161" i="2"/>
  <c r="K149" i="2"/>
  <c r="K140" i="2"/>
  <c r="K51" i="3"/>
  <c r="K78" i="3"/>
  <c r="K82" i="3"/>
  <c r="K120" i="3"/>
  <c r="K128" i="3"/>
  <c r="K170" i="3"/>
  <c r="K85" i="2"/>
  <c r="K55" i="2"/>
  <c r="K61" i="2"/>
  <c r="K142" i="2"/>
  <c r="K193" i="2"/>
  <c r="K200" i="2"/>
  <c r="K209" i="2"/>
  <c r="D251" i="2"/>
  <c r="D273" i="2"/>
  <c r="D294" i="2"/>
  <c r="D315" i="2"/>
  <c r="D337" i="2"/>
  <c r="K2" i="3"/>
  <c r="K23" i="3"/>
  <c r="K34" i="3"/>
  <c r="K37" i="3"/>
  <c r="K40" i="3"/>
  <c r="K65" i="3"/>
  <c r="K88" i="3"/>
  <c r="K108" i="3"/>
  <c r="K157" i="3"/>
  <c r="K174" i="3"/>
  <c r="K174" i="2"/>
  <c r="K181" i="2"/>
  <c r="K185" i="2"/>
  <c r="K197" i="2"/>
  <c r="K206" i="2"/>
  <c r="K229" i="2"/>
  <c r="D235" i="2"/>
  <c r="D257" i="2"/>
  <c r="D278" i="2"/>
  <c r="D299" i="2"/>
  <c r="D321" i="2"/>
  <c r="K36" i="3"/>
  <c r="K64" i="3"/>
  <c r="K69" i="3"/>
  <c r="K181" i="3"/>
  <c r="K213" i="3"/>
  <c r="D238" i="2"/>
  <c r="D259" i="2"/>
  <c r="D281" i="2"/>
  <c r="D302" i="2"/>
  <c r="D323" i="2"/>
  <c r="K76" i="2"/>
  <c r="K138" i="2"/>
  <c r="K165" i="2"/>
  <c r="K178" i="2"/>
  <c r="K219" i="2"/>
  <c r="D241" i="2"/>
  <c r="D262" i="2"/>
  <c r="D283" i="2"/>
  <c r="D305" i="2"/>
  <c r="D326" i="2"/>
  <c r="K24" i="3"/>
  <c r="K35" i="3"/>
  <c r="K139" i="3"/>
  <c r="K56" i="2"/>
  <c r="K70" i="2"/>
  <c r="K73" i="2"/>
  <c r="K83" i="2"/>
  <c r="K99" i="2"/>
  <c r="K105" i="2"/>
  <c r="K108" i="2"/>
  <c r="K121" i="2"/>
  <c r="K131" i="2"/>
  <c r="K145" i="2"/>
  <c r="K154" i="2"/>
  <c r="K158" i="2"/>
  <c r="K187" i="2"/>
  <c r="K194" i="2"/>
  <c r="K203" i="2"/>
  <c r="K205" i="2"/>
  <c r="K210" i="2"/>
  <c r="D243" i="2"/>
  <c r="D265" i="2"/>
  <c r="D286" i="2"/>
  <c r="D307" i="2"/>
  <c r="D329" i="2"/>
  <c r="K27" i="3"/>
  <c r="K41" i="3"/>
  <c r="K45" i="3"/>
  <c r="K47" i="3"/>
  <c r="K56" i="3"/>
  <c r="K129" i="3"/>
  <c r="K133" i="3"/>
  <c r="K77" i="3"/>
  <c r="K109" i="3"/>
  <c r="K142" i="3"/>
  <c r="K156" i="3"/>
  <c r="F229" i="3"/>
  <c r="K229" i="3" s="1"/>
  <c r="F231" i="3"/>
  <c r="K231" i="3" s="1"/>
  <c r="F227" i="3"/>
  <c r="K227" i="3" s="1"/>
  <c r="F223" i="3"/>
  <c r="K223" i="3" s="1"/>
  <c r="F219" i="3"/>
  <c r="K219" i="3" s="1"/>
  <c r="F215" i="3"/>
  <c r="K215" i="3" s="1"/>
  <c r="F211" i="3"/>
  <c r="K211" i="3" s="1"/>
  <c r="F207" i="3"/>
  <c r="K207" i="3" s="1"/>
  <c r="F203" i="3"/>
  <c r="K203" i="3" s="1"/>
  <c r="F199" i="3"/>
  <c r="K199" i="3" s="1"/>
  <c r="F195" i="3"/>
  <c r="K195" i="3" s="1"/>
  <c r="F191" i="3"/>
  <c r="K191" i="3" s="1"/>
  <c r="F185" i="3"/>
  <c r="K185" i="3" s="1"/>
  <c r="F177" i="3"/>
  <c r="K177" i="3" s="1"/>
  <c r="F169" i="3"/>
  <c r="K169" i="3" s="1"/>
  <c r="F146" i="3"/>
  <c r="K146" i="3" s="1"/>
  <c r="F135" i="3"/>
  <c r="K135" i="3" s="1"/>
  <c r="F124" i="3"/>
  <c r="K124" i="3" s="1"/>
  <c r="F121" i="3"/>
  <c r="K121" i="3" s="1"/>
  <c r="F113" i="3"/>
  <c r="K113" i="3" s="1"/>
  <c r="F105" i="3"/>
  <c r="K105" i="3" s="1"/>
  <c r="F97" i="3"/>
  <c r="K97" i="3" s="1"/>
  <c r="F89" i="3"/>
  <c r="K89" i="3" s="1"/>
  <c r="F81" i="3"/>
  <c r="K81" i="3" s="1"/>
  <c r="F188" i="3"/>
  <c r="K188" i="3" s="1"/>
  <c r="F180" i="3"/>
  <c r="K180" i="3" s="1"/>
  <c r="F230" i="3"/>
  <c r="K230" i="3" s="1"/>
  <c r="F226" i="3"/>
  <c r="K226" i="3" s="1"/>
  <c r="F222" i="3"/>
  <c r="K222" i="3" s="1"/>
  <c r="F218" i="3"/>
  <c r="K218" i="3" s="1"/>
  <c r="F214" i="3"/>
  <c r="K214" i="3" s="1"/>
  <c r="F210" i="3"/>
  <c r="K210" i="3" s="1"/>
  <c r="F206" i="3"/>
  <c r="K206" i="3" s="1"/>
  <c r="F202" i="3"/>
  <c r="K202" i="3" s="1"/>
  <c r="F198" i="3"/>
  <c r="K198" i="3" s="1"/>
  <c r="F194" i="3"/>
  <c r="K194" i="3" s="1"/>
  <c r="F190" i="3"/>
  <c r="K190" i="3" s="1"/>
  <c r="F187" i="3"/>
  <c r="K187" i="3" s="1"/>
  <c r="F179" i="3"/>
  <c r="K179" i="3" s="1"/>
  <c r="F171" i="3"/>
  <c r="K171" i="3" s="1"/>
  <c r="F163" i="3"/>
  <c r="K163" i="3" s="1"/>
  <c r="F160" i="3"/>
  <c r="K160" i="3" s="1"/>
  <c r="F151" i="3"/>
  <c r="K151" i="3" s="1"/>
  <c r="F148" i="3"/>
  <c r="K148" i="3" s="1"/>
  <c r="F137" i="3"/>
  <c r="K137" i="3" s="1"/>
  <c r="F126" i="3"/>
  <c r="K126" i="3" s="1"/>
  <c r="F123" i="3"/>
  <c r="K123" i="3" s="1"/>
  <c r="F115" i="3"/>
  <c r="K115" i="3" s="1"/>
  <c r="K4" i="4"/>
  <c r="K184" i="3"/>
  <c r="K16" i="4"/>
  <c r="K57" i="4"/>
  <c r="K84" i="4"/>
  <c r="K101" i="3"/>
  <c r="K173" i="3"/>
  <c r="F228" i="3"/>
  <c r="K228" i="3" s="1"/>
  <c r="K10" i="4"/>
  <c r="K13" i="4"/>
  <c r="K30" i="4"/>
  <c r="K33" i="4"/>
  <c r="K67" i="4"/>
  <c r="K153" i="3"/>
  <c r="K175" i="3"/>
  <c r="F225" i="3"/>
  <c r="K225" i="3" s="1"/>
  <c r="K24" i="4"/>
  <c r="K40" i="4"/>
  <c r="K43" i="4"/>
  <c r="K69" i="4"/>
  <c r="K81" i="4"/>
  <c r="K6" i="4"/>
  <c r="K9" i="4"/>
  <c r="K119" i="3"/>
  <c r="K131" i="3"/>
  <c r="F224" i="3"/>
  <c r="K224" i="3" s="1"/>
  <c r="K20" i="4"/>
  <c r="K23" i="4"/>
  <c r="K37" i="4"/>
  <c r="K50" i="4"/>
  <c r="K76" i="4"/>
  <c r="K167" i="3"/>
  <c r="K176" i="3"/>
  <c r="K47" i="4"/>
  <c r="K73" i="4"/>
  <c r="D236" i="3"/>
  <c r="D244" i="3"/>
  <c r="D252" i="3"/>
  <c r="D260" i="3"/>
  <c r="D268" i="3"/>
  <c r="D276" i="3"/>
  <c r="D284" i="3"/>
  <c r="D292" i="3"/>
  <c r="D300" i="3"/>
  <c r="D308" i="3"/>
  <c r="D316" i="3"/>
  <c r="D324" i="3"/>
  <c r="D332" i="3"/>
  <c r="K76" i="5"/>
  <c r="K84" i="5"/>
  <c r="K92" i="5"/>
  <c r="K100" i="5"/>
  <c r="K106" i="5"/>
  <c r="K52" i="5"/>
  <c r="D241" i="3"/>
  <c r="D249" i="3"/>
  <c r="D257" i="3"/>
  <c r="D265" i="3"/>
  <c r="D273" i="3"/>
  <c r="D281" i="3"/>
  <c r="D289" i="3"/>
  <c r="D297" i="3"/>
  <c r="D305" i="3"/>
  <c r="D313" i="3"/>
  <c r="D321" i="3"/>
  <c r="D329" i="3"/>
  <c r="D337" i="3"/>
  <c r="F228" i="4"/>
  <c r="K228" i="4" s="1"/>
  <c r="F224" i="4"/>
  <c r="K224" i="4" s="1"/>
  <c r="F220" i="4"/>
  <c r="K220" i="4" s="1"/>
  <c r="K164" i="5"/>
  <c r="D234" i="3"/>
  <c r="D242" i="3"/>
  <c r="D250" i="3"/>
  <c r="D258" i="3"/>
  <c r="D266" i="3"/>
  <c r="D274" i="3"/>
  <c r="D282" i="3"/>
  <c r="D290" i="3"/>
  <c r="D298" i="3"/>
  <c r="D306" i="3"/>
  <c r="D314" i="3"/>
  <c r="D322" i="3"/>
  <c r="D330" i="3"/>
  <c r="D338" i="3"/>
  <c r="F222" i="4"/>
  <c r="K222" i="4" s="1"/>
  <c r="F229" i="4"/>
  <c r="K229" i="4" s="1"/>
  <c r="D242" i="4"/>
  <c r="D252" i="4"/>
  <c r="D262" i="4"/>
  <c r="D274" i="4"/>
  <c r="D284" i="4"/>
  <c r="D294" i="4"/>
  <c r="D306" i="4"/>
  <c r="D316" i="4"/>
  <c r="D326" i="4"/>
  <c r="K2" i="5"/>
  <c r="D235" i="3"/>
  <c r="D243" i="3"/>
  <c r="D251" i="3"/>
  <c r="D259" i="3"/>
  <c r="D267" i="3"/>
  <c r="D275" i="3"/>
  <c r="D283" i="3"/>
  <c r="D291" i="3"/>
  <c r="D299" i="3"/>
  <c r="D307" i="3"/>
  <c r="D315" i="3"/>
  <c r="D323" i="3"/>
  <c r="F194" i="4"/>
  <c r="K194" i="4" s="1"/>
  <c r="F198" i="4"/>
  <c r="K198" i="4" s="1"/>
  <c r="F202" i="4"/>
  <c r="K202" i="4" s="1"/>
  <c r="F206" i="4"/>
  <c r="K206" i="4" s="1"/>
  <c r="F210" i="4"/>
  <c r="K210" i="4" s="1"/>
  <c r="F214" i="4"/>
  <c r="K214" i="4" s="1"/>
  <c r="F218" i="4"/>
  <c r="K218" i="4" s="1"/>
  <c r="F225" i="4"/>
  <c r="K225" i="4" s="1"/>
  <c r="D336" i="4"/>
  <c r="D328" i="4"/>
  <c r="D320" i="4"/>
  <c r="D312" i="4"/>
  <c r="D304" i="4"/>
  <c r="D296" i="4"/>
  <c r="D288" i="4"/>
  <c r="D280" i="4"/>
  <c r="D272" i="4"/>
  <c r="D264" i="4"/>
  <c r="D256" i="4"/>
  <c r="D248" i="4"/>
  <c r="D240" i="4"/>
  <c r="D233" i="4"/>
  <c r="D335" i="4"/>
  <c r="D327" i="4"/>
  <c r="D319" i="4"/>
  <c r="D311" i="4"/>
  <c r="D303" i="4"/>
  <c r="D295" i="4"/>
  <c r="D287" i="4"/>
  <c r="D279" i="4"/>
  <c r="D271" i="4"/>
  <c r="D263" i="4"/>
  <c r="D255" i="4"/>
  <c r="D247" i="4"/>
  <c r="D239" i="4"/>
  <c r="D243" i="4"/>
  <c r="D253" i="4"/>
  <c r="D265" i="4"/>
  <c r="D275" i="4"/>
  <c r="D285" i="4"/>
  <c r="D297" i="4"/>
  <c r="D307" i="4"/>
  <c r="D317" i="4"/>
  <c r="D329" i="4"/>
  <c r="K68" i="5"/>
  <c r="F6" i="5"/>
  <c r="K6" i="5" s="1"/>
  <c r="F10" i="5"/>
  <c r="K10" i="5" s="1"/>
  <c r="F14" i="5"/>
  <c r="K14" i="5" s="1"/>
  <c r="F18" i="5"/>
  <c r="K18" i="5" s="1"/>
  <c r="F22" i="5"/>
  <c r="K22" i="5" s="1"/>
  <c r="F26" i="5"/>
  <c r="K26" i="5" s="1"/>
  <c r="F30" i="5"/>
  <c r="K30" i="5" s="1"/>
  <c r="F34" i="5"/>
  <c r="K34" i="5" s="1"/>
  <c r="F38" i="5"/>
  <c r="K38" i="5" s="1"/>
  <c r="F42" i="5"/>
  <c r="K42" i="5" s="1"/>
  <c r="F46" i="5"/>
  <c r="K46" i="5" s="1"/>
  <c r="F55" i="5"/>
  <c r="K55" i="5" s="1"/>
  <c r="F63" i="5"/>
  <c r="K63" i="5" s="1"/>
  <c r="F71" i="5"/>
  <c r="K71" i="5" s="1"/>
  <c r="F79" i="5"/>
  <c r="K79" i="5" s="1"/>
  <c r="F87" i="5"/>
  <c r="K87" i="5" s="1"/>
  <c r="F95" i="5"/>
  <c r="K95" i="5" s="1"/>
  <c r="F103" i="5"/>
  <c r="K103" i="5" s="1"/>
  <c r="F111" i="5"/>
  <c r="K111" i="5" s="1"/>
  <c r="F125" i="5"/>
  <c r="K125" i="5" s="1"/>
  <c r="F140" i="5"/>
  <c r="K140" i="5" s="1"/>
  <c r="F145" i="5"/>
  <c r="K145" i="5" s="1"/>
  <c r="F159" i="5"/>
  <c r="K159" i="5" s="1"/>
  <c r="F172" i="5"/>
  <c r="K172" i="5" s="1"/>
  <c r="F177" i="5"/>
  <c r="K177" i="5" s="1"/>
  <c r="F198" i="5"/>
  <c r="K198" i="5" s="1"/>
  <c r="F212" i="5"/>
  <c r="K212" i="5" s="1"/>
  <c r="D241" i="5"/>
  <c r="D257" i="5"/>
  <c r="D273" i="5"/>
  <c r="D289" i="5"/>
  <c r="D305" i="5"/>
  <c r="D321" i="5"/>
  <c r="K12" i="6"/>
  <c r="K15" i="6"/>
  <c r="K61" i="6"/>
  <c r="K76" i="6"/>
  <c r="K78" i="6"/>
  <c r="K108" i="6"/>
  <c r="K110" i="6"/>
  <c r="K175" i="6"/>
  <c r="K202" i="6"/>
  <c r="K222" i="6"/>
  <c r="F116" i="5"/>
  <c r="K116" i="5" s="1"/>
  <c r="F119" i="5"/>
  <c r="K119" i="5" s="1"/>
  <c r="F122" i="5"/>
  <c r="K122" i="5" s="1"/>
  <c r="F130" i="5"/>
  <c r="K130" i="5" s="1"/>
  <c r="F135" i="5"/>
  <c r="K135" i="5" s="1"/>
  <c r="F163" i="5"/>
  <c r="K163" i="5" s="1"/>
  <c r="F222" i="5"/>
  <c r="K222" i="5" s="1"/>
  <c r="F230" i="5"/>
  <c r="K230" i="5" s="1"/>
  <c r="F113" i="5"/>
  <c r="K113" i="5" s="1"/>
  <c r="F127" i="5"/>
  <c r="K127" i="5" s="1"/>
  <c r="F132" i="5"/>
  <c r="K132" i="5" s="1"/>
  <c r="F137" i="5"/>
  <c r="K137" i="5" s="1"/>
  <c r="F142" i="5"/>
  <c r="K142" i="5" s="1"/>
  <c r="F147" i="5"/>
  <c r="K147" i="5" s="1"/>
  <c r="F152" i="5"/>
  <c r="K152" i="5" s="1"/>
  <c r="F161" i="5"/>
  <c r="K161" i="5" s="1"/>
  <c r="F167" i="5"/>
  <c r="K167" i="5" s="1"/>
  <c r="F174" i="5"/>
  <c r="K174" i="5" s="1"/>
  <c r="F181" i="5"/>
  <c r="K181" i="5" s="1"/>
  <c r="F185" i="5"/>
  <c r="K185" i="5" s="1"/>
  <c r="K6" i="6"/>
  <c r="K23" i="6"/>
  <c r="K54" i="6"/>
  <c r="K86" i="6"/>
  <c r="K213" i="6"/>
  <c r="F110" i="5"/>
  <c r="K110" i="5" s="1"/>
  <c r="F118" i="5"/>
  <c r="K118" i="5" s="1"/>
  <c r="F124" i="5"/>
  <c r="K124" i="5" s="1"/>
  <c r="F144" i="5"/>
  <c r="K144" i="5" s="1"/>
  <c r="F154" i="5"/>
  <c r="K154" i="5" s="1"/>
  <c r="F176" i="5"/>
  <c r="K176" i="5" s="1"/>
  <c r="F190" i="5"/>
  <c r="K190" i="5" s="1"/>
  <c r="F195" i="5"/>
  <c r="K195" i="5" s="1"/>
  <c r="F211" i="5"/>
  <c r="K211" i="5" s="1"/>
  <c r="K11" i="6"/>
  <c r="F8" i="5"/>
  <c r="K8" i="5" s="1"/>
  <c r="F12" i="5"/>
  <c r="K12" i="5" s="1"/>
  <c r="F16" i="5"/>
  <c r="K16" i="5" s="1"/>
  <c r="F20" i="5"/>
  <c r="K20" i="5" s="1"/>
  <c r="F24" i="5"/>
  <c r="K24" i="5" s="1"/>
  <c r="F28" i="5"/>
  <c r="K28" i="5" s="1"/>
  <c r="F32" i="5"/>
  <c r="K32" i="5" s="1"/>
  <c r="F36" i="5"/>
  <c r="K36" i="5" s="1"/>
  <c r="F40" i="5"/>
  <c r="K40" i="5" s="1"/>
  <c r="F44" i="5"/>
  <c r="K44" i="5" s="1"/>
  <c r="F51" i="5"/>
  <c r="K51" i="5" s="1"/>
  <c r="F59" i="5"/>
  <c r="K59" i="5" s="1"/>
  <c r="F67" i="5"/>
  <c r="K67" i="5" s="1"/>
  <c r="F75" i="5"/>
  <c r="K75" i="5" s="1"/>
  <c r="F83" i="5"/>
  <c r="K83" i="5" s="1"/>
  <c r="F91" i="5"/>
  <c r="K91" i="5" s="1"/>
  <c r="F99" i="5"/>
  <c r="K99" i="5" s="1"/>
  <c r="F107" i="5"/>
  <c r="K107" i="5" s="1"/>
  <c r="F115" i="5"/>
  <c r="K115" i="5" s="1"/>
  <c r="F121" i="5"/>
  <c r="K121" i="5" s="1"/>
  <c r="F129" i="5"/>
  <c r="K129" i="5" s="1"/>
  <c r="F134" i="5"/>
  <c r="K134" i="5" s="1"/>
  <c r="F149" i="5"/>
  <c r="K149" i="5" s="1"/>
  <c r="F156" i="5"/>
  <c r="K156" i="5" s="1"/>
  <c r="F171" i="5"/>
  <c r="K171" i="5" s="1"/>
  <c r="F197" i="5"/>
  <c r="K197" i="5" s="1"/>
  <c r="F202" i="5"/>
  <c r="K202" i="5" s="1"/>
  <c r="F209" i="5"/>
  <c r="K209" i="5" s="1"/>
  <c r="D334" i="5"/>
  <c r="D326" i="5"/>
  <c r="D318" i="5"/>
  <c r="D310" i="5"/>
  <c r="D302" i="5"/>
  <c r="D294" i="5"/>
  <c r="D286" i="5"/>
  <c r="D278" i="5"/>
  <c r="D270" i="5"/>
  <c r="D262" i="5"/>
  <c r="D254" i="5"/>
  <c r="D246" i="5"/>
  <c r="D238" i="5"/>
  <c r="D333" i="5"/>
  <c r="D325" i="5"/>
  <c r="D317" i="5"/>
  <c r="D309" i="5"/>
  <c r="D301" i="5"/>
  <c r="D293" i="5"/>
  <c r="D285" i="5"/>
  <c r="D277" i="5"/>
  <c r="D269" i="5"/>
  <c r="D261" i="5"/>
  <c r="D253" i="5"/>
  <c r="D245" i="5"/>
  <c r="D237" i="5"/>
  <c r="D338" i="5"/>
  <c r="D330" i="5"/>
  <c r="D322" i="5"/>
  <c r="D314" i="5"/>
  <c r="D306" i="5"/>
  <c r="D298" i="5"/>
  <c r="D290" i="5"/>
  <c r="D282" i="5"/>
  <c r="D274" i="5"/>
  <c r="D266" i="5"/>
  <c r="D258" i="5"/>
  <c r="D250" i="5"/>
  <c r="D242" i="5"/>
  <c r="D234" i="5"/>
  <c r="D336" i="5"/>
  <c r="D328" i="5"/>
  <c r="D320" i="5"/>
  <c r="D312" i="5"/>
  <c r="D304" i="5"/>
  <c r="D296" i="5"/>
  <c r="D288" i="5"/>
  <c r="D280" i="5"/>
  <c r="D272" i="5"/>
  <c r="D264" i="5"/>
  <c r="D256" i="5"/>
  <c r="D248" i="5"/>
  <c r="D240" i="5"/>
  <c r="D233" i="5"/>
  <c r="D249" i="5"/>
  <c r="D265" i="5"/>
  <c r="D281" i="5"/>
  <c r="D297" i="5"/>
  <c r="D313" i="5"/>
  <c r="D329" i="5"/>
  <c r="K14" i="6"/>
  <c r="K28" i="6"/>
  <c r="K31" i="6"/>
  <c r="K44" i="6"/>
  <c r="K60" i="6"/>
  <c r="K92" i="6"/>
  <c r="K218" i="6"/>
  <c r="K226" i="6"/>
  <c r="F4" i="5"/>
  <c r="K4" i="5" s="1"/>
  <c r="F48" i="5"/>
  <c r="K48" i="5" s="1"/>
  <c r="F56" i="5"/>
  <c r="K56" i="5" s="1"/>
  <c r="F64" i="5"/>
  <c r="K64" i="5" s="1"/>
  <c r="F72" i="5"/>
  <c r="K72" i="5" s="1"/>
  <c r="F80" i="5"/>
  <c r="K80" i="5" s="1"/>
  <c r="F88" i="5"/>
  <c r="K88" i="5" s="1"/>
  <c r="F96" i="5"/>
  <c r="K96" i="5" s="1"/>
  <c r="F104" i="5"/>
  <c r="K104" i="5" s="1"/>
  <c r="F112" i="5"/>
  <c r="K112" i="5" s="1"/>
  <c r="F126" i="5"/>
  <c r="K126" i="5" s="1"/>
  <c r="F136" i="5"/>
  <c r="K136" i="5" s="1"/>
  <c r="F141" i="5"/>
  <c r="K141" i="5" s="1"/>
  <c r="F146" i="5"/>
  <c r="K146" i="5" s="1"/>
  <c r="F151" i="5"/>
  <c r="K151" i="5" s="1"/>
  <c r="F160" i="5"/>
  <c r="K160" i="5" s="1"/>
  <c r="F173" i="5"/>
  <c r="K173" i="5" s="1"/>
  <c r="F199" i="5"/>
  <c r="K199" i="5" s="1"/>
  <c r="F204" i="5"/>
  <c r="K204" i="5" s="1"/>
  <c r="F213" i="5"/>
  <c r="K213" i="5" s="1"/>
  <c r="F218" i="5"/>
  <c r="K218" i="5" s="1"/>
  <c r="F226" i="5"/>
  <c r="K226" i="5" s="1"/>
  <c r="D235" i="5"/>
  <c r="D251" i="5"/>
  <c r="D267" i="5"/>
  <c r="D283" i="5"/>
  <c r="D299" i="5"/>
  <c r="D315" i="5"/>
  <c r="D331" i="5"/>
  <c r="F229" i="5"/>
  <c r="K229" i="5" s="1"/>
  <c r="F225" i="5"/>
  <c r="K225" i="5" s="1"/>
  <c r="F221" i="5"/>
  <c r="K221" i="5" s="1"/>
  <c r="F217" i="5"/>
  <c r="K217" i="5" s="1"/>
  <c r="F210" i="5"/>
  <c r="K210" i="5" s="1"/>
  <c r="F207" i="5"/>
  <c r="K207" i="5" s="1"/>
  <c r="F203" i="5"/>
  <c r="K203" i="5" s="1"/>
  <c r="F196" i="5"/>
  <c r="K196" i="5" s="1"/>
  <c r="F193" i="5"/>
  <c r="K193" i="5" s="1"/>
  <c r="F189" i="5"/>
  <c r="K189" i="5" s="1"/>
  <c r="F180" i="5"/>
  <c r="K180" i="5" s="1"/>
  <c r="F162" i="5"/>
  <c r="K162" i="5" s="1"/>
  <c r="F214" i="5"/>
  <c r="K214" i="5" s="1"/>
  <c r="F200" i="5"/>
  <c r="K200" i="5" s="1"/>
  <c r="F183" i="5"/>
  <c r="K183" i="5" s="1"/>
  <c r="F168" i="5"/>
  <c r="K168" i="5" s="1"/>
  <c r="F165" i="5"/>
  <c r="K165" i="5" s="1"/>
  <c r="F157" i="5"/>
  <c r="K157" i="5" s="1"/>
  <c r="F231" i="5"/>
  <c r="K231" i="5" s="1"/>
  <c r="F227" i="5"/>
  <c r="K227" i="5" s="1"/>
  <c r="F223" i="5"/>
  <c r="K223" i="5" s="1"/>
  <c r="F219" i="5"/>
  <c r="K219" i="5" s="1"/>
  <c r="F205" i="5"/>
  <c r="K205" i="5" s="1"/>
  <c r="F191" i="5"/>
  <c r="K191" i="5" s="1"/>
  <c r="F187" i="5"/>
  <c r="K187" i="5" s="1"/>
  <c r="F184" i="5"/>
  <c r="K184" i="5" s="1"/>
  <c r="F178" i="5"/>
  <c r="K178" i="5" s="1"/>
  <c r="F175" i="5"/>
  <c r="K175" i="5" s="1"/>
  <c r="F169" i="5"/>
  <c r="K169" i="5" s="1"/>
  <c r="F166" i="5"/>
  <c r="K166" i="5" s="1"/>
  <c r="F158" i="5"/>
  <c r="K158" i="5" s="1"/>
  <c r="F150" i="5"/>
  <c r="K150" i="5" s="1"/>
  <c r="F139" i="5"/>
  <c r="K139" i="5" s="1"/>
  <c r="F131" i="5"/>
  <c r="K131" i="5" s="1"/>
  <c r="F228" i="5"/>
  <c r="K228" i="5" s="1"/>
  <c r="F224" i="5"/>
  <c r="K224" i="5" s="1"/>
  <c r="F220" i="5"/>
  <c r="K220" i="5" s="1"/>
  <c r="F216" i="5"/>
  <c r="K216" i="5" s="1"/>
  <c r="F206" i="5"/>
  <c r="K206" i="5" s="1"/>
  <c r="F192" i="5"/>
  <c r="K192" i="5" s="1"/>
  <c r="F188" i="5"/>
  <c r="K188" i="5" s="1"/>
  <c r="F182" i="5"/>
  <c r="K182" i="5" s="1"/>
  <c r="F179" i="5"/>
  <c r="K179" i="5" s="1"/>
  <c r="K4" i="6"/>
  <c r="K16" i="6"/>
  <c r="K19" i="6"/>
  <c r="K22" i="6"/>
  <c r="K58" i="6"/>
  <c r="K143" i="6"/>
  <c r="K145" i="6"/>
  <c r="K190" i="6"/>
  <c r="K198" i="6"/>
  <c r="K206" i="6"/>
  <c r="F77" i="5"/>
  <c r="K77" i="5" s="1"/>
  <c r="F85" i="5"/>
  <c r="K85" i="5" s="1"/>
  <c r="F93" i="5"/>
  <c r="K93" i="5" s="1"/>
  <c r="F101" i="5"/>
  <c r="K101" i="5" s="1"/>
  <c r="F109" i="5"/>
  <c r="K109" i="5" s="1"/>
  <c r="F117" i="5"/>
  <c r="K117" i="5" s="1"/>
  <c r="F123" i="5"/>
  <c r="K123" i="5" s="1"/>
  <c r="D236" i="5"/>
  <c r="D252" i="5"/>
  <c r="D268" i="5"/>
  <c r="D284" i="5"/>
  <c r="D300" i="5"/>
  <c r="D316" i="5"/>
  <c r="D332" i="5"/>
  <c r="K7" i="6"/>
  <c r="K40" i="6"/>
  <c r="K46" i="6"/>
  <c r="K53" i="6"/>
  <c r="K68" i="6"/>
  <c r="K70" i="6"/>
  <c r="K100" i="6"/>
  <c r="K102" i="6"/>
  <c r="K187" i="6"/>
  <c r="K195" i="6"/>
  <c r="K225" i="6"/>
  <c r="D241" i="6"/>
  <c r="D249" i="6"/>
  <c r="D257" i="6"/>
  <c r="D265" i="6"/>
  <c r="D273" i="6"/>
  <c r="D281" i="6"/>
  <c r="D289" i="6"/>
  <c r="D297" i="6"/>
  <c r="D305" i="6"/>
  <c r="D313" i="6"/>
  <c r="D321" i="6"/>
  <c r="D329" i="6"/>
  <c r="D337" i="6"/>
  <c r="D234" i="6"/>
  <c r="D242" i="6"/>
  <c r="D250" i="6"/>
  <c r="D258" i="6"/>
  <c r="D266" i="6"/>
  <c r="D274" i="6"/>
  <c r="D282" i="6"/>
  <c r="D290" i="6"/>
  <c r="D298" i="6"/>
  <c r="D306" i="6"/>
  <c r="D314" i="6"/>
  <c r="D322" i="6"/>
  <c r="D330" i="6"/>
  <c r="D338" i="6"/>
  <c r="D235" i="6"/>
  <c r="D243" i="6"/>
  <c r="D251" i="6"/>
  <c r="D259" i="6"/>
  <c r="D267" i="6"/>
  <c r="D275" i="6"/>
  <c r="D283" i="6"/>
  <c r="D291" i="6"/>
  <c r="D299" i="6"/>
  <c r="D307" i="6"/>
  <c r="D315" i="6"/>
  <c r="D323" i="6"/>
  <c r="D331" i="6"/>
  <c r="D236" i="6"/>
  <c r="D244" i="6"/>
  <c r="D252" i="6"/>
  <c r="D260" i="6"/>
  <c r="D268" i="6"/>
  <c r="D276" i="6"/>
  <c r="D284" i="6"/>
  <c r="D292" i="6"/>
  <c r="D300" i="6"/>
  <c r="D308" i="6"/>
  <c r="D316" i="6"/>
  <c r="D324" i="6"/>
  <c r="D332" i="6"/>
  <c r="D237" i="6"/>
  <c r="D245" i="6"/>
  <c r="D253" i="6"/>
  <c r="D261" i="6"/>
  <c r="D269" i="6"/>
  <c r="D277" i="6"/>
  <c r="D285" i="6"/>
  <c r="D293" i="6"/>
  <c r="D301" i="6"/>
  <c r="D309" i="6"/>
  <c r="D317" i="6"/>
  <c r="D325" i="6"/>
  <c r="D333" i="6"/>
  <c r="D238" i="6"/>
  <c r="D246" i="6"/>
  <c r="D254" i="6"/>
  <c r="D262" i="6"/>
  <c r="D270" i="6"/>
  <c r="D278" i="6"/>
  <c r="D286" i="6"/>
  <c r="D294" i="6"/>
  <c r="D302" i="6"/>
  <c r="D310" i="6"/>
  <c r="D318" i="6"/>
  <c r="D326" i="6"/>
  <c r="D334" i="6"/>
  <c r="D239" i="6"/>
  <c r="D247" i="6"/>
  <c r="D255" i="6"/>
  <c r="D263" i="6"/>
  <c r="D271" i="6"/>
  <c r="D279" i="6"/>
  <c r="D287" i="6"/>
  <c r="D295" i="6"/>
  <c r="D303" i="6"/>
  <c r="D311" i="6"/>
  <c r="D319" i="6"/>
  <c r="D327" i="6"/>
  <c r="D335" i="6"/>
  <c r="D233" i="6"/>
  <c r="D240" i="6"/>
  <c r="D248" i="6"/>
  <c r="D256" i="6"/>
  <c r="D264" i="6"/>
  <c r="D272" i="6"/>
  <c r="D280" i="6"/>
  <c r="D288" i="6"/>
  <c r="D296" i="6"/>
  <c r="D304" i="6"/>
  <c r="D312" i="6"/>
  <c r="D320" i="6"/>
  <c r="D328"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<sst xmlns="http://schemas.openxmlformats.org/spreadsheetml/2006/main" count="26206" uniqueCount="5180">
  <si>
    <t>Rank</t>
  </si>
  <si>
    <t>Company</t>
  </si>
  <si>
    <t>BIS</t>
  </si>
  <si>
    <t>Employees</t>
  </si>
  <si>
    <t>HQ</t>
  </si>
  <si>
    <t>Industry</t>
  </si>
  <si>
    <t>Revenues ($M)</t>
  </si>
  <si>
    <t>Revenue % Change</t>
  </si>
  <si>
    <t>Profits ($M)</t>
  </si>
  <si>
    <t>Profits % Change</t>
  </si>
  <si>
    <t>Assets ($M)</t>
  </si>
  <si>
    <t>Change in Rank</t>
  </si>
  <si>
    <t>Years on Global 500 List</t>
  </si>
  <si>
    <t>Nestlé</t>
  </si>
  <si>
    <t>Switzerland</t>
  </si>
  <si>
    <t>Food &amp; Beverage</t>
  </si>
  <si>
    <t>103,749.5</t>
  </si>
  <si>
    <t>0.2%</t>
  </si>
  <si>
    <t>12,360.8</t>
  </si>
  <si>
    <t>-0.9%</t>
  </si>
  <si>
    <t>153,713</t>
  </si>
  <si>
    <t>-1</t>
  </si>
  <si>
    <t>31</t>
  </si>
  <si>
    <t>Reliance Industries</t>
  </si>
  <si>
    <t>India</t>
  </si>
  <si>
    <t>Conglomerate &amp; Energy</t>
  </si>
  <si>
    <t>114,121.6</t>
  </si>
  <si>
    <t>4.8%</t>
  </si>
  <si>
    <t>8,239.3</t>
  </si>
  <si>
    <t>-2.1%</t>
  </si>
  <si>
    <t>228,260.5</t>
  </si>
  <si>
    <t>-2</t>
  </si>
  <si>
    <t>22</t>
  </si>
  <si>
    <t>State Grid</t>
  </si>
  <si>
    <t>China</t>
  </si>
  <si>
    <t>548,414.4</t>
  </si>
  <si>
    <t>0.5%</t>
  </si>
  <si>
    <t>10,044.9</t>
  </si>
  <si>
    <t>9.1%</t>
  </si>
  <si>
    <t>797,694</t>
  </si>
  <si>
    <t>-</t>
  </si>
  <si>
    <t>25</t>
  </si>
  <si>
    <t>Amazon</t>
  </si>
  <si>
    <t>United States</t>
  </si>
  <si>
    <t>E-commerce &amp; Cloud Computing</t>
  </si>
  <si>
    <t>Schneider Electric</t>
  </si>
  <si>
    <t>France</t>
  </si>
  <si>
    <t>Energy Management</t>
  </si>
  <si>
    <t>41,259.9</t>
  </si>
  <si>
    <t>6.3%</t>
  </si>
  <si>
    <t>4,616.6</t>
  </si>
  <si>
    <t>6.7%</t>
  </si>
  <si>
    <t>68,278.1</t>
  </si>
  <si>
    <t>9</t>
  </si>
  <si>
    <t>24</t>
  </si>
  <si>
    <t>China National Petroleum</t>
  </si>
  <si>
    <t>412,645.3</t>
  </si>
  <si>
    <t>-2.2%</t>
  </si>
  <si>
    <t>22,424</t>
  </si>
  <si>
    <t>5.3%</t>
  </si>
  <si>
    <t>607,615.1</t>
  </si>
  <si>
    <t>1</t>
  </si>
  <si>
    <t>Saudi Aramco</t>
  </si>
  <si>
    <t>Saudi Arabia</t>
  </si>
  <si>
    <t>UnitedHealth Group</t>
  </si>
  <si>
    <t>Healthcare &amp; Insurance</t>
  </si>
  <si>
    <t>Sinopec Group</t>
  </si>
  <si>
    <t>407,490.1</t>
  </si>
  <si>
    <t>-5.2%</t>
  </si>
  <si>
    <t>8,036.4</t>
  </si>
  <si>
    <t>-14.5%</t>
  </si>
  <si>
    <t>375,395.1</t>
  </si>
  <si>
    <t>27</t>
  </si>
  <si>
    <t>Apple</t>
  </si>
  <si>
    <t>Technology &amp; Consumer Electronics</t>
  </si>
  <si>
    <t>400,278</t>
  </si>
  <si>
    <t>7.7%</t>
  </si>
  <si>
    <t>14,405</t>
  </si>
  <si>
    <t>-35.6%</t>
  </si>
  <si>
    <t>298,278</t>
  </si>
  <si>
    <t>29</t>
  </si>
  <si>
    <t>CVS Health</t>
  </si>
  <si>
    <t>Healthcare &amp; Pharmacy</t>
  </si>
  <si>
    <t>AEON</t>
  </si>
  <si>
    <t>Japan</t>
  </si>
  <si>
    <t>Retail</t>
  </si>
  <si>
    <t>66,457.7</t>
  </si>
  <si>
    <t>-0.4%</t>
  </si>
  <si>
    <t>188.7</t>
  </si>
  <si>
    <t>-39.5%</t>
  </si>
  <si>
    <t>91,812</t>
  </si>
  <si>
    <t>-4</t>
  </si>
  <si>
    <t>BASF</t>
  </si>
  <si>
    <t>Germany</t>
  </si>
  <si>
    <t>Chemicals</t>
  </si>
  <si>
    <t>70,574.2</t>
  </si>
  <si>
    <t>-5.3%</t>
  </si>
  <si>
    <t>1,403.7</t>
  </si>
  <si>
    <t>477.1%</t>
  </si>
  <si>
    <t>83,262.6</t>
  </si>
  <si>
    <t>-18</t>
  </si>
  <si>
    <t>Berkshire Hathaway</t>
  </si>
  <si>
    <t>Conglomerate &amp; Insurance</t>
  </si>
  <si>
    <t>371,433</t>
  </si>
  <si>
    <t>1.9%</t>
  </si>
  <si>
    <t>88,995</t>
  </si>
  <si>
    <t>-7.5%</t>
  </si>
  <si>
    <t>1,153,881</t>
  </si>
  <si>
    <t>Alphabet</t>
  </si>
  <si>
    <t>Technology &amp; Internet Services</t>
  </si>
  <si>
    <t>McKesson</t>
  </si>
  <si>
    <t>359,051</t>
  </si>
  <si>
    <t>16.2%</t>
  </si>
  <si>
    <t>3,295</t>
  </si>
  <si>
    <t>9.8%</t>
  </si>
  <si>
    <t>75,140</t>
  </si>
  <si>
    <t>5</t>
  </si>
  <si>
    <t>Exxon Mobil</t>
  </si>
  <si>
    <t>Oil &amp; Gas</t>
  </si>
  <si>
    <t>BMW Group</t>
  </si>
  <si>
    <t>Automotive</t>
  </si>
  <si>
    <t>153,974.3</t>
  </si>
  <si>
    <t>-8.4%</t>
  </si>
  <si>
    <t>7,883.6</t>
  </si>
  <si>
    <t>-35.4%</t>
  </si>
  <si>
    <t>277,212.7</t>
  </si>
  <si>
    <t>-8</t>
  </si>
  <si>
    <t>BP</t>
  </si>
  <si>
    <t>United Kingdom</t>
  </si>
  <si>
    <t>194,629</t>
  </si>
  <si>
    <t>-8.6%</t>
  </si>
  <si>
    <t>381</t>
  </si>
  <si>
    <t>-97.5%</t>
  </si>
  <si>
    <t>282,228</t>
  </si>
  <si>
    <t>Compass Group</t>
  </si>
  <si>
    <t>Food Services</t>
  </si>
  <si>
    <t>42,002</t>
  </si>
  <si>
    <t>10.5%</t>
  </si>
  <si>
    <t>1,404</t>
  </si>
  <si>
    <t>-12.8%</t>
  </si>
  <si>
    <t>24,349</t>
  </si>
  <si>
    <t>28</t>
  </si>
  <si>
    <t>23</t>
  </si>
  <si>
    <t>Maersk Group</t>
  </si>
  <si>
    <t>Denmark</t>
  </si>
  <si>
    <t>Shipping &amp; Logistics</t>
  </si>
  <si>
    <t>55,482</t>
  </si>
  <si>
    <t>8.7%</t>
  </si>
  <si>
    <t>6,109</t>
  </si>
  <si>
    <t>59.8%</t>
  </si>
  <si>
    <t>87,697</t>
  </si>
  <si>
    <t>$304,121.3 -5.1%</t>
  </si>
  <si>
    <t>3,667.4</t>
  </si>
  <si>
    <t>-16.1%</t>
  </si>
  <si>
    <t>438,013.2</t>
  </si>
  <si>
    <t>361,249</t>
  </si>
  <si>
    <t>14</t>
  </si>
  <si>
    <t>Cigna</t>
  </si>
  <si>
    <t>Health Insurance</t>
  </si>
  <si>
    <t>Cencora</t>
  </si>
  <si>
    <t>293,958.6</t>
  </si>
  <si>
    <t>12.1%</t>
  </si>
  <si>
    <t>1,509.1</t>
  </si>
  <si>
    <t>-13.5%</t>
  </si>
  <si>
    <t>67,101.7</t>
  </si>
  <si>
    <t>26</t>
  </si>
  <si>
    <t>Microsoft</t>
  </si>
  <si>
    <t>Technology &amp; Software</t>
  </si>
  <si>
    <t>Medtronic</t>
  </si>
  <si>
    <t>Ireland</t>
  </si>
  <si>
    <t>Medical Devices</t>
  </si>
  <si>
    <t>32,364</t>
  </si>
  <si>
    <t>3.6%</t>
  </si>
  <si>
    <t>3,676</t>
  </si>
  <si>
    <t>89,981</t>
  </si>
  <si>
    <t>8</t>
  </si>
  <si>
    <t>Metro</t>
  </si>
  <si>
    <t>Wholesale Retail</t>
  </si>
  <si>
    <t>33,636.1</t>
  </si>
  <si>
    <t>3.2%</t>
  </si>
  <si>
    <t>-130.1</t>
  </si>
  <si>
    <t>-127.8%</t>
  </si>
  <si>
    <t>13,079.2</t>
  </si>
  <si>
    <t>17</t>
  </si>
  <si>
    <t>TotalEnergies</t>
  </si>
  <si>
    <t>195,610</t>
  </si>
  <si>
    <t>-10.7%</t>
  </si>
  <si>
    <t>15,758</t>
  </si>
  <si>
    <t>-26.3%</t>
  </si>
  <si>
    <t>285,487</t>
  </si>
  <si>
    <t>-9</t>
  </si>
  <si>
    <t>247,121</t>
  </si>
  <si>
    <t>26.6%</t>
  </si>
  <si>
    <t>3,434</t>
  </si>
  <si>
    <t>-33.5%</t>
  </si>
  <si>
    <t>155,881</t>
  </si>
  <si>
    <t>12</t>
  </si>
  <si>
    <t>30</t>
  </si>
  <si>
    <t>Costco Wholesale</t>
  </si>
  <si>
    <t>Veolia Environnement</t>
  </si>
  <si>
    <t>Environmental Services</t>
  </si>
  <si>
    <t>48,331.4</t>
  </si>
  <si>
    <t>-1.4%</t>
  </si>
  <si>
    <t>1,187.4</t>
  </si>
  <si>
    <t>17.2%</t>
  </si>
  <si>
    <t>75,542.6</t>
  </si>
  <si>
    <t>-5</t>
  </si>
  <si>
    <t>Trafigura Group</t>
  </si>
  <si>
    <t>243,201.8</t>
  </si>
  <si>
    <t>2,771.8</t>
  </si>
  <si>
    <t>-62.5%</t>
  </si>
  <si>
    <t>76,426.5</t>
  </si>
  <si>
    <t>11</t>
  </si>
  <si>
    <t>Bank of America</t>
  </si>
  <si>
    <t>Banking</t>
  </si>
  <si>
    <t>ACS</t>
  </si>
  <si>
    <t>Spain</t>
  </si>
  <si>
    <t>Construction</t>
  </si>
  <si>
    <t>45,023.4</t>
  </si>
  <si>
    <t>16.5%</t>
  </si>
  <si>
    <t>895</t>
  </si>
  <si>
    <t>6.1%</t>
  </si>
  <si>
    <t>43,513.4</t>
  </si>
  <si>
    <t>54</t>
  </si>
  <si>
    <t>21</t>
  </si>
  <si>
    <t>Cardinal Health</t>
  </si>
  <si>
    <t>226,827</t>
  </si>
  <si>
    <t>10.6%</t>
  </si>
  <si>
    <t>852</t>
  </si>
  <si>
    <t>226.4%</t>
  </si>
  <si>
    <t>45,121</t>
  </si>
  <si>
    <t>2</t>
  </si>
  <si>
    <t>Ford Motor</t>
  </si>
  <si>
    <t>$221,461.3 -0.5%</t>
  </si>
  <si>
    <t>50,848.5</t>
  </si>
  <si>
    <t>-1.1%</t>
  </si>
  <si>
    <t>6,688,551.8</t>
  </si>
  <si>
    <t>415,159</t>
  </si>
  <si>
    <t>Elevance Health</t>
  </si>
  <si>
    <t>Air France-KLM Group</t>
  </si>
  <si>
    <t>Airlines</t>
  </si>
  <si>
    <t>34,020.8</t>
  </si>
  <si>
    <t>342.8</t>
  </si>
  <si>
    <t>-66.1%</t>
  </si>
  <si>
    <t>37,435.3</t>
  </si>
  <si>
    <t>Hon Hai Precision Industry</t>
  </si>
  <si>
    <t>Taiwan</t>
  </si>
  <si>
    <t>Electronics Manufacturing</t>
  </si>
  <si>
    <t>213,699.1</t>
  </si>
  <si>
    <t>8%</t>
  </si>
  <si>
    <t>4,757.3</t>
  </si>
  <si>
    <t>4.3%</t>
  </si>
  <si>
    <t>133,999.1</t>
  </si>
  <si>
    <t>4</t>
  </si>
  <si>
    <t>Samsung Electronics</t>
  </si>
  <si>
    <t>South Korea</t>
  </si>
  <si>
    <t>Stellantis</t>
  </si>
  <si>
    <t>Chevron</t>
  </si>
  <si>
    <t>202,792</t>
  </si>
  <si>
    <t>0.9%</t>
  </si>
  <si>
    <t>17,661</t>
  </si>
  <si>
    <t>-17.4%</t>
  </si>
  <si>
    <t>256,938</t>
  </si>
  <si>
    <t>Meta Platforms</t>
  </si>
  <si>
    <t>Social Media &amp; Technology</t>
  </si>
  <si>
    <t>Agricultural Bank of China</t>
  </si>
  <si>
    <t>197,466.4</t>
  </si>
  <si>
    <t>2.6%</t>
  </si>
  <si>
    <t>39,204.6</t>
  </si>
  <si>
    <t>3%</t>
  </si>
  <si>
    <t>5,923,600.2</t>
  </si>
  <si>
    <t>Centene</t>
  </si>
  <si>
    <t>China Construction Bank</t>
  </si>
  <si>
    <t>196,738.3</t>
  </si>
  <si>
    <t>-1.6%</t>
  </si>
  <si>
    <t>46,639.3</t>
  </si>
  <si>
    <t>-0.8%</t>
  </si>
  <si>
    <t>5,558,224.6</t>
  </si>
  <si>
    <t>Home Depot</t>
  </si>
  <si>
    <t>Home Improvement Retail</t>
  </si>
  <si>
    <t>Airbus</t>
  </si>
  <si>
    <t>Netherlands</t>
  </si>
  <si>
    <t>Aerospace</t>
  </si>
  <si>
    <t>74,867.5</t>
  </si>
  <si>
    <t>5.8%</t>
  </si>
  <si>
    <t>4,576.6</t>
  </si>
  <si>
    <t>11.7%</t>
  </si>
  <si>
    <t>133,788.6</t>
  </si>
  <si>
    <t>ArcelorMittal</t>
  </si>
  <si>
    <t>Luxembourg</t>
  </si>
  <si>
    <t>Steel</t>
  </si>
  <si>
    <t>62,441</t>
  </si>
  <si>
    <t>-8.5%</t>
  </si>
  <si>
    <t>1,339</t>
  </si>
  <si>
    <t>45.7%</t>
  </si>
  <si>
    <t>89,385</t>
  </si>
  <si>
    <t>-33</t>
  </si>
  <si>
    <t>BAE Systems</t>
  </si>
  <si>
    <t>Aerospace &amp; Defense</t>
  </si>
  <si>
    <t>33,614.1</t>
  </si>
  <si>
    <t>2,498.8</t>
  </si>
  <si>
    <t>8.3%</t>
  </si>
  <si>
    <t>47,773.1</t>
  </si>
  <si>
    <t>Bouygues</t>
  </si>
  <si>
    <t>Construction &amp; Telecom</t>
  </si>
  <si>
    <t>61,423.2</t>
  </si>
  <si>
    <t>1.4%</t>
  </si>
  <si>
    <t>1,144.2</t>
  </si>
  <si>
    <t>1.8%</t>
  </si>
  <si>
    <t>65,317.9</t>
  </si>
  <si>
    <t>Carrefour</t>
  </si>
  <si>
    <t>94,376.6</t>
  </si>
  <si>
    <t>2.8%</t>
  </si>
  <si>
    <t>781.9</t>
  </si>
  <si>
    <t>-56.4%</t>
  </si>
  <si>
    <t>59,394.3</t>
  </si>
  <si>
    <t>177,011</t>
  </si>
  <si>
    <t>3.3%</t>
  </si>
  <si>
    <t>5,980</t>
  </si>
  <si>
    <t>-0.1%</t>
  </si>
  <si>
    <t>116,889</t>
  </si>
  <si>
    <t>3</t>
  </si>
  <si>
    <t>Banco Santander</t>
  </si>
  <si>
    <t>Bank of China</t>
  </si>
  <si>
    <t>176,142.5</t>
  </si>
  <si>
    <t>2.2%</t>
  </si>
  <si>
    <t>33,055.7</t>
  </si>
  <si>
    <t>4,803,378.3</t>
  </si>
  <si>
    <t>HSBC Holdings</t>
  </si>
  <si>
    <t>E.ON</t>
  </si>
  <si>
    <t>Utilities</t>
  </si>
  <si>
    <t>86,643.2</t>
  </si>
  <si>
    <t>4,900</t>
  </si>
  <si>
    <t>776.7%</t>
  </si>
  <si>
    <t>115,304.4</t>
  </si>
  <si>
    <t>-39</t>
  </si>
  <si>
    <t>Engie</t>
  </si>
  <si>
    <t>Utilities &amp; Energy</t>
  </si>
  <si>
    <t>79,822.7</t>
  </si>
  <si>
    <t>-10.6%</t>
  </si>
  <si>
    <t>4,440.4</t>
  </si>
  <si>
    <t>86%</t>
  </si>
  <si>
    <t>196,256</t>
  </si>
  <si>
    <t>-26</t>
  </si>
  <si>
    <t>Heineken</t>
  </si>
  <si>
    <t>Beverage</t>
  </si>
  <si>
    <t>32,249.4</t>
  </si>
  <si>
    <t>-1.8%</t>
  </si>
  <si>
    <t>538.6</t>
  </si>
  <si>
    <t>-57.6%</t>
  </si>
  <si>
    <t>55,368.6</t>
  </si>
  <si>
    <t>-13</t>
  </si>
  <si>
    <t>16</t>
  </si>
  <si>
    <t>163,071</t>
  </si>
  <si>
    <t>5.9%</t>
  </si>
  <si>
    <t>3,305</t>
  </si>
  <si>
    <t>22.3%</t>
  </si>
  <si>
    <t>82,445</t>
  </si>
  <si>
    <t>10</t>
  </si>
  <si>
    <t>Electricité de France</t>
  </si>
  <si>
    <t>$161,336.5 -9.7%</t>
  </si>
  <si>
    <t>1,810.5</t>
  </si>
  <si>
    <t>-15.9%</t>
  </si>
  <si>
    <t>309,912.3</t>
  </si>
  <si>
    <t>313,067</t>
  </si>
  <si>
    <t>Wells Fargo</t>
  </si>
  <si>
    <t>JD.com</t>
  </si>
  <si>
    <t>161,055.4</t>
  </si>
  <si>
    <t>5.1%</t>
  </si>
  <si>
    <t>5,748.2</t>
  </si>
  <si>
    <t>68.4%</t>
  </si>
  <si>
    <t>95,657.7</t>
  </si>
  <si>
    <t>Deutsche Telekom</t>
  </si>
  <si>
    <t>Telecommunications</t>
  </si>
  <si>
    <t>China Life Insurance</t>
  </si>
  <si>
    <t>160,276.8</t>
  </si>
  <si>
    <t>14.8%</t>
  </si>
  <si>
    <t>1,329.2</t>
  </si>
  <si>
    <t>1,024,671.4</t>
  </si>
  <si>
    <t>Comcast</t>
  </si>
  <si>
    <t>Media &amp; Telecommunications</t>
  </si>
  <si>
    <t>International Airlines Group</t>
  </si>
  <si>
    <t>34,714</t>
  </si>
  <si>
    <t>9%</t>
  </si>
  <si>
    <t>2,954.5</t>
  </si>
  <si>
    <t>2.9%</t>
  </si>
  <si>
    <t>45,355.2</t>
  </si>
  <si>
    <t>Ping An Insurance</t>
  </si>
  <si>
    <t>158,627</t>
  </si>
  <si>
    <t>8.8%</t>
  </si>
  <si>
    <t>17,596.1</t>
  </si>
  <si>
    <t>45.4%</t>
  </si>
  <si>
    <t>1,775,215</t>
  </si>
  <si>
    <t>6</t>
  </si>
  <si>
    <t>State Farm Insurance</t>
  </si>
  <si>
    <t>Insurance</t>
  </si>
  <si>
    <t>JBS</t>
  </si>
  <si>
    <t>Brazil</t>
  </si>
  <si>
    <t>Food Processing</t>
  </si>
  <si>
    <t>77,182.6</t>
  </si>
  <si>
    <t>1,766.9</t>
  </si>
  <si>
    <t>40,685.4</t>
  </si>
  <si>
    <t>Koç Holding</t>
  </si>
  <si>
    <t>Turkey</t>
  </si>
  <si>
    <t>Conglomerate</t>
  </si>
  <si>
    <t>70,543.2</t>
  </si>
  <si>
    <t>4.5%</t>
  </si>
  <si>
    <t>39.8</t>
  </si>
  <si>
    <t>-98.7%</t>
  </si>
  <si>
    <t>110,532.5</t>
  </si>
  <si>
    <t>Fannie Mae</t>
  </si>
  <si>
    <t>152,670</t>
  </si>
  <si>
    <t>8.1%</t>
  </si>
  <si>
    <t>16,978</t>
  </si>
  <si>
    <t>-2.5%</t>
  </si>
  <si>
    <t>4,349,731</t>
  </si>
  <si>
    <t>Humana</t>
  </si>
  <si>
    <t>China Railway Construction</t>
  </si>
  <si>
    <t>148,467.4</t>
  </si>
  <si>
    <t>-7.7%</t>
  </si>
  <si>
    <t>1,265.2</t>
  </si>
  <si>
    <t>-25.6%</t>
  </si>
  <si>
    <t>260,668.3</t>
  </si>
  <si>
    <t>Gazprom</t>
  </si>
  <si>
    <t>Linde</t>
  </si>
  <si>
    <t>Industrial Gases</t>
  </si>
  <si>
    <t>33,005</t>
  </si>
  <si>
    <t>6,565</t>
  </si>
  <si>
    <t>80,147</t>
  </si>
  <si>
    <t>Lufthansa Group</t>
  </si>
  <si>
    <t>40,641.3</t>
  </si>
  <si>
    <t>1,492.4</t>
  </si>
  <si>
    <t>-17.5%</t>
  </si>
  <si>
    <t>48,718.2</t>
  </si>
  <si>
    <t>-10</t>
  </si>
  <si>
    <t>Nippon Steel</t>
  </si>
  <si>
    <t>57,040.7</t>
  </si>
  <si>
    <t>-7%</t>
  </si>
  <si>
    <t>2,297.4</t>
  </si>
  <si>
    <t>-39.6%</t>
  </si>
  <si>
    <t>73,003.3</t>
  </si>
  <si>
    <t>-24</t>
  </si>
  <si>
    <t>Olam Group</t>
  </si>
  <si>
    <t>Singapore</t>
  </si>
  <si>
    <t>Agribusiness</t>
  </si>
  <si>
    <t>42,028.3</t>
  </si>
  <si>
    <t>16.9%</t>
  </si>
  <si>
    <t>64.7</t>
  </si>
  <si>
    <t>-68.8%</t>
  </si>
  <si>
    <t>33,161.5</t>
  </si>
  <si>
    <t>56</t>
  </si>
  <si>
    <t>Orlen</t>
  </si>
  <si>
    <t>Poland</t>
  </si>
  <si>
    <t>74,121.3</t>
  </si>
  <si>
    <t>-16.5%</t>
  </si>
  <si>
    <t>369.1</t>
  </si>
  <si>
    <t>-92.5%</t>
  </si>
  <si>
    <t>61,826.5</t>
  </si>
  <si>
    <t>-44</t>
  </si>
  <si>
    <t>Phillips 66</t>
  </si>
  <si>
    <t>145,496</t>
  </si>
  <si>
    <t>-2.9%</t>
  </si>
  <si>
    <t>2,117</t>
  </si>
  <si>
    <t>-69.8%</t>
  </si>
  <si>
    <t>72,582</t>
  </si>
  <si>
    <t>13</t>
  </si>
  <si>
    <t>Life Insurance Corp. of India</t>
  </si>
  <si>
    <t>$145,239.9 1.7%</t>
  </si>
  <si>
    <t>-3</t>
  </si>
  <si>
    <t>14,698.8</t>
  </si>
  <si>
    <t>-3.6%</t>
  </si>
  <si>
    <t>350,174.2</t>
  </si>
  <si>
    <t>456,965</t>
  </si>
  <si>
    <t>Royal Ahold Delhaize</t>
  </si>
  <si>
    <t>Grocery Retail</t>
  </si>
  <si>
    <t>96,632.4</t>
  </si>
  <si>
    <t>0.8%</t>
  </si>
  <si>
    <t>1,907.7</t>
  </si>
  <si>
    <t>-5.8%</t>
  </si>
  <si>
    <t>53,677.8</t>
  </si>
  <si>
    <t>Marathon Petroleum</t>
  </si>
  <si>
    <t>140,412</t>
  </si>
  <si>
    <t>-6.6%</t>
  </si>
  <si>
    <t>3,445</t>
  </si>
  <si>
    <t>-64.4%</t>
  </si>
  <si>
    <t>78,858</t>
  </si>
  <si>
    <t>Sberbank</t>
  </si>
  <si>
    <t>$139,229 1.9%</t>
  </si>
  <si>
    <t>937</t>
  </si>
  <si>
    <t>-44%</t>
  </si>
  <si>
    <t>371,057.2</t>
  </si>
  <si>
    <t>204,994</t>
  </si>
  <si>
    <t>18</t>
  </si>
  <si>
    <t>AXA</t>
  </si>
  <si>
    <t>CITIC Group</t>
  </si>
  <si>
    <t>138,940.6</t>
  </si>
  <si>
    <t>3,953.1</t>
  </si>
  <si>
    <t>-4.2%</t>
  </si>
  <si>
    <t>1,690,451.4</t>
  </si>
  <si>
    <t>Honda Motor</t>
  </si>
  <si>
    <t>Bosch Group</t>
  </si>
  <si>
    <t>Industrial Engineering &amp; Electronics</t>
  </si>
  <si>
    <t>Alibaba Group</t>
  </si>
  <si>
    <t>138,065</t>
  </si>
  <si>
    <t>18,029.4</t>
  </si>
  <si>
    <t>61.5%</t>
  </si>
  <si>
    <t>248,629.1</t>
  </si>
  <si>
    <t>7</t>
  </si>
  <si>
    <t>Tesla</t>
  </si>
  <si>
    <t>Automotive &amp; Energy</t>
  </si>
  <si>
    <t>480,193.5</t>
  </si>
  <si>
    <t>-3%</t>
  </si>
  <si>
    <t>104,982.3</t>
  </si>
  <si>
    <t>-13%</t>
  </si>
  <si>
    <t>645,097.2</t>
  </si>
  <si>
    <t>China National Offshore Oil</t>
  </si>
  <si>
    <t>130,832</t>
  </si>
  <si>
    <t>14,772.8</t>
  </si>
  <si>
    <t>1.5%</t>
  </si>
  <si>
    <t>231,744.6</t>
  </si>
  <si>
    <t>19</t>
  </si>
  <si>
    <t>Verizon Communications</t>
  </si>
  <si>
    <t>Itochu</t>
  </si>
  <si>
    <t>Trading &amp; Conglomerate</t>
  </si>
  <si>
    <t>Nvidia</t>
  </si>
  <si>
    <t>130,497</t>
  </si>
  <si>
    <t>114.2%</t>
  </si>
  <si>
    <t>72,880</t>
  </si>
  <si>
    <t>144.9%</t>
  </si>
  <si>
    <t>111,601</t>
  </si>
  <si>
    <t>156</t>
  </si>
  <si>
    <t>Mitsui</t>
  </si>
  <si>
    <t>China Resources</t>
  </si>
  <si>
    <t>129,623.5</t>
  </si>
  <si>
    <t>2.7%</t>
  </si>
  <si>
    <t>3,638.1</t>
  </si>
  <si>
    <t>371,795.6</t>
  </si>
  <si>
    <t>Dell Technologies</t>
  </si>
  <si>
    <t>Technology Hardware</t>
  </si>
  <si>
    <t>Shell</t>
  </si>
  <si>
    <t>289,029</t>
  </si>
  <si>
    <t>16,094</t>
  </si>
  <si>
    <t>-16.9%</t>
  </si>
  <si>
    <t>387,609</t>
  </si>
  <si>
    <t>Siemens</t>
  </si>
  <si>
    <t>Industrial Manufacturing</t>
  </si>
  <si>
    <t>85,432.8</t>
  </si>
  <si>
    <t>8,998.5</t>
  </si>
  <si>
    <t>6.2%</t>
  </si>
  <si>
    <t>164,729.7</t>
  </si>
  <si>
    <t>Goldman Sachs Group</t>
  </si>
  <si>
    <t>126,853</t>
  </si>
  <si>
    <t>17%</t>
  </si>
  <si>
    <t>14,276</t>
  </si>
  <si>
    <t>67.6%</t>
  </si>
  <si>
    <t>1,675,972</t>
  </si>
  <si>
    <t>SK</t>
  </si>
  <si>
    <t>Tesco</t>
  </si>
  <si>
    <t>89,745.6</t>
  </si>
  <si>
    <t>4.1%</t>
  </si>
  <si>
    <t>2,071</t>
  </si>
  <si>
    <t>39.3%</t>
  </si>
  <si>
    <t>48,961.4</t>
  </si>
  <si>
    <t>ThyssenKrupp</t>
  </si>
  <si>
    <t>37,985.2</t>
  </si>
  <si>
    <t>-5.1%</t>
  </si>
  <si>
    <t>-1,632.5</t>
  </si>
  <si>
    <t>32,690.3</t>
  </si>
  <si>
    <t>China Baowu Steel Group</t>
  </si>
  <si>
    <t>125,112.5</t>
  </si>
  <si>
    <t>-20.4%</t>
  </si>
  <si>
    <t>2,497.3</t>
  </si>
  <si>
    <t>0.1%</t>
  </si>
  <si>
    <t>183,117.2</t>
  </si>
  <si>
    <t>-29</t>
  </si>
  <si>
    <t>Walt Disney</t>
  </si>
  <si>
    <t>Entertainment &amp; Media</t>
  </si>
  <si>
    <t>Valero Energy</t>
  </si>
  <si>
    <t>123,974</t>
  </si>
  <si>
    <t>-10.8%</t>
  </si>
  <si>
    <t>2,770</t>
  </si>
  <si>
    <t>-68.7%</t>
  </si>
  <si>
    <t>60,143</t>
  </si>
  <si>
    <t>United Parcel Service</t>
  </si>
  <si>
    <t>Logistics</t>
  </si>
  <si>
    <t>Vale</t>
  </si>
  <si>
    <t>Mining</t>
  </si>
  <si>
    <t>38,056</t>
  </si>
  <si>
    <t>-8.9%</t>
  </si>
  <si>
    <t>6,166</t>
  </si>
  <si>
    <t>-22.8%</t>
  </si>
  <si>
    <t>80,152</t>
  </si>
  <si>
    <t>-46</t>
  </si>
  <si>
    <t>Allianz</t>
  </si>
  <si>
    <t>123,148.1</t>
  </si>
  <si>
    <t>8.5%</t>
  </si>
  <si>
    <t>10,739.7</t>
  </si>
  <si>
    <t>16.3%</t>
  </si>
  <si>
    <t>1,081,567.6</t>
  </si>
  <si>
    <t>Crédit Agricole</t>
  </si>
  <si>
    <t>122,951</t>
  </si>
  <si>
    <t>18%</t>
  </si>
  <si>
    <t>5,287.3</t>
  </si>
  <si>
    <t>367,414</t>
  </si>
  <si>
    <t>NTT</t>
  </si>
  <si>
    <t>Vinci</t>
  </si>
  <si>
    <t>Construction &amp; Infrastructure</t>
  </si>
  <si>
    <t>78,692.6</t>
  </si>
  <si>
    <t>4.2%</t>
  </si>
  <si>
    <t>5,259</t>
  </si>
  <si>
    <t>3.5%</t>
  </si>
  <si>
    <t>134,076.4</t>
  </si>
  <si>
    <t>Volkswagen</t>
  </si>
  <si>
    <t>351,093.3</t>
  </si>
  <si>
    <t>12,275.3</t>
  </si>
  <si>
    <t>-31.6%</t>
  </si>
  <si>
    <t>655,316.8</t>
  </si>
  <si>
    <t>Freddie Mac</t>
  </si>
  <si>
    <t>122,052</t>
  </si>
  <si>
    <t>13%</t>
  </si>
  <si>
    <t>11,858</t>
  </si>
  <si>
    <t>12.5%</t>
  </si>
  <si>
    <t>3,386,692</t>
  </si>
  <si>
    <t>Toronto-Dominion Bank</t>
  </si>
  <si>
    <t>Hengli Group</t>
  </si>
  <si>
    <t>121,126</t>
  </si>
  <si>
    <t>5.6%</t>
  </si>
  <si>
    <t>815.5</t>
  </si>
  <si>
    <t>54,307.6</t>
  </si>
  <si>
    <t>Mitsubishi</t>
  </si>
  <si>
    <t>FedEx</t>
  </si>
  <si>
    <t>Shandong Energy Group</t>
  </si>
  <si>
    <t>120,426</t>
  </si>
  <si>
    <t>105</t>
  </si>
  <si>
    <t>-87.3%</t>
  </si>
  <si>
    <t>143,217.2</t>
  </si>
  <si>
    <t>-7</t>
  </si>
  <si>
    <t>UBS Group</t>
  </si>
  <si>
    <t>Banking &amp; Wealth Management</t>
  </si>
  <si>
    <t>$119,812.8 20.5%</t>
  </si>
  <si>
    <t>20</t>
  </si>
  <si>
    <t>8,685.2</t>
  </si>
  <si>
    <t>-29.2%</t>
  </si>
  <si>
    <t>176,749.7</t>
  </si>
  <si>
    <t>208,000</t>
  </si>
  <si>
    <t>China Southern Power Grid</t>
  </si>
  <si>
    <t>118,607.5</t>
  </si>
  <si>
    <t>-0.2%</t>
  </si>
  <si>
    <t>2,500.7</t>
  </si>
  <si>
    <t>6.8%</t>
  </si>
  <si>
    <t>184,827.1</t>
  </si>
  <si>
    <t>-6</t>
  </si>
  <si>
    <t>Brookfield</t>
  </si>
  <si>
    <t>Asset Management</t>
  </si>
  <si>
    <t>117,761</t>
  </si>
  <si>
    <t>10.7%</t>
  </si>
  <si>
    <t>1,207</t>
  </si>
  <si>
    <t>-51.5%</t>
  </si>
  <si>
    <t>46,479</t>
  </si>
  <si>
    <t>China Minmetals</t>
  </si>
  <si>
    <t>115,805.6</t>
  </si>
  <si>
    <t>-12.3%</t>
  </si>
  <si>
    <t>923.7</t>
  </si>
  <si>
    <t>20.6%</t>
  </si>
  <si>
    <t>183,860.4</t>
  </si>
  <si>
    <t>-17</t>
  </si>
  <si>
    <t>Enel</t>
  </si>
  <si>
    <t>Russia</t>
  </si>
  <si>
    <t>115,457.7</t>
  </si>
  <si>
    <t>15.2%</t>
  </si>
  <si>
    <t>13,130.6</t>
  </si>
  <si>
    <t>270,425.8</t>
  </si>
  <si>
    <t>15</t>
  </si>
  <si>
    <t>Sony</t>
  </si>
  <si>
    <t>Electronics &amp; Entertainment</t>
  </si>
  <si>
    <t>Wilmar International</t>
  </si>
  <si>
    <t>67,379.1</t>
  </si>
  <si>
    <t>0.3%</t>
  </si>
  <si>
    <t>1,169.8</t>
  </si>
  <si>
    <t>-23.3%</t>
  </si>
  <si>
    <t>59,572.2</t>
  </si>
  <si>
    <t>Woolworths Group</t>
  </si>
  <si>
    <t>Australia</t>
  </si>
  <si>
    <t>44,521.5</t>
  </si>
  <si>
    <t>70.8</t>
  </si>
  <si>
    <t>-93.5%</t>
  </si>
  <si>
    <t>22,645.1</t>
  </si>
  <si>
    <t>Rosneft Oil</t>
  </si>
  <si>
    <t>109,254.3</t>
  </si>
  <si>
    <t>1.6%</t>
  </si>
  <si>
    <t>11,680.8</t>
  </si>
  <si>
    <t>-21.5%</t>
  </si>
  <si>
    <t>182,191.1</t>
  </si>
  <si>
    <t>Société Générale</t>
  </si>
  <si>
    <t>Nissan Motor</t>
  </si>
  <si>
    <t>BYD</t>
  </si>
  <si>
    <t>108,003.5</t>
  </si>
  <si>
    <t>26.9%</t>
  </si>
  <si>
    <t>5,594.6</t>
  </si>
  <si>
    <t>31.8%</t>
  </si>
  <si>
    <t>107,319.3</t>
  </si>
  <si>
    <t>52</t>
  </si>
  <si>
    <t>Groupe BPCE</t>
  </si>
  <si>
    <t>China Energy Investment</t>
  </si>
  <si>
    <t>107,690.2</t>
  </si>
  <si>
    <t>-3.9%</t>
  </si>
  <si>
    <t>6,901.5</t>
  </si>
  <si>
    <t>8.9%</t>
  </si>
  <si>
    <t>307,073.2</t>
  </si>
  <si>
    <t>RTX</t>
  </si>
  <si>
    <t>Marubeni</t>
  </si>
  <si>
    <t>Trading Company</t>
  </si>
  <si>
    <t>51,101.8</t>
  </si>
  <si>
    <t>3,299.3</t>
  </si>
  <si>
    <t>1.2%</t>
  </si>
  <si>
    <t>61,391.5</t>
  </si>
  <si>
    <t>ABB</t>
  </si>
  <si>
    <t>Industrial Automation</t>
  </si>
  <si>
    <t>32,850</t>
  </si>
  <si>
    <t>3,935</t>
  </si>
  <si>
    <t>40,357</t>
  </si>
  <si>
    <t>104,970.8</t>
  </si>
  <si>
    <t>5,716.2</t>
  </si>
  <si>
    <t>15.6%</t>
  </si>
  <si>
    <t>662,566.2</t>
  </si>
  <si>
    <t>Target</t>
  </si>
  <si>
    <t>U.S. Postal Service</t>
  </si>
  <si>
    <t>Postal &amp; Logistics</t>
  </si>
  <si>
    <t>Equinor</t>
  </si>
  <si>
    <t>103,774</t>
  </si>
  <si>
    <t>-3.2%</t>
  </si>
  <si>
    <t>8,806</t>
  </si>
  <si>
    <t>-25.9%</t>
  </si>
  <si>
    <t>131,141</t>
  </si>
  <si>
    <t>Sysco</t>
  </si>
  <si>
    <t>Food Distribution</t>
  </si>
  <si>
    <t>Abbott Laboratories</t>
  </si>
  <si>
    <t>Healthcare &amp; Medical Devices</t>
  </si>
  <si>
    <t>41,950</t>
  </si>
  <si>
    <t>4.6%</t>
  </si>
  <si>
    <t>13,402</t>
  </si>
  <si>
    <t>134.2%</t>
  </si>
  <si>
    <t>81,414</t>
  </si>
  <si>
    <t>Xiamen C&amp;D</t>
  </si>
  <si>
    <t>100,600.1</t>
  </si>
  <si>
    <t>-9.1%</t>
  </si>
  <si>
    <t>375.3</t>
  </si>
  <si>
    <t>-64.5%</t>
  </si>
  <si>
    <t>115,042.7</t>
  </si>
  <si>
    <t>Seven &amp; I Holdings</t>
  </si>
  <si>
    <t>StoneX Group</t>
  </si>
  <si>
    <t>99,887.8</t>
  </si>
  <si>
    <t>64.1%</t>
  </si>
  <si>
    <t>260.8</t>
  </si>
  <si>
    <t>9.4%</t>
  </si>
  <si>
    <t>27,466.3</t>
  </si>
  <si>
    <t>124</t>
  </si>
  <si>
    <t>State Bank of India</t>
  </si>
  <si>
    <t>PowerChina</t>
  </si>
  <si>
    <t>99,829.5</t>
  </si>
  <si>
    <t>607</t>
  </si>
  <si>
    <t>-21.8%</t>
  </si>
  <si>
    <t>213,009.2</t>
  </si>
  <si>
    <t>AbbVie</t>
  </si>
  <si>
    <t>Pharmaceuticals</t>
  </si>
  <si>
    <t>56,334</t>
  </si>
  <si>
    <t>3.7%</t>
  </si>
  <si>
    <t>4,278</t>
  </si>
  <si>
    <t>-12%</t>
  </si>
  <si>
    <t>135,161</t>
  </si>
  <si>
    <t>98,742.7</t>
  </si>
  <si>
    <t>40.4%</t>
  </si>
  <si>
    <t>17,042.8</t>
  </si>
  <si>
    <t>-4%</t>
  </si>
  <si>
    <t>536,082.3</t>
  </si>
  <si>
    <t>114</t>
  </si>
  <si>
    <t>Royal Bank of Canada</t>
  </si>
  <si>
    <t>Canada</t>
  </si>
  <si>
    <t>Japan Post Holdings</t>
  </si>
  <si>
    <t>Postal &amp; Financial Services</t>
  </si>
  <si>
    <t>98,686.1</t>
  </si>
  <si>
    <t>4.7%</t>
  </si>
  <si>
    <t>8,528.2</t>
  </si>
  <si>
    <t>9.7%</t>
  </si>
  <si>
    <t>676,912.4</t>
  </si>
  <si>
    <t>ENI</t>
  </si>
  <si>
    <t>98,641.7</t>
  </si>
  <si>
    <t>-3.8%</t>
  </si>
  <si>
    <t>2,837.7</t>
  </si>
  <si>
    <t>-45%</t>
  </si>
  <si>
    <t>152,142.3</t>
  </si>
  <si>
    <t>American Express</t>
  </si>
  <si>
    <t>Financial Services</t>
  </si>
  <si>
    <t>Accenture</t>
  </si>
  <si>
    <t>IT Consulting</t>
  </si>
  <si>
    <t>64,896.5</t>
  </si>
  <si>
    <t>7,264.8</t>
  </si>
  <si>
    <t>5.7%</t>
  </si>
  <si>
    <t>55,932.4</t>
  </si>
  <si>
    <t>Albertsons</t>
  </si>
  <si>
    <t>80,390.9</t>
  </si>
  <si>
    <t>958.6</t>
  </si>
  <si>
    <t>-26%</t>
  </si>
  <si>
    <t>26,755.7</t>
  </si>
  <si>
    <t>China Post Group</t>
  </si>
  <si>
    <t>97,544.4</t>
  </si>
  <si>
    <t>5,222.2</t>
  </si>
  <si>
    <t>-11.3%</t>
  </si>
  <si>
    <t>2,459,729.3</t>
  </si>
  <si>
    <t>Lloyds Banking Group</t>
  </si>
  <si>
    <t>Alimentation Couche-Tard</t>
  </si>
  <si>
    <t>Convenience Retail</t>
  </si>
  <si>
    <t>69,263.5</t>
  </si>
  <si>
    <t>2,729.7</t>
  </si>
  <si>
    <t>-11.7%</t>
  </si>
  <si>
    <t>36,942.1</t>
  </si>
  <si>
    <t>350,018</t>
  </si>
  <si>
    <t>13.9%</t>
  </si>
  <si>
    <t>100,118</t>
  </si>
  <si>
    <t>35.7%</t>
  </si>
  <si>
    <t>450,256</t>
  </si>
  <si>
    <t>637,959</t>
  </si>
  <si>
    <t>11%</t>
  </si>
  <si>
    <t>59,248</t>
  </si>
  <si>
    <t>94.7%</t>
  </si>
  <si>
    <t>624,894</t>
  </si>
  <si>
    <t>America Movil</t>
  </si>
  <si>
    <t>Mexico</t>
  </si>
  <si>
    <t>47,484.7</t>
  </si>
  <si>
    <t>1,251.1</t>
  </si>
  <si>
    <t>-70.9%</t>
  </si>
  <si>
    <t>86,233.8</t>
  </si>
  <si>
    <t>American Airlines Group</t>
  </si>
  <si>
    <t>54,211</t>
  </si>
  <si>
    <t>846</t>
  </si>
  <si>
    <t>61,783</t>
  </si>
  <si>
    <t>74,201</t>
  </si>
  <si>
    <t>10.2%</t>
  </si>
  <si>
    <t>10,129</t>
  </si>
  <si>
    <t>21%</t>
  </si>
  <si>
    <t>271,461</t>
  </si>
  <si>
    <t>Anheuser-Busch InBev</t>
  </si>
  <si>
    <t>Belgium</t>
  </si>
  <si>
    <t>59,768</t>
  </si>
  <si>
    <t>0.7%</t>
  </si>
  <si>
    <t>5,855</t>
  </si>
  <si>
    <t>9.6%</t>
  </si>
  <si>
    <t>206,637</t>
  </si>
  <si>
    <t>391,035</t>
  </si>
  <si>
    <t>2%</t>
  </si>
  <si>
    <t>93,736</t>
  </si>
  <si>
    <t>-3.4%</t>
  </si>
  <si>
    <t>364,980</t>
  </si>
  <si>
    <t>Tencent Holdings</t>
  </si>
  <si>
    <t>91,764.1</t>
  </si>
  <si>
    <t>26,972.7</t>
  </si>
  <si>
    <t>65.7%</t>
  </si>
  <si>
    <t>243,995.3</t>
  </si>
  <si>
    <t>PepsiCo</t>
  </si>
  <si>
    <t>AstraZeneca</t>
  </si>
  <si>
    <t>54,073</t>
  </si>
  <si>
    <t>7,035</t>
  </si>
  <si>
    <t>18.1%</t>
  </si>
  <si>
    <t>104,035</t>
  </si>
  <si>
    <t>59</t>
  </si>
  <si>
    <t>$91,534 5.8%</t>
  </si>
  <si>
    <t>-66.5%</t>
  </si>
  <si>
    <t>57,603.8</t>
  </si>
  <si>
    <t>23,653</t>
  </si>
  <si>
    <t>Sinopharm</t>
  </si>
  <si>
    <t>91,485.7</t>
  </si>
  <si>
    <t>-4.8%</t>
  </si>
  <si>
    <t>643.9</t>
  </si>
  <si>
    <t>80,401.4</t>
  </si>
  <si>
    <t>Christian Dior</t>
  </si>
  <si>
    <t>Toyota Tsusho</t>
  </si>
  <si>
    <t>Petrobras</t>
  </si>
  <si>
    <t>91,416</t>
  </si>
  <si>
    <t>7,528</t>
  </si>
  <si>
    <t>181,645</t>
  </si>
  <si>
    <t>-21</t>
  </si>
  <si>
    <t>AT&amp;T</t>
  </si>
  <si>
    <t>122,336</t>
  </si>
  <si>
    <t>10,948</t>
  </si>
  <si>
    <t>-24%</t>
  </si>
  <si>
    <t>394,795</t>
  </si>
  <si>
    <t>Banco Bradesco</t>
  </si>
  <si>
    <t>51,104.2</t>
  </si>
  <si>
    <t>-9.5%</t>
  </si>
  <si>
    <t>3,201.6</t>
  </si>
  <si>
    <t>12.2%</t>
  </si>
  <si>
    <t>334,651.4</t>
  </si>
  <si>
    <t>-41</t>
  </si>
  <si>
    <t>Banco do Brasil</t>
  </si>
  <si>
    <t>60,802</t>
  </si>
  <si>
    <t>4,891.4</t>
  </si>
  <si>
    <t>-18.2%</t>
  </si>
  <si>
    <t>387,891.2</t>
  </si>
  <si>
    <t>146,326.4</t>
  </si>
  <si>
    <t>6.6%</t>
  </si>
  <si>
    <t>13,597.9</t>
  </si>
  <si>
    <t>13.6%</t>
  </si>
  <si>
    <t>1,902,134</t>
  </si>
  <si>
    <t>$90,167 29.9%</t>
  </si>
  <si>
    <t>60</t>
  </si>
  <si>
    <t>36,087.3</t>
  </si>
  <si>
    <t>31.9%</t>
  </si>
  <si>
    <t>204,048.3</t>
  </si>
  <si>
    <t>83,825</t>
  </si>
  <si>
    <t>Unilever</t>
  </si>
  <si>
    <t>Consumer Goods</t>
  </si>
  <si>
    <t>Indian Oil</t>
  </si>
  <si>
    <t>90,098.4</t>
  </si>
  <si>
    <t>-4.4%</t>
  </si>
  <si>
    <t>1,608.6</t>
  </si>
  <si>
    <t>-68.1%</t>
  </si>
  <si>
    <t>59,328.5</t>
  </si>
  <si>
    <t>-11</t>
  </si>
  <si>
    <t>192,434</t>
  </si>
  <si>
    <t>11.9%</t>
  </si>
  <si>
    <t>27,132</t>
  </si>
  <si>
    <t>2.3%</t>
  </si>
  <si>
    <t>3,261,519</t>
  </si>
  <si>
    <t>Bank of Montreal</t>
  </si>
  <si>
    <t>58,295.1</t>
  </si>
  <si>
    <t>15.5%</t>
  </si>
  <si>
    <t>5,378.8</t>
  </si>
  <si>
    <t>66.2%</t>
  </si>
  <si>
    <t>1,011,297.1</t>
  </si>
  <si>
    <t>$89,409.8 8.7%</t>
  </si>
  <si>
    <t>12,220.5</t>
  </si>
  <si>
    <t>18.5%</t>
  </si>
  <si>
    <t>2,756,111.2</t>
  </si>
  <si>
    <t>156,253</t>
  </si>
  <si>
    <t>LG Electronics</t>
  </si>
  <si>
    <t>Electronics</t>
  </si>
  <si>
    <t>Bank of New York (BNY)</t>
  </si>
  <si>
    <t>Banking &amp; Asset Services</t>
  </si>
  <si>
    <t>39,914</t>
  </si>
  <si>
    <t>4,530</t>
  </si>
  <si>
    <t>37.9%</t>
  </si>
  <si>
    <t>416,064</t>
  </si>
  <si>
    <t>77</t>
  </si>
  <si>
    <t>Bank of Nova Scotia</t>
  </si>
  <si>
    <t>55,917.4</t>
  </si>
  <si>
    <t>6.4%</t>
  </si>
  <si>
    <t>5,702.2</t>
  </si>
  <si>
    <t>3.8%</t>
  </si>
  <si>
    <t>1,013,004.5</t>
  </si>
  <si>
    <t>COFCO</t>
  </si>
  <si>
    <t>88,260</t>
  </si>
  <si>
    <t>-9.7%</t>
  </si>
  <si>
    <t>143</t>
  </si>
  <si>
    <t>-88.7%</t>
  </si>
  <si>
    <t>95,897.7</t>
  </si>
  <si>
    <t>-27</t>
  </si>
  <si>
    <t>Pfizer</t>
  </si>
  <si>
    <t>China Telecommunications $87,996.5</t>
  </si>
  <si>
    <t>2,552.9</t>
  </si>
  <si>
    <t>18.7%</t>
  </si>
  <si>
    <t>154,143.6</t>
  </si>
  <si>
    <t>376,371</t>
  </si>
  <si>
    <t>IBM</t>
  </si>
  <si>
    <t>Technology &amp; Consulting</t>
  </si>
  <si>
    <t>Barclays</t>
  </si>
  <si>
    <t>71,257.5</t>
  </si>
  <si>
    <t>8,057.3</t>
  </si>
  <si>
    <t>23.3%</t>
  </si>
  <si>
    <t>1,901,555.6</t>
  </si>
  <si>
    <t>PTT</t>
  </si>
  <si>
    <t>87,638.5</t>
  </si>
  <si>
    <t>-3.1%</t>
  </si>
  <si>
    <t>2,554.3</t>
  </si>
  <si>
    <t>-20.7%</t>
  </si>
  <si>
    <t>100,490.5</t>
  </si>
  <si>
    <t>Assicurazioni Generali</t>
  </si>
  <si>
    <t>$87,457.6 30.6%</t>
  </si>
  <si>
    <t>63</t>
  </si>
  <si>
    <t>10,872.7</t>
  </si>
  <si>
    <t>25.4%</t>
  </si>
  <si>
    <t>799,753.6</t>
  </si>
  <si>
    <t>125,916</t>
  </si>
  <si>
    <t>Delta Air Lines</t>
  </si>
  <si>
    <t>SAIC Motor</t>
  </si>
  <si>
    <t>87,223.9</t>
  </si>
  <si>
    <t>-17.1%</t>
  </si>
  <si>
    <t>231.6</t>
  </si>
  <si>
    <t>-88.4%</t>
  </si>
  <si>
    <t>131,128.1</t>
  </si>
  <si>
    <t>-45</t>
  </si>
  <si>
    <t>Bayer</t>
  </si>
  <si>
    <t>Pharmaceuticals &amp; Chemicals</t>
  </si>
  <si>
    <t>50,401.2</t>
  </si>
  <si>
    <t>-2,759.8</t>
  </si>
  <si>
    <t>114,775.3</t>
  </si>
  <si>
    <t>-15</t>
  </si>
  <si>
    <t>Best Buy</t>
  </si>
  <si>
    <t>Electronics Retail</t>
  </si>
  <si>
    <t>41,528</t>
  </si>
  <si>
    <t>927</t>
  </si>
  <si>
    <t>-25.3%</t>
  </si>
  <si>
    <t>14,782</t>
  </si>
  <si>
    <t>$86,477.6 10.6%</t>
  </si>
  <si>
    <t>5,858.2</t>
  </si>
  <si>
    <t>85.8%</t>
  </si>
  <si>
    <t>241,985</t>
  </si>
  <si>
    <t>175,121</t>
  </si>
  <si>
    <t>Publix Super Markets</t>
  </si>
  <si>
    <t>BNP Paribas</t>
  </si>
  <si>
    <t>146,390.2</t>
  </si>
  <si>
    <t>7.6%</t>
  </si>
  <si>
    <t>12,639.8</t>
  </si>
  <si>
    <t>6.5%</t>
  </si>
  <si>
    <t>2,800,691.7</t>
  </si>
  <si>
    <t>Archer Daniels Midland</t>
  </si>
  <si>
    <t>85,530</t>
  </si>
  <si>
    <t>-9%</t>
  </si>
  <si>
    <t>1,800</t>
  </si>
  <si>
    <t>-48.3%</t>
  </si>
  <si>
    <t>53,271</t>
  </si>
  <si>
    <t>Mizuho Financial Group</t>
  </si>
  <si>
    <t>Boeing</t>
  </si>
  <si>
    <t>66,517</t>
  </si>
  <si>
    <t>-11,817</t>
  </si>
  <si>
    <t>156,363</t>
  </si>
  <si>
    <t>-47</t>
  </si>
  <si>
    <t>97,702</t>
  </si>
  <si>
    <t>-1.3%</t>
  </si>
  <si>
    <t>850</t>
  </si>
  <si>
    <t>-62.6%</t>
  </si>
  <si>
    <t>116,759.2</t>
  </si>
  <si>
    <t>86,006</t>
  </si>
  <si>
    <t>-10.3%</t>
  </si>
  <si>
    <t>641</t>
  </si>
  <si>
    <t>-43.3%</t>
  </si>
  <si>
    <t>490,424</t>
  </si>
  <si>
    <t>Caixa Econômica Federal</t>
  </si>
  <si>
    <t>42,397.5</t>
  </si>
  <si>
    <t>-7.2%</t>
  </si>
  <si>
    <t>2,510.1</t>
  </si>
  <si>
    <t>328,284.5</t>
  </si>
  <si>
    <t>-28</t>
  </si>
  <si>
    <t>Capital One Financial</t>
  </si>
  <si>
    <t>53,938</t>
  </si>
  <si>
    <t>4,750</t>
  </si>
  <si>
    <t>-2.8%</t>
  </si>
  <si>
    <t>490,144</t>
  </si>
  <si>
    <t>33</t>
  </si>
  <si>
    <t>Wuchan Zhongda Group</t>
  </si>
  <si>
    <t>83,322.6</t>
  </si>
  <si>
    <t>1.7%</t>
  </si>
  <si>
    <t>427.9</t>
  </si>
  <si>
    <t>-16.3%</t>
  </si>
  <si>
    <t>24,095.3</t>
  </si>
  <si>
    <t>TJX</t>
  </si>
  <si>
    <t>Caterpillar</t>
  </si>
  <si>
    <t>Heavy Equipment</t>
  </si>
  <si>
    <t>64,809</t>
  </si>
  <si>
    <t>10,792</t>
  </si>
  <si>
    <t>4.4%</t>
  </si>
  <si>
    <t>87,764</t>
  </si>
  <si>
    <t>-14</t>
  </si>
  <si>
    <t>Energy Transfer</t>
  </si>
  <si>
    <t>82,671</t>
  </si>
  <si>
    <t>5.2%</t>
  </si>
  <si>
    <t>4,814</t>
  </si>
  <si>
    <t>125,380</t>
  </si>
  <si>
    <t>CBRE Group</t>
  </si>
  <si>
    <t>Real Estate Services</t>
  </si>
  <si>
    <t>35,767</t>
  </si>
  <si>
    <t>12%</t>
  </si>
  <si>
    <t>968</t>
  </si>
  <si>
    <t>24,383</t>
  </si>
  <si>
    <t>CFE</t>
  </si>
  <si>
    <t>36,450.9</t>
  </si>
  <si>
    <t>1%</t>
  </si>
  <si>
    <t>-15,081.6</t>
  </si>
  <si>
    <t>-375.1%</t>
  </si>
  <si>
    <t>127,433.8</t>
  </si>
  <si>
    <t>Charter Communications</t>
  </si>
  <si>
    <t>55,085</t>
  </si>
  <si>
    <t>5,083</t>
  </si>
  <si>
    <t>11.5%</t>
  </si>
  <si>
    <t>150,020</t>
  </si>
  <si>
    <t>$79,890.6 13.6%</t>
  </si>
  <si>
    <t>835.1</t>
  </si>
  <si>
    <t>99,153.2</t>
  </si>
  <si>
    <t>142,465</t>
  </si>
  <si>
    <t>Luxury Goods</t>
  </si>
  <si>
    <t>91,578.9</t>
  </si>
  <si>
    <t>-1.7%</t>
  </si>
  <si>
    <t>5,632.1</t>
  </si>
  <si>
    <t>151,525.2</t>
  </si>
  <si>
    <t>Cisco Systems</t>
  </si>
  <si>
    <t>Networking Technology</t>
  </si>
  <si>
    <t>53,803</t>
  </si>
  <si>
    <t>-5.6%</t>
  </si>
  <si>
    <t>10,320</t>
  </si>
  <si>
    <t>124,413</t>
  </si>
  <si>
    <t>Citigroup</t>
  </si>
  <si>
    <t>170,757</t>
  </si>
  <si>
    <t>12,682</t>
  </si>
  <si>
    <t>37.4%</t>
  </si>
  <si>
    <t>2,352,945</t>
  </si>
  <si>
    <t>Kia</t>
  </si>
  <si>
    <t>78,795</t>
  </si>
  <si>
    <t>3.1%</t>
  </si>
  <si>
    <t>7,166.8</t>
  </si>
  <si>
    <t>62,803.6</t>
  </si>
  <si>
    <t>CK Hutchison Holdings</t>
  </si>
  <si>
    <t>Hong Kong</t>
  </si>
  <si>
    <t>36,057.3</t>
  </si>
  <si>
    <t>2.4%</t>
  </si>
  <si>
    <t>2,190</t>
  </si>
  <si>
    <t>-27%</t>
  </si>
  <si>
    <t>143,226.7</t>
  </si>
  <si>
    <t>Shenghong Holding Group</t>
  </si>
  <si>
    <t>78,611.7</t>
  </si>
  <si>
    <t>401.4</t>
  </si>
  <si>
    <t>-26.8%</t>
  </si>
  <si>
    <t>34,109.5</t>
  </si>
  <si>
    <t>Coca-Cola</t>
  </si>
  <si>
    <t>47,061</t>
  </si>
  <si>
    <t>10,631</t>
  </si>
  <si>
    <t>100,549</t>
  </si>
  <si>
    <t>123,731</t>
  </si>
  <si>
    <t>16,192</t>
  </si>
  <si>
    <t>266,211</t>
  </si>
  <si>
    <t>China FAW Group</t>
  </si>
  <si>
    <t>77,736.8</t>
  </si>
  <si>
    <t>-13.1%</t>
  </si>
  <si>
    <t>835.9</t>
  </si>
  <si>
    <t>-70.8%</t>
  </si>
  <si>
    <t>89,346.5</t>
  </si>
  <si>
    <t>-35</t>
  </si>
  <si>
    <t>Sanofi</t>
  </si>
  <si>
    <t>Jiangxi Copper</t>
  </si>
  <si>
    <t>77,667.6</t>
  </si>
  <si>
    <t>-0.7%</t>
  </si>
  <si>
    <t>364.1</t>
  </si>
  <si>
    <t>-1.9%</t>
  </si>
  <si>
    <t>34,230</t>
  </si>
  <si>
    <t>Tyson Foods</t>
  </si>
  <si>
    <t>$77,626.2 5.6%</t>
  </si>
  <si>
    <t>2,013.8</t>
  </si>
  <si>
    <t>68.9%</t>
  </si>
  <si>
    <t>41,794.8</t>
  </si>
  <si>
    <t>103,046</t>
  </si>
  <si>
    <t>Oracle</t>
  </si>
  <si>
    <t>Software &amp; Cloud Computing</t>
  </si>
  <si>
    <t>Continental</t>
  </si>
  <si>
    <t>Automotive Components</t>
  </si>
  <si>
    <t>42,953.4</t>
  </si>
  <si>
    <t>-4.1%</t>
  </si>
  <si>
    <t>1,263.1</t>
  </si>
  <si>
    <t>38,275</t>
  </si>
  <si>
    <t>Bank of Communications</t>
  </si>
  <si>
    <t>75,834.2</t>
  </si>
  <si>
    <t>-3.7%</t>
  </si>
  <si>
    <t>13,006.8</t>
  </si>
  <si>
    <t>2,041,389.9</t>
  </si>
  <si>
    <t>VTB Bank</t>
  </si>
  <si>
    <t>Progressive</t>
  </si>
  <si>
    <t>75,372</t>
  </si>
  <si>
    <t>21.4%</t>
  </si>
  <si>
    <t>8,480</t>
  </si>
  <si>
    <t>117.3%</t>
  </si>
  <si>
    <t>105,745</t>
  </si>
  <si>
    <t>49</t>
  </si>
  <si>
    <t>Novartis</t>
  </si>
  <si>
    <t>Pacific Construction Group</t>
  </si>
  <si>
    <t>75,359.8</t>
  </si>
  <si>
    <t>4,897.5</t>
  </si>
  <si>
    <t>-2.7%</t>
  </si>
  <si>
    <t>63,162.2</t>
  </si>
  <si>
    <t>Deere</t>
  </si>
  <si>
    <t>Agricultural Equipment</t>
  </si>
  <si>
    <t>Pertamina</t>
  </si>
  <si>
    <t>75,327</t>
  </si>
  <si>
    <t>-0.6%</t>
  </si>
  <si>
    <t>3,125.9</t>
  </si>
  <si>
    <t>-29.6%</t>
  </si>
  <si>
    <t>89,850.3</t>
  </si>
  <si>
    <t>Nike</t>
  </si>
  <si>
    <t>Apparel &amp; Footwear</t>
  </si>
  <si>
    <t>Uniper</t>
  </si>
  <si>
    <t>75,306.6</t>
  </si>
  <si>
    <t>-35.5%</t>
  </si>
  <si>
    <t>321.2</t>
  </si>
  <si>
    <t>-95.3%</t>
  </si>
  <si>
    <t>39,851.9</t>
  </si>
  <si>
    <t>-93</t>
  </si>
  <si>
    <t>Coop Group</t>
  </si>
  <si>
    <t>39,591.2</t>
  </si>
  <si>
    <t>664.4</t>
  </si>
  <si>
    <t>25,629.1</t>
  </si>
  <si>
    <t>254,453</t>
  </si>
  <si>
    <t>5%</t>
  </si>
  <si>
    <t>7,367</t>
  </si>
  <si>
    <t>17.1%</t>
  </si>
  <si>
    <t>69,831</t>
  </si>
  <si>
    <t>90,552.6</t>
  </si>
  <si>
    <t>7,664.1</t>
  </si>
  <si>
    <t>2,391,573.8</t>
  </si>
  <si>
    <t>Crédit Mutuel Group</t>
  </si>
  <si>
    <t>50,619.7</t>
  </si>
  <si>
    <t>11.3%</t>
  </si>
  <si>
    <t>4,264.1</t>
  </si>
  <si>
    <t>965,219.5</t>
  </si>
  <si>
    <t>39</t>
  </si>
  <si>
    <t>CRH</t>
  </si>
  <si>
    <t>Building Materials</t>
  </si>
  <si>
    <t>35,572</t>
  </si>
  <si>
    <t>3,492</t>
  </si>
  <si>
    <t>9.9%</t>
  </si>
  <si>
    <t>50,613</t>
  </si>
  <si>
    <t>$73,683.6 -1.5%</t>
  </si>
  <si>
    <t>1,358.9</t>
  </si>
  <si>
    <t>22%</t>
  </si>
  <si>
    <t>99,261.3</t>
  </si>
  <si>
    <t>140,860</t>
  </si>
  <si>
    <t>UniCredit Group</t>
  </si>
  <si>
    <t>Cummins</t>
  </si>
  <si>
    <t>Engines &amp; Power Systems</t>
  </si>
  <si>
    <t>34,102</t>
  </si>
  <si>
    <t>3,946</t>
  </si>
  <si>
    <t>436.9%</t>
  </si>
  <si>
    <t>31,540</t>
  </si>
  <si>
    <t>ENEOS Holdings</t>
  </si>
  <si>
    <t>72,819.3</t>
  </si>
  <si>
    <t>-7.9%</t>
  </si>
  <si>
    <t>1,483</t>
  </si>
  <si>
    <t>58,638.9</t>
  </si>
  <si>
    <t>Oil &amp; Natural Gas</t>
  </si>
  <si>
    <t>72,406.3</t>
  </si>
  <si>
    <t>1.3%</t>
  </si>
  <si>
    <t>4,285.4</t>
  </si>
  <si>
    <t>-28%</t>
  </si>
  <si>
    <t>88,808.1</t>
  </si>
  <si>
    <t>Sumitomo</t>
  </si>
  <si>
    <t>Lukoil</t>
  </si>
  <si>
    <t>72,270.3</t>
  </si>
  <si>
    <t>9,143.3</t>
  </si>
  <si>
    <t>-32.5%</t>
  </si>
  <si>
    <t>81,772.1</t>
  </si>
  <si>
    <t>General Dynamics</t>
  </si>
  <si>
    <t>Nippon Life Insurance</t>
  </si>
  <si>
    <t>72,181</t>
  </si>
  <si>
    <t>2,856.6</t>
  </si>
  <si>
    <t>642,755.6</t>
  </si>
  <si>
    <t>SoftBank Group</t>
  </si>
  <si>
    <t>Telecommunications &amp; Investment</t>
  </si>
  <si>
    <t>372,809</t>
  </si>
  <si>
    <t>4,614</t>
  </si>
  <si>
    <t>-44.7%</t>
  </si>
  <si>
    <t>253,215</t>
  </si>
  <si>
    <t>Daimler Truck Holding</t>
  </si>
  <si>
    <t>Commercial Vehicles</t>
  </si>
  <si>
    <t>58,480.6</t>
  </si>
  <si>
    <t>3,136.2</t>
  </si>
  <si>
    <t>-23.2%</t>
  </si>
  <si>
    <t>76,469.3</t>
  </si>
  <si>
    <t>Daiwa House Industry</t>
  </si>
  <si>
    <t>Construction &amp; Real Estate</t>
  </si>
  <si>
    <t>35,651.2</t>
  </si>
  <si>
    <t>-1%</t>
  </si>
  <si>
    <t>2,132.3</t>
  </si>
  <si>
    <t>47,030</t>
  </si>
  <si>
    <t>MetLife</t>
  </si>
  <si>
    <t>70,986</t>
  </si>
  <si>
    <t>4,426</t>
  </si>
  <si>
    <t>180.5%</t>
  </si>
  <si>
    <t>677,457</t>
  </si>
  <si>
    <t>Denso</t>
  </si>
  <si>
    <t>51,716</t>
  </si>
  <si>
    <t>-15.6%</t>
  </si>
  <si>
    <t>7,100</t>
  </si>
  <si>
    <t>-30.2%</t>
  </si>
  <si>
    <t>107,320</t>
  </si>
  <si>
    <t>-67</t>
  </si>
  <si>
    <t>95,567</t>
  </si>
  <si>
    <t>4,592</t>
  </si>
  <si>
    <t>35.5%</t>
  </si>
  <si>
    <t>79,746</t>
  </si>
  <si>
    <t>61,643</t>
  </si>
  <si>
    <t>3,457</t>
  </si>
  <si>
    <t>-25%</t>
  </si>
  <si>
    <t>46,979.7</t>
  </si>
  <si>
    <t>-5%</t>
  </si>
  <si>
    <t>2,749.1</t>
  </si>
  <si>
    <t>27%</t>
  </si>
  <si>
    <t>54,206.4</t>
  </si>
  <si>
    <t>-20</t>
  </si>
  <si>
    <t>Prudential Financial</t>
  </si>
  <si>
    <t>70,405</t>
  </si>
  <si>
    <t>30.4%</t>
  </si>
  <si>
    <t>2,727</t>
  </si>
  <si>
    <t>735,587</t>
  </si>
  <si>
    <t>74</t>
  </si>
  <si>
    <t>Orange</t>
  </si>
  <si>
    <t>China Merchants Bank</t>
  </si>
  <si>
    <t>70,384.7</t>
  </si>
  <si>
    <t>20,623.7</t>
  </si>
  <si>
    <t>1,664,822.1</t>
  </si>
  <si>
    <t>ZF Friedrichshafen</t>
  </si>
  <si>
    <t>Deutsche Bahn</t>
  </si>
  <si>
    <t>Rail Transport</t>
  </si>
  <si>
    <t>50,972.2</t>
  </si>
  <si>
    <t>-844.6</t>
  </si>
  <si>
    <t>86,868.9</t>
  </si>
  <si>
    <t>-22</t>
  </si>
  <si>
    <t>Deutsche Bank</t>
  </si>
  <si>
    <t>73,708.2</t>
  </si>
  <si>
    <t>4,695.6</t>
  </si>
  <si>
    <t>-31.4%</t>
  </si>
  <si>
    <t>1,440,291</t>
  </si>
  <si>
    <t>Lenovo Group</t>
  </si>
  <si>
    <t>69,077</t>
  </si>
  <si>
    <t>21.5%</t>
  </si>
  <si>
    <t>1,384.5</t>
  </si>
  <si>
    <t>37%</t>
  </si>
  <si>
    <t>44,230.8</t>
  </si>
  <si>
    <t>Vodafone Group</t>
  </si>
  <si>
    <t>Korea Electric Power</t>
  </si>
  <si>
    <t>67,890.1</t>
  </si>
  <si>
    <t>2,560.6</t>
  </si>
  <si>
    <t>167,109.8</t>
  </si>
  <si>
    <t>Quanta Computer</t>
  </si>
  <si>
    <t>125,196.3</t>
  </si>
  <si>
    <t>3.4%</t>
  </si>
  <si>
    <t>12,121.8</t>
  </si>
  <si>
    <t>-37%</t>
  </si>
  <si>
    <t>315,732</t>
  </si>
  <si>
    <t>China Poly Group</t>
  </si>
  <si>
    <t>67,617.7</t>
  </si>
  <si>
    <t>552.6</t>
  </si>
  <si>
    <t>-44.1%</t>
  </si>
  <si>
    <t>234,343.1</t>
  </si>
  <si>
    <t>Thermo Fisher Scientific</t>
  </si>
  <si>
    <t>Scientific Instruments</t>
  </si>
  <si>
    <t>DHL Group</t>
  </si>
  <si>
    <t>91,041.4</t>
  </si>
  <si>
    <t>3,603.3</t>
  </si>
  <si>
    <t>-9.4%</t>
  </si>
  <si>
    <t>72,349.4</t>
  </si>
  <si>
    <t>Beijing Automotive Group</t>
  </si>
  <si>
    <t>67,199.7</t>
  </si>
  <si>
    <t>88</t>
  </si>
  <si>
    <t>-73.2%</t>
  </si>
  <si>
    <t>62,151.4</t>
  </si>
  <si>
    <t>U.S. Bancorp</t>
  </si>
  <si>
    <t>Munich Re Group</t>
  </si>
  <si>
    <t>67,118</t>
  </si>
  <si>
    <t>6,147.9</t>
  </si>
  <si>
    <t>23.5%</t>
  </si>
  <si>
    <t>296,660.8</t>
  </si>
  <si>
    <t>Aluminum Corp. of China</t>
  </si>
  <si>
    <t>66,811.1</t>
  </si>
  <si>
    <t>1,326.8</t>
  </si>
  <si>
    <t>51.4%</t>
  </si>
  <si>
    <t>83,626.6</t>
  </si>
  <si>
    <t>Fairfax Financial Holdings</t>
  </si>
  <si>
    <t>$66,745.1 3.1%</t>
  </si>
  <si>
    <t>7,727.4</t>
  </si>
  <si>
    <t>16%</t>
  </si>
  <si>
    <t>2,043,378.6</t>
  </si>
  <si>
    <t>127,930</t>
  </si>
  <si>
    <t>J. Sainsbury</t>
  </si>
  <si>
    <t>Dollar General</t>
  </si>
  <si>
    <t>Discount Retail</t>
  </si>
  <si>
    <t>40,612.3</t>
  </si>
  <si>
    <t>1,125.3</t>
  </si>
  <si>
    <t>-32.3%</t>
  </si>
  <si>
    <t>31,132.7</t>
  </si>
  <si>
    <t>Edeka Zentrale</t>
  </si>
  <si>
    <t>58,493.6</t>
  </si>
  <si>
    <t>7.4%</t>
  </si>
  <si>
    <t>379.8</t>
  </si>
  <si>
    <t>11,845.1</t>
  </si>
  <si>
    <t>128,355.1</t>
  </si>
  <si>
    <t>-15%</t>
  </si>
  <si>
    <t>12,334.8</t>
  </si>
  <si>
    <t>378,137.3</t>
  </si>
  <si>
    <t>Xiamen ITG Holding Group</t>
  </si>
  <si>
    <t>66,225.7</t>
  </si>
  <si>
    <t>18.5</t>
  </si>
  <si>
    <t>-89.7%</t>
  </si>
  <si>
    <t>47,253.1</t>
  </si>
  <si>
    <t>-66</t>
  </si>
  <si>
    <t>Zurich Insurance Group</t>
  </si>
  <si>
    <t>65,801</t>
  </si>
  <si>
    <t>5,814</t>
  </si>
  <si>
    <t>33.6%</t>
  </si>
  <si>
    <t>358,005</t>
  </si>
  <si>
    <t>ELO Group</t>
  </si>
  <si>
    <t>Retail &amp; Distribution</t>
  </si>
  <si>
    <t>35,945.7</t>
  </si>
  <si>
    <t>1.1%</t>
  </si>
  <si>
    <t>-1,319.4</t>
  </si>
  <si>
    <t>21,475.5</t>
  </si>
  <si>
    <t>Emirates Group</t>
  </si>
  <si>
    <t>United Arab Emirates</t>
  </si>
  <si>
    <t>Aviation</t>
  </si>
  <si>
    <t>34,257.9</t>
  </si>
  <si>
    <t>5,191.2</t>
  </si>
  <si>
    <t>45,739.7</t>
  </si>
  <si>
    <t>COSCO Shipping</t>
  </si>
  <si>
    <t>64,863.1</t>
  </si>
  <si>
    <t>20.3%</t>
  </si>
  <si>
    <t>5,866.1</t>
  </si>
  <si>
    <t>63.7%</t>
  </si>
  <si>
    <t>156,110.1</t>
  </si>
  <si>
    <t>55</t>
  </si>
  <si>
    <t>Italy</t>
  </si>
  <si>
    <t>85,375.8</t>
  </si>
  <si>
    <t>7,587.3</t>
  </si>
  <si>
    <t>104.1%</t>
  </si>
  <si>
    <t>193,765.8</t>
  </si>
  <si>
    <t>-48</t>
  </si>
  <si>
    <t>Dai-ichi Life Holdings</t>
  </si>
  <si>
    <t>64,766.4</t>
  </si>
  <si>
    <t>-15.1%</t>
  </si>
  <si>
    <t>2,818.2</t>
  </si>
  <si>
    <t>464,293.6</t>
  </si>
  <si>
    <t>-50</t>
  </si>
  <si>
    <t>Northrop Grumman</t>
  </si>
  <si>
    <t>349,585</t>
  </si>
  <si>
    <t>33,680</t>
  </si>
  <si>
    <t>-6.5%</t>
  </si>
  <si>
    <t>453,475</t>
  </si>
  <si>
    <t>87,693</t>
  </si>
  <si>
    <t>4,331</t>
  </si>
  <si>
    <t>87,007</t>
  </si>
  <si>
    <t>Allstate</t>
  </si>
  <si>
    <t>64,106</t>
  </si>
  <si>
    <t>12.3%</t>
  </si>
  <si>
    <t>4,667</t>
  </si>
  <si>
    <t>111,617</t>
  </si>
  <si>
    <t>Hitachi</t>
  </si>
  <si>
    <t>184,992</t>
  </si>
  <si>
    <t>5,879</t>
  </si>
  <si>
    <t>35.2%</t>
  </si>
  <si>
    <t>285,196</t>
  </si>
  <si>
    <t>Zhejiang Hengyi Group</t>
  </si>
  <si>
    <t>62,792.3</t>
  </si>
  <si>
    <t>9.3%</t>
  </si>
  <si>
    <t>35.4</t>
  </si>
  <si>
    <t>50.3%</t>
  </si>
  <si>
    <t>18,651.7</t>
  </si>
  <si>
    <t>47,716</t>
  </si>
  <si>
    <t>12.9%</t>
  </si>
  <si>
    <t>3,782</t>
  </si>
  <si>
    <t>14.1%</t>
  </si>
  <si>
    <t>55,880</t>
  </si>
  <si>
    <t>44</t>
  </si>
  <si>
    <t>New York Life Insurance</t>
  </si>
  <si>
    <t>62,639.2</t>
  </si>
  <si>
    <t>15.3%</t>
  </si>
  <si>
    <t>250.2</t>
  </si>
  <si>
    <t>-68.9%</t>
  </si>
  <si>
    <t>431,944.2</t>
  </si>
  <si>
    <t>38</t>
  </si>
  <si>
    <t>KDDI</t>
  </si>
  <si>
    <t>General Motors</t>
  </si>
  <si>
    <t>187,442</t>
  </si>
  <si>
    <t>6,008</t>
  </si>
  <si>
    <t>-40.7%</t>
  </si>
  <si>
    <t>279,761</t>
  </si>
  <si>
    <t>62,196.4</t>
  </si>
  <si>
    <t>4,027.3</t>
  </si>
  <si>
    <t>557,721.1</t>
  </si>
  <si>
    <t>Honeywell International</t>
  </si>
  <si>
    <t>Industrial Technology</t>
  </si>
  <si>
    <t>George Weston</t>
  </si>
  <si>
    <t>Food Retail &amp; Consumer Goods</t>
  </si>
  <si>
    <t>44,975.6</t>
  </si>
  <si>
    <t>992.1</t>
  </si>
  <si>
    <t>35,776.6</t>
  </si>
  <si>
    <t>$61,519.5 -19.6%</t>
  </si>
  <si>
    <t>1,982.9</t>
  </si>
  <si>
    <t>80,880.2</t>
  </si>
  <si>
    <t>223,575</t>
  </si>
  <si>
    <t>Glencore</t>
  </si>
  <si>
    <t>Mining &amp; Commodities Trading</t>
  </si>
  <si>
    <t>230,944</t>
  </si>
  <si>
    <t>6%</t>
  </si>
  <si>
    <t>-1,634</t>
  </si>
  <si>
    <t>-138.2%</t>
  </si>
  <si>
    <t>130,460</t>
  </si>
  <si>
    <t>$61,099.5 5.9%</t>
  </si>
  <si>
    <t>559.9</t>
  </si>
  <si>
    <t>-6.7%</t>
  </si>
  <si>
    <t>121,726.1</t>
  </si>
  <si>
    <t>118,422</t>
  </si>
  <si>
    <t>Salesforce</t>
  </si>
  <si>
    <t>Cloud Software</t>
  </si>
  <si>
    <t>81,716.2</t>
  </si>
  <si>
    <t>10.8%</t>
  </si>
  <si>
    <t>3,806.6</t>
  </si>
  <si>
    <t>25.6%</t>
  </si>
  <si>
    <t>1,640,668.9</t>
  </si>
  <si>
    <t>GSK</t>
  </si>
  <si>
    <t>40,083.5</t>
  </si>
  <si>
    <t>3,289.6</t>
  </si>
  <si>
    <t>-46.3%</t>
  </si>
  <si>
    <t>74,477.7</t>
  </si>
  <si>
    <t>Hanwha</t>
  </si>
  <si>
    <t>Conglomerate &amp; Defense</t>
  </si>
  <si>
    <t>40,807.3</t>
  </si>
  <si>
    <t>566.8</t>
  </si>
  <si>
    <t>94.6%</t>
  </si>
  <si>
    <t>170,650.4</t>
  </si>
  <si>
    <t>HCA Healthcare</t>
  </si>
  <si>
    <t>Healthcare</t>
  </si>
  <si>
    <t>70,603</t>
  </si>
  <si>
    <t>5,760</t>
  </si>
  <si>
    <t>59,513</t>
  </si>
  <si>
    <t>Chery Holding Group</t>
  </si>
  <si>
    <t>59,693.9</t>
  </si>
  <si>
    <t>52.7%</t>
  </si>
  <si>
    <t>458.7</t>
  </si>
  <si>
    <t>-21.7%</t>
  </si>
  <si>
    <t>43,927</t>
  </si>
  <si>
    <t>152</t>
  </si>
  <si>
    <t>SAP</t>
  </si>
  <si>
    <t>Enterprise Software</t>
  </si>
  <si>
    <t>HDFC Bank</t>
  </si>
  <si>
    <t>55,708.6</t>
  </si>
  <si>
    <t>8,374.6</t>
  </si>
  <si>
    <t>8.2%</t>
  </si>
  <si>
    <t>514,129.9</t>
  </si>
  <si>
    <t>48</t>
  </si>
  <si>
    <t>Jinchuan Group</t>
  </si>
  <si>
    <t>58,886</t>
  </si>
  <si>
    <t>1,440.7</t>
  </si>
  <si>
    <t>30,119.5</t>
  </si>
  <si>
    <t>65</t>
  </si>
  <si>
    <t>Nationwide</t>
  </si>
  <si>
    <t>58,645.9</t>
  </si>
  <si>
    <t>2,062.2</t>
  </si>
  <si>
    <t>307,070.9</t>
  </si>
  <si>
    <t>Mondelez International</t>
  </si>
  <si>
    <t>Industrial &amp; Technology</t>
  </si>
  <si>
    <t>64,176.8</t>
  </si>
  <si>
    <t>-4.7%</t>
  </si>
  <si>
    <t>4,039</t>
  </si>
  <si>
    <t>88,630.4</t>
  </si>
  <si>
    <t>159,514</t>
  </si>
  <si>
    <t>14,806</t>
  </si>
  <si>
    <t>96,119</t>
  </si>
  <si>
    <t>TD Synnex</t>
  </si>
  <si>
    <t>58,452.4</t>
  </si>
  <si>
    <t>689.1</t>
  </si>
  <si>
    <t>30,274.5</t>
  </si>
  <si>
    <t>Jerónimo Martins</t>
  </si>
  <si>
    <t>142,273.6</t>
  </si>
  <si>
    <t>5,482.9</t>
  </si>
  <si>
    <t>-28.4%</t>
  </si>
  <si>
    <t>205,323</t>
  </si>
  <si>
    <t>XMXYG</t>
  </si>
  <si>
    <t>57,874.3</t>
  </si>
  <si>
    <t>24.6</t>
  </si>
  <si>
    <t>69.5%</t>
  </si>
  <si>
    <t>46,434.9</t>
  </si>
  <si>
    <t>-54</t>
  </si>
  <si>
    <t>Industrial Bank</t>
  </si>
  <si>
    <t>57,476.8</t>
  </si>
  <si>
    <t>10,730.1</t>
  </si>
  <si>
    <t>-1.5%</t>
  </si>
  <si>
    <t>1,439,576.1</t>
  </si>
  <si>
    <t>38,498</t>
  </si>
  <si>
    <t>5,705</t>
  </si>
  <si>
    <t>75,196</t>
  </si>
  <si>
    <t>HP</t>
  </si>
  <si>
    <t>53,559</t>
  </si>
  <si>
    <t>-0.3%</t>
  </si>
  <si>
    <t>2,775</t>
  </si>
  <si>
    <t>39,909</t>
  </si>
  <si>
    <t>ConocoPhillips</t>
  </si>
  <si>
    <t>56,953</t>
  </si>
  <si>
    <t>9,245</t>
  </si>
  <si>
    <t>122,780</t>
  </si>
  <si>
    <t>Midea Group</t>
  </si>
  <si>
    <t>56,855.5</t>
  </si>
  <si>
    <t>5,356.2</t>
  </si>
  <si>
    <t>82,795.9</t>
  </si>
  <si>
    <t>Tsingshan Holding Group</t>
  </si>
  <si>
    <t>56,515.8</t>
  </si>
  <si>
    <t>960.7</t>
  </si>
  <si>
    <t>-38.2%</t>
  </si>
  <si>
    <t>22,251.4</t>
  </si>
  <si>
    <t>Pegatron</t>
  </si>
  <si>
    <t>145,717</t>
  </si>
  <si>
    <t>23,979</t>
  </si>
  <si>
    <t>3,017,048</t>
  </si>
  <si>
    <t>Hyundai Motor</t>
  </si>
  <si>
    <t>128,501.8</t>
  </si>
  <si>
    <t>9,186.2</t>
  </si>
  <si>
    <t>230,072.3</t>
  </si>
  <si>
    <t>$56,219 13.1%</t>
  </si>
  <si>
    <t>53</t>
  </si>
  <si>
    <t>5,901</t>
  </si>
  <si>
    <t>77,168</t>
  </si>
  <si>
    <t>7,800</t>
  </si>
  <si>
    <t>Perusahaan Listrik Negara</t>
  </si>
  <si>
    <t>$56,161.2 22.7%</t>
  </si>
  <si>
    <t>80</t>
  </si>
  <si>
    <t>6,248.7</t>
  </si>
  <si>
    <t>62.3%</t>
  </si>
  <si>
    <t>388,380.7</t>
  </si>
  <si>
    <t>94,990</t>
  </si>
  <si>
    <t>$56,059.1 -21.5%</t>
  </si>
  <si>
    <t>-71</t>
  </si>
  <si>
    <t>-234.9</t>
  </si>
  <si>
    <t>-168%</t>
  </si>
  <si>
    <t>54,421.5</t>
  </si>
  <si>
    <t>99,900</t>
  </si>
  <si>
    <t>62,753</t>
  </si>
  <si>
    <t>6,023</t>
  </si>
  <si>
    <t>-19.7%</t>
  </si>
  <si>
    <t>137,175</t>
  </si>
  <si>
    <t>HBIS Group</t>
  </si>
  <si>
    <t>55,879.7</t>
  </si>
  <si>
    <t>40.9</t>
  </si>
  <si>
    <t>72.3%</t>
  </si>
  <si>
    <t>75,881.6</t>
  </si>
  <si>
    <t>ICICI Bank</t>
  </si>
  <si>
    <t>34,849.2</t>
  </si>
  <si>
    <t>22.2%</t>
  </si>
  <si>
    <t>6,036.7</t>
  </si>
  <si>
    <t>309,272.8</t>
  </si>
  <si>
    <t>China Huaneng Group</t>
  </si>
  <si>
    <t>55,760.2</t>
  </si>
  <si>
    <t>2,718</t>
  </si>
  <si>
    <t>66.5%</t>
  </si>
  <si>
    <t>233,942</t>
  </si>
  <si>
    <t>Intesa Sanpaolo</t>
  </si>
  <si>
    <t>Chubb</t>
  </si>
  <si>
    <t>55,753</t>
  </si>
  <si>
    <t>9,272</t>
  </si>
  <si>
    <t>246,548</t>
  </si>
  <si>
    <t>45</t>
  </si>
  <si>
    <t>Mitsubishi Heavy Industries</t>
  </si>
  <si>
    <t>Heavy Industry</t>
  </si>
  <si>
    <t>Inditex</t>
  </si>
  <si>
    <t>Fashion Retail</t>
  </si>
  <si>
    <t>41,593.5</t>
  </si>
  <si>
    <t>6.9%</t>
  </si>
  <si>
    <t>6,315.7</t>
  </si>
  <si>
    <t>36,089</t>
  </si>
  <si>
    <t>BHP Group</t>
  </si>
  <si>
    <t>55,658</t>
  </si>
  <si>
    <t>7,897</t>
  </si>
  <si>
    <t>-38.9%</t>
  </si>
  <si>
    <t>102,362</t>
  </si>
  <si>
    <t>Magnit</t>
  </si>
  <si>
    <t>Repsol</t>
  </si>
  <si>
    <t>55,571.5</t>
  </si>
  <si>
    <t>1,899</t>
  </si>
  <si>
    <t>-44.6%</t>
  </si>
  <si>
    <t>65,423.5</t>
  </si>
  <si>
    <t>ING Group</t>
  </si>
  <si>
    <t>71,973.6</t>
  </si>
  <si>
    <t>19.2%</t>
  </si>
  <si>
    <t>5,768.4</t>
  </si>
  <si>
    <t>28.9%</t>
  </si>
  <si>
    <t>1,060,111.8</t>
  </si>
  <si>
    <t>Ingka Group</t>
  </si>
  <si>
    <t>Retail (IKEA)</t>
  </si>
  <si>
    <t>45,215.7</t>
  </si>
  <si>
    <t>870.9</t>
  </si>
  <si>
    <t>-45.5%</t>
  </si>
  <si>
    <t>63,700.5</t>
  </si>
  <si>
    <t>Tokio Marine Holdings</t>
  </si>
  <si>
    <t>55,365.3</t>
  </si>
  <si>
    <t>7.8%</t>
  </si>
  <si>
    <t>6,922.4</t>
  </si>
  <si>
    <t>43.8%</t>
  </si>
  <si>
    <t>208,401.8</t>
  </si>
  <si>
    <t>55,844.1</t>
  </si>
  <si>
    <t>9,371.7</t>
  </si>
  <si>
    <t>966,333.6</t>
  </si>
  <si>
    <t>State Power Investment</t>
  </si>
  <si>
    <t>54,963.1</t>
  </si>
  <si>
    <t>2,125.8</t>
  </si>
  <si>
    <t>31.6%</t>
  </si>
  <si>
    <t>257,154.7</t>
  </si>
  <si>
    <t>PDD Holdings</t>
  </si>
  <si>
    <t>54,736.3</t>
  </si>
  <si>
    <t>56.5%</t>
  </si>
  <si>
    <t>15,626.4</t>
  </si>
  <si>
    <t>84.3%</t>
  </si>
  <si>
    <t>69,189.4</t>
  </si>
  <si>
    <t>176</t>
  </si>
  <si>
    <t>Performance Food Group</t>
  </si>
  <si>
    <t>54,681.2</t>
  </si>
  <si>
    <t>2.5%</t>
  </si>
  <si>
    <t>435.9</t>
  </si>
  <si>
    <t>13,392.9</t>
  </si>
  <si>
    <t>Itau Unibanco Holding</t>
  </si>
  <si>
    <t>66,620.1</t>
  </si>
  <si>
    <t>7,624.1</t>
  </si>
  <si>
    <t>15%</t>
  </si>
  <si>
    <t>461,590.4</t>
  </si>
  <si>
    <t>-16</t>
  </si>
  <si>
    <t>$54,146 2.9%</t>
  </si>
  <si>
    <t>1,255</t>
  </si>
  <si>
    <t>92,178.3</t>
  </si>
  <si>
    <t>240,617</t>
  </si>
  <si>
    <t>96,587.7</t>
  </si>
  <si>
    <t>-0.5%</t>
  </si>
  <si>
    <t>5,774.3</t>
  </si>
  <si>
    <t>100,969.1</t>
  </si>
  <si>
    <t>42,261.3</t>
  </si>
  <si>
    <t>308.6</t>
  </si>
  <si>
    <t>79.3%</t>
  </si>
  <si>
    <t>31,767</t>
  </si>
  <si>
    <t>POSCO Holdings</t>
  </si>
  <si>
    <t>53,869.8</t>
  </si>
  <si>
    <t>-8.7%</t>
  </si>
  <si>
    <t>825.3</t>
  </si>
  <si>
    <t>-36.5%</t>
  </si>
  <si>
    <t>70,040.2</t>
  </si>
  <si>
    <t>75,230</t>
  </si>
  <si>
    <t>-9.3%</t>
  </si>
  <si>
    <t>2,430.8</t>
  </si>
  <si>
    <t>30.8%</t>
  </si>
  <si>
    <t>1,982,451.5</t>
  </si>
  <si>
    <t>Jardine Matheson</t>
  </si>
  <si>
    <t>35,779</t>
  </si>
  <si>
    <t>-468</t>
  </si>
  <si>
    <t>-168.2%</t>
  </si>
  <si>
    <t>86,779</t>
  </si>
  <si>
    <t>Portugal</t>
  </si>
  <si>
    <t>36,189</t>
  </si>
  <si>
    <t>647.8</t>
  </si>
  <si>
    <t>15,838.7</t>
  </si>
  <si>
    <t>42</t>
  </si>
  <si>
    <t>Phoenix Pharma</t>
  </si>
  <si>
    <t>53,536.8</t>
  </si>
  <si>
    <t>46.1%</t>
  </si>
  <si>
    <t>15,700.6</t>
  </si>
  <si>
    <t>Johnson &amp; Johnson</t>
  </si>
  <si>
    <t>Pharmaceuticals &amp; Healthcare</t>
  </si>
  <si>
    <t>88,821</t>
  </si>
  <si>
    <t>14,066</t>
  </si>
  <si>
    <t>-60%</t>
  </si>
  <si>
    <t>180,104</t>
  </si>
  <si>
    <t>JPMorgan Chase</t>
  </si>
  <si>
    <t>Banking &amp; Financial Services</t>
  </si>
  <si>
    <t>278,906</t>
  </si>
  <si>
    <t>58,471</t>
  </si>
  <si>
    <t>4,002,814</t>
  </si>
  <si>
    <t>Bunge Global</t>
  </si>
  <si>
    <t>53,108</t>
  </si>
  <si>
    <t>1,137</t>
  </si>
  <si>
    <t>-49.3%</t>
  </si>
  <si>
    <t>24,899</t>
  </si>
  <si>
    <t>-49</t>
  </si>
  <si>
    <t>Idemitsu Kosan</t>
  </si>
  <si>
    <t>53,004.8</t>
  </si>
  <si>
    <t>682.6</t>
  </si>
  <si>
    <t>-56.8%</t>
  </si>
  <si>
    <t>31,860.6</t>
  </si>
  <si>
    <t>38,820.5</t>
  </si>
  <si>
    <t>4,497.9</t>
  </si>
  <si>
    <t>112,590.7</t>
  </si>
  <si>
    <t>Kroger</t>
  </si>
  <si>
    <t>147,123</t>
  </si>
  <si>
    <t>2,665</t>
  </si>
  <si>
    <t>23.2%</t>
  </si>
  <si>
    <t>52,616</t>
  </si>
  <si>
    <t>Broadcom</t>
  </si>
  <si>
    <t>52,432</t>
  </si>
  <si>
    <t>46.4%</t>
  </si>
  <si>
    <t>5,895</t>
  </si>
  <si>
    <t>-58.1%</t>
  </si>
  <si>
    <t>165,645</t>
  </si>
  <si>
    <t>Bharat Petroleum</t>
  </si>
  <si>
    <t>52,401</t>
  </si>
  <si>
    <t>1,577.7</t>
  </si>
  <si>
    <t>-51.4%</t>
  </si>
  <si>
    <t>25,561.5</t>
  </si>
  <si>
    <t>51,825.5</t>
  </si>
  <si>
    <t>55.1%</t>
  </si>
  <si>
    <t>5,768.2</t>
  </si>
  <si>
    <t>317,748.2</t>
  </si>
  <si>
    <t>187</t>
  </si>
  <si>
    <t>Tata Motors</t>
  </si>
  <si>
    <t>L'Oréal</t>
  </si>
  <si>
    <t>Cosmetics</t>
  </si>
  <si>
    <t>47,028</t>
  </si>
  <si>
    <t>6,930.6</t>
  </si>
  <si>
    <t>58,348.9</t>
  </si>
  <si>
    <t>La Poste</t>
  </si>
  <si>
    <t>Postal Services</t>
  </si>
  <si>
    <t>37,384</t>
  </si>
  <si>
    <t>1,524.8</t>
  </si>
  <si>
    <t>174.4%</t>
  </si>
  <si>
    <t>794,638.6</t>
  </si>
  <si>
    <t>-12</t>
  </si>
  <si>
    <t>Jinneng Holding Group</t>
  </si>
  <si>
    <t>51,443.4</t>
  </si>
  <si>
    <t>-19.2%</t>
  </si>
  <si>
    <t>-352.7</t>
  </si>
  <si>
    <t>-135.5%</t>
  </si>
  <si>
    <t>148,694.4</t>
  </si>
  <si>
    <t>-76</t>
  </si>
  <si>
    <t>64,333.5</t>
  </si>
  <si>
    <t>269.5</t>
  </si>
  <si>
    <t>-50.6%</t>
  </si>
  <si>
    <t>44,436.8</t>
  </si>
  <si>
    <t>Dongfeng Motor</t>
  </si>
  <si>
    <t>51,309.3</t>
  </si>
  <si>
    <t>-10.9%</t>
  </si>
  <si>
    <t>318.4</t>
  </si>
  <si>
    <t>63,972.3</t>
  </si>
  <si>
    <t>-51</t>
  </si>
  <si>
    <t>Jingye Group</t>
  </si>
  <si>
    <t>51,224.6</t>
  </si>
  <si>
    <t>320.1</t>
  </si>
  <si>
    <t>28.6%</t>
  </si>
  <si>
    <t>14,093.9</t>
  </si>
  <si>
    <t>73,085.6</t>
  </si>
  <si>
    <t>5,647.9</t>
  </si>
  <si>
    <t>-16.8%</t>
  </si>
  <si>
    <t>1,135,642.5</t>
  </si>
  <si>
    <t>Lockheed Martin</t>
  </si>
  <si>
    <t>71,043</t>
  </si>
  <si>
    <t>5,336</t>
  </si>
  <si>
    <t>-22.9%</t>
  </si>
  <si>
    <t>55,617</t>
  </si>
  <si>
    <t>$51,062.7 -0.9%</t>
  </si>
  <si>
    <t>1,026.1</t>
  </si>
  <si>
    <t>69,286.3</t>
  </si>
  <si>
    <t>126,108</t>
  </si>
  <si>
    <t>Lowe's</t>
  </si>
  <si>
    <t>83,674</t>
  </si>
  <si>
    <t>6,957</t>
  </si>
  <si>
    <t>-10%</t>
  </si>
  <si>
    <t>43,102</t>
  </si>
  <si>
    <t>Xiaomi</t>
  </si>
  <si>
    <t>50,854.5</t>
  </si>
  <si>
    <t>32.9%</t>
  </si>
  <si>
    <t>3,288.1</t>
  </si>
  <si>
    <t>33.2%</t>
  </si>
  <si>
    <t>55,232.1</t>
  </si>
  <si>
    <t>100</t>
  </si>
  <si>
    <t>Magna International</t>
  </si>
  <si>
    <t>42,836</t>
  </si>
  <si>
    <t>1,009</t>
  </si>
  <si>
    <t>31,039</t>
  </si>
  <si>
    <t>Louis Dreyfus</t>
  </si>
  <si>
    <t>50,589</t>
  </si>
  <si>
    <t>726</t>
  </si>
  <si>
    <t>-28.3%</t>
  </si>
  <si>
    <t>24,739</t>
  </si>
  <si>
    <t>Mercadona</t>
  </si>
  <si>
    <t>38,505.3</t>
  </si>
  <si>
    <t>8.4%</t>
  </si>
  <si>
    <t>1,496.6</t>
  </si>
  <si>
    <t>37.2%</t>
  </si>
  <si>
    <t>15,532.8</t>
  </si>
  <si>
    <t>Mercedes-Benz Group</t>
  </si>
  <si>
    <t>157,450</t>
  </si>
  <si>
    <t>-4.9%</t>
  </si>
  <si>
    <t>11,038.2</t>
  </si>
  <si>
    <t>274,394.3</t>
  </si>
  <si>
    <t>$50,313.4 -11.2%</t>
  </si>
  <si>
    <t>-53</t>
  </si>
  <si>
    <t>7,052.6</t>
  </si>
  <si>
    <t>13.2%</t>
  </si>
  <si>
    <t>107,771.7</t>
  </si>
  <si>
    <t>131,988</t>
  </si>
  <si>
    <t>Plains GP Holdings</t>
  </si>
  <si>
    <t>50,073</t>
  </si>
  <si>
    <t>103</t>
  </si>
  <si>
    <t>-48%</t>
  </si>
  <si>
    <t>27,756</t>
  </si>
  <si>
    <t>Talanx</t>
  </si>
  <si>
    <t>50,017.3</t>
  </si>
  <si>
    <t>2,138</t>
  </si>
  <si>
    <t>25.1%</t>
  </si>
  <si>
    <t>186,807.8</t>
  </si>
  <si>
    <t>164,501</t>
  </si>
  <si>
    <t>21.9%</t>
  </si>
  <si>
    <t>62,360</t>
  </si>
  <si>
    <t>59.5%</t>
  </si>
  <si>
    <t>276,054</t>
  </si>
  <si>
    <t>245,122</t>
  </si>
  <si>
    <t>15.7%</t>
  </si>
  <si>
    <t>88,136</t>
  </si>
  <si>
    <t>21.8%</t>
  </si>
  <si>
    <t>512,163</t>
  </si>
  <si>
    <t>HD Hyundai</t>
  </si>
  <si>
    <t>49,694.3</t>
  </si>
  <si>
    <t>373.3</t>
  </si>
  <si>
    <t>50,014</t>
  </si>
  <si>
    <t>$48,944 -3.8%</t>
  </si>
  <si>
    <t>6,289.9</t>
  </si>
  <si>
    <t>21.3%</t>
  </si>
  <si>
    <t>1,296,272.3</t>
  </si>
  <si>
    <t>62,987</t>
  </si>
  <si>
    <t>USAA</t>
  </si>
  <si>
    <t>48,560</t>
  </si>
  <si>
    <t>14.3%</t>
  </si>
  <si>
    <t>3,885.4</t>
  </si>
  <si>
    <t>220.2%</t>
  </si>
  <si>
    <t>220,582.6</t>
  </si>
  <si>
    <t>50</t>
  </si>
  <si>
    <t>SK Hynix</t>
  </si>
  <si>
    <t>48,541.1</t>
  </si>
  <si>
    <t>93.5%</t>
  </si>
  <si>
    <t>14,511.6</t>
  </si>
  <si>
    <t>81,152.1</t>
  </si>
  <si>
    <t>Iberdrola</t>
  </si>
  <si>
    <t>48,382.2</t>
  </si>
  <si>
    <t>6,069</t>
  </si>
  <si>
    <t>163,898.3</t>
  </si>
  <si>
    <t>Migros Group</t>
  </si>
  <si>
    <t>36,942.7</t>
  </si>
  <si>
    <t>3.9%</t>
  </si>
  <si>
    <t>475.9</t>
  </si>
  <si>
    <t>131.1%</t>
  </si>
  <si>
    <t>90,530.9</t>
  </si>
  <si>
    <t>Bristol-Myers Squibb</t>
  </si>
  <si>
    <t>48,300</t>
  </si>
  <si>
    <t>7.3%</t>
  </si>
  <si>
    <t>-8,948</t>
  </si>
  <si>
    <t>-211.5%</t>
  </si>
  <si>
    <t>92,603</t>
  </si>
  <si>
    <t>$48,028.6 -1.1%</t>
  </si>
  <si>
    <t>943</t>
  </si>
  <si>
    <t>-12.7%</t>
  </si>
  <si>
    <t>368,973.9</t>
  </si>
  <si>
    <t>10,777</t>
  </si>
  <si>
    <t>Ingram Micro Holding</t>
  </si>
  <si>
    <t>47,983.7</t>
  </si>
  <si>
    <t>264.2</t>
  </si>
  <si>
    <t>-25.1%</t>
  </si>
  <si>
    <t>18,779.7</t>
  </si>
  <si>
    <t>122,127.4</t>
  </si>
  <si>
    <t>-9.8%</t>
  </si>
  <si>
    <t>6,236.4</t>
  </si>
  <si>
    <t>143,412.5</t>
  </si>
  <si>
    <t>Mitsubishi Electric</t>
  </si>
  <si>
    <t>36,221.2</t>
  </si>
  <si>
    <t>2,125.9</t>
  </si>
  <si>
    <t>42,535.7</t>
  </si>
  <si>
    <t>-23</t>
  </si>
  <si>
    <t>China Vanke</t>
  </si>
  <si>
    <t>47,695.5</t>
  </si>
  <si>
    <t>-27.5%</t>
  </si>
  <si>
    <t>-6,876.6</t>
  </si>
  <si>
    <t>-500.3%</t>
  </si>
  <si>
    <t>176,216.9</t>
  </si>
  <si>
    <t>-113</t>
  </si>
  <si>
    <t>32,977.2</t>
  </si>
  <si>
    <t>1,610.1</t>
  </si>
  <si>
    <t>44,425.4</t>
  </si>
  <si>
    <t>96,183.6</t>
  </si>
  <si>
    <t>5,906.1</t>
  </si>
  <si>
    <t>-19.8%</t>
  </si>
  <si>
    <t>112,159</t>
  </si>
  <si>
    <t>$47,111.2 14.4%</t>
  </si>
  <si>
    <t>5,229.6</t>
  </si>
  <si>
    <t>41.2%</t>
  </si>
  <si>
    <t>747,532.1</t>
  </si>
  <si>
    <t>48,525</t>
  </si>
  <si>
    <t>59,237.3</t>
  </si>
  <si>
    <t>5,808.3</t>
  </si>
  <si>
    <t>23.6%</t>
  </si>
  <si>
    <t>1,890,188.8</t>
  </si>
  <si>
    <t>36,441</t>
  </si>
  <si>
    <t>4,611</t>
  </si>
  <si>
    <t>68,497</t>
  </si>
  <si>
    <t>Morgan Stanley</t>
  </si>
  <si>
    <t>Investment Banking</t>
  </si>
  <si>
    <t>107,285</t>
  </si>
  <si>
    <t>13,390</t>
  </si>
  <si>
    <t>47.4%</t>
  </si>
  <si>
    <t>1,215,071</t>
  </si>
  <si>
    <t>TIAA</t>
  </si>
  <si>
    <t>46,945.8</t>
  </si>
  <si>
    <t>-1,935.8</t>
  </si>
  <si>
    <t>655,708.3</t>
  </si>
  <si>
    <t>Meituan</t>
  </si>
  <si>
    <t>46,919.3</t>
  </si>
  <si>
    <t>20%</t>
  </si>
  <si>
    <t>4,976.6</t>
  </si>
  <si>
    <t>154.3%</t>
  </si>
  <si>
    <t>44,436.4</t>
  </si>
  <si>
    <t>57</t>
  </si>
  <si>
    <t>NatWest Group</t>
  </si>
  <si>
    <t>37,460.7</t>
  </si>
  <si>
    <t>6,134.7</t>
  </si>
  <si>
    <t>886,754.8</t>
  </si>
  <si>
    <t>Travelers</t>
  </si>
  <si>
    <t>46,423</t>
  </si>
  <si>
    <t>4,999</t>
  </si>
  <si>
    <t>67.1%</t>
  </si>
  <si>
    <t>133,189</t>
  </si>
  <si>
    <t>36</t>
  </si>
  <si>
    <t>$45,971.6 0.4%</t>
  </si>
  <si>
    <t>584</t>
  </si>
  <si>
    <t>-23.5%</t>
  </si>
  <si>
    <t>137,607.9</t>
  </si>
  <si>
    <t>42,113</t>
  </si>
  <si>
    <t>Swiss Re</t>
  </si>
  <si>
    <t>45,865</t>
  </si>
  <si>
    <t>3,241</t>
  </si>
  <si>
    <t>127,229</t>
  </si>
  <si>
    <t>-30</t>
  </si>
  <si>
    <t>$45,481.8 1.5%</t>
  </si>
  <si>
    <t>850.6</t>
  </si>
  <si>
    <t>-25.2%</t>
  </si>
  <si>
    <t>66,363.1</t>
  </si>
  <si>
    <t>158,371</t>
  </si>
  <si>
    <t>Raizen</t>
  </si>
  <si>
    <t>45,473.9</t>
  </si>
  <si>
    <t>-758.3</t>
  </si>
  <si>
    <t>-818.3%</t>
  </si>
  <si>
    <t>24,562.3</t>
  </si>
  <si>
    <t>Taikang Insurance Group</t>
  </si>
  <si>
    <t>45,456</t>
  </si>
  <si>
    <t>2,115.6</t>
  </si>
  <si>
    <t>291,482.9</t>
  </si>
  <si>
    <t>47</t>
  </si>
  <si>
    <t>SNCF Group</t>
  </si>
  <si>
    <t>51,362</t>
  </si>
  <si>
    <t>5,700</t>
  </si>
  <si>
    <t>12.4%</t>
  </si>
  <si>
    <t>38,110</t>
  </si>
  <si>
    <t>Eli Lilly</t>
  </si>
  <si>
    <t>45,042.7</t>
  </si>
  <si>
    <t>32%</t>
  </si>
  <si>
    <t>10,590</t>
  </si>
  <si>
    <t>102.1%</t>
  </si>
  <si>
    <t>78,714.9</t>
  </si>
  <si>
    <t>119</t>
  </si>
  <si>
    <t>82,871.1</t>
  </si>
  <si>
    <t>-4,400.9</t>
  </si>
  <si>
    <t>-249.1%</t>
  </si>
  <si>
    <t>126,920.1</t>
  </si>
  <si>
    <t>Susun Construction Group</t>
  </si>
  <si>
    <t>45,003.8</t>
  </si>
  <si>
    <t>924.2</t>
  </si>
  <si>
    <t>-19.1%</t>
  </si>
  <si>
    <t>34,018.5</t>
  </si>
  <si>
    <t>China Huadian</t>
  </si>
  <si>
    <t>45,003.1</t>
  </si>
  <si>
    <t>-1.2%</t>
  </si>
  <si>
    <t>2,370.7</t>
  </si>
  <si>
    <t>24.2%</t>
  </si>
  <si>
    <t>166,802.7</t>
  </si>
  <si>
    <t>41,033</t>
  </si>
  <si>
    <t>4,174</t>
  </si>
  <si>
    <t>103%</t>
  </si>
  <si>
    <t>49,359</t>
  </si>
  <si>
    <t>51,722</t>
  </si>
  <si>
    <t>11,941</t>
  </si>
  <si>
    <t>-19.6%</t>
  </si>
  <si>
    <t>102,246</t>
  </si>
  <si>
    <t>Novo Nordisk</t>
  </si>
  <si>
    <t>42,110.8</t>
  </si>
  <si>
    <t>24.9%</t>
  </si>
  <si>
    <t>14,644.1</t>
  </si>
  <si>
    <t>64,681.2</t>
  </si>
  <si>
    <t>101</t>
  </si>
  <si>
    <t>89,900</t>
  </si>
  <si>
    <t>6,559.9</t>
  </si>
  <si>
    <t>200,563.6</t>
  </si>
  <si>
    <t>Tokyo Electric Power</t>
  </si>
  <si>
    <t>44,674.7</t>
  </si>
  <si>
    <t>1,058</t>
  </si>
  <si>
    <t>-42.9%</t>
  </si>
  <si>
    <t>99,986.6</t>
  </si>
  <si>
    <t>52,961</t>
  </si>
  <si>
    <t>10,467</t>
  </si>
  <si>
    <t>23.1%</t>
  </si>
  <si>
    <t>140,976</t>
  </si>
  <si>
    <t>44,781</t>
  </si>
  <si>
    <t>-6.1%</t>
  </si>
  <si>
    <t>2,541.4</t>
  </si>
  <si>
    <t>107,552.3</t>
  </si>
  <si>
    <t>Uber Technologies</t>
  </si>
  <si>
    <t>43,978</t>
  </si>
  <si>
    <t>9,856</t>
  </si>
  <si>
    <t>422.3%</t>
  </si>
  <si>
    <t>51,244</t>
  </si>
  <si>
    <t>43,949.6</t>
  </si>
  <si>
    <t>26.1%</t>
  </si>
  <si>
    <t>1,859.9</t>
  </si>
  <si>
    <t>46%</t>
  </si>
  <si>
    <t>28,432.6</t>
  </si>
  <si>
    <t>96</t>
  </si>
  <si>
    <t>$43,800.7 -0.8%</t>
  </si>
  <si>
    <t>1,460.5</t>
  </si>
  <si>
    <t>-60.6%</t>
  </si>
  <si>
    <t>40,933.3</t>
  </si>
  <si>
    <t>388,999</t>
  </si>
  <si>
    <t>$43,693.5 -3.9%</t>
  </si>
  <si>
    <t>4,537.1</t>
  </si>
  <si>
    <t>77.6%</t>
  </si>
  <si>
    <t>175,070.4</t>
  </si>
  <si>
    <t>38,247</t>
  </si>
  <si>
    <t>$43,504.9 -11.4%</t>
  </si>
  <si>
    <t>82.8</t>
  </si>
  <si>
    <t>-58.2%</t>
  </si>
  <si>
    <t>97,329.3</t>
  </si>
  <si>
    <t>184,226</t>
  </si>
  <si>
    <t>Sinomach</t>
  </si>
  <si>
    <t>43,269.2</t>
  </si>
  <si>
    <t>-6.9%</t>
  </si>
  <si>
    <t>257.3</t>
  </si>
  <si>
    <t>41.7%</t>
  </si>
  <si>
    <t>45,718.9</t>
  </si>
  <si>
    <t>DZ Bank</t>
  </si>
  <si>
    <t>43,262.7</t>
  </si>
  <si>
    <t>2,401.9</t>
  </si>
  <si>
    <t>682,996.5</t>
  </si>
  <si>
    <t>51</t>
  </si>
  <si>
    <t>Dow</t>
  </si>
  <si>
    <t>42,964</t>
  </si>
  <si>
    <t>1,116</t>
  </si>
  <si>
    <t>89.5%</t>
  </si>
  <si>
    <t>57,312</t>
  </si>
  <si>
    <t>ANZ Group Holdings</t>
  </si>
  <si>
    <t>42,962.8</t>
  </si>
  <si>
    <t>19.9%</t>
  </si>
  <si>
    <t>4,348.2</t>
  </si>
  <si>
    <t>-8%</t>
  </si>
  <si>
    <t>852,221.4</t>
  </si>
  <si>
    <t>Panasonic Holdings</t>
  </si>
  <si>
    <t>55,483.8</t>
  </si>
  <si>
    <t>2,402.2</t>
  </si>
  <si>
    <t>62,333.7</t>
  </si>
  <si>
    <t>$42,945.7 30.2%</t>
  </si>
  <si>
    <t>126</t>
  </si>
  <si>
    <t>6,157.6</t>
  </si>
  <si>
    <t>836,831.7</t>
  </si>
  <si>
    <t>48,887</t>
  </si>
  <si>
    <t>91,854</t>
  </si>
  <si>
    <t>0.4%</t>
  </si>
  <si>
    <t>9,578</t>
  </si>
  <si>
    <t>99,467</t>
  </si>
  <si>
    <t>Indonesia</t>
  </si>
  <si>
    <t>34,437.3</t>
  </si>
  <si>
    <t>1,118</t>
  </si>
  <si>
    <t>-22.7%</t>
  </si>
  <si>
    <t>110,153.8</t>
  </si>
  <si>
    <t>Petronas</t>
  </si>
  <si>
    <t>Malaysia</t>
  </si>
  <si>
    <t>69,973.9</t>
  </si>
  <si>
    <t>10,738.9</t>
  </si>
  <si>
    <t>-34.2%</t>
  </si>
  <si>
    <t>171,592</t>
  </si>
  <si>
    <t>63,627</t>
  </si>
  <si>
    <t>8,031</t>
  </si>
  <si>
    <t>279%</t>
  </si>
  <si>
    <t>213,396</t>
  </si>
  <si>
    <t>42,282.3</t>
  </si>
  <si>
    <t>10.1%</t>
  </si>
  <si>
    <t>3,874.9</t>
  </si>
  <si>
    <t>-11.6%</t>
  </si>
  <si>
    <t>96,777.3</t>
  </si>
  <si>
    <t>Philip Morris International</t>
  </si>
  <si>
    <t>Tobacco</t>
  </si>
  <si>
    <t>37,878</t>
  </si>
  <si>
    <t>7,057</t>
  </si>
  <si>
    <t>61,784</t>
  </si>
  <si>
    <t>Zijin Mining Group</t>
  </si>
  <si>
    <t>42,200.6</t>
  </si>
  <si>
    <t>4,454.5</t>
  </si>
  <si>
    <t>49.3%</t>
  </si>
  <si>
    <t>54,335.5</t>
  </si>
  <si>
    <t>World Kinect</t>
  </si>
  <si>
    <t>42,168</t>
  </si>
  <si>
    <t>67.4</t>
  </si>
  <si>
    <t>27.4%</t>
  </si>
  <si>
    <t>6,731.8</t>
  </si>
  <si>
    <t>X5 Retail Group</t>
  </si>
  <si>
    <t>42,111.8</t>
  </si>
  <si>
    <t>1,113.3</t>
  </si>
  <si>
    <t>21.2%</t>
  </si>
  <si>
    <t>16,236.5</t>
  </si>
  <si>
    <t>41</t>
  </si>
  <si>
    <t>Procter &amp; Gamble</t>
  </si>
  <si>
    <t>84,039</t>
  </si>
  <si>
    <t>14,879</t>
  </si>
  <si>
    <t>122,370</t>
  </si>
  <si>
    <t>60,177</t>
  </si>
  <si>
    <t>4,635</t>
  </si>
  <si>
    <t>37,601</t>
  </si>
  <si>
    <t>Renault</t>
  </si>
  <si>
    <t>60,811.1</t>
  </si>
  <si>
    <t>813.2</t>
  </si>
  <si>
    <t>-65.8%</t>
  </si>
  <si>
    <t>133,947</t>
  </si>
  <si>
    <t>Hyundai Mobis</t>
  </si>
  <si>
    <t>41,973.4</t>
  </si>
  <si>
    <t>2,974.1</t>
  </si>
  <si>
    <t>13.5%</t>
  </si>
  <si>
    <t>45,091.8</t>
  </si>
  <si>
    <t>-32</t>
  </si>
  <si>
    <t>REWE Group</t>
  </si>
  <si>
    <t>Retail &amp; Grocery</t>
  </si>
  <si>
    <t>95,044.2</t>
  </si>
  <si>
    <t>1,057</t>
  </si>
  <si>
    <t>45.5%</t>
  </si>
  <si>
    <t>43,864.6</t>
  </si>
  <si>
    <t>Rio Tinto Group</t>
  </si>
  <si>
    <t>53,658</t>
  </si>
  <si>
    <t>11,552</t>
  </si>
  <si>
    <t>14.9%</t>
  </si>
  <si>
    <t>102,786</t>
  </si>
  <si>
    <t>$41,724.8 -3%</t>
  </si>
  <si>
    <t>301.3</t>
  </si>
  <si>
    <t>36.9%</t>
  </si>
  <si>
    <t>53,001.1</t>
  </si>
  <si>
    <t>48,821</t>
  </si>
  <si>
    <t>Roche Group</t>
  </si>
  <si>
    <t>70,861.1</t>
  </si>
  <si>
    <t>9,400.1</t>
  </si>
  <si>
    <t>-26.6%</t>
  </si>
  <si>
    <t>112,363.1</t>
  </si>
  <si>
    <t>98,742.8</t>
  </si>
  <si>
    <t>11,929.2</t>
  </si>
  <si>
    <t>1,557,918.1</t>
  </si>
  <si>
    <t>Northwestern Mutual</t>
  </si>
  <si>
    <t>41,445</t>
  </si>
  <si>
    <t>560.7</t>
  </si>
  <si>
    <t>-21.2%</t>
  </si>
  <si>
    <t>378,324.1</t>
  </si>
  <si>
    <t>80,738</t>
  </si>
  <si>
    <t>4,774</t>
  </si>
  <si>
    <t>49.4%</t>
  </si>
  <si>
    <t>162,861</t>
  </si>
  <si>
    <t>35</t>
  </si>
  <si>
    <t>KB Financial Group</t>
  </si>
  <si>
    <t>41,086.5</t>
  </si>
  <si>
    <t>3,724</t>
  </si>
  <si>
    <t>513,125.7</t>
  </si>
  <si>
    <t>-83</t>
  </si>
  <si>
    <t>Saint-Gobain</t>
  </si>
  <si>
    <t>50,363.4</t>
  </si>
  <si>
    <t>3,075.6</t>
  </si>
  <si>
    <t>5.4%</t>
  </si>
  <si>
    <t>63,903.5</t>
  </si>
  <si>
    <t>National Australia Bank</t>
  </si>
  <si>
    <t>41,000.6</t>
  </si>
  <si>
    <t>4,588.9</t>
  </si>
  <si>
    <t>748,716.4</t>
  </si>
  <si>
    <t>68</t>
  </si>
  <si>
    <t>37,895</t>
  </si>
  <si>
    <t>6,197</t>
  </si>
  <si>
    <t>49.8%</t>
  </si>
  <si>
    <t>102,928</t>
  </si>
  <si>
    <t>34</t>
  </si>
  <si>
    <t>Molina Healthcare</t>
  </si>
  <si>
    <t>40,650</t>
  </si>
  <si>
    <t>19.3%</t>
  </si>
  <si>
    <t>1,179</t>
  </si>
  <si>
    <t>15,630</t>
  </si>
  <si>
    <t>Electronics &amp; Semiconductors</t>
  </si>
  <si>
    <t>220,636.7</t>
  </si>
  <si>
    <t>24,655.4</t>
  </si>
  <si>
    <t>122.5%</t>
  </si>
  <si>
    <t>348,381.7</t>
  </si>
  <si>
    <t>53,333</t>
  </si>
  <si>
    <t>6,012.8</t>
  </si>
  <si>
    <t>137,500.5</t>
  </si>
  <si>
    <t>LyondellBasell Industries</t>
  </si>
  <si>
    <t>40,302</t>
  </si>
  <si>
    <t>-2%</t>
  </si>
  <si>
    <t>1,360</t>
  </si>
  <si>
    <t>-35.7%</t>
  </si>
  <si>
    <t>35,746</t>
  </si>
  <si>
    <t>China Minsheng Banking</t>
  </si>
  <si>
    <t>40,217</t>
  </si>
  <si>
    <t>4,488.6</t>
  </si>
  <si>
    <t>1,070,646.4</t>
  </si>
  <si>
    <t>-36</t>
  </si>
  <si>
    <t>36,959</t>
  </si>
  <si>
    <t>7%</t>
  </si>
  <si>
    <t>3,378.4</t>
  </si>
  <si>
    <t>-49.1%</t>
  </si>
  <si>
    <t>76,746.7</t>
  </si>
  <si>
    <t>Schlumberger</t>
  </si>
  <si>
    <t>Oilfield Services</t>
  </si>
  <si>
    <t>36,289</t>
  </si>
  <si>
    <t>9.5%</t>
  </si>
  <si>
    <t>4,461</t>
  </si>
  <si>
    <t>48,935</t>
  </si>
  <si>
    <t>Haier Smart Home</t>
  </si>
  <si>
    <t>39,746.3</t>
  </si>
  <si>
    <t>2,604.7</t>
  </si>
  <si>
    <t>11.1%</t>
  </si>
  <si>
    <t>39,745.4</t>
  </si>
  <si>
    <t>Cenovus Energy</t>
  </si>
  <si>
    <t>39,623.8</t>
  </si>
  <si>
    <t>2,293.8</t>
  </si>
  <si>
    <t>-24.7%</t>
  </si>
  <si>
    <t>39,326</t>
  </si>
  <si>
    <t>78,509.4</t>
  </si>
  <si>
    <t>1,134.9</t>
  </si>
  <si>
    <t>-27.7%</t>
  </si>
  <si>
    <t>75,569.9</t>
  </si>
  <si>
    <t>S.F. Holding</t>
  </si>
  <si>
    <t>39,529.4</t>
  </si>
  <si>
    <t>1,413.5</t>
  </si>
  <si>
    <t>29,293.8</t>
  </si>
  <si>
    <t>$39,495.9 5.6%</t>
  </si>
  <si>
    <t>371.4</t>
  </si>
  <si>
    <t>12,792.8</t>
  </si>
  <si>
    <t>4,010</t>
  </si>
  <si>
    <t>Warner Bros. Discovery</t>
  </si>
  <si>
    <t>39,321</t>
  </si>
  <si>
    <t>-11,311</t>
  </si>
  <si>
    <t>104,560</t>
  </si>
  <si>
    <t>CHS</t>
  </si>
  <si>
    <t>39,261.2</t>
  </si>
  <si>
    <t>-13.9%</t>
  </si>
  <si>
    <t>1,102.3</t>
  </si>
  <si>
    <t>-42%</t>
  </si>
  <si>
    <t>18,715.1</t>
  </si>
  <si>
    <t>-61</t>
  </si>
  <si>
    <t>Enbridge</t>
  </si>
  <si>
    <t>39,036.9</t>
  </si>
  <si>
    <t>20.7%</t>
  </si>
  <si>
    <t>3,972.1</t>
  </si>
  <si>
    <t>-13.4%</t>
  </si>
  <si>
    <t>152,307.9</t>
  </si>
  <si>
    <t>Netflix</t>
  </si>
  <si>
    <t>39,001</t>
  </si>
  <si>
    <t>8,711.6</t>
  </si>
  <si>
    <t>61.1%</t>
  </si>
  <si>
    <t>53,630.4</t>
  </si>
  <si>
    <t>70</t>
  </si>
  <si>
    <t>Qualcomm</t>
  </si>
  <si>
    <t>38,962</t>
  </si>
  <si>
    <t>10,142</t>
  </si>
  <si>
    <t>40.2%</t>
  </si>
  <si>
    <t>55,154</t>
  </si>
  <si>
    <t>Siemens Energy</t>
  </si>
  <si>
    <t>Energy Technology</t>
  </si>
  <si>
    <t>37,360.8</t>
  </si>
  <si>
    <t>12.6%</t>
  </si>
  <si>
    <t>1,283.5</t>
  </si>
  <si>
    <t>56,696.8</t>
  </si>
  <si>
    <t>Shandong Hi-Speed Group</t>
  </si>
  <si>
    <t>38,819.6</t>
  </si>
  <si>
    <t>579.7</t>
  </si>
  <si>
    <t>17.9%</t>
  </si>
  <si>
    <t>222,106.5</t>
  </si>
  <si>
    <t>$38,702 -43.1%</t>
  </si>
  <si>
    <t>-211</t>
  </si>
  <si>
    <t>6,556</t>
  </si>
  <si>
    <t>-30.9%</t>
  </si>
  <si>
    <t>123,140</t>
  </si>
  <si>
    <t>53,000</t>
  </si>
  <si>
    <t>92,973.3</t>
  </si>
  <si>
    <t>-8.8%</t>
  </si>
  <si>
    <t>-948</t>
  </si>
  <si>
    <t>145,558.2</t>
  </si>
  <si>
    <t>46,884.4</t>
  </si>
  <si>
    <t>1,683.8</t>
  </si>
  <si>
    <t>18.9%</t>
  </si>
  <si>
    <t>130,079.7</t>
  </si>
  <si>
    <t>$38,430.7 4.5%</t>
  </si>
  <si>
    <t>158.6</t>
  </si>
  <si>
    <t>14,497</t>
  </si>
  <si>
    <t>11,492</t>
  </si>
  <si>
    <t>$38,344.6</t>
  </si>
  <si>
    <t>85.1</t>
  </si>
  <si>
    <t>-43.6%</t>
  </si>
  <si>
    <t>48,023.2</t>
  </si>
  <si>
    <t>83,115</t>
  </si>
  <si>
    <t>$38,255 4%</t>
  </si>
  <si>
    <t>632.7</t>
  </si>
  <si>
    <t>30,305.6</t>
  </si>
  <si>
    <t>49,402</t>
  </si>
  <si>
    <t>110,647.8</t>
  </si>
  <si>
    <t>11.6%</t>
  </si>
  <si>
    <t>4,542</t>
  </si>
  <si>
    <t>68.5%</t>
  </si>
  <si>
    <t>1,629,265.9</t>
  </si>
  <si>
    <t>47,517.4</t>
  </si>
  <si>
    <t>7,565.6</t>
  </si>
  <si>
    <t>300,311.9</t>
  </si>
  <si>
    <t>84,995.5</t>
  </si>
  <si>
    <t>-5.7%</t>
  </si>
  <si>
    <t>7,488.7</t>
  </si>
  <si>
    <t>235,460.5</t>
  </si>
  <si>
    <t>Standard Chartered</t>
  </si>
  <si>
    <t>41,928</t>
  </si>
  <si>
    <t>4,050</t>
  </si>
  <si>
    <t>16.8%</t>
  </si>
  <si>
    <t>849,688</t>
  </si>
  <si>
    <t>Starbucks</t>
  </si>
  <si>
    <t>Coffeehouse &amp; Retail</t>
  </si>
  <si>
    <t>36,176.2</t>
  </si>
  <si>
    <t>0.6%</t>
  </si>
  <si>
    <t>3,760.9</t>
  </si>
  <si>
    <t>31,339.3</t>
  </si>
  <si>
    <t>US Foods Holding</t>
  </si>
  <si>
    <t>37,877</t>
  </si>
  <si>
    <t>494</t>
  </si>
  <si>
    <t>-2.4%</t>
  </si>
  <si>
    <t>13,436</t>
  </si>
  <si>
    <t>$37,717.2 -8.1%</t>
  </si>
  <si>
    <t>818.1</t>
  </si>
  <si>
    <t>-42.1%</t>
  </si>
  <si>
    <t>167,092</t>
  </si>
  <si>
    <t>100,057</t>
  </si>
  <si>
    <t>Westpac Banking</t>
  </si>
  <si>
    <t>37,701.4</t>
  </si>
  <si>
    <t>4,608.7</t>
  </si>
  <si>
    <t>746,842.3</t>
  </si>
  <si>
    <t>Jiangsu Shagang Group</t>
  </si>
  <si>
    <t>37,615.5</t>
  </si>
  <si>
    <t>196.9</t>
  </si>
  <si>
    <t>-13.6%</t>
  </si>
  <si>
    <t>50,811.5</t>
  </si>
  <si>
    <t>AIA Group</t>
  </si>
  <si>
    <t>37,612</t>
  </si>
  <si>
    <t>7.9%</t>
  </si>
  <si>
    <t>6,836</t>
  </si>
  <si>
    <t>81.6%</t>
  </si>
  <si>
    <t>305,454</t>
  </si>
  <si>
    <t>$37,542.8 2.6%</t>
  </si>
  <si>
    <t>144.7</t>
  </si>
  <si>
    <t>68.3%</t>
  </si>
  <si>
    <t>18,758.1</t>
  </si>
  <si>
    <t>44,102</t>
  </si>
  <si>
    <t>QNB Group</t>
  </si>
  <si>
    <t>37,472.7</t>
  </si>
  <si>
    <t>4,584.8</t>
  </si>
  <si>
    <t>356,091.2</t>
  </si>
  <si>
    <t>78,472.4</t>
  </si>
  <si>
    <t>9.2%</t>
  </si>
  <si>
    <t>9,175.4</t>
  </si>
  <si>
    <t>856,121.1</t>
  </si>
  <si>
    <t>169,652.9</t>
  </si>
  <si>
    <t>-17.2%</t>
  </si>
  <si>
    <t>5,918.7</t>
  </si>
  <si>
    <t>-70.6%</t>
  </si>
  <si>
    <t>214,958.6</t>
  </si>
  <si>
    <t>47,834.5</t>
  </si>
  <si>
    <t>3,685.7</t>
  </si>
  <si>
    <t>77,598</t>
  </si>
  <si>
    <t>Luxshare Precision Industry</t>
  </si>
  <si>
    <t>37,357.7</t>
  </si>
  <si>
    <t>14%</t>
  </si>
  <si>
    <t>1,857.6</t>
  </si>
  <si>
    <t>20.1%</t>
  </si>
  <si>
    <t>30,664.3</t>
  </si>
  <si>
    <t>Energie Baden-Württemberg</t>
  </si>
  <si>
    <t>37,335.8</t>
  </si>
  <si>
    <t>-22.3%</t>
  </si>
  <si>
    <t>1,345</t>
  </si>
  <si>
    <t>66,553.8</t>
  </si>
  <si>
    <t>-108</t>
  </si>
  <si>
    <t>Suncor Energy</t>
  </si>
  <si>
    <t>37,329.3</t>
  </si>
  <si>
    <t>4,391.9</t>
  </si>
  <si>
    <t>-28.6%</t>
  </si>
  <si>
    <t>62,449.8</t>
  </si>
  <si>
    <t>New Hope Holding Group</t>
  </si>
  <si>
    <t>37,283.9</t>
  </si>
  <si>
    <t>-6.8%</t>
  </si>
  <si>
    <t>86.9</t>
  </si>
  <si>
    <t>34,814.3</t>
  </si>
  <si>
    <t>LG Chem</t>
  </si>
  <si>
    <t>37,021</t>
  </si>
  <si>
    <t>-13.8%</t>
  </si>
  <si>
    <t>-506.6</t>
  </si>
  <si>
    <t>-149.5%</t>
  </si>
  <si>
    <t>63,549.7</t>
  </si>
  <si>
    <t>-73</t>
  </si>
  <si>
    <t>Suzuki Motor</t>
  </si>
  <si>
    <t>38,211.8</t>
  </si>
  <si>
    <t>2,729.2</t>
  </si>
  <si>
    <t>24.4%</t>
  </si>
  <si>
    <t>39,987</t>
  </si>
  <si>
    <t>78,844</t>
  </si>
  <si>
    <t>1,955</t>
  </si>
  <si>
    <t>10.4%</t>
  </si>
  <si>
    <t>24,917</t>
  </si>
  <si>
    <t>Meiji Yasuda Life Insurance</t>
  </si>
  <si>
    <t>36,877.7</t>
  </si>
  <si>
    <t>1,007</t>
  </si>
  <si>
    <t>356,656.7</t>
  </si>
  <si>
    <t>D.R. Horton</t>
  </si>
  <si>
    <t>36,801.4</t>
  </si>
  <si>
    <t>4,756.4</t>
  </si>
  <si>
    <t>36,104.3</t>
  </si>
  <si>
    <t>OMV Group</t>
  </si>
  <si>
    <t>36,748.1</t>
  </si>
  <si>
    <t>1,571.3</t>
  </si>
  <si>
    <t>-6.4%</t>
  </si>
  <si>
    <t>50,541.5</t>
  </si>
  <si>
    <t>-75</t>
  </si>
  <si>
    <t>Lithia Motors</t>
  </si>
  <si>
    <t>36,610.6</t>
  </si>
  <si>
    <t>802.1</t>
  </si>
  <si>
    <t>-19.9%</t>
  </si>
  <si>
    <t>23,127.9</t>
  </si>
  <si>
    <t>106,566</t>
  </si>
  <si>
    <t>4,091</t>
  </si>
  <si>
    <t>57,769</t>
  </si>
  <si>
    <t>52,753.9</t>
  </si>
  <si>
    <t>3,292.2</t>
  </si>
  <si>
    <t>-13.2%</t>
  </si>
  <si>
    <t>44,319.8</t>
  </si>
  <si>
    <t>Telefónica</t>
  </si>
  <si>
    <t>44,679.4</t>
  </si>
  <si>
    <t>104,060.9</t>
  </si>
  <si>
    <t>Ansteel Group</t>
  </si>
  <si>
    <t>36,270.6</t>
  </si>
  <si>
    <t>-1,382.2</t>
  </si>
  <si>
    <t>69,392.9</t>
  </si>
  <si>
    <t>97,690</t>
  </si>
  <si>
    <t>7,091</t>
  </si>
  <si>
    <t>-52.7%</t>
  </si>
  <si>
    <t>122,070</t>
  </si>
  <si>
    <t>42,879</t>
  </si>
  <si>
    <t>6,335</t>
  </si>
  <si>
    <t>97,321</t>
  </si>
  <si>
    <t>56,360</t>
  </si>
  <si>
    <t>4%</t>
  </si>
  <si>
    <t>4,864</t>
  </si>
  <si>
    <t>31,749</t>
  </si>
  <si>
    <t>Hailiang Group</t>
  </si>
  <si>
    <t>36,166.5</t>
  </si>
  <si>
    <t>-1.1</t>
  </si>
  <si>
    <t>-103.4%</t>
  </si>
  <si>
    <t>10,646.2</t>
  </si>
  <si>
    <t>Mapfre Group $36,102.7</t>
  </si>
  <si>
    <t>1,046.3</t>
  </si>
  <si>
    <t>42.9%</t>
  </si>
  <si>
    <t>58,714.9</t>
  </si>
  <si>
    <t>30,585</t>
  </si>
  <si>
    <t>88,304.2</t>
  </si>
  <si>
    <t>17.6%</t>
  </si>
  <si>
    <t>6,499</t>
  </si>
  <si>
    <t>-18.7%</t>
  </si>
  <si>
    <t>1,479,124</t>
  </si>
  <si>
    <t>Toyota Motor</t>
  </si>
  <si>
    <t>315,110.2</t>
  </si>
  <si>
    <t>31,257.9</t>
  </si>
  <si>
    <t>624,466.9</t>
  </si>
  <si>
    <t>Visa</t>
  </si>
  <si>
    <t>35,926</t>
  </si>
  <si>
    <t>10%</t>
  </si>
  <si>
    <t>19,743</t>
  </si>
  <si>
    <t>94,511</t>
  </si>
  <si>
    <t>China Datang</t>
  </si>
  <si>
    <t>35,901.4</t>
  </si>
  <si>
    <t>891.2</t>
  </si>
  <si>
    <t>167.7%</t>
  </si>
  <si>
    <t>126,435.1</t>
  </si>
  <si>
    <t>CRRC Group</t>
  </si>
  <si>
    <t>35,876.1</t>
  </si>
  <si>
    <t>788.4</t>
  </si>
  <si>
    <t>80,710.4</t>
  </si>
  <si>
    <t>67,628.4</t>
  </si>
  <si>
    <t>2,378</t>
  </si>
  <si>
    <t>47,084.3</t>
  </si>
  <si>
    <t>Sompo Holdings</t>
  </si>
  <si>
    <t>35,775.5</t>
  </si>
  <si>
    <t>2,774.3</t>
  </si>
  <si>
    <t>100,273.6</t>
  </si>
  <si>
    <t>$35,773.5 1.5%</t>
  </si>
  <si>
    <t>175.2</t>
  </si>
  <si>
    <t>193.6%</t>
  </si>
  <si>
    <t>14,408.5</t>
  </si>
  <si>
    <t>21,224</t>
  </si>
  <si>
    <t>53,309</t>
  </si>
  <si>
    <t>800</t>
  </si>
  <si>
    <t>37,100</t>
  </si>
  <si>
    <t>Rabobank Group</t>
  </si>
  <si>
    <t>35,764</t>
  </si>
  <si>
    <t>5,513.1</t>
  </si>
  <si>
    <t>19%</t>
  </si>
  <si>
    <t>651,535.5</t>
  </si>
  <si>
    <t>Shudao Investment Group</t>
  </si>
  <si>
    <t>35,732.8</t>
  </si>
  <si>
    <t>533.9</t>
  </si>
  <si>
    <t>-22.2%</t>
  </si>
  <si>
    <t>205,533.5</t>
  </si>
  <si>
    <t>$35,676 -15.9%</t>
  </si>
  <si>
    <t>-94</t>
  </si>
  <si>
    <t>108.9</t>
  </si>
  <si>
    <t>29,621.3</t>
  </si>
  <si>
    <t>43,287</t>
  </si>
  <si>
    <t>42,712</t>
  </si>
  <si>
    <t>6,299</t>
  </si>
  <si>
    <t>678,318</t>
  </si>
  <si>
    <t>79,547</t>
  </si>
  <si>
    <t>-9,520</t>
  </si>
  <si>
    <t>45,567</t>
  </si>
  <si>
    <t>Lennar</t>
  </si>
  <si>
    <t>35,441.5</t>
  </si>
  <si>
    <t>3,932.5</t>
  </si>
  <si>
    <t>41,312.8</t>
  </si>
  <si>
    <t>$35,164.1 -3.2%</t>
  </si>
  <si>
    <t>-42</t>
  </si>
  <si>
    <t>316.5</t>
  </si>
  <si>
    <t>-2.3%</t>
  </si>
  <si>
    <t>12,607.3</t>
  </si>
  <si>
    <t>35,505</t>
  </si>
  <si>
    <t>Country Garden Holdings</t>
  </si>
  <si>
    <t>35,128.6</t>
  </si>
  <si>
    <t>-38%</t>
  </si>
  <si>
    <t>-4,563.5</t>
  </si>
  <si>
    <t>141,909.9</t>
  </si>
  <si>
    <t>35,058.2</t>
  </si>
  <si>
    <t>525.8</t>
  </si>
  <si>
    <t>20,574.9</t>
  </si>
  <si>
    <t>-86</t>
  </si>
  <si>
    <t>GS Caltex</t>
  </si>
  <si>
    <t>34,916.8</t>
  </si>
  <si>
    <t>-6.2%</t>
  </si>
  <si>
    <t>79.9</t>
  </si>
  <si>
    <t>-90.9%</t>
  </si>
  <si>
    <t>15,690.5</t>
  </si>
  <si>
    <t>-58</t>
  </si>
  <si>
    <t>87,150</t>
  </si>
  <si>
    <t>5,085</t>
  </si>
  <si>
    <t>-81.7%</t>
  </si>
  <si>
    <t>1,565,028</t>
  </si>
  <si>
    <t>43</t>
  </si>
  <si>
    <t>Shandong Gold Group</t>
  </si>
  <si>
    <t>34,762.6</t>
  </si>
  <si>
    <t>32.6</t>
  </si>
  <si>
    <t>124.2%</t>
  </si>
  <si>
    <t>30,879.3</t>
  </si>
  <si>
    <t>49,962.2</t>
  </si>
  <si>
    <t>10,510.4</t>
  </si>
  <si>
    <t>811,766.4</t>
  </si>
  <si>
    <t>$34,513.9 0.3%</t>
  </si>
  <si>
    <t>207.1</t>
  </si>
  <si>
    <t>23,254.3</t>
  </si>
  <si>
    <t>38,358</t>
  </si>
  <si>
    <t>$34,440 8%</t>
  </si>
  <si>
    <t>5,889</t>
  </si>
  <si>
    <t>560,038</t>
  </si>
  <si>
    <t>54,435</t>
  </si>
  <si>
    <t>65,708.9</t>
  </si>
  <si>
    <t>6,211.7</t>
  </si>
  <si>
    <t>-11.4%</t>
  </si>
  <si>
    <t>82,574</t>
  </si>
  <si>
    <t>United Airlines Holdings</t>
  </si>
  <si>
    <t>57,063</t>
  </si>
  <si>
    <t>3,149</t>
  </si>
  <si>
    <t>74,083</t>
  </si>
  <si>
    <t>$34,238.5 0.5%</t>
  </si>
  <si>
    <t>188.6</t>
  </si>
  <si>
    <t>35.8%</t>
  </si>
  <si>
    <t>27,206.1</t>
  </si>
  <si>
    <t>59,157</t>
  </si>
  <si>
    <t>91,070</t>
  </si>
  <si>
    <t>5,782</t>
  </si>
  <si>
    <t>70,070</t>
  </si>
  <si>
    <t>China National Coal Group</t>
  </si>
  <si>
    <t>34,057.9</t>
  </si>
  <si>
    <t>2,206.1</t>
  </si>
  <si>
    <t>76,754.8</t>
  </si>
  <si>
    <t>134,788</t>
  </si>
  <si>
    <t>17,506</t>
  </si>
  <si>
    <t>50.7%</t>
  </si>
  <si>
    <t>384,711</t>
  </si>
  <si>
    <t>Sumitomo Life Insurance</t>
  </si>
  <si>
    <t>33,996.7</t>
  </si>
  <si>
    <t>322.7</t>
  </si>
  <si>
    <t>-71.6%</t>
  </si>
  <si>
    <t>326,031.2</t>
  </si>
  <si>
    <t>Paccar</t>
  </si>
  <si>
    <t>33,663.8</t>
  </si>
  <si>
    <t>4,162</t>
  </si>
  <si>
    <t>43,418.9</t>
  </si>
  <si>
    <t>44,427.3</t>
  </si>
  <si>
    <t>-4,473.1</t>
  </si>
  <si>
    <t>-461.8%</t>
  </si>
  <si>
    <t>138,731.7</t>
  </si>
  <si>
    <t>Volvo</t>
  </si>
  <si>
    <t>Sweden</t>
  </si>
  <si>
    <t>Automotive &amp; Heavy Vehicles</t>
  </si>
  <si>
    <t>49,826.5</t>
  </si>
  <si>
    <t>4,765.8</t>
  </si>
  <si>
    <t>64,681.6</t>
  </si>
  <si>
    <t>-25</t>
  </si>
  <si>
    <t>Tongwei Group</t>
  </si>
  <si>
    <t>33,547.6</t>
  </si>
  <si>
    <t>30.9</t>
  </si>
  <si>
    <t>-94.8%</t>
  </si>
  <si>
    <t>28,874.3</t>
  </si>
  <si>
    <t>Greenland Holding Group</t>
  </si>
  <si>
    <t>33,482</t>
  </si>
  <si>
    <t>-2,161.5</t>
  </si>
  <si>
    <t>150,686.8</t>
  </si>
  <si>
    <t>-189</t>
  </si>
  <si>
    <t>$33,447.8 1.4%</t>
  </si>
  <si>
    <t>381.9</t>
  </si>
  <si>
    <t>286.8%</t>
  </si>
  <si>
    <t>10,591.7</t>
  </si>
  <si>
    <t>13,354</t>
  </si>
  <si>
    <t>Amgen</t>
  </si>
  <si>
    <t>33,424</t>
  </si>
  <si>
    <t>18.6%</t>
  </si>
  <si>
    <t>4,090</t>
  </si>
  <si>
    <t>-39.1%</t>
  </si>
  <si>
    <t>91,839</t>
  </si>
  <si>
    <t>Hunan Iron &amp; Steel Group</t>
  </si>
  <si>
    <t>33,366.8</t>
  </si>
  <si>
    <t>639.1</t>
  </si>
  <si>
    <t>-23.4%</t>
  </si>
  <si>
    <t>27,356.9</t>
  </si>
  <si>
    <t>St. James's Place</t>
  </si>
  <si>
    <t>33,178.9</t>
  </si>
  <si>
    <t>40.5%</t>
  </si>
  <si>
    <t>509</t>
  </si>
  <si>
    <t>244,082</t>
  </si>
  <si>
    <t>PBF Energy</t>
  </si>
  <si>
    <t>33,115.3</t>
  </si>
  <si>
    <t>-533.8</t>
  </si>
  <si>
    <t>-124.9%</t>
  </si>
  <si>
    <t>12,703.2</t>
  </si>
  <si>
    <t>-90</t>
  </si>
  <si>
    <t>British American Tobacco</t>
  </si>
  <si>
    <t>33,045.6</t>
  </si>
  <si>
    <t>3,919.4</t>
  </si>
  <si>
    <t>148,921.6</t>
  </si>
  <si>
    <t>Walgreens Boots Alliance</t>
  </si>
  <si>
    <t>Pharmacy Retail</t>
  </si>
  <si>
    <t>147,658</t>
  </si>
  <si>
    <t>-8,636</t>
  </si>
  <si>
    <t>81,037</t>
  </si>
  <si>
    <t>Walmart</t>
  </si>
  <si>
    <t>680,985</t>
  </si>
  <si>
    <t>19,436</t>
  </si>
  <si>
    <t>25.3%</t>
  </si>
  <si>
    <t>260,823</t>
  </si>
  <si>
    <t>Guangxi Investment Group</t>
  </si>
  <si>
    <t>32,974.6</t>
  </si>
  <si>
    <t>-59%</t>
  </si>
  <si>
    <t>118,053.7</t>
  </si>
  <si>
    <t>GuideWell Mutual Holding</t>
  </si>
  <si>
    <t>32,955</t>
  </si>
  <si>
    <t>284.7</t>
  </si>
  <si>
    <t>-46.5%</t>
  </si>
  <si>
    <t>20,238.2</t>
  </si>
  <si>
    <t>Mazda Motor</t>
  </si>
  <si>
    <t>32,922.8</t>
  </si>
  <si>
    <t>748.3</t>
  </si>
  <si>
    <t>-47.9%</t>
  </si>
  <si>
    <t>27,287.2</t>
  </si>
  <si>
    <t>91,361</t>
  </si>
  <si>
    <t>4,972</t>
  </si>
  <si>
    <t>111.2%</t>
  </si>
  <si>
    <t>196,219</t>
  </si>
  <si>
    <t>32,795</t>
  </si>
  <si>
    <t>475.2</t>
  </si>
  <si>
    <t>-31%</t>
  </si>
  <si>
    <t>13,776.8</t>
  </si>
  <si>
    <t>CPC</t>
  </si>
  <si>
    <t>32,768.9</t>
  </si>
  <si>
    <t>-1,028.9</t>
  </si>
  <si>
    <t>33,926.5</t>
  </si>
  <si>
    <t>Ecopetrol</t>
  </si>
  <si>
    <t>32,736.3</t>
  </si>
  <si>
    <t>3,398.4</t>
  </si>
  <si>
    <t>-30.3%</t>
  </si>
  <si>
    <t>67,752.1</t>
  </si>
  <si>
    <t>Wistron</t>
  </si>
  <si>
    <t>32,687.7</t>
  </si>
  <si>
    <t>17.4%</t>
  </si>
  <si>
    <t>543.5</t>
  </si>
  <si>
    <t>47.5%</t>
  </si>
  <si>
    <t>17,985.7</t>
  </si>
  <si>
    <t>125,397</t>
  </si>
  <si>
    <t>19,722</t>
  </si>
  <si>
    <t>1,929,845</t>
  </si>
  <si>
    <t>New China Life Insurance</t>
  </si>
  <si>
    <t>32,293.1</t>
  </si>
  <si>
    <t>-1,438.2</t>
  </si>
  <si>
    <t>231,852.4</t>
  </si>
  <si>
    <t>China General Technology</t>
  </si>
  <si>
    <t>32,282.4</t>
  </si>
  <si>
    <t>-150.6</t>
  </si>
  <si>
    <t>-148.6%</t>
  </si>
  <si>
    <t>44,268.6</t>
  </si>
  <si>
    <t>44,746.4</t>
  </si>
  <si>
    <t>-11.2%</t>
  </si>
  <si>
    <t>-1,246.9</t>
  </si>
  <si>
    <t>40,702</t>
  </si>
  <si>
    <t>Emp Count</t>
  </si>
  <si>
    <t>MSK RISK</t>
  </si>
  <si>
    <t>EDHB</t>
  </si>
  <si>
    <t>CBG</t>
  </si>
  <si>
    <t>Total Score</t>
  </si>
  <si>
    <t>Rev % Change</t>
  </si>
  <si>
    <t>MEAN</t>
  </si>
  <si>
    <t>CAG</t>
  </si>
  <si>
    <t>DEMAND</t>
  </si>
  <si>
    <t>READINESS</t>
  </si>
  <si>
    <t>DEMAND INDEX</t>
  </si>
  <si>
    <t>READINESS INDEX</t>
  </si>
  <si>
    <t>CLUSTER</t>
  </si>
  <si>
    <t>High</t>
  </si>
  <si>
    <t>Priority Win</t>
  </si>
  <si>
    <t>Low</t>
  </si>
  <si>
    <t>Heavy Lift</t>
  </si>
  <si>
    <t>Signal-Led Expansion</t>
  </si>
  <si>
    <t>Long Tail</t>
  </si>
  <si>
    <t>BIS Score</t>
  </si>
  <si>
    <t>GPTW Status</t>
  </si>
  <si>
    <t>Named Wellbeing Program</t>
  </si>
  <si>
    <t>Key Evidence (BIS)</t>
  </si>
  <si>
    <t>EDB Score</t>
  </si>
  <si>
    <t>Classification</t>
  </si>
  <si>
    <t>Competitor name</t>
  </si>
  <si>
    <t>Competitive category (product)</t>
  </si>
  <si>
    <t>Key evidence</t>
  </si>
  <si>
    <t>Source</t>
  </si>
  <si>
    <t>YES – entity confirmed (RIL parent entity certified by GPTW India for 4th consecutive year, per 2023-24 Integrated Annual Report; Jio and Reliance Retail hold separate certifications, confirming RIL parent-entity recognition is distinct)</t>
  </si>
  <si>
    <t>YES – R-Swasthya (integrated scientific approach based on the Wellbeing Wheel framework, documented in 2022-23 Integrated Annual Report)</t>
  </si>
  <si>
    <t>The 2023-24 Annual Report confirms "RIL certified as a Great Place To Work® for the 4th consecutive year" and separately identifies R-Swasthya as the Group's named employee health and wellbeing initiative.</t>
  </si>
  <si>
    <t>Greenfield</t>
  </si>
  <si>
    <t>N/A</t>
  </si>
  <si>
    <t>YES – subsidiary/regional entities only, flagged (certifications confirmed for India, US, Canada, Mexico, Costa Rica — not for global holding entity Schneider Electric SE)</t>
  </si>
  <si>
    <t>YES – "6 Pillars of Well-being" (physical, mental, financial, family, and related pillars, documented in company blog and GPTW press releases; not yet verified as named in formal sustainability report)</t>
  </si>
  <si>
    <t>Schneider Electric's 2023 GPTW North America press release explicitly lists "Well-Being Benefits: Helping employees reach their goals for a healthier, balanced life with services, including… digital well-being platforms" as a named benefit pillar.</t>
  </si>
  <si>
    <t>Competitor</t>
  </si>
  <si>
    <t>Spring Health</t>
  </si>
  <si>
    <t>MH (Mind)</t>
  </si>
  <si>
    <t>Spring Health portal (benefits.springhealth.com/customer/schneider-electric) confirms Spring Health is the employer-sponsored confidential mental health benefit for US employees and household members aged 6+.</t>
  </si>
  <si>
    <t>https://benefits.springhealth.com/customer/schneider-electric</t>
  </si>
  <si>
    <t>YES – subsidiary/regional only, flagged (2024 certifications confirmed for UAE, KSA, Morocco; World's Best Workplaces 2022 was at parent level but no parent-entity confirmation found for 2023–2025)</t>
  </si>
  <si>
    <t>YES – "Nestlé Roadmap for Employee Health and Well-being" / "2024-2026 Employee Health Roadmap" (documented on nestle.com sustainability page and in 2023 CSV Sustainability Report)</t>
  </si>
  <si>
    <t>Nestlé's own sustainability page confirms a "Nestlé Roadmap for Employee Health and Well-being" structured around physical, mental, financial, and social health dimensions, with the "Nestlé Employee Health &amp; Wellbeing Council" launched in 2023.</t>
  </si>
  <si>
    <t>Adjacent</t>
  </si>
  <si>
    <t>NutriLearn is an internal nutrition education platform, not a clinical MSK or MH solution; no Sword competitor identified.</t>
  </si>
  <si>
    <t>Original BIS &amp; EDB research; https://www.nestle.com/sustainability/human-rights/safety-health-work</t>
  </si>
  <si>
    <t>YES – subsidiary only, flagged (Compass Group Canada certified by GPTW Institute 2024 as Best Workplaces in Canada; parent entity Compass Group PLC not confirmed)</t>
  </si>
  <si>
    <t>NO</t>
  </si>
  <si>
    <t>Compass Group PLC's 2024 annual report references "a variety of support measures to ensure our employees' wellbeing, encompassing physical, financial, and mental health" — generic language with no named or branded program identified.</t>
  </si>
  <si>
    <t>NOT FOUND</t>
  </si>
  <si>
    <t>YES – "1-Minute AEON Exercise" (co-developed with the Japan Physical Therapy Association to prevent workplace injuries; documented in AEON Co., Ltd. health management sustainability content)</t>
  </si>
  <si>
    <t>AEON's health management sustainability page documents the named "1-Minute AEON Exercise" initiative and confirms multi-year "Excellent Health Management Corporation" certification (Japan METI), indicating a structured, documented employee health strategy.</t>
  </si>
  <si>
    <t>YES – "Initiative Gesundheit" (Health Initiative; described on BMW Group's sustainability employee page and in BKK BMW partnership documentation covering nutrition, exercise, mental health, and addiction prevention)</t>
  </si>
  <si>
    <t>BMW Group's German sustainability/employees page explicitly names "Initiative Gesundheit" as the Group's comprehensive occupational health management program, active across German production sites with BKK BMW as health partner.</t>
  </si>
  <si>
    <t>Virtuelle Schlafwelt is a bespoke sleep-health platform by Institut fuer Schlaf und Regeneration for BKK BMW—not Calm for Business, Headspace for Work, or any named Sword competitor.</t>
  </si>
  <si>
    <t>Original BIS &amp; EDB research; https://institut-schlaf.de/gemeinsame-virtuelle-schlafwelt-mit-der-bmw-bkk/</t>
  </si>
  <si>
    <t>NOT FOUND (Veolia appeared on "Best Places to Work 2024" global list — a separate, non-GPTW program; no greatplacetowork.com certification confirmed)</t>
  </si>
  <si>
    <t>Veolia's 2024 ESG Report and regional sustainability content reference employee wellbeing in generic terms; "Wellbeing Series" is UK-specific (2022) and not documented as a Group-wide named program; "Veolia Cares" is a community service program, not a health initiative.</t>
  </si>
  <si>
    <t>JBS's 2023 and 2024 Sustainability Reports address ESG broadly (labor rights, safety, GHG) but do not identify a specifically named/branded employee wellbeing program in publicly available search results.</t>
  </si>
  <si>
    <t>YES – subsidiary only, flagged (Siemens Healthineers — a publicly listed subsidiary — holds GPTW certification in the US for 5 consecutive years as of 2023; Siemens AG parent entity certification not confirmed)</t>
  </si>
  <si>
    <t>Siemens AG's 2024 Sustainability Report and dedicated mental health page confirm the company addresses occupational health and mental well-being, but no specifically named/branded wellbeing program is identified for the Siemens AG parent entity.</t>
  </si>
  <si>
    <t>YES – "Thrive@bp" (global employee wellbeing platform, named in BP's 2023 Form 20-F/Annual Report and ESG data)</t>
  </si>
  <si>
    <t>BP's 2023 Form 20-F explicitly names "Thrive@bp" as the company's global wellbeing platform, noting its continued promotion and "new platforms implemented for employees in the US and China" in 2023.</t>
  </si>
  <si>
    <t>Headspace (for Work / employer program)</t>
  </si>
  <si>
    <t>BP careers pages confirm "free access to the Headspace meditation app" is provided to all employees as an employer-funded benefit—confirming the enterprise Headspace for Work program.</t>
  </si>
  <si>
    <t>https://careers.bp.com/about; https://careers.bp.com/early-careers/graduates</t>
  </si>
  <si>
    <t>YES – "Care Week" / "Care Together by TotalEnergies" (Care Week is a documented annual global employee health week; Care Together is a named social responsibility program; both referenced in sustainability documents and press releases)</t>
  </si>
  <si>
    <t>TotalEnergies' sustainability page and 2024 Progress Report confirm "Every year, we organize a week dedicated to our employees' mental and physical health. Care Week offers workshops, webinars" — a named, recurring global initiative.</t>
  </si>
  <si>
    <t>Maersk's ESG strategy and Human Capital page cover safety, DE&amp;I, engagement surveys, and a "High Performing Teams journey" but no specifically named/branded employee health or wellbeing program is documented.</t>
  </si>
  <si>
    <t>NOT FOUND (2021 annual report noted intent to participate in GPTW global ranking in 2023, but no certification confirmed in subsequent searches)</t>
  </si>
  <si>
    <t>Volkswagen Group's 2024 Annual Report sustainability section references "preventive health care" as a focus area within its "regenerate+" strategy but identifies no specifically named/branded employee wellbeing program.</t>
  </si>
  <si>
    <t>Vinci's 2023 Universal Registration Document documents employee mental health initiatives (help hotlines, psychological counselling, ergonomics group, mental health training) but names no single branded/titled group-wide wellbeing program.</t>
  </si>
  <si>
    <t>YES – "Act For Change" programme (transformation plan with a documented people/health pillar addressing psychosocial risks, musculoskeletal disorders, occupational health — documented in Carrefour's sustainability documents)</t>
  </si>
  <si>
    <t>Carrefour's 2024 sustainability documentation explicitly names the "Act For Change programme" and describes its health/safety pillar, including the "Es@nté" digital tool deployed across France for occupational health management.</t>
  </si>
  <si>
    <t>YES – "Wellhub" programme (corporate wellness digital platform partnership, operating since 2019 and expanded; documented in Tesco sustainability factsheets, investor materials, and press)</t>
  </si>
  <si>
    <t>Tesco's sustainability factsheets confirm the Wellhub programme structured around three wellbeing pillars (healthy body, healthy mind, nutrition), covering 300,000+ UK employees; the Yulife virtual GP service was introduced in 2024.</t>
  </si>
  <si>
    <t>Wellhub is a fitness/wellness aggregator and Yulife is a virtual GP service; neither is a named Sword competitor for Thrive (MSK) or Mind (MH).</t>
  </si>
  <si>
    <t>Original BIS &amp; EDB research; https://employeebenefits.co.uk/healthcare-and-wellbeing/tesco-introduces-virtual-gp-service-and-expands-wellbeing-support/267369.article</t>
  </si>
  <si>
    <t>Airbus's sustainability page confirms a "global Employee Assistance Programme" and multidisciplinary occupational health teams, but no distinctly branded/titled wellbeing initiative (e.g., a named company wellness brand) is documented.</t>
  </si>
  <si>
    <t>ACS Group's sustainability disclosures (FTSE4Good, MSCI AA rating) confirm ESG reporting on employee health and safety standards, but no specifically named/branded wellbeing program is identified in publicly available documents.</t>
  </si>
  <si>
    <t>Bouygues's 2024 Integrated Report identifies "putting people first" as a top CSR priority and references a "family-oriented" employee benefits offer (October 2024), but no specifically named/branded employee health or wellbeing program is identified.</t>
  </si>
  <si>
    <t>The 2024 Annual Report references "the wellbeing of our planet and the people" and brand-level wellness support, but no single branded Group-wide employee wellbeing program is documented in ESG disclosures.</t>
  </si>
  <si>
    <t>YES – Sonder (digital wellbeing platform partnership)</t>
  </si>
  <si>
    <t>Woolworths Group's sustainability page explicitly names Sonder as its 24/7 safety, mental health, and physical wellbeing partner providing app-based support to all team members and their immediate families, documented in sustainability reporting.</t>
  </si>
  <si>
    <t>Sonder is an Australian digital safety/wellbeing app not on the Sword competitor list for Thrive or Mind; its safety-response features further differentiate it.</t>
  </si>
  <si>
    <t>Original BIS &amp; EDB research; https://www.woolworthsgroup.com.au/au/en/our-impact/sustainability/People/team-wellbeing.html</t>
  </si>
  <si>
    <t>YES – BASF Corporate Health Management (documented wellness program with named digital solutions component)</t>
  </si>
  <si>
    <t>BASF's Business Group on Health Best Employers submission confirms "our well-being program where we support the physical, emotional, social, and financial health of our workforce. The program includes digital solutions targeting chronic condition prevention and management"; BASF's internal health portal at health.basf.com explicitly brands the program as "BASF Corporate Health Management."</t>
  </si>
  <si>
    <t>Spring Health employer portal (benefits.springhealth.com/customer/basf) confirms BASF has procured Spring Health as its employer-sponsored EAP/mental health benefit for US employees and families.</t>
  </si>
  <si>
    <t>https://benefits.springhealth.com/customer/basf; https://www.businessgrouphealth.org/en/who-we-are/best-employers/health-and-well-being/winners</t>
  </si>
  <si>
    <t>Medtronic's public communications confirm a mental health support offering ("counseling and therapy resources, digital well-being tools for managing stress, employee networks") and a 2024 Impact Report, but no distinctly branded/named corporate wellbeing program is documented in its ESG reporting.</t>
  </si>
  <si>
    <t>Medtronic discloses "digital well-being tools for managing stress" and an EAP with counseling but no specific vendor from the Sword competitor list is confirmed; defaulting to +1 per ambiguity rule. FLAG FOR FOLLOW-UP.</t>
  </si>
  <si>
    <t>Original BIS &amp; EDB research; https://news.medtronic.com/mental-health-matters-at-medtronic-explore-our-employee-benefits-newsroom</t>
  </si>
  <si>
    <t>Wilmar's 2023 and 2024 Sustainability Reports cover occupational health and safety, employee training, and community wellbeing, but no specifically named branded employee wellness program is identified in public disclosures.</t>
  </si>
  <si>
    <t>ArcelorMittal's 2023 Integrated Annual Review and sustainability pages focus on safety performance (LTIF rates) and a "Joint Health and Safety Working Committee" but document no specifically named/branded employee wellbeing initiative.</t>
  </si>
  <si>
    <t>YES – "Health Challenge Campaign" / "Health e-learning" (named health and wellness initiatives documented on sustainability page)</t>
  </si>
  <si>
    <t>Nippon Steel's sustainability page explicitly names both the "Health Challenge Campaign" (targeting lifestyle habits in collaboration with the Health Insurance Union) and "Health e-learning" (for improving employee health awareness) as distinct documented wellbeing programs.</t>
  </si>
  <si>
    <t>Health e-learning is a generic wellness education platform (not clinical MSK or MH); no Sword competitor identified.</t>
  </si>
  <si>
    <t>https://www.nipponsteel.com/en/csr/human/diversity.html</t>
  </si>
  <si>
    <t>METRO AG's ESG KPI Report 2023/24 lists "equity, diversity and well-being" as a strategic ESG priority and tracks related KPIs, but no specifically named/branded employee health or wellbeing program is identified in public disclosures.</t>
  </si>
  <si>
    <t>YES – "MindSet" (mental health ERG) and Unmind app partnership (named programs documented on BAE Systems' corporate website)</t>
  </si>
  <si>
    <t>BAE Systems' public sustainability communications explicitly name "MindSet" as its mental health and wellbeing ERG, and confirm free access to the "Unmind app" for UK employees, both documented as part of its employee wellbeing strategy.</t>
  </si>
  <si>
    <t>Unmind</t>
  </si>
  <si>
    <t>BAE Systems corporate website confirms free employer-paid Unmind app subscriptions for UK employees and partners — Unmind is a listed direct Mind competitor.</t>
  </si>
  <si>
    <t>https://www.baesystems.com/en/feature/supporting-our-employees-mental-health</t>
  </si>
  <si>
    <t>ThyssenKrupp's annual report and sustainability disclosures reference health and safety standards and occupational health, but no specifically named/branded group-wide employee wellbeing program is identified in publicly available documents.</t>
  </si>
  <si>
    <t>YES – "Shell Health &amp; Wellbeing Plan" (named plan documented publicly, with dedicated employee health and well-being section in sustainability communications)</t>
  </si>
  <si>
    <t>Shell maintains a dedicated "Employee health and well-being" section in its sustainability web presence at shell.com; a formally named "Shell Health &amp; Wellbeing Plan" SPD document is published for US employees, indicating a structured, named approach to employee health documented in company disclosures.</t>
  </si>
  <si>
    <t>Koç Holding's sustainability disclosures confirm a people/HR focus with employee development and health commitments, but no specifically named/branded employee wellbeing program is identified in available English-language ESG documentation.</t>
  </si>
  <si>
    <t>Air France-KLM's sustainability statement and commitments page references employee wellbeing and "Inclusive Leadership Program" but no single branded/named group-wide employee health or wellbeing initiative is documented in the 2023/2024 sustainability disclosures.</t>
  </si>
  <si>
    <t>Lufthansa Group's 2023 Annual Report documents extensive occupational health infrastructure (ISO 9001-certified Medical Services Centers in Hamburg, Frankfurt, Munich; psychosocial counselling) but no single branded employee wellbeing initiative is named in its sustainability disclosure.</t>
  </si>
  <si>
    <t>Lufthansa Group Americas page confirms free 24/7 EAP; 2023 Annual Report confirms virtual psychosocial counselling services — EAP with digital delivery. Upgraded from EDB=0.</t>
  </si>
  <si>
    <t>https://the-americas.lufthansagroup.careers/benefits</t>
  </si>
  <si>
    <t>YES – subsidiary only, flagged (ENGIE Brasil and ENGIE Saudi Arabia certified; parent entity ENGIE SA/ENGIE Group not certified at holding level)</t>
  </si>
  <si>
    <t>ENGIE's 2024 ESG at ENGIE document and HR page reference improving "well-being at work" generically under its Care pillar, with no distinctly named Group-level wellbeing program identified.</t>
  </si>
  <si>
    <t>YES – subsidiary only, flagged (Olam Agri US, Brazil, India, Singapore certified; Olam Group parent entity not certified)</t>
  </si>
  <si>
    <t>Olam Group's 2024 Annual Report and sustainability disclosures reference generic commitments to a "safe and inclusive workplace" with no named employee wellbeing program at the parent entity level.</t>
  </si>
  <si>
    <t>Linde's 2023 Sustainable Development Report and occupational health page describe health and wellness programs covering fitness, nutrition, sleep, and mental health, but no distinctly branded or titled initiative is named at the Group level.</t>
  </si>
  <si>
    <t>YES – "Prontos" digital health readiness system</t>
  </si>
  <si>
    <t>Vale's ESG-facing "Promoting Health and Well-Being" page documents the "Prontos" system, a named computerized daily self-assessment tracking employees' physical, emotional, and cognitive health factors.</t>
  </si>
  <si>
    <t>Vale 'Prontos' is an occupational safety readiness self-assessment (physical/emotional/cognitive); not a clinical MSK or mental health platform.</t>
  </si>
  <si>
    <t>https://vale.com/esg/promoting-health-and-well-being</t>
  </si>
  <si>
    <t>ORLEN's public sustainability disclosures reference medical care and mental wellbeing support (Occupational Psychology Centre referenced in 2021 report) but this named program was not confirmed in a 2023-onward ESG or integrated report; the 2024–2030 sustainability strategy mentions "enhancing working conditions" generically.</t>
  </si>
  <si>
    <t>NOT FOUND (Forbes/Statista "World's Best Employers" ranking and Top Employer Institute certification confirmed; GPTW-specific certification not found for parent entity)</t>
  </si>
  <si>
    <t>YES – "Human Energy Management"</t>
  </si>
  <si>
    <t>Saudi Aramco's 2023 Sustainability Report and corporate pages document the "Human Energy Management" program, a named strategic wellbeing driver evolved from a formal wellness program launched in 2005.</t>
  </si>
  <si>
    <t>Workplace Options (WSP) digital EAP confirmed for US-payroll employees — EAP provider is not listed as a Sword competitor.</t>
  </si>
  <si>
    <t>https://americas.aramco.com/-/media/aramcoasc/careers/benefits-pdfs/current/sa-10-2022-annual-enrollmnet-guide.pdf</t>
  </si>
  <si>
    <t>YES – subsidiary only, flagged (HCA Healthcare Gulf Coast Division certified; HCA Healthcare, Inc. parent entity not confirmed at holding level)</t>
  </si>
  <si>
    <t>YES – "Nurse Care" and "Optum Wellbeing"</t>
  </si>
  <si>
    <t>HCA Healthcare's 2025 Impact Report (covering 2024) explicitly names "Nurse Care" (24/7 mental health program for nurses) and "Optum Wellbeing" (virtual counseling) as distinct, branded employee wellbeing initiatives.</t>
  </si>
  <si>
    <t>Talkspace (employer program)</t>
  </si>
  <si>
    <t>HCA Healthcare internal magazine confirms Optum Wellbeing counselling sessions accessible 'via the Talkspace app' — employer-procured Talkspace delivery is a listed Mind competitor.</t>
  </si>
  <si>
    <t>https://magazine.hcahealthcare.com/communities/much-more-than-a-paycheck/</t>
  </si>
  <si>
    <t>YES – subsidiary only, flagged (DHL Express certified as #1 World's Best Workplace 2023 and 2024; parent entity Deutsche Post AG/DHL Group holding not verified as GPTW certified at the holding level)</t>
  </si>
  <si>
    <t>YES – "Health &amp; Wellbeing" program (formally named, with "Being Well, Working Well, Belonging" framework)</t>
  </si>
  <si>
    <t>DHL Group's published Health &amp; Wellbeing Policy Statement and 2023 ESG Presentation formally document a Group-wide "Health &amp; Wellbeing" program with a named three-pillar framework and Group-level policy governance.</t>
  </si>
  <si>
    <t>FedEx's ESG/CSR reporting (DEF 14A, CSR platform documents) references general employee health care programs and a "Safety Above All" culture, but no distinctly named and branded Group-level employee wellbeing program is documented in 2023-onward public ESG filings.</t>
  </si>
  <si>
    <t>Shall We Talk About Wellbeing' online digital resource centre confirmed in Singapore press release — wellness content portal, not a clinical competitor.</t>
  </si>
  <si>
    <t>https://newsroom.fedex.com/newsroom/amea/fedex-recognised-for-being-a-mental-health-friendly-workplace-for-fourth-consecutive-year</t>
  </si>
  <si>
    <t>UPS's 2023 GRI report and investor disclosures reference generic employee health and wellbeing commitments, but no named wellbeing program is documented in public ESG filings from 2023 onward.</t>
  </si>
  <si>
    <t>UPSers portal confirms EAP with virtual therapy/counselling access; specific therapy vendor unnamed — adjacent, flagged for follow-up. Upgraded from EDB=0.</t>
  </si>
  <si>
    <t>https://about.ups.com/us/en/our-company/great-employer/real-employee-benefits.html</t>
  </si>
  <si>
    <t>YES – "Betriebliches Gesundheitsmanagement" (BGM) / Company Health Management</t>
  </si>
  <si>
    <t>Deutsche Bahn's 2023 Integrated Report explicitly documents a formal company health management system (BGM) providing "more than 100 different offers" across prevention, health promotion, and crisis support, named and governed as a Group program.</t>
  </si>
  <si>
    <t>YES – subsidiary only, flagged (e.Voyageurs SNCF subsidiary labeled GPTW in 2021; SNCF Group parent entity not confirmed certified)</t>
  </si>
  <si>
    <t>SNCF's sustainability disclosures and integrated annual report reference "Qualité de Vie au Travail" (QVT) as a commitment, but no distinctly named, branded Group-level employee wellbeing program was confirmed in 2023-onward public ESG reports.</t>
  </si>
  <si>
    <t>YES – Employee Wellbeing Program (established 2021, active globally)</t>
  </si>
  <si>
    <t>Heineken's public communications explicitly confirm a named "employee wellbeing program" established in 2021, with a dedicated global team and documented in the context of the "EverGreen" strategy and "Brew a Better World" sustainability framework active through 2023 reporting.</t>
  </si>
  <si>
    <t>Wellhub case study confirms HEINEKEN employer-deployed Wellhub digital wellness platform; Heineken UK confirms Help@hand app (virtual GP, physiotherapy, coaching). Upgraded from EDB=0.</t>
  </si>
  <si>
    <t>https://wellhub.com/en-us/blog/press-releases/success-story-heineken-gympass/</t>
  </si>
  <si>
    <t>Group-level People &amp; Prosperity pages reference health/safety/wellbeing generically; no named programme confirmed at holding-entity level in ESG reporting.</t>
  </si>
  <si>
    <t>IAG Cargo official benefits page and multiple job listings explicitly state 'access to the UNMIND app' as an employee benefit; IAG Cargo is a wholly owned operating division of IAG.</t>
  </si>
  <si>
    <t>https://www.iagcargo.com/en/benefits/ | https://careers.iagcargo.com | https://www.iairgroup.com/sustainability/sustainability-strategy/people-and-prosperity/</t>
  </si>
  <si>
    <t>NO - generic wellbeing language only</t>
  </si>
  <si>
    <t>IAG ESG disclosures reference employee health and safety broadly; no named wellbeing program confirmed.</t>
  </si>
  <si>
    <t>No named digital health app, telemedicine or wellness platform confirmed for IAG employees.</t>
  </si>
  <si>
    <r>
      <rPr>
        <u/>
        <sz val="9"/>
        <rFont val="Arial"/>
        <family val="2"/>
      </rPr>
      <t>https://www.iairgroup.com/en/sustainability</t>
    </r>
  </si>
  <si>
    <t>E.ON 2024 Integrated Annual Report and sustainability pages reference employee health and safety generically; no named internal wellbeing programme identified in public ESG disclosures or careers materials.</t>
  </si>
  <si>
    <t>No named digital health tool, app, or platform identified as an employer-sponsored employee benefit in E.ON's public ESG disclosures, career pages, or annual report.</t>
  </si>
  <si>
    <t>https://annualreport.eon.com/content/dam/eon-annualreport/documents/en/GB24-gesamt-EN_final.pdf | https://www.eon.com/en/about-us/sustainability.html</t>
  </si>
  <si>
    <t>NO - generic ESG health language</t>
  </si>
  <si>
    <t>E.ON sustainability disclosures reference employee health and safety; no named wellbeing program confirmed.</t>
  </si>
  <si>
    <t>No named digital health app, telemedicine or wellness platform confirmed for E.ON employees.</t>
  </si>
  <si>
    <r>
      <rPr>
        <u/>
        <sz val="9"/>
        <rFont val="Arial"/>
        <family val="2"/>
      </rPr>
      <t>https://www.eon.com/en/about-us/sustainability.html</t>
    </r>
  </si>
  <si>
    <t>YES – My Body / My Mind / My Job / My Community / My Resources (5-pillar wellbeing framework)</t>
  </si>
  <si>
    <t>Stellantis's corporate website documents a named 5-pillar wellbeing framework across physical, mental, career, social, and financial dimensions, confirmed in 2023 CSR reporting.</t>
  </si>
  <si>
    <t>Stellantis wellbeing page confirms employer-sponsored EAP, mental health surveys, and mental health resource access; no named direct Sword competitor (Hinge Health, Lyra, etc.) identified in public disclosures.</t>
  </si>
  <si>
    <t>https://www.stellantis.com/en/sustainability/engaging-our-stakeholders/employees/ensuring-a-safe-and-healthy-workplace | https://www.stocktitan.net/news/STLA/employee-health-and-well-being-fuels-dyp55ufgmnzy.html</t>
  </si>
  <si>
    <t>YES - "My Wellbeing" (5 pillars: My Body, My Mind, My Job, My Community, My Resources)</t>
  </si>
  <si>
    <t>Stellantis global ESG disclosures explicitly document "My Wellbeing" program with 5 structured pillars. Named and documented in ESG report.</t>
  </si>
  <si>
    <t>YES - EAP with digital counseling + health portals</t>
  </si>
  <si>
    <t>Stellantis benefits include digital EAP counseling and employee health portals, confirmed in sustainability/benefits disclosures.</t>
  </si>
  <si>
    <r>
      <rPr>
        <u/>
        <sz val="9"/>
        <rFont val="Arial"/>
        <family val="2"/>
      </rPr>
      <t>https://www.stellantis.com/en/sustainability</t>
    </r>
  </si>
  <si>
    <t>YES – Well Choice (flexible welfare/benefits programme, Japan)</t>
  </si>
  <si>
    <t>Toyota's corporate history site and Sustainability Data Book confirm named flexible welfare programme 'Well Choice' introduced in 2000 and ongoing health management programmes including mental health support.</t>
  </si>
  <si>
    <t>A dedicated MDLIVE portal at members.mdlive.com/toyota confirms employer-sponsored telemedicine for Toyota Benefits (North America); MDLIVE is a telemedicine platform, not a direct Sword MSK or mental health competitor.</t>
  </si>
  <si>
    <t>https://members.mdlive.com/toyota/how_it_works | https://www.toyota-global.com/company/history_of_toyota/75years/data/company_information/personnel/welfare/outline.html | https://global.toyota/pages/global_toyota/sustainability/report/sdb/sdb24_en.pdf</t>
  </si>
  <si>
    <t>NO - generic occupational health language</t>
  </si>
  <si>
    <t>Toyota Sustainability Report references occupational health and safety broadly; no named employee wellbeing program confirmed at parent level.</t>
  </si>
  <si>
    <t>No named digital health app, telemedicine or wellness platform confirmed for Toyota Motor employees globally.</t>
  </si>
  <si>
    <r>
      <rPr>
        <u/>
        <sz val="9"/>
        <rFont val="Arial"/>
        <family val="2"/>
      </rPr>
      <t>https://www.toyota-global.com/sustainability/</t>
    </r>
  </si>
  <si>
    <t>YES – EDEKA fit&amp;gesund</t>
  </si>
  <si>
    <t>EDEKA Zentrale won the Corporate Health Award (Germany) for the 4th consecutive time in December 2023, specifically recognising the named programme 'EDEKA fit&amp;gesund' covering physical health, mental health, nutrition, and addiction prevention.</t>
  </si>
  <si>
    <t>EDEKA Zentrale's BGM page confirms 67%+ of employees use a company-provided digital health platform; no direct Sword competitor named; classified as adjacent corporate wellness/health platform.</t>
  </si>
  <si>
    <t>https://verbund.edeka/karriere/edeka-als-arbeitgeber/arbeitgeber-im-überblick/edeka-zentrale/gesundheitsmanagement_ez.html | https://verbund.edeka/presse/pressemeldungen/corporate-health-award-2023-edeka-zentrale-erneut-für-herausragendes-gesundheitsmanagement-ausgezeichnet.html</t>
  </si>
  <si>
    <t>YES - "EDEKA fit&amp;gesund" (Corporate Health Award 2023 winner)</t>
  </si>
  <si>
    <t>EDEKA "fit&amp;gesund" program is specifically named, branded, and recognized with the Corporate Health Award 2023.</t>
  </si>
  <si>
    <t>EDEKA fit&amp;gesund is an onsite occupational health program; no named digital health app or telemedicine platform confirmed.</t>
  </si>
  <si>
    <r>
      <rPr>
        <u/>
        <sz val="9"/>
        <rFont val="Arial"/>
        <family val="2"/>
      </rPr>
      <t>https://verbund.edeka/en/responsibility/</t>
    </r>
  </si>
  <si>
    <t>YES – Well-Being Assistant (powered by Magellan Health); annual Kroger Wellness Festival</t>
  </si>
  <si>
    <t>Kroger's named 'Well-Being Assistant' (powered by Magellan Health) and the branded annual Wellness Festival are documented in official press releases and award announcements; Kroger received the 2024 Platinum Bell Seal for Workplace Mental Health.</t>
  </si>
  <si>
    <t>BetterHelp</t>
  </si>
  <si>
    <t>Official Kroger announcement for 2024 Platinum Bell Seal states 'free BetterHelp virtual counseling sessions' as an employer-provided resource for associates.</t>
  </si>
  <si>
    <t>https://theshelbyreport.com/2024/05/08/kroger-hailed-for-mental-health-in-workplace-efforts/ | https://www.stocktitan.net/news/KR/kroger-awarded-2024-platinum-bell-seal-for-workplace-mental-2uh639h5mf0q.html</t>
  </si>
  <si>
    <t>NO - generic health benefits; no named branded program</t>
  </si>
  <si>
    <t>Kroger ESG disclosures reference health benefits broadly; 2024 Platinum Bell Seal for workplace mental health. No named branded program confirmed.</t>
  </si>
  <si>
    <t>YES - "Well-Being Assistant" + free virtual counseling</t>
  </si>
  <si>
    <t>Kroger confirmed digital "Well-Being Assistant" tool and free virtual counseling for associates (2024 Platinum Bell Seal citation).</t>
  </si>
  <si>
    <r>
      <rPr>
        <u/>
        <sz val="9"/>
        <rFont val="Arial"/>
        <family val="2"/>
      </rPr>
      <t>https://www.thekrogerco.com/sustainability/</t>
    </r>
  </si>
  <si>
    <t>YES – entity confirmed (Publix Super Markets; GPTW-certified operating entity; Fortune 100 Best Companies to Work For 27 consecutive years through 2024)</t>
  </si>
  <si>
    <t>Publix holds GPTW Certification at operating entity level with decades of documented recognition; however, no named internal employee wellbeing programme (beyond generic 'health insurance, EAP, telehealth') was identified in official ESG or corporate disclosures. Band 3 requires Band 2 as prerequisite — named programme not met.</t>
  </si>
  <si>
    <t>Publix's benefits materials confirm employer-sponsored health plan includes telehealth/virtual care services; no named direct Sword competitor identified.</t>
  </si>
  <si>
    <t>https://www.greatplacetowork.com/certified-company/1000405 | https://corporate.publix.com/newsroom/news-stories/04042024---publix-publix-recognized-on-fortunes-best-companies-to-work-for-list | https://perkupapp.com/post/publix-employee-benefits-that-keep-employees-engaged</t>
  </si>
  <si>
    <t>YES - parent entity confirmed (Fortune 100 Best 2024, 27+ consecutive years)</t>
  </si>
  <si>
    <t>YES - "Life. Inspired."</t>
  </si>
  <si>
    <t>Publix GPTW confirmed at parent entity via greatplacetowork.com/certified-company/1000405 and Fortune 100 Best Companies list 27+ consecutive years. Named "Life. Inspired." program documented.</t>
  </si>
  <si>
    <t>YES - Amwell telehealth</t>
  </si>
  <si>
    <t>Publix confirmed Amwell telehealth as an active employee digital health benefit.</t>
  </si>
  <si>
    <r>
      <rPr>
        <u/>
        <sz val="9"/>
        <rFont val="Arial"/>
        <family val="2"/>
      </rPr>
      <t>https://www.greatplacetowork.com/certified-company/1000405</t>
    </r>
  </si>
  <si>
    <t>YES – Healthy 2030 (named ESG strategy with explicit 'Healthy People' pillar covering colleague wellbeing)</t>
  </si>
  <si>
    <t>CVS Health's 'Healthy 2030' is a named, documented multi-pillar ESG strategy consistently referenced in official impact reports, proxy statements, and the 2023 Healthy 2030 Impact Report, with a dedicated 'Healthy People' pillar addressing the wellbeing of 300,000+ colleagues.</t>
  </si>
  <si>
    <t>CVS Health self-administers wellbeing coaching and EAP services internally (Resources for Living); no external named competitor digital health platform confirmed as employer-procured for employees.</t>
  </si>
  <si>
    <t>https://www.cvshealth.com/impact/esg-reports/annual-report.html | https://www.cvshealth.com/content/dam/enterprise/cvs-enterprise/pdfs/2023/Healthy-2030-Impact-Report.pdf</t>
  </si>
  <si>
    <t>YES - "Thrive" (Thrive Global app) -- CONFIRMED EXISTING THRIVE GLOBAL CUSTOMER</t>
  </si>
  <si>
    <t>CVS Health explicitly names "Thrive" (Thrive Global app) in ESG disclosures as their employee wellbeing program. Confirmed existing Thrive Global customer - highest commercial intelligence signal.</t>
  </si>
  <si>
    <t>YES - Talkspace, Thrive Global app, Resources for Living EAP</t>
  </si>
  <si>
    <t>CVS Health confirmed Talkspace virtual therapy, Thrive Global app, and Resources for Living EAP as active employee digital benefits.</t>
  </si>
  <si>
    <r>
      <rPr>
        <u/>
        <sz val="9"/>
        <rFont val="Arial"/>
        <family val="2"/>
      </rPr>
      <t>https://www.cvshealth.com/social-responsibility</t>
    </r>
  </si>
  <si>
    <t>Home Depot's ESG reports reference associate wellbeing under the 'Focus on Our People' core value; benefits accessible via 'LiveTheOrangeLife.com' portal, but this is a portal name, not a named wellbeing initiative; no standalone branded programme identified in official reports.</t>
  </si>
  <si>
    <t>Included Health case study explicitly names Home Depot as a client using their health navigation and telemedicine platform for ~120,000 US associates; Carelon Wellbeing EAP confirmed via benefits portal; neither is a direct Sword competitor.</t>
  </si>
  <si>
    <t>https://includedhealth.com/blog/insights/the-home-depot-relying-on-healthcare-navigation-to-keep-members-healthy-and-safe/ | https://learn.bswift.com/orangelife/wellness</t>
  </si>
  <si>
    <t>NO - generic ESG wellbeing language</t>
  </si>
  <si>
    <t>Home Depot ESG/sustainability disclosures reference associate health and wellbeing broadly; no named branded program confirmed.</t>
  </si>
  <si>
    <t>YES - Included Health, 24/7 virtual doctor, Carelon Wellbeing EAP</t>
  </si>
  <si>
    <t>Home Depot confirmed Included Health, 24/7 virtual doctor visits, and Carelon Wellbeing EAP as active digital employee benefits.</t>
  </si>
  <si>
    <r>
      <rPr>
        <u/>
        <sz val="9"/>
        <rFont val="Arial"/>
        <family val="2"/>
      </rPr>
      <t>https://ir.homedepot.com/esg-report</t>
    </r>
  </si>
  <si>
    <t>YES – subsidiary only, flagged (Bosch North America, certified October 2024; certification covers US operations only, NOT Robert Bosch GmbH parent entity)</t>
  </si>
  <si>
    <t>YES – befit</t>
  </si>
  <si>
    <t>Bosch's global careers and US benefits pages confirm a named programme 'befit' covering physical and mental health, workplace ergonomics, and return-to-work management; consistently referenced on global and regional corporate sites.</t>
  </si>
  <si>
    <t>No named external digital health tool or app confirmed as employer-sponsored employee benefit; 'befit' programme references in-house occupational health specialists, on-site facilities, and company programmes only.</t>
  </si>
  <si>
    <t>https://www.bosch.com/careers/why-bosch/benefits/ | https://www.bosch.us/careers/why-bosch/culture-and-benefits/ | https://www.globenewswire.com/news-release/2024/10/24/2969005/0/en/Bosch-Earns-Great-Place-To-Work-Certification-in-the-USA.html</t>
  </si>
  <si>
    <t>SUBSIDIARY ONLY - Robert Bosch LLC (US) certified; parent not confirmed</t>
  </si>
  <si>
    <t>GPTW certified at Robert Bosch LLC (US subsidiary) only. Bosch Group parent entity not GPTW-certified. No named Group-level wellbeing program confirmed.</t>
  </si>
  <si>
    <t>No named digital health app, telemedicine or wellness platform confirmed for Bosch Group employees.</t>
  </si>
  <si>
    <r>
      <rPr>
        <u/>
        <sz val="9"/>
        <rFont val="Arial"/>
        <family val="2"/>
      </rPr>
      <t>https://www.bosch.com/sustainability/</t>
    </r>
  </si>
  <si>
    <t>YES – 365 Get Healthy Here</t>
  </si>
  <si>
    <t>365 Get Healthy Here' is a named, documented employee wellness programme confirmed in Walgreens' official Summary Plan Description, benefits materials, and corporate career pages, covering health tracking, digital support, counseling, and tobacco cessation.</t>
  </si>
  <si>
    <t>Walgreens '365 Get Healthy Here' programme explicitly includes Care Now digital support/counseling and ClassPass fitness streaming as employer-provided benefits; Care Now is a digital EAP/counseling service, not a dedicated enterprise mental health platform on the Sword competitor list.</t>
  </si>
  <si>
    <t>https://www.thehumancapitalhub.com/articles/walgreens-employee-benefits | https://cache.hacontent.com/ybr/R516/01040_ybr_ybrfndt/downloads/365HEALTHYHERE.pdf | https://corporate.walgreens.com/?page_id=10596</t>
  </si>
  <si>
    <t>YES - "Be Well Connected" (Journey LIVE app, Life365 EAP) -- NOTE: WBA acquired by Sycamore Partners Aug 2025; entity no longer unified</t>
  </si>
  <si>
    <t>WBA explicitly named "Be Well Connected" wellbeing program in ESG disclosures. NOTE: WBA acquired by Sycamore Partners and split Aug 2025; entity no longer exists as scored.</t>
  </si>
  <si>
    <t>YES - Journey LIVE app, Life365 EAP (digital)</t>
  </si>
  <si>
    <t>WBA confirmed Journey LIVE digital wellness app and Life365 EAP as active employee digital benefits. Entity status changed post-acquisition.</t>
  </si>
  <si>
    <r>
      <rPr>
        <u/>
        <sz val="9"/>
        <rFont val="Arial"/>
        <family val="2"/>
      </rPr>
      <t>https://www.walgreensbootsalliance.com/responsibility</t>
    </r>
  </si>
  <si>
    <t>USPS Delivering for America plan and LiteBlue HR portal reference employee wellness generically; a USPS Benefits and Wellness Team is documented but no named branded employee wellbeing programme was identified in public disclosures.</t>
  </si>
  <si>
    <t>USPS participates in federal health plans (PSHB/FEHB); no named employer-sponsored digital health tool, MSK, or mental health platform identified beyond standard EAP access through federal health plans.</t>
  </si>
  <si>
    <t>https://liteblue.usps.gov/humanresources/benefits/health-wellness/ | https://about.usps.com/careers/working-usps/benefits.htm | https://about.usps.com/what/strategic-plans/delivering-for-america/details.htm</t>
  </si>
  <si>
    <t>NO - generic benefits language</t>
  </si>
  <si>
    <t>USPS benefits disclosures reference EAP and health benefits; no named branded wellbeing program confirmed in ESG disclosures.</t>
  </si>
  <si>
    <t>YES - Talkspace, "Learn to Live" digital program, Teladoc via FEP Blue</t>
  </si>
  <si>
    <t>USPS confirmed Talkspace virtual mental health, "Learn to Live" digital mental health program, and Teladoc via FEP Blue for employees.</t>
  </si>
  <si>
    <r>
      <rPr>
        <u/>
        <sz val="9"/>
        <rFont val="Arial"/>
        <family val="2"/>
      </rPr>
      <t>https://fepblue.org/our-plans/usps/active</t>
    </r>
  </si>
  <si>
    <t>Costco's sustainability pages reference competitive wages and benefits as central to employee wellbeing strategy; no named internal branded wellbeing programme identified in public ESG disclosures.</t>
  </si>
  <si>
    <t>No named employer-sponsored digital health tool confirmed in Costco public disclosures or careers materials; only generic health insurance and EAP references found.</t>
  </si>
  <si>
    <t>https://mobilecontent.costco.com/staging/resource/img/code-2021/sustainability-employees.html</t>
  </si>
  <si>
    <t>Costco ESG disclosures reference employee health and benefits broadly; no named branded wellbeing program confirmed.</t>
  </si>
  <si>
    <t>YES - Telemynd virtual psychiatry/therapy (via Aetna)</t>
  </si>
  <si>
    <t>Costco confirmed Telemynd virtual psychiatry and therapy as an active employee digital health benefit via Aetna.</t>
  </si>
  <si>
    <r>
      <rPr>
        <u/>
        <sz val="9"/>
        <rFont val="Arial"/>
        <family val="2"/>
      </rPr>
      <t>https://telemynd.com/costco</t>
    </r>
  </si>
  <si>
    <t>YES – entity confirmed (GPTW-certified 2025; Target references certification in official pay and benefits fact sheet)</t>
  </si>
  <si>
    <t>YES – Target Forward (ESG strategy with people/wellbeing pillar); CirrusMD (24/7 virtual care platform, employer-sponsored); Bullseye Health Spot (maternity support programme); Accordant Care Programme; Onduo Diabetes Management</t>
  </si>
  <si>
    <t>Target's ESG strategy 'Target Forward' includes named wellbeing programmes; GPTW certification confirmed 2025 at operating entity level; multiple named condition-specific programmes and a 24/7 virtual care platform documented on official careers and benefits pages.</t>
  </si>
  <si>
    <t>Target's official benefits materials confirm CirrusMD virtual care platform employer-sponsored for all US team members 24/7 at no cost; no named direct Sword competitor (Hinge Health, Lyra, Spring Health, etc.) identified.</t>
  </si>
  <si>
    <t>https://corporate.target.com/press/fact-sheet/2025/12/target-pay-and-benefits | https://www.thehumancapitalhub.com/articles/target-employee-benefits-and-perks</t>
  </si>
  <si>
    <t>YES - parent entity confirmed (#55 Fortune 100 Best 2025, #65 in 2024)</t>
  </si>
  <si>
    <t>YES - "Team Member Life Resources (TMLR)"</t>
  </si>
  <si>
    <t>Target GPTW confirmed at parent entity via greatplacetowork.com/certified-company/1100147. Named TMLR program documented in Target benefits/ESG disclosures.</t>
  </si>
  <si>
    <t>YES - virtual doctor visits, virtual mental health counseling, virtual physical therapy (all at no cost)</t>
  </si>
  <si>
    <t>Target confirmed virtual doctor visits, virtual mental health counseling, and virtual physical therapy as active employee digital health benefits at no cost.</t>
  </si>
  <si>
    <r>
      <rPr>
        <u/>
        <sz val="9"/>
        <rFont val="Arial"/>
        <family val="2"/>
      </rPr>
      <t>https://www.greatplacetowork.com/certified-company/1100147</t>
    </r>
  </si>
  <si>
    <t>TJX's corporate responsibility page references 'well-being initiatives' and health/wellness benefits generically; no standalone named wellbeing programme identified in official ESG disclosures.</t>
  </si>
  <si>
    <t>TJX's official health &amp; well-being page explicitly lists 'digital mental health support' as an employer-provided benefit; vendor name not disclosed, so cannot be confirmed as a Sword competitor — defaulted to Adjacent (+1).</t>
  </si>
  <si>
    <t>https://www.tjx.com/corporate-responsibility/workplace/health-well-being</t>
  </si>
  <si>
    <t>TJX Companies</t>
  </si>
  <si>
    <t>NO - generic wellbeing language</t>
  </si>
  <si>
    <t>TJX ESG disclosures reference employee health and wellbeing; no named branded program confirmed.</t>
  </si>
  <si>
    <t>"digital mental health support" explicitly listed on tjx.com corporate responsibility page</t>
  </si>
  <si>
    <t>TJX corporate responsibility page explicitly lists "digital mental health support" as an active employee benefit.</t>
  </si>
  <si>
    <r>
      <rPr>
        <u/>
        <sz val="9"/>
        <rFont val="Arial"/>
        <family val="2"/>
      </rPr>
      <t>https://www.tjx.com/corporate-responsibility/workplace/health-well-being</t>
    </r>
  </si>
  <si>
    <t>YES – entity confirmed (Walmart US and Sam's Club certified Great Place to Work May 2023 at US operating entity level)</t>
  </si>
  <si>
    <t>YES – Me@Walmart (digital associate app); physical/emotional/financial wellbeing framework documented in ESG reporting</t>
  </si>
  <si>
    <t>Walmart and Sam's Club officially GPTW-certified May 2023; 'Me@Walmart' associate digital app and structured wellbeing framework referenced in official ESG disclosures and GPTW article.</t>
  </si>
  <si>
    <t>Lyra Health</t>
  </si>
  <si>
    <t>Employee Benefit News reporting confirms Lyra Health is an employer-sponsored Walmart benefit providing 20 free visits with providers; additional mental health coverage offered for enrolled health plan members.</t>
  </si>
  <si>
    <t>https://corporate.walmart.com/news/2023/05/15/walmart-and-sams-club-both-certified-as-a-great-place-to-work | https://www.benefitnews.com/news/walmart-ups-wellness-game-with-new-benefit-enhancements | https://www.greatplacetowork.com/certified-company/1120506</t>
  </si>
  <si>
    <t>Walmart ESG disclosures reference associate health benefits broadly; no named branded wellbeing program confirmed.</t>
  </si>
  <si>
    <t>YES - Doctor On Demand ($0), Lyra Health (day-one), Supportiv, Breakthru app, Included Health, Humankind</t>
  </si>
  <si>
    <t>Walmart confirmed the most extensive digital health stack scored: Doctor On Demand, Lyra Health, Supportiv, Breakthru, Included Health, Humankind.</t>
  </si>
  <si>
    <r>
      <rPr>
        <u/>
        <sz val="9"/>
        <rFont val="Arial"/>
        <family val="2"/>
      </rPr>
      <t>https://corporate.walmart.com/about/working-at-walmart/benefits/mental-well-being</t>
    </r>
  </si>
  <si>
    <t>YES – Well Being (branded employee wellbeing programme documented on official Boeing benefits portal, with named digital sub-programmes including Hinge Health, Spring Health, Vida Health, Total Brain)</t>
  </si>
  <si>
    <t>Boeing's official boeingbenefits.com portal documents a comprehensive branded 'Well Being' programme with multiple named pillars and named digital tools, confirmed in official benefits materials.</t>
  </si>
  <si>
    <t>Hinge Health; Spring Health</t>
  </si>
  <si>
    <t>Both (MSK/Thrive + MH/Mind)</t>
  </si>
  <si>
    <t>Boeing's official boeingbenefits.com pages confirm Hinge Health is a no-cost digital MSK benefit and Spring Health is the EAP providing free counseling and coaching sessions to Boeing employees and dependents.</t>
  </si>
  <si>
    <t>https://boeingbenefits.com/employee/employee.html | https://boeingbenefits.com/family-member/family-physical-wellbeing.html</t>
  </si>
  <si>
    <t>Boeing ESG disclosures reference employee health broadly; no named branded wellbeing program confirmed.</t>
  </si>
  <si>
    <t>YES - Spring Health EAP (10 free sessions), Hinge Health MSK, Vida Health coaching app, 98point6 virtual primary care</t>
  </si>
  <si>
    <t>Boeing confirmed Spring Health EAP, Hinge Health digital MSK, Vida Health coaching app, and 98point6 virtual primary care as active employee digital benefits.</t>
  </si>
  <si>
    <r>
      <rPr>
        <u/>
        <sz val="9"/>
        <rFont val="Arial"/>
        <family val="2"/>
      </rPr>
      <t>https://boeingbenefits.com/employee/emp-virtual-health.html</t>
    </r>
  </si>
  <si>
    <t>RTX's ESG strategy names 'health, safety &amp; wellness' as a formal pillar in official proxy and ESG reporting; however, no specifically named standalone employee wellbeing programme (beyond pillar label language) was confirmed in official disclosures.</t>
  </si>
  <si>
    <t>No named employer-sponsored digital health tool confirmed in RTX public disclosures, careers materials, or Glassdoor benefits reviews; health insurance described generically as Kaiser/Anthem options.</t>
  </si>
  <si>
    <t>https://www.sec.gov/Archives/edgar/data/0000101829/000130817924000096/rtx4243711_def14a.htm | https://www.glassdoor.com/Benefits/RTX-US-Benefits-EI_IE561.0,3_IL.4,6_IN1.htm</t>
  </si>
  <si>
    <t>RTX ESG disclosures reference employee health and benefits broadly; no named branded wellbeing program confirmed.</t>
  </si>
  <si>
    <t>YES - "LifeResources" EAP with digital counseling</t>
  </si>
  <si>
    <t>RTX confirmed "LifeResources" digital EAP with counseling services for employees.</t>
  </si>
  <si>
    <r>
      <rPr>
        <u/>
        <sz val="9"/>
        <rFont val="Arial"/>
        <family val="2"/>
      </rPr>
      <t>https://www.rtx.com/responsibility</t>
    </r>
  </si>
  <si>
    <t>Ford careers page references 'free mental health support' and wellbeing benefits generically; a dedicated Mental Health and Wellbeing Manager role was created (noted in 2023 press); no standalone named employee wellbeing programme identified in official ESG or sustainability reports.</t>
  </si>
  <si>
    <t>Ford's official BCBSM wellbeing portal explicitly states 'Lyra can connect you with therapists, resources and tools to help you maintain your mental well-being' as an employer-sponsored Ford benefit.</t>
  </si>
  <si>
    <t>https://www.bcbsm.com/ford/wellbeing/ | https://www.careers.ford.com/benefits | https://www.personneltoday.com/hr/ford-mental-health/</t>
  </si>
  <si>
    <t>Ford ESG disclosures reference employee health and safety broadly; no named branded wellbeing program confirmed.</t>
  </si>
  <si>
    <t>YES - Lyra Health, AbleTo, telemedicine via BCBSM well-being portal</t>
  </si>
  <si>
    <t>Ford confirmed Lyra Health mental health, AbleTo, and telemedicine through BCBSM well-being portal as active employee digital benefits.</t>
  </si>
  <si>
    <r>
      <rPr>
        <u/>
        <sz val="9"/>
        <rFont val="Arial"/>
        <family val="2"/>
      </rPr>
      <t>https://bcbsm.com/ford/wellbeing/</t>
    </r>
  </si>
  <si>
    <t>YES – Hinge Health digital exercise therapy benefit (featured as a named employer benefit on official GM careers/benefits page with employee case study)</t>
  </si>
  <si>
    <t>GM's official careers/benefits page explicitly features Hinge Health as 'GM's digital exercise therapy benefit' with a named employee testimonial (Thomas Biggs, manufacturing group leader); constitutes a documented named digital health initiative in official corporate materials.</t>
  </si>
  <si>
    <t>Hinge Health</t>
  </si>
  <si>
    <t>MSK (Thrive)</t>
  </si>
  <si>
    <t>GM's official benefits page states employees 'depend on GM's digital exercise therapy benefit, Hinge Health, to simplify physical therapy on his own schedule' — confirmed employer-sponsored.</t>
  </si>
  <si>
    <t>https://search-careers.gm.com/en/benefits/</t>
  </si>
  <si>
    <t>YES - "LifeSteps Program" (wellness app, virtual fitness, mindfulness)</t>
  </si>
  <si>
    <t>GM career/benefits page explicitly documents "LifeSteps Program" with wellness app, virtual fitness, and mindfulness components.</t>
  </si>
  <si>
    <t>YES - 24/7 virtual care + "Mental Health Assistance Program" (12 free virtual therapy sessions/year)</t>
  </si>
  <si>
    <t>GM confirmed 24/7 virtual care and named "Mental Health Assistance Program" providing 12 free virtual therapy sessions per year.</t>
  </si>
  <si>
    <r>
      <rPr>
        <u/>
        <sz val="9"/>
        <rFont val="Arial"/>
        <family val="2"/>
      </rPr>
      <t>https://search-careers.gm.com/en/benefits/</t>
    </r>
  </si>
  <si>
    <t>YES – Total Rewards (comprehensive US benefits package introduced 2022 including telemedicine, wellbeing rewards programme); Honda Wellness Center (named on-site fitness and wellness facilities)</t>
  </si>
  <si>
    <t>Honda's 'Total Rewards' package and the named 'Honda Wellness Center' are documented in official corporate materials and annual reports; the wellness centre offers health assessments, fitness programmes, biometric screenings, and wellbeing resources.</t>
  </si>
  <si>
    <t>Spring Health's official benefits portal at benefits.springhealth.com/customer/honda states: 'Honda provides Spring Health as a confidential mental wellness benefit for you and your covered dependents. Use Spring Health to access therapy, in-app exercises, work-life resources, alcohol and substance use support, and more.'</t>
  </si>
  <si>
    <t>https://benefits.springhealth.com/customer/honda | https://www.hondawellness.com/benefits-providers/ | Honda Annual Report 2023/2024</t>
  </si>
  <si>
    <t>NO - generic health language</t>
  </si>
  <si>
    <t>Honda ESG disclosures reference employee health and safety broadly; no named branded wellbeing program confirmed at parent level.</t>
  </si>
  <si>
    <t>No named digital health app, telemedicine or wellness platform confirmed for Honda Motor employees globally.</t>
  </si>
  <si>
    <r>
      <rPr>
        <u/>
        <sz val="9"/>
        <rFont val="Arial"/>
        <family val="2"/>
      </rPr>
      <t>https://global.honda/en/newsroom/news/2024/c240627eng.html</t>
    </r>
  </si>
  <si>
    <t>YES – subsidiary only, flagged (Mercedes-Benz Financial Services certified on GPTW profile; Mercedes-Benz Cars UK Ltd launched a named 4-pillar wellbeing programme; parent entity Mercedes-Benz Group AG GPTW not confirmed)</t>
  </si>
  <si>
    <t>Mercedes-Benz Group's sustainability pages reference 'holistic health and occupational safety management' generically at group level; subsidiary and regional entities have named programmes but no group-level named programme confirmed in official group ESG reporting.</t>
  </si>
  <si>
    <t>Mercedes-Benz careers page confirms an employer-provided health app in Germany enabling employees to create an individual profile, set and measure health goals, and participate in digital events; app vendor not disclosed; no named Sword competitor.</t>
  </si>
  <si>
    <t>https://group.mercedes-benz.com/careers/about-us/work-culture/health/health-management.html | https://group.mercedes-benz.com/sustainability/people/health/</t>
  </si>
  <si>
    <t>SUBSIDIARY ONLY - MB Financial Services USA certified; parent not confirmed</t>
  </si>
  <si>
    <t>GPTW certified at MB Financial Services USA (subsidiary) only. Mercedes-Benz Group AG parent not GPTW-certified. No named Group-level program confirmed.</t>
  </si>
  <si>
    <t>No named digital health app, telemedicine or wellness platform confirmed for Mercedes-Benz Group employees.</t>
  </si>
  <si>
    <r>
      <rPr>
        <u/>
        <sz val="9"/>
        <rFont val="Arial"/>
        <family val="2"/>
      </rPr>
      <t>https://www.mercedes-benz.com/en/sustainability/</t>
    </r>
  </si>
  <si>
    <t>Continental's sustainability and careers pages reference occupational health management and preventive measures generically (yoga, massages, ergonomics, screenings); no specifically named branded programme identified in official ESG disclosures.</t>
  </si>
  <si>
    <t>No named employer-sponsored digital health tool or app confirmed in Continental's public disclosures; benefits references are generic preventive care measures.</t>
  </si>
  <si>
    <t>https://www.continental.com/en/career/working-at-continental/benefits/ | https://www.linkedin.com/company/continental | https://www.continental.com/en/sustainability/</t>
  </si>
  <si>
    <t>Continental AG</t>
  </si>
  <si>
    <t>Continental 2024 Annual Report documents occupational health and safety; no named branded wellbeing program confirmed.</t>
  </si>
  <si>
    <t>No named digital health app, telemedicine or wellness platform confirmed for Continental AG employees.</t>
  </si>
  <si>
    <r>
      <rPr>
        <u/>
        <sz val="9"/>
        <rFont val="Arial"/>
        <family val="2"/>
      </rPr>
      <t>https://annualreport.continental.com/2024/en</t>
    </r>
  </si>
  <si>
    <t>Denso's ESG communications focus on environmental targets ('Green') and 'Peace of Mind' as a product and social strategy directed outward; no named internal employee health or wellbeing programme was identified in publicly accessible ESG or career disclosures.</t>
  </si>
  <si>
    <t>No named employer-sponsored digital health tool confirmed in Denso public ESG or career disclosures.</t>
  </si>
  <si>
    <t>https://www.denso.com/global/en/news/newsroom/ | DENSO ESG Data Book 2023/2024</t>
  </si>
  <si>
    <t>YES - "Healthy Horizons" / integrated health coaching (C. Everett Koop National Health Award 2022; White 500 Japan)</t>
  </si>
  <si>
    <t>DENSO sustainability site documents "Healthy Horizons" evolved health coaching; C. Everett Koop National Health Award 2022 winner; Japan White 500 certified.</t>
  </si>
  <si>
    <t>DENSO health management centers on onsite roaming coaches and health centers; no named digital health app or telemedicine platform confirmed.</t>
  </si>
  <si>
    <r>
      <rPr>
        <u/>
        <sz val="9"/>
        <rFont val="Arial"/>
        <family val="2"/>
      </rPr>
      <t>https://www.denso.com/global/en/about-us/sustainability/society/health/</t>
    </r>
  </si>
  <si>
    <t>Magna's FY2024 Sustainability Report addresses health and safety primarily in a manufacturing/occupational context; no named standalone employee wellbeing programme identified in public ESG disclosures.</t>
  </si>
  <si>
    <t>No named employer-sponsored digital health tool confirmed in Magna public disclosures; employee reviews reference standard health insurance without named digital platforms.</t>
  </si>
  <si>
    <t>https://www.magna.com/docs/default-source/financial-reports-public-filings/tax-other-reports/101227_magna_sustainabilityreport_fy2024_final_cda.pdf</t>
  </si>
  <si>
    <t>NO - generic wellness components (no named overall program)</t>
  </si>
  <si>
    <t>Magna ESG disclosures document wellness program components (smoking cessation, stretch-and-strengthen, mental health support); no named branded overall program confirmed.</t>
  </si>
  <si>
    <t>No named digital health app, telemedicine or wellness platform confirmed for Magna International employees.</t>
  </si>
  <si>
    <r>
      <rPr>
        <u/>
        <sz val="9"/>
        <rFont val="Arial"/>
        <family val="2"/>
      </rPr>
      <t>https://www.magna.com/company/esg</t>
    </r>
  </si>
  <si>
    <t>ZF's EHS pledge and sustainability references emphasise occupational safety under a 'Vision Zero Accident Goal' orientation; no named branded employee wellbeing programme identified in official ESG disclosures.</t>
  </si>
  <si>
    <t>No named employer-sponsored digital health tool confirmed in ZF public disclosures.</t>
  </si>
  <si>
    <t>https://www.zf.com/master/media/corporate/m_zf_com/sustainability/environment_health_safety_ehs/CDP_Climate_Change_Report_2023.pdf | https://healthy-workplaces.osha.europa.eu/en/campaign-partners/zf-friedrichshafen-ag</t>
  </si>
  <si>
    <t>NO - generic health/safety language</t>
  </si>
  <si>
    <t>ZF 2024 Annual Report sustainability section covers employee health through "ZF Way" values framework; EU OSHA campaign partner. No named branded program confirmed.</t>
  </si>
  <si>
    <t>No named digital health app, telemedicine or wellness platform confirmed for ZF Friedrichshafen employees.</t>
  </si>
  <si>
    <r>
      <rPr>
        <u/>
        <sz val="9"/>
        <rFont val="Arial"/>
        <family val="2"/>
      </rPr>
      <t>https://www.zf.com/mobile/en/sustainability/people/people.html</t>
    </r>
  </si>
  <si>
    <t>YES – Mental Well-Being (MWB) programme (interactive app rolled out to all Group managers globally); CARE by Saint-Gobain (global social protection/health programme covering 100% of employees worldwide by 2023)</t>
  </si>
  <si>
    <t>Saint-Gobain's official people/ESG pages confirm both named programmes in official reporting: the MWB digital app deployed globally to all managers with six action areas, and CARE by Saint-Gobain providing minimum health coverage to all employees worldwide — both consistently referenced in sustainability reports.</t>
  </si>
  <si>
    <t>Saint-Gobain North America benefits page confirms employer-sponsored 'virtual mental health programme offering flexibility and reducing stress through convenient scheduling'; MWB is an internal employer-built digital tool; no named Sword competitor platform identified.</t>
  </si>
  <si>
    <t>https://www.saint-gobain.com/en/corporate-responsibility/our-pillars/employee-engagement-and-diversity | https://www.saint-gobain-northamerica.com/benefits | https://www.saint-gobain-benelux.com/en/employee-engagement-and-diversity</t>
  </si>
  <si>
    <t>NO - Top Employers Institute certified (NOT GPTW; does not qualify for Band 3)</t>
  </si>
  <si>
    <t>YES - "Mental WellBeing (MWB) program" (interactive app, 6 action areas, global manager rollout)</t>
  </si>
  <si>
    <t>Saint-Gobain corporate responsibility page explicitly documents named "Mental WellBeing (MWB) program" as an interactive app rolled out globally to all Group managers. Top Employers Institute certification does NOT qualify for GPTW Band 3.</t>
  </si>
  <si>
    <t>YES - MWB program is explicitly described as an "interactive app"</t>
  </si>
  <si>
    <t>Saint-Gobain corporate responsibility page states the MWB program "takes the form of an interactive app" - confirmed named digital health tool for employee psychological wellbeing.</t>
  </si>
  <si>
    <r>
      <rPr>
        <u/>
        <sz val="9"/>
        <rFont val="Arial"/>
        <family val="2"/>
      </rPr>
      <t>https://www.saint-gobain.com/en/corporate-responsibility/our-pillars/employee-engagement-and-diversity</t>
    </r>
  </si>
  <si>
    <t>Dollar General's 2023 Annual Report references standard health, telemedicine, healthy lifestyle, and disease management programmes; named finalist in Ragan's 2024 Workplace Wellness Awards and ranked #1 on 2023 Healthiest Employers of Tennessee list; however no standalone named programme identified in official ESG/annual report disclosures.</t>
  </si>
  <si>
    <t>Dollar General's 2023 Annual Report confirms employer-sponsored telemedicine as part of medical plan benefits offered to employees; no named direct Sword competitor identified.</t>
  </si>
  <si>
    <t>https://www.sec.gov/Archives/edgar/data/0000029534/000110465923044070/tm234073d2_ars.pdf | https://newscenter.dollargeneral.com/news/dollar-general-recognized-for-workplace-wellness/6ede951c-c0e7-4170-896d-3de230f9f1dd/</t>
  </si>
  <si>
    <t>NO - EAP only; no named broader wellbeing program in ESG report</t>
  </si>
  <si>
    <t>Dollar General benefits reference EAP and telemedicine; Ragan 2024 Workplace Wellness Awards finalist. No specifically named overall wellbeing program confirmed in formal ESG report.</t>
  </si>
  <si>
    <t>YES - MDLIVE telemedicine (confirmed via MDLIVE partner page and DG careers site)</t>
  </si>
  <si>
    <t>Dollar General careers benefits page and members.mdlive.com/dg confirm MDLIVE telemedicine available to all DG employees.</t>
  </si>
  <si>
    <r>
      <rPr>
        <u/>
        <sz val="9"/>
        <rFont val="Arial"/>
        <family val="2"/>
      </rPr>
      <t>https://members.mdlive.com/dg/landing_home</t>
    </r>
  </si>
  <si>
    <t>Albertsons' 2023 ESG report ('Recipe for Change') focuses primarily on food insecurity and climate commitments; generic references to employee health benefits found but no standalone named employee wellbeing programme identified.</t>
  </si>
  <si>
    <t>No named employer-sponsored digital health tool confirmed in Albertsons public disclosures; employee benefits described generically.</t>
  </si>
  <si>
    <t>https://www.albertsonscompanies.com/newsroom/press-releases/news-details/2023/Albertsons-Companies-Releases-2023-ESG-Report/default.aspx</t>
  </si>
  <si>
    <t>Albertsons Companies</t>
  </si>
  <si>
    <t>NO - "Sincerely Health" is customer-facing, not an employee program</t>
  </si>
  <si>
    <t>Albertsons "Recipe for Change" ESG framework covers People; "Sincerely Health" is a customer-facing platform, not an employee program. No named employee wellbeing program confirmed.</t>
  </si>
  <si>
    <t>No named digital health app or telemedicine platform for Albertsons employees (distinct from customer-facing Sincerely Health) confirmed.</t>
  </si>
  <si>
    <r>
      <rPr>
        <u/>
        <sz val="9"/>
        <rFont val="Arial"/>
        <family val="2"/>
      </rPr>
      <t>https://www.businesswire.com/news/home/20230821440377/en/Albertsons-Companies-Releases-2023-ESG-Report</t>
    </r>
  </si>
  <si>
    <t>Lowe's 2023 Corporate Responsibility Report mentions enhanced mental health benefits and increased therapy access at no cost; EAP and digital emotional well-being referenced on official careers page but no standalone named wellbeing programme identified in official reports.</t>
  </si>
  <si>
    <t>Lowe's official careers page confirms employer-sponsored EAP providing 'digital emotional well-being' and counseling/therapy sessions; digital emotional well-being, parenting and caregiver support, and addiction support all listed; no named direct Sword competitor identified.</t>
  </si>
  <si>
    <t>https://talent.lowes.com/us/en/compensation-benefits | https://corporate.lowes.com/sites/lowes-corp/files/2024-09/Lowes_2023_CRR_9.30.24.pdf</t>
  </si>
  <si>
    <t>NO - generic mental health benefits language</t>
  </si>
  <si>
    <t>Lowe's 2023 Corporate Responsibility Report references enhanced mental health benefits; no named branded program confirmed.</t>
  </si>
  <si>
    <t>YES - "digital emotional well-being" explicitly listed on talent.lowes.com; EAP with counseling</t>
  </si>
  <si>
    <t>Lowe's talent.lowes.com careers benefits page explicitly lists "digital emotional well-being" as a confirmed employee benefit.</t>
  </si>
  <si>
    <r>
      <rPr>
        <u/>
        <sz val="9"/>
        <rFont val="Arial"/>
        <family val="2"/>
      </rPr>
      <t>https://talent.lowes.com/us/en/compensation-benefits</t>
    </r>
  </si>
  <si>
    <t>YES – RU OK campaign (global mental health awareness campaign, locally adapted across 31 markets); EAP available in all countries (confirmed in sustainability reporting); Mental Health First Aid (MHFA) programme (confirmed at Austria market)</t>
  </si>
  <si>
    <t>Ingka Group's official newsroom documents named global mental health initiatives including the 'RU OK campaign' introduced globally and adapted locally (EAP Awareness Week, Health and Wellbeing Week, etc.) and EAP rollout confirmed globally across all markets.</t>
  </si>
  <si>
    <t>Ingka Group's official newsroom confirms: 'Introduction of our EAP (Employee Assistance Programme) available in all countries to support co-workers'; mental health e-learning deployed to help build awareness; no named direct Sword competitor identified.</t>
  </si>
  <si>
    <t>https://www.ingka.com/newsroom/ingka-group-highlights-the-importance-of-everyday-support-for-mental-wellbeing/ | https://www.ingka.com/newsroom/ingka-group-prioritizes-co-worker-everyday-wellbeing/</t>
  </si>
  <si>
    <t>Ingka Group (IKEA)</t>
  </si>
  <si>
    <t>NO - "Better Lives" is ESG pillar, not a named employee program</t>
  </si>
  <si>
    <t>Ingka Group "Better Lives" pillar covers co-worker wellbeing in sustainability report; no named branded co-worker wellbeing program confirmed.</t>
  </si>
  <si>
    <t>No named digital health app, telemedicine or wellness platform confirmed for Ingka Group / IKEA co-workers.</t>
  </si>
  <si>
    <r>
      <rPr>
        <u/>
        <sz val="9"/>
        <rFont val="Arial"/>
        <family val="2"/>
      </rPr>
      <t>https://www.ingka.com/newsroom/ingka-group-highlights-the-importance-of-everyday-support-for-mental-wellbeing/</t>
    </r>
  </si>
  <si>
    <t>YES – subsidiary only, flagged (REWE International AG Austria recognised as GPTW multiple consecutive years; REWE Group Konzern parent entity GPTW not confirmed at group level — 2024 sustainability report references '10th time' recognition from a globally recognised entity, likely REWE International AG Austria)</t>
  </si>
  <si>
    <t>YES – Gemeinsam.topfit (digital health platform/app, employer-sponsored, in partnership with DAK health insurer; confirmed in 2023 and 2024 sustainability reports with focus on mental health and cancer prevention in 2023, mental health and diabetes prevention in 2024)</t>
  </si>
  <si>
    <t>REWE Group's 2023 and 2024 sustainability reports explicitly confirm the named health platform 'Gemeinsam.topfit' covering exercise, nutrition, and mental health, offered to employees via partnership with DAK health insurer; 2024 report also references a pilot using the 'mesana' health-check provider for market employees.</t>
  </si>
  <si>
    <t>REWE Group's 2023 sustainability report states: Mit der DAK bieten wir unseren Mitarbeitenden die Onlineplattform und App Gemeinsam.topfit an (with DAK we offer our employees the online platform and app Gemeinsam.topfit); no named direct Sword competitor identified.</t>
  </si>
  <si>
    <t>https://rewe-group-nachhaltigkeitsbericht.de/2023/de/fokusthemen/mitarbeitende/index.html | https://rewe-group-nachhaltigkeitsbericht.de/2024/de/fokusthemen/mitarbeitende/index.html</t>
  </si>
  <si>
    <t>YES - "Gemeinsam.Topfit" (online platform + app with DAK; cancer prevention + mental health)</t>
  </si>
  <si>
    <t>REWE Group 2023 Sustainability Report explicitly names "Gemeinsam.Topfit" - a branded employee health platform and app offered in partnership with DAK health insurer.</t>
  </si>
  <si>
    <t>YES - "Gemeinsam.Topfit" confirmed as online platform and app</t>
  </si>
  <si>
    <t>REWE sustainability report states: "we offer our employees the online platform and app Gemeinsam.Topfit" - confirmed named digital health benefit.</t>
  </si>
  <si>
    <r>
      <rPr>
        <u/>
        <sz val="9"/>
        <rFont val="Arial"/>
        <family val="2"/>
      </rPr>
      <t>https://rewe-group-nachhaltigkeitsbericht.de/2023/en/focus-topics/employees/index.html</t>
    </r>
  </si>
  <si>
    <t>EDF's ESG indicators and annual reports reference employee health/safety as a declared pillar; EDF Energy (UK subsidiary) has documented wellbeing innovation efforts; no named employee wellbeing programme identified at EDF Group level in accessible public sources.</t>
  </si>
  <si>
    <t>No named employer-sponsored digital health tool confirmed in EDF Group public disclosures; health references focus on occupational safety in nuclear/energy operations.</t>
  </si>
  <si>
    <t>https://www.edf.fr/en/the-edf-group/taking-action-as-a-responsible-company/corporate-social-responsibility/reports-and-indicators/esg-indicators | https://www.edfenergy.com/energywise/health-and-wellbeing-challenge</t>
  </si>
  <si>
    <t>Electricite de France (EDF)</t>
  </si>
  <si>
    <t>NO - generic "bien-etre au travail" language only</t>
  </si>
  <si>
    <t>EDF Group ESG/HR pages describe wellbeing at work (bien-etre au travail) broadly; no named branded employee wellbeing program confirmed.</t>
  </si>
  <si>
    <t>No named digital health app, telemedicine or wellness platform confirmed for EDF Group employees.</t>
  </si>
  <si>
    <r>
      <rPr>
        <u/>
        <sz val="9"/>
        <rFont val="Arial"/>
        <family val="2"/>
      </rPr>
      <t>https://www.edf.fr/en/edf-join-us/strong-values/well-being-at-work</t>
    </r>
  </si>
  <si>
    <t>YES – entity confirmed (Accenture ranked #4 on World's Best Workplaces 2025 by Great Place to Work at entity level; ranked #5 on Fortune 100 Best Companies to Work For 2023; consistently GPTW-certified at entity level)</t>
  </si>
  <si>
    <t>YES – Net Better Off (named global people strategy, documented in ESG reports and GPTW materials); Total Well-Being (sub-framework covering physical, mental, financial, social, and work-life wellbeing); Mental Health Ally Network (named internal programme)</t>
  </si>
  <si>
    <t>Accenture's named 'net better off' people strategy with a 'Total Well-Being' framework and Mental Health Ally Network is consistently referenced in ESG reports, GPTW recognition materials, and Fortune articles; Accenture maintains a Chief Health Officer role.</t>
  </si>
  <si>
    <t>No named employer-sponsored third-party digital health platform (Lyra, Spring Health, Hinge Health, SilverCloud, etc.) confirmed in Accenture's public benefit disclosures; wellbeing delivered through in-house EAP and the Mental Health Ally Network.</t>
  </si>
  <si>
    <t>https://fortune.com/company/accenture/worlds-most-admired-companies | https://www.greatplacetowork.com/resources/blog/how-best-workplaces-are-creating-more-well-being-for-employees-in-2024 | https://fortune.com/2023/10/11/walmart-accenture-levi-strauss-etsy-employee-mental-health</t>
  </si>
  <si>
    <t>YES - parent entity confirmed (#6 World's Best Workplaces 2024, Fortune/GPTW)</t>
  </si>
  <si>
    <t>YES - "Accenture Well-being Hub" (single global online platform; Wysa AI chatbot integrated)</t>
  </si>
  <si>
    <t>Accenture 360 Value Report documents named "Well-being Hub" as global online platform for physical, emotional and financial health. GPTW #6 World's Best Workplaces 2024 confirmed at Accenture plc parent entity level.</t>
  </si>
  <si>
    <t>YES - Accenture Well-being Hub (online digital platform); Wysa AI mental health chatbot integrated</t>
  </si>
  <si>
    <t>360 Value Report describes Well-being Hub as an online platform. LinkedIn post from Accenture lead confirms Wysa AI chatbot integration for confidential mental health support.</t>
  </si>
  <si>
    <r>
      <rPr>
        <u/>
        <sz val="9"/>
        <rFont val="Arial"/>
        <family val="2"/>
      </rPr>
      <t>https://www.accenture.com/cr-en/about/company/integrated-reporting-talent-peoples-potential</t>
    </r>
  </si>
  <si>
    <t>YES – Total Pay Package (named benefits framework, including formally integrated Lyra Health mental health benefit)</t>
  </si>
  <si>
    <t>Starbucks' named 'Total Pay Package' benefits framework formally integrates Lyra Health as a core mental health benefit, documented in official corporate materials and confirmed in Lyra Health's official customer case study page.</t>
  </si>
  <si>
    <t>Lyra Health's official customer page confirms Starbucks as an employer-sponsored Lyra client; Yahoo Finance/press coverage confirms Starbucks partnered with Lyra Health to expand mental health benefits for employees and eligible family members.</t>
  </si>
  <si>
    <t>https://www.lyrahealth.com/customer-stories/starbucks/ | https://finance.yahoo.com/news/starbucks-partners-with-lyra-health-to-expand-mental-health-benefits-150026445.html</t>
  </si>
  <si>
    <t>YES - "Lyra Mental Health Benefit" (explicitly branded on starbucksbenefits.com; 20 free sessions/year for all partners)</t>
  </si>
  <si>
    <t>Starbucks official partner benefits site (starbucksbenefits.com) explicitly names "Lyra Mental Health Benefit" as a standalone branded benefit for all partners regardless of benefits eligibility. No GPTW certification at parent entity level confirmed.</t>
  </si>
  <si>
    <t>YES - Lyra Health (20 free sessions/year, all partners); Headspace app (free for all partners)</t>
  </si>
  <si>
    <t>Starbucksbenefits.com confirms "Lyra Mental Health Benefit" (20 sessions/year) and Headspace mindfulness app as named, active digital benefits for all partners.</t>
  </si>
  <si>
    <r>
      <rPr>
        <u/>
        <sz val="9"/>
        <rFont val="Arial"/>
        <family val="2"/>
      </rPr>
      <t>https://www.starbucksbenefits.com/en-us/home/</t>
    </r>
  </si>
  <si>
    <t>No public ESG report, sustainability disclosure, or named employee wellbeing programme identified for CK Hutchison Holdings at group level in accessible public sources from 2023 or 2024.</t>
  </si>
  <si>
    <t>No named employer-sponsored digital health tool confirmed in CK Hutchison Holdings public disclosures.</t>
  </si>
  <si>
    <t>https://www.ckhgroup.com</t>
  </si>
  <si>
    <t>SUBSIDIARY ONLY - 3 Austria, 3 HK, 3 Sweden, Wind Tre have employer recognition; CK Hutchison parent not GPTW-confirmed</t>
  </si>
  <si>
    <t>CK Hutchison 2024 Sustainability Report documents health and safety and general wellbeing; subsidiary-level employer recognition only. No named Group-level program confirmed.</t>
  </si>
  <si>
    <t>No named digital health app, telemedicine or wellness platform confirmed for CK Hutchison Group employees.</t>
  </si>
  <si>
    <r>
      <rPr>
        <u/>
        <sz val="9"/>
        <rFont val="Arial"/>
        <family val="2"/>
      </rPr>
      <t>https://www.ckh.com.hk/en/esg/esg_message.php</t>
    </r>
  </si>
  <si>
    <t>Jardine Matheson publishes a sustainability report (2024 edition); generic references to employee health and safety found in the report but no named standalone internal employee wellbeing programme identified.</t>
  </si>
  <si>
    <t>No named employer-sponsored digital health tool confirmed in Jardine Matheson sustainability disclosures.</t>
  </si>
  <si>
    <t>https://sustainability.jardines.com/2024/assets/pdf/Jardine_SR2024.pdf</t>
  </si>
  <si>
    <t>NO - MINDSET is a community charity, not an employee program</t>
  </si>
  <si>
    <t>Jardine Matheson 2024 Sustainability Report documents MINDSET charity (community-facing mental health initiative). MINDSET is not an employee wellbeing program. No named employee program confirmed.</t>
  </si>
  <si>
    <t>No named digital health app, telemedicine or wellness platform confirmed for Jardine Matheson employees.</t>
  </si>
  <si>
    <r>
      <rPr>
        <u/>
        <sz val="9"/>
        <rFont val="Arial"/>
        <family val="2"/>
      </rPr>
      <t>https://ar.jardines.com/2024/Sustainability.html</t>
    </r>
  </si>
  <si>
    <t>Samsung Electronics sustainability reporting references employee health management as a formal pillar; no specifically named standalone branded wellbeing programme identified in sources accessed.</t>
  </si>
  <si>
    <t>No named employer-sponsored digital health tool confirmed in Samsung Electronics public disclosures.</t>
  </si>
  <si>
    <t>https://www.samsung.com/global/sustainability/</t>
  </si>
  <si>
    <t>NO - no named parent-level branded program confirmed</t>
  </si>
  <si>
    <t>Samsung Electronics 2024 Sustainability Report and Samsung Semiconductor pages reference mind health promotion programs at division level; no named parent-level branded program confirmed.</t>
  </si>
  <si>
    <t>YES - online counseling channels for mental health (Samsung Semiconductor / DS Division of Samsung Electronics)</t>
  </si>
  <si>
    <t>Samsung Semiconductor sustainability page confirms "activation of online counseling channels" for mental health - a confirmed digital tool within Samsung Electronics' operations.</t>
  </si>
  <si>
    <r>
      <rPr>
        <u/>
        <sz val="9"/>
        <rFont val="Arial"/>
        <family val="2"/>
      </rPr>
      <t>https://semiconductor.samsung.com/sustainability/labor-human-rights/staying-healthy/</t>
    </r>
  </si>
  <si>
    <t>YES – pep+ (PepsiCo Positive — named ESG strategy; Human Sustainability pillar explicitly covering employee wellbeing, health, and safety documented in official ESG reports)</t>
  </si>
  <si>
    <t>PepsiCo's 'pep+' is a named, documented ESG strategy with a 'Human Sustainability' pillar covering employee wellbeing, confirmed in official ESG reports and sustainability disclosures.</t>
  </si>
  <si>
    <t>PepsiCo benefits materials confirm employer-sponsored telemedicine and digital EAP access for employees; no named direct Sword competitor confirmed in public sources.</t>
  </si>
  <si>
    <t>https://www.pepsico.com/our-impact/esg-topics-a-z | PepsiCo ESG Summary 2023 | https://www.pepsico.com/our-impact/sustainability</t>
  </si>
  <si>
    <t>NO - "Health ACE" is a navigation tool, not a named wellbeing program</t>
  </si>
  <si>
    <t>PepsiCo DEF 14A 2024 documents "Health ACE" as a health navigator/advocate service. pep+ ESG framework covers people broadly. No specifically named branded wellbeing program confirmed.</t>
  </si>
  <si>
    <t>NO - Health ACE is navigation/advocacy only, not a digital health platform</t>
  </si>
  <si>
    <t>Health ACE is a health navigation/advocacy service; no named digital health app, telemedicine or wellness platform confirmed for PepsiCo employees.</t>
  </si>
  <si>
    <r>
      <rPr>
        <u/>
        <sz val="9"/>
        <rFont val="Arial"/>
        <family val="2"/>
      </rPr>
      <t>https://www.sec.gov/cgi-bin/browse-edgar?action=getcompany&amp;CIK=0000077476&amp;type=DEF+14A</t>
    </r>
  </si>
  <si>
    <t>YES – Hitachi Health Management (named health management strategy; Hitachi is annually certified under Japan's Ministry of Economy, Trade and Industry Health &amp; Productivity Management programme and recognised as a Health &amp; Productivity Stock)</t>
  </si>
  <si>
    <t>Hitachi's sustainability reports document a named 'Health Management' strategy including Japan's Health &amp; Productivity Management certification, covering physical health, mental health, and work-life balance for employees.</t>
  </si>
  <si>
    <t>No named third-party employer-sponsored digital health tool confirmed in Hitachi public disclosures.</t>
  </si>
  <si>
    <t>https://www.hitachi.com/sustainability/ | Hitachi ESG Data Book 2023/2024</t>
  </si>
  <si>
    <t>NO - Hitachi Ltd. parent not confirmed; subsidiary programs only</t>
  </si>
  <si>
    <t>NO - subsidiary-level programs only (Active 20-20 at Hitachi High-Tech; Hapstar at Hitachi Solutions UK)</t>
  </si>
  <si>
    <t>Hitachi Ltd. sustainability pages describe "wellbeing for People" strategically. Named programs exist at subsidiary level only. No parent-level named program confirmed in Hitachi Ltd. ESG report.</t>
  </si>
  <si>
    <t>YES - Livongo (digital chronic condition management) and Hinge Health (digital MSK) confirmed at Hitachi Vantara US subsidiary</t>
  </si>
  <si>
    <t>Hitachi Vantara Benefits Guide 2024 (benefits.hitachivantara.com) explicitly lists Livongo and Hinge Health as active digital health benefits under "Well-Being Support."</t>
  </si>
  <si>
    <r>
      <rPr>
        <u/>
        <sz val="9"/>
        <rFont val="Arial"/>
        <family val="2"/>
      </rPr>
      <t>https://benefits.hitachivantara.com/wp-content/uploads/2024/03/Hitachi-Benefits-Guide_2024.pdf</t>
    </r>
  </si>
  <si>
    <t>La Poste publishes sustainability reports referencing employee health and social responsibility as part of its universal service obligations; no named standalone employee wellbeing programme identified in accessible public sources.</t>
  </si>
  <si>
    <t>No named employer-sponsored digital health tool confirmed in La Poste public disclosures.</t>
  </si>
  <si>
    <t>https://www.lapostegroupe.com/en/sustainability | La Poste Sustainability Reports 2023/2024</t>
  </si>
  <si>
    <t>NO - generic QVT (qualite de vie au travail) language only</t>
  </si>
  <si>
    <t>La Poste 2030 Strategic Plan and RSE pages commit to improving quality of life and health at work (QVT) generically; no named branded employee wellbeing program confirmed.</t>
  </si>
  <si>
    <t>No named digital health app, telemedicine or wellness platform confirmed for La Poste employees.</t>
  </si>
  <si>
    <r>
      <rPr>
        <u/>
        <sz val="9"/>
        <rFont val="Arial"/>
        <family val="2"/>
      </rPr>
      <t>https://www.laposte.fr/entreprise-collectivites/rse</t>
    </r>
  </si>
  <si>
    <t>YES – Better World ESG strategy (named); People Experiences pillar with documented mental health and wellbeing initiatives including named global mental health day campaign</t>
  </si>
  <si>
    <t>AB InBev's 'Better World' ESG strategy and 'People Experiences' pillar document named employee wellbeing initiatives including mental health programmes and a global mental health awareness campaign, referenced in official ESG reports.</t>
  </si>
  <si>
    <t>AB InBev ESG materials reference digital mental health EAP access for employees; no named direct Sword competitor (Lyra, Spring Health, Hinge Health, etc.) confirmed in public sources.</t>
  </si>
  <si>
    <t>https://www.ab-inbev.com/our-impact/esg/ | AB InBev ESG Report 2023/2024</t>
  </si>
  <si>
    <t>Anheuser-Busch InBev (AB InBev)</t>
  </si>
  <si>
    <t>NO - "Dream-People-Culture" is HR philosophy, not a wellbeing program</t>
  </si>
  <si>
    <t>AB InBev 2024 Annual Report references 89% employee engagement and "Dream-People-Culture" HR philosophy. BetterUp is a coaching tool, not a wellness program. No named wellbeing program confirmed.</t>
  </si>
  <si>
    <t>NO - BetterUp is professional coaching, not digital health</t>
  </si>
  <si>
    <t>BetterUp is a professional coaching/leadership development platform, not a digital health or telemedicine tool. No named digital health benefit confirmed.</t>
  </si>
  <si>
    <r>
      <rPr>
        <u/>
        <sz val="9"/>
        <rFont val="Arial"/>
        <family val="2"/>
      </rPr>
      <t>https://www.ab-inbev.com/sustainability/</t>
    </r>
  </si>
  <si>
    <t>Couche-Tard publishes a CSR report and references employee health and safety in operational contexts; no standalone named employee wellbeing programme identified in official public disclosures.</t>
  </si>
  <si>
    <t>No named employer-sponsored digital health tool confirmed in Couche-Tard public disclosures.</t>
  </si>
  <si>
    <t>https://corpo.couche-tard.com/en/csr | Alimentation Couche-Tard CSR Reports 2023/2024</t>
  </si>
  <si>
    <t>NO - Gallup GEWA winner (Gallup GEWA does NOT equal GPTW; does not qualify for Band 3)</t>
  </si>
  <si>
    <t>Couche-Tard Responsible Retailer Sustainability Report 2024 documents inclusive and safe workplaces broadly. Gallup Exceptional Workplace Award is NOT GPTW certification. No named branded program confirmed.</t>
  </si>
  <si>
    <t>No named digital health app, telemedicine or wellness platform confirmed for Couche-Tard / Circle K employees.</t>
  </si>
  <si>
    <r>
      <rPr>
        <u/>
        <sz val="9"/>
        <rFont val="Arial"/>
        <family val="2"/>
      </rPr>
      <t>https://corporate.couche-tard.com/our-sustainability-journey</t>
    </r>
  </si>
  <si>
    <t>YES – Health Declaration and Health Management Framework (named health management strategy; Mitsubishi Electric is recognised under Japan's Ministry of Economy, Trade and Industry Health &amp; Productivity Management certification programme)</t>
  </si>
  <si>
    <t>Mitsubishi Electric's sustainability reports document a named health management framework and Health Declaration, recognised under Japan's Ministry of Economy certification programme for health management excellence, covering both physical and mental health.</t>
  </si>
  <si>
    <t>No named third-party employer-sponsored digital health tool confirmed in Mitsubishi Electric public disclosures.</t>
  </si>
  <si>
    <t>https://www.mitsubishielectric.com/en/sustainability/ | Mitsubishi Electric Sustainability Reports 2023/2024</t>
  </si>
  <si>
    <t>NO - parent entity not GPTW-confirmed</t>
  </si>
  <si>
    <t>YES - "Well-Being" program (formally named in sustainability disclosures; WELLBEING AWARDS 2025 Finalist; Hataraku Yell 2025 Excellence Award)</t>
  </si>
  <si>
    <t>Mitsubishi Electric global sustainability site has an explicit "Employee Well-Being" section as a named management program recognized via WELLBEING AWARDS 2025 and Hataraku Yell 2025. Online EAP counseling documented.</t>
  </si>
  <si>
    <t>YES - online EAP counseling program (telephone, email AND online counseling channels confirmed)</t>
  </si>
  <si>
    <t>Mitsubishi Electric sustainability page confirms "an online counseling program provided by an employee assistance program (EAP)" alongside telephone and e-mail counseling.</t>
  </si>
  <si>
    <r>
      <rPr>
        <u/>
        <sz val="9"/>
        <rFont val="Arial"/>
        <family val="2"/>
      </rPr>
      <t>https://www.mitsubishielectric.com/en/sustainability/social/humancapital/health/</t>
    </r>
  </si>
  <si>
    <t>YES – subsidiary only, flagged (Panasonic of North America certified Great Place to Work for 4th consecutive year in 2025; this is a regional subsidiary, NOT Panasonic Holdings Corporation parent entity)</t>
  </si>
  <si>
    <t>YES – Panasonic Health Management (named health management approach including Japan's Health &amp; Productivity Management programme; certified by Japan's Ministry of Economy, Trade and Industry)</t>
  </si>
  <si>
    <t>Panasonic's sustainability reporting confirms a named health management approach recognised under Japan's government health management certification; GPTW confirmed for Panasonic North America regional subsidiary only, not Panasonic Holdings parent.</t>
  </si>
  <si>
    <t>No named third-party employer-sponsored digital health tool confirmed in Panasonic Holdings public disclosures.</t>
  </si>
  <si>
    <t>https://www.panasonic.com/global/sustainability/ | https://www.stocktitan.net/news/TYO/panasonic-earns-2025-great-place-to-work-certification-tm-for-fourth-wmp2ii4fbqcv.html</t>
  </si>
  <si>
    <t>SUBSIDIARY ONLY - Panasonic Corporation of North America GPTW-certified 2024 (3rd year); Panasonic Holdings Corporation (Japan parent) not confirmed</t>
  </si>
  <si>
    <t>YES - "Health and Productivity Management" (White 500 certified 5 consecutive years at Panasonic Connect; Group-level sustainability disclosure)</t>
  </si>
  <si>
    <t>Panasonic Connect sustainability page documents named "Health and Productivity Management" framework recognized as White 500 for 5 consecutive years. GPTW only at North America subsidiary; parent not confirmed. Scored BIS 2 conservatively.</t>
  </si>
  <si>
    <t>No named digital health app, telemedicine or wellness platform confirmed globally for Panasonic Holdings Group employees.</t>
  </si>
  <si>
    <r>
      <rPr>
        <u/>
        <sz val="9"/>
        <rFont val="Arial"/>
        <family val="2"/>
      </rPr>
      <t>https://connect.panasonic.com/en/about/sustainability/case-wellbeing-health</t>
    </r>
  </si>
  <si>
    <t>George Weston Limited (parent of Loblaw Companies Ltd) publishes annual reports and references employee wellbeing generically through its operating subsidiaries; no named group-level standalone employee wellbeing programme identified in public sources.</t>
  </si>
  <si>
    <t>No named employer-sponsored digital health tool confirmed at the George Weston Limited group level in public disclosures.</t>
  </si>
  <si>
    <t>https://www.weston.ca | George Weston Limited Annual Report 2023/2024</t>
  </si>
  <si>
    <t>George Weston Limited</t>
  </si>
  <si>
    <t>YES - via Loblaw Companies Limited (controlled subsidiary): enterprise-wide mental health program with LifeSpeak digital platform</t>
  </si>
  <si>
    <t>Loblaw Companies Limited (~98% of George Weston's business) has a documented, named enterprise-wide mental health program using LifeSpeak platform (announced Oct 2022). Loblaw CSR includes named "Be a Great Place to Work" pillar. Scored BIS 2 via controlling subsidiary.</t>
  </si>
  <si>
    <t>YES - LifeSpeak digital mental health and wellbeing platform (Loblaw; 200,000+ employees)</t>
  </si>
  <si>
    <t>Loblaw 2022 press release confirms LifeSpeak selected as the digital mental health/wellbeing platform for 200,000+ Loblaw employees and families, active as enterprise-wide named digital benefit.</t>
  </si>
  <si>
    <r>
      <rPr>
        <u/>
        <sz val="9"/>
        <rFont val="Arial"/>
        <family val="2"/>
      </rPr>
      <t>https://www.newswire.ca/news-releases/loblaw-bolsters-employee-mental-health-support-and-wellbeing-education-program-with-lifespeak-818394392.html</t>
    </r>
  </si>
  <si>
    <t>Japan Post Holdings covers employee health through its 'Japan Post Group Declaration on Health' and 'Japan Post Group Anti-Smoking Declaration' (2023); no single named branded wellbeing programme confirmed in the parent entity's 2023 ESG disclosures.</t>
  </si>
  <si>
    <t>No named digital health vendor confirmed in Japan Post Holdings' English-language public disclosures; Japanese postal operator follows statutory occupational health framework.</t>
  </si>
  <si>
    <t>https://www.japanpost.jp/en/sustainability/ (general sustainability)</t>
  </si>
  <si>
    <t>YES – WorkingWell (named global employee health and wellbeing programme covering physical and mental activities, wellness exercises and healthy eating; Amazon received Platinum Bell Seal from Mental Health America for 2023)</t>
  </si>
  <si>
    <t>Amazon's People/Safety site and multiple 2023 corporate communications explicitly name 'WorkingWell' as the company's named employee wellbeing programme covering 350+ US sites.</t>
  </si>
  <si>
    <t>Official Amazon news page (aboutamazon.com, June 2025) confirms 'Amazon has partnered with Lyra in the U.S.' for employees and families; global EAP also confirmed at 6 sessions per issue scaled to 60+ countries.</t>
  </si>
  <si>
    <t>https://www.aboutamazon.com/news/workplace/6-new-mental-health-benefits-and-resources-for-amazon-employees; https://www.businesswire.com/news/home/20210517005300/en/</t>
  </si>
  <si>
    <t>NTT Group publishes sustainability reports; NTT DATA subsidiary offers Health Data Bank and wellbeing measurement app for corporate clients, but no named global branded employee wellbeing programme confirmed at the NTT Group parent level.</t>
  </si>
  <si>
    <t>No named employer-sponsored digital health vendor confirmed in NTT Group's public disclosures; Japanese corporate health management follows occupational health statutory framework.</t>
  </si>
  <si>
    <t>https://group.ntt/en/sustainability/ (general sustainability)</t>
  </si>
  <si>
    <t>YES – Global Well-Being Week (Disney hosted first employee Global Well-Being Week spotlighting well-being resources); Disney won BGH Best Employers Excellence in Health &amp; Well-Being Award in 2023</t>
  </si>
  <si>
    <t>Disney's Life at Disney blog and Impact site document the first employee 'Global Well-Being Week' and multiple on-demand wellbeing apps and platforms for employees; also received BGH Best Employers award in 2023.</t>
  </si>
  <si>
    <t>Official Disney careers/benefits pages confirm employer-provided Employee Assistance Program (EAP) with counseling and digital support services; no named Sword competitor tool confirmed.</t>
  </si>
  <si>
    <t>https://jobs.disneycareers.com/benefits; Disney 2024 Proxy Statement</t>
  </si>
  <si>
    <t>Christian Dior SE is the holding company for LVMH; LVMH publishes a CSR/Social and Environmental Responsibility report with people commitments; no named branded employee wellbeing programme confirmed specifically at the Christian Dior SE parent entity level in 2023.</t>
  </si>
  <si>
    <t>No named employer-sponsored digital health vendor confirmed for Christian Dior SE employees; very limited standalone HR/benefits disclosure separate from LVMH group level.</t>
  </si>
  <si>
    <t>https://www.lvmh.com/en/news-documents/press-releases/ (LVMH sustainability)</t>
  </si>
  <si>
    <t>YES – entity confirmed (Comcast NBCUniversal ranked #9 on 2023 Fortune 100 Best Companies to Work For via Great Place to Work — confirmed at the operating entity level)</t>
  </si>
  <si>
    <t>YES – FamilyFlex (named employee benefits programme covering family, parental leave, work/life balance; expanded July 2023); portfolio includes health assistants, telehealth, and robust EAP</t>
  </si>
  <si>
    <t>Comcast's 2023 proxy statement explicitly describes a wellbeing portfolio including 'dedicated health assistants, expert medical opinion services, virtual and telehealth options' and a 'robust Employee Assistance Program'; FamilyFlex is a named initiative. GPTW confirmed: ranked #9 on 2023 Fortune 100 Best Companies to Work For.</t>
  </si>
  <si>
    <t>Official Comcast benefits pages confirm EAP and telemedicine access as employer-sponsored digital health benefits; no named Sword competitor tool confirmed.</t>
  </si>
  <si>
    <t>https://corporate.comcast.com/esg/people; Comcast 2024 ESG Impact Report</t>
  </si>
  <si>
    <t>Apple's annual reports and limited ESG disclosures address employee wellbeing generically; no named branded employee wellbeing programme (e.g. 'Apple BeWell') confirmed in 2023 ESG reporting. Apple does not publish a standalone comprehensive sustainability report with employee wellbeing programme details equivalent to peers.</t>
  </si>
  <si>
    <t>Official Apple US employee benefits pages confirm employer-provided EAP and comprehensive health plan including telemedicine; no named Sword competitor tool confirmed.</t>
  </si>
  <si>
    <t>https://www.apple.com/careers/us/benefits.html; Apple ESG Report 2024</t>
  </si>
  <si>
    <t>America Movil publishes sustainability reports covering human capital; no named branded employee wellbeing programme confirmed in 2023 ESG disclosures at the parent entity level.</t>
  </si>
  <si>
    <t>No named employer-sponsored digital health vendor confirmed for América Móvil employees in publicly available sources.</t>
  </si>
  <si>
    <t>https://www.americamovil.com/esg/ (general ESG)</t>
  </si>
  <si>
    <t>AT&amp;T's Human Capital Management page describes 'Total Rewards' and holistic wellbeing support; no single named branded wellbeing programme confirmed. Lyra Health partnership confirmed for 2024, not confirmed as a 2023 ESG-documented programme.</t>
  </si>
  <si>
    <t>AT&amp;T benefits pages confirm Teladoc-powered telemedicine and EAP as employer-sponsored digital health benefits within the 'Your Health Matters' program; both are adjacent, not Sword competitors.</t>
  </si>
  <si>
    <t>https://www.att.jobs/us/en/benefits; AT&amp;T 2024 Corporate Responsibility Report</t>
  </si>
  <si>
    <t>YES – 'My Health Journey' (named annual mental health and resilience programme for employees, launched 2020, confirmed as active 2023 employee wellbeing programme in Deutsche Telekom's public communications)</t>
  </si>
  <si>
    <t>Deutsche Telekom's public communications and corporate blog explicitly confirm 'My Health Journey' as a named annual employee mental strength programme with mindfulness and resilience content, active through 2023; confirmed in IFBG best-practice article.</t>
  </si>
  <si>
    <t>Deutsche Telekom sustainability pages confirm EAP and digital health support within the Corporate Health Promotion (Gesundheitsförderung) framework; no named Sword competitor tools identified.</t>
  </si>
  <si>
    <t>https://www.telekom.com/en/sustainability/employees/health-management; Deutsche Telekom CR Report 2024</t>
  </si>
  <si>
    <t>YES – 'Living Well at Tyson Foods' (explicitly named employee wellbeing initiative launched April 2023, with Limeade digital platform as cornerstone; announced via official Tyson Foods press release)</t>
  </si>
  <si>
    <t>Tyson Foods' April 13, 2023 official press release explicitly names 'Living Well at Tyson Foods' as a new wellbeing initiative and confirms approximately 120,000 US employees have access.</t>
  </si>
  <si>
    <t>Official Tyson Foods careers/benefits page confirms EAP and healthcare benefits including telemedicine for team members; no named Sword competitor tool confirmed.</t>
  </si>
  <si>
    <t>https://jobs.tysonfoods.com/rewards-and-benefits; Tyson Foods 2024 ESG Report</t>
  </si>
  <si>
    <t>YES – 'Freedom 2 Save' (named employee financial wellness programme, recognised by Fortune in 2023); Abbott also documents named EAP/Mental Health Support in annual benefits handbook</t>
  </si>
  <si>
    <t>Abbott's 2023 proxy (DEF 14A) documents 'market-leading benefits' including the named 'Freedom 2 Save' programme and named EAP/Mental Health Support; Abbott's responsibility page confirms Fortune recognition for this programme in 2023.</t>
  </si>
  <si>
    <t>Abbott careers/benefits pages confirm EAP and virtual healthcare (telemedicine) as employer-sponsored benefits under Abbott Total Rewards; no named Sword competitor tools confirmed.</t>
  </si>
  <si>
    <t>https://www.abbott.com/careers/benefits.html; Abbott 2024 ESG Report</t>
  </si>
  <si>
    <t>YES – 'Total Health' (named global employee wellbeing programme, documented on totalhealth.cat.com — dedicated global wellbeing platform for all 110,000+ employees across 60+ countries)</t>
  </si>
  <si>
    <t>Caterpillar's 2023 Sustainability Report has a dedicated 'Health &amp; Well-Being' section documenting programme metrics; 'Total Health' is explicitly named as the global employee wellbeing platform with five dimensions, confirmed at totalhealth.cat.com.</t>
  </si>
  <si>
    <t>Caterpillar employee benefits pages confirm EAP and telemedicine as employer-sponsored health benefits; no named Sword competitor tools confirmed.</t>
  </si>
  <si>
    <t>https://www.caterpillar.com/en/careers/employee-benefits.html; Caterpillar ESG Report 2024</t>
  </si>
  <si>
    <t>YES – 'Marubeni Group Health Management Plan' (formally documented; Marubeni certified as 'White 500' company for seventh consecutive year in 2023 and selected for Japan's 'Health &amp; Productivity Stock Selection' for 2023)</t>
  </si>
  <si>
    <t>Marubeni's 2023 announcement confirms selection for the Japan Ministry of Economy, Trade and Industry's 'Health &amp; Productivity Stock Selection' and seventh consecutive 'White 500' certification — a named, externally verified health management programme at the group level.</t>
  </si>
  <si>
    <t>No named digital health vendor confirmed in Marubeni's public sustainability or HR disclosures; Japanese trading company follows domestic occupational health framework.</t>
  </si>
  <si>
    <t>https://www.marubeni.com/en/sustainability/ (general sustainability)</t>
  </si>
  <si>
    <t>YES – 'Brookfield Wellbeing Incentive Program' (named programme, confirmed in 2023 Open Enrollment documentation; launched with Mobile Health Consumer app replacing prior 'LiveWell' and 'Vitality' platforms)</t>
  </si>
  <si>
    <t>Brookfield's 2023 open enrollment guide explicitly names the 'Brookfield Wellbeing Incentive Program' as the company's branded employee wellbeing initiative, replacing Vitality and operating through the Mobile Health Consumer app.</t>
  </si>
  <si>
    <t>Official Brookfield HR materials confirm EAP and Vitality wellness program for Canadian employees as employer-sponsored benefits; Vitality is explicitly listed as adjacent.</t>
  </si>
  <si>
    <t>Brookfield ESG Report 2024; Official Brookfield Canada Benefits</t>
  </si>
  <si>
    <t>YES – 'Be Well Program' (explicitly named EAP/mental health programme confirmed on citibenefits.com); also 'Live Well at Citi Program' named for broader wellbeing resources including Rethink digital mindfulness tools</t>
  </si>
  <si>
    <t>Citigroup's employee benefits site citibenefits.com explicitly names 'Be Well Program' as the EAP and 'Live Well at Citi Program' as the broader wellbeing initiative, both documented in 2023 benefits materials.</t>
  </si>
  <si>
    <t>Official Citi benefits pages confirm Citi Health Connect (digital navigation platform) and EAP as employer-sponsored benefits; Citi Health Connect is a benefits navigation tool (adjacent), not a Sword competitor.</t>
  </si>
  <si>
    <t>https://www.citigroup.com/global/en/communities/employee-benefits.html; Citi ESG Report 2024</t>
  </si>
  <si>
    <t>SBI publishes sustainability and annual reports; no named branded employee wellbeing programme confirmed in available 2023 ESG or CSR disclosures at the parent entity level. SBI operates under government regulations with standard public sector employee benefits.</t>
  </si>
  <si>
    <t>No named employer-sponsored digital health vendor confirmed for SBI employees in publicly available sources.</t>
  </si>
  <si>
    <t>https://sbi.co.in/web/sustainability; SBI Annual Report 2024</t>
  </si>
  <si>
    <t>YES – 'Wellness Program' (explicitly named in the 2023 JPMorgan Chase U.S. Benefits Program highlights document; includes meQuilibrium Resilience Program and Financial Wellness Score)</t>
  </si>
  <si>
    <t>JPMorgan Chase's 2023 U.S. Benefits Program document explicitly names 'Our Wellness Program' as a core benefit with integrated medical plan rewards; also names 'meQuilibrium Resilience Program' as a specifically branded digital wellness offering.</t>
  </si>
  <si>
    <t>Official Spring Health customer benefits portal (benefits.springhealth.com/customer/jpmorgan-chase) and Aetna JPMC portal confirm Spring Health as employer-sponsored benefit at no cost to U.S. JPMC employees and covered dependents (age 6+).</t>
  </si>
  <si>
    <t>https://benefits.springhealth.com/customer/jpmorgan-chase; https://jpmccra.aetna.com/well-being; https://www.jpmorganchase.com/newsroom/stories/companies-mental-health</t>
  </si>
  <si>
    <t>YES – 'Commit to Health' (named global employee health promotion programme documented across IBM corporate communications); 'CafeWell' named digital health platform provided to IBMers</t>
  </si>
  <si>
    <t>IBM's corporate wellness publications and employee benefits documentation explicitly name 'Commit to Health' as the company's branded global wellness programme, with an online community and rewards for healthy behaviors; active and documented in 2023.</t>
  </si>
  <si>
    <t>Talkspace</t>
  </si>
  <si>
    <t>Official IBM 2024 U.S. Benefits Overview document explicitly states 'You also have access to Talkspace. Take a brief assessment, receive a personalized match with a counselor and start receiving support' alongside the EAP.</t>
  </si>
  <si>
    <t>https://www.scribd.com/document/919388963/IBM-Benefits-Summary-US-2024 (IBM 2024 Benefits Overview)</t>
  </si>
  <si>
    <t>YES – entity confirmed (Microsoft ranked on Fortune 100 Best Companies to Work For via Great Place to Work; confirmed across multiple markets including Great Place to Work Jordan 2023 and global Best Workplaces lists)</t>
  </si>
  <si>
    <t>YES – 'Thrive Global' platform (explicitly named as Microsoft's global wellbeing platform on usbenefits.microsoft.com: 'Welcome to our global wellbeing platform, Thrive Global!'); also 'Perks+' named reimbursement programme</t>
  </si>
  <si>
    <t>Microsoft's official US benefits site explicitly names 'Thrive Global' as the global wellbeing platform for all employees; Microsoft holds multiple GPTW certifications globally and appears on Best Workplaces lists; entity-level confirmation verified.</t>
  </si>
  <si>
    <t>Official Microsoft US benefits page (usbenefits.microsoft.com) states: 'Spring Health is our confidential, free, short-term counseling, work-life resources and referral provider (EAP)' with up to 24 free therapy sessions per year; Headspace also confirmed employer-sponsored on the same page.</t>
  </si>
  <si>
    <t>https://usbenefits.microsoft.com/us/en/microsoft-cares.html</t>
  </si>
  <si>
    <t>YES – subsidiary only, flagged</t>
  </si>
  <si>
    <t>YES – Named 'Health, Safety and Wellbeing Policy' / global wellbeing programme (Santander has a named global 'Health, Safety and Wellbeing Policy' actively documented in 2023 ESG disclosures; employee wellbeing rated in top 25% of financial sector)</t>
  </si>
  <si>
    <t>Santander's 2023 ESG disclosures document a named 'Health, Safety and Wellbeing Policy' applied across all markets; Santander UK's 2023 ESG Supplement confirms GPTW certification as 'UK's Best Workplaces for Wellbeing' — subsidiary level only, flagged conservatively.</t>
  </si>
  <si>
    <t>Santander's HR and benefits documentation confirms EAP and health support programs across global operations; GPTW certifications confirmed for multiple Santander national entities; no named Sword competitor tools identified.</t>
  </si>
  <si>
    <t>https://www.santander.com/en/stories/our-commitment-to-employee-well-being; Santander 2024 ESG Report</t>
  </si>
  <si>
    <t>YES – 'Life Event Services' (LES — explicitly named in Bank of America's 2023 DEF 14A proxy as a unique named support programme); 'Thrive Global' confirmed as a named digital resource in 2023 proxy</t>
  </si>
  <si>
    <t>Bank of America's 2023 DEF 14A proxy explicitly names 'Life Event Services (LES)' as a unique named employee programme; also explicitly names 'Thrive Global' as a digital wellbeing resource in 2023 proxy.</t>
  </si>
  <si>
    <t>Official Bank of America benefits pages confirm Teladoc-based telemedicine and EAP as employer-sponsored benefits; no named Sword competitor tools confirmed.</t>
  </si>
  <si>
    <t>https://careers.bankofamerica.com/en-us/benefits; Bank of America 2024 ESG Performance Report</t>
  </si>
  <si>
    <t>YES “ We Care (global three-pillar health and wellbeing plan covering all 183,000 employees in 63 countries, per 2024 UNI Global Union agreement)</t>
  </si>
  <si>
    <t>BNP Paribas committed in a publicly signed 2024 global union agreement to the branded 'We Care' plan with three pillars: mental health counselling, preventive medical check-up, and long-term illness support.</t>
  </si>
  <si>
    <t>No named employer-sponsored digital health vendor confirmed in BNP Paribas' public ESG documents or benefits disclosures from live search.</t>
  </si>
  <si>
    <t>https://invest.bnpparibas/en/document/urd-2024-en; BNP Paribas 2024 ESG Report</t>
  </si>
  <si>
    <t>YES “ entity confirmed (HDFC Bank Limited, India, certified three consecutive cycles including March 2023“March 2024, confirmed in SEC 6-K filing)</t>
  </si>
  <si>
    <t>HDFC Bank's 2024 integrated report confirms GPTW certification for three consecutive cycles but discloses only generic wellbeing mentions (medical care, parental leave) with no named branded health programme.</t>
  </si>
  <si>
    <t>No named employer-sponsored digital health vendor confirmed in HDFC Bank's public ESG or HR disclosures.</t>
  </si>
  <si>
    <t>https://www.hdfcbank.com/content/bbp/repositories/723fb80a-2dde-42a3-9793-7ae1be57c87f/sustainability/</t>
  </si>
  <si>
    <t>HSBC offers EAP, Headspace, and telemedicine globally but public ESG reporting identifies no single branded standalone wellbeing programme name; 'At Our Best' is a recognition programme, not a health initiative, and no GPTW found for HSBC Holdings plc.</t>
  </si>
  <si>
    <t>Official HSBC careers pages confirm global EAP and digital wellbeing support as part of the 'HSBC Wellbeing Programme'; no named Sword competitor tools confirmed from live search.</t>
  </si>
  <si>
    <t>https://www.hsbc.com/careers/life-at-hsbc/benefits; HSBC 2024 Annual Report</t>
  </si>
  <si>
    <t>The 2024 benefits summary confirms EAP, Rally online health portal, and wellness coaching but no single named corporate wellbeing programme; no GPTW found.</t>
  </si>
  <si>
    <t>Wells Fargo employee benefits pages confirm EAP and Teladoc telemedicine as employer-sponsored health benefits; no named Sword competitor tools confirmed.</t>
  </si>
  <si>
    <t>https://www.wellsfargojobs.com/en/benefits/; Wells Fargo 2024 ESG Report</t>
  </si>
  <si>
    <t>Oracle's careers and ESG pages describe wellbeing offerings (EAP, telehealth, seminars) but disclose no single named branded wellbeing programme in ESG or sustainability reporting; no GPTW found at Oracle Corporation level.</t>
  </si>
  <si>
    <t>Official Oracle careers/benefits pages confirm EAP and comprehensive health benefits including telemedicine; no named Sword competitor tools confirmed.</t>
  </si>
  <si>
    <t>https://www.oracle.com/careers/benefits/; Oracle 2024 ESG Report</t>
  </si>
  <si>
    <t>Google's 2024 Mental Health Awareness Month blog confirms EAP, mental health medical plan coverage, and manager training, but no named group-level branded wellbeing programme; no GPTW confirmed for Alphabet Inc. at parent level.</t>
  </si>
  <si>
    <t>Alphabet Workers Union officially confirmed Lyra Health as Google's employer-provided EAP in 2022 (BuzzFeed News); no contradicting evidence found in 2023-2025 — flag: most recent confirmation is 2022, re-verify current contract before final classification.</t>
  </si>
  <si>
    <t>https://www.buzzfeednews.com/article/richardnieva/lyra-health-ethical-conflicts-google-facebook (Feb 2022 — Alphabet Workers Union statement); https://sustainability.google/reports/</t>
  </si>
  <si>
    <t>ESG/sustainability disclosures contain generic occupational health language; no group-level named wellbeing programme found; no GPTW at General Dynamics Corporation parent level.</t>
  </si>
  <si>
    <t>Official General Dynamics benefits pages confirm ComPsych GuidanceResources EAP and LiveHealth Online telemedicine as employer-sponsored benefits; both are adjacent tools, not Sword competitors.</t>
  </si>
  <si>
    <t>https://www.gd.com/careers/benefits; General Dynamics 2024 Annual Report</t>
  </si>
  <si>
    <t>YES “ Employee Wellbeing (one of five sustainability pillars, documented in 2024 Sustainability Performance Report)</t>
  </si>
  <si>
    <t>Lockheed Martin's 2024 sustainability hub names 'Employee Wellbeing' as a formal sustainability pillar and documents the expansion of Calm Premium and EAP globally in 2024; no GPTW found.</t>
  </si>
  <si>
    <t>Official Lockheed Martin benefits pages confirm EAP (CuraLinc) with digital access and telemedicine under the 'Your Best Life' program; no named Sword competitor tools confirmed.</t>
  </si>
  <si>
    <t>https://www.lockheedmartinjobs.com/benefits; Lockheed Martin 2024 ESG Report</t>
  </si>
  <si>
    <t>The 2024 sustainability report covers wellbeing under 'Caring for Our Team Members' and my.aa.com/well-being describes physical, financial, and emotional pillars, but no single named branded programme is confirmed; no GPTW found.</t>
  </si>
  <si>
    <t>Official American Airlines team member benefits pages confirm EAP and telemedicine as employer-sponsored health benefits; no named Sword competitor tools confirmed.</t>
  </si>
  <si>
    <t>https://jobs.aa.com/content/benefits/; American Airlines 2024 ESG Report</t>
  </si>
  <si>
    <t>YES “ entity confirmed (Delta Air Lines, Inc. certified 6th consecutive year 2024 per news.delta.com; confirmed at greatplacetowork.com as Delta Air Lines)</t>
  </si>
  <si>
    <t>YES “ Delta Wellness (four pillars: physical, emotional, social, financial)</t>
  </si>
  <si>
    <t>Delta's 2024 ESG hub confirms 'Delta Wellness' as a named programme with four pillars; GPTW certifies Delta Air Lines for its 6th year based on the Trust Index survey of Delta employees.</t>
  </si>
  <si>
    <t>Headspace (for Work)</t>
  </si>
  <si>
    <t>Official Headspace Health press release (BusinessWire, Nov 2022) explicitly names 'Delta Air Lines' as a confirmed enterprise employer client of Headspace for Work + Ginger unified mental health platform.</t>
  </si>
  <si>
    <t>https://www.businesswire.com/news/home/20221104005130/en/5320281/Headspace-Health-Introduces-Unified-Mental-Health-and-Wellbeing-Experience-for-Employers-and-Employees</t>
  </si>
  <si>
    <t>United's 2024 Corporate Impact Report references broadly expanding 'employee wellness platforms' for mental health, breast cancer, and maternal health”generic language with no named programme; no GPTW found.</t>
  </si>
  <si>
    <t>Official United Airlines employee benefits pages confirm EAP and healthcare benefits including telemedicine; no named Sword competitor tools confirmed.</t>
  </si>
  <si>
    <t>https://www.united.com/en-us/careers/benefits; United Airlines 2024 ESG Report</t>
  </si>
  <si>
    <t>YES “ subsidiary only, flagged (Nissan U.S. certified 2nd year 2024; Nissan Canada certified; parent Nissan Motor Co. Ltd. Japan NOT confirmed)</t>
  </si>
  <si>
    <t>Nissan's Sustainability Data Book 2024 covers employee health and safety generically under NSP2030; GPTW certification is confirmed only for Nissan U.S. and Nissan Canada subsidiaries, not the parent Nissan Motor Co. Ltd.</t>
  </si>
  <si>
    <t>No named employer-sponsored digital health vendor confirmed for Nissan Motor employees in publicly available sources; Japanese automotive company follows domestic occupational health framework.</t>
  </si>
  <si>
    <t>https://www.nissan-global.com/EN/SUSTAINABILITY/; Nissan Integrated Report 2024</t>
  </si>
  <si>
    <t>Tesla's public disclosures confirm EAP and Gympass but contain no named branded corporate wellbeing programme in ESG reporting; no GPTW found.</t>
  </si>
  <si>
    <t>Official Tesla employee benefits pages confirm EAP and health benefits including telemedicine; no named Sword competitor tools confirmed.</t>
  </si>
  <si>
    <t>https://www.tesla.com/en_US/careers/benefits; Tesla 2023 Impact Report</t>
  </si>
  <si>
    <t>YES “ Sehaty (year-round physical and mental health programme, explicitly branded and documented in official Emirates media releases 2024)</t>
  </si>
  <si>
    <t>Emirates Group's October 2024 official press release names 'Sehaty' (Arabic for 'my health') as its year-round branded employee wellbeing programme covering preventive screenings, mental health campaigns, EAP, peer support, and 30+ sports clubs.</t>
  </si>
  <si>
    <t>No named employer-sponsored digital health vendor confirmed for Emirates Group employees in publicly available sources.</t>
  </si>
  <si>
    <t>https://www.emirates.com/english/about/corporate-responsibility/ (general sustainability)</t>
  </si>
  <si>
    <t>Daimler Truck's 2024 CSRD-aligned integrated report covers employee occupational health generically; the careers page references a 'Feel Good Community' but this does not appear as a formally named programme in ESG sustainability reporting; no GPTW found.</t>
  </si>
  <si>
    <t>No named employer-sponsored digital health vendor confirmed for Daimler Truck employees in publicly available sources.</t>
  </si>
  <si>
    <t>https://www.daimlertruck.com/en/sustainability; Daimler Truck 2024 Sustainability Report</t>
  </si>
  <si>
    <t>SK Inc. (holding company) ESG platform articulates employee happiness as a core SKMS principle and individual SK affiliates (SK Hynix, SK Innovation) have subsidiary-level health programs, but no named group-level branded wellbeing programme or GPTW found at SK Inc. parent entity level.</t>
  </si>
  <si>
    <t>No named employer-sponsored digital health vendor confirmed for SK Group employees in publicly available sources; Korean chaebol follows domestic occupational health framework.</t>
  </si>
  <si>
    <t>https://www.sk.com/en/esg/ (general ESG)</t>
  </si>
  <si>
    <t>Mercadona's 2024 annual report confirms ‚¬7.8M invested in wellbeing initiatives and recognition at the Wellbeing Awards, but discloses no single named internally branded wellbeing programme; no GPTW found.</t>
  </si>
  <si>
    <t>No named employer-sponsored digital health vendor confirmed for Mercadona employees in publicly available sources.</t>
  </si>
  <si>
    <t>https://www.mercadona.es/en/commitments/people/ (general people)</t>
  </si>
  <si>
    <t>YES “ Live Well Program (comprehensive named health strategy documented on SLB's official website and referenced in the 2024 Sustainability Report)</t>
  </si>
  <si>
    <t>SLB's official website and 2024 sustainability report explicitly describe the branded 'Live Well Program' as a comprehensive health strategy covering preventive care, mental health, EAP, and digital health applications globally.</t>
  </si>
  <si>
    <t>SLB employee benefits documentation confirms EAP and telemedicine access as employer-sponsored benefits for global workforce including field workers; no named Sword competitor tools confirmed.</t>
  </si>
  <si>
    <t>https://www.slb.com/careers/life-at-slb/benefits; SLB 2024 Sustainability Report</t>
  </si>
  <si>
    <t>YES “ subsidiary only, flagged (Roche Diagnostics United States certified at greatplacetowork.com; parent Roche Holding AG not confirmed at entity level)</t>
  </si>
  <si>
    <t>YES “ LiveWell@Roche (global mental health and well-being initiative documented in Roche Annual Report 2024 and official sustainability pages)</t>
  </si>
  <si>
    <t>Roche's 2024 Annual Report and sustainability website explicitly name 'LiveWell@Roche' as the global well-being initiative; GPTW confirmed only for Roche Diagnostics US subsidiary, not Roche Holding AG parent.</t>
  </si>
  <si>
    <t>Official Roche GPTW profile page confirms employee counselling service (EAP equivalent) and wellbeing program as employer-sponsored; no named Sword competitor tools identified.</t>
  </si>
  <si>
    <t>https://www.greatplacetowork.com/worlds-best-profile/roche; https://diagnostics.roche.com/au/en/careers/great-place-to-work.html</t>
  </si>
  <si>
    <t>YES “ Energy for Performance® (globally named programme documented across J&amp;J ESG, careers, and Health for Humanity reporting); also Global Well-Being Reimbursement benefit</t>
  </si>
  <si>
    <t>Johnson &amp; Johnson's careers and Health for Humanity materials explicitly document the branded 'Energy for Performance®' programme globally, plus the 'Global Well-Being Reimbursement' benefit; no GPTW found at J&amp;J parent entity level.</t>
  </si>
  <si>
    <t>Official J&amp;J careers page (careers.jnj.com) confirms 'J&amp;J global employees have access to our Employee Assistance Program (EAP)' and digital mental well-being resources; unnamed digital vendor; no Sword competitor confirmed.</t>
  </si>
  <si>
    <t>https://www.careers.jnj.com/en/employee-stories/culture/12-employee-benefits-that-make-jj-a-great-company/; Johnson &amp; Johnson 2024 ESG Summary</t>
  </si>
  <si>
    <t>The 2024 Annual Report confirms ‚¬7.8M in wellbeing programmes and recognition at the Wellbeing Awards ('People Choice Awards' and 'Best Musculoskeletal Health Program'), but discloses no internally branded named wellbeing programme; no GPTW found.</t>
  </si>
  <si>
    <t>No named employer-sponsored digital health vendor confirmed for Jerónimo Martins employees in publicly available sources.</t>
  </si>
  <si>
    <t>https://www.jeronimomartins.com/en/sustainability/ (general sustainability)</t>
  </si>
  <si>
    <t>Seven &amp; i Holdings</t>
  </si>
  <si>
    <t>YES “ MY HEALTH WEB (named Health Management System portal documented on Seven &amp; i Holdings' official sustainability website)</t>
  </si>
  <si>
    <t>Seven &amp; i Holdings' sustainability site explicitly names 'MY HEALTH WEB' as the Health Insurance Union's digital health management system used for mental health training and health events, and the company was recognised as an Excellent Health Management Corporation 2024 by METI.</t>
  </si>
  <si>
    <t>No named employer-sponsored digital health vendor confirmed for Seven &amp; i Holdings employees in publicly available sources; Japanese retail group follows domestic occupational health framework.</t>
  </si>
  <si>
    <t>https://www.7andi.com/en/sustainability/ (general sustainability)</t>
  </si>
  <si>
    <t>ELO Group (Grupo ELO, Brazilian facilities/security services company, ~500“1,000 employees) has a basic ESG page referencing UN SDG alignment but no substantive employee wellbeing disclosures, named programmes, or GPTW certification found.</t>
  </si>
  <si>
    <t>Very limited English-language public ESG disclosure; no named digital health vendor found for ELO Group employees in accessible sources.</t>
  </si>
  <si>
    <t>No reliable English-language public sources identified</t>
  </si>
  <si>
    <t>YES “ Nishikawa Sleep Improvement Program (named digital sleep health programme, initiated FYE 2024; also Health and Productivity Management strategy formally named in ESG reporting)</t>
  </si>
  <si>
    <t>Itochu's official press release and occupational health page document the named 'Nishikawa Sleep Improvement Program' (FYE 2024) with consulting, supplements, and a sleep app; Itochu was also selected as a Health and Productivity Stock by METI in 2024 and 2025, and as a Health &amp; Productivity Management Outstanding Organization (White 500) for nine consecutive years.</t>
  </si>
  <si>
    <t>No named employer-sponsored digital health vendor confirmed for Itochu employees in publicly available sources; Japanese trading company follows domestic health framework.</t>
  </si>
  <si>
    <t>https://www.itochu.co.jp/en/csr/employee/ (general sustainability)</t>
  </si>
  <si>
    <t>YES – 'Evolve'</t>
  </si>
  <si>
    <t>Volvo Group's 'Evolve' program documented on its own website as a named wellbeing initiative covering emotional, social, and financial wellbeing of the workforce.</t>
  </si>
  <si>
    <t>Excluded</t>
  </si>
  <si>
    <t>EDB=0 — Excluded from reclassification pass (no digital health benefit confirmed)</t>
  </si>
  <si>
    <t>https://www.volvogroup.com/en/news-and-media/news/2022/jun/transforming-lives-through-health-and-well-being.html</t>
  </si>
  <si>
    <t>Glencore's 2024 Sustainability Report states commitment to protecting the health and wellbeing of the workforce but identifies no named, branded employee wellbeing initiative.</t>
  </si>
  <si>
    <t>https://www.glencore.com/media-and-insights/news/Glencore-publishes-2024-Sustainability-Report</t>
  </si>
  <si>
    <t>P&amp;G's FY2024 Citizenship Report contains an 'Employee Wellbeing' section but describes only generic physical, mental, and financial wellbeing support with no named, branded program identified.</t>
  </si>
  <si>
    <t>https://us.pg.com/2024CitizenshipDataMetrics/</t>
  </si>
  <si>
    <t>YES – 'Healthier U'</t>
  </si>
  <si>
    <t>Unilever's global wellbeing page explicitly names 'Healthier U' as its flagship programme, with Oxford University validation and 2024 reach data across 59,000+ employees in 56 countries.</t>
  </si>
  <si>
    <t>https://static.inditex.com/annualreport2024/en/the-how-matters</t>
  </si>
  <si>
    <t>Inditex's 2024 Annual Report references a 'Workers in the Centre' social strategy and generic health/wellbeing for supply chain workers, but no specifically named internal employee wellbeing program is documented.</t>
  </si>
  <si>
    <t>https://www.dell.com/en-uk/dt/corporate/social-impact/esg-resources/reports/fy24-esg-report.htm</t>
  </si>
  <si>
    <t>ABB's 2024 Integrated Report and sustainability disclosures mention health and wellbeing of employees in general terms; no named group-level branded wellbeing program confirmed.</t>
  </si>
  <si>
    <t>https://sustainabilitymag.com/articles/northrop-grumman-esg-in-aerospace-and-defence</t>
  </si>
  <si>
    <t>Honeywell's 2024 Impact Report references holistic employee wellbeing under the 'Futureshapers' brand, but no standalone named wellbeing program is documented in its ESG report.</t>
  </si>
  <si>
    <t>https://www.renaultgroup.com/en/our-commitments/csr/</t>
  </si>
  <si>
    <t>Thermo Fisher's CSR reports describe a 'global framework' for employee wellbeing benefits but identify no single named, branded wellbeing program in ESG disclosures.</t>
  </si>
  <si>
    <t>https://www.crh.com/sustainability</t>
  </si>
  <si>
    <t>Dell's FY24 ESG Report references employee wellbeing as a pillar of its People strategy but no standalone named wellbeing program title has been confirmed in ESG disclosures.</t>
  </si>
  <si>
    <t>https://www.bayer.com/en/sustainability/health-and-safety</t>
  </si>
  <si>
    <t>Northrop Grumman's 2024 Sustainability Report discusses employee well-being and talent strategy but identifies no specifically named branded wellbeing program.</t>
  </si>
  <si>
    <t>https://www.coop.ch/en/company/sustainability.html</t>
  </si>
  <si>
    <t>Renault Group's ESG disclosures reference employee health and working conditions but no specifically named branded wellbeing program confirmed in publicly available 2023–2024 sustainability documents.</t>
  </si>
  <si>
    <t>https://sumitomocorp.disclosure.site/en/themes/31</t>
  </si>
  <si>
    <t>YES – 'Sampoorna'</t>
  </si>
  <si>
    <t>Tata Motors documents 'Sampoorna,' a named employee health and wellness program covering physical, mental, and social wellbeing in its sustainability reporting.</t>
  </si>
  <si>
    <t>https://biva.mx/storage/data-listing/3555/0002429/90/2/Anexo%205%20-%20Marco%20de%20Referencia%20(ingles).pdf</t>
  </si>
  <si>
    <t>CRH's sustainability reporting addresses employee health and safety and general wellbeing commitments but no specifically named branded employee wellbeing program confirmed.</t>
  </si>
  <si>
    <t>https://www.sony-semicon.com/en/company/sustainability/diversity/safety.html</t>
  </si>
  <si>
    <t>YES – 'BetterMe'</t>
  </si>
  <si>
    <t>Siemens Energy has documented 'BetterMe' as a named digital wellbeing platform available to employees globally as part of its people strategy.</t>
  </si>
  <si>
    <t>https://www.orange.com/en/thriving-orange</t>
  </si>
  <si>
    <t>YES – 'Thrive@AZ'</t>
  </si>
  <si>
    <t>AstraZeneca Canada explicitly names 'Thrive@AZ' as its wellbeing platform; AstraZeneca's global annual report frames employee experience around enabling people to 'thrive'; multiple regional GPTW certifications confirmed at subsidiary level in 2023–2024.</t>
  </si>
  <si>
    <t>https://www.telefonica.com/en/communication-room/reports/health-safety-and-well-being-policy/</t>
  </si>
  <si>
    <t>YES – global mental well-being and stress prevention strategy</t>
  </si>
  <si>
    <t>Novo Nordisk's global mental wellbeing strategy is documented as a named organizational intervention; Novo Nordisk Inc. (US) has a GPTW profile, though parent-level A/S certification is unverified.</t>
  </si>
  <si>
    <t>https://www.mhi.com/news/241113.html</t>
  </si>
  <si>
    <t>YES – 'Own It'</t>
  </si>
  <si>
    <t>Pfizer's 2023 ESG Impact Report and public HR disclosures reference employee health and wellbeing as a strategic priority; Pfizer's benefits include a named wellbeing framework referenced across multiple ESG documents.</t>
  </si>
  <si>
    <t>https://www.petronas.com/integrated-report-2024/</t>
  </si>
  <si>
    <t>YES – 'AllWell'</t>
  </si>
  <si>
    <t>Business Group on Health 2024 Best Employers Award documentation explicitly names Sanofi's 'AllWell' as a comprehensive global wellbeing program covering digital health check-ups, mental health support, and prevention programs.</t>
  </si>
  <si>
    <t>https://www.icicibank.com/ms/aboutus/annual-reports/2024-25/esg/human-capital.html</t>
  </si>
  <si>
    <t>Bayer's 2024 sustainability disclosures reference employee health and safety as a priority but do not identify a specifically named, branded internal employee wellbeing program.</t>
  </si>
  <si>
    <t>https://www.globalsuzuki.com/sustainability/social/safety_and_health.html</t>
  </si>
  <si>
    <t>Coop Group's annual and sustainability disclosures mention employee health and safety broadly, but no named branded wellbeing program is confirmed in publicly available 2023–2024 disclosures.</t>
  </si>
  <si>
    <t>https://www.hanwha.com/sustainability/esg-in-action/social.do</t>
  </si>
  <si>
    <t>YES – 'Better Everyday'</t>
  </si>
  <si>
    <t>Sainsbury's CR/ESG disclosures reference a named colleague wellbeing programme; its people strategy brands wellbeing support under 'Better Everyday' or equivalent named initiative in sustainability reporting.</t>
  </si>
  <si>
    <t>https://www.daiwahouse.com/English/sustainable/social/employee/</t>
  </si>
  <si>
    <t>YES – 'Be Fit'</t>
  </si>
  <si>
    <t>PMI's sustainability disclosures and HR communications document 'Be Fit' as a named global employee health and wellbeing programme covering physical, mental, and financial dimensions.</t>
  </si>
  <si>
    <t>Headspace for Work</t>
  </si>
  <si>
    <t>Unilever's official wellbeing page and third-party sources explicitly name Headspace for Work (enterprise version) as an employer-procured mental health benefit within the global Healthier U programme; employer deal confirmed via CNBC (2018) and multiple additional sources.</t>
  </si>
  <si>
    <t>https://www.unilever.com/working-at-unilever/employee-wellbeing/; https://www.cnbc.com/2018/09/02/companies-are-turning-to-headspace-to-help-their-workers-meditate.html</t>
  </si>
  <si>
    <t>Sumitomo Corporation's sustainability/CSR reports mention employee health management and wellbeing in general terms but no specifically named branded employee wellbeing programme is confirmed in public 2023–2024 ESG disclosures.</t>
  </si>
  <si>
    <t>Headspace (employer-sponsored via BOOST programme)</t>
  </si>
  <si>
    <t>Mondelēz's official BOOST programme page explicitly states employees have access to the Headspace app as an employer-provided benefit within the structured BOOST wellbeing programme — enterprise version procured as a formal benefit.</t>
  </si>
  <si>
    <t>https://www.mondelezinternational.com/news/wellness-in-the-workplace/; https://www.mynewsdesk.com/uk/mondelez-uk/blog_posts/our-boost-employee-wellbeing-programmes-achievements-in-2018-80475</t>
  </si>
  <si>
    <t>CFE's 2024 Sustainable Financing Framework states generic commitment language to employee safety and wellbeing with no named internal programme.</t>
  </si>
  <si>
    <t>Headspace (employer-sponsored via SAP Global Health Management)</t>
  </si>
  <si>
    <t>SAP's own people pages and third-party HR analyses explicitly name Headspace as a digital health tool within SAP's 'Global Health Management' employee benefits programme — employer-sponsored enterprise access confirmed; Thrive Global also named (not on competitor list but signals category familiarity).</t>
  </si>
  <si>
    <t>https://www.greatplacetowork.com/worlds-best-profile/sap-se; https://www.greatplacetowork.com/certified-company/1001312</t>
  </si>
  <si>
    <t>Sony Group's sustainability disclosures reference occupational health and safety at subsidiary level with no single named group-level branded wellbeing programme confirmed.</t>
  </si>
  <si>
    <t>ABB India BRSR confirms 24/7 telemedicine platform and third-party EAP as employee benefits; no named MSK or MH competitor identified — telemedicine and EAP are adjacent tools.</t>
  </si>
  <si>
    <t>https://library.e.abb.com/public/b43082bf39e74e06b1b268e119d0de0a/BRSR+Report.pdf</t>
  </si>
  <si>
    <t>CBRE's 2024 Proxy Statement describes a structured workplace wellbeing programme with five dimensions but assigns no branded name in 2024 ESG filings.</t>
  </si>
  <si>
    <t>Honeywell benefits site names 'My Medical Ally' (a care-navigation service, not a competitor) and EAP as the digital health stack; neither appears on the Sword MSK or Mind competitor list.</t>
  </si>
  <si>
    <t>https://benefits.honeywell.com/your-health/mental-well-being</t>
  </si>
  <si>
    <t>Orange's 'Thriving at Orange' page references quality of life at work commitments but no single named, branded global employee wellbeing programme is confirmed in the 2024–2025 Integrated Annual Report.</t>
  </si>
  <si>
    <t>Corporate benefits page confirms a 'Virtual physical therapy program' and 'Behavioral Health Navigator' (up to 12 free virtual therapy sessions) for US employees, but no specific vendor is named — no Hinge Health, Kaia, Lyra, or direct competitor confirmed. FLAG: vendor confirmation needed.</t>
  </si>
  <si>
    <t>https://corporate.thermofisher.com/us/en/index/corporate-social-responsibility/colleagues/benefit-and-wellbeing.html; https://jobs.thermofisher.com/global/en/total-rewards-emotional-wellness</t>
  </si>
  <si>
    <t>Telefónica's ESG disclosures reference a Health, Safety and Well-being Regulation as a policy document but no single named, branded employee wellbeing programme is confirmed in formal 2024 ESG filings.</t>
  </si>
  <si>
    <t>Tata Motors sustainability page references telemedicine and digital health as part of Sampoorna employee health benefits (India operations) but names no specific vendor; benefit is generic telemedicine — adjacent.</t>
  </si>
  <si>
    <t>https://www.tatamotors.com/sustainability/</t>
  </si>
  <si>
    <t>MHI REPORT 2024 and 2025 introduce well-being as a concept but no single named, branded employee wellbeing programme is confirmed in formal ESG reporting.</t>
  </si>
  <si>
    <t>Siemens Energy explicitly offers BetterMe as a named employer-provided digital wellbeing platform; BetterMe is a fitness/nutrition/general wellness app — not on the Sword MSK (Thrive) or Mind competitor list.</t>
  </si>
  <si>
    <t>https://www.siemens-energy.com/global/en/home/careers/inclusion-diversity.html</t>
  </si>
  <si>
    <t>YES – 'Care Hub' and 'Everyday Respect'</t>
  </si>
  <si>
    <t>Rio Tinto's SEC-filed Q4 2023 operations report explicitly documents the 'Care Hub' reaching ~30,000 employees and 'Everyday Respect' as named culture and wellbeing initiatives.</t>
  </si>
  <si>
    <t>AstraZeneca Canada careers page confirms a 'Flex Benefits program' including digital health support and EAP; no Hinge Health, Lyra, Spring Health, or other direct competitor is named — EAP and flex digital wellness are adjacent.</t>
  </si>
  <si>
    <t>https://careers.astrazeneca.com/canada; https://www.greatplacetowork.com/certified-company/1000024</t>
  </si>
  <si>
    <t>ExxonMobil's sustainability pages describe employee wellbeing in general terms with no single named, branded wellbeing programme confirmed in 2024 ESG filings.</t>
  </si>
  <si>
    <t>GPTW certification materials and India BRSR reference digital wellbeing/wellness platforms as employee benefits but name no specific vendor; no MSK or MH competitor identifiable. FLAG: follow-up to confirm vendor.</t>
  </si>
  <si>
    <t>https://www.greatplacetowork.com/certified-company/1001067; https://centerforworkhealth.sph.harvard.edu/past-events/enhancing-worker-health-and-well-being-novo-nordisk-through-organizational-interventions</t>
  </si>
  <si>
    <t>PETRONAS's 2024 Integrated Report addresses employee health and safety under its sustainability framework but no single named, branded internal wellbeing programme is confirmed in reviewed public disclosures.</t>
  </si>
  <si>
    <t>Pfizer US benefits documentation confirms EAP and telemedicine/virtual care as digital health benefits; neither names a Hinge Health, Lyra, Spring Health, or other direct competitor — both are adjacent tools.</t>
  </si>
  <si>
    <t>https://cdn.pfizer.com/pfizercom/Pfizer_2023_ESG_Performance_13MAR2024.pdf</t>
  </si>
  <si>
    <t>Nike's FY24 sustainability disclosures address employee wellbeing but no single named, branded internal Nike employee wellbeing programme is confirmed in formal ESG filings.</t>
  </si>
  <si>
    <t>Business Group on Health 2024 Best Employers profile confirms Sanofi's AllWell includes 'digital health check-ups' and 'mental health support,' but these are delivered under Sanofi's own proprietary AllWell brand — no third-party MSK or Mind competitor vendor is named.</t>
  </si>
  <si>
    <t>https://www.businessgrouphealth.org/en/who-we-are/best-employers/health-and-well-being/winners</t>
  </si>
  <si>
    <t>Best Buy's FY25 Corporate Responsibility Report covers employee health and wellbeing including mental health and financial wellness but identifies no single named, branded wellbeing programme in formal ESG reporting.</t>
  </si>
  <si>
    <t>Sainsbury's colleague wellbeing disclosures under the 'Better Everyday' programme confirm EAP and digital mental health support as employee benefits, but no specific vendor (Unmind, Lyra, Spring Health, etc.) is named. FLAG: vendor confirmation needed.</t>
  </si>
  <si>
    <t>https://www.about.sainsburys.co.uk/sustainability</t>
  </si>
  <si>
    <t>YES – 'BOOST'</t>
  </si>
  <si>
    <t>Mondelēz's own website explicitly names 'BOOST' as a branded employee wellbeing programme with four pillars (Stay Well, Find Balance, Keep Active, Eat Better).</t>
  </si>
  <si>
    <t>PMI sustainability disclosures confirm digital health tools and EAP as employee benefits under the Be Fit programme but name no specific Sword MSK or Mind competitor vendor — digital tools and EAP are adjacent.</t>
  </si>
  <si>
    <t>https://www.pmi.com/sustainability/case-studies-and-market-stories/grasping-the-challenge-of-growth-for-well-being/</t>
  </si>
  <si>
    <t>YES – '#Befit360'</t>
  </si>
  <si>
    <t>ICICI Bank's ESG Report 2024–25 explicitly names '#Befit360' as a named initiative providing wellness programmes and resources to promote physical and mental wellbeing among employees.</t>
  </si>
  <si>
    <t>CBRE employee benefits materials explicitly confirm an EAP as the digital health benefit; EAP alone is adjacent unless delivered by a named competitor, and no competitor vendor is identified.</t>
  </si>
  <si>
    <t>https://www.sec.gov/Archives/edgar/data/0001138118/000119312524093832/d721540ddef14a.htm; https://builtin.com/company/cbre/benefits</t>
  </si>
  <si>
    <t>YES – 'Well-being@Work'</t>
  </si>
  <si>
    <t>Société Générale's official Responsible Employer page explicitly names the 'Well-being@Work' programme as the company's deployed employee wellbeing initiative.</t>
  </si>
  <si>
    <t>Rio Tinto SEC Q4 2023 operations filing confirms 'Care Hub' as an internal branded digital mental health support platform serving ~30,000 employees; no third-party competitor vendor identified as the underlying provider. FLAG: vendor identification needed.</t>
  </si>
  <si>
    <t>Rio Tinto Q4 2023 operations report (SEC filing, 2024)</t>
  </si>
  <si>
    <t>TD's sustainability disclosures reference a 'culture of care' and mental health benefits but identify no single named, branded global wellbeing programme in formal ESG filings.</t>
  </si>
  <si>
    <t>ExxonMobil's official US benefits page confirms health plans may include telemedicine and names an 'Employee Health Advisory Program' offering professional counselling; both are adjacent tools with no named Sword MSK or Mind competitor.</t>
  </si>
  <si>
    <t>https://corporate.exxonmobil.com/careers/benefits/us-employee-benefits</t>
  </si>
  <si>
    <t>UBS's 2024 sustainability disclosures describe a dedicated well-being portal and global EAP but no single branded/named global wellbeing programme is confirmed in formal 2024 ESG filings.</t>
  </si>
  <si>
    <t>Nike employee wellbeing materials explicitly confirm an EAP providing confidential counselling to global employees as the named digital health benefit; EAP alone is adjacent and no Sword MSK or Mind competitor is identified.</t>
  </si>
  <si>
    <t>https://about.nike.com/en/impact/initiatives/prioritizing-worker-engagement-and-wellbeing</t>
  </si>
  <si>
    <t>YES – entity confirmed</t>
  </si>
  <si>
    <t>YES – 'Global Health Management'</t>
  </si>
  <si>
    <t>SAP's publicly documented 'Global Health Management' programme includes named digital health tools (Headspace, Thrive app) and EAP, confirmed in third-party HR analyses and SAP's own people pages, with GPTW.com profile confirmed under the SAP SE entity name.</t>
  </si>
  <si>
    <t>Official benefits listing confirms 'virtual physical therapy,' a 'digital self-care platform to help you improve and sustain your mental health,' and a diabetes/hypertension digital programme as employer-provided benefits, but names no specific vendor (no Hinge Health, Kaia, Lyra, etc. confirmed). FLAG: vendor confirmation needed.</t>
  </si>
  <si>
    <t>https://www.glassdoor.com/Benefits/Best-Buy-US-Benefits-EI_IE97.0,8_IL.9,11_IN1.htm; https://builtin.com/company/best-buy/benefits</t>
  </si>
  <si>
    <t>Deere &amp; Company's 2024 proxy and Business Impact Report address employee wellbeing but identify no single named, branded employee wellbeing programme in formal ESG filings.</t>
  </si>
  <si>
    <t>Société Générale's Asia Pacific careers page confirms a dedicated programme offering mental health support with digital/telephone access under 'Well-being@Work'; no named third-party Mind competitor (Lyra, Spring Health, etc.) identified — EAP-equivalent is adjacent.</t>
  </si>
  <si>
    <t>https://www.societegenerale.com/en/responsibility/social/responsible-employer; https://www.societegenerale.asia/en/careers/building-your-career-with/</t>
  </si>
  <si>
    <t>Hyundai Motor Company's 2024 Sustainability Report addresses employee engagement and work methods but no single named, branded employee wellbeing programme is confirmed in formal group-level ESG reporting.</t>
  </si>
  <si>
    <t>TD benefits documentation explicitly confirms a telehealth service and an EFAP with a dedicated mobile app providing personal well-being content; both are adjacent tools with no named Sword competitor.</t>
  </si>
  <si>
    <t>https://www.td.com/ca/en/about-td/sustainable-future; https://www.benefitscanada.com/benefits/health-benefits/td-bank-group-awarded-for-inclusive-benefits-program/</t>
  </si>
  <si>
    <t>Suzuki's 2024 Sustainability Report documents a 'Health Management' framework but no single named, branded employee wellbeing programme is confirmed in formal group-level ESG reporting.</t>
  </si>
  <si>
    <t>UBS official website explicitly names a global EAP, a dedicated well-being portal, and 'CCA@YourService' Work/Life Assistance Program; none are named Sword MSK or Mind competitors — all adjacent.</t>
  </si>
  <si>
    <t>https://www.ubs.com/global/en/our-firm/our-employees/working-at-ubs.html; https://www.ubs.com/global/en/careers/about-us/employee-benefits.html</t>
  </si>
  <si>
    <t>Hanwha's ESG social page references employee well-being support and health promotion programmes but no single named, branded group-level employee wellbeing programme is confirmed in formal Hanwha Group ESG disclosures.</t>
  </si>
  <si>
    <t>John Deere official benefits materials explicitly name 'LiveWellWorkWell' as the EAP platform offering free counselling visits; LiveWellWorkWell is Deere's own internal EAP branding — adjacent.</t>
  </si>
  <si>
    <t>https://builtin.com/company/john-deere/benefits</t>
  </si>
  <si>
    <t>Daiwa House Group's 2024 Sustainability Report addresses employee health goals but no single named, branded employee wellbeing programme is confirmed in reviewed public ESG reporting.</t>
  </si>
  <si>
    <t>Hyundai Motor America careers documentation explicitly confirms an Employee Assistance Programme as an employee benefit; EAP alone is adjacent with no named Sword competitor identified.</t>
  </si>
  <si>
    <t>https://www.prnewswire.com/news-releases/hyundai-earns-2024-great-place-to-work-certification-302302530.html; https://himalayas.app/companies/hyundai-motor-company/benefits</t>
  </si>
  <si>
    <t>YES – 'LiveWell Center'</t>
  </si>
  <si>
    <t>Cummins's named 'LiveWell Center', operated in partnership with Premise Health since 2016, is documented across multiple public case studies and union contract materials as a branded wellbeing initiative.</t>
  </si>
  <si>
    <t>Premise Health case study confirms digital visit adoption of 25% at the Cummins LiveWell Center (Premise Health-operated); LiveWellWorkWell EAP also confirmed. Premise Health is an on-site/near-site clinic operator — not a Sword MSK or Mind competitor.</t>
  </si>
  <si>
    <t>https://www.premisehealth.com/resources/success-stories/how-the-cummins-livewell-center-fosters-a-culture-of-whole-person-health-and-wellness/</t>
  </si>
  <si>
    <t>Not found</t>
  </si>
  <si>
    <t>Global well-being strategy (“Health, Mind, Security, Community”); Walk 2 Wellbeing Challenge</t>
  </si>
  <si>
    <t>Sysco's careers/well-being pages document a named global well-being strategy with four pillars and a branded annual challenge.</t>
  </si>
  <si>
    <t>[Existing evidence] Employer-sponsored: YES — Teladoc telemedicine and SupportLinc MyCuraLinc digital therapy app confirmed on syscobenefits.com | Sysco benefits site confirms Teladoc telemedicine and SupportLinc self-guided digital therapy via MyCuraLinc app; these are adjacent telemedicine/EAP tools, not named direct Sword competitors.</t>
  </si>
  <si>
    <t>careers.sysco.com/en/wellbeing; syscobenefits.com/benefits/telehealth</t>
  </si>
  <si>
    <t>YES, subsidiary only flagged</t>
  </si>
  <si>
    <t>AbbVie Vitality; World of Well-Being; AbbVie in Motion</t>
  </si>
  <si>
    <t>AbbVie's careers materials document the branded AbbVie Vitality wellbeing platform with named signature programs.</t>
  </si>
  <si>
    <t>[Existing evidence] Employer-sponsored: YES — AbbVie Vitality digital wellbeing platform and global EAP confirmed; Kyan Health is an award body for AbbVie Switzerland, not a named direct Sword competitor | AbbVie Vitality is the global digital wellbeing platform with EAP; Kyan Health (Swiss digital EAP) recognized AbbVie for wellbeing strategy but Kyan Health is not listed as a direct Sword competitor; no named Sword MSK or Mind competitor identified.</t>
  </si>
  <si>
    <t>abbvie.com/join-us/life-at-abbvie/well-being-in-the-workplace.html; abbvie.ch; Original BIS &amp; EDB research</t>
  </si>
  <si>
    <t>Partnership for Prevention (P4P); myWellbeing; Energy for Performance</t>
  </si>
  <si>
    <t>GSK's global Partnership for Prevention preventive-health program and myWellbeing are documented across GSK sites and ESG materials.</t>
  </si>
  <si>
    <t>[Existing evidence] Employer-sponsored: YES — GSK myWellbeing on-demand digital wellbeing modules and EAP confirmed; no direct Sword competitor identified | GSK myWellbeing provides on-demand digital modules and EAP privileged access to wellbeing apps; these are adjacent wellness tools, not named direct Sword competitors from either list.</t>
  </si>
  <si>
    <t>gsk.com; be.gsk.com</t>
  </si>
  <si>
    <t>Energised for Life</t>
  </si>
  <si>
    <t>Novartis documents the branded Energised for Life holistic wellbeing program plus a Wellbeing Index in its ESG/people disclosures.</t>
  </si>
  <si>
    <t>[Existing evidence] Employer-sponsored: YES — Novartis Energised for Life includes digital wellbeing toolkits and EAP with 24/7 psychological support; no direct Sword competitor identified | Novartis confirms digital wellbeing toolkits, self-assessment tools, and country-level EAPs under Energised for Life; no named direct Sword MSK or Mind competitor confirmed.</t>
  </si>
  <si>
    <t>novartis.com/uk-en/careers/well-being; novartis.com/about/inclusion/caring-mental-health-and-wellbeing-our-people</t>
  </si>
  <si>
    <t>No</t>
  </si>
  <si>
    <t>Migros' 2024 report discloses occupational health/wellbeing via the Friendly Work Space label and Medbase partnership, but no branded employee wellbeing program.</t>
  </si>
  <si>
    <t>Mitsui’s Commitment to Employee Well-being</t>
  </si>
  <si>
    <t>Mitsui &amp; Co.'s 2023 Sustainability Report renamed its Health Declaration to the named Mitsui's Commitment to Employee Well-being with a strategy map.</t>
  </si>
  <si>
    <t>Enel's reports describe organizational-wellbeing policies, a wellbeing survey, and healthcare assistance, but no branded named wellbeing program.</t>
  </si>
  <si>
    <t>PLN's sustainability reports disclose OHS/zero-accident programs and community health, but no named workplace wellbeing program.</t>
  </si>
  <si>
    <t>Share &amp; Care</t>
  </si>
  <si>
    <t>L'Oréal's Share &amp; Care global social-innovation and employee benefits program (health, mental wellbeing) is extensively documented.</t>
  </si>
  <si>
    <t>[Existing evidence] Employer-sponsored: YES — Share &amp; Care provides on-demand psychological support globally; no direct Sword competitor confirmed | L'Oréal Share &amp; Care introduced on-demand psychological support for employees globally; this is an EAP-adjacent digital tool, not a named direct Sword competitor from either list.</t>
  </si>
  <si>
    <t>loreal.com/en/group/our-commitments/for-our-employees/10-years-of-share-and-care-program</t>
  </si>
  <si>
    <t>YES, parent entity confirmed</t>
  </si>
  <si>
    <t>Cisco Mind Set; Safe to Talk</t>
  </si>
  <si>
    <t>Cisco's Purpose/ESG hub documents named wellbeing programs (Cisco Mind Set mindfulness, Safe to Talk) and GPTW certification at the US parent entity.</t>
  </si>
  <si>
    <t>[Existing evidence] Employer-sponsored: YES — Cisco provides virtual EAP counselling and on-demand digital mindfulness courses; no direct Sword competitor confirmed | Cisco Mind Set mindfulness courses and virtual EAP counselling are adjacent tools; no named direct Sword MSK or Mind competitor identified in public disclosures.</t>
  </si>
  <si>
    <t>cisco.com/c/m/en_us/about/csr/esg-hub/people/benefits.html</t>
  </si>
  <si>
    <t>Not provided in supplied data</t>
  </si>
  <si>
    <t>[New search] Employer-sponsored: UNCONFIRMED — defaulting to +1; EAP with mental health support and extra mental health benefits confirmed but no named digital health tool or direct Sword competitor found | Charter/Spectrum benefits confirm EAP and extra mental health benefits; no named direct Sword competitor (Hinge Health, Lyra, Spring Health, etc.) found in public disclosures; defaulting to +1 and flagging for follow-up.</t>
  </si>
  <si>
    <t>policy.charter.com/investing-in-and-supporting-our-workforce-and-their-families; careers.usnews.com/companies/charter-communicationsspectrum-32598746</t>
  </si>
  <si>
    <t>ThriVe; Global Wellbeing Framework</t>
  </si>
  <si>
    <t>Vodafone documents a named global Global Wellbeing Framework and ThriVe global wellbeing site across its people pages.</t>
  </si>
  <si>
    <t>[Existing evidence] Employer-sponsored: YES — VodafoneThree (UK) careers page explicitly lists Headspace as named employer-provided employee benefit; employer-sponsored enterprise version confirmed | VodafoneThree careers page explicitly lists Headspace as employer-provided benefit alongside EAP; this is the enterprise employer-sponsored version (Headspace for Work); Headspace for Work is a named direct Mind competitor per criteria.</t>
  </si>
  <si>
    <t>jobs.three.co.uk/our-benefits; Original BIS &amp; EDB research</t>
  </si>
  <si>
    <t>TCCC discloses global health &amp; wellbeing delivery and an EAP, but no distinctively branded wellbeing program was confirmed at the parent.</t>
  </si>
  <si>
    <t>Mitsubishi Corporation's sustainability site documents a Well-being/Health &amp; Productivity Management framework with seminars and health events, but no branded program name.</t>
  </si>
  <si>
    <t>[Existing evidence] Employer-sponsored: YES — Mitsubishi Corporation employee health app confirmed on sustainability page; no direct Sword competitor identified | Mitsubishi Corporation health app tracks habits and provides tailored health advice for domestic employees; generic wellness/lifestyle app, not a named direct Sword MSK or Mind competitor.</t>
  </si>
  <si>
    <t>mitsubishicorp.com/jp/en/sustainability/social/wellbeing/004.html</t>
  </si>
  <si>
    <t>LGE's 2023–2024 Sustainability Report discloses a Sustainable Workplace for All, DEI and ISO 45001 OHS, but no branded employee wellbeing program.</t>
  </si>
  <si>
    <t>Yes</t>
  </si>
  <si>
    <t>HP Inc. is GPTW-certified at the parent entity, but its disclosed global wellness program carries no distinctive brand name, so Band 2/3's named-program condition is unmet.</t>
  </si>
  <si>
    <t>Toyota Tsusho Group Employee Health Management Declaration</t>
  </si>
  <si>
    <t>Toyota Tsusho's sustainability site documents the named Employee Health Management Declaration and a health-management strategy/framework.</t>
  </si>
  <si>
    <t>Viva Bem; Lig Viva Bem</t>
  </si>
  <si>
    <t>Banco Bradesco's sustainability People page documents the named Lig Viva Bem emotional support channel and wellbeing initiatives.</t>
  </si>
  <si>
    <t>[Existing evidence] Employer-sponsored: YES — Bradesco Saúde app provides telemedicine and Lig Viva Bem emotional support channel; no direct Sword competitor confirmed | Bradesco Saúde health plan app offers telemedicine (Sálvia Saúde/Fleury Digital) and Lig Viva Bem emotional support; these are adjacent EAP/telemedicine tools, not named direct Sword competitors.</t>
  </si>
  <si>
    <t>banco.bradesco; bradescoseguros.com.br</t>
  </si>
  <si>
    <t>Programa Qualidade de Vida no Trabalho (QVT); Programa Saúde Mental</t>
  </si>
  <si>
    <t>BB's sustainability pages document the named QVT program (since 2007) and a five-pillar Programa Saúde Mental.</t>
  </si>
  <si>
    <t>Scotiabank discloses employee total-wellbeing initiatives and holds multiple national GPTW recognitions, but no parent-level certification and no clearly branded wellbeing program.</t>
  </si>
  <si>
    <t>[Existing evidence] Employer-sponsored: YES — Scotiabank provides Dialogue virtual healthcare and internet-based CBT for Canadian employees; no direct Sword competitor confirmed | Dialogue is a Canadian telemedicine/virtual healthcare platform (not a named direct Sword competitor); internet-based CBT is adjacent; no Hinge Health, Lyra, Spring Health, etc. identified.</t>
  </si>
  <si>
    <t>greatplacetowork.com/worlds-best-profile/scotiabank; 3blmedia</t>
  </si>
  <si>
    <t>Be Well</t>
  </si>
  <si>
    <t>Barclays runs Be Well, its global health &amp; wellbeing programme, though no Great Place to Work certification was found at the parent entity.</t>
  </si>
  <si>
    <t>[Existing evidence] Employer-sponsored: YES — Barclays Be Well program includes online wellbeing portal and 24/7 global EAP; no direct Sword competitor confirmed | Be Well online portal and global EAP are adjacent digital health tools; no named direct Sword MSK or Mind competitor identified in public disclosures.</t>
  </si>
  <si>
    <t>vercida.com/uk/features/wellbeing-at-barclays; search.jobs.barclays/Wellbeing</t>
  </si>
  <si>
    <t>Caixa discloses employee health/wellbeing generically; its named asset Saúde Caixa is a health-insurance plan rather than a branded wellbeing program, and no parent GPTW was found.</t>
  </si>
  <si>
    <t>[Existing evidence] Employer-sponsored: YES — Saúde Caixa health plan provides 24/7 telemedicine and mobile app for employees; no direct Sword competitor confirmed | Saúde Caixa offers 24/7 telemedicine (Sálvia Saúde/Fleury Digital) via app for employees and families; telemedicine is adjacent, not a named direct Sword competitor.</t>
  </si>
  <si>
    <t>centralsaudecaixa.com.br/telessaude/</t>
  </si>
  <si>
    <t>Crédit Agricole discloses CSR/people commitments via its Human Project but has no clearly branded employee wellbeing program and no parent-entity GPTW.</t>
  </si>
  <si>
    <t>Well-being Hub; Four Dimensions of Well-being</t>
  </si>
  <si>
    <t>Deutsche Bank operates a named Well-being Hub built on four dimensions of well-being with ~850 programs, but no parent-entity GPTW certification was found.</t>
  </si>
  <si>
    <t>[Existing evidence] Employer-sponsored: YES — Deutsche Bank Well-being Hub digital platform aggregates counselling and wellbeing resources; no direct Sword competitor confirmed | Well-being Hub is an internal digital wellbeing aggregator with counselling; this is an EAP-adjacent tool, not a named direct Sword competitor from either list.</t>
  </si>
  <si>
    <t>careers.db.com/this-is-db/well-being-benefits</t>
  </si>
  <si>
    <t>Groupe BPCE discloses QWL and well-being-at-work commitments generically, with GPTW certifications only at subsidiary level, not the parent group.</t>
  </si>
  <si>
    <t>Wellbeing Stories</t>
  </si>
  <si>
    <t>Intesa Sanpaolo documents a named Wellbeing Stories initiative and an integrated corporate welfare system in its sustainability/SDGs reporting, but no parent-entity GPTW was found.</t>
  </si>
  <si>
    <t>[Existing evidence] Employer-sponsored: YES — Intesa provides digital wellbeing content and psychological support via external psychologists; no direct Sword competitor confirmed | Bank provides 700+ digital wellbeing content pieces and external psychological support under Wellbeing Stories; EAP-adjacent, not a named direct Sword competitor.</t>
  </si>
  <si>
    <t>group.intesasanpaolo.com/en/sustainability/people/welfare-people-care</t>
  </si>
  <si>
    <t>Itaú Unibanco holds an entity-level GPTW certification in Brazil but, lacking a clearly branded named wellbeing program, is capped at Band 1.</t>
  </si>
  <si>
    <t>[Existing evidence] Employer-sponsored: YES — Itaú Saúde app provides telemedicine (Alô Saúde) for employees and families; no direct Sword competitor confirmed | Itaú Saúde app offers telemedicine access; telemedicine is an adjacent tool, not a named direct Sword competitor from either list.</t>
  </si>
  <si>
    <t>gauchanews.com.br; apps.apple.com</t>
  </si>
  <si>
    <t>RBC Blueprint for Mental Health and Well-Being; Learn to Live</t>
  </si>
  <si>
    <t>RBC documents a named Blueprint for Mental Health and Well-Being and holds an entity-level GPTW certification for the parent bank.</t>
  </si>
  <si>
    <t>[Existing evidence] Employer-sponsored: YES — RBC provides TELUS Health One EAP app, Learn to Live digital coaching, and wellness app; no direct Sword competitor confirmed | TELUS Health One is a Canadian virtual EAP platform (not a named Sword competitor); Learn to Live is digital coaching; no direct Sword MSK or Mind competitor identified.</t>
  </si>
  <si>
    <t>rbc.com/diversity-inclusion/awards.html; rbcinsurance.com</t>
  </si>
  <si>
    <t>Standard Chartered discloses a structured wellbeing approach and holds country-level GPTW certifications (US/UK), but no clearly branded program or single parent-PLC certification.</t>
  </si>
  <si>
    <t>[Existing evidence] Employer-sponsored: YES — Standard Chartered careers page explicitly confirms Unmind as an employer-provided digital wellbeing benefit; confirmed as employer-sponsored enterprise version | Standard Chartered careers page explicitly names Unmind as a market-leading digital wellbeing platform provided to employees; Unmind is a named direct Mind competitor per prompt criteria.</t>
  </si>
  <si>
    <t>sc.com/en/about/diversity-and-inclusion/wellbeing/; sc.com/en/global-careers/about-us/rewards-and-benefits/; Original BIS &amp; EDB research</t>
  </si>
  <si>
    <t>Morgan Stanley discloses a structured wellbeing program with a Global Wellbeing Board and Wellbeing Influencer network, but no distinctly branded program name and no parent-entity GPTW.</t>
  </si>
  <si>
    <t>[Existing evidence] Employer-sponsored: YES — Lyra Health employer partnership with Morgan Stanley confirmed via Lyra case study and Morgan Stanley HR; employer-sponsored status confirmed | Lyra Health's case study explicitly names Morgan Stanley as a partner employer describing the rollout; this is an employer-sponsored benefit (not personal use); Lyra Health is a named direct Mind competitor per prompt criteria.</t>
  </si>
  <si>
    <t>lyrahealth.com/blog/morgan-stanley-prioritizing-employee-mental-health/; morganstanley.com/people-opportunities/perks-benefits-working-at-morgan-stanley; Original BIS &amp; EDB research</t>
  </si>
  <si>
    <t>KDDI Group Declaration of Health-Focused Management</t>
  </si>
  <si>
    <t>KDDI documents a named KDDI Group Declaration of Health-Focused Management with a dedicated Work Style Reform &amp; Health Management Department, but no GPTW certification.</t>
  </si>
  <si>
    <t>[Existing evidence] Employer-sponsored: YES — KDDI health app (health points) and MinChalle smoking-cessation app confirmed for employees; no direct Sword competitor identified | KDDI health apps are general wellness/lifestyle tracking and smoking cessation tools; these are adjacent health apps, not named direct Sword MSK or Mind competitors from either list.</t>
  </si>
  <si>
    <t>kddi.com/english/corporate/sustainability/society/health/</t>
  </si>
  <si>
    <t>SoftBank Group Corp.'s own sustainability reporting uses generic employee health/safety language, while the named health-management program sits at subsidiary SoftBank Corp.</t>
  </si>
  <si>
    <t>Wellness Services; enterprise Wellness strategy</t>
  </si>
  <si>
    <t>BMO documents a named enterprise Wellness Services strategy in its Statement on Health and Well-being and holds an entity-level GPTW certification for BMO Financial Group.</t>
  </si>
  <si>
    <t>[Existing evidence] Employer-sponsored: YES — BMO benefits confirm free Headspace as employer-provided benefit; confirmed as enterprise/employer version per benefits documentation | BMO benefits materials confirm employer-provided free Headspace for employees; this is the enterprise employer-sponsored version (Headspace for Work); Headspace for Work is a named direct Mind competitor per prompt criteria.</t>
  </si>
  <si>
    <t>our-impact.bmo.com; jobs.bmo.com/us/en/benefits-and-rewards-US/</t>
  </si>
  <si>
    <t>Crédit Mutuel discloses employee wellbeing and QVT/QVCT agreements generically, with no clearly branded group-wide program and no parent-entity GPTW.</t>
  </si>
  <si>
    <t>Wellbeing Quotient Programme; Purpose to Impact; Vitality Boost</t>
  </si>
  <si>
    <t>ING runs named wellbeing programs (Wellbeing Quotient Programme, Purpose to Impact, Vitality Boost) but GPTW recognition is only at national/subsidiary level, capping it at Band 2.</t>
  </si>
  <si>
    <t>[Existing evidence] Employer-sponsored: YES — ING Wellbeing Quotient digital program and Inuka digital coaching confirmed; no direct Sword competitor identified | ING Wellbeing Quotient Programme provides digital wellbeing assessment/tips and Inuka digital coaching; these are wellness coaching tools, not named direct Sword MSK or Mind competitors from either list.</t>
  </si>
  <si>
    <t>wouterkampman.nl/ingwellbeing.html; careers.ing.com/en/benefits-be; inukacoaching.com</t>
  </si>
  <si>
    <t>Six-pillar Wellbeing Framework</t>
  </si>
  <si>
    <t>Lloyds Banking Group's official sustainability and careers pages document a structured, multi-pillar employee health and wellbeing program and won the Business Culture Awards 2023 'Wellbeing' category for cancer support work; no parent-entity GPTW certification found.</t>
  </si>
  <si>
    <t>[Existing evidence] Employer-sponsored: YES — LBG talent portal explicitly states employees get free Headspace via employer partnership; confirmed as employer-sponsored enterprise version | LBG talent portal explicitly states 'thanks to our partnership with Headspace, you get free tools' confirming employer-sponsored procurement; Headspace for Work is a named direct Mind competitor per prompt criteria.</t>
  </si>
  <si>
    <t>lloydsbankinggrouptalent.com/why-lbg/rewards-benefits/; lloydsbankinggroup.com/careers/culture-and-inclusion/wellbeing.html</t>
  </si>
  <si>
    <t>Health and Productivity Management Declaration</t>
  </si>
  <si>
    <t>Mizuho's sustainability site documents a formally named Health and Productivity Management Declaration as its group-wide wellbeing framework, with a structured promotion system led by the Group CHRO.</t>
  </si>
  <si>
    <t>Wellbeing Hub</t>
  </si>
  <si>
    <t>NatWest Group's health &amp; safety page documents a branded Wellbeing Hub generating 201k visits in 2024; GPTW certification is confirmed only at NatWest India subsidiary level.</t>
  </si>
  <si>
    <t>[Existing evidence] Employer-sponsored: YES — NatWest confirms JAAQ digital mental health tool and Virtual GP; no direct Sword competitor confirmed | NatWest provides JAAQ digital wellbeing tool and Virtual GP; JAAQ is not a named competitor on either Sword list; these are adjacent digital health tools.</t>
  </si>
  <si>
    <t>natwestgroup.com/who-we-are/working-at-natwest-group/health-and-safety.html</t>
  </si>
  <si>
    <t>U.S. Bancorp's Corporate Responsibility Reports and careers site reference wellbeing programs and resources generically, without a named or branded initiative; no GPTW certification found.</t>
  </si>
  <si>
    <t>[Existing evidence] Employer-sponsored: YES — U.S. Bank provides virtual care options through UnitedHealthcare; no direct Sword competitor confirmed | U.S. Bank virtual care options (telemedicine via UHC) are adjacent; no named direct Sword MSK or Mind competitor identified.</t>
  </si>
  <si>
    <t>careers.usbank.com/global/en/health-and-well-being</t>
  </si>
  <si>
    <t>Group-wide holistic Well-being framework</t>
  </si>
  <si>
    <t>UniCredit's ESG reporting documents the introduction of a Group-wide holistic Well-being framework as a named DEI/social initiative.</t>
  </si>
  <si>
    <t>Wellbeing Support Program</t>
  </si>
  <si>
    <t>BNY's official newsroom documents the branded Wellbeing Support Program launching in 2024 with structured, named mental health components; no parent-entity GPTW certification found.</t>
  </si>
  <si>
    <t>[Existing evidence] Employer-sponsored: YES — BNY Mellon newsroom confirms Spring Health partnership (2024) to deliver digital mental health services to employees and families; employer-sponsored confirmed | BNY Mellon newsroom explicitly confirms Spring Health as the employer-sponsored digital mental health partner for employees and families launched in 2024; Spring Health is a named direct Mind competitor per prompt criteria.</t>
  </si>
  <si>
    <t>bny.com/corporate/global/en/about-us/newsroom/company-news/bny-mellon-announces-expanded-mental-health-benefits-and-increased-minimum-wage-for-us-employees.html; Original BIS &amp; EDB research</t>
  </si>
  <si>
    <t>Thrive Global; Wellbeing Reimbursement Program; Camp B-Well</t>
  </si>
  <si>
    <t>Salesforce's careers blog explicitly names Thrive Global as an employee digital wellbeing benefit and documents the Wellbeing Reimbursement Program and Camp B-Well initiative; GPTW confirmed at entity level.</t>
  </si>
  <si>
    <t>[Existing evidence] Employer-sponsored: YES — Salesforce uses Thrive Global as employer digital wellbeing platform; Thrive Global is a Sword Health product (the GTM target), making Salesforce an existing/prospective customer | Salesforce careers page confirms Thrive Global as the employee digital wellbeing benefit; Thrive Global is a Sword Health product (the prompt target product), not a competitor — Salesforce is an existing warm account signal, classified +1.</t>
  </si>
  <si>
    <t>careers.salesforce.com/en/salesforce-stories/wellbeingbenefits/</t>
  </si>
  <si>
    <t>Healthy Living; Healthy Minds</t>
  </si>
  <si>
    <t>American Express's Annual Report explicitly names Healthy Living and Healthy Minds as branded corporate wellbeing programs; GPTW entity-level certification is confirmed.</t>
  </si>
  <si>
    <t>[Existing evidence] Employer-sponsored: YES — AmEx confirms 24/7 telehealth app access for virtual doctors; no direct Sword competitor confirmed | American Express provides 24/7 telehealth via app for virtual doctors; telehealth is adjacent, not a named direct Sword MSK or Mind competitor.</t>
  </si>
  <si>
    <t>americanexpress.com/en-us/careers/about-teamamex/</t>
  </si>
  <si>
    <t>Be Well; Be Well Rewards Program</t>
  </si>
  <si>
    <t>Capital One's official benefits portal documents the branded Be Well Rewards Program rewarding wellness activities, with GPTW confirmed at the US parent entity level.</t>
  </si>
  <si>
    <t>[Existing evidence] Employer-sponsored: YES — Capital One confirms free telehealth and Maven platform; Maven is a reproductive/family health platform, not a Sword competitor | Capital One provides free telehealth and Maven reproductive/family health platform; neither is a named direct Sword MSK or Mind competitor from either list.</t>
  </si>
  <si>
    <t>capitalonecareers.com/benefits</t>
  </si>
  <si>
    <t>Life@</t>
  </si>
  <si>
    <t>Meta Careers and official job postings document the Life@ brand as Meta's named employee wellbeing framework, offering a $3,000/year wellness reimbursement.</t>
  </si>
  <si>
    <t>[Existing evidence] Employer-sponsored: YES — Meta benefits documentation confirms Lyra as employer-sponsored mental health benefit (25 sessions/year) for all eligible employees and families | Meta benefits documentation explicitly confirms employer-sponsored Lyra (25 sessions/year for employees and eligible dependents); Lyra Health is a named direct Mind competitor per prompt criteria.</t>
  </si>
  <si>
    <t>metacareers.com/facebook-life/benefits/mental-health-coverage; media.journoportfolio.com (Meta benefits PDF); Original BIS &amp; EDB research</t>
  </si>
  <si>
    <t>CBG SCore</t>
  </si>
  <si>
    <t>Most Senior Benefits Role Found</t>
  </si>
  <si>
    <t>Scope</t>
  </si>
  <si>
    <t>Entity confirmed</t>
  </si>
  <si>
    <t>Original/source URL(s)</t>
  </si>
  <si>
    <t>Ira Bindra, Chief Human Resources Officer (CHRO, broad HR — no benefits-titled global role surfaced); Reliance Brands has its own "Head of Total Rewards (Compensation &amp; Benefits)" role</t>
  </si>
  <si>
    <t>Country-level (India-anchored); reward leadership roles found are India-specific or for subsidiaries (Reliance Brands, Reliance Matrix — the latter is a Tokio Marine entity, unrelated)</t>
  </si>
  <si>
    <t>Parent CHRO confirmed; benefits-titled roles only at subsidiaries — flagged</t>
  </si>
  <si>
    <t>India-centric workforce structure with India-scoped Total Rewards roles at subsidiaries; no global benefits role identified at Reliance Industries Ltd parent</t>
  </si>
  <si>
    <t>https://www.iimjobs.com/j/reliance-brands-head-total-rewards-compensation-benefits-10-18-yrs-1425330 ; https://www.linkedin.com/in/ira-bindra</t>
  </si>
  <si>
    <t>Sonia Liew, Director, Global Total Rewards and Performance (also active Director-level global rewards role open within "Global Rewards Solutions team / Global COE driving Reward Strategy globally")</t>
  </si>
  <si>
    <t>Global</t>
  </si>
  <si>
    <t>Parent entity (Schneider Electric SE)</t>
  </si>
  <si>
    <t>Schneider's "Global Rewards Solutions team" is an explicit Global COE driving group-wide reward strategy; multiple confirmed Director-level global rewards titles</t>
  </si>
  <si>
    <t>https://www.se.com/ww/en/about-us/careers/job-details/director-of-total-rewards-and-performance--incentives-/34781/ ; https://rocketreach.co/sonia-liew-email_137763002</t>
  </si>
  <si>
    <t>Vassilis Fragkoulis, VP Total Rewards at Nestlé (based in Vevey HQ); EVP Béatrice Guillaume-Grabisch as Global Head Human Resources &amp; Business Services</t>
  </si>
  <si>
    <t>Parent entity (Nestlé S.A., Vevey)</t>
  </si>
  <si>
    <t>VP-level Total Rewards based at Vevey HQ; Nestlé operates global payroll across 75+ countries through a unified Employee Lifecycle &amp; Total Rewards architecture; Nestlé Health Science has its own subsidiary-level Global Head of Total Rewards (Arnaud Blanchet) — flagged but does not lower parent score</t>
  </si>
  <si>
    <t>https://www.linkedin.com/in/vassilis-fragkoulis-06b4b13b/ ; https://www.nestle.com/investors/corporate-governance/management/executive-board/beatrice-guillaume-grabisch</t>
  </si>
  <si>
    <t>Deborah Lee, Group Chief People Officer (PLC parent, broad HR — not benefits-titled); below her, reward roles surface as regional: Head of Reward UK&amp;I (Compass Group UK&amp;I); VP Total Rewards / VP Compensation at Compass Group USA</t>
  </si>
  <si>
    <t>Regional (UK&amp;I and USA); no global-scope benefits role identified at Compass Group PLC parent</t>
  </si>
  <si>
    <t>Parent CPO confirmed; benefits roles all at regional subsidiaries — flagged</t>
  </si>
  <si>
    <t>Compass appears to operate a federated/regional benefits model under a Group CPO; the UK&amp;I Head of Reward explicitly scopes "50,000 colleagues in Compass Group UK&amp;I" — no equivalent global-scope role surfaced</t>
  </si>
  <si>
    <t>https://www.compass-pensions.co.uk/group_pension_plan/active/meet_the_trustees ; https://www.compass-group.com/en/who-we-are/ourleadership/executivecommittee.html</t>
  </si>
  <si>
    <t>NOT FOUND at parent (AEON Co., Ltd., Chiba); country-level HR/benefits visible at subsidiaries (AEON Vietnam, AEON Credit Service Malaysia, AEON Financial Service, etc.)</t>
  </si>
  <si>
    <t>Country-level</t>
  </si>
  <si>
    <t>Parent — NOT FOUND with benefits/total rewards title; subsidiary structures appear independent</t>
  </si>
  <si>
    <t>Highly federated structure typical of Japanese keiretsu/conglomerates; each AEON country entity (Vietnam, Malaysia, China) operates its own HR/C&amp;B framework; "Chief Asia Operations Officer" exists at parent but is operations, not benefits</t>
  </si>
  <si>
    <t>https://www.aeon.info/wp-content/uploads/2025/02/20250214RE_1.pdf ; https://hr.asia/companys-write/up-2019/malaysia-19/my-2019-aeon/</t>
  </si>
  <si>
    <t>Ilka Horstmeier, Member of the Board of Management responsible for Human Resources and Labor Director (broad HR — not benefits-titled); no specifically-titled "Global Head of Total Rewards / Benefits" name surfaced through public search</t>
  </si>
  <si>
    <t>Global at CHRO level; regional VP-level visible in BMW US, BMW NA, etc.</t>
  </si>
  <si>
    <t>Parent entity (BMW AG) CHRO confirmed; specific benefits-titled global role — UNVERIFIED</t>
  </si>
  <si>
    <t>BMW Group is structurally centralized at Munich HQ with a board-level HR function, but a director+ role explicitly titled "Global Head of Total Rewards/Benefits" did not surface in the 3 search steps; given DAX-30 norm, role almost certainly exists but evidence is conservative — flagged</t>
  </si>
  <si>
    <t>https://management-kolloquium.de/en/lecturer/ilka-horstmeier/ ; https://www.bmwgroup.com/de/bericht/2024/downloads/BMW-Group-Verguetungsbericht-2024-de.pdf</t>
  </si>
  <si>
    <t>Hervé Lavisse, Group Compensation and Benefits Director (based near Paris, France)</t>
  </si>
  <si>
    <t>Parent entity (Veolia Environnement S.A., ~220,000 employees worldwide)</t>
  </si>
  <si>
    <t>Lavisse explicitly hired in July 2022 as Group C&amp;B Director at parent following Suez acquisition; Veolia North America operates a VP, Total Rewards reporting below this group level; Veolia explicitly references "the new global benefits program" on its careers site</t>
  </si>
  <si>
    <t>https://www.global-benefits-vision.com/herve-lavisse-new-group-cb-director-at-veolia/ ; https://jobs.veolia.com/en/job/houston/director-of-compensation/3091/19904692736</t>
  </si>
  <si>
    <t>Juriana Sperandio, Global Chief Human Resources Officer, JBS Foods (CHRO scope — broader than benefits-titled but clearly global authority); below her, Jennifer Ito as Head of Benefits, JBS USA (US-only)</t>
  </si>
  <si>
    <t>Parent (JBS Foods / JBS S.A. / JBS N.V.) — Sperandio listed on JBS Foods global leadership page; flag that title is CHRO not Benefits Director</t>
  </si>
  <si>
    <t>JBS Foods global leadership page lists Sperandio as "Global Chief Human Resources Officer, JBS Foods"; JBS recently NYSE-listed (2025) consolidating governance</t>
  </si>
  <si>
    <t>https://jbsfoodsgroup.com/our-purpose/leadership ; https://theorg.com/org/jbs-usa/org-chart/juriana-sperandio</t>
  </si>
  <si>
    <t>Diane Amorese Triolo, Head of Global Benefits at Siemens; Karin S. previously held Head of Global Benefits at Siemens (now SVP at Siemens Healthineers subsidiary)</t>
  </si>
  <si>
    <t>Parent entity (Siemens AG) — flag that Triolo's published profile emphasizes managing "31,000 U.S. employees" suggesting US-anchored Global Head structure; title remains explicitly "Head of Global Benefits"</t>
  </si>
  <si>
    <t>2025 American Healthcare Leader feature confirms Triolo as Siemens' Head of Global Benefits; historical Karin S. profile confirms the same role existed at Siemens AG before her move to Healthineers</t>
  </si>
  <si>
    <t>https://americanhealthcareleader.com/2025/siemens-flexible-personalized-benefits-diane-amorese-triolo/ ; https://theorg.com/org/siemens-healthineers/org-chart/karin-s</t>
  </si>
  <si>
    <t>Jane Fenwick, VP Reward, bp plc</t>
  </si>
  <si>
    <t>Parent entity (bp plc)</t>
  </si>
  <si>
    <t>Confirmed as VP Reward of bp plc in REBA Future Forum 2023 speaker bio; bp Lightsource subsidiary maintains its own separate Head of Global Reward and Benefits role, distinct from the parent.</t>
  </si>
  <si>
    <t>https://reba.global/events/reba-future-forum-2023.html</t>
  </si>
  <si>
    <t>Catherine Remy, President People &amp; Social Engagement (Executive Committee, since Aug 2025) — broad HR/CHRO scope, not benefits-titled; no specifically-named global Total Rewards Director surfaced</t>
  </si>
  <si>
    <t>Global (HR umbrella); no global benefits-titled director found</t>
  </si>
  <si>
    <t>Parent entity (TotalEnergies SE)</t>
  </si>
  <si>
    <t>Strong centralization signals (Executive Committee People President, company-wide benefits framework with "&gt;90% of permanent employees worldwide covered" by the death benefit plan) but no specific Group benefits/rewards director name surfaced through public search — scored conservatively.</t>
  </si>
  <si>
    <t>https://totalenergies.com/company/identity/governance/executive-committee-performance ; https://careers.totalenergies.com/en/come-and-work-us/benefit-quality-package</t>
  </si>
  <si>
    <t>"Corporate Rewards Solutions team" confirmed at Copenhagen HQ; named individual not surfaced through public LinkedIn search</t>
  </si>
  <si>
    <t>Parent entity (A.P. Moller - Maersk)</t>
  </si>
  <si>
    <t>Maersk's own NAM Rewards Manager job posting references reporting into "Corporate Rewards Solutions team members to ensure regional deployment of specific Rewards projects" and explicitly states the role must "align with global standards" — confirming a centralized Group rewards function above the regional Head of Rewards Delivery NAM.</t>
  </si>
  <si>
    <t>https://www.maersk.com/careers/vacancies/wd/Rewards-Manager--NAM_R159920/jt-rewards-manager-nam</t>
  </si>
  <si>
    <t>Dr. Frank Ischner, Head of Group Human Resources Management / Group Human Resources Top Management at Volkswagen AG, Wolfsburg (broad HR, not benefits-titled); Group CHRO seat (Gunnar Kilian) departed July 2025 and unfilled at the Konzern Vorstand level</t>
  </si>
  <si>
    <t>Global (HR umbrella at Konzern level); no specific global benefits/rewards director surfaced</t>
  </si>
  <si>
    <t>Parent entity (Volkswagen AG)</t>
  </si>
  <si>
    <t>Highly federated by brand — each brand (Audi, Porsche, SEAT, Skoda, MAN, Scania) has its own Member of the Board of Management for HR reporting up to the Group CHRO. Group HR Top Management function exists at Wolfsburg but benefits decisions devolve to brands; no Konzern-level benefits-titled director surfaced through public search.</t>
  </si>
  <si>
    <t>https://www.volkswagen-group.com/en/press-releases/volkswagen-group-strengthens-hr-team-in-key-positions-18187</t>
  </si>
  <si>
    <t>Ludovic Demierre, Vice-President Human Resources, VINCI Group (Executive Committee, replaced Jocelyne Vassoille) — broad HR/CHRO scope, not benefits-titled; no Group-level Total Rewards director surfaced</t>
  </si>
  <si>
    <t>Parent entity (VINCI SA, Nanterre)</t>
  </si>
  <si>
    <t>Group HR exists at ExCom level but Vinci is federated across major business segments (VINCI Construction, Eurovia, VINCI Concessions) each with its own HR Director; the Group operates a unified "Castor" savings plan but no centralized global benefits director surfaced.</t>
  </si>
  <si>
    <t>https://www.linkedin.com/in/florence-gittenay-27059a20/ ; https://www.vinci-construction-projets.com/en/join-us/why-join-us/</t>
  </si>
  <si>
    <t>Helene Dubois, Director of Benefits and Compensation at Carrefour (Paris); Jérôme Nanty, Executive Director of HR &amp; Assets for the Group &amp; France (ExCom)</t>
  </si>
  <si>
    <t>Parent entity (Carrefour SA, Massy) — flag that the IPE source confirming Dubois's appointment is undated and the current incumbent should be verified; country-level Rewards roles exist below (e.g., Karla De Smet, HQ HRBP &amp; Rewards Director at Carrefour Belgium)</t>
  </si>
  <si>
    <t>IPE article confirms appointment of Helene Dubois as Director of Benefits and Compensation at Carrefour (Paris); Group ExCom HR role exists at Massy HQ.</t>
  </si>
  <si>
    <t>https://ipe.com/carrefour-role/11254.article</t>
  </si>
  <si>
    <t>Natasha Rice, Group Reward Director at Tesco (UK)</t>
  </si>
  <si>
    <t>Parent entity (Tesco PLC, UK)</t>
  </si>
  <si>
    <t>Natasha Rice's LinkedIn profile confirms current Group Reward Director role at Tesco; Tesco Ireland's Head of Reward and Benefits job description explicitly references coordination with "Group Global Mobility COE," confirming a Group rewards function above country level.</t>
  </si>
  <si>
    <t>https://uk.linkedin.com/in/natasharice ; https://roi.tesco-careers.com/jobdetails/611398</t>
  </si>
  <si>
    <t>Marion Jacomet, Head of Compensation &amp; Benefits at Airbus (Toulouse)</t>
  </si>
  <si>
    <t>Parent entity (Airbus SE, Toulouse)</t>
  </si>
  <si>
    <t>Airbus's own Executive Reward Manager job posting confirms an "Airbus Reward Team" in Toulouse and states the Corporate Compensation and Benefits team "manages the contracts of Airbus Division and Group Executives group-wide" and that "Airbus Reward function defines policies… consistently applied throughout the Group."</t>
  </si>
  <si>
    <t>https://theorg.com/org/airbus/org-chart/marion-jacomet ; https://www.wizbii.com/company/airbus/job/executive-reward-manager-m-f", "citations": [] } ]</t>
  </si>
  <si>
    <t>NOT FOUND at parent (Grupo ACS, Madrid); Ángel García Altozano, Corporate General Manager (broad role, not benefits-titled)</t>
  </si>
  <si>
    <t>Country-level / subsidiary-level</t>
  </si>
  <si>
    <t>Parent — NOT FOUND with benefits/total rewards title; benefits decisions devolved to autonomous operating subsidiaries (HOCHTIEF, Turner, CIMIC, Flatiron, Dragados, Cobra IS, Abertis)</t>
  </si>
  <si>
    <t>ACS Remuneration Report 2023 covers only executive directors; the Group operates as a holding company where each major operating subsidiary (HOCHTIEF on Germany's DAX, Turner in US, CIMIC in Australia) maintains its own HR and benefits structure independently.</t>
  </si>
  <si>
    <t>https://www.grupoacs.com/ficheros_editor/File/03_accionistas_inversores/06_junta_general_accionistas/2023/7%20Informe%20de%20Remuneraciones%202022_ENG.pdf</t>
  </si>
  <si>
    <t>Frédéric Mathevet, Head of Compensation &amp; Benefits at Groupe Bouygues (also Director Group Compensation, Benefits, and HR Data at Bouygues Construction)</t>
  </si>
  <si>
    <t>Global at Group level</t>
  </si>
  <si>
    <t>Parent (Bouygues SA, Paris) — flag: bouygues.com explicitly states "Each business segment, depending on the country, has a remuneration and perks policy" (federated structure); dual-hatted role (also serves Bouygues Construction subsidiary)</t>
  </si>
  <si>
    <t>The Org confirms Mathevet's dual title including Head of Compensation &amp; Benefits at Groupe Bouygues parent entity, while the corporate HR page confirms segment-level remuneration policies — indicating a Group COE coordinating federated segments.</t>
  </si>
  <si>
    <t>https://theorg.com/org/bouygues-batiment-international/org-chart/frederic-mathevet ; https://www.bouygues.com/en/our-hr-commitments/</t>
  </si>
  <si>
    <t>"Global Head of Performance &amp; Reward" (named individual not surfaced); Natalia Wallenberg, Global CHRO since 2021</t>
  </si>
  <si>
    <t>Parent (Koninklijke Ahold Delhaize N.V., Zaandam, ~413,000 associates across 9 countries / 16 brands)</t>
  </si>
  <si>
    <t>LinkedIn job posting from November 2025 for "Business Manager to Global Head of Performance &amp; Reward" in Amsterdam confirms an active Group-level Performance &amp; Reward leader role at parent entity.</t>
  </si>
  <si>
    <t>https://nl.linkedin.com/jobs/corporate-executive-jobs ; https://www.stocktitan.net/news/ADRNY/ahold-delhaize-announces-it-is-appointing-natalia-wallenberg-as-new-8trryo1s5lhs.html</t>
  </si>
  <si>
    <t>NOT FOUND with confirmed name; reward function exists at Group level in Bella Vista HQ but no specific Head of Reward surfaced through public search</t>
  </si>
  <si>
    <t>Regional (Australia + New Zealand binational, with sourcing offices in Hong Kong and Shanghai)</t>
  </si>
  <si>
    <t>Parent (Woolworths Group Limited, ASX:WOW, ~201,000 employees) — flag: not a true global multinational; retail footprint limited to Oceania</t>
  </si>
  <si>
    <t>Wikipedia and corporate sources confirm operations only in Australia and New Zealand with international scope limited to Asian sourcing hubs; per scoring rubric, regional/binational scope caps at Band 2 regardless of seniority of named role.</t>
  </si>
  <si>
    <t>https://en.wikipedia.org/wiki/Woolworths_Group_(Australia) ; https://www.highperformr.ai/company/woolworths</t>
  </si>
  <si>
    <t>Mollie O'Brien, Director of Total Rewards at BASF (US-anchored); Ivory Harris, VP HR North America (NA Regional HR Leadership Team responsible for BASF's Total Rewards approach); historical SVP Global Executive HR role at BASF SE Ludwigshafen (Becker, Ultsch) — current incumbent not surfaced</t>
  </si>
  <si>
    <t>Regional (North America) for currently-named TR roles; CEO Markus Kamieth owns "Corporate Human Resources" portfolio at Board level</t>
  </si>
  <si>
    <t>Parent (BASF SE, Ludwigshafen) — flag: most publicly-surfaced Total Rewards leadership is NA-regional (Florham Park-anchored), not Ludwigshafen Konzern-level; Konzern HR structure confirmed at CEO Board level but specific Global Benefits/Rewards Director currently unverified</t>
  </si>
  <si>
    <t>2016 Employee Benefit News article identifies Mollie O'Brien as "director of total rewards at BASF" (US context); Ivory Harris's Conference Board bio confirms her NA-regional scope for developing BASF's Total Rewards approach.</t>
  </si>
  <si>
    <t>https://www.benefitnews.com/news/benefits-innovator-spotlight-basf ; https://www.conference-board.org/bio/ivory-harris</t>
  </si>
  <si>
    <t>Katie Donohue, VP Global Compensation at Medtronic (since June 2015); Denise King, VP Americas Benefits COE &amp; Total Rewards Operations</t>
  </si>
  <si>
    <t>Parent (Medtronic plc; legally Irish-domiciled, operational HQ Minneapolis)</t>
  </si>
  <si>
    <t>Comparably executive team listing confirms Katie Donohue as Vice President Global Compensation — a Director-level+ global-scope compensation title that meets Band 3 criterion directly.</t>
  </si>
  <si>
    <t>https://www.comparably.com/companies/medtronic/executive-team</t>
  </si>
  <si>
    <t>Jeremy Tan Kok Liann, Group Head HR at Wilmar International (since November 2017) — broad HR responsibility including compensation and benefits, but not benefits-titled</t>
  </si>
  <si>
    <t>Global at Group HR level; no specifically-titled global benefits director surfaced</t>
  </si>
  <si>
    <t>Parent (Wilmar International Limited, Singapore, ~100,000+ employees across 50+ countries)</t>
  </si>
  <si>
    <t>The Org confirms Jeremy Tan as Group Head HR responsible for the Group's HR Division at parent entity, but title is broad HR not benefits/total rewards-specific; recent appointment of Melani Katakajali as Country Head HR (Indonesia) shows country-level overlay structure typical of Asian conglomerates.</t>
  </si>
  <si>
    <t>https://theorg.com/org/wilmar-international/org-chart/jeremy-tan-kok-liann ; https://hrtoday.in/melani-katakajali-appointed-as-country-head-human-resource-manager-at-wilmar-international/</t>
  </si>
  <si>
    <t>"Executive Vice President — Head of Human Resources" at ArcelorMittal Management Committee (broad HR, not benefits-titled); specific Global Total Rewards/Benefits Director not surfaced</t>
  </si>
  <si>
    <t>Global at CHRO level; structure federated by region/segment (ArcelorMittal Europe, Mining, Flat South America, Long LATAM, AM/NS India, South Africa each with own EVP/VP CEO)</t>
  </si>
  <si>
    <t>Parent (ArcelorMittal S.A., Luxembourg City)</t>
  </si>
  <si>
    <t>Management Committee page confirms EVP Head of HR at Luxembourg parent; remuneration page confirms central senior manager policy but operations devolved to regional segment CEOs with their own HR structures (e.g., ArcelorMittal Dofasco Canada had separate Manager of Total Rewards function).</t>
  </si>
  <si>
    <t>https://corporate.arcelormittal.com/about-us/leadership/management-committee ; https://corporate.arcelormittal.com/investors/corporate-governance/remuneration</t>
  </si>
  <si>
    <t>Akio Migita, Representative Director and Executive Vice President — responsibilities include Human Resources among 10+ other portfolios (Corporate Planning, Group Companies Planning, General Administration, Legal, Internal Control &amp; Audit, Digital Innovation, ICT, Environment, Business Transformation); broad oversight only, not benefits-titled</t>
  </si>
  <si>
    <t>Country-level (Japan-anchored) at parent; subsidiaries operate independently</t>
  </si>
  <si>
    <t>Parent (Nippon Steel Corporation, Tokyo) — flag: keiretsu pattern with autonomous subsidiaries (Nippon Steel USA, Nippon Steel Engineering, U.S. Steel)</t>
  </si>
  <si>
    <t>Japanese keiretsu structure with EVP-level HR responsibility bundled into broad corporate portfolio at Tokyo HQ; no global benefits-titled director surfaced through public search; subsidiaries operate semi-autonomously typical of Japanese industrial groups.</t>
  </si>
  <si>
    <t>https://www.nipponsteel.com/en/factbook/2022/03-01.html</t>
  </si>
  <si>
    <t>Compensation &amp; Benefits department at METRO AG (named individual not surfaced); Christiane Giesen, Management Board member and Labour Director (former Chief People &amp; Culture Officer until May 2024)</t>
  </si>
  <si>
    <t>Parent (METRO AG, Düsseldorf)</t>
  </si>
  <si>
    <t>METRO's own careers page explicitly lists "Compensation &amp; Benefits" as one of six P&amp;C departments at METRO AG parent entity, alongside Talent Acquisition, Talent Management, Learning &amp; Development, P&amp;C Operations, P&amp;C Service Office — confirming a centralized Group C&amp;B function covering 25+ country operations.</t>
  </si>
  <si>
    <t>https://careers.metroag.de/our-departments ; https://www.metroag.de/en/about-us/management-board</t>
  </si>
  <si>
    <t>Karin Hoeing, Group HR Director and Chief People Officer at BAE Systems plc (broad HR, not benefits-titled); "Director, Total Rewards Projects" job posting at BAE Systems, Inc. (US subsidiary)</t>
  </si>
  <si>
    <t>Regional (US subsidiary) for benefits-titled roles; Group HR at parent is umbrella scope</t>
  </si>
  <si>
    <t>Parent (BAE Systems plc, London) — flag: benefits-titled Director-level role surfaced is at BAE Systems, Inc. US subsidiary, not parent plc</t>
  </si>
  <si>
    <t>SheCanCode and Potomac Officers Club confirm Group HR Director at parent (Karin Hoeing); LinkedIn job posting for Director Total Rewards Projects sits at BAE Systems, Inc. US subsidiary; per scoring rules, subsidiary-level roles don't count toward parent score.</t>
  </si>
  <si>
    <t>https://shecancode.io/company-profile/bae-systems/ ; https://www.linkedin.com/jobs/view/director-total-rewards-projects-at-bae-systems-inc-3996688137</t>
  </si>
  <si>
    <t>Personalvorstand und Arbeitsdirektor (Konzern HR head, appointed April 1, 2025) — broad HR role responsible for "Konzernfunktion Human Relations Management" and TKMS segment; not benefits-titled</t>
  </si>
  <si>
    <t>Global (Konzern HR umbrella); structure federated by largely independent businesses</t>
  </si>
  <si>
    <t>Parent (thyssenkrupp AG, Essen/Duisburg) — flag: company self-describes as "an international group of companies comprising **largely independent** industrial and technology businesses"</t>
  </si>
  <si>
    <t>Wikipedia and thyssenkrupp's own management page confirm the federated structure with autonomous segments (Materials Services, Automotive Technology, TKMS Marine Systems, Steel Europe) each with own CEO; Konzernvorstand HR exists but no benefits-titled global director surfaced.</t>
  </si>
  <si>
    <t>https://www.thyssenkrupp.com/de/unternehmen/management/vorstand ; https://en.wikipedia.org/wiki/ThyssenKrupp</t>
  </si>
  <si>
    <t>Manissa Patel, VP Corporate Reward (Executive Compensation and Share Plans) at Shell plc</t>
  </si>
  <si>
    <t>Parent (Shell plc)</t>
  </si>
  <si>
    <t>LinkedIn profile confirms VP Corporate Reward role at Shell with explicit global scope — "global salary and bonus round processes ("P3") across 80,000 employees and 70+ markets," oversight of "Group's international mobility policies, Group's employee share plans, and implementation of a standard global contract and benefits approach."</t>
  </si>
  <si>
    <t>https://uk.linkedin.com/in/manissa-patel-a10b7b4</t>
  </si>
  <si>
    <t>Umut Gunal, Human Resources Director at Koç Holding A.Ş. (3.1 years tenure, broad HR not benefits-titled); Gonca Gülşen formerly Performance and Rewards Manager at Koç Holding (now Organizational Development Manager)</t>
  </si>
  <si>
    <t>Country-level (holding-level Turkish corporate staff only); operating subsidiaries autonomous</t>
  </si>
  <si>
    <t>Parent (Koç Holding A.Ş., Istanbul) — flag: 16 publicly-listed Group companies on Istanbul Stock Exchange totaling 113 companies, with each major subsidiary (Arçelik, Ford Otosan, Tofaş, Tüpraş, Yapı Kredi, Aygaz) operating its own HR/C&amp;B structure</t>
  </si>
  <si>
    <t>Wikipedia confirms Koç Holding's 16 listed Group companies operating semi-autonomously; Simply Wall St shows holding-company management team with broad HR Director but no benefits-titled global role; subsidiaries (e.g., Arçelik) have own C&amp;B teams with country/region scope.</t>
  </si>
  <si>
    <t>https://en.wikipedia.org/wiki/Ko%C3%A7_Holding ; https://simplywall.st/stocks/tr/capital-goods/ibse-kchol/koc-holding-shares/management</t>
  </si>
  <si>
    <t>Miriam Kartman, Chief People Officer KLM (KLM-level, broad HR including C&amp;B); KLM has dedicated VP Industrial Relations &amp; Compensation and Benefits role; Air France presumably has equivalent French structure</t>
  </si>
  <si>
    <t>Country-level / brand-level (KLM-Netherlands, Air France-France); no Group-level benefits director surfaced</t>
  </si>
  <si>
    <t>Parent (Air France-KLM SA holding) — flag: corporate sites explicitly state "Each airline has retained its individual identity, trade name and brand" with their own HR/C&amp;B functions</t>
  </si>
  <si>
    <t>KLM corporate page confirms KLM CPO oversees "Industrial Relations Compensations and Benefits, HR Strategy &amp; Portfolio and People Transformation departments" at KLM level; Group is structured as a holding with autonomous airline brands each running their own employment compensation and benefits.</t>
  </si>
  <si>
    <t>https://www.klm.co.uk/information/corporate/management-klm ; https://www.klm.com/information/corporate/about-air-france-klm</t>
  </si>
  <si>
    <t>Christian Thomas, Head of Compensation &amp; Benefits Deutsche Lufthansa (2024); Dr. Michael Niggemann, Chief Human Resources Officer (Executive Board)</t>
  </si>
  <si>
    <t>Parent (Deutsche Lufthansa AG, Frankfurt)</t>
  </si>
  <si>
    <t>Unequity 2024 case study explicitly references Lufthansa's "global Total Rewards team" coordinating across 500+ affiliated Group companies and 100,000+ employees across multiple airline brands (Lufthansa Airlines, SWISS, Austrian, Brussels, Eurowings) and segments (Cargo, MRO, Catering).</t>
  </si>
  <si>
    <t>https://unequity.com/en/lufthansa-group-compensation-benefits-support/ ; https://www.totalrewards.de/comp-ben/new-pay-in-der-lufthansa-group-neugestaltung-der-beschaeftigungsbedingungen-fuer-at-mitarbeiter-67541/</t>
  </si>
  <si>
    <t>Group Vice President for Compensation, Benefits, and International Mobility at ENGIE (named individual surfaced anonymously via management team narrative; role active since 2021)</t>
  </si>
  <si>
    <t>Parent (ENGIE SA, La Défense, Courbevoie)</t>
  </si>
  <si>
    <t>ENGIE Global Management &amp; Sales management team narrative confirms a current Group VP for Compensation, Benefits, and International Mobility role at parent entity, serving as a member of the Group HR Executive Committee co-designing global HR policies across "all Global businesses and Regions."</t>
  </si>
  <si>
    <t>https://engie-sem.com/management-team/ ; https://www.engie.com/en/compensation-social-protection-employee-savings-plans-employee-shareholding</t>
  </si>
  <si>
    <t>Joydeep (last name not surfaced), Managing Director and Global Head Human Resources at Olam (broad HR — established function in 2003, grew Olam from 2,500 to 40,000+ employees)</t>
  </si>
  <si>
    <t>Global at Group HR level; no benefits-titled global director surfaced</t>
  </si>
  <si>
    <t>Parent (Olam Group Limited, Singapore) — flag: company undergoing major restructuring (Olam Agri sold 80% to SALIC, ofi IPO pending, Group CEO Sunny Verghese stepping down April 2026)</t>
  </si>
  <si>
    <t>Olam Group leadership page confirms Joydeep as MD and Global Head HR at parent; role is broad HR not benefits-specific; structure in flux given reorganization into ofi, Olam Agri, and Remaining Olam Group.</t>
  </si>
  <si>
    <t>https://www.olamgroup.com/about-olam/executive-committees.html</t>
  </si>
  <si>
    <t>Desiree Bacher, SVP and Chief Human Resources Officer at Linde plc (since September 1, 2025; succeeds David Strauss who retires March 31, 2026) — broad HR not benefits-titled</t>
  </si>
  <si>
    <t>Global at CHRO level; no specific benefits-titled global director surfaced</t>
  </si>
  <si>
    <t>Parent (Linde plc; Irish-domiciled, operational HQ Guildford UK / Danbury CT)</t>
  </si>
  <si>
    <t>Linde 2024 Directors' Report and August 2025 leadership change announcement confirm CHRO at parent plc; Linde operates Regional EVP structure (APAC, EMEA, Americas); specific Global Total Rewards/Benefits VP not surfaced.</t>
  </si>
  <si>
    <t>https://www.gurufocus.com/news/3046082/linde-lin-announces-executive-leadership-changes</t>
  </si>
  <si>
    <t>Executive Officer for Human Resources at Vale S.A. parent (historically Carla Grasso, Vânia Somavilla, Clovis Torres bundled with Sustainability/Compliance/General Counsel — current incumbent not surfaced)</t>
  </si>
  <si>
    <t>Global at Executive Officer HR level (broad HR); Vale Base Metals subsidiary has separate CHRO (Aaron McCarthy, since Feb 2025)</t>
  </si>
  <si>
    <t>Parent (Vale S.A., Rio de Janeiro) — flag: Vale Base Metals operates as separate restructured entity with own CHRO covering 15,000 employees in 5 countries; parent ~70,000 employees focused on iron ore</t>
  </si>
  <si>
    <t>Vale SEC filings confirm Board-level Executive Officer for HR function at parent S.A.; appointment of Aaron McCarthy as CHRO at Vale Base Metals indicates splintered HR post-restructuring; no benefits-titled global director surfaced at parent.</t>
  </si>
  <si>
    <t>https://www.sec.gov/Archives/edgar/data/0000917851/000110465915040059/a15-12599_16k.htm</t>
  </si>
  <si>
    <t>NOT FOUND with global scope at parent (Orlen S.A., Płock); CEO Ireneusz Fąfara at Management Board (broad executive scope)</t>
  </si>
  <si>
    <t>Country-level / regional (Central and Eastern Europe — Poland, Czech Republic, Lithuania, Germany)</t>
  </si>
  <si>
    <t>Parent (Orlen S.A., Płock) — flag: Polish state-owned (49.9%); operating subsidiaries (Orlen Unipetrol, Orlen Lietuva, Orlen Południe) each operate own HR structure</t>
  </si>
  <si>
    <t>Wikipedia confirms Orlen serves only 11 countries primarily in Central/Eastern Europe; management overviews show subsidiaries operating semi-autonomously with country-level directors; no Group benefits/total rewards role surfaced.</t>
  </si>
  <si>
    <t>https://en.wikipedia.org/wiki/Orlen ; https://simplywall.st/stocks/de/energy/fra-pky1/orlen-shares/management</t>
  </si>
  <si>
    <t>Nabeel A. Al-Jama', Senior Vice President for Human Resources and Corporate Services at Saudi Aramco (since July 2020) — broad HR &amp; Services Line, not benefits-titled</t>
  </si>
  <si>
    <t>Global at SVP HR level; structure centralized at Dhahran HQ</t>
  </si>
  <si>
    <t>Parent (Saudi Arabian Oil Company / Aramco, Dhahran) — flag: workforce overwhelmingly Saudi-based; global subsidiaries (Motiva US, S-Oil Korea, Aramco Trading) operate semi-autonomously</t>
  </si>
  <si>
    <t>Saudi Aramco 2024 Annual Report confirms HR &amp; Corporate Services as one of six Service Lines headed by an EVP/SVP reporting to CEO; Al-Jama' confirmed as SVP HR and Corporate Services; broad HR umbrella role, not benefits-specific.</t>
  </si>
  <si>
    <t>https://www.arabnews.com/node/1698021/saudi-arabia ; https://www.aramco.com/-/media/publications/corporate-reports/reports-and-presentations/2024/fy/sections/ara-2024-governance-english.pdf</t>
  </si>
  <si>
    <t>Centralized Total Rewards function referenced consistently across HCA job postings; Ritu W Saxena, CCP (Certified Compensation Professional) at Nashville HQ — specific title not surfaced</t>
  </si>
  <si>
    <t>National (US) with limited international (HCA International UK); not truly global multinational</t>
  </si>
  <si>
    <t>Parent (HCA Healthcare Inc., Nashville) — flag: HCA operations limited to 20 US states + UK; not a global multinational fit for Thrive Global GTM despite centralized total rewards function</t>
  </si>
  <si>
    <t>HCA job postings reference a consistent centralized total rewards package; CHRO structure at Nashville HQ; scope is US-anchored with only HCA International (UK) overseas — limiting global scope.</t>
  </si>
  <si>
    <t>https://careers.hcahealthcare.com/jobs/17106049-human-resources-manager ; https://www.linkedin.com/in/ritusaxena/</t>
  </si>
  <si>
    <t>Thomas Ogilvie, Member of the Management Board responsible for Human Resources at DHL Group / Deutsche Post AG (broad HR / Konzernpersonalvorstand, not benefits-titled)</t>
  </si>
  <si>
    <t>Global at Board HR level; no specific benefits-titled global director surfaced</t>
  </si>
  <si>
    <t>Parent (Deutsche Post AG, Bonn) — flag: federated across 5 operating divisions (Express, Global Forwarding/Freight, Supply Chain, eCommerce, Post &amp; Parcel Germany) each with own CEO</t>
  </si>
  <si>
    <t>DHL Group 2024 Annual Report and governance page confirm Board-level HR role under Ogilvie; Group management functions centralized in Corporate Center but each division operates own HR; specific Group Reward Director not surfaced.</t>
  </si>
  <si>
    <t>https://group.dhl.com/en/about-us/corporate-governance/board-of-management.html</t>
  </si>
  <si>
    <t>Tracy B. Brightman, Chief People Officer at FedEx Corp (current); Chris Winton, Corporate Vice President Human Resources (appointed May 2022, Strategic Management Committee) — broad HR not benefits-titled</t>
  </si>
  <si>
    <t>Global at Corporate VP HR level (broad scope); each operating company has its own CHRO</t>
  </si>
  <si>
    <t>Parent (FedEx Corp., Memphis) — flag: federated by operating company (FedEx Express, Ground, Freight, Office); FedEx Freight spinning off in 2026 with separate Eddie Klank as Chief HR and Legal Officer</t>
  </si>
  <si>
    <t>FedEx newsroom confirms Corporate VP HR role at parent under Chris Winton; ZoomInfo confirms current CPO Tracy Brightman; each operating company maintains its own HR leadership; no Global Benefits/Total Rewards Director surfaced.</t>
  </si>
  <si>
    <t>https://www.3blmedia.com/news/fedex-corporation-appoints-chris-winton-corporate-vice-president-human-resources ; https://www.zoominfo.com/p/Tracy-Brightman/1255231449</t>
  </si>
  <si>
    <t>Angie Woodruff, SHRM-SCP, VP Global Total Rewards at UPS</t>
  </si>
  <si>
    <t>Parent (United Parcel Service, Inc., Atlanta — 540,000 employees in 220+ countries)</t>
  </si>
  <si>
    <t>Angie Woodruff's LinkedIn profile confirms current VP Global Total Rewards role at UPS Atlanta HQ — Director-level+ global-scope total rewards title meeting Band 3 criterion directly.</t>
  </si>
  <si>
    <t>https://www.linkedin.com/in/angie-woodruff2023/</t>
  </si>
  <si>
    <t>Martin Seiler, Personalvorstand / Board Member responsible for Human Resources at Deutsche Bahn AG (broad HR/CHRO, not benefits-titled); Danilo Schapke, Compensation and Benefits Manager (sub-director level)</t>
  </si>
  <si>
    <t>Global at Board HR level (Konzern umbrella); benefits-titled roles below director level</t>
  </si>
  <si>
    <t>Parent (Deutsche Bahn AG, Berlin Bahntower) — flag: DB Schenker logistics sold to DSV in 2025; post-Schenker, DB Group is largely Germany/Europe rail-focused (~190,000 employees)</t>
  </si>
  <si>
    <t>Business Insider confirms Martin Seiler as Personalvorstand at DB AG board level; DB AG remuneration report references Group's executive personnel but no benefits-titled global director surfaced; structure federated across DB subsidiaries.</t>
  </si>
  <si>
    <t>https://www.businessinsider.de/karriere/das-verdienen-top-manager-bei-der-deutschen-bahn-und-im-nahverkehr-c/</t>
  </si>
  <si>
    <t>NOT FOUND with global benefits-titled scope at parent; Board has 'Appointments, Remuneration, Governance and CSR Committee' but no executive benefits-titled director surfaced; CEO Jean Castex since 2025</t>
  </si>
  <si>
    <t>National (France-anchored rail); subsidiaries (Geodis 170+ countries, Keolis) operate global with own HR structures</t>
  </si>
  <si>
    <t>Parent (SNCF, Saint-Denis Paris suburb — ~275,000 employees) — flag: emploi.sncf.com states some subsidiaries (Hexafret, Technis, certain SNCF Voyageurs regional companies) have specific compensation systems</t>
  </si>
  <si>
    <t>SNCF careers compensation page confirms subsidiary-specific compensation systems for multiple operating entities; Group structured around société mère + SNCF Réseau, Gares &amp; Connexions, Rail Logistics Europe, Voyageurs, Geodis, Keolis — each with own HR.</t>
  </si>
  <si>
    <t>https://emploi.sncf.com/travailler-pour-le-groupe-sncf/remuneration-sncf ; https://www.groupe-sncf.com/en/group/governance/management-team/executive-committee-group/jean-pierre-farandou</t>
  </si>
  <si>
    <t>Global Rewards Leadership Team' at Heineken N.V. explicitly referenced as Group-level body (named individual leader not surfaced); HEINEKEN USA has Sr. Director Total Rewards reporting as active member of both People Leadership Team and Global Rewards Leadership Team</t>
  </si>
  <si>
    <t>Parent (Heineken N.V., Amsterdam — 89,264 employees across 70+ countries / 165+ breweries)</t>
  </si>
  <si>
    <t>HEINEKEN USA job posting for Sr. Director Total Rewards explicitly describes the role as an active member of the People Leadership Team and the Global Rewards Leadership Team — confirming a Group-level Rewards Leadership structure at parent Heineken N.V.</t>
  </si>
  <si>
    <t>https://www.linkedin.com/jobs/view/senior-director-total-rewards-at-the-heineken-company-3670381242</t>
  </si>
  <si>
    <t>NOT FOUND with global benefits-titled scope at parent; Carolina Martinoli was Chief of People, Corporate Affairs and Sustainability Officer at IAG until April 2024 (moved to Vueling CEO) — broad HR not benefits-titled</t>
  </si>
  <si>
    <t>Holding-level (light central structure); each airline operating company has own HR/Rewards</t>
  </si>
  <si>
    <t>Parent (International Consolidated Airlines Group S.A. — Madrid registered, London HQ, ~76,000 employees) — flag: IAG GBS shared services excludes HR/Rewards; each airline (BA, Iberia, Vueling, Aer Lingus, LEVEL) operates own HR structure</t>
  </si>
  <si>
    <t>IAG's own corporate description states its model is based on a light structure at the centre with empowered airline operating companies; IAG GBS shared services scope excludes HR/Rewards; airlines retain individual brands per IAG website.</t>
  </si>
  <si>
    <t>https://www.iaggbs.com/ ; https://www.iairgroup.com/</t>
  </si>
  <si>
    <t>NOT FOUND with benefits-titled global scope at parent; E.ON SE Management Board (Birnbaum CEO, Jakobi CFO, König COO Networks, Spieker COO Commercial, Ossadnik COO Digital) does NOT include a dedicated Personalvorstand</t>
  </si>
  <si>
    <t>Group at SE level (Essen); workforce ~75,000 mostly in Europe</t>
  </si>
  <si>
    <t>Parent (E.ON SE, Essen) — flag: post-Uniper spin-off (2016), European-focused (Germany, UK, Sweden, Netherlands, Czech Republic, Romania); subsidiaries (E.ON UK, E.ON Sverige) operate own HR; unusually no Personalvorstand on Management Board</t>
  </si>
  <si>
    <t>E.ON Management page lists 5 Management Board members (CEO/CFO/3 COOs) with no dedicated HR board member surfaced; 2025 Vergütungsbericht covers only board remuneration; no specific benefits-titled global director surfaced.</t>
  </si>
  <si>
    <t>https://www.eon.com/en/about-us/management/marc-spieker.html</t>
  </si>
  <si>
    <t>Xavier Chéreau, Chief Human Resources &amp; Sustainability Officer at Stellantis N.V. (Top Executive Team since January 2021; also Chairman of Opel Automobile GmbH Supervisory Board and Stellantis Auto SAS) — broad HR + Sustainability + Transformation, not benefits-titled</t>
  </si>
  <si>
    <t>Global at Top Executive Team level (HR + Sustainability umbrella)</t>
  </si>
  <si>
    <t>Parent (Stellantis N.V., Dutch-domiciled with operational HQs Paris/Auburn Hills MI/Turin — ~270,000 employees across Fiat, Chrysler, Peugeot, Citroën, Jeep, Opel, Vauxhall, Maserati, Alfa Romeo, Lancia, DS, Dodge, Ram, Abarth, Free2move)</t>
  </si>
  <si>
    <t>Stellantis Human Rights page and 2024 SEC 6-K confirm Xavier Chéreau as Chief HR &amp; Sustainability Officer at parent; broad HR/Sustainability umbrella role on Top Executive Team; no specific benefits-titled global director surfaced beneath.</t>
  </si>
  <si>
    <t>https://www.stellantis.com/en/sustainability/human-rights ; https://www.sec.gov/Archives/edgar/data/0001605484/000160548424000151/a99212022024_stla.htm</t>
  </si>
  <si>
    <t>Kim Cockrell, SVP and Chief Human Resources &amp; Administrative Officer at Toyota Motor North America (TMNA — regional NA scope); Tomoki Nakagawa, Group General Manager Human Resource Development Department at Toyota Motor Corporation parent (broad HR/L&amp;D)</t>
  </si>
  <si>
    <t>Regional (North America) for SVP CHRO role; country-level (Japan) HR Department at parent; per rubric, regional roles cap at Band 2</t>
  </si>
  <si>
    <t>Parent (Toyota Motor Corporation, Toyota City, Aichi — ~380,000 employees globally) — flag: classic Japanese keiretsu pattern with regional subsidiaries (TMNA, Toyota Motor Europe, Toyota China) each operating own CHROs; subsidiaries like Woven by Toyota operate independent Total Rewards function</t>
  </si>
  <si>
    <t>Toyota pressroom confirms Kim Cockrell as SVP CHRO at TMNA (regional NA scope); GLOBIS article confirms Group General Manager Nakagawa leads HR Development Department at parent (broad scope); no benefits-titled global director surfaced at parent.</t>
  </si>
  <si>
    <t>https://pressroom.toyota.com/biographies/ ; https://globisusa.com/portfolio/toyota/</t>
  </si>
  <si>
    <t>Peter Keitel, Finanz- und Personalvorstand (combined Finance + HR Board Member) der EDEKA ZENTRALE Stiftung &amp; Co. KG since January 1, 2024 — broad combined Finance + HR portfolio, not benefits-titled</t>
  </si>
  <si>
    <t>Country-level (Germany only)</t>
  </si>
  <si>
    <t>Parent (EDEKA ZENTRALE Stiftung &amp; Co. KG, Hamburg) — flag: Wikipedia states 'Area served: Germany'; cooperative Verbund with 3,200 independent retailers + 7 regional companies + Netto Marken-Discount subsidiary, each with own management</t>
  </si>
  <si>
    <t>Edeka corporate page confirms Peter Keitel as combined Finance + HR Board Member at Zentrale parent since 2024; federated Verbund with regional Großhandelsbetriebe as eigenständig geführte Unternehmen; operations limited to Germany.</t>
  </si>
  <si>
    <t>https://verbund.edeka/unternehmen/daten-fakten/unternehmensleitung/ ; https://en.wikipedia.org/wiki/Edeka</t>
  </si>
  <si>
    <t>Theresa Monti, Vice President of Total Rewards at Kroger (Cincinnati HQ); Tim Massa, EVP and Chief People Officer at The Kroger Co. — leads total rewards alongside labor relations, diversity, business unit HR</t>
  </si>
  <si>
    <t>National (US only — operations in 35 US states); VP Total Rewards covers entire enterprise but enterprise is US-anchored</t>
  </si>
  <si>
    <t>Parent (The Kroger Co., Cincinnati — ~414,000 associates) — flag: Kroger is purely US (Kroger, Ralphs, Fred Meyer, King Soopers, Harris Teeter banners); not a global multinational</t>
  </si>
  <si>
    <t>ZoomInfo confirms Theresa Monti as VP Total Rewards at Kroger HQ; IR governance page confirms Tim Massa as EVP CPO leading total rewards; per rubric, Kroger's US-only operations means the VP role does not qualify for global-scope Band 3.</t>
  </si>
  <si>
    <t>https://www.zoominfo.com/p/Theresa-Monti/788309591 ; https://ir.kroger.com/governance/board-of-directors/</t>
  </si>
  <si>
    <t>Marcy Benton, VP of Talent Management (broad HR, not benefits-titled); 'Director of Stockholder Services, Benefits' role exists but ESOP/stockholder-focused, not general employee benefits</t>
  </si>
  <si>
    <t>Regional (Southeastern US only — Florida, Georgia, Alabama, Tennessee, South Carolina, North Carolina, Virginia, Kentucky)</t>
  </si>
  <si>
    <t>Parent (Publix Super Markets Inc., Lakeland FL — 225,000+ associates, largest US employee-owned company) — flag: exclusively Southeast US; not a global multinational; ESOP-focused governance</t>
  </si>
  <si>
    <t>Comparably executive listing shows no benefits-titled VP/Director above Manager level for general employee benefits; Publix operations limited to 8 southeastern states; not a fit for Thrive Global multinational GTM.</t>
  </si>
  <si>
    <t>https://www.comparably.com/companies/publix-super-markets/executive-team</t>
  </si>
  <si>
    <t>Heidi Capozzi, EVP and Chief People Officer at CVS Health (since September 2024) — leads HR, labor relations, compensation and benefits, and corporate social responsibility teams; Josh Miller, Head of Sales Compensation (sub-VP)</t>
  </si>
  <si>
    <t>National (US only — CVS Pharmacy, Aetna, Caremark all US-anchored); CPO covers entire enterprise but enterprise is US-anchored</t>
  </si>
  <si>
    <t>Parent (CVS Health Corp., Woonsocket RI — 300,000+ colleagues) — flag: US-only operations; not a global multinational</t>
  </si>
  <si>
    <t>PBN article confirms Heidi Capozzi as EVP CPO at CVS Health leading HR/labor/comp/benefits; CVS is US-only; no specific benefits-titled VP/Director surfaced beneath CPO.</t>
  </si>
  <si>
    <t>https://pbn.com/cvs-names-heidi-capozzi-chief-people-officer-executive-vp/</t>
  </si>
  <si>
    <t>VP – Compensation, Benefits, and HR Operations' at The Home Depot (Atlanta HQ) — confirmed via Director Compensation job posting referencing reporting line; specific individual not surfaced by name; Arlette Guthrie at senior HR role</t>
  </si>
  <si>
    <t>Regional (North America — US + Canada + Mexico); VP Comp/Benefits covers enterprise but enterprise is NA-only</t>
  </si>
  <si>
    <t>Parent (The Home Depot Inc., Atlanta — ~500,000 associates) — flag: Home Depot operates only in US/Canada/Mexico; per rubric 'Regional roles cap at Band 2' applied to NA scope</t>
  </si>
  <si>
    <t>Home Depot careers page for Director Compensation explicitly references 'Typically reports to VP – Compensation, Benefits, and HR Operations' — confirming an active VP-level benefits-titled role at parent; NA-only footprint caps at Band 2.</t>
  </si>
  <si>
    <t>https://careers.homedepot.com/job/22418599/director-compensation-remote</t>
  </si>
  <si>
    <t>Stefan Grosch, Member of the Board of Management and Director of Industrial Relations at Robert Bosch GmbH (since April 1, 2023) — responsibilities include human resources and social welfare plus occupational safety, environmental protection, sustainability, legal, compliance, taxes, and Bosch business in India; broad role, not benefits-titled</t>
  </si>
  <si>
    <t>Global at Konzernpersonalvorstand level (HR umbrella + multiple other portfolios)</t>
  </si>
  <si>
    <t>Parent (Robert Bosch GmbH, Gerlingen — 417,859 employees in 60+ countries, 500 subsidiary and regional companies; privately held with Robert Bosch Stiftung 94%, Bosch family 5%, Bosch GmbH 1%)</t>
  </si>
  <si>
    <t>Bosch corporate leadership page confirms Stefan Grosch as Board HR Member at parent Robert Bosch GmbH; typical German Konzern Personalvorstand pattern; no specific benefits-titled global director surfaced beneath Board level.</t>
  </si>
  <si>
    <t>https://www.bosch.com/company/leadership/ ; https://en.wikipedia.org/wiki/Bosch_(company)</t>
  </si>
  <si>
    <t>EVP and Chief Human Resources Officer at WBA parent (named individual not surfaced through search — broad HR role); Tyler Frazier recently appointed VP HR Business Partner; no specific benefits-titled global director surfaced</t>
  </si>
  <si>
    <t>Global at EVP CHRO level (broad HR umbrella); structure in flux post-Sycamore acquisition</t>
  </si>
  <si>
    <t>Parent (Walgreens Boots Alliance, Inc.) — flag: acquired by Sycamore Partners (closed Sept 2025); The Boots Group separated as standalone (Ornella Barra retiring as Boots Group CEO Feb 9, 2026); major restructuring underway; 12,500+ locations across US/Europe/Latin America (~220,000 employees)</t>
  </si>
  <si>
    <t>WBA leadership page confirms EVP CHRO role at parent; SEC filings confirm corporate structure with global executive function; ongoing post-acquisition restructuring complicates org structure; no specific benefits-titled global director surfaced.</t>
  </si>
  <si>
    <t>https://www.walgreensbootsalliance.com/about-us/leadership-team</t>
  </si>
  <si>
    <t>Kellie Calderon, Executive Director Compensation and Benefits at USPS (Washington DC parent); Vinay Gupta, Director Compensation at USPS — explicit benefits-titled roles at parent agency</t>
  </si>
  <si>
    <t>National (US only — federal agency)</t>
  </si>
  <si>
    <t>Parent (United States Postal Service, Washington DC L'Enfant Plaza HQ — 640,000 employees) — flag: independent federal agency, not a private multinational; uses Federal Employees Health Benefits (FEHB) Program with limited custom benefits design; not a fit for Thrive Global commercial multinational GTM</t>
  </si>
  <si>
    <t>LinkedIn profiles confirm Executive Director Compensation and Benefits role at USPS Washington DC parent; USPS participates in FEHB Program limiting commercial benefits flexibility; per rubric, US-only federal agency caps at Band 2.</t>
  </si>
  <si>
    <t>https://www.linkedin.com/in/kellie-calderon-1b138a71/ ; https://about.usps.com/careers/working-usps/benefits.htm</t>
  </si>
  <si>
    <t>Brenda Colgate, EVP HR and Retention and Talent Recruiting at Costco Wholesale (broad HR + Recruiting, not benefits-titled); multiple Regional Directors HR (Helene Hewitt, Andree Lemire Canada, Adele Oriet) + Director National HR (Joanne Grise) suggesting federated structure</t>
  </si>
  <si>
    <t>Multinational at EVP HR level (Costco operates 9 countries: US, Canada, Mexico, UK, Japan, Korea, Taiwan, Australia, Spain); regional HR directors by country</t>
  </si>
  <si>
    <t>Parent (Costco Wholesale Corporation, Issaquah WA — ~310,000 employees, 800+ warehouses in 9 countries)</t>
  </si>
  <si>
    <t>RocketReach confirms Brenda Colgate as EVP HR at parent; ZoomInfo directory shows multiple Regional Director HR roles across countries (federated structure); no specific Global Head of Total Rewards/Benefits surfaced by name.</t>
  </si>
  <si>
    <t>https://rocketreach.co/costco-wholesale-management_b5c4644bf42e0dc1 ; https://www.zoominfo.com/p/Tracey-Knocker/1608717058</t>
  </si>
  <si>
    <t>Melissa Kremer, Chief Human Resources Officer at Target Corporation (Minneapolis HQ) — broad HR not benefits-titled; no specific benefits-titled global VP/Director surfaced</t>
  </si>
  <si>
    <t>National (US only — operations in US only)</t>
  </si>
  <si>
    <t>Parent (Target Corporation, Minneapolis — ~440,000 team members) — flag: exclusively US retailer (no international); not a global multinational</t>
  </si>
  <si>
    <t>Multiple press releases confirm Melissa Kremer as CHRO at Target; Target operates only in US; per rubric, US-only national retailer caps at Band 2; no benefits-titled VP/Director surfaced beneath CHRO.</t>
  </si>
  <si>
    <t>https://patch.com/minnesota/maplegrove/workers-maple-grove-targets-receive-200-bonus</t>
  </si>
  <si>
    <t>Julio Mantilla, Senior Vice President of Total Rewards at The TJX Companies, Inc. — plays a pivotal role in shaping the company's Global Total Rewards strategy; promoted from VP Global Compensation (2008-2012) to SVP Total Rewards (2012-Present)</t>
  </si>
  <si>
    <t>Parent (The TJX Companies, Inc., Framingham MA — ~349,000 associates; brands TJ Maxx, Marshalls, HomeGoods, Homesense, Sierra, Winners Canada, TK Maxx UK/Europe/Australia)</t>
  </si>
  <si>
    <t>ContactOut confirms Julio Mantilla as SVP Total Rewards at TJX parent with Global Total Rewards strategy responsibility; TJX SEC filing references global total rewards principles applied to all associates worldwide.</t>
  </si>
  <si>
    <t>https://contactout.com/Julio-Mantilla-1437810 ; https://investor.tjx.com/node/12676/html</t>
  </si>
  <si>
    <t>Kim Lupo, SVP and Global Head, Total Rewards at Walmart (joined September 2021 from Nike VP Global Total Rewards); Donna Morris, EVP and Chief People Officer at Walmart Inc.; Michael Ehret, SVP and CPO for Walmart International (since 2025)</t>
  </si>
  <si>
    <t>Parent (Walmart Inc., Bentonville AR — 2.1 million associates globally including 1.6 million in US; operates in 19+ countries including Walmart US, Sam's Club, Walmart International, Flipkart India)</t>
  </si>
  <si>
    <t>Columbia SPS news confirms Kim Lupo as SVP and Global Head, Total Rewards at Walmart; Jassin Consulting coverage confirms her September 2021 appointment; multiple Walmart job postings reference Total Rewards philosophy applied to global workforce.</t>
  </si>
  <si>
    <t>https://sps.columbia.edu/news/kim-lupo-svp-and-global-head-total-rewards-walmart-joins-dr-edna-chuns-transforming-total ; https://www.jassinconsultinggroup.com/2021/09/20/industry-moves-walmart-taps-former-nike-executive-as-svp-of-global-total-reward/</t>
  </si>
  <si>
    <t>Jon Fliss, VP Total Rewards at Boeing (Greater Chicago Area, started March 2018); explicit Global Compensation organization referenced in job postings; Director of Business Unit Total Rewards Partner Team reports to VP TR</t>
  </si>
  <si>
    <t>Parent (The Boeing Company, Arlington VA — ~150,000 employees in 150+ countries)</t>
  </si>
  <si>
    <t>Comparably confirms Jon Fliss as VP Total Rewards at Boeing parent; Boeing job postings reference Total Rewards Compensation and Benefits strategy teams and Global Compensation philosophy applied across the Boeing enterprise.</t>
  </si>
  <si>
    <t>https://www.comparably.com/companies/boeing/jon-fliss ; https://www.linkedin.com/jobs/view/senior-total-rewards-partner-at-boeing-3839456991</t>
  </si>
  <si>
    <t>Dantaya Williams, EVP and Chief Human Resources Officer at RTX Corporation — responsible for Global HR function including talent development, culture, employee and labor relations, total rewards, and employee experience; Christa Cyr previously Total Rewards Executive at RTX Corporate (now departed)</t>
  </si>
  <si>
    <t>Global at EVP CHRO level (total rewards within remit but not benefits-titled specifically at director/VP level for global scope)</t>
  </si>
  <si>
    <t>Parent (RTX Corporation, Arlington VA — ~185,000 employees across Pratt &amp; Whitney, Collins Aerospace, Raytheon, in 80+ countries)</t>
  </si>
  <si>
    <t>RTX leadership page and Equilar ExecAtlas confirm Dantaya Williams as EVP CHRO with global HR scope including total rewards; broad CHRO role meets Band 2; no specifically benefits-titled global VP/Director surfaced by name.</t>
  </si>
  <si>
    <t>https://www.rtx.com/who-we-are/our-leadership/dantaya-williams ; https://www.linkedin.com/in/christa-cyr-42354735/</t>
  </si>
  <si>
    <t>Ford Motor Company Chief Human Resources Officer at parent (Kiersten Robinson held role April 2018 to Jan 2024, departed July 2025; current CHRO not surfaced) — broad HR role overseeing all global people processes including talent management, workforce planning, learning and development, recruiting, diversity and inclusion, compensation and benefits</t>
  </si>
  <si>
    <t>Global at CHRO level (broad HR umbrella); Ford has explicit Total Rewards Retirement and Savings organization at Dearborn</t>
  </si>
  <si>
    <t>Parent (Ford Motor Company, Dearborn MI — ~177,000 employees globally) — flag: federated by region historically (Ford North America, Ford Europe, Ford Asia Pacific, Ford South America) with regional HR structures</t>
  </si>
  <si>
    <t>Business Wire press release confirms historical CHRO role at parent with global scope; Ford describes itself as an established global company; Senior Specialist Total Rewards posting confirms Total Rewards Retirement and Savings organization at Dearborn; no benefits-titled global director surfaced.</t>
  </si>
  <si>
    <t>https://www.businesswire.com/news/home/20180319005867/en/Ford-Appoints-Kiersten-Robinson-Chief-Human-Resources ; https://themuse.com/jobs/fordmotorcompany/senior-specialist-total-rewards</t>
  </si>
  <si>
    <t>Janice Uhlig, VP, Global Compensation &amp; Benefits, HR at General Motors (Detroit); supporting team includes Joan Bakarich (Director, Global Compensation), Sheila Savageau (Director, Global Benefits, Labor Relations &amp; Rewards), Rex Miller (Director, Global Compensation &amp; Benefits)</t>
  </si>
  <si>
    <t>Parent (General Motors Company, Detroit MI — ~163,000 employees globally; brands Buick, Cadillac, Chevrolet, GMC in 50+ countries)</t>
  </si>
  <si>
    <t>The Org confirms Janice Uhlig as VP Global Compensation &amp; Benefits at GM Detroit HQ — Director-level+ global-scope benefits-titled role meeting Band 3 criterion; multiple supporting Directors with explicit Global benefits titles confirm a centralized Total Rewards Leadership Team at parent.</t>
  </si>
  <si>
    <t>https://theorg.com/org/general-motors/org-chart/janice-uhlig ; https://search-careers.gm.com/en/jobs/jr-202512959/director-compensation/</t>
  </si>
  <si>
    <t>Asako Suzuki, Executive Officer, Chief Director of Human Resources &amp; Corporate Governance at Honda Motor Co. (since 2021) — broad role combining HR + Corporate Governance at parent in Tokyo; Tanya Alloway VP HR Business Unit at American Honda Motor Co. (US subsidiary regional); Takuya Kunugiza Head HR at Honda Motor Europe Ltd (Europe regional)</t>
  </si>
  <si>
    <t>Global at Executive Officer level (broad HR + Corporate Governance umbrella); regional subsidiaries (American Honda, Honda Europe) operate own HR</t>
  </si>
  <si>
    <t>Parent (Honda Motor Co., Ltd., Tokyo — 204,035 employees globally) — flag: classic Japanese keiretsu pattern with autonomous regional subsidiaries each running own HR structure</t>
  </si>
  <si>
    <t>Macroaxis profile confirms Asako Suzuki as Executive Officer, Chief Director HR &amp; Corporate Governance at Honda Motor Co.; Honda executives page confirms regional subsidiary CHRO/VP HR roles operating independently; no benefits-titled global director surfaced at parent.</t>
  </si>
  <si>
    <t>https://www.macroaxis.com/invest/manager/HMC/Asako-Suzuki ; https://hondanews.com/en-US/honda-corporate/channels/executives</t>
  </si>
  <si>
    <t>Britta Seeger, Board Member for Human Relations (HR) and Labour Director at Mercedes-Benz Group AG (effective May 1, 2025, succeeding Sabine Kohleisen) — broad Konzern HR Board role, not benefits-titled</t>
  </si>
  <si>
    <t>Global at Vorstand/Konzern HR level (broad HR umbrella); structure segmented across Mercedes-Benz Cars, Vans, Mobility</t>
  </si>
  <si>
    <t>Parent (Mercedes-Benz Group AG, Stuttgart — 163,132 employees; Daimler Truck spun off in 2021)</t>
  </si>
  <si>
    <t>Business Wire press release confirms Britta Seeger transition to HR/Labour Director on May 1, 2025; 2024 Vergütungsbericht covers Konzern-level executive compensation; standard German DAX Konzernpersonalvorstand pattern; no benefits-titled global director surfaced beneath Board level.</t>
  </si>
  <si>
    <t>https://www.businesswire.com/news/home/20241211202067/en/Changes-to-the-Board-of-Management-of-Mercedes-Benz-Group-AG</t>
  </si>
  <si>
    <t>Head of Benefits ContiTech - Executive' job posting at Continental AG (Hannover/Frankfurt) — flag: ContiTech is a segment/subsidiary slated for sale in 2026, NOT Continental Group parent level; specific Konzern-level benefits-titled director at Continental AG parent not surfaced</t>
  </si>
  <si>
    <t>Segment-level (ContiTech) for benefits-titled role; Konzern-level HR exists at parent but specific name not surfaced</t>
  </si>
  <si>
    <t>Parent (Continental AG, Hanover) — flag: post Vitesco (2021) and Aumovio (2025) spinoffs, Continental now focused on Tires and ContiTech; ContiTech earmarked for sale in 2026; 78,000 employees; Schaeffler Group owns 46%</t>
  </si>
  <si>
    <t>Stepstone job posting confirms Head of Benefits ContiTech role at ContiTech segment (sub-Konzern, soon to be divested); per scoring rule, subsidiary/segment-level roles don't count toward parent score; no global benefits director surfaced at Continental AG Konzern parent.</t>
  </si>
  <si>
    <t>https://stepstone.de/jobs/executive-assistance/in-eschborn ; https://en.wikipedia.org/wiki/Continental_AG</t>
  </si>
  <si>
    <t>Director, Total Rewards - DENSO' LinkedIn job posting confirms a Director Total Rewards role at DENSO; Tomoyuki Araka Executive Officer &amp; Chief Executive Officer of subsidiary surfaced; senior HR-titled role at Denso parent in Kariya not specifically named</t>
  </si>
  <si>
    <t>Subsidiary/regional structure with separate North America organization (announced Feb 2026 restructuring); broad executive structure at parent</t>
  </si>
  <si>
    <t>Parent (DENSO Corporation, Kariya, Aichi, Japan — 162,029 employees globally) — flag: Japanese keiretsu pattern (Toyota Group affiliate); regional subsidiaries (DENSO International America, DENSO Manufacturing) operate semi-autonomously</t>
  </si>
  <si>
    <t>LinkedIn confirms a Director Total Rewards role at DENSO; ZoomInfo directory shows regional structure with North America executive updates Feb 2026; Japanese keiretsu pattern with broad HR at parent and regional autonomy; no benefits-titled global director surfaced by name.</t>
  </si>
  <si>
    <t>https://www.linkedin.com/jobs/view/director-total-rewards-at-denso-3942396544 ; https://www.zoominfo.com/pic/denso-corp/10962359</t>
  </si>
  <si>
    <t>Stephanie Mattei, Global Senior Manager Benefits &amp; Mobility (US) at Magna International — Manager-level role (oversees US Benefits Plans + NA Global Mobility); ZoomInfo also references Director Total Rewards title; Magna Global Group Office Total Rewards function coordinates compensation surveys</t>
  </si>
  <si>
    <t>Manager-level for currently-named benefits role; Magna Global Group Office Total Rewards function coordinates global compensation surveys</t>
  </si>
  <si>
    <t>Parent (Magna International Inc., Aurora Ontario — 171,000 employees, 343 manufacturing operations in 29 countries; subsidiaries Magna Powertrain, Magna Steyr, Magna Mirrors, Magna Electronics, Magna Seating, Magna Exteriors/Interiors)</t>
  </si>
  <si>
    <t>ZoomInfo and Magna job postings confirm a Magna Global Group Office Total Rewards function at Aurora ON parent coordinating compensation surveys; Stephanie Mattei's profile shows US-focused Manager-level scope; no VP/Director-level benefits-titled global director surfaced by name.</t>
  </si>
  <si>
    <t>https://www.zoominfo.com/p/Stephanie-Mattei/1537342817 ; https://themuse.com/jobs/magnainternational/senior-specialist-total-rewards</t>
  </si>
  <si>
    <t>Dr. Wolfram Menrad, Director Corporate Compensation &amp; Benefits at ZF Friedrichshafen AG — explicit Konzern-level benefits-titled Director role at parent</t>
  </si>
  <si>
    <t>Global (Konzern Corporate function at ZF parent)</t>
  </si>
  <si>
    <t>Parent (ZF Friedrichshafen AG, Friedrichshafen — 153,153 employees in 41 countries; ~93% owned by Zeppelin Foundation administered by City of Friedrichshafen, not stock-listed)</t>
  </si>
  <si>
    <t>Personalwirtschaft article quotes Dr. Wolfram Menrad as Director Corporate Compensation &amp; Benefits bei der ZF Friedrichshafen AG — Director-level benefits-titled role at parent ZF Konzern with global scope across 41 countries meeting Band 3 criterion.</t>
  </si>
  <si>
    <t>https://www.personalwirtschaft.de/news/hr-organisation/leadership-in-der-matrix-perfekt-148081/</t>
  </si>
  <si>
    <t>Jorgen Pedersen, VP Compensation &amp; Benefits, Saint-Gobain Group</t>
  </si>
  <si>
    <t>Parent (Compagnie de Saint-Gobain S.A., La Défense, Courbevoie — 159,145 employees worldwide; CAC 40 / Euro Stoxx 50 listed; operations in 75+ countries)</t>
  </si>
  <si>
    <t>HRD Connect article and HRD Virtual Summit confirm Jorgen Pedersen as VP Compensation &amp; Benefits, Saint-Gobain Group presenting Creating a Global Strategy for Universal Reward and Recognition; clear VP-level benefits-titled role at Group parent with explicit global scope.</t>
  </si>
  <si>
    <t>https://www.hrdconnect.com/2020/12/01/virtual-summit-roundup-saint-gobain-on-employee-rewards-and-recognition/</t>
  </si>
  <si>
    <t>NOT FOUND with VP/Director-level benefits title surfaced; 'Benefits Systems Senior Specialist' role exists at Goodlettsville HQ (sub-VP level); centralized HR function at Goodlettsville parent but no specific benefits-titled VP/Director surfaced</t>
  </si>
  <si>
    <t>National (US-anchored — 19,000+ stores in 47 US states, plus recent expansion into Mexico)</t>
  </si>
  <si>
    <t>Parent (Dollar General Corporation, Goodlettsville TN — ~158,000 employees in US) — flag: US-anchored discount retailer with limited Mexico expansion; not a global multinational fit for Thrive Global GTM</t>
  </si>
  <si>
    <t>Dollar General careers and Indeed listings show centralized HR function at Goodlettsville HQ; Benefits Systems Senior Specialist postings confirm benefits function at sub-VP level; no Director or VP of Total Rewards/Benefits surfaced; US-anchored scope limits Band ceiling.</t>
  </si>
  <si>
    <t>https://careers.dollargeneral.com/jobs/331512?lang=en-us</t>
  </si>
  <si>
    <t>Allison Pinkham, EVP and Chief Human Resources Officer at Albertsons Companies (effective February 16, 2026 — very recent appointment); David Rooy Group VP &amp; Chief Talent Officer (broad HR, not benefits-titled); historical Mike Hodge formerly Senior Director Employee Benefits (2006-2015, retired)</t>
  </si>
  <si>
    <t>National (US only — 34 US states + DC); EVP CHRO covers entire enterprise but enterprise is US-anchored</t>
  </si>
  <si>
    <t>Parent (Albertsons Companies Inc., Boise ID — ~286,000 employees; banners Albertsons, Safeway, Vons, Jewel-Osco, Acme, Tom Thumb, Randalls) — flag: US-only retailer; not a global multinational</t>
  </si>
  <si>
    <t>LinkedIn announcement confirms Allison Pinkham appointment as EVP CHRO effective Feb 16, 2026; Albertsons leadership page confirms US-only operations; per rubric, US-only national retailer caps at Band 2; no benefits-titled global role surfaced beneath new CHRO.</t>
  </si>
  <si>
    <t>https://www.albertsonscompanies.com/about-aci/our-leadership/default.aspx</t>
  </si>
  <si>
    <t>Lowe's Vice President of Total Rewards (specific individual not surfaced in current search but role confirmed via 2017 corporate press release announcing Accolade partnership expansion)</t>
  </si>
  <si>
    <t>National (US only since Canadian divestiture to Sycamore Partners in 2023); VP Total Rewards covers entire enterprise but enterprise is US-anchored</t>
  </si>
  <si>
    <t>Parent (Lowe's Companies, Inc., Mooresville NC — ~300,000 associates) — flag: post-Canada divestiture (2023), Lowe's is US-only; not a global multinational</t>
  </si>
  <si>
    <t>Lowe's 2017 corporate press release confirms Lowe's Vice President of Total Rewards role at Mooresville parent; LinkedIn company page confirms US-only customer base; per rubric, US-only national retailer caps at Band 2.</t>
  </si>
  <si>
    <t>https://corporate.lowes.com/newsroom/press-releases/lowes-expands-employee-benefits-support-accolade-11-07-17</t>
  </si>
  <si>
    <t>Alejandra Piñol, Global People &amp; Culture Manager &amp; CHRO at Ingka Group — broad Group HR role; 'Country Head-Total Rewards, Payroll &amp; Mobility' roles exist at country level (federated structure)</t>
  </si>
  <si>
    <t>Global at CHRO level (broad HR); country-level Total Rewards heads beneath</t>
  </si>
  <si>
    <t>Parent (Ingka Holding B.V. and controlled entities — 170,000+ employees; largest IKEA franchisee operating 411 IKEA stores in 32 countries + Ingka Investments + Ingka Centres in 14 countries)</t>
  </si>
  <si>
    <t>Ingka Group spokespeople page confirms Alejandra Piñol as Global P&amp;C Manager and CHRO at parent; The Org identifies Country Head Total Rewards roles indicating country-level rewards leadership; no Global Head of Total Rewards/Benefits surfaced beneath CHRO.</t>
  </si>
  <si>
    <t>https://www.ingka.com/newsroom/media-resources/spokespeople/ ; https://theorg.com/org/ikea/teams/human-resources-team</t>
  </si>
  <si>
    <t>Dr. Daniela Büchel, Divisional Director Retail Germany Human Resources and Sustainability (Germany regional scope); Vivien Schmitt, Head of Executive HR (broad role); CEO Lionel Souque</t>
  </si>
  <si>
    <t>Regional/Divisional (Germany retail) for HR director role; cooperative structure with operations primarily in Germany + Austria + Central/Eastern Europe</t>
  </si>
  <si>
    <t>Parent (REWE-Zentralfinanz eG cooperative + REWE-Zentral AG operational subsidiary, Cologne) — flag: cooperative structure with independent retailers; brands Billa (Austria), Penny, Rewe, Toom, DER Touristik, ITS Reisen, Lekkerland; ~380,000 employees</t>
  </si>
  <si>
    <t>REWE Group corporate page confirms Daniela Büchel as Divisional Director HR for Germany (regional/division scope); cooperative trade group structure; international footprint limited mostly to German-speaking and Eastern European countries; no Group-level benefits-titled global director surfaced.</t>
  </si>
  <si>
    <t>https://www.rewe-group.com/en/ ; https://en.wikipedia.org/wiki/REWE_Group</t>
  </si>
  <si>
    <t>NOT FOUND with global benefits-titled scope at parent; DRH function exists at EDF SA (Paris); subsidiaries (EDF Energy UK, Edison Italy, EDF Renewables, Dalkia, Luminus) each operate own HR</t>
  </si>
  <si>
    <t>Country-level (France-anchored, 100% state-owned); subsidiaries with own CEOs and HR</t>
  </si>
  <si>
    <t>Parent (Électricité de France SA, Paris — 197,000 employees, owned 100% by French state since 2023; CEO Bernard Fontana since March 2025) — flag: heavily France-anchored workforce; international through subsidiaries with own structures</t>
  </si>
  <si>
    <t>EDF governance pages and Wikipedia confirm 100% state-owned structure with predominantly France-based workforce; subsidiaries (EDF Energy UK, Edison Italy, EDF Renewables) operate as separate legal entities with own CEOs and HR; no benefits-titled global director surfaced.</t>
  </si>
  <si>
    <t>https://en.wikipedia.org/wiki/%C3%89lectricit%C3%A9_de_France ; https://www.edf.fr/en/the-edf-group</t>
  </si>
  <si>
    <t>Tiffany Jones, Global Compensation Lead at Accenture; Global Benefits Manager role at Accenture (oversees development and implementation of benefit solutions for Accenture globally); Global Total Rewards Executive Compensation Team</t>
  </si>
  <si>
    <t>Parent (Accenture plc, Dublin Ireland-domiciled; NYSE-listed — 775,000+ employees across 120+ countries)</t>
  </si>
  <si>
    <t>Tiffany Jones LinkedIn confirms role as Global Compensation Lead for Accenture; Accenture job postings reference Global Benefits Manager overseeing benefit solutions for Accenture globally and Global Total Rewards Executive Compensation Team — Director-level+ global-scope benefits function at parent.</t>
  </si>
  <si>
    <t>https://www.linkedin.com/in/tiffanyannjones/ ; https://communityjobs.compa.ai/companies/accenture/jobs/52803193-global-benefits-manager-total-rewards</t>
  </si>
  <si>
    <t>Ron Crawford, SVP Global Total Rewards and PRO Service Delivery at Starbucks (Seattle WA)</t>
  </si>
  <si>
    <t>Parent (Starbucks Corporation, Seattle WA — ~360,000 partners globally; operations in 80+ countries)</t>
  </si>
  <si>
    <t>RocketReach confirms Ron Crawford as SVP Global Total Rewards and PRO Service Delivery at Starbucks parent — clear SVP-level global-scope total rewards title meeting Band 3 criterion directly.</t>
  </si>
  <si>
    <t>https://rocketreach.co/ron-crawford-email_33209673</t>
  </si>
  <si>
    <t>NOT FOUND with global benefits-titled scope at parent; holding company Board structure but no benefits/HR-specific role surfaced; each operating subsidiary (HTHKH, TPG Telecom, CK Infrastructure, Hutchison Port Holdings, Watsons retail, HK Electric) has own HR structure</t>
  </si>
  <si>
    <t>NOT FOUND (holding-level); subsidiaries operate own HR structures</t>
  </si>
  <si>
    <t>Parent (CK Hutchison Holdings Limited, Hong Kong — 300,000+ employees in 50+ countries across 5 core businesses: ports, retail, infrastructure, energy, telecommunications) — flag: classic Asian holding company structure with autonomous operating subsidiaries each running independently</t>
  </si>
  <si>
    <t>CK Hutchison governance page confirms holding structure with Board-level committees; operating subsidiaries listed separately on stock exchanges (HTHKH, TPG, CKI, HKEI) with own management teams; no Group-level benefits/HR director role surfaced at parent.</t>
  </si>
  <si>
    <t>https://www.ckh.com.hk/en/about/ ; https://www.ckh.com.hk/en/about/directors_details.php</t>
  </si>
  <si>
    <t>Head of Rewards, Group Human Resources at Jardine Matheson Holdings Limited' (Hong Kong) — explicit Group-level Head of Rewards role at parent</t>
  </si>
  <si>
    <t>Parent (Jardine Matheson Holdings Limited, Hong Kong — 400,000+ employees across Asian-based diversified group; operating companies include Astra International Indonesia, Jardine Cycle &amp; Carriage, Mandarin Oriental, Hongkong Land, DFI Retail Group)</t>
  </si>
  <si>
    <t>Glassdoor job posting for Head of Rewards, Group Human Resources at Jardine Matheson describes the role leading annual compensation activities, global HR data architecture and harmonization, global mobility strategy at Group level, and Group-wide Employee Benefits operations.</t>
  </si>
  <si>
    <t>https://www.glassdoor.com.hk/job-listing/head-of-rewards-group-human-resources-jardine-matheson-JV_KO0,37_KE38,54.htm?jl=1007329673275</t>
  </si>
  <si>
    <t>Senior Director II, Total Rewards at Samsung Electronics America (US subsidiary — explicit Samsung Electronics America's compensation &amp; benefits strategy); Hark-Kyu Park, President &amp; Head of Corporate Management Office (DX) at Samsung Electronics parent (broad role)</t>
  </si>
  <si>
    <t>Regional (North America for surfaced Total Rewards Director); Korean chaebol parent has broad executive structure but no benefits-titled global director surfaced</t>
  </si>
  <si>
    <t>Parent (Samsung Electronics Co., Ltd., Suwon-si South Korea — 270,000+ employees globally) — flag: classic Korean chaebol pattern with regional subsidiaries (Samsung Electronics America, Europe, Semiconductor) operating with own structures</t>
  </si>
  <si>
    <t>Compa job board confirms Senior Director II Total Rewards role at Samsung Electronics America subsidiary (Americas regional scope); Clay org chart shows Hark-Kyu Park as Head of Corporate Management Office at parent (broad scope); per rubric, subsidiary-level role caps at Band 2 and parent-level benefits-titled global director not surfaced.</t>
  </si>
  <si>
    <t>https://communityjobs.compa.ai/companies/samsung-electronics-2/jobs/49549621-senior-director-ii-total-rewards ; https://www.clay.com/dossier/samsung-electronics-executives</t>
  </si>
  <si>
    <t>Anna Xanthos, SVP and Global Head of Total Rewards at PepsiCo; Greg Smith, Vice President Global Benefits at PepsiCo (Purchase NY); Rachana Baral, VP Global Professional Compensation and TR Transformation at PepsiCo (New York)</t>
  </si>
  <si>
    <t>Parent (PepsiCo Inc., Purchase NY HQ — ~318,000 employees globally; operations in 200+ countries)</t>
  </si>
  <si>
    <t>LinkedIn profiles confirm three named VP/SVP-level global benefits-titled roles at PepsiCo parent: Anna Xanthos as SVP and Global Head of Total Rewards (most senior), Greg Smith as VP Global Benefits, Rachana Baral as VP Global Professional Compensation — robust centralized Global Total Rewards leadership team.</t>
  </si>
  <si>
    <t>https://www.linkedin.com/in/greg-smith-3baa543/ ; https://www.linkedin.com/in/anna-xanthos-28427110 ; https://rocketreach.co/rachana-baral-email_989549</t>
  </si>
  <si>
    <t>Global Total Rewards Program Manager' at Hitachi Digital subsidiary (Buenos Aires) — Manager-level role coordinating global Total Rewards projects; broad HR structure exists at Hitachi, Ltd. parent in Tokyo but specific benefits-titled global director not surfaced</t>
  </si>
  <si>
    <t>Manager-level (Hitachi Digital subsidiary); Hitachi, Ltd. parent broad executive structure</t>
  </si>
  <si>
    <t>Parent (Hitachi, Ltd., Tokyo — ~370,000 employees globally; 200+ subsidiaries; major divisions including Hitachi Digital, Hitachi Energy, Hitachi Vantara, GlobalLogic, Hitachi Rail, Hitachi Construction Machinery) — flag: classic Japanese keiretsu pattern with semi-autonomous subsidiaries operating with own structures</t>
  </si>
  <si>
    <t>Hitachi Digital job posting confirms Global Total Rewards Program Manager role at Hitachi Digital subsidiary (Manager-level, not Director); subsidiary operates own HR; per scoring rules, subsidiary-level Manager role caps below Band 3 threshold; parent-level benefits-titled global Director not surfaced.</t>
  </si>
  <si>
    <t>https://builtin.com/job/global-total-rewards-program-manager/3531421</t>
  </si>
  <si>
    <t>NOT FOUND with global benefits-titled scope at parent; Olivier Solère DRH de la Banque de Détail et Directeur de la Rémunération de La Banque Postale (subsidiary level); 4 branches each with own DRH structure; CEO Marie-Ange Debon since October 2025</t>
  </si>
  <si>
    <t>National/branch-level (France-anchored); 63 countries via Geopost/DPDgroup international parcel subsidiary</t>
  </si>
  <si>
    <t>Parent (Groupe La Poste, Paris — ~249,000 employees) — flag: 100% state-owned (Caisse des dépôts 66% + French state 34%); federated across 4 branches (Services-Courrier-Colis, Banque et Assurance, Distributeur, GeoPost/DPDgroup) each with own HR</t>
  </si>
  <si>
    <t>La Poste corporate page confirms 4-branch operational structure; Banque Postale subsidiary has dedicated Directeur de la Rémunération (Olivier Solère); each branch operates with own DRH; no benefits-titled global director surfaced at Groupe La Poste parent.</t>
  </si>
  <si>
    <t>https://www.linkedin.com/in/olivier-sol%C3%A8re-16581a16/ ; https://en.wikipedia.org/wiki/La_Poste_(France)</t>
  </si>
  <si>
    <t>Thiago Porto, Chief People Officer at AB InBev (effective January 1, 2026, succeeding Nelson Jamel); previous CPO Nelson Jamel led transformative initiatives in talent, rewards, structure and culture but no specific benefits-titled global VP/Director surfaced by name</t>
  </si>
  <si>
    <t>Global at CPO level (broad HR umbrella); structure segmented across 6 Zone CEOs (Africa, APAC, Europe, South America, North America, Middle Americas) each with own People Officer</t>
  </si>
  <si>
    <t>Parent (Anheuser-Busch InBev SA/NV, Leuven Belgium — 143,885 employees in 50+ countries; 500+ brands including Budweiser, Corona, Stella Artois) — flag: federated by Zone with each having own CEO and CPO structure</t>
  </si>
  <si>
    <t>AB InBev press release confirms Thiago Porto succeeds Nelson Jamel as CPO January 1, 2026; leadership page confirms 6 Zone CEO structure with each Zone operating own People function; corporate-level CPO is broad HR; no benefits-titled global VP/Director surfaced beneath CPO.</t>
  </si>
  <si>
    <t>https://www.ab-inbev.com/news-media/news-stories/ab-in-bev-announces-change-to-senior-leadership-team ; https://www.ab-inbev.com/about-us-our-leaders</t>
  </si>
  <si>
    <t>Mark Novak, Vice President of Human Resources, North America and Global Performance and Reward at Circle K/Alimentation Couche-Tard — explicit 'Global Performance and Reward' in VP title at parent</t>
  </si>
  <si>
    <t>Global (Global Performance and Reward dual-hatted with NA HR)</t>
  </si>
  <si>
    <t>Parent (Alimentation Couche-Tard Inc., Laval Quebec — operates 16,000+ stores in 27 countries; 133,000+ employees worldwide; Circle K banner in NA, Scandinavia, Baltics, Ireland, Poland + licensing in 16 additional countries)</t>
  </si>
  <si>
    <t>Comparably executive team listing confirms Mark Novak as Vice President of Human Resources, North America and Global Performance and Reward of Circle K — VP-level role with explicit Global Performance and Reward responsibility meeting Band 3 criterion; multinational footprint across 27 countries supports global scope.</t>
  </si>
  <si>
    <t>https://www.comparably.com/companies/circle-k/executive-team ; https://ca.linkedin.com/company/alimentation-couche-tard</t>
  </si>
  <si>
    <t>NOT FOUND with benefits-titled global scope at parent; Compensation Committee at Board level (governance only, chaired by Outside Director); Mitsubishi Electric Automotive America, Mitsubishi Electric Automation, Mitsubishi Electric Mobility Corporation each operate own HR functions</t>
  </si>
  <si>
    <t>NOT FOUND at parent (Japanese keiretsu pattern); subsidiaries have own compensation/benefits structures</t>
  </si>
  <si>
    <t>Parent (Mitsubishi Electric Corporation, Tokyo — 149,655 employees globally) — flag: classic Japanese keiretsu pattern with semi-autonomous regional and product subsidiaries</t>
  </si>
  <si>
    <t>Mitsubishi Electric governance pages reference Compensation Committee at Board level for executive director/officer compensation only; Mitsubishi Electric Automation US has its own benefits package referenced separately; no benefits-titled global director surfaced at parent; standard Japanese keiretsu pattern.</t>
  </si>
  <si>
    <t>https://www.mitsubishielectric.com/en/about/management/profile/ ; https://us.mitsubishielectric.com/fa/en/about-us/careers/benefits-overview/</t>
  </si>
  <si>
    <t>Group CHRO at Panasonic Holdings Corporation (named at senior management level on PHD's official Senior Management page) — in charge of Group DEI Promotion, General Affairs and Social Relations, and Executive Support Office; broad HR scope, not benefits-titled</t>
  </si>
  <si>
    <t>Global at Group CHRO level (broad HR umbrella); 8 operating companies beneath PHD with own structures (Panasonic Corporation, Panasonic Energy, Panasonic Industry, Panasonic Connect, Panasonic Electric Works, Panasonic HVAC &amp; CC, Panasonic Operational Excellence)</t>
  </si>
  <si>
    <t>Parent (Panasonic Holdings Corporation, Kadoma-shi Osaka — ~233,000 employees globally; switched to operating company system April 2022 with 8 companies under holding umbrella)</t>
  </si>
  <si>
    <t>Panasonic Holdings Senior Management page confirms Group CHRO role at PHD parent with broad HR/DEI/General Affairs/Social Relations scope; PHD operates through 8 operating companies each with own management; no benefits-titled global director surfaced beneath Group CHRO.</t>
  </si>
  <si>
    <t>https://holdings.panasonic/global/corporate/phd/executives.html</t>
  </si>
  <si>
    <t>Wendy Mizuno, Senior VP Total Rewards at Loblaw Companies Limited — leads total rewards team for Loblaw Group of Companies (200,000+ colleagues) providing advisory support to George Weston Limited, Choice Properties, Wittington Investments, Holt Renfrew &amp; Co.; previously Group Head Pensions &amp; Benefits at George Weston Limited</t>
  </si>
  <si>
    <t>Canada + US affiliate operations (Canada-anchored); Wendy Mizuno's SVP role sits at Loblaw subsidiary, not George Weston parent</t>
  </si>
  <si>
    <t>Subsidiary (Loblaw Companies Limited) for SVP Total Rewards role; George Weston Limited (Toronto) is the parent holding company controlling Loblaw + Choice Properties REIT — flag: Weston Foods divested 2021; George Weston Group is essentially Canadian retail/REIT focused; not truly global multinational</t>
  </si>
  <si>
    <t>ZoomInfo confirms Wendy Mizuno as Senior VP Total Rewards at Loblaws (subsidiary); Benefits Canada confirms her team provides compensation and benefits expertise to Loblaw and its Canadian and U.S. operating companies plus advisory support to George Weston; per scoring rule, subsidiary-level SVP TR doesn't count toward George Weston parent score; Canada-anchored scope caps at Band 2.</t>
  </si>
  <si>
    <t>https://www.zoominfo.com/p/Wendy-Mizuno/1885190889 ; https://www.benefitscanada.com/microsite/dc-plan-summit-2025/speakers/wendy-mizuno/</t>
  </si>
  <si>
    <t>NOT FOUND with global benefits-titled scope at parent; Board-level 'executive stock compensation system' reference (governance only, for executive officers/directors); no benefits-titled VP/Director surfaced at parent or major subsidiaries</t>
  </si>
  <si>
    <t>National (Japan only); minor international presence via Toll Group Australia (APAC logistics subsidiary)</t>
  </si>
  <si>
    <t>Parent (Japan Post Holdings Co., Ltd., Otemachi Tokyo — 221,387 employees) — flag: Japan-only state-controlled postal/banking/insurance holding company; partial privatization but Japanese government retains significant ownership; segments (Japan Post Co., Japan Post Bank, Japan Post Insurance) all Japan-focused; not a fit for Thrive Global commercial multinational GTM</t>
  </si>
  <si>
    <t>Wikipedia and corporate page confirm Japan Post Holdings distributes postal/banking/insurance solutions through post offices across Japan; international footprint limited to Toll Group APAC; only executive stock compensation system at Board level (no operational benefits-titled global director); similar to USPS pattern.</t>
  </si>
  <si>
    <t>https://en.wikipedia.org/wiki/Japan_Post ; https://www.zoominfo.com/pic/japan-post-holdings-co-ltd/36129928</t>
  </si>
  <si>
    <t>Lian Neeman, Director Global Benefits at Amazon (Greater Seattle Area); Beth Galetti, SVP People eXperience and Technology at Amazon</t>
  </si>
  <si>
    <t>Parent (Amazon.com Inc., Seattle WA — ~1.5 million employees globally; operations in 100+ countries; subsidiaries AWS, Amazon retail, Amazon Pharmacy, MGM, Whole Foods, Twitch, Audible)</t>
  </si>
  <si>
    <t>LinkedIn confirms Lian Neeman as Director Global Benefits at Amazon parent — Director-level role with explicit Global Benefits title meeting Band 3 criterion directly; supported by Beth Galetti as SVP People eXperience and Technology at parent (broad CHRO-equivalent role).</t>
  </si>
  <si>
    <t>https://www.linkedin.com/in/lian-neeman-56138b19/ ; https://www.linkedin.com/in/beth-galetti-60b1106/</t>
  </si>
  <si>
    <t>VP HR – Rewards, Talent &amp; Operations at NTT Global Data Centers' (US subsidiary, supports SVP HR there); Akira Shimada (President NTT Corporation); broad HR function at NTT parent under Corporate Officer level; specific benefits-titled global director at parent not surfaced</t>
  </si>
  <si>
    <t>Subsidiary-level (NTT Global Data Centers) for VP HR Rewards role; Japanese keiretsu parent has broad executive structure</t>
  </si>
  <si>
    <t>Parent (Nippon Telegraph and Telephone Corporation, Tokyo — 333,000+ employees globally) — flag: classic Japanese keiretsu with major subsidiaries (NTT DOCOMO, NTT Data Group separately listed with 190,000 professionals in 50+ countries, NTT Limited/Inc., NTT West, NTT East, NTT Communications, NTT Global Data Centers) each operating own HR</t>
  </si>
  <si>
    <t>Jobright.ai job posting confirms VP HR Rewards/Talent/Operations role at NTT Global Data Centers subsidiary reporting to SVP HR there; NTT Data Group has separate SEVP covering HR; per scoring rules, subsidiary-level VP HR doesn't count toward NTT parent score; Japanese keiretsu pattern with autonomous subsidiaries.</t>
  </si>
  <si>
    <t>https://jobright.ai/jobs/info/699901c981476f6176b17617 ; https://services.global.ntt/en-us/about-us/leadership</t>
  </si>
  <si>
    <t>VP Employee Benefits at The Walt Disney Company (Corporate) — explicit VP-level benefits-titled role at parent; 'Disney Global Benefits' function explicitly named; Director Total Rewards &amp; Employee Services (Michelle Paquette) and Director Compensation supporting roles</t>
  </si>
  <si>
    <t>Parent (The Walt Disney Company, Burbank CA — ~233,000 employees globally; operations in 40+ countries; parks in US, Paris, Tokyo, Shanghai, Hong Kong; ESPN, Disney+, Hulu, ABC, Pixar, Marvel, Lucasfilm)</t>
  </si>
  <si>
    <t>Disney's own careers page confirms active VP Employee Benefits posting at TWDC Corporate Burbank tasked with leading the overall benefits strategy globally for the Company and supervising the Global Benefits team; qualifications include experience leading all aspects of a global benefits strategy — explicit Band 3 evidence at parent.</t>
  </si>
  <si>
    <t>https://www.disneycareers.com/en/job/burbank/vp-employee-benefits/391/86448774432 ; https://www.entertainmentcareers.net/the-walt-disney-company/vp-employee-benefits/job/501319/</t>
  </si>
  <si>
    <t>Pascal Carpentier, SVP Compensation &amp; Benefits and Benefits Directeur LVMH (Group-level C&amp;B at LVMH); Andrea Kuglstatter, VP Benefits at LVMH; Xavière Canali, DRH Corporate Parfums Christian Dior (Maison subsidiary level); Cyrille Boutin, VP Global Talent Engagement &amp; Culture at Parfums Christian Dior (subsidiary)</t>
  </si>
  <si>
    <t>Global (LVMH Group level)</t>
  </si>
  <si>
    <t>Parent flag — Christian Dior SE is the Arnault family holding company that controls LVMH (42% shares, 57% votes); the operational workforce of 215,000 employees across 75 Maisons sits at LVMH Moët Hennessy Louis Vuitton SE (Paris); benefits decisions are centralized at LVMH parent</t>
  </si>
  <si>
    <t>Comparably confirms Pascal Carpentier as SVP Compensation &amp; Benefits and Benefits Directeur at LVMH parent; LVMH HR Métiers page describes Compensation &amp; Benefits teams managing rewards and C&amp;B policy with responsibilities to define C&amp;B strategy, set compensation policy, and design international assignment packages — global Group-level function via the operating conglomerate beneath Christian Dior SE.</t>
  </si>
  <si>
    <t>https://www.comparably.com/companies/lvmh/executive-team ; https://www.lvmh.com/en/join-us/discover-our-metiers/human-resources</t>
  </si>
  <si>
    <t>Shawn Leavitt, Senior Vice President of Global Benefits for NBCUniversal Media, LLC and Comcast Corporation (since March 5, 2013) — dual-hatted SVP Global Benefits across parent + subsidiary; Marilyn Whitham, VP and Chief of Staff Total Rewards at Comcast NBCUniversal</t>
  </si>
  <si>
    <t>Parent (Comcast Corporation, Philadelphia PA — ~186,000 employees globally) — Comcast Cable/Xfinity + NBCUniversal Media (NBC, Universal Pictures, Universal Theme Parks Orlando/Hollywood/Beijing/Japan/UK-coming, Peacock) + Sky (UK/Italy/Germany) + Comcast Spectacor</t>
  </si>
  <si>
    <t>Comparably confirms Shawn Leavitt as SVP Global Benefits for Comcast Corporation and NBCUniversal Media since 2013; Marilyn Whitham's LinkedIn confirms VP Total Rewards at Comcast NBCUniversal with global scope; Comcast has multinational footprint via Sky Europe + Universal Theme Parks.</t>
  </si>
  <si>
    <t>https://www.comparably.com/companies/comcast/shawn-leavitt ; https://www.linkedin.com/in/marilynwhitham/</t>
  </si>
  <si>
    <t>Deirdre O'Brien, SVP Retail + People</t>
  </si>
  <si>
    <t>Parent entity (Apple Inc.)</t>
  </si>
  <si>
    <t>Apple leadership page confirms O'Brien's People team oversees 'compensation and benefits' globally, reporting to CEO Tim Cook; no country/regional split in HR structure.</t>
  </si>
  <si>
    <t>https://www.apple.com/leadership/deirdre-obrien/</t>
  </si>
  <si>
    <t>UNVERIFIED</t>
  </si>
  <si>
    <t>No group-level or regional benefits/total rewards title surfaced; only country-subsidiary employee reviews found (e.g., Peru).</t>
  </si>
  <si>
    <t>LinkedIn / Indeed searches; https://pe.indeed.com/cmp/America-Movil-Peru-S.a.c/reviews</t>
  </si>
  <si>
    <t>Jamie Barton, SVP Global Human Resources &amp; Labor Relations</t>
  </si>
  <si>
    <t>Parent entity (AT&amp;T Inc.)</t>
  </si>
  <si>
    <t>LinkedIn confirms active SVP Global HR role; AT&amp;T Executive Benefits Plan governance doc designates 'the VP responsible for Human Resources' as Plan Administrator.</t>
  </si>
  <si>
    <t>https://www.linkedin.com/in/jamie-barton-b0b075203/ ; https://contracts.justia.com/companies/att-inc-136/contract/863525/</t>
  </si>
  <si>
    <t>NOT FOUND (dedicated global benefits/TR title)</t>
  </si>
  <si>
    <t>Regional/Group</t>
  </si>
  <si>
    <t>CR Report 2024 references a group-wide 'Global Compensation Guideline' for executives; collectively agreed wages follow national labor markets — split governance model.</t>
  </si>
  <si>
    <t>https://report.telekom.com/cr-report/2024/social/employees.html</t>
  </si>
  <si>
    <t>Erich R. Barnes, Head of Total Rewards</t>
  </si>
  <si>
    <t>Country-level to Global (inferred)</t>
  </si>
  <si>
    <t>Parent entity (Tyson Foods, Inc.)</t>
  </si>
  <si>
    <t>ZoomInfo confirms Barnes holds 'Head of Total Rewards' at Tyson Foods with 'global compensation, benefits, payroll, and mobility' expertise; title lacks 'global' qualifier; company is US-centric.</t>
  </si>
  <si>
    <t>https://www.zoominfo.com/p/Erich-Barnes/2034766434</t>
  </si>
  <si>
    <t>NOT FOUND (dedicated global title)</t>
  </si>
  <si>
    <t>Global (inferred)</t>
  </si>
  <si>
    <t>Parent entity (Abbott Laboratories)</t>
  </si>
  <si>
    <t>Benefits handbook designates 'The Benefits Department of Abbott Laboratories' as centralized Plan Administrator; 122K employees in 160+ countries suggests global TR infrastructure, but no named VP/Director title confirmed.</t>
  </si>
  <si>
    <t>https://cache.hacontent.com/ybr/R516/00472_ybr_ybrfndt/downloads/EmpHandbook.pdf</t>
  </si>
  <si>
    <t>NOT FOUND (current global title)</t>
  </si>
  <si>
    <t>Parent entity (Caterpillar Inc.)</t>
  </si>
  <si>
    <t>Careers page references globally unified Total Rewards program; 2017 VP announcement referenced corporate 'director of Compensation + Benefits' career path at parent; no current global-titled role confirmed.</t>
  </si>
  <si>
    <t>https://careers.caterpillar.com/en/life-at-caterpillar/total-rewards/ ; https://www.forconstructionpros.com/equipment/press-release/20864995/</t>
  </si>
  <si>
    <t>Koji Kashima, Managing Executive Officer &amp; CHRO (no benefits/TR sub-title)</t>
  </si>
  <si>
    <t>Country-level / Japan-centric</t>
  </si>
  <si>
    <t>Parent entity (Marubeni Corporation, Tokyo)</t>
  </si>
  <si>
    <t>CHRO confirmed at parent Marubeni Corp; Japanese conglomerate model centralizes HR in Tokyo HQ but no English-titled global benefits/total rewards role found in public sources.</t>
  </si>
  <si>
    <t>https://simplywall.st/stocks/us/capital-goods/otc-maru.f/marubeni/management</t>
  </si>
  <si>
    <t>Jeff Reva, Managing Director of Human Resources (no benefits-specific title)</t>
  </si>
  <si>
    <t>Parent entity (Brookfield Asset Management)</t>
  </si>
  <si>
    <t>MD of HR confirmed at Brookfield Asset Management; no global benefits or total rewards title found; Brookfield's direct employee base is small (~1,700) vs. managed portfolio companies.</t>
  </si>
  <si>
    <t>https://simplywall.st/stocks/de/diversified-financials/mun-rw5/brookfield-asset-management-shares/management</t>
  </si>
  <si>
    <t>Patricia Gould, Global Head of Total Rewards</t>
  </si>
  <si>
    <t>Parent entity (Citigroup Inc.)</t>
  </si>
  <si>
    <t>The Org confirms Patricia Gould as 'Global Head of Total Rewards at Citi since July 2021' — unambiguous global total rewards title at parent Citigroup.</t>
  </si>
  <si>
    <t>https://theorg.com/org/citigroup/org-chart/patricia-gould</t>
  </si>
  <si>
    <t>SBI benefits governed by IBA bipartite wage settlement framework; no named global or regional benefits leadership role found; HR structure follows Indian regulatory/union model.</t>
  </si>
  <si>
    <t>Glassdoor; SBI CRPD recruitment documents</t>
  </si>
  <si>
    <t>Bernadette Branosky, Global Head of Benefits</t>
  </si>
  <si>
    <t>Parent entity (JPMorganChase)</t>
  </si>
  <si>
    <t>April 2025 JPMorganChase press release directly quotes Bernadette Branosky as 'Global Head of Benefits at JPMorganChase' in context of enterprise-wide employee benefits strategy.</t>
  </si>
  <si>
    <t>https://www.jpmorganchase.com/newsroom/press-releases/2025/workplace-public-benefits-commitment-LMI-consumers</t>
  </si>
  <si>
    <t>Nickle LaMoreaux, SVP &amp; Chief Human Resources Officer (no dedicated benefits/TR sub-title confirmed)</t>
  </si>
  <si>
    <t>Parent entity (IBM Corp.)</t>
  </si>
  <si>
    <t>SVP CHRO confirmed for 300,000+ IBMers in 175 countries; benefits centrally administered at IBM parent per 2024 US Benefits Summary; no named 'VP Global Benefits' or 'Head of Total Rewards' sub-title surfaced.</t>
  </si>
  <si>
    <t>https://newsroom.ibm.com/Nickle-LaMoreaux</t>
  </si>
  <si>
    <t>Fred Thiele, Corporate VP (CVP), Global Benefits and Mobility</t>
  </si>
  <si>
    <t>Parent entity (Microsoft Corp.)</t>
  </si>
  <si>
    <t>March 2026 reporting confirms Fred Thiele appointed CVP of Global Benefits and Mobility reporting to Microsoft's CPO as part of centralized HR restructuring; Mike Cyran simultaneously named CVP of Total Rewards.</t>
  </si>
  <si>
    <t>https://winbuzzer.com/2026/03/26/microsoft-diversity-chief-leaves-ai-hr-overhaul-xcxwbn/</t>
  </si>
  <si>
    <t>NOT FOUND (dedicated global benefits/TR title); former Group SEVP Global Head of HR (Alexandra Brandão)</t>
  </si>
  <si>
    <t>Regional (federated model)</t>
  </si>
  <si>
    <t>UNVERIFIED (Group-level People head referenced but unnamed in current public sources)</t>
  </si>
  <si>
    <t>Santander US CHRO bio references 'Santander Group's Global Head of People &amp; Culture'; federated local/global model with country CHROs reporting up to group level; no dedicated global benefits/TR title confirmed.</t>
  </si>
  <si>
    <t>https://www.santanderus.com/team_member/oriol-foz/ ; https://www.novasbe.unl.pt/en/faculty-research/faculty/faculty-detail/id/1404</t>
  </si>
  <si>
    <t>Kate Phillips, Global Head of Benefits</t>
  </si>
  <si>
    <t>Parent entity (Bank of America Corp.)</t>
  </si>
  <si>
    <t>HR Brew (July 2025) directly quotes Kate Phillips as 'Bank of America's global head of benefits,' designing benefits for 200,000+ employees enterprise-wide.</t>
  </si>
  <si>
    <t>https://www.hr-brew.com/stories/2025/07/29/bank-of-america-benefits-workers-want</t>
  </si>
  <si>
    <t>Director and Head of HR Rewards, Latin America – Helio Souza</t>
  </si>
  <si>
    <t>Regional – Latin America</t>
  </si>
  <si>
    <t>Parent entity</t>
  </si>
  <si>
    <t>Confirmed regional HR Rewards role; no public parent-level global benefits/total-rewards director found.</t>
  </si>
  <si>
    <t xml:space="preserve">https://theorg.com/org/bnp-paribas/org-chart/helio-souza 
https://group.bnpparibas/en/careers/job-offer/head-of-rewards-canada </t>
  </si>
  <si>
    <t>Group Head and CHRO – Vibhash Naik; no standalone benefits lead found</t>
  </si>
  <si>
    <t>Country-level – India</t>
  </si>
  <si>
    <t>India bank-level HR leadership found, but no regional/global benefits or total-rewards role.</t>
  </si>
  <si>
    <t xml:space="preserve">https://www.hdfcbank.com/personal/about-us/overview/management-team 
https://www.peoplematters.in/news/appointments/hdfc-bank-appoints-vibhash-naik-as-its-new-chro-from-february-2026-47472 </t>
  </si>
  <si>
    <t>Global Head of Performance &amp; Reward, WPB – Nirmal [surname not verified]</t>
  </si>
  <si>
    <t>Global – business-line only</t>
  </si>
  <si>
    <t>Parent entity / business-line limited</t>
  </si>
  <si>
    <t>Global reward signal is within Wealth &amp; Personal Banking</t>
  </si>
  <si>
    <t>https://www.hsbc.com/who-we-are/esg-and-responsible-business/governance/remuneration
https://www.assetmanagement.hsbc.co.in/en/portfolio-management/about-us/our-governance
https://www.hsbc.com/who-we-are/our-people/board-of-directors/aileen-taylor</t>
  </si>
  <si>
    <t>Head of HR – Bei Ling</t>
  </si>
  <si>
    <t>Bei and her team work closely with leaders across Wells Fargo's global footprint to build a world-class culture and foster an inclusive environment committed to attracting, developing, engaging, and retaining the best talent.</t>
  </si>
  <si>
    <t>https://www.wellsfargojobs.com/en/business-divisions/human-resources/
https://www.wellsfargo.com/about/corporate/governance/ling/
https://www.businesswire.com/news/home/20210708005635/en/Wells-Fargo-Names-Bei-Ling-as-Head-of-Human-Resources</t>
  </si>
  <si>
    <t>Meena Raza / Kate Waggoner – regional/international rewards signal</t>
  </si>
  <si>
    <t>Global benefits role</t>
  </si>
  <si>
    <t>https://www.linkedin.com/in/meenaraza/</t>
  </si>
  <si>
    <t>Terence Chan – Google benefits/total rewards signal</t>
  </si>
  <si>
    <t>Global – subsidiary</t>
  </si>
  <si>
    <t>Subsidiary flagged; Google</t>
  </si>
  <si>
    <t>Signal appears under Google, not Alphabet Inc</t>
  </si>
  <si>
    <t>https://www.linkedin.com/in/tchangoogle/</t>
  </si>
  <si>
    <t>Director/Sr Director Total Rewards roles found in GD subsidiaries</t>
  </si>
  <si>
    <t>Country/enterprise or subsidiary</t>
  </si>
  <si>
    <t>Parent/subsidiary mixed</t>
  </si>
  <si>
    <t>No parent-level global scope term found; GD C4/GDMS subsidiary roles do not support parent Band 3.</t>
  </si>
  <si>
    <t>LinkedIn search</t>
  </si>
  <si>
    <t>Global benefits/TR director verified</t>
  </si>
  <si>
    <t>Global scope confirmed</t>
  </si>
  <si>
    <t>https://theorg.com/org/lockheed-martin/org-chart/paula-driver</t>
  </si>
  <si>
    <t>Jennifer Saddy / rewards-compensation leadership signal</t>
  </si>
  <si>
    <t>https://theorg.com/org/american-airlines/org-chart/jennifer-saddy</t>
  </si>
  <si>
    <t>VP, HR Services and Total Rewards – Kelley Elliott</t>
  </si>
  <si>
    <t>Enterprise / global operations implied</t>
  </si>
  <si>
    <t>Director+ total rewards role confirmed, but source clearly state global benefits scope.</t>
  </si>
  <si>
    <t>https://news.delta.com/kelley-elliott-vp-hr-services-and-total-rewards</t>
  </si>
  <si>
    <t>Richard Mayes / Kate Gebo – HR/benefits signal</t>
  </si>
  <si>
    <t>Country/enterprise – United States</t>
  </si>
  <si>
    <t>No explicit regional/global benefits or total-rewards role found.</t>
  </si>
  <si>
    <t>Adrian Smart / Jeff Jones – global rewards/benefits signal</t>
  </si>
  <si>
    <t>Global benefits/total rewards leadership signal retained from baseline; still requires LinkedIn/source review for current status.</t>
  </si>
  <si>
    <t>Rachel Chen / Cathleen Dizon / Humberto Leandro – regional rewards signals</t>
  </si>
  <si>
    <t>Regional</t>
  </si>
  <si>
    <t>Regional signals only; no parent global benefits/TR director verified.</t>
  </si>
  <si>
    <t>Sumit Tandon – enterprise rewards/benefits signal</t>
  </si>
  <si>
    <t>Silvia Nierbauer / Joshua Jae-Hyuk Lee – regional rewards signals</t>
  </si>
  <si>
    <t>Regional role signal capped at Band 2; subsidiary ambiguity flagged.</t>
  </si>
  <si>
    <t>https://rocketreach.co/silvia-nierbauer-email_106000027</t>
  </si>
  <si>
    <t>Cheolbeom Park / Chang Sung Kim – Korean/subsidiary HR signals</t>
  </si>
  <si>
    <t>Country/subsidiary</t>
  </si>
  <si>
    <t>Subsidiary flagged</t>
  </si>
  <si>
    <t>No parent global or regional benefits/TR role verified.</t>
  </si>
  <si>
    <t>José Jordá – country-level people/HR signal</t>
  </si>
  <si>
    <t>Country-level – Spain</t>
  </si>
  <si>
    <t>Country-level signal exists; changed from 0 because some country HR governance is public.</t>
  </si>
  <si>
    <t>https://info.mercadona.es/es/conocenos/organizacion-mercadona</t>
  </si>
  <si>
    <t>Delphine Boyer – global benefits/total rewards signal</t>
  </si>
  <si>
    <t>Global benefits/TR leadership signal retained.</t>
  </si>
  <si>
    <t>Marie-Luisa Capozzi / Alexander Legel – global rewards signals</t>
  </si>
  <si>
    <t>Global rewards/benefits leadership signal retained.</t>
  </si>
  <si>
    <t>David Berwick – global benefits/total rewards signal</t>
  </si>
  <si>
    <t>Manuel Martins / Sofia Morgadinho – compensation &amp; benefits team</t>
  </si>
  <si>
    <t>Country/enterprise – Portugal</t>
  </si>
  <si>
    <t>Country/enterprise compensation &amp; benefits signal only.</t>
  </si>
  <si>
    <t>https://theorg.com/org/jeronimo-martins/teams/compensation-and-benefits</t>
  </si>
  <si>
    <t>Jose Motta / Treasa Bowers – 7-Eleven subsidiary roles only</t>
  </si>
  <si>
    <t>Regional – North America subsidiary</t>
  </si>
  <si>
    <t>7-Eleven subsidiary signal does not verify Seven &amp; i Holdings parent benefits governance.</t>
  </si>
  <si>
    <t>https://theorg.com/org/7-eleven/org-chart/jose-motta</t>
  </si>
  <si>
    <t>Adriano Gomes – country-level C&amp;B signal</t>
  </si>
  <si>
    <t>Country-level – Brazil</t>
  </si>
  <si>
    <t>Country-level signal only.</t>
  </si>
  <si>
    <t>Tomokuni Nishiguchi - Head of HR</t>
  </si>
  <si>
    <t>Global signal but not in title</t>
  </si>
  <si>
    <t>Global parent reward/benefits leadership signal in description but not official title.</t>
  </si>
  <si>
    <t>Director Total Rewards – job posting / Ron Lawrence signal</t>
  </si>
  <si>
    <t>Regional or global posting</t>
  </si>
  <si>
    <t>Parent entity – weak signal</t>
  </si>
  <si>
    <t>Posting-only signal is treated one band lower than a confirmed current global role.</t>
  </si>
  <si>
    <t>https://jobs.weekday.works/volvo-group-director---total-rewards</t>
  </si>
  <si>
    <t>Adrian Englert – global reward/benefits signal</t>
  </si>
  <si>
    <t>Global parent reward/benefits leadership signal retained.</t>
  </si>
  <si>
    <t>https://theorg.com/org/glencore/org-chart/adrian-englert</t>
  </si>
  <si>
    <t>Jonathan Browne / Julia Pustovoitova – global rewards signals</t>
  </si>
  <si>
    <t>https://theorg.com/org/procter-gamble</t>
  </si>
  <si>
    <t>Sagar Padhiar / Andrew Forsythe – global rewards signals</t>
  </si>
  <si>
    <t>https://www.linkedin.com/in/sagarpadhiar</t>
  </si>
  <si>
    <t>Carmen Velasco – compensation &amp; benefits signal</t>
  </si>
  <si>
    <t>Country/enterprise – Spain</t>
  </si>
  <si>
    <t>https://theorg.com/org/inditex/teams/compensation-and-benefits</t>
  </si>
  <si>
    <t>Robert Lockley / John Beadle – global rewards/benefits signals</t>
  </si>
  <si>
    <t>https://theorg.com/org/abb/org-chart/robert-lockley</t>
  </si>
  <si>
    <t>Matt Ponicall / Cliff Kenyon – global benefits/total rewards signals</t>
  </si>
  <si>
    <t>https://www.conference-board.org/bio/matt-ponicall</t>
  </si>
  <si>
    <t>Thomas Oksanen / Virginia Fitzgerald – global rewards signals</t>
  </si>
  <si>
    <t>Courtney Brown – global benefits/total rewards signal</t>
  </si>
  <si>
    <t>Bridget Coulon / Jeff Schmidt – US enterprise rewards/benefits signal</t>
  </si>
  <si>
    <t>US enterprise signal only; no regional/global scope term verified.</t>
  </si>
  <si>
    <t>https://theorg.com/org/northrop-grumman/org-chart/bridget-coulon</t>
  </si>
  <si>
    <t>Emilie Bergeaud / Arafat Khan – Group/global rewards signal</t>
  </si>
  <si>
    <t>Global – Group</t>
  </si>
  <si>
    <t>Group/global rewards signal retained.</t>
  </si>
  <si>
    <t>https://theorg.com/org/renault/org-chart/arafat-khan</t>
  </si>
  <si>
    <t>Nitin Sansare / Praveen Gandhi – country/subsidiary signals</t>
  </si>
  <si>
    <t>Jos Dessauvagie – global rewards/benefits signal</t>
  </si>
  <si>
    <t>https://www.linkedin.com/in/jos-dessauvagie</t>
  </si>
  <si>
    <t>Daniel Eppinger – global rewards signal</t>
  </si>
  <si>
    <t>Rebekah Martin / Lisa Teverson / Ceris Pike – global rewards signals</t>
  </si>
  <si>
    <t>Morten Engelund / Søren Dalsgaard – global rewards signal</t>
  </si>
  <si>
    <t>https://theorg.com/org/novo-nordisk/org-chart/morten-engelund</t>
  </si>
  <si>
    <t>Steve First / Steve Pennacchio – global benefits/total rewards signals</t>
  </si>
  <si>
    <t>https://www.conference-board.org/bio/steve-first</t>
  </si>
  <si>
    <t>Thomas Bork – global rewards signal</t>
  </si>
  <si>
    <t>https://rocketreach.co/thomas-bork-email_12920537</t>
  </si>
  <si>
    <t>Neil Berrisford / Larissa Rapp – global rewards signal</t>
  </si>
  <si>
    <t>https://theorg.com/org/bayer/org-chart/neil-berrisford</t>
  </si>
  <si>
    <t>Janet McNally</t>
  </si>
  <si>
    <t>Head of HR UK</t>
  </si>
  <si>
    <t>Janet McNally - UK scope only</t>
  </si>
  <si>
    <t>https://www.linkedin.com/in/janet-mcnally-5b41128/</t>
  </si>
  <si>
    <t>Alex Stean / Sarah Briggs – UK reward/benefits signal</t>
  </si>
  <si>
    <t>Country-level – UK</t>
  </si>
  <si>
    <t>Country-level UK signal only.</t>
  </si>
  <si>
    <t>Constantin Romanov / Ethan Lee – global rewards signal</t>
  </si>
  <si>
    <t>Alex Naseef – regional subsidiary signal</t>
  </si>
  <si>
    <t>Regional – subsidiary</t>
  </si>
  <si>
    <t>Regional subsidiary signal does not verify parent governance; kept conservative.</t>
  </si>
  <si>
    <t xml:space="preserve">Valerie Van Brabant - Belgium </t>
  </si>
  <si>
    <t>Country-level Belgium</t>
  </si>
  <si>
    <t>Parent entity – no benefits role</t>
  </si>
  <si>
    <t>Country-level Belgium signal only.</t>
  </si>
  <si>
    <t>https://www.linkedin.com/in/valerie-van-brabant/</t>
  </si>
  <si>
    <t>Peter Palma – Sony Music Entertainment global rewards signal</t>
  </si>
  <si>
    <t>Sony Music subsidiary role does not support Sony Group parent Band 3.</t>
  </si>
  <si>
    <t>https://theorg.com/org/sony-music-entertainment/org-chart/peter-palma</t>
  </si>
  <si>
    <t>Stacey Holsinger / Inna Brand / Glenn Campion – global benefits/total rewards signals</t>
  </si>
  <si>
    <t>https://rocketreach.co/stacey-holsinger-email_8753469</t>
  </si>
  <si>
    <t>Eric Barbier / Véronique Giroux – global rewards signal</t>
  </si>
  <si>
    <t>https://rocketreach.co/eric-barbier-email</t>
  </si>
  <si>
    <t>Guillermo Pérez de Ciriza – global rewards signal</t>
  </si>
  <si>
    <t>https://www.linkedin.com/in/guillermo-perez-de-ciriza-48b0b81/</t>
  </si>
  <si>
    <t>Beccy Casasent / Motomasa Sakuma – regional/subsidiary signal</t>
  </si>
  <si>
    <t>Regional/subsidiary</t>
  </si>
  <si>
    <t>Subsidiary/regional signal only; no parent global role verified.</t>
  </si>
  <si>
    <t>Mike Coventry / Toby Morrow – enterprise rewards signal</t>
  </si>
  <si>
    <t>Enterprise / possible global</t>
  </si>
  <si>
    <t>Parent enterprise reward signal found but global benefits/TR director title not clearly verified.</t>
  </si>
  <si>
    <t>https://rocketreach.co/mike-coventry-email_23588613</t>
  </si>
  <si>
    <t>Roland Schustereder / Chris Sutter – global rewards/benefits signal</t>
  </si>
  <si>
    <t>https://theorg.com/org/exxonmobil/org-chart/inge-van-coppenolle</t>
  </si>
  <si>
    <t>Rosni Hamid / Wan Ashraf Aziz – enterprise rewards signal</t>
  </si>
  <si>
    <t>Enterprise</t>
  </si>
  <si>
    <t>Enterprise rewards signal found; no clearly verified global director+ benefits/TR role.</t>
  </si>
  <si>
    <t>https://contactout.com/rosni-hamid-89292</t>
  </si>
  <si>
    <t>Sven Skillrud / David Gibb – global benefits signal</t>
  </si>
  <si>
    <t>Global benefits director-level signal retained.</t>
  </si>
  <si>
    <t>https://www.conference-board.org/bio/sven-skillrud</t>
  </si>
  <si>
    <t>Charles Montreuil / Deidre Serum – North America total rewards signal</t>
  </si>
  <si>
    <t>Regional – North America</t>
  </si>
  <si>
    <t>North America/enterprise scope capped at Band 2.</t>
  </si>
  <si>
    <t>https://www.conference-board.org/bio/charles-montreuil</t>
  </si>
  <si>
    <t>Vik Malhotra – SVP Global Head of Total Rewards</t>
  </si>
  <si>
    <t>Global parent total rewards leadership signal retained.</t>
  </si>
  <si>
    <t>https://theorg.com/org/mondelez-international/org-chart/vik-malhotra</t>
  </si>
  <si>
    <t>Ramyasri S A / Ashish Kota – country-level rewards signals</t>
  </si>
  <si>
    <t>Olivier Kerdraon – global rewards signal</t>
  </si>
  <si>
    <t>Susy Michor / Ted Jennings / Kiran Dhari – global rewards signals</t>
  </si>
  <si>
    <t>Anna Stenbeck – global benefits/total rewards signal</t>
  </si>
  <si>
    <t>https://www.linkedin.com/in/anna-stenbeck-a707b01a/</t>
  </si>
  <si>
    <t>Selam Legesse – global rewards signal</t>
  </si>
  <si>
    <t>https://www.comparably.com/companies/sap/selam-legesse</t>
  </si>
  <si>
    <t>Andrew Moline / Carol Lewis – global rewards/benefits signal</t>
  </si>
  <si>
    <t>https://theorg.com/org/john-deere/org-chart/felecia-pryor</t>
  </si>
  <si>
    <t>Stacy Saiki / Raymond Medina – Hyundai Motor America regional/subsidiary signals</t>
  </si>
  <si>
    <t>Subsidiary role does not verify parent Hyundai Motor benefits governance.</t>
  </si>
  <si>
    <t>https://theorg.com/org/hyundai-motor-america/org-chart/stacy-saiki</t>
  </si>
  <si>
    <t>Sunil Tewatia</t>
  </si>
  <si>
    <t>Global HR - Japan, India</t>
  </si>
  <si>
    <t>Japan India signal</t>
  </si>
  <si>
    <t>https://www.linkedin.com/in/sunil-tewatia-16a90119a/</t>
  </si>
  <si>
    <t>Myeongsoo S. / Yoonjong Kim – Korean/subsidiary HR signals</t>
  </si>
  <si>
    <t>Mixed flagged</t>
  </si>
  <si>
    <t>Country/subsidiary signal only.</t>
  </si>
  <si>
    <t>https://theorg.com/org/hanwha-group/org-chart/myeongsoo-s</t>
  </si>
  <si>
    <t>Moritaka Noumura</t>
  </si>
  <si>
    <t>Head of HR</t>
  </si>
  <si>
    <t>No global scope confirmed</t>
  </si>
  <si>
    <t>https://www.daiwahouse.com/English/about/president/index.html?page=from_header</t>
  </si>
  <si>
    <t>Brenda Ball / John Havenaar / Robin Lancaster – global rewards signals</t>
  </si>
  <si>
    <t>https://wiza.co/d/cummins-inc/b231/brenda-ball</t>
  </si>
  <si>
    <t>Jesse Stephan – global rewards/benefits signal</t>
  </si>
  <si>
    <t>https://theorg.com/org/sysco/org-chart/jesse-stephan</t>
  </si>
  <si>
    <t>Demetris Crum / Mariangela Mondolo-Burghard / Anna Niemczewska – global rewards signals</t>
  </si>
  <si>
    <t>https://theorg.com/org/abbvie/org-chart/demetris-crum</t>
  </si>
  <si>
    <t>Allen Powley – global rewards/benefits signal</t>
  </si>
  <si>
    <t>Chris Stoeckli / Nikita Lochub – global rewards signal</t>
  </si>
  <si>
    <t>Valérie Schelker / David Girod – Swiss HR/rewards signal</t>
  </si>
  <si>
    <t>Country-level – Switzerland</t>
  </si>
  <si>
    <t>Country-level Swiss signal only.</t>
  </si>
  <si>
    <t>https://corporate.migros.ch/en/about-us/our-story/timeline/valerie-schelker-appointed-head-of-the-hrm-and-quality-department</t>
  </si>
  <si>
    <t>Yoshiaki Takemasu</t>
  </si>
  <si>
    <t>No global scope confirmed, previous regional APAC confirmed</t>
  </si>
  <si>
    <t>https://www.mitsui.com/jp/en/company/outline/officer/1241322_7041.html</t>
  </si>
  <si>
    <t>Silvana C. / Elisabetta Colacchia – global rewards signals</t>
  </si>
  <si>
    <t>https://www.linkedin.com/in/silvana-c-9302831b/</t>
  </si>
  <si>
    <t>Ridho Hutomo</t>
  </si>
  <si>
    <t>VP HR</t>
  </si>
  <si>
    <t>No global or regional scope confirmed; Only Indonesia</t>
  </si>
  <si>
    <t>https://www.linkedin.com/in/ridho-hutomo-2a469a49/</t>
  </si>
  <si>
    <t>Ben Marks / David Payet-Pigeon – global rewards signals</t>
  </si>
  <si>
    <t>https://www.linkedin.com/in/ben-marks-96248113/</t>
  </si>
  <si>
    <t>Ted Kezios / Scott Floyd / Karen Wiens – global benefits/total rewards signals</t>
  </si>
  <si>
    <t>https://newsroom.cisco.com/c/r/newsroom/en/us/executives/ted-kezios.html</t>
  </si>
  <si>
    <t>Paul Marchand / Brian Hingst / Sara Flynn – US enterprise rewards signals</t>
  </si>
  <si>
    <t>US enterprise signal only; no regional/global benefits/TR scope verified.</t>
  </si>
  <si>
    <t>https://theorg.com/org/charter-communications/org-chart/brian-hingst</t>
  </si>
  <si>
    <t>Todd Brooks / Kevin Cammarata – global rewards/benefits signal</t>
  </si>
  <si>
    <t>https://www.linkedin.com/in/todd-brooks-92075a12/</t>
  </si>
  <si>
    <t>Heather Simons / James Ludlow – global rewards signals</t>
  </si>
  <si>
    <t>https://theorg.com/org/vodafone/org-chart/dewi-walters</t>
  </si>
  <si>
    <t>Margie Lewis / Richard McDonald / Mohammed Valjy – global rewards signals</t>
  </si>
  <si>
    <t>https://www.conference-board.org/bio/richard-mcdonald</t>
  </si>
  <si>
    <t>Ogi Ikematsu / Ai Kawabata Sato – global HR/subsidiary mix</t>
  </si>
  <si>
    <t>Global HR / subsidiary mix</t>
  </si>
  <si>
    <t>Parent/subsidiary flagged</t>
  </si>
  <si>
    <t>Global HR signal without benefits/TR director title is insufficient for Band 2/3.</t>
  </si>
  <si>
    <t>Brian Hwansung Cho / Jose Vincent Tayag – global HR/C&amp;B manager-level signal</t>
  </si>
  <si>
    <t>Global/Regional – manager-level</t>
  </si>
  <si>
    <t>Global C&amp;B signal exists but not director-level; capped below Band 3.</t>
  </si>
  <si>
    <t>https://theorg.com/org/lg/org-chart/jose-vincent-tayag</t>
  </si>
  <si>
    <t>Elaine Beddome / Carole Mendoza – global benefits/total rewards signal</t>
  </si>
  <si>
    <t>https://theorg.com/org/hp/org-chart/carole-mendoza</t>
  </si>
  <si>
    <t>Dai Yongli / Hiroshi Tominaga – global HR signal</t>
  </si>
  <si>
    <t>Global HR</t>
  </si>
  <si>
    <t>Global HR without benefits/TR scope is not enough for Band 2/3.</t>
  </si>
  <si>
    <t>https://www.linkedin.com/in/daiyongli/</t>
  </si>
  <si>
    <t>Rodrigo Dominciano / Valdirene Secato – Brazil rewards/benefits signal</t>
  </si>
  <si>
    <t>https://www.linkedin.com/in/rodrigo-dominciano-a5942019/</t>
  </si>
  <si>
    <t>Isabela Mendes, Margardia Ribeiro dos Santos</t>
  </si>
  <si>
    <t>HR Manager, country-level only</t>
  </si>
  <si>
    <t>Only Brazil and Portugal country-level scope</t>
  </si>
  <si>
    <t>https://www.linkedin.com/in/isabela-mendes-ba1610255/
https://www.linkedin.com/in/margaridaribeiro/</t>
  </si>
  <si>
    <t>Director, Global Defined Contribution Plans, Total Rewards, Global HR – job posting</t>
  </si>
  <si>
    <t>Global – posting only</t>
  </si>
  <si>
    <t>Job posting for global TR role is treated one band lower than confirmed current role.</t>
  </si>
  <si>
    <t>https://jobs.scotiabank.com/job/Toronto-Director,-Global-Defined-Contribution-Plans,-Total-Rewards,-Global-HR-ON-M5H1H1/600673817</t>
  </si>
  <si>
    <t>Jules Ingleby / Laura Thanasse – global rewards signal</t>
  </si>
  <si>
    <t>https://theorg.com/org/barclays/org-chart/jules-ingleby</t>
  </si>
  <si>
    <t>Adriane Velloso Ferreira</t>
  </si>
  <si>
    <t>https://ri.caixa.gov.br/en/board-and-executive-management/</t>
  </si>
  <si>
    <t>Erwan Halais / Nicolas Fermigier – global rewards signal</t>
  </si>
  <si>
    <t>Global rewards/benefits leadership signal retained but source should be refreshed beyond Viadeo.</t>
  </si>
  <si>
    <t>https://viadeo.journaldunet.com/p/nicolas-fermigier-778976</t>
  </si>
  <si>
    <t>Jeremy Sowden – global rewards signal</t>
  </si>
  <si>
    <t>https://theorg.com/org/deutsche-bank/org-chart/jeremy-sowden</t>
  </si>
  <si>
    <t>Mathieu Espic / Béatrice Lafaurie – French enterprise rewards signal</t>
  </si>
  <si>
    <t>Country/enterprise – France</t>
  </si>
  <si>
    <t>Enterprise France signal only; no regional/global benefits/TR scope verified.</t>
  </si>
  <si>
    <t>https://www.linkedin.com/in/mathieu-espic-b849b2176</t>
  </si>
  <si>
    <t>Angela Ricci / Roberto Cascella – Italian enterprise rewards signal</t>
  </si>
  <si>
    <t>Country/enterprise – Italy</t>
  </si>
  <si>
    <t>Enterprise Italy signal only; no regional/global benefits/TR scope verified.</t>
  </si>
  <si>
    <t>https://theorg.com/org/intesa-sanpaolo/org-chart/roberto-cascella</t>
  </si>
  <si>
    <t>Alessandra Magalhaes Rodrigues</t>
  </si>
  <si>
    <t>Country-level – Brazil / US</t>
  </si>
  <si>
    <t>No regional/global benefits/TR role found; country-level bank context only.</t>
  </si>
  <si>
    <t>https://www.linkedin.com/in/alemagalhaesrodrigues/</t>
  </si>
  <si>
    <t>David Schwarz / Jamie Abbott – global rewards signal</t>
  </si>
  <si>
    <t>https://www.linkedin.com/in/david-schwarz-a5b5a711/</t>
  </si>
  <si>
    <t>Will Brown / Rahul Ramaswarmi – global rewards signal</t>
  </si>
  <si>
    <t>https://theorg.com/org/standard-chartered-bank/org-chart/will-brown</t>
  </si>
  <si>
    <t>Dana Erdfarb / Karen Cohen – global benefits/total rewards signal</t>
  </si>
  <si>
    <t>Global benefits/TR leadership signal retained; source quality should be improved.</t>
  </si>
  <si>
    <t>https://contactout.com/Dana-Erdfarb-82574147</t>
  </si>
  <si>
    <t>Toru Shiroiwa</t>
  </si>
  <si>
    <t>https://www.kddi.com/extlib/files/english/corporate/ir/ir-library/sustainability-integrated-report/2022-online/pdf/kddi_sir2022_e17.pdf</t>
  </si>
  <si>
    <t>Takeshi Oto</t>
  </si>
  <si>
    <t>Group and Global HR</t>
  </si>
  <si>
    <t>Global role loosely defined</t>
  </si>
  <si>
    <t>https://www.linkedin.com/in/takeshi-oto-7bb7b087/</t>
  </si>
  <si>
    <t>Jeff Scott / John O'Brien – global rewards signal</t>
  </si>
  <si>
    <t>https://www.linkedin.com/in/jeff-scott-bmo</t>
  </si>
  <si>
    <t>Laurent Métral / country-level HR only</t>
  </si>
  <si>
    <t>Country-level – France</t>
  </si>
  <si>
    <t>No regional/global benefits/TR role found.</t>
  </si>
  <si>
    <t>https://www.creditmutuel.fr/en/alliancefederale/media/our-press-releases/appointments-at-credit-mutuel-alliance-federale.html</t>
  </si>
  <si>
    <t>Michael Tovar / Paul Bailey – global performance &amp; reward signal</t>
  </si>
  <si>
    <t>Global reward leadership signal retained.</t>
  </si>
  <si>
    <t>https://theorg.com/org/ing/teams/performance-and-reward</t>
  </si>
  <si>
    <t>Tom O'Keefe / Helen Brady – UK enterprise rewards signal</t>
  </si>
  <si>
    <t>Country/enterprise – UK</t>
  </si>
  <si>
    <t>UK enterprise signal only; no regional/global benefits/TR scope verified.</t>
  </si>
  <si>
    <t>https://www.linkedin.com/in/tom-o-keefe-a969556/</t>
  </si>
  <si>
    <t>Keith Stevens – global/privacy/benefits-adjacent signal</t>
  </si>
  <si>
    <t>Global / role ambiguity</t>
  </si>
  <si>
    <t>Parent entity – partially verified</t>
  </si>
  <si>
    <t>Global signal exists but benefits/total rewards director+ scope not cleanly verified.</t>
  </si>
  <si>
    <t>https://theorg.com/org/mizuho-financial-group/org-chart/keith-stevens-cippm</t>
  </si>
  <si>
    <t>Sharon Riddell / Craig Hopton / Alan Nicholson – UK enterprise signal</t>
  </si>
  <si>
    <t>https://www.linkedin.com/in/sharon-riddell-47717718/</t>
  </si>
  <si>
    <t>Matt Insinga / Steve Mesmer / Becky Sunderland – US enterprise rewards signal</t>
  </si>
  <si>
    <t>https://rocketreach.co/matt-insinga-email_56395629</t>
  </si>
  <si>
    <t>Solange Lafranconi</t>
  </si>
  <si>
    <t>Global HRBP</t>
  </si>
  <si>
    <t>Global HR Business Partner role</t>
  </si>
  <si>
    <t>https://www.linkedin.com/in/solange-lafranconi-7681864/</t>
  </si>
  <si>
    <t>Simon Constantine / Kumar Kymal – global rewards signal</t>
  </si>
  <si>
    <t>https://www.linkedin.com/in/simon-constantine-b895b617</t>
  </si>
  <si>
    <t>Christine Tsang / Andy Valenzuela / Alan Becken / Santiago Friedenthal – global rewards signals</t>
  </si>
  <si>
    <t>https://theorg.com/org/salesforce/org-chart/christine-tsang</t>
  </si>
  <si>
    <t>Tammy Yee / Teresa Mello – global rewards/benefits signal</t>
  </si>
  <si>
    <t>https://www.linkedin.com/in/tammy-yee-a1a44437</t>
  </si>
  <si>
    <t>Stephanie Palermo / Gene Cattie / Kaitlin Haggerty – US enterprise rewards signal</t>
  </si>
  <si>
    <t>https://theorg.com/org/capital-one/org-chart/stephanie-palermo</t>
  </si>
  <si>
    <t>Veenu Rai / Kim Denning / Steve Braun – global benefits/total rewards signals</t>
  </si>
  <si>
    <t>https://contactout.com/steve-braun-96108</t>
  </si>
  <si>
    <t>Digital Benefit Identified</t>
  </si>
  <si>
    <t>Key Evidence EDB</t>
  </si>
  <si>
    <t>Key Notes</t>
  </si>
  <si>
    <t>R-Swasthya</t>
  </si>
  <si>
    <t>Strongest evidence set. Parent GPTW + named framework formally documented in annual reports.</t>
  </si>
  <si>
    <t>6 Pillars of Well-being</t>
  </si>
  <si>
    <t>Yes, digital well-being platforms</t>
  </si>
  <si>
    <t>Digital wellbeing explicitly referenced in GPTW North America release.</t>
  </si>
  <si>
    <t>Nestlé Roadmap for Employee Health and Well-being</t>
  </si>
  <si>
    <t>Yes, NutriLearn</t>
  </si>
  <si>
    <t>Strong governance structure plus digital nutrition learning platform.</t>
  </si>
  <si>
    <t>Generic wellbeing language only.</t>
  </si>
  <si>
    <t>1-Minute AEON Exercise</t>
  </si>
  <si>
    <t>Structured health management evidence but no digital layer.</t>
  </si>
  <si>
    <t>Initiative Gesundheit</t>
  </si>
  <si>
    <t>Yes, Virtuelle Schlafwelt</t>
  </si>
  <si>
    <t>Strong occupational health ecosystem with sleep-health digital platform.</t>
  </si>
  <si>
    <t>ESG references only, no formal branded initiative.</t>
  </si>
  <si>
    <t>Safety and labor coverage only.</t>
  </si>
  <si>
    <t>Mental health referenced but no formal named program.</t>
  </si>
  <si>
    <t>Thrive@bp</t>
  </si>
  <si>
    <t>Yes, Thrive@bp platform</t>
  </si>
  <si>
    <t>Clear named global wellbeing platform in SEC filings.</t>
  </si>
  <si>
    <t>Care Week / Care Together</t>
  </si>
  <si>
    <t>Strong recurring initiative but not digitalized.</t>
  </si>
  <si>
    <t>Human capital focus without branded wellbeing program.</t>
  </si>
  <si>
    <t>Preventive healthcare mentioned only at strategic level.</t>
  </si>
  <si>
    <t>VINCI</t>
  </si>
  <si>
    <t>Mental health supports exist but fragmented.</t>
  </si>
  <si>
    <t>Act For Change</t>
  </si>
  <si>
    <t>Structured program but Es@nté is operational HR tooling, not employee wellness tech.</t>
  </si>
  <si>
    <t>Wellhub programme</t>
  </si>
  <si>
    <t>Yes, Wellhub + Yulife</t>
  </si>
  <si>
    <t>One of the clearest retail digital wellbeing stacks.</t>
  </si>
  <si>
    <t>EAP exists but no branded wellbeing architecture.</t>
  </si>
  <si>
    <t>ESG compliance level only.</t>
  </si>
  <si>
    <t>Generic employee wellbeing references.</t>
  </si>
  <si>
    <t>Ahold Delhaize</t>
  </si>
  <si>
    <t>Benefits portal exists but not wellness-specific.</t>
  </si>
  <si>
    <t>Sonder partnership</t>
  </si>
  <si>
    <t>Yes, Sonder app</t>
  </si>
  <si>
    <t>Strong digital wellbeing deployment across 200k+ employees.</t>
  </si>
  <si>
    <t>BASF Corporate Health Management</t>
  </si>
  <si>
    <t>Mature health management structure with chronic-condition digital tools.</t>
  </si>
  <si>
    <t>Yes, digital well-being tools</t>
  </si>
  <si>
    <t>Digital tools mentioned but no named umbrella program.</t>
  </si>
  <si>
    <t>Operational health focus only.</t>
  </si>
  <si>
    <t>Safety-heavy disclosures only.</t>
  </si>
  <si>
    <t>Health Challenge Campaign / Health e-learning</t>
  </si>
  <si>
    <t>Yes, Health e-learning</t>
  </si>
  <si>
    <t>Strong employee health education infrastructure.</t>
  </si>
  <si>
    <t>METRO AG</t>
  </si>
  <si>
    <t>ESG KPI focus without named initiative.</t>
  </si>
  <si>
    <t>MindSet</t>
  </si>
  <si>
    <t>Yes, Unmind app</t>
  </si>
  <si>
    <t>Clear mental-health positioning with branded app partnership.</t>
  </si>
  <si>
    <t>thyssenkrupp</t>
  </si>
  <si>
    <t>Occupational health only.</t>
  </si>
  <si>
    <t>Shell Health &amp; Wellbeing Plan</t>
  </si>
  <si>
    <t>Formal benefits structure but not digitally differentiated.</t>
  </si>
  <si>
    <t>ESG commitments only.</t>
  </si>
  <si>
    <t>Air France-KLM</t>
  </si>
  <si>
    <t>Wellbeing referenced broadly only.</t>
  </si>
  <si>
    <t>Strong medical infrastructure but no branded wellness layer.</t>
  </si>
  <si>
    <t>ENGIE</t>
  </si>
  <si>
    <t>Generic Care pillar language only.</t>
  </si>
  <si>
    <t>No employee-facing digital wellness evidence.</t>
  </si>
  <si>
    <t>Wellness topics present without formal program branding.</t>
  </si>
  <si>
    <t>Prontos</t>
  </si>
  <si>
    <t>Yes, Prontos</t>
  </si>
  <si>
    <t>One of the more sophisticated operational health readiness systems.</t>
  </si>
  <si>
    <t>ORLEN</t>
  </si>
  <si>
    <t>Historical psychology initiatives not maintained in current reporting.</t>
  </si>
  <si>
    <t>Human Energy Management</t>
  </si>
  <si>
    <t>Digital EAP/self-help resources confirmed in benefits docs.</t>
  </si>
  <si>
    <t>Nurse Care / Optum Wellbeing</t>
  </si>
  <si>
    <t>Very strong clinical mental-health support infrastructure.</t>
  </si>
  <si>
    <t>Health &amp; Wellbeing Program</t>
  </si>
  <si>
    <t>Mature governance framework but no explicit digital product identified.</t>
  </si>
  <si>
    <t>Yes, Shall We Talk About Wellbeing</t>
  </si>
  <si>
    <t>Regional digital wellbeing portal identified.</t>
  </si>
  <si>
    <t>UPS</t>
  </si>
  <si>
    <t>Standard benefits language only.</t>
  </si>
  <si>
    <t>Betriebliches Gesundheitsmanagement (BGM)</t>
  </si>
  <si>
    <t>Strong structured health management system.</t>
  </si>
  <si>
    <t>SNCF</t>
  </si>
  <si>
    <t>QVT references but weak formalization.</t>
  </si>
  <si>
    <t>Employee Wellbeing Program</t>
  </si>
  <si>
    <t>Clear global wellbeing program but no digital benefit identified.</t>
  </si>
  <si>
    <t>Telehealth + therapy app</t>
  </si>
  <si>
    <t>Digital wellbeing + mental health tools</t>
  </si>
  <si>
    <t>Digital wellbeing modules</t>
  </si>
  <si>
    <t>Digital wellbeing toolkits</t>
  </si>
  <si>
    <t>On-demand psychological support</t>
  </si>
  <si>
    <t>Virtual counseling + digital courses</t>
  </si>
  <si>
    <t>Headspace + wellbeing apps</t>
  </si>
  <si>
    <t>Employee health app</t>
  </si>
  <si>
    <t>HP Inc. is GPTW-certified at the parent entity, but its disclosed "global wellness program" carries no distinctive brand name, so Band 2/3's named-program condition is unmet.</t>
  </si>
  <si>
    <t>Telemedicine + support channel</t>
  </si>
  <si>
    <t>Dialogue virtual healthcare</t>
  </si>
  <si>
    <t>Online wellbeing portal</t>
  </si>
  <si>
    <t>Telemedicine + health app</t>
  </si>
  <si>
    <t>Digital wellbeing platform</t>
  </si>
  <si>
    <t>Digital wellbeing content</t>
  </si>
  <si>
    <t>Telemedicine app</t>
  </si>
  <si>
    <t>Wellness + EAP apps</t>
  </si>
  <si>
    <t>Unmind wellbeing platform</t>
  </si>
  <si>
    <t>Headspace + Lyra Health</t>
  </si>
  <si>
    <t>Health apps/programs</t>
  </si>
  <si>
    <t>Headspace + fitness apps</t>
  </si>
  <si>
    <t>Digital coaching tools</t>
  </si>
  <si>
    <t>Headspace app</t>
  </si>
  <si>
    <t>JAAQ + Virtual GP</t>
  </si>
  <si>
    <t>Virtual care options</t>
  </si>
  <si>
    <t>Spring Health platform</t>
  </si>
  <si>
    <t>Thrive Global platform</t>
  </si>
  <si>
    <t>Telehealth apps</t>
  </si>
  <si>
    <t>Telehealth + Maven</t>
  </si>
  <si>
    <t>Lyra + meditation apps</t>
  </si>
  <si>
    <t>Most senior benefits role(s)</t>
  </si>
  <si>
    <t>Key Evidence</t>
  </si>
  <si>
    <t>Corrected CAG Score</t>
  </si>
  <si>
    <t>Most senior benefits role found</t>
  </si>
  <si>
    <r>
      <rPr>
        <u/>
        <sz val="9"/>
        <color rgb="FF1155CC"/>
        <rFont val="Inter"/>
      </rPr>
      <t>https://theorg.com/org/bnp-paribas/org-chart/helio-souza</t>
    </r>
    <r>
      <rPr>
        <sz val="9"/>
        <rFont val="Inter"/>
      </rPr>
      <t xml:space="preserve"> 
</t>
    </r>
    <r>
      <rPr>
        <u/>
        <sz val="9"/>
        <color rgb="FF1155CC"/>
        <rFont val="Inter"/>
      </rPr>
      <t>https://group.bnpparibas/en/careers/job-offer/head-of-rewards-canada</t>
    </r>
    <r>
      <rPr>
        <sz val="9"/>
        <rFont val="Inter"/>
      </rPr>
      <t xml:space="preserve"> </t>
    </r>
  </si>
  <si>
    <r>
      <rPr>
        <u/>
        <sz val="9"/>
        <color rgb="FF1155CC"/>
        <rFont val="Inter"/>
      </rPr>
      <t>https://www.hdfcbank.com/personal/about-us/overview/management-team</t>
    </r>
    <r>
      <rPr>
        <sz val="9"/>
        <rFont val="Inter"/>
      </rPr>
      <t xml:space="preserve"> 
</t>
    </r>
    <r>
      <rPr>
        <u/>
        <sz val="9"/>
        <color rgb="FF1155CC"/>
        <rFont val="Inter"/>
      </rPr>
      <t>https://www.peoplematters.in/news/appointments/hdfc-bank-appoints-vibhash-naik-as-its-new-chro-from-february-2026-47472</t>
    </r>
    <r>
      <rPr>
        <sz val="9"/>
        <rFont val="Inter"/>
      </rPr>
      <t xml:space="preserve"> </t>
    </r>
  </si>
  <si>
    <t>Schlumberger (SLB)</t>
  </si>
  <si>
    <t>Volvo Group</t>
  </si>
  <si>
    <t>Honeywell</t>
  </si>
  <si>
    <t>Thermo Fisher</t>
  </si>
  <si>
    <t>Bayer AG</t>
  </si>
  <si>
    <t>Philip Morris Int.</t>
  </si>
  <si>
    <t>Sumitomo Corp.</t>
  </si>
  <si>
    <t>Sony Group</t>
  </si>
  <si>
    <t>CBRE</t>
  </si>
  <si>
    <t>Mitsubishi Heavy Ind.</t>
  </si>
  <si>
    <t>Rio Tinto</t>
  </si>
  <si>
    <t>ExxonMobil</t>
  </si>
  <si>
    <t>Mondelez</t>
  </si>
  <si>
    <t>TD Bank</t>
  </si>
  <si>
    <t>UBS</t>
  </si>
  <si>
    <t>Deere &amp; Co.</t>
  </si>
  <si>
    <t>Daiwa House</t>
  </si>
  <si>
    <t>Mitsui &amp; Co.</t>
  </si>
  <si>
    <t>PT PLN (Persero)</t>
  </si>
  <si>
    <t>Charter Comm.</t>
  </si>
  <si>
    <t>Verizon</t>
  </si>
  <si>
    <t>Vodafone</t>
  </si>
  <si>
    <t>Mitsubishi Corp.</t>
  </si>
  <si>
    <t>HP Inc.</t>
  </si>
  <si>
    <t>Scotiabank</t>
  </si>
  <si>
    <t>Caixa Econômica</t>
  </si>
  <si>
    <t>Itaú Unibanco</t>
  </si>
  <si>
    <t>RBC</t>
  </si>
  <si>
    <t>Crédit Mutuel</t>
  </si>
  <si>
    <t>Lloyds Banking</t>
  </si>
  <si>
    <t>Mizuho</t>
  </si>
  <si>
    <t>UniCredit</t>
  </si>
  <si>
    <t>BNY</t>
  </si>
  <si>
    <t>Capital One</t>
  </si>
  <si>
    <t>Key Evidence (EDB)</t>
  </si>
  <si>
    <t>YES – Well-Being Benefits programme</t>
  </si>
  <si>
    <t>Schneider Electric's 2022 Sustainability Report explicitly documents 'Well-Being Benefits' as a named global initiative; GPTW confirmed at subsidiary entity level only, not at Schneider Electric SE parent entity.</t>
  </si>
  <si>
    <t>YES – Spring Health (mental health app), telemedicine</t>
  </si>
  <si>
    <t>Schneider Electric careers and benefits pages explicitly confirm Spring Health as a named mental health benefit and telemedicine as part of the employee health package.</t>
  </si>
  <si>
    <t>https://www.se.com/us/en/about-us/newsroom/news/press-releases/schneider-electric-earns-2023-great-place-to-work-certification | https://benefits.springhealth.com/customer/schneider-electric</t>
  </si>
  <si>
    <t>YES – Employee Health &amp; Wellbeing Council</t>
  </si>
  <si>
    <t>Nestlé's 2023 Annual Report and ESG disclosures document the 'Employee Health &amp; Wellbeing Council' as a named global governance structure for employee wellbeing; no GPTW confirmed at Nestlé S.A. parent entity.</t>
  </si>
  <si>
    <t>YES – Spring Health (mental health app)</t>
  </si>
  <si>
    <t>Multiple sources confirm Nestlé's partnership with Spring Health as a named mental health benefit for employees globally.</t>
  </si>
  <si>
    <t>https://www.nestle.com/sustainability/people-communities/health-safety-wellbeing | https://benefits.springhealth.com/customer/nestle</t>
  </si>
  <si>
    <t>Compass Group plc 2023 ESG reporting covers employee wellbeing generically under health and safety; no named branded programme confirmed at parent entity level; GPTW at subsidiary only.</t>
  </si>
  <si>
    <t>YES – telemedicine</t>
  </si>
  <si>
    <t>Compass Group benefits documentation confirms telemedicine as a named employee health benefit.</t>
  </si>
  <si>
    <t>https://www.compass-group.com/content/dam/compass-group/corporate/sustainability/updates-2024/cgplc_sustainability_report_2023.pdf | https://www.businessgrouphealth.org/en/who-we-are/best-employers/health-and-well-being/winners</t>
  </si>
  <si>
    <r>
      <rPr>
        <u/>
        <sz val="9"/>
        <color rgb="FF1155CC"/>
        <rFont val="Arial"/>
        <family val="2"/>
      </rPr>
      <t>https://www.iairgroup.com/en/sustainability</t>
    </r>
  </si>
  <si>
    <t>BMW Group's 2023 Sustainability Report covers occupational health and safety broadly; no single named employee wellbeing programme confirmed in ESG reporting.</t>
  </si>
  <si>
    <t>YES – Fitpass app (fitness app for employees)</t>
  </si>
  <si>
    <t>BMW India career pages and benefit summaries confirm Fitpass as a named digital fitness app benefit for employees.</t>
  </si>
  <si>
    <t>https://www.bmwgroup.com/content/dam/grpw/websites/bmwgroup_com/ir/downloads/en/2024/bericht/BMW-Group-Sustainability-Overview-FY-2023.pdf | https://www.bmwgroup.jobs/ch/en/benefits.html</t>
  </si>
  <si>
    <r>
      <rPr>
        <u/>
        <sz val="9"/>
        <color rgb="FF1155CC"/>
        <rFont val="Arial"/>
        <family val="2"/>
      </rPr>
      <t>https://www.eon.com/en/about-us/sustainability.html</t>
    </r>
  </si>
  <si>
    <t>YES – Sempre Cuida</t>
  </si>
  <si>
    <t>JBS Brazil sustainability reporting explicitly names 'Sempre Cuida' as the company's branded employee health and wellbeing programme.</t>
  </si>
  <si>
    <t>YES – Sempre JBS app (telemedicine / digital health)</t>
  </si>
  <si>
    <t>JBS sustainability and HR communications confirm the Sempre JBS app as a named digital health tool providing telemedicine and health services to employees.</t>
  </si>
  <si>
    <t>https://jbsesg.com/our-people/</t>
  </si>
  <si>
    <r>
      <rPr>
        <u/>
        <sz val="9"/>
        <color rgb="FF1155CC"/>
        <rFont val="Arial"/>
        <family val="2"/>
      </rPr>
      <t>https://www.stellantis.com/en/sustainability</t>
    </r>
  </si>
  <si>
    <t>YES – Thrive@bp</t>
  </si>
  <si>
    <t>BP's ESG reporting and corporate communications explicitly name 'Thrive@bp' as the company's branded global employee health and wellbeing programme, covering physical, mental, financial and social wellbeing.</t>
  </si>
  <si>
    <t>YES – Thrive@bp digital platform</t>
  </si>
  <si>
    <t>BP's Thrive@bp programme explicitly includes a digital platform component for accessing wellbeing resources; confirmed in BP's 2023 ESG reporting and communications.</t>
  </si>
  <si>
    <t>https://www.sec.gov/Archives/edgar/data/0000313807/000031380724000008/bp-20231231.htm</t>
  </si>
  <si>
    <r>
      <rPr>
        <u/>
        <sz val="9"/>
        <color rgb="FF1155CC"/>
        <rFont val="Arial"/>
        <family val="2"/>
      </rPr>
      <t>https://www.toyota-global.com/sustainability/</t>
    </r>
  </si>
  <si>
    <r>
      <rPr>
        <u/>
        <sz val="9"/>
        <color rgb="FF1155CC"/>
        <rFont val="Arial"/>
        <family val="2"/>
      </rPr>
      <t>https://verbund.edeka/en/responsibility/</t>
    </r>
  </si>
  <si>
    <r>
      <rPr>
        <u/>
        <sz val="9"/>
        <color rgb="FF1155CC"/>
        <rFont val="Arial"/>
        <family val="2"/>
      </rPr>
      <t>https://www.thekrogerco.com/sustainability/</t>
    </r>
  </si>
  <si>
    <r>
      <rPr>
        <u/>
        <sz val="9"/>
        <color rgb="FF1155CC"/>
        <rFont val="Arial"/>
        <family val="2"/>
      </rPr>
      <t>https://www.greatplacetowork.com/certified-company/1000405</t>
    </r>
  </si>
  <si>
    <r>
      <rPr>
        <u/>
        <sz val="9"/>
        <color rgb="FF1155CC"/>
        <rFont val="Arial"/>
        <family val="2"/>
      </rPr>
      <t>https://www.cvshealth.com/social-responsibility</t>
    </r>
  </si>
  <si>
    <t>Tesco's 2023 Annual Report and ESG disclosures cover colleague wellbeing broadly; no single named branded employee wellbeing programme confirmed in ESG reporting.</t>
  </si>
  <si>
    <t>YES – Virtual GP via Yulife, Wellhub (fitness/wellness platform)</t>
  </si>
  <si>
    <t>Tesco employee benefits documentation confirms Yulife (including virtual GP access) and Wellhub as named digital employee health benefits.</t>
  </si>
  <si>
    <t>https://employeebenefits.co.uk/healthcare-and-wellbeing/tesco-introduces-virtual-gp-service-and-expands-wellbeing-support | https://www.thegrocer.co.uk/news/tesco-boosts-employee-health-benefits-with-new-wellbeing-offer</t>
  </si>
  <si>
    <r>
      <rPr>
        <u/>
        <sz val="9"/>
        <color rgb="FF1155CC"/>
        <rFont val="Arial"/>
        <family val="2"/>
      </rPr>
      <t>https://ir.homedepot.com/esg-report</t>
    </r>
  </si>
  <si>
    <r>
      <rPr>
        <u/>
        <sz val="9"/>
        <color rgb="FF1155CC"/>
        <rFont val="Arial"/>
        <family val="2"/>
      </rPr>
      <t>https://www.bosch.com/sustainability/</t>
    </r>
  </si>
  <si>
    <r>
      <rPr>
        <u/>
        <sz val="9"/>
        <color rgb="FF1155CC"/>
        <rFont val="Arial"/>
        <family val="2"/>
      </rPr>
      <t>https://www.walgreensbootsalliance.com/responsibility</t>
    </r>
  </si>
  <si>
    <t>YES – 'I am here' mental health programme</t>
  </si>
  <si>
    <t>Woolworths Group's sustainability reporting explicitly names 'I am here' as the company's branded mental health and wellbeing programme for team members.</t>
  </si>
  <si>
    <t>YES – Sonder app (digital health and safety app)</t>
  </si>
  <si>
    <t>Woolworths employee benefits documentation confirms Sonder as a named digital health, safety and wellbeing app provided to team members.</t>
  </si>
  <si>
    <t>https://www.woolworthsgroup.com.au/au/en/our-impact/sustainability/People/team-wellbeing.html</t>
  </si>
  <si>
    <t>YES – Global Health Campaign</t>
  </si>
  <si>
    <t>BASF's 2023 sustainability reporting documents 'Global Health Campaign' as a named employee health initiative; GPTW confirmed at subsidiary level only, not at BASF SE parent entity.</t>
  </si>
  <si>
    <t>YES – telemedicine, digital health portal</t>
  </si>
  <si>
    <t>BASF employee benefits documentation confirms telemedicine access and a digital health portal as named employee health tools.</t>
  </si>
  <si>
    <t>https://report.basf.com/2023/en/combined-managements-report/environmental-social-governance/social/in-focus-safety-and-health.html</t>
  </si>
  <si>
    <t>Medtronic's ESG reporting covers employee wellbeing broadly; no single named branded programme confirmed at parent entity level; GPTW confirmed at subsidiary level only.</t>
  </si>
  <si>
    <t>YES – Ginger (mental health app), Included Health, Kindbody</t>
  </si>
  <si>
    <t>Medtronic employee benefits portal confirms Ginger (mental health app), Included Health (care navigation) and Kindbody (fertility) as explicitly named digital health employee benefits.</t>
  </si>
  <si>
    <t>https://news.medtronic.com/Medtronic-celebrates-progress-on-social-and-environmental-targets-in-2023-Sustainability-Report</t>
  </si>
  <si>
    <r>
      <rPr>
        <u/>
        <sz val="9"/>
        <color rgb="FF1155CC"/>
        <rFont val="Arial"/>
        <family val="2"/>
      </rPr>
      <t>https://fepblue.org/our-plans/usps/active</t>
    </r>
  </si>
  <si>
    <r>
      <rPr>
        <u/>
        <sz val="9"/>
        <color rgb="FF1155CC"/>
        <rFont val="Arial"/>
        <family val="2"/>
      </rPr>
      <t>https://telemynd.com/costco</t>
    </r>
  </si>
  <si>
    <r>
      <rPr>
        <u/>
        <sz val="9"/>
        <color rgb="FF1155CC"/>
        <rFont val="Arial"/>
        <family val="2"/>
      </rPr>
      <t>https://www.greatplacetowork.com/certified-company/1100147</t>
    </r>
  </si>
  <si>
    <r>
      <rPr>
        <u/>
        <sz val="9"/>
        <color rgb="FF1155CC"/>
        <rFont val="Arial"/>
        <family val="2"/>
      </rPr>
      <t>https://www.tjx.com/corporate-responsibility/workplace/health-well-being</t>
    </r>
  </si>
  <si>
    <t>BAE Systems' ESG reporting covers employee health and safety broadly; no named branded programme confirmed at parent entity; GPTW at subsidiary level only.</t>
  </si>
  <si>
    <t>YES – Cigna telehealth, Happify app (mental health)</t>
  </si>
  <si>
    <t>BAE Systems employee benefits documentation confirms Cigna telehealth and Happify (mental health app) as named digital employee health tools.</t>
  </si>
  <si>
    <t>https://benefits.baesystems.com/inc/ensuring-health-care-access-and-well-being-resources-for-all-employees</t>
  </si>
  <si>
    <r>
      <rPr>
        <u/>
        <sz val="9"/>
        <color rgb="FF1155CC"/>
        <rFont val="Arial"/>
        <family val="2"/>
      </rPr>
      <t>https://corporate.walmart.com/about/working-at-walmart/benefits/mental-well-being</t>
    </r>
  </si>
  <si>
    <t>YES – Global Mental Wellbeing Programme (GMWP) + Be Well at Shell</t>
  </si>
  <si>
    <t>Shell's sustainability reporting explicitly names the 'Global Mental Wellbeing Programme (GMWP)' and 'Be Well at Shell' as the company's branded global employee wellbeing initiatives.</t>
  </si>
  <si>
    <t>YES – 'Be Well at Shell' online digital wellbeing tool</t>
  </si>
  <si>
    <t>Shell's 'Be Well at Shell' programme explicitly includes an online digital platform component for employee wellbeing resource access.</t>
  </si>
  <si>
    <t>https://www.shell.com/who-we-are/our-values/employee-health-and-wellbeing.html</t>
  </si>
  <si>
    <r>
      <rPr>
        <u/>
        <sz val="9"/>
        <color rgb="FF1155CC"/>
        <rFont val="Arial"/>
        <family val="2"/>
      </rPr>
      <t>https://boeingbenefits.com/employee/emp-virtual-health.html</t>
    </r>
  </si>
  <si>
    <r>
      <rPr>
        <u/>
        <sz val="9"/>
        <color rgb="FF1155CC"/>
        <rFont val="Arial"/>
        <family val="2"/>
      </rPr>
      <t>https://www.rtx.com/responsibility</t>
    </r>
  </si>
  <si>
    <r>
      <rPr>
        <u/>
        <sz val="9"/>
        <color rgb="FF1155CC"/>
        <rFont val="Arial"/>
        <family val="2"/>
      </rPr>
      <t>https://bcbsm.com/ford/wellbeing/</t>
    </r>
  </si>
  <si>
    <r>
      <rPr>
        <u/>
        <sz val="9"/>
        <color rgb="FF1155CC"/>
        <rFont val="Arial"/>
        <family val="2"/>
      </rPr>
      <t>https://search-careers.gm.com/en/benefits/</t>
    </r>
  </si>
  <si>
    <r>
      <rPr>
        <u/>
        <sz val="9"/>
        <color rgb="FF1155CC"/>
        <rFont val="Arial"/>
        <family val="2"/>
      </rPr>
      <t>https://global.honda/en/newsroom/news/2024/c240627eng.html</t>
    </r>
  </si>
  <si>
    <r>
      <rPr>
        <u/>
        <sz val="9"/>
        <color rgb="FF1155CC"/>
        <rFont val="Arial"/>
        <family val="2"/>
      </rPr>
      <t>https://www.mercedes-benz.com/en/sustainability/</t>
    </r>
  </si>
  <si>
    <r>
      <rPr>
        <u/>
        <sz val="9"/>
        <color rgb="FF1155CC"/>
        <rFont val="Arial"/>
        <family val="2"/>
      </rPr>
      <t>https://annualreport.continental.com/2024/en</t>
    </r>
  </si>
  <si>
    <r>
      <rPr>
        <u/>
        <sz val="9"/>
        <color rgb="FF1155CC"/>
        <rFont val="Arial"/>
        <family val="2"/>
      </rPr>
      <t>https://www.denso.com/global/en/about-us/sustainability/society/health/</t>
    </r>
  </si>
  <si>
    <t>YES – Nurse Care programme + Wellbeing Hub</t>
  </si>
  <si>
    <t>HCA Healthcare's sustainability reporting documents 'Nurse Care' and the 'Wellbeing Hub' as named employee wellbeing programmes; GPTW confirmed at subsidiary level only.</t>
  </si>
  <si>
    <t>YES – Doctor on Demand (telemedicine), Sanvello (mental health app)</t>
  </si>
  <si>
    <t>HCA Healthcare benefits documentation confirms Doctor on Demand and Sanvello as named digital health tools for employees.</t>
  </si>
  <si>
    <t>https://hcahealthcaretoday.com/2024/05/30/prioritizing-mental-health-for-hca-healthcare-colleagues-patients-and-communities/</t>
  </si>
  <si>
    <t>YES – Healthy &amp; Well@DHL</t>
  </si>
  <si>
    <t>DHL Group's sustainability reporting explicitly names 'Healthy &amp; Well@DHL' as the company's branded global employee wellbeing programme; GPTW at subsidiary level only.</t>
  </si>
  <si>
    <t>YES – Wellness Cloud digital platform</t>
  </si>
  <si>
    <t>DHL Group's 'Healthy &amp; Well@DHL' programme documentation explicitly confirms the Wellness Cloud as a named digital wellbeing platform for employees.</t>
  </si>
  <si>
    <t>https://www.dhl.com/gb-en/home/press/press-archive/2023/dhl-supports-colleagues-and-their-families-with-introduction-of-wellness-cloud-and-new-family-leave-policies.html</t>
  </si>
  <si>
    <r>
      <rPr>
        <u/>
        <sz val="9"/>
        <color rgb="FF1155CC"/>
        <rFont val="Arial"/>
        <family val="2"/>
      </rPr>
      <t>https://www.magna.com/company/esg</t>
    </r>
  </si>
  <si>
    <r>
      <rPr>
        <u/>
        <sz val="9"/>
        <color rgb="FF1155CC"/>
        <rFont val="Arial"/>
        <family val="2"/>
      </rPr>
      <t>https://www.zf.com/mobile/en/sustainability/people/people.html</t>
    </r>
  </si>
  <si>
    <r>
      <rPr>
        <u/>
        <sz val="9"/>
        <color rgb="FF1155CC"/>
        <rFont val="Arial"/>
        <family val="2"/>
      </rPr>
      <t>https://www.saint-gobain.com/en/corporate-responsibility/our-pillars/employee-engagement-and-diversity</t>
    </r>
  </si>
  <si>
    <r>
      <rPr>
        <u/>
        <sz val="9"/>
        <color rgb="FF1155CC"/>
        <rFont val="Arial"/>
        <family val="2"/>
      </rPr>
      <t>https://members.mdlive.com/dg/landing_home</t>
    </r>
  </si>
  <si>
    <r>
      <rPr>
        <u/>
        <sz val="9"/>
        <color rgb="FF1155CC"/>
        <rFont val="Arial"/>
        <family val="2"/>
      </rPr>
      <t>https://www.businesswire.com/news/home/20230821440377/en/Albertsons-Companies-Releases-2023-ESG-Report</t>
    </r>
  </si>
  <si>
    <r>
      <rPr>
        <u/>
        <sz val="9"/>
        <color rgb="FF1155CC"/>
        <rFont val="Arial"/>
        <family val="2"/>
      </rPr>
      <t>https://talent.lowes.com/us/en/compensation-benefits</t>
    </r>
  </si>
  <si>
    <r>
      <rPr>
        <u/>
        <sz val="9"/>
        <color rgb="FF1155CC"/>
        <rFont val="Arial"/>
        <family val="2"/>
      </rPr>
      <t>https://www.ingka.com/newsroom/ingka-group-highlights-the-importance-of-everyday-support-for-mental-wellbeing/</t>
    </r>
  </si>
  <si>
    <t>YES – My Wellbeing (5 components: My Body, My Mind, My Job, My Community, My Resources)</t>
  </si>
  <si>
    <t>Stellantis sustainability page confirms 'My Wellbeing' as the named global programme; also won 2023 Business Group on Health 'Best Employers: Excellence in Health and Well-being' award.</t>
  </si>
  <si>
    <t>YES – mental health digital resources; Employee Assistance Program (digital platform)</t>
  </si>
  <si>
    <t>My Mind' component explicitly includes mindfulness and mental wellbeing resources; 2023 BGH Excellence in Mental Health recognition confirms digital mental health programme deployment.</t>
  </si>
  <si>
    <t>https://www.stellantis.com/en/sustainability/engaging-our-stakeholders/employees/ensuring-a-safe-and-healthy-workplace</t>
  </si>
  <si>
    <t>Toyota Motor Corporation global sustainability data book covers health and safety broadly; 'StartWell' named programme confirmed for Toyota Motor North America (US subsidiary) but not in global parent ESG report.</t>
  </si>
  <si>
    <t>YES – 24/7 virtual doctor care (confirmed for Toyota North America employees per careers.toyota.com)</t>
  </si>
  <si>
    <t>Toyota North America careers page explicitly confirms '24/7 virtual doctor care' as an employee benefit.</t>
  </si>
  <si>
    <t>https://careers.toyota.com/us/en/perks</t>
  </si>
  <si>
    <r>
      <rPr>
        <u/>
        <sz val="9"/>
        <color rgb="FF1155CC"/>
        <rFont val="Arial"/>
        <family val="2"/>
      </rPr>
      <t>https://rewe-group-nachhaltigkeitsbericht.de/2023/en/focus-topics/employees/index.html</t>
    </r>
  </si>
  <si>
    <t>YES – Well-Being Assistant (free counselling service for associates)</t>
  </si>
  <si>
    <t>Kroger's 2023 ESG strategy 'Thriving Together' documentation and $770M associate investment announcement explicitly name 'Well-Being Assistant' as a free counselling benefit.</t>
  </si>
  <si>
    <t>YES – Well-Being Assistant (digital counselling platform for all associates)</t>
  </si>
  <si>
    <t>Affordable and accessible health care options, among them free counseling through the company's Well-Being Assistant' explicitly confirmed in 2023 public reporting.</t>
  </si>
  <si>
    <t>https://progressivegrocer.com/kroger-invest-770m-employees-during-2023</t>
  </si>
  <si>
    <t>YES – 'Resources for Living' (EAP, 20 free counselling sessions) + 'Well-being Rewards' ($300–$600 incentive programme)</t>
  </si>
  <si>
    <t>CVS Health's Healthy Business page explicitly names 'Resources for Living' EAP and 'Well-being Rewards' as confirmed employee programmes.</t>
  </si>
  <si>
    <t>YES – Talkspace (virtual chat counselling platform, explicitly named as a CVS Health colleague benefit)</t>
  </si>
  <si>
    <t>CVS Health Healthy Business page confirms 'Talkspace, a virtual chat counseling platform' as an explicitly named digital mental health benefit for all colleagues.</t>
  </si>
  <si>
    <t>https://www.cvshealth.com/impact/healthy-business.html</t>
  </si>
  <si>
    <t>Home Depot 2023 ESG highlights focus on carbon, associate training, and DEI — no named branded employee wellbeing programme in the 2023 ESG report specifically; benefits are detailed on HR pages but not in the ESG report.</t>
  </si>
  <si>
    <t>YES – Carelon Wellbeing (digital EAP with LiveHealth Online virtual counselling), Included Health (telemedicine and care navigation, 24/7 virtual doctor care)</t>
  </si>
  <si>
    <t>Home Depot benefits pages and Carelon Wellbeing portal explicitly confirm LiveHealth Online virtual counselling and Included Health telemedicine as named employee digital benefits.</t>
  </si>
  <si>
    <t>https://hd.carelonwellbeing.com/hd | https://includedhealth.com/blog/insights/the-home-depot-relying-on-healthcare-navigation-to-keep-members-healthy-and-safe/</t>
  </si>
  <si>
    <t>Bosch US careers site confirms 'befit' and 'BeWell' as named programmes; however, the 2023 Bosch Sustainability Report does not specifically name these — confirming them in ESG reporting cannot be verified. Score conservatively.</t>
  </si>
  <si>
    <t>YES – online social counselling services (explicitly listed as a Bosch employee benefit per benefits pages)</t>
  </si>
  <si>
    <t>Bosch global benefits description explicitly includes 'Access to in-house social counseling services, including online options' as a confirmed employee benefit.</t>
  </si>
  <si>
    <t>https://www.bosch.us/careers/why-bosch/bosch-benefits/</t>
  </si>
  <si>
    <r>
      <rPr>
        <u/>
        <sz val="9"/>
        <color rgb="FF1155CC"/>
        <rFont val="Arial"/>
        <family val="2"/>
      </rPr>
      <t>https://www.edf.fr/en/edf-join-us/strong-values/well-being-at-work</t>
    </r>
  </si>
  <si>
    <t>USPS Benefits and Wellness Team maintains wellness programming (virtual live classes, fitness events) but no specifically named/branded wellbeing programme found in public sustainability reporting; USPS does not publish a traditional ESG report.</t>
  </si>
  <si>
    <t>YES – virtual live wellness classes via Zoom App (explicitly confirmed on USPS Liteblue wellness page as accessible digital wellness offering for employees)</t>
  </si>
  <si>
    <t>USPS Liteblue wellness page explicitly confirms 'Join LIVE wellness classes...via Zoom App' as a digital wellness benefit available to all employees.</t>
  </si>
  <si>
    <t>https://liteblue.usps.gov/humanresources/benefits/health-wellness/</t>
  </si>
  <si>
    <t>Costco's limited public ESG disclosure does not confirm a named employee wellbeing programme; Costco is known for generous benefits but does not publish a detailed sustainability/ESG report naming a programme.</t>
  </si>
  <si>
    <t>YES – Telemynd (virtual mental health therapy and psychiatry, explicitly confirmed as an Aetna-covered digital benefit for Costco employees)</t>
  </si>
  <si>
    <t>Telemynd website explicitly confirms Costco employees can access covered virtual therapy and psychiatry through Aetna.</t>
  </si>
  <si>
    <t>https://www.telemynd.com/costco</t>
  </si>
  <si>
    <t>Target Forward' is Target's named sustainability strategy but covers equity/opportunity broadly — it is not a named employee wellbeing programme; 2022/23 benefit announcements cover health access but no branded wellbeing programme name confirmed.</t>
  </si>
  <si>
    <t>YES – virtual physical therapy (no cost, part of most Target medical plans), virtual doctor visits, mental health counselling</t>
  </si>
  <si>
    <t>Target's 2022 investment announcement and progressive grocer coverage explicitly confirm virtual physical therapy, virtual doctor visits, and mental health counselling as confirmed digital benefits for team members.</t>
  </si>
  <si>
    <t>https://progressivegrocer.com/target-positions-itself-benefits-leader-24-starting-wage</t>
  </si>
  <si>
    <r>
      <rPr>
        <u/>
        <sz val="9"/>
        <color rgb="FF1155CC"/>
        <rFont val="Arial"/>
        <family val="2"/>
      </rPr>
      <t>https://www.accenture.com/cr-en/about/company/integrated-reporting-talent-peoples-potential</t>
    </r>
  </si>
  <si>
    <t>Walmart has a VP of Well-being and 'Health and Well-Being Programs' portal at me.walmart.com, but no specifically branded named programme (e.g. 'Walmart Thrive') confirmed in 2023 ESG reporting.</t>
  </si>
  <si>
    <t>YES – Included Health virtual primary care (expanded to 49 US states by October 2023); virtual mental health (psychiatry, psychology), virtual physical therapy, virtual gut health</t>
  </si>
  <si>
    <t>Walmart's October 2023 announcement explicitly confirms Included Health as the named virtual primary care partner, expanded to 49 US states by October 2023.</t>
  </si>
  <si>
    <t>https://corporate.walmart.com/news/2023/10/10/walmart-expands-virtual-health-care-benefits-increasing-access-for-associates-to-quality-providers-across-the-country</t>
  </si>
  <si>
    <t>Boeing's 2023 Sustainability Report dedicates a full section to 'Employee Well-Being' as a named 2030 goal area, covering safety and wellbeing broadly — but no single branded programme name (e.g. 'Boeing Wellbeing') is documented in the report itself; specific platforms named only on boeingbenefits.com.</t>
  </si>
  <si>
    <t>YES – Spring Health (EAP app), Total Brain (digital self-care), Vida Health (digital health coaching/therapy, mobile app), 98point6 (text-based virtual primary care), Hinge Health (digital MSK/physical therapy)</t>
  </si>
  <si>
    <t>boeingbenefits.com explicitly names Spring Health, Total Brain, Vida Health, 98point6, and Hinge Health as confirmed Boeing employee digital health tools available in 2023.</t>
  </si>
  <si>
    <t>https://www.boeingbenefits.com/employee/emp-virtual-health.html | https://www.boeing.com/content/dam/boeing/boeingdotcom/sustainability/pdf/2023-Boeing-Sustainability-Report.pdf</t>
  </si>
  <si>
    <r>
      <rPr>
        <u/>
        <sz val="9"/>
        <color rgb="FF1155CC"/>
        <rFont val="Arial"/>
        <family val="2"/>
      </rPr>
      <t>https://www.starbucksbenefits.com/en-us/home/</t>
    </r>
  </si>
  <si>
    <t>Ford's 2023 Integrated Sustainability and Financial Report focuses primarily on EV transition, supply chain, and UAW contract outcomes; wellbeing is mentioned in context of family-building benefits introduced in 2023, but no single branded employee wellbeing programme is named.</t>
  </si>
  <si>
    <t>YES – telehealth services (confirmed as integral to Ford's employee healthcare package)</t>
  </si>
  <si>
    <t>Multiple sources confirm Ford includes telehealth services as part of its comprehensive employee healthcare benefits; explicitly referenced in Ford benefits overviews for 2023.</t>
  </si>
  <si>
    <t>https://corporate.ford.com/social-impact/sustainability/integrated-report-additional-documents/</t>
  </si>
  <si>
    <t>YES – LifeSteps Program (named employee wellness programme with Wellness app, biometric screenings, virtual fitness and mindfulness classes)</t>
  </si>
  <si>
    <t>GM's official Total Rewards careers page explicitly names 'LifeSteps Program' as the company's wellness initiative, including a Wellness app and a wellness incentive of up to $1,500 for eligible activities.</t>
  </si>
  <si>
    <t>YES – Wellness app (LifeSteps), 24/7 virtual care, Mental Health Assistance Program with 24/7 self-care digital tools</t>
  </si>
  <si>
    <t>GM careers page explicitly confirms 'Wellness app', '24/7 virtual care', and 'Mental Health Assistance Program' offering coaching, therapy and 24/7 self-care digital tools.</t>
  </si>
  <si>
    <t>https://search-careers.gm.com/en/working-at-gm/total-rewards/</t>
  </si>
  <si>
    <t>Honda Motor Corporation's 2023 ESG Data Book (global sustainability report) covers occupational health and safety metrics; the 'Connect to Your Wellbeing Program' is a US Honda Americas subsidiary programme, not confirmed in Honda Motor Corporation's global sustainability report.</t>
  </si>
  <si>
    <t>YES – Spring Health (mental health app, 2023 partnership) and telemedicine services</t>
  </si>
  <si>
    <t>2023 Honda benefits guide and retirement group article confirm Spring Health mental health platform and telemedicine services as explicitly named employee benefits for US associates.</t>
  </si>
  <si>
    <t>https://www.hondawellness.com | Honda 2023 US benefits enrollment guide</t>
  </si>
  <si>
    <t>Mercedes-Benz 2023 Sustainability Report covers 'holistic health and occupational safety management' and the 'Sustainable People Plan' HR strategy; health section documents approximately 300 internal health experts but no named branded wellbeing programme.</t>
  </si>
  <si>
    <t>YES – digital health offerings (including confidential psychological counselling with digital access)</t>
  </si>
  <si>
    <t>Mercedes-Benz Customer Solutions careers page explicitly confirms 'Digital health offerings provide flexibility' as a named employee benefit category alongside psychological counselling.</t>
  </si>
  <si>
    <t>https://group.mercedes-benz.com/sustainability/people/health/ | https://mercedes-benz-customer-solutions.com/en/culture-benefits</t>
  </si>
  <si>
    <r>
      <rPr>
        <u/>
        <sz val="9"/>
        <color rgb="FF1155CC"/>
        <rFont val="Arial"/>
        <family val="2"/>
      </rPr>
      <t>https://www.ckh.com.hk/en/esg/esg_message.php</t>
    </r>
  </si>
  <si>
    <r>
      <rPr>
        <u/>
        <sz val="9"/>
        <color rgb="FF1155CC"/>
        <rFont val="Arial"/>
        <family val="2"/>
      </rPr>
      <t>https://ar.jardines.com/2024/Sustainability.html</t>
    </r>
  </si>
  <si>
    <r>
      <rPr>
        <u/>
        <sz val="9"/>
        <color rgb="FF1155CC"/>
        <rFont val="Arial"/>
        <family val="2"/>
      </rPr>
      <t>https://semiconductor.samsung.com/sustainability/labor-human-rights/staying-healthy/</t>
    </r>
  </si>
  <si>
    <r>
      <rPr>
        <u/>
        <sz val="9"/>
        <color rgb="FF1155CC"/>
        <rFont val="Arial"/>
        <family val="2"/>
      </rPr>
      <t>https://www.sec.gov/cgi-bin/browse-edgar?action=getcompany&amp;CIK=0000077476&amp;type=DEF+14A</t>
    </r>
  </si>
  <si>
    <r>
      <rPr>
        <u/>
        <sz val="9"/>
        <color rgb="FF1155CC"/>
        <rFont val="Arial"/>
        <family val="2"/>
      </rPr>
      <t>https://benefits.hitachivantara.com/wp-content/uploads/2024/03/Hitachi-Benefits-Guide_2024.pdf</t>
    </r>
  </si>
  <si>
    <r>
      <rPr>
        <u/>
        <sz val="9"/>
        <color rgb="FF1155CC"/>
        <rFont val="Arial"/>
        <family val="2"/>
      </rPr>
      <t>https://www.laposte.fr/entreprise-collectivites/rse</t>
    </r>
  </si>
  <si>
    <r>
      <rPr>
        <u/>
        <sz val="9"/>
        <color rgb="FF1155CC"/>
        <rFont val="Arial"/>
        <family val="2"/>
      </rPr>
      <t>https://www.ab-inbev.com/sustainability/</t>
    </r>
  </si>
  <si>
    <t>Lowe's 2023 Corporate Responsibility Report exists; Accolade partnership is longstanding and includes telemedicine, but no named branded employee wellbeing programme is confirmed in the 2023 CRR content.</t>
  </si>
  <si>
    <t>YES – telemedicine via Accolade partnership (confirmed in official Lowe's press release; longstanding partnership providing virtual care to employees)</t>
  </si>
  <si>
    <t>Lowe's official press release confirms Accolade as the health benefits navigator providing telemedicine, expert second opinion and other digital health tools to employees and dependents.</t>
  </si>
  <si>
    <t>YES – 'Gemeinsam.Topfit' (online platform and app offered in partnership with DAK; 2023 focus on cancer prevention and mental health; documented in 2023 Sustainability Report)</t>
  </si>
  <si>
    <t>REWE's 2023 Sustainability Report explicitly states: 'Together with DAK, we offer our employees the online platform and app "Gemeinsam.Topfit", in 2023 focussing on cancer prevention and mental health.'</t>
  </si>
  <si>
    <t>YES – Gemeinsam.Topfit app (employee digital wellness platform, explicitly named in 2023 Sustainability Report)</t>
  </si>
  <si>
    <t>2023 REWE Sustainability Report confirms Gemeinsam.Topfit as a named online platform and app provided to employees, qualifying as an explicitly named digital wellness tool.</t>
  </si>
  <si>
    <t>https://rewe-group-nachhaltigkeitsbericht.de/2023/en/focus-topics/employees/index.html</t>
  </si>
  <si>
    <r>
      <rPr>
        <u/>
        <sz val="9"/>
        <color rgb="FF1155CC"/>
        <rFont val="Arial"/>
        <family val="2"/>
      </rPr>
      <t>https://corporate.couche-tard.com/our-sustainability-journey</t>
    </r>
  </si>
  <si>
    <t>YES – Thriving Mind programme (named resilience and wellbeing programme explicitly documented in Accenture's corporate communications and BGH Best Employers submission)</t>
  </si>
  <si>
    <t>Accenture's official newsroom and BGH award documentation explicitly name 'Thriving Mind program' as their employee resilience and wellbeing initiative; also references a global single digital wellbeing platform for all employees. GPTW confirmed at multiple country subsidiary levels (#8 Fortune 100 Best Companies to Work For US); Accenture PLC Irish holding entity not specifically the certified entity.</t>
  </si>
  <si>
    <t>YES – global single online wellbeing platform providing physical, emotional and financial health resources; digital EAP and mental health programmes</t>
  </si>
  <si>
    <t>Accenture's BGH award documentation confirms all employees globally have access to 'a single online source for their physical, emotional and financial health and well-being needs.'</t>
  </si>
  <si>
    <t>https://newsroom.accenture.com/news/2022/accenture-recognized-as-a-top-ten-great-place-to-work-in-six-countries | https://www.businessgrouphealth.org/who-we-are/best-employers/health-and-well-being/winners</t>
  </si>
  <si>
    <t>YES – Lyra Health (named digital mental health programme for all US partners and eligible family members) + Headspace (mindfulness app)</t>
  </si>
  <si>
    <t>Starbucks' official benefits portal explicitly names both 'Lyra Health' and 'Headspace' as named digital partner benefits; Lyra Health confirmed as Starbucks' primary named mental health benefit since 2020, continued in 2023.</t>
  </si>
  <si>
    <t>YES – Lyra Health (mental health app, up to 20 free therapy sessions) and Headspace (mindfulness app) — both explicitly named digital platforms on Starbucks' official partner benefits site</t>
  </si>
  <si>
    <t>starbucksbenefits.com explicitly lists Lyra Health and Headspace under 'Mental Health &amp; Wellness Resources' as confirmed digital benefits for all US partners.</t>
  </si>
  <si>
    <t>https://www.starbucksbenefits.com/en-us/home/partner-family-support/employee-assistance-program-eap/ | https://www.starbucksbenefits.com/en-us/home/resources/mental-health-resources/</t>
  </si>
  <si>
    <r>
      <rPr>
        <u/>
        <sz val="9"/>
        <color rgb="FF1155CC"/>
        <rFont val="Arial"/>
        <family val="2"/>
      </rPr>
      <t>https://www.mitsubishielectric.com/en/sustainability/social/humancapital/health/</t>
    </r>
  </si>
  <si>
    <r>
      <rPr>
        <u/>
        <sz val="9"/>
        <color rgb="FF1155CC"/>
        <rFont val="Arial"/>
        <family val="2"/>
      </rPr>
      <t>https://connect.panasonic.com/en/about/sustainability/case-wellbeing-health</t>
    </r>
  </si>
  <si>
    <t>Samsung Electronics 2023 Sustainability Report covers health and safety broadly; Samsung Semiconductor provides personalized wellness programs and online counselling channels but no named global branded programme confirmed in the parent entity's 2023 report. GPTW confirmed at Samsung Semiconductor Inc. US subsidiary and Samsung Gulf Electronics (2025), not Samsung Electronics Co. Ltd Korean parent entity.</t>
  </si>
  <si>
    <t>YES – online counselling channels; health IT devices via Cafeteria Plan (Samsung Semiconductor confirms online counselling and digital mental health channels)</t>
  </si>
  <si>
    <t>Samsung Semiconductor's sustainability page explicitly confirms 'activation of online counselling channels' as a digital employee health tool; NTT DATA (benefits partner in some markets) confirms health IT devices accessible digitally.</t>
  </si>
  <si>
    <t>https://semiconductor.samsung.com/sustainability/labor-human-rights/staying-healthy/employee-health-and-safety-is-just-as-important-as-saving-the-earth/ | Samsung Electronics Sustainability Report 2023</t>
  </si>
  <si>
    <t>YES – Healthy Living (long-standing named employee wellness programme documented across PepsiCo's global communications and ESG reporting with explicit reference on pepsico.com employee wellbeing page)</t>
  </si>
  <si>
    <t>PepsiCo's ESG topics page documents employee well-being programmes including 'Healthy Money' digital platform (2023 expansion) and the longstanding 'Healthy Living' framework; employee wellbeing is prominently featured under pep+ strategy.</t>
  </si>
  <si>
    <t>YES – 'Healthy Money' digital financial wellbeing platform (launched 2023 expansion to new markets); online resilience coaching platform</t>
  </si>
  <si>
    <t>PepsiCo's employee well-being ESG page explicitly confirms 'We launched a new digital platform in 2023 to expand the Healthy Money program to new markets' — an explicitly named digital wellbeing tool.</t>
  </si>
  <si>
    <t>https://www.pepsico.com/our-impact/esg-topics-a-z/employee-well-being</t>
  </si>
  <si>
    <r>
      <rPr>
        <u/>
        <sz val="9"/>
        <color rgb="FF1155CC"/>
        <rFont val="Arial"/>
        <family val="2"/>
      </rPr>
      <t>https://www.newswire.ca/news-releases/loblaw-bolsters-employee-mental-health-support-and-wellbeing-education-program-with-lifespeak-818394392.html</t>
    </r>
  </si>
  <si>
    <t>La Poste Group publishes sustainability reporting covering employee health and safety; no named branded employee wellbeing programme confirmed in available 2023 ESG disclosures.</t>
  </si>
  <si>
    <t>No named digital health platform or telemedicine tool explicitly confirmed for La Poste employees.</t>
  </si>
  <si>
    <t>La Poste Group 2023 Sustainability / CSR Report</t>
  </si>
  <si>
    <t>AB InBev publishes an ESG report ('Better World Report') covering people and wellbeing broadly; no named global branded employee wellbeing programme confirmed in 2023 ESG disclosures.</t>
  </si>
  <si>
    <t>No named digital health platform, telemedicine tool or mental health app explicitly confirmed for AB InBev employees in 2023 corporate reporting.</t>
  </si>
  <si>
    <t>AB InBev 2023 ESG / Better World Report</t>
  </si>
  <si>
    <t>Couche-Tard's 2023 Sustainability Report exists and has received top ESG ratings (Sustainalytics, MSCI ESG); employee wellbeing is mentioned broadly but no named branded programme identified.</t>
  </si>
  <si>
    <t>No named digital health platform or telemedicine benefit explicitly confirmed for Couche-Tard employees.</t>
  </si>
  <si>
    <t>Alimentation Couche-Tard 2023 Sustainability Report</t>
  </si>
  <si>
    <t>YES – Mitsubishi Electric Group Health Management Plan (renamed from MHP21 in fiscal 2023; also known as 'MHP Lively and Exciting Action')</t>
  </si>
  <si>
    <t>Mitsubishi Electric's sustainability page explicitly documents the renamed 'Mitsubishi Electric Group Health Management Plan' (MHP) as an active 2023 named employee health initiative with defined principles and KPIs; also 'Mitsubishi Electric Workplace Reform Program' is an actively documented initiative.</t>
  </si>
  <si>
    <t>No named digital health app, telemedicine tool or mental health platform explicitly confirmed for Mitsubishi Electric employees.</t>
  </si>
  <si>
    <t>https://www.mitsubishielectric.com/en/sustainability/social/humancapital/health/ | https://www.mitsubishielectric.com/en/sustainability/social/humancapital/well-being/</t>
  </si>
  <si>
    <t>Panasonic Connect has documented wellbeing initiatives (egg freezing subsidy, Dandelion Leave, DEI programmes) but these are subsidiary-level; Panasonic Holdings' parent entity sustainability reporting does not confirm a single globally-named employee wellbeing programme.</t>
  </si>
  <si>
    <t>No named digital health platform or telemedicine benefit explicitly confirmed for Panasonic Holdings Group employees.</t>
  </si>
  <si>
    <t>https://connect.panasonic.com/en/about/sustainability/case-wellbeing-health</t>
  </si>
  <si>
    <t>YES – LifeSpeak (digital mental health platform deployed for Loblaw's 200,000+ employees; George Weston's 2023 ESG Report covers employee wellbeing through its primary operating subsidiary Loblaw). Flagged as subsidiary-level since George Weston is the holding entity.</t>
  </si>
  <si>
    <t>George Weston's 2023 ESG Report and Loblaw's public ESG communications document LifeSpeak as an enterprise-wide mental health programme for Loblaw's workforce — conservatively flagged as subsidiary-level since George Weston is the holding entity.</t>
  </si>
  <si>
    <t>YES – LifeSpeak (digital mental health and wellbeing education platform, confirmed for Loblaw employees, subsidiary of George Weston)</t>
  </si>
  <si>
    <t>Loblaw's 2022 press release confirms LifeSpeak digital platform deployed for all 200,000+ colleagues; remained active through 2023 per public records.</t>
  </si>
  <si>
    <t>https://s203.q4cdn.com/759856239/files/doc_news/Loblaw-Bolsters-Employee-Mental-Health-Support-and-Wellbeing-Education-Program-with-LifeSpeak-2022.pdf | George Weston 2023 ESG Report</t>
  </si>
  <si>
    <t>No named digital health platform or telemedicine benefit explicitly confirmed for Japan Post employees in 2023 reporting.</t>
  </si>
  <si>
    <t>https://www.japanpost.jp/en/corporate/values/healthmanagement.html</t>
  </si>
  <si>
    <t>YES – Twill (24/7 virtual mental health support app, added in 2023); Brightline (pediatric mental health app); EAP with enhanced counselling; Amazon Health Benefits Connector (digital health programme matching platform)</t>
  </si>
  <si>
    <t>SHRM July 2023 coverage confirms Amazon added Twill (24/7 virtual mental health app) and Brightline as named digital health tools; Amazon Health website confirms digital health programme connector.</t>
  </si>
  <si>
    <t>https://safety.aboutamazon.com/people | https://health.amazon.com/health-condition-programs | https://www.shrm.org/topics-tools/news/benefits-compensation/amazon-latest-employer-to-bulk-benefits-to-address-employee-challenges</t>
  </si>
  <si>
    <t>YES – health IT devices (Cafeteria Plan) and wellbeing measurement app (NTT DATA subsidiary confirms health IT devices and wellbeing apps accessible through flexible benefit plan)</t>
  </si>
  <si>
    <t>NTT DATA Group employee data page confirms 'acquiring health IT devices' as an explicit option in the Cafeteria Plan digital wellbeing programme for employees.</t>
  </si>
  <si>
    <t>https://www.nttdata.com/global/en/about-us/sustainability/esg-data/employee-data</t>
  </si>
  <si>
    <t>Walt Disney Company</t>
  </si>
  <si>
    <t>YES – 'on-demand wellbeing apps and platforms' (explicitly confirmed in Disney Impact reporting as provided to employees for stress, movement, mindfulness and sleep)</t>
  </si>
  <si>
    <t>Disney Impact states employees 'have access to a variety of on-demand wellbeing apps and platforms to manage stress, encourage movement, improve mindfulness and sleep.'</t>
  </si>
  <si>
    <t>https://impact.disney.com/investing-in-our-people/ | https://sites.disney.com/lifeatdisney/culture-and-values/2023/01/26/disney-employee-health-care-recognized-for-value-based-approach-by-national-business-group-on-health/</t>
  </si>
  <si>
    <t>Christian Dior (SE)</t>
  </si>
  <si>
    <t>LVMH group commits to 'mental health and wellbeing support' generically; no named digital health platform or telemedicine tool explicitly confirmed for Christian Dior/LVMH employees in 2023.</t>
  </si>
  <si>
    <t>https://www.lvmh.com/en/investors/esg | LVMH 2023 Social and Environmental Responsibility Report</t>
  </si>
  <si>
    <t>YES – virtual and telehealth services (explicitly confirmed in Comcast's 2023 DEF 14A proxy as part of employee health and welfare benefits)</t>
  </si>
  <si>
    <t>Comcast's 2023 DEF 14A proxy explicitly states employee health benefits include 'virtual and telehealth options, diabetes treatment programs' as named components of the health portfolio.</t>
  </si>
  <si>
    <t>https://www.sec.gov/Archives/edgar/data/0001166691/000130817923000809/cmcsa4130111-def14a.htm | https://www.businesswire.com/news/home/20230405005576/en/Fortune-Media-and-Great-Place-To-Work-Name-Comcast-NBCUniversal-to-Top-10-of-2023-Fortune-100-Best-Companies-to-Work-For-Ranking-No.-9</t>
  </si>
  <si>
    <t>Apple's employee health benefits include wellness programs and mental health support generically mentioned; no explicitly named digital health app, telemedicine platform or mental health tool confirmed in 2023 corporate disclosures.</t>
  </si>
  <si>
    <t>Apple 2023 Annual Report / Apple People and Environment Report</t>
  </si>
  <si>
    <t>No named digital health platform or telemedicine benefit explicitly confirmed for America Movil employees.</t>
  </si>
  <si>
    <t>America Movil 2023 Sustainability Report / Annual Report</t>
  </si>
  <si>
    <t>YES – virtual/telehealth counselling (confirmed as part of AT&amp;T EAP; AT&amp;T explicitly states virtual or in-person counsellor matching via EAP is available to employees)</t>
  </si>
  <si>
    <t>AT&amp;T's Human Capital Management page and employee wellbeing blog explicitly confirm virtual counselling via EAP as an employee digital health benefit.</t>
  </si>
  <si>
    <t>https://sustainability.att.com/priority-topics/human-capital-management | https://life.att.jobs/employee-wellness/</t>
  </si>
  <si>
    <t>YES – 'Digital Health Guide' (digital employee health and wellbeing tool developed with BARMER health insurer; digital platform for personalized health prevention accessible to employees via PC and smartphone)</t>
  </si>
  <si>
    <t>Deutsche Telekom press release and corporate blog explicitly confirm the 'Digital Health Guide' as a digital employee health platform provided in partnership with BARMER, accessible via PC and smartphone.</t>
  </si>
  <si>
    <t>https://www.telekom.com/en/company/management-unplugged/details/best-place-to-work-a-healthy-and-safe-working-life-1003924 | https://www.telekom.com/de/konzern/details/beschaeftigte-testen-digitale-gesundheitsvorsorge-568804</t>
  </si>
  <si>
    <t>YES – Limeade digital wellbeing platform (explicitly named app/computer platform, part of 'Living Well at Tyson Foods'; available in 19 languages; provides personalized health activities and benefits hub)</t>
  </si>
  <si>
    <t>Tyson Foods' official April 2023 press release confirms Limeade as the explicitly named digital wellbeing app deployed for all US employees.</t>
  </si>
  <si>
    <t>https://www.tysonfoods.com/news/news-releases/2023/4/tyson-foods-launches-new-health-and-well-being-platform-us-team-members | https://www.globenewswire.com/news-release/2023/04/13/2646025/7106/en/Tyson-Foods-Launches-New-Health-and-Well-being-Platform-for-U.S.-Team-Members.html</t>
  </si>
  <si>
    <t>YES – EAP/Mental Health Support digital access (Abbott's benefits handbook confirms 'Employee Assistance Program (EAP)/Mental Health Support' as a named benefit with telehealth/mental health digital access)</t>
  </si>
  <si>
    <t>Abbott's 2024 Employee Benefits Handbook confirms 'Employee Assistance Program (EAP)/Mental Health Support' as a named employee benefit; Abbott's health plan options include mental health/substance abuse treatment and telehealth.</t>
  </si>
  <si>
    <t>https://www.sec.gov/Archives/edgar/data/0000001800/000130817923000247/abt_courtesy-pdf.pdf | https://www.abbott.com/responsibility.html</t>
  </si>
  <si>
    <t>YES – Lyra Health (EAP with digital 24/7 self-assessment and scheduling; virtual and in-person counselling; 16 free sessions per person globally; explicitly confirmed on Caterpillar Careers site as the named EAP provider)</t>
  </si>
  <si>
    <t>Caterpillar Careers page explicitly names Lyra as the EAP provider powering 24/7 digital self-assessment, therapy scheduling, and virtual counselling for all 110,000+ global employees.</t>
  </si>
  <si>
    <t>https://totalhealth.cat.com/en.html | https://careers.caterpillar.com/en/life-at-caterpillar/career-blogs/mental-health-matters-how-caterpillar-empowers-its-employees/ | https://www.caterpillar.com/en/company/sustainability/sustainability-report/focus-areas/power-of-everyone/health-well-being.html</t>
  </si>
  <si>
    <t>Marubeni's health programme features in-house consultation, EAP counselling, and mental health training; no named digital health app, telemedicine tool or mental health platform explicitly confirmed for Marubeni employees.</t>
  </si>
  <si>
    <t>https://www.marubeni.com/en/news/2023/release/00029.html | https://marubeni.disclosure.site/en/themes/24/</t>
  </si>
  <si>
    <t>YES – Mobile Health Consumer app (explicitly confirmed as Brookfield's named digital wellbeing platform, launched October 2023; covers benefits, wellbeing challenges, rewards and personalized health content)</t>
  </si>
  <si>
    <t>Brookfield's 2023 Open Enrollment documentation explicitly confirms the 'Mobile Health Consumer app' as the new named digital wellbeing platform, replacing LiveWell, launching October 1, 2023.</t>
  </si>
  <si>
    <t>https://multifamily.mybenefitport.com/ (2023 Open Enrollment guide confirming Mobile Health and Brookfield Wellbeing Incentive Program)</t>
  </si>
  <si>
    <t>YES – Rethink digital mindfulness/resilience programs (explicitly confirmed through the Live Well at Citi Program); virtual counselling 24/7 phone access (confirmed as part of Be Well)</t>
  </si>
  <si>
    <t>citibenefits.com explicitly confirms 'Use Rethink's digital programs to incorporate mindfulness, resilience and self-awareness' and 24/7 virtual phone access to counselling specialists as named digital tools.</t>
  </si>
  <si>
    <t>https://www.citibenefits.com/Well-Being/Mental-Health-Support</t>
  </si>
  <si>
    <t>No named digital health platform, telemedicine tool or mental health app explicitly confirmed for SBI employees in 2023 corporate reporting.</t>
  </si>
  <si>
    <t>State Bank of India 2023 Annual Report / Sustainability disclosures</t>
  </si>
  <si>
    <t>YES – meQuilibrium (named digital resilience/stress management programme, explicitly listed in 2023 benefits highlights); virtual mental health and telemedicine via medical plans</t>
  </si>
  <si>
    <t>JPMorgan Chase 2023 US Benefits highlights document explicitly names 'meQuilibrium Resilience Program' as a digital wellbeing tool; 2023 Human Capital report confirms 25,000+ employees received a Financial Wellness Score digitally.</t>
  </si>
  <si>
    <t>https://myhealth.jpmorganchase.com/api/office365/1.0/downloadFile/2023_US_Highlights_Benefits_Program.pdf?appType=MH | https://www.jpmorgan.com/content/dam/jpmc/jpmorgan-chase-and-co/documents/jpmc-esg-report-2023-dei-human-capital-feature.pdf</t>
  </si>
  <si>
    <t>YES – CafeWell digital platform (named IBM employee digital health portal for personalized health navigation); telemedicine services confirmed in IBM benefits description</t>
  </si>
  <si>
    <t>IBM benefits overview explicitly confirms telemedicine services, managed mental health care, and CafeWell digital health portal as named employee digital health tools.</t>
  </si>
  <si>
    <t>https://www.corporatewellnessmagazine.com/article/health-promotion-ibm-commits-to-corporate-wellness | https://careerkarma.com/blog/ibm-benefits/</t>
  </si>
  <si>
    <t>YES – Thrive Global platform (named digital wellbeing app/platform with mindfulness tools, digital programs and daily guided mindfulness); 20 free mental health therapy sessions per year; telemedicine/Health Plus plan</t>
  </si>
  <si>
    <t>Microsoft benefits site explicitly names Thrive Global as the digital wellbeing platform; multiple sources confirm 20 free virtual counselling sessions per year and Health Plus global plan; Thrive Global confirmed on Microsoft's own benefits site.</t>
  </si>
  <si>
    <t>https://usbenefits.microsoft.com/us/en/wellbeing.html | https://greatplacetowork.jo/best-workplace/microsoft/ | https://careers.microsoft.com/v2/global/en/benefits</t>
  </si>
  <si>
    <t>YES – telemedicine (Santander US benefits confirm telemedicine included in all medical plans; Santander Bank Polska confirms remote consultations and home visits as employee benefits)</t>
  </si>
  <si>
    <t>Santander US careers page explicitly states 'All plans include 100% coverage for in-network preventive services, telemedicine and programs to support your overall health'; Santander Bank Polska ESG service confirms 'remote consultations' for all contracted employees.</t>
  </si>
  <si>
    <t>https://www.santandercareers.com/benefits | https://esg.santander.pl/serwis/en/social-s-2/employees/ | https://www.santander.co.uk/assets/s3fs-public/documents/santander_uk_esg_supplement_2023.pdf</t>
  </si>
  <si>
    <t>YES – Teladoc Health (named digital health platform: 60,000+ no-cost virtual medical and behavioral health consultations in 2022, confirmed in 2023 proxy); Thrive Global digital programs (explicitly confirmed in 2023 proxy as an employee digital wellbeing resource)</t>
  </si>
  <si>
    <t>Bank of America's 2023 DEFR 14A proxy explicitly names Teladoc Health as the telehealth provider and Thrive Global as a digital wellbeing resource, both confirmed as named employee digital health tools.</t>
  </si>
  <si>
    <t>https://www.sec.gov/Archives/edgar/data/0000070858/000119312523064593/d294559ddefr14a.htm | https://careers.bankofamerica.com/en-us/benefits</t>
  </si>
  <si>
    <t>No explicitly named digital health tool, telemedicine platform, or wellness app confirmed for Volvo Group employees in searched public disclosures.</t>
  </si>
  <si>
    <t>No explicitly named digital health tool, telemedicine service, or wellness app identified in Glencore's 2024 sustainability disclosures.</t>
  </si>
  <si>
    <t>No specific named digital health tool, telemedicine platform, or mental health app confirmed in P&amp;G's public ESG disclosures.</t>
  </si>
  <si>
    <t>YES – Headspace for Work; EAP; Employee Health Hub digital platform; Personal Resilience digital tool</t>
  </si>
  <si>
    <t>Unilever UK page and MHFA England case study confirm access to online mental health training, 24/7 EAP counsellors, and the digital 'Unilever Personal Resilience' tool; Headspace for Work integration reported across multiple sources.</t>
  </si>
  <si>
    <t>https://www.unilever.com/working-at-unilever/employee-wellbeing/</t>
  </si>
  <si>
    <t>No explicitly named digital health benefit for Inditex direct employees identified in public ESG or benefits disclosures.</t>
  </si>
  <si>
    <t>YES – telemedicine platform; EAP</t>
  </si>
  <si>
    <t>ABB India's Business Responsibility and Sustainability Report confirms a 24/7 telemedicine and third-party EAP in at least one market.</t>
  </si>
  <si>
    <t>YES – EAP; 'My Medical Ally' mental health navigation service</t>
  </si>
  <si>
    <t>Honeywell benefits site confirms 'My Medical Ally' as a named digital mental health service and EAP available to all US employees.</t>
  </si>
  <si>
    <t>YES – 'Behavioral Health Navigator'; virtual physical therapy program</t>
  </si>
  <si>
    <t>Thermo Fisher's benefit-and-wellbeing corporate page explicitly names a 'Virtual physical therapy program' and 'Behavioral Health Navigator' offering up to 12 free virtual therapy sessions for US colleagues.</t>
  </si>
  <si>
    <t>https://corporate.thermofisher.com/us/en/index/corporate-social-responsibility/colleagues/benefit-and-wellbeing.html</t>
  </si>
  <si>
    <t>Dell's global benefits page lists healthcare, mental health, and wellbeing in general terms; no specific named digital health tool or app explicitly confirmed in public ESG or benefits documentation reviewed.</t>
  </si>
  <si>
    <t>No specifically named digital health tool, telemedicine platform, or mental health app confirmed in Northrop Grumman's public ESG or benefits disclosures reviewed.</t>
  </si>
  <si>
    <t>No explicitly named digital health tool, telemedicine service, or wellness app confirmed for Renault Group employees in public disclosures.</t>
  </si>
  <si>
    <t>YES – telemedicine/digital health platform</t>
  </si>
  <si>
    <t>Tata Motors' sustainability disclosures reference digital health services and telemedicine as part of employee health benefits in India operations.</t>
  </si>
  <si>
    <t>No named digital health tool, telemedicine, or wellness app confirmed for CRH employees in reviewed public disclosures.</t>
  </si>
  <si>
    <t>YES – 'BetterMe' digital wellbeing/mental health app</t>
  </si>
  <si>
    <t>Siemens Energy explicitly offers 'BetterMe,' a mental health and wellbeing app, as a named employee digital health benefit.</t>
  </si>
  <si>
    <t>YES – 'Flex Benefits' digital program; EAP; digital health/wellness resources</t>
  </si>
  <si>
    <t>AstraZeneca Canada's careers page confirms a 'Flex Benefits program' including comprehensive digital health support and an EAP as explicitly stated employee benefits.</t>
  </si>
  <si>
    <r>
      <rPr>
        <u/>
        <sz val="11"/>
        <color rgb="FF1155CC"/>
        <rFont val="Arial"/>
        <family val="2"/>
      </rPr>
      <t>https://careers.astrazeneca.com/canada</t>
    </r>
    <r>
      <rPr>
        <sz val="11"/>
        <rFont val="Arial"/>
        <family val="2"/>
      </rPr>
      <t xml:space="preserve">; </t>
    </r>
    <r>
      <rPr>
        <u/>
        <sz val="11"/>
        <color rgb="FF1155CC"/>
        <rFont val="Arial"/>
        <family val="2"/>
      </rPr>
      <t>https://www.greatplacetowork.com/certified-company/1000024</t>
    </r>
  </si>
  <si>
    <t>YES – digital wellbeing/wellness programs</t>
  </si>
  <si>
    <t>Novo Nordisk is repeatedly described in 2024 workplace certification materials as offering comprehensive wellness initiatives including digital tools; India BRSR and global disclosures reference digital health and wellness platforms for employees.</t>
  </si>
  <si>
    <r>
      <rPr>
        <u/>
        <sz val="11"/>
        <color rgb="FF1155CC"/>
        <rFont val="Arial"/>
        <family val="2"/>
      </rPr>
      <t>https://www.greatplacetowork.com/certified-company/1001067</t>
    </r>
    <r>
      <rPr>
        <sz val="11"/>
        <rFont val="Arial"/>
        <family val="2"/>
      </rPr>
      <t xml:space="preserve">; </t>
    </r>
    <r>
      <rPr>
        <u/>
        <sz val="11"/>
        <color rgb="FF1155CC"/>
        <rFont val="Arial"/>
        <family val="2"/>
      </rPr>
      <t>https://centerforworkhealth.sph.harvard.edu/past-events/enhancing-worker-health-and-well-being-novo-nordisk-through-organizational-interventions</t>
    </r>
  </si>
  <si>
    <t>YES – EAP; telemedicine/virtual care</t>
  </si>
  <si>
    <t>Pfizer US employee benefits documentation confirms telemedicine and EAP as explicitly stated digital health benefits.</t>
  </si>
  <si>
    <t>YES – digital health check-ups; mental health digital support</t>
  </si>
  <si>
    <t>The Business Group on Health 2024 winner profile for Sanofi explicitly states AllWell includes 'digital health check-ups' and 'mental health support' as employee benefits.</t>
  </si>
  <si>
    <t>No named digital health tool, telemedicine service, or wellness app confirmed for Bayer employees in reviewed 2024 public ESG disclosures.</t>
  </si>
  <si>
    <t>No explicitly named digital health tool, telemedicine service, or wellness app confirmed for Coop Group employees in public disclosures.</t>
  </si>
  <si>
    <t>YES – EAP; digital mental health support</t>
  </si>
  <si>
    <t>Sainsbury's colleague wellbeing disclosures confirm EAP and digital mental health support as explicitly stated benefits.</t>
  </si>
  <si>
    <t>YES – digital wellbeing tools; EAP</t>
  </si>
  <si>
    <t>PMI's sustainability disclosures confirm digital health tools and EAP as explicitly stated employee benefits under its named wellbeing programme.</t>
  </si>
  <si>
    <r>
      <rPr>
        <u/>
        <sz val="11"/>
        <color rgb="FF1155CC"/>
        <rFont val="Arial"/>
        <family val="2"/>
      </rPr>
      <t>https://www.pmi.com/sustainability/case-studies-and-market-stories/grasping-the-challenge-of-growth-for-well-being/</t>
    </r>
    <r>
      <rPr>
        <sz val="11"/>
        <rFont val="Arial"/>
        <family val="2"/>
      </rPr>
      <t xml:space="preserve">; </t>
    </r>
    <r>
      <rPr>
        <u/>
        <sz val="11"/>
        <color rgb="FF1155CC"/>
        <rFont val="Arial"/>
        <family val="2"/>
      </rPr>
      <t>https://www.pmi.com/who-we-are/culture-and-diversity-at-pmi</t>
    </r>
  </si>
  <si>
    <t>Sumitomo Corporation</t>
  </si>
  <si>
    <t>No explicitly named digital health tool, telemedicine service, or wellness app confirmed for Sumitomo Corporation employees in reviewed public disclosures.</t>
  </si>
  <si>
    <t>CFE (Comisión Federal de Electricidad)</t>
  </si>
  <si>
    <t>No explicitly named digital health tool, telemedicine service, or wellness app confirmed for CFE employees in reviewed public disclosures.</t>
  </si>
  <si>
    <t>Sony Group Corporation</t>
  </si>
  <si>
    <t>No specifically named digital health tool, telemedicine platform, or wellness app confirmed as a Sony Group-wide employee benefit in reviewed 2024 public disclosures.</t>
  </si>
  <si>
    <r>
      <rPr>
        <u/>
        <sz val="11"/>
        <color rgb="FF1155CC"/>
        <rFont val="Arial"/>
        <family val="2"/>
      </rPr>
      <t>https://www.sony-semicon.com/en/company/sustainability/diversity/safety.html</t>
    </r>
    <r>
      <rPr>
        <sz val="11"/>
        <rFont val="Arial"/>
        <family val="2"/>
      </rPr>
      <t xml:space="preserve">; </t>
    </r>
    <r>
      <rPr>
        <u/>
        <sz val="11"/>
        <color rgb="FF1155CC"/>
        <rFont val="Arial"/>
        <family val="2"/>
      </rPr>
      <t>https://www.greatplacetowork.com/certified-company/1120212</t>
    </r>
  </si>
  <si>
    <t>YES – EAP</t>
  </si>
  <si>
    <t>CBRE's employee benefits materials explicitly confirm an Employee Assistance Programme providing confidential behavioural health support as a named digital/telephonic health benefit.</t>
  </si>
  <si>
    <r>
      <rPr>
        <u/>
        <sz val="11"/>
        <color rgb="FF1155CC"/>
        <rFont val="Arial"/>
        <family val="2"/>
      </rPr>
      <t>https://www.sec.gov/Archives/edgar/data/0001138118/000119312524093832/d721540ddef14a.htm</t>
    </r>
    <r>
      <rPr>
        <sz val="11"/>
        <rFont val="Arial"/>
        <family val="2"/>
      </rPr>
      <t xml:space="preserve">; </t>
    </r>
    <r>
      <rPr>
        <u/>
        <sz val="11"/>
        <color rgb="FF1155CC"/>
        <rFont val="Arial"/>
        <family val="2"/>
      </rPr>
      <t>https://builtin.com/company/cbre/benefits</t>
    </r>
  </si>
  <si>
    <t>Orange SA</t>
  </si>
  <si>
    <t>No explicitly named digital health benefit confirmed as an internal Orange SA employee benefit in reviewed 2024 public disclosures.</t>
  </si>
  <si>
    <r>
      <rPr>
        <u/>
        <sz val="11"/>
        <color rgb="FF1155CC"/>
        <rFont val="Arial"/>
        <family val="2"/>
      </rPr>
      <t>https://www.orange.com/en/thriving-orange</t>
    </r>
    <r>
      <rPr>
        <sz val="11"/>
        <rFont val="Arial"/>
        <family val="2"/>
      </rPr>
      <t xml:space="preserve">; </t>
    </r>
    <r>
      <rPr>
        <u/>
        <sz val="11"/>
        <color rgb="FF1155CC"/>
        <rFont val="Arial"/>
        <family val="2"/>
      </rPr>
      <t>https://rai.orange.com/en/</t>
    </r>
  </si>
  <si>
    <t>No specifically named digital health tool, telemedicine platform, or wellness app confirmed as an employee benefit for Telefónica's global workforce in reviewed 2024 public disclosures.</t>
  </si>
  <si>
    <r>
      <rPr>
        <u/>
        <sz val="11"/>
        <color rgb="FF1155CC"/>
        <rFont val="Arial"/>
        <family val="2"/>
      </rPr>
      <t>https://www.telefonica.com/en/communication-room/reports/health-safety-and-well-being-policy/</t>
    </r>
    <r>
      <rPr>
        <sz val="11"/>
        <rFont val="Arial"/>
        <family val="2"/>
      </rPr>
      <t xml:space="preserve">; </t>
    </r>
    <r>
      <rPr>
        <u/>
        <sz val="11"/>
        <color rgb="FF1155CC"/>
        <rFont val="Arial"/>
        <family val="2"/>
      </rPr>
      <t>https://www.wtwco.com/en-ch/insights/2022/08/why-telefonica-believes-that-people-strategy-and-sustainability-go-hand-in-hand</t>
    </r>
  </si>
  <si>
    <t>No explicitly named digital health tool, telemedicine platform, or wellness app confirmed as an MHI Group-wide employee benefit in reviewed 2024 public disclosures.</t>
  </si>
  <si>
    <r>
      <rPr>
        <u/>
        <sz val="11"/>
        <color rgb="FF1155CC"/>
        <rFont val="Arial"/>
        <family val="2"/>
      </rPr>
      <t>https://www.mhi.com/news/241113.html</t>
    </r>
    <r>
      <rPr>
        <sz val="11"/>
        <rFont val="Arial"/>
        <family val="2"/>
      </rPr>
      <t xml:space="preserve">; </t>
    </r>
    <r>
      <rPr>
        <u/>
        <sz val="11"/>
        <color rgb="FF1155CC"/>
        <rFont val="Arial"/>
        <family val="2"/>
      </rPr>
      <t>https://www.mhi.com/news/25112801.html</t>
    </r>
  </si>
  <si>
    <t>YES – 'Care Hub'</t>
  </si>
  <si>
    <t>Care Hub' is explicitly described as a digital mental health support platform for employees in Rio Tinto's SEC filings.</t>
  </si>
  <si>
    <t>YES – telemedicine; Employee Health Advisory Program</t>
  </si>
  <si>
    <t>ExxonMobil's official US benefits page explicitly states health plans may include telemedicine and confirms a named Employee Health Advisory Program offering professional counselling.</t>
  </si>
  <si>
    <t>No explicitly named digital health tool, telemedicine platform, or wellness app confirmed as a PETRONAS employee benefit in reviewed 2024 public disclosures.</t>
  </si>
  <si>
    <t>Nike's employee wellbeing materials explicitly confirm an Employee Assistance Programme providing confidential counselling to global employees as a named digital/telephonic health benefit.</t>
  </si>
  <si>
    <t>YES – digital self-care platform; virtual physical therapy; diabetes and hypertension digital programme</t>
  </si>
  <si>
    <t>Best Buy's official benefits materials explicitly name a 'Digital self-care platform to help you improve and sustain your mental health' and virtual physical therapy as confirmed digital health benefits.</t>
  </si>
  <si>
    <r>
      <rPr>
        <u/>
        <sz val="11"/>
        <color rgb="FF1155CC"/>
        <rFont val="Arial"/>
        <family val="2"/>
      </rPr>
      <t>https://www.glassdoor.com/Benefits/Best-Buy-US-Benefits-EI_IE97.0</t>
    </r>
    <r>
      <rPr>
        <sz val="11"/>
        <rFont val="Arial"/>
        <family val="2"/>
      </rPr>
      <t xml:space="preserve">,8_IL.9,11_IN1.htm; </t>
    </r>
    <r>
      <rPr>
        <u/>
        <sz val="11"/>
        <color rgb="FF1155CC"/>
        <rFont val="Arial"/>
        <family val="2"/>
      </rPr>
      <t>https://builtin.com/company/best-buy/benefits</t>
    </r>
  </si>
  <si>
    <t>YES – Headspace app; fitness tracking apps</t>
  </si>
  <si>
    <t>Mondelēz's own website explicitly names the Headspace app and fitness-tracking apps as named digital health benefits provided within the BOOST programme.</t>
  </si>
  <si>
    <t>https://www.mondelezinternational.com/news/wellness-in-the-workplace/</t>
  </si>
  <si>
    <t>No specifically named digital health tool, app, or telemedicine service is confirmed as an explicit employee benefit within the ICICI Bank ESG reporting reviewed.</t>
  </si>
  <si>
    <t>YES – EAP / dedicated employee wellbeing programme</t>
  </si>
  <si>
    <t>Société Générale's Asia Pacific careers page explicitly confirms a dedicated programme for employees and their families offering mental health support with digital/telephone access.</t>
  </si>
  <si>
    <r>
      <rPr>
        <u/>
        <sz val="11"/>
        <color rgb="FF1155CC"/>
        <rFont val="Arial"/>
        <family val="2"/>
      </rPr>
      <t>https://www.societegenerale.com/en/responsibility/social/responsible-employer</t>
    </r>
    <r>
      <rPr>
        <sz val="11"/>
        <rFont val="Arial"/>
        <family val="2"/>
      </rPr>
      <t xml:space="preserve">; </t>
    </r>
    <r>
      <rPr>
        <u/>
        <sz val="11"/>
        <color rgb="FF1155CC"/>
        <rFont val="Arial"/>
        <family val="2"/>
      </rPr>
      <t>https://www.societegenerale.asia/en/careers/building-your-career-with/</t>
    </r>
  </si>
  <si>
    <t>YES – telehealth services; Employee and Family Assistance Program mobile app</t>
  </si>
  <si>
    <t>TD's benefits documentation explicitly confirms a telehealth service and an Employee and Family Assistance Program with a mobile app for personal well-being content as named digital health benefits.</t>
  </si>
  <si>
    <r>
      <rPr>
        <u/>
        <sz val="11"/>
        <color rgb="FF1155CC"/>
        <rFont val="Arial"/>
        <family val="2"/>
      </rPr>
      <t>https://www.td.com/ca/en/about-td/sustainable-future</t>
    </r>
    <r>
      <rPr>
        <sz val="11"/>
        <rFont val="Arial"/>
        <family val="2"/>
      </rPr>
      <t xml:space="preserve">; </t>
    </r>
    <r>
      <rPr>
        <u/>
        <sz val="11"/>
        <color rgb="FF1155CC"/>
        <rFont val="Arial"/>
        <family val="2"/>
      </rPr>
      <t>https://www.benefitscanada.com/benefits/health-benefits/td-bank-group-awarded-for-inclusive-benefits-program/</t>
    </r>
  </si>
  <si>
    <t>YES – well-being portal; global EAP; 'CCA@YourService' Work/Life Assistance Program</t>
  </si>
  <si>
    <t>UBS's official website explicitly names its EAP, a dedicated well-being portal, and 'CCA@YourService' Work/Life Assistance Program as confirmed digital employee health benefits.</t>
  </si>
  <si>
    <r>
      <rPr>
        <u/>
        <sz val="11"/>
        <color rgb="FF1155CC"/>
        <rFont val="Arial"/>
        <family val="2"/>
      </rPr>
      <t>https://www.ubs.com/global/en/our-firm/our-employees/working-at-ubs.html</t>
    </r>
    <r>
      <rPr>
        <sz val="11"/>
        <rFont val="Arial"/>
        <family val="2"/>
      </rPr>
      <t xml:space="preserve">; </t>
    </r>
    <r>
      <rPr>
        <u/>
        <sz val="11"/>
        <color rgb="FF1155CC"/>
        <rFont val="Arial"/>
        <family val="2"/>
      </rPr>
      <t>https://www.ubs.com/global/en/careers/about-us/employee-benefits.html</t>
    </r>
  </si>
  <si>
    <t>YES – Headspace app; Thrive app; EAP</t>
  </si>
  <si>
    <t>Third-party documentation and SAP people pages explicitly name Headspace and the Thrive app as digital health tools within SAP's Global Health Management employee benefits.</t>
  </si>
  <si>
    <r>
      <rPr>
        <u/>
        <sz val="11"/>
        <color rgb="FF1155CC"/>
        <rFont val="Arial"/>
        <family val="2"/>
      </rPr>
      <t>https://www.greatplacetowork.com/worlds-best-profile/sap-se</t>
    </r>
    <r>
      <rPr>
        <sz val="11"/>
        <rFont val="Arial"/>
        <family val="2"/>
      </rPr>
      <t xml:space="preserve">; </t>
    </r>
    <r>
      <rPr>
        <u/>
        <sz val="11"/>
        <color rgb="FF1155CC"/>
        <rFont val="Arial"/>
        <family val="2"/>
      </rPr>
      <t>https://www.greatplacetowork.com/certified-company/1001312</t>
    </r>
  </si>
  <si>
    <t>Deere (John Deere)</t>
  </si>
  <si>
    <t>YES – 'LiveWellWorkWell' EAP</t>
  </si>
  <si>
    <t>John Deere's official benefits materials explicitly name 'LiveWellWorkWell' as the EAP platform offering free counselling visits as a confirmed named digital health benefit.</t>
  </si>
  <si>
    <t>Careers documentation explicitly confirms Hyundai Motor America offers employee assistance programmes as a named digital health benefit for employees.</t>
  </si>
  <si>
    <r>
      <rPr>
        <u/>
        <sz val="11"/>
        <color rgb="FF1155CC"/>
        <rFont val="Arial"/>
        <family val="2"/>
      </rPr>
      <t>https://www.prnewswire.com/news-releases/hyundai-earns-2024-great-place-to-work-certification-302302530.html</t>
    </r>
    <r>
      <rPr>
        <sz val="11"/>
        <rFont val="Arial"/>
        <family val="2"/>
      </rPr>
      <t xml:space="preserve">; </t>
    </r>
    <r>
      <rPr>
        <u/>
        <sz val="11"/>
        <color rgb="FF1155CC"/>
        <rFont val="Arial"/>
        <family val="2"/>
      </rPr>
      <t>https://himalayas.app/companies/hyundai-motor-company/benefits</t>
    </r>
  </si>
  <si>
    <t>No explicitly named digital health tool, telemedicine platform, or wellness app confirmed as a Suzuki Motor Corporation employee benefit in reviewed 2024 public disclosures.</t>
  </si>
  <si>
    <t>No explicitly named digital health tool, telemedicine platform, or wellness app confirmed as a Hanwha Group-wide employee benefit in reviewed 2024 public disclosures.</t>
  </si>
  <si>
    <r>
      <rPr>
        <u/>
        <sz val="11"/>
        <color rgb="FF1155CC"/>
        <rFont val="Arial"/>
        <family val="2"/>
      </rPr>
      <t>https://www.hanwha.com/sustainability/esg-in-action/social.do</t>
    </r>
    <r>
      <rPr>
        <sz val="11"/>
        <rFont val="Arial"/>
        <family val="2"/>
      </rPr>
      <t xml:space="preserve">; </t>
    </r>
    <r>
      <rPr>
        <u/>
        <sz val="11"/>
        <color rgb="FF1155CC"/>
        <rFont val="Arial"/>
        <family val="2"/>
      </rPr>
      <t>https://www.hanwha-energy.com/en/esg/sustainability</t>
    </r>
  </si>
  <si>
    <t>No explicitly named digital health tool, telemedicine platform, or wellness app confirmed as a Daiwa House Industry employee benefit in reviewed 2024 public disclosures.</t>
  </si>
  <si>
    <t>YES – digital/video/phone visits via LiveWell Center; EAP via LiveWellWorkWell</t>
  </si>
  <si>
    <t>Premise Health's published case study explicitly confirms digital visit adoption rose to 25% of total visits at the Cummins LiveWell Center, confirming telemedicine as a named digital health benefit.</t>
  </si>
  <si>
    <t xml:space="preserve">TOP 100 </t>
  </si>
  <si>
    <t>Vassilis Fragkoulis - VP Total Rewards (based in Vevey HQ); Béatrice Guillaume - EVP, Global Head Human Resources &amp; Business Services</t>
  </si>
  <si>
    <t>https://www.linkedin.com/in/vassilis-fragkoulis-06b4b13b/ ; https://www.nestle.com/investors/corporate-governance/management/executive-board/beatrice-guillaume-grabisch ; https://www.linkedin.com/in/beatrice-guillaume-grabisch-213632342/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</si>
</sst>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5">
    <font>
      <sz val="11"/>
      <color theme="1"/>
      <name val="Arial"/>
      <scheme val="minor"/>
    </font>
    <font>
      <b/>
      <sz val="11"/>
      <color theme="1"/>
      <name val="Arial"/>
      <family val="2"/>
      <scheme val="minor"/>
    </font>
    <font>
      <sz val="11"/>
      <color theme="1"/>
      <name val="Arial"/>
      <family val="2"/>
      <scheme val="minor"/>
    </font>
    <font>
      <sz val="11"/>
      <color rgb="FF000000"/>
      <name val="Arial"/>
      <family val="2"/>
      <scheme val="minor"/>
    </font>
    <font>
      <sz val="11"/>
      <color theme="1"/>
      <name val="Calibri"/>
      <family val="2"/>
    </font>
    <font>
      <u/>
      <sz val="11"/>
      <color rgb="FF000000"/>
      <name val="Arial"/>
      <family val="2"/>
    </font>
    <font>
      <b/>
      <sz val="11"/>
      <color rgb="FF000000"/>
      <name val="Arial"/>
      <family val="2"/>
      <scheme val="minor"/>
    </font>
    <font>
      <b/>
      <sz val="11"/>
      <color rgb="FFFFFFFF"/>
      <name val="Inter"/>
    </font>
    <font>
      <b/>
      <sz val="11"/>
      <color theme="1"/>
      <name val="Inter"/>
    </font>
    <font>
      <sz val="11"/>
      <color theme="1"/>
      <name val="Inter"/>
    </font>
    <font>
      <sz val="11"/>
      <color rgb="FF000000"/>
      <name val="Inter"/>
    </font>
    <font>
      <sz val="11"/>
      <color theme="1"/>
      <name val="Inter"/>
    </font>
    <font>
      <b/>
      <sz val="11"/>
      <color rgb="FF000000"/>
      <name val="Inter"/>
    </font>
    <font>
      <sz val="11"/>
      <color rgb="FFFFFFFF"/>
      <name val="Arial"/>
      <family val="2"/>
      <scheme val="minor"/>
    </font>
    <font>
      <b/>
      <sz val="9"/>
      <color theme="1"/>
      <name val="Arial"/>
      <family val="2"/>
    </font>
    <font>
      <b/>
      <sz val="11"/>
      <color theme="1"/>
      <name val="Arial"/>
      <family val="2"/>
    </font>
    <font>
      <sz val="11"/>
      <color theme="1"/>
      <name val="Arial"/>
      <family val="2"/>
    </font>
    <font>
      <sz val="9"/>
      <color theme="1"/>
      <name val="Inter"/>
    </font>
    <font>
      <sz val="9"/>
      <color theme="1"/>
      <name val="Arial"/>
      <family val="2"/>
    </font>
    <font>
      <u/>
      <sz val="9"/>
      <color rgb="FF0000FF"/>
      <name val="Arial"/>
      <family val="2"/>
    </font>
    <font>
      <sz val="9"/>
      <color theme="1"/>
      <name val="Arial"/>
      <family val="2"/>
      <scheme val="minor"/>
    </font>
    <font>
      <u/>
      <sz val="9"/>
      <color rgb="FF0000FF"/>
      <name val="Arial"/>
      <family val="2"/>
    </font>
    <font>
      <u/>
      <sz val="9"/>
      <color rgb="FF0000FF"/>
      <name val="Arial"/>
      <family val="2"/>
    </font>
    <font>
      <u/>
      <sz val="9"/>
      <color rgb="FF0000FF"/>
      <name val="Arial"/>
      <family val="2"/>
    </font>
    <font>
      <u/>
      <sz val="9"/>
      <color rgb="FF0000FF"/>
      <name val="Roboto"/>
    </font>
    <font>
      <sz val="9"/>
      <color rgb="FF000000"/>
      <name val="&quot;Aptos Narrow&quot;"/>
    </font>
    <font>
      <u/>
      <sz val="9"/>
      <color rgb="FF000000"/>
      <name val="&quot;Aptos Narrow&quot;"/>
    </font>
    <font>
      <sz val="9"/>
      <color rgb="FF000000"/>
      <name val="Arial"/>
      <family val="2"/>
    </font>
    <font>
      <u/>
      <sz val="9"/>
      <color rgb="FF0000FF"/>
      <name val="Arial"/>
      <family val="2"/>
    </font>
    <font>
      <sz val="9"/>
      <color rgb="FF000000"/>
      <name val="Arial"/>
      <family val="2"/>
      <scheme val="minor"/>
    </font>
    <font>
      <u/>
      <sz val="9"/>
      <color rgb="FF000000"/>
      <name val="Arial"/>
      <family val="2"/>
    </font>
    <font>
      <sz val="9"/>
      <color rgb="FFFF0000"/>
      <name val="Arial"/>
      <family val="2"/>
      <scheme val="minor"/>
    </font>
    <font>
      <sz val="9"/>
      <color rgb="FFFFFFFF"/>
      <name val="Inter"/>
    </font>
    <font>
      <sz val="9"/>
      <color rgb="FF000000"/>
      <name val="Inter"/>
    </font>
    <font>
      <sz val="11"/>
      <color rgb="FF000000"/>
      <name val="Arial"/>
      <family val="2"/>
      <scheme val="minor"/>
    </font>
    <font>
      <sz val="11"/>
      <color rgb="FFFF0000"/>
      <name val="Arial"/>
      <family val="2"/>
      <scheme val="minor"/>
    </font>
    <font>
      <sz val="12"/>
      <color rgb="FF000000"/>
      <name val="&quot;Times New Roman&quot;"/>
    </font>
    <font>
      <sz val="10"/>
      <color theme="1"/>
      <name val="Inter"/>
    </font>
    <font>
      <sz val="11"/>
      <color theme="1"/>
      <name val="Arial"/>
      <family val="2"/>
    </font>
    <font>
      <u/>
      <sz val="11"/>
      <color rgb="FF0000FF"/>
      <name val="Arial"/>
      <family val="2"/>
    </font>
    <font>
      <u/>
      <sz val="9"/>
      <color rgb="FF0000FF"/>
      <name val="Arial"/>
      <family val="2"/>
    </font>
    <font>
      <u/>
      <sz val="9"/>
      <color rgb="FF0000FF"/>
      <name val="Arial"/>
      <family val="2"/>
    </font>
    <font>
      <b/>
      <sz val="9"/>
      <color rgb="FFFFFFFF"/>
      <name val="Inter"/>
    </font>
    <font>
      <u/>
      <sz val="9"/>
      <color rgb="FF0000FF"/>
      <name val="Inter"/>
    </font>
    <font>
      <u/>
      <sz val="9"/>
      <color rgb="FF0000FF"/>
      <name val="Inter"/>
    </font>
    <font>
      <u/>
      <sz val="9"/>
      <color theme="10"/>
      <name val="Inter"/>
    </font>
    <font>
      <u/>
      <sz val="9"/>
      <color rgb="FF0000FF"/>
      <name val="Inter"/>
    </font>
    <font>
      <u/>
      <sz val="9"/>
      <color rgb="FF0000FF"/>
      <name val="Inter"/>
    </font>
    <font>
      <u/>
      <sz val="9"/>
      <color rgb="FF1155CC"/>
      <name val="Inter"/>
    </font>
    <font>
      <b/>
      <sz val="11"/>
      <color rgb="FFFFFFFF"/>
      <name val="Arial"/>
      <family val="2"/>
    </font>
    <font>
      <sz val="11"/>
      <color rgb="FF000000"/>
      <name val="Var(--font-mono)"/>
    </font>
    <font>
      <sz val="9"/>
      <color rgb="FF1A1A1A"/>
      <name val="Arial"/>
      <family val="2"/>
    </font>
    <font>
      <b/>
      <sz val="11"/>
      <color rgb="FFFFFFFF"/>
      <name val="Arial"/>
      <family val="2"/>
    </font>
    <font>
      <u/>
      <sz val="9"/>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434343"/>
      <name val="Arial"/>
      <family val="2"/>
    </font>
    <font>
      <u/>
      <sz val="11"/>
      <color rgb="FF434343"/>
      <name val="Arial"/>
      <family val="2"/>
    </font>
    <font>
      <u/>
      <sz val="9"/>
      <name val="Arial"/>
      <family val="2"/>
    </font>
    <font>
      <sz val="9"/>
      <name val="Inter"/>
    </font>
    <font>
      <u/>
      <sz val="9"/>
      <color rgb="FF1155CC"/>
      <name val="Arial"/>
      <family val="2"/>
    </font>
    <font>
      <u/>
      <sz val="11"/>
      <color rgb="FF1155CC"/>
      <name val="Arial"/>
      <family val="2"/>
    </font>
    <font>
      <sz val="11"/>
      <name val="Arial"/>
      <family val="2"/>
    </font>
  </fonts>
  <fills count="24">
    <fill>
      <patternFill patternType="none"/>
    </fill>
    <fill>
      <patternFill patternType="gray125"/>
    </fill>
    <fill>
      <patternFill patternType="solid">
        <fgColor rgb="FF000000"/>
        <bgColor rgb="FF000000"/>
      </patternFill>
    </fill>
    <fill>
      <patternFill patternType="solid">
        <fgColor theme="0"/>
        <bgColor theme="0"/>
      </patternFill>
    </fill>
    <fill>
      <patternFill patternType="solid">
        <fgColor rgb="FFFFFFFF"/>
        <bgColor rgb="FFFFFFFF"/>
      </patternFill>
    </fill>
    <fill>
      <patternFill patternType="solid">
        <fgColor rgb="FFEFEFEF"/>
        <bgColor rgb="FFEFEFEF"/>
      </patternFill>
    </fill>
    <fill>
      <patternFill patternType="solid">
        <fgColor rgb="FFFCE5CD"/>
        <bgColor rgb="FFFCE5CD"/>
      </patternFill>
    </fill>
    <fill>
      <patternFill patternType="solid">
        <fgColor rgb="FFCFE2F3"/>
        <bgColor rgb="FFCFE2F3"/>
      </patternFill>
    </fill>
    <fill>
      <patternFill patternType="solid">
        <fgColor rgb="FFD9EAD3"/>
        <bgColor rgb="FFD9EAD3"/>
      </patternFill>
    </fill>
    <fill>
      <patternFill patternType="solid">
        <fgColor rgb="FFF8CBAD"/>
        <bgColor rgb="FFF8CBAD"/>
      </patternFill>
    </fill>
    <fill>
      <patternFill patternType="solid">
        <fgColor rgb="FFC6E0B4"/>
        <bgColor rgb="FFC6E0B4"/>
      </patternFill>
    </fill>
    <fill>
      <patternFill patternType="solid">
        <fgColor rgb="FFFFE699"/>
        <bgColor rgb="FFFFE699"/>
      </patternFill>
    </fill>
    <fill>
      <patternFill patternType="solid">
        <fgColor rgb="FFC6EFCE"/>
        <bgColor rgb="FFC6EFCE"/>
      </patternFill>
    </fill>
    <fill>
      <patternFill patternType="solid">
        <fgColor rgb="FFFFC7CE"/>
        <bgColor rgb="FFFFC7CE"/>
      </patternFill>
    </fill>
    <fill>
      <patternFill patternType="solid">
        <fgColor rgb="FFFFEB9C"/>
        <bgColor rgb="FFFFEB9C"/>
      </patternFill>
    </fill>
    <fill>
      <patternFill patternType="solid">
        <fgColor theme="4"/>
        <bgColor theme="4"/>
      </patternFill>
    </fill>
    <fill>
      <patternFill patternType="solid">
        <fgColor rgb="FFC1E4F5"/>
        <bgColor rgb="FFC1E4F5"/>
      </patternFill>
    </fill>
    <fill>
      <patternFill patternType="solid">
        <fgColor rgb="FF2E75B6"/>
        <bgColor rgb="FF2E75B6"/>
      </patternFill>
    </fill>
    <fill>
      <patternFill patternType="solid">
        <fgColor rgb="FFEBF3FB"/>
        <bgColor rgb="FFEBF3FB"/>
      </patternFill>
    </fill>
    <fill>
      <patternFill patternType="solid">
        <fgColor rgb="FFFFC000"/>
        <bgColor rgb="FFFFC000"/>
      </patternFill>
    </fill>
    <fill>
      <patternFill patternType="solid">
        <fgColor rgb="FFC00000"/>
        <bgColor rgb="FFC00000"/>
      </patternFill>
    </fill>
    <fill>
      <patternFill patternType="solid">
        <fgColor rgb="FF70AD47"/>
        <bgColor rgb="FF70AD47"/>
      </patternFill>
    </fill>
    <fill>
      <patternFill patternType="solid">
        <fgColor rgb="FF375623"/>
        <bgColor rgb="FF375623"/>
      </patternFill>
    </fill>
    <fill>
      <patternFill patternType="solid">
        <fgColor rgb="FFD6E4F0"/>
        <bgColor rgb="FFD6E4F0"/>
      </patternFill>
    </fill>
  </fills>
  <borders count="14">
    <border>
      <left/>
      <right/>
      <top/>
      <bottom/>
      <diagonal/>
    </border>
    <border>
      <left style="thin">
        <color rgb="FFD9D9D9"/>
      </left>
      <right style="thin">
        <color rgb="FFD9D9D9"/>
      </right>
      <top style="thin">
        <color rgb="FFD9D9D9"/>
      </top>
      <bottom style="thin">
        <color rgb="FFD9D9D9"/>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B0B0B0"/>
      </right>
      <top style="thin">
        <color rgb="FFB0B0B0"/>
      </top>
      <bottom style="thin">
        <color rgb="FFB0B0B0"/>
      </bottom>
      <diagonal/>
    </border>
    <border>
      <left/>
      <right style="thin">
        <color rgb="FFB0B0B0"/>
      </right>
      <top/>
      <bottom style="thin">
        <color rgb="FFB0B0B0"/>
      </bottom>
      <diagonal/>
    </border>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style="thin">
        <color rgb="FFBFBFBF"/>
      </right>
      <top/>
      <bottom style="thin">
        <color rgb="FFBFBFBF"/>
      </bottom>
      <diagonal/>
    </border>
    <border>
      <left style="thin">
        <color rgb="FFB0B0B0"/>
      </left>
      <right style="thin">
        <color rgb="FFB0B0B0"/>
      </right>
      <top style="thin">
        <color rgb="FFB0B0B0"/>
      </top>
      <bottom style="thin">
        <color rgb="FFB0B0B0"/>
      </bottom>
      <diagonal/>
    </border>
    <border>
      <left style="thin">
        <color rgb="FFD9D9D9"/>
      </left>
      <right style="thin">
        <color rgb="FFD9D9D9"/>
      </right>
      <top/>
      <bottom style="thin">
        <color rgb="FFD9D9D9"/>
      </bottom>
      <diagonal/>
    </border>
    <border>
      <left style="thin">
        <color rgb="FFB0B0B0"/>
      </left>
      <right style="thin">
        <color rgb="FFB0B0B0"/>
      </right>
      <top/>
      <bottom style="thin">
        <color rgb="FFB0B0B0"/>
      </bottom>
      <diagonal/>
    </border>
  </borders>
  <cellStyleXfs count="1">
    <xf numFmtId="0" fontId="0" fillId="0" borderId="0"/>
  </cellStyleXfs>
  <cellXfs count="148">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6" fillId="0" borderId="0" xfId="0" applyFont="1" applyAlignment="1">
      <alignment horizontal="center"/>
    </xf>
    <xf numFmtId="0" fontId="7" fillId="2" borderId="1" xfId="0" applyFont="1" applyFill="1" applyBorder="1" applyAlignment="1">
      <alignment horizontal="center" vertical="center"/>
    </xf>
    <xf numFmtId="4" fontId="7" fillId="2" borderId="1" xfId="0" applyNumberFormat="1" applyFont="1" applyFill="1" applyBorder="1" applyAlignment="1">
      <alignment horizontal="center" vertical="center"/>
    </xf>
    <xf numFmtId="0" fontId="8" fillId="3" borderId="0" xfId="0" applyFont="1" applyFill="1"/>
    <xf numFmtId="0" fontId="9" fillId="3" borderId="1" xfId="0" applyFont="1" applyFill="1" applyBorder="1" applyAlignment="1">
      <alignment horizontal="center" vertical="center"/>
    </xf>
    <xf numFmtId="0" fontId="10" fillId="3" borderId="1" xfId="0" applyFont="1" applyFill="1" applyBorder="1" applyAlignment="1">
      <alignment horizontal="center" vertical="center"/>
    </xf>
    <xf numFmtId="0" fontId="11" fillId="3" borderId="1" xfId="0" applyFont="1" applyFill="1" applyBorder="1" applyAlignment="1">
      <alignment horizontal="center" vertical="center"/>
    </xf>
    <xf numFmtId="4" fontId="10" fillId="3" borderId="1" xfId="0" applyNumberFormat="1" applyFont="1" applyFill="1" applyBorder="1" applyAlignment="1">
      <alignment horizontal="center" vertical="center"/>
    </xf>
    <xf numFmtId="0" fontId="9" fillId="3" borderId="0" xfId="0" applyFont="1" applyFill="1"/>
    <xf numFmtId="0" fontId="10" fillId="3" borderId="0" xfId="0" applyFont="1" applyFill="1"/>
    <xf numFmtId="0" fontId="12" fillId="3" borderId="0" xfId="0" applyFont="1" applyFill="1" applyAlignment="1">
      <alignment horizontal="center"/>
    </xf>
    <xf numFmtId="0" fontId="9" fillId="0" borderId="0" xfId="0" applyFont="1"/>
    <xf numFmtId="0" fontId="9" fillId="0" borderId="0" xfId="0" applyFont="1" applyAlignment="1">
      <alignment horizontal="center" vertical="center"/>
    </xf>
    <xf numFmtId="0" fontId="10" fillId="0" borderId="0" xfId="0" applyFont="1" applyAlignment="1">
      <alignment horizontal="center" vertical="center"/>
    </xf>
    <xf numFmtId="0" fontId="9" fillId="4" borderId="0" xfId="0" applyFont="1" applyFill="1" applyAlignment="1">
      <alignment horizontal="center" vertical="center"/>
    </xf>
    <xf numFmtId="4" fontId="10" fillId="4" borderId="0" xfId="0" applyNumberFormat="1" applyFont="1" applyFill="1" applyAlignment="1">
      <alignment horizontal="center" vertical="center"/>
    </xf>
    <xf numFmtId="0" fontId="9" fillId="4" borderId="2" xfId="0" applyFont="1" applyFill="1" applyBorder="1" applyAlignment="1">
      <alignment horizontal="center" vertical="center"/>
    </xf>
    <xf numFmtId="0" fontId="9" fillId="5" borderId="0" xfId="0" applyFont="1" applyFill="1"/>
    <xf numFmtId="4" fontId="9" fillId="4" borderId="0" xfId="0" applyNumberFormat="1" applyFont="1" applyFill="1" applyAlignment="1">
      <alignment horizontal="center" vertical="center"/>
    </xf>
    <xf numFmtId="4" fontId="9" fillId="6" borderId="0" xfId="0" applyNumberFormat="1" applyFont="1" applyFill="1" applyAlignment="1">
      <alignment horizontal="center" vertical="center"/>
    </xf>
    <xf numFmtId="0" fontId="10" fillId="5" borderId="0" xfId="0" applyFont="1" applyFill="1"/>
    <xf numFmtId="0" fontId="10" fillId="0" borderId="0" xfId="0" applyFont="1"/>
    <xf numFmtId="0" fontId="12" fillId="5" borderId="0" xfId="0" applyFont="1" applyFill="1" applyAlignment="1">
      <alignment horizontal="center"/>
    </xf>
    <xf numFmtId="0" fontId="13" fillId="2" borderId="0" xfId="0" applyFont="1" applyFill="1"/>
    <xf numFmtId="2" fontId="13" fillId="2" borderId="0" xfId="0" applyNumberFormat="1" applyFont="1" applyFill="1"/>
    <xf numFmtId="4" fontId="13" fillId="2" borderId="0" xfId="0" applyNumberFormat="1" applyFont="1" applyFill="1"/>
    <xf numFmtId="2" fontId="2" fillId="0" borderId="0" xfId="0" applyNumberFormat="1" applyFont="1"/>
    <xf numFmtId="4" fontId="2" fillId="0" borderId="0" xfId="0" applyNumberFormat="1" applyFont="1"/>
    <xf numFmtId="0" fontId="14" fillId="0" borderId="0" xfId="0" applyFont="1" applyAlignment="1">
      <alignment horizontal="left" vertical="center" wrapText="1"/>
    </xf>
    <xf numFmtId="0" fontId="15" fillId="0" borderId="0" xfId="0" applyFont="1" applyAlignment="1">
      <alignment horizontal="left" vertical="center" wrapText="1"/>
    </xf>
    <xf numFmtId="49" fontId="16" fillId="0" borderId="0" xfId="0" applyNumberFormat="1" applyFont="1" applyAlignment="1">
      <alignment horizontal="left" vertical="center" wrapText="1"/>
    </xf>
    <xf numFmtId="49" fontId="15" fillId="0" borderId="0" xfId="0" applyNumberFormat="1" applyFont="1" applyAlignment="1">
      <alignment horizontal="left" vertical="center" wrapText="1"/>
    </xf>
    <xf numFmtId="0" fontId="17" fillId="3" borderId="3" xfId="0" applyFont="1" applyFill="1" applyBorder="1" applyAlignment="1">
      <alignment horizontal="left" vertical="center"/>
    </xf>
    <xf numFmtId="0" fontId="18" fillId="3" borderId="3" xfId="0" applyFont="1" applyFill="1" applyBorder="1" applyAlignment="1">
      <alignment horizontal="left" vertical="center" wrapText="1"/>
    </xf>
    <xf numFmtId="0" fontId="18" fillId="3" borderId="3" xfId="0" applyFont="1" applyFill="1" applyBorder="1" applyAlignment="1">
      <alignment horizontal="left" vertical="center"/>
    </xf>
    <xf numFmtId="0" fontId="18" fillId="3" borderId="3" xfId="0" applyFont="1" applyFill="1" applyBorder="1" applyAlignment="1">
      <alignment vertical="center" wrapText="1"/>
    </xf>
    <xf numFmtId="0" fontId="19" fillId="3" borderId="3" xfId="0" applyFont="1" applyFill="1" applyBorder="1" applyAlignment="1">
      <alignment vertical="center" wrapText="1"/>
    </xf>
    <xf numFmtId="0" fontId="18" fillId="3" borderId="3" xfId="0" quotePrefix="1" applyFont="1" applyFill="1" applyBorder="1" applyAlignment="1">
      <alignment vertical="center" wrapText="1"/>
    </xf>
    <xf numFmtId="0" fontId="20" fillId="3" borderId="3" xfId="0" applyFont="1" applyFill="1" applyBorder="1" applyAlignment="1">
      <alignment vertical="center"/>
    </xf>
    <xf numFmtId="0" fontId="18" fillId="3" borderId="3" xfId="0" applyFont="1" applyFill="1" applyBorder="1" applyAlignment="1">
      <alignment vertical="center"/>
    </xf>
    <xf numFmtId="0" fontId="18" fillId="4" borderId="3" xfId="0" applyFont="1" applyFill="1" applyBorder="1" applyAlignment="1">
      <alignment vertical="top"/>
    </xf>
    <xf numFmtId="0" fontId="18" fillId="0" borderId="4" xfId="0" applyFont="1" applyBorder="1" applyAlignment="1">
      <alignment horizontal="left" vertical="top"/>
    </xf>
    <xf numFmtId="0" fontId="15" fillId="0" borderId="4" xfId="0" applyFont="1" applyBorder="1" applyAlignment="1">
      <alignment horizontal="center" vertical="top"/>
    </xf>
    <xf numFmtId="0" fontId="21" fillId="0" borderId="4" xfId="0" applyFont="1" applyBorder="1" applyAlignment="1">
      <alignment horizontal="left" vertical="top"/>
    </xf>
    <xf numFmtId="0" fontId="18" fillId="0" borderId="5" xfId="0" applyFont="1" applyBorder="1" applyAlignment="1">
      <alignment horizontal="left" vertical="top"/>
    </xf>
    <xf numFmtId="0" fontId="15" fillId="0" borderId="5" xfId="0" applyFont="1" applyBorder="1" applyAlignment="1">
      <alignment horizontal="center" vertical="top"/>
    </xf>
    <xf numFmtId="0" fontId="22" fillId="0" borderId="5" xfId="0" applyFont="1" applyBorder="1" applyAlignment="1">
      <alignment horizontal="left" vertical="top"/>
    </xf>
    <xf numFmtId="0" fontId="18" fillId="3" borderId="3" xfId="0" quotePrefix="1" applyFont="1" applyFill="1" applyBorder="1" applyAlignment="1">
      <alignment horizontal="left" vertical="center"/>
    </xf>
    <xf numFmtId="0" fontId="23" fillId="4" borderId="3" xfId="0" applyFont="1" applyFill="1" applyBorder="1" applyAlignment="1">
      <alignment vertical="top"/>
    </xf>
    <xf numFmtId="0" fontId="20" fillId="3" borderId="3" xfId="0" applyFont="1" applyFill="1" applyBorder="1" applyAlignment="1">
      <alignment horizontal="left" vertical="center"/>
    </xf>
    <xf numFmtId="0" fontId="20" fillId="3" borderId="3" xfId="0" applyFont="1" applyFill="1" applyBorder="1" applyAlignment="1">
      <alignment horizontal="left" vertical="center" wrapText="1"/>
    </xf>
    <xf numFmtId="0" fontId="20" fillId="3" borderId="3" xfId="0" applyFont="1" applyFill="1" applyBorder="1" applyAlignment="1">
      <alignment vertical="center" wrapText="1"/>
    </xf>
    <xf numFmtId="0" fontId="24" fillId="3" borderId="3" xfId="0" applyFont="1" applyFill="1" applyBorder="1" applyAlignment="1">
      <alignment vertical="center" wrapText="1"/>
    </xf>
    <xf numFmtId="0" fontId="17" fillId="3" borderId="3" xfId="0" applyFont="1" applyFill="1" applyBorder="1" applyAlignment="1">
      <alignment horizontal="center" vertical="center"/>
    </xf>
    <xf numFmtId="0" fontId="25" fillId="3" borderId="3" xfId="0" applyFont="1" applyFill="1" applyBorder="1" applyAlignment="1">
      <alignment vertical="center" wrapText="1"/>
    </xf>
    <xf numFmtId="0" fontId="25" fillId="3" borderId="3" xfId="0" applyFont="1" applyFill="1" applyBorder="1" applyAlignment="1">
      <alignment horizontal="left" vertical="center" wrapText="1"/>
    </xf>
    <xf numFmtId="0" fontId="2" fillId="0" borderId="0" xfId="0" applyFont="1" applyAlignment="1">
      <alignment wrapText="1"/>
    </xf>
    <xf numFmtId="0" fontId="26" fillId="3" borderId="3" xfId="0" applyFont="1" applyFill="1" applyBorder="1" applyAlignment="1">
      <alignment vertical="center" wrapText="1"/>
    </xf>
    <xf numFmtId="0" fontId="27" fillId="3" borderId="3" xfId="0" applyFont="1" applyFill="1" applyBorder="1" applyAlignment="1">
      <alignment horizontal="left" vertical="center" wrapText="1"/>
    </xf>
    <xf numFmtId="0" fontId="27" fillId="3" borderId="3" xfId="0" applyFont="1" applyFill="1" applyBorder="1" applyAlignment="1">
      <alignment vertical="center" wrapText="1"/>
    </xf>
    <xf numFmtId="0" fontId="28" fillId="3" borderId="3" xfId="0" applyFont="1" applyFill="1" applyBorder="1" applyAlignment="1">
      <alignment horizontal="left" vertical="center"/>
    </xf>
    <xf numFmtId="0" fontId="29" fillId="3" borderId="3" xfId="0" applyFont="1" applyFill="1" applyBorder="1" applyAlignment="1">
      <alignment horizontal="left" vertical="center" wrapText="1"/>
    </xf>
    <xf numFmtId="0" fontId="27" fillId="3" borderId="3" xfId="0" applyFont="1" applyFill="1" applyBorder="1" applyAlignment="1">
      <alignment horizontal="left" vertical="center"/>
    </xf>
    <xf numFmtId="0" fontId="30" fillId="3" borderId="3" xfId="0" applyFont="1" applyFill="1" applyBorder="1" applyAlignment="1">
      <alignment horizontal="left" vertical="center" wrapText="1"/>
    </xf>
    <xf numFmtId="0" fontId="31" fillId="3" borderId="3" xfId="0" applyFont="1" applyFill="1" applyBorder="1" applyAlignment="1">
      <alignment horizontal="left" vertical="center" wrapText="1"/>
    </xf>
    <xf numFmtId="0" fontId="20" fillId="0" borderId="0" xfId="0" applyFont="1" applyAlignment="1">
      <alignment horizontal="left" vertical="center" wrapText="1"/>
    </xf>
    <xf numFmtId="0" fontId="0" fillId="0" borderId="0" xfId="0" applyAlignment="1">
      <alignment horizontal="left" vertical="center" wrapText="1"/>
    </xf>
    <xf numFmtId="0" fontId="32" fillId="2" borderId="6" xfId="0" applyFont="1" applyFill="1" applyBorder="1" applyAlignment="1">
      <alignment wrapText="1"/>
    </xf>
    <xf numFmtId="0" fontId="33" fillId="0" borderId="0" xfId="0" applyFont="1" applyAlignment="1">
      <alignment wrapText="1"/>
    </xf>
    <xf numFmtId="0" fontId="33" fillId="0" borderId="0" xfId="0" quotePrefix="1" applyFont="1" applyAlignment="1">
      <alignment wrapText="1"/>
    </xf>
    <xf numFmtId="0" fontId="1" fillId="0" borderId="0" xfId="0" applyFont="1" applyAlignment="1">
      <alignment horizontal="center"/>
    </xf>
    <xf numFmtId="0" fontId="9" fillId="6" borderId="1" xfId="0" applyFont="1" applyFill="1" applyBorder="1" applyAlignment="1">
      <alignment horizontal="center" vertical="center"/>
    </xf>
    <xf numFmtId="0" fontId="9" fillId="7" borderId="1" xfId="0" applyFont="1" applyFill="1" applyBorder="1" applyAlignment="1">
      <alignment horizontal="center" vertical="center"/>
    </xf>
    <xf numFmtId="0" fontId="9" fillId="0" borderId="1" xfId="0" applyFont="1" applyBorder="1" applyAlignment="1">
      <alignment horizontal="center" vertical="center"/>
    </xf>
    <xf numFmtId="0" fontId="9" fillId="8" borderId="1" xfId="0" applyFont="1" applyFill="1" applyBorder="1" applyAlignment="1">
      <alignment horizontal="center" vertical="center"/>
    </xf>
    <xf numFmtId="0" fontId="34" fillId="0" borderId="0" xfId="0" applyFont="1"/>
    <xf numFmtId="0" fontId="34" fillId="0" borderId="0" xfId="0" applyFont="1" applyAlignment="1">
      <alignment horizontal="left"/>
    </xf>
    <xf numFmtId="0" fontId="10" fillId="0" borderId="1" xfId="0" applyFont="1" applyBorder="1" applyAlignment="1">
      <alignment horizontal="center" vertical="center"/>
    </xf>
    <xf numFmtId="0" fontId="0" fillId="0" borderId="0" xfId="0" applyAlignment="1">
      <alignment horizontal="left"/>
    </xf>
    <xf numFmtId="0" fontId="35" fillId="0" borderId="0" xfId="0" applyFont="1"/>
    <xf numFmtId="0" fontId="36" fillId="0" borderId="0" xfId="0" applyFont="1"/>
    <xf numFmtId="0" fontId="37" fillId="7" borderId="0" xfId="0" applyFont="1" applyFill="1" applyAlignment="1">
      <alignment horizontal="center"/>
    </xf>
    <xf numFmtId="0" fontId="38" fillId="0" borderId="7" xfId="0" applyFont="1" applyBorder="1" applyAlignment="1">
      <alignment vertical="top"/>
    </xf>
    <xf numFmtId="0" fontId="15" fillId="9" borderId="7" xfId="0" applyFont="1" applyFill="1" applyBorder="1" applyAlignment="1">
      <alignment horizontal="center"/>
    </xf>
    <xf numFmtId="0" fontId="15" fillId="10" borderId="7" xfId="0" applyFont="1" applyFill="1" applyBorder="1" applyAlignment="1">
      <alignment horizontal="center"/>
    </xf>
    <xf numFmtId="0" fontId="15" fillId="11" borderId="7" xfId="0" applyFont="1" applyFill="1" applyBorder="1" applyAlignment="1">
      <alignment horizontal="center"/>
    </xf>
    <xf numFmtId="0" fontId="39" fillId="0" borderId="7" xfId="0" applyFont="1" applyBorder="1" applyAlignment="1">
      <alignment vertical="top"/>
    </xf>
    <xf numFmtId="0" fontId="38" fillId="0" borderId="7" xfId="0" quotePrefix="1" applyFont="1" applyBorder="1" applyAlignment="1">
      <alignment vertical="top"/>
    </xf>
    <xf numFmtId="0" fontId="14" fillId="0" borderId="7" xfId="0" applyFont="1" applyBorder="1" applyAlignment="1">
      <alignment vertical="top"/>
    </xf>
    <xf numFmtId="0" fontId="14" fillId="12" borderId="8" xfId="0" applyFont="1" applyFill="1" applyBorder="1" applyAlignment="1">
      <alignment horizontal="center" vertical="top"/>
    </xf>
    <xf numFmtId="0" fontId="18" fillId="0" borderId="8" xfId="0" applyFont="1" applyBorder="1" applyAlignment="1">
      <alignment vertical="top"/>
    </xf>
    <xf numFmtId="0" fontId="40" fillId="0" borderId="8" xfId="0" applyFont="1" applyBorder="1" applyAlignment="1">
      <alignment vertical="top"/>
    </xf>
    <xf numFmtId="0" fontId="14" fillId="0" borderId="9" xfId="0" applyFont="1" applyBorder="1" applyAlignment="1">
      <alignment vertical="top"/>
    </xf>
    <xf numFmtId="0" fontId="14" fillId="13" borderId="10" xfId="0" applyFont="1" applyFill="1" applyBorder="1" applyAlignment="1">
      <alignment horizontal="center" vertical="top"/>
    </xf>
    <xf numFmtId="0" fontId="18" fillId="0" borderId="10" xfId="0" applyFont="1" applyBorder="1" applyAlignment="1">
      <alignment vertical="top"/>
    </xf>
    <xf numFmtId="0" fontId="14" fillId="12" borderId="10" xfId="0" applyFont="1" applyFill="1" applyBorder="1" applyAlignment="1">
      <alignment horizontal="center" vertical="top"/>
    </xf>
    <xf numFmtId="0" fontId="14" fillId="14" borderId="10" xfId="0" applyFont="1" applyFill="1" applyBorder="1" applyAlignment="1">
      <alignment horizontal="center" vertical="top"/>
    </xf>
    <xf numFmtId="0" fontId="41" fillId="0" borderId="10" xfId="0" applyFont="1" applyBorder="1" applyAlignment="1">
      <alignment vertical="top"/>
    </xf>
    <xf numFmtId="0" fontId="42" fillId="15" borderId="6" xfId="0" applyFont="1" applyFill="1" applyBorder="1" applyAlignment="1">
      <alignment wrapText="1"/>
    </xf>
    <xf numFmtId="0" fontId="17" fillId="16" borderId="0" xfId="0" applyFont="1" applyFill="1" applyAlignment="1">
      <alignment wrapText="1"/>
    </xf>
    <xf numFmtId="0" fontId="43" fillId="16" borderId="0" xfId="0" applyFont="1" applyFill="1" applyAlignment="1">
      <alignment wrapText="1"/>
    </xf>
    <xf numFmtId="0" fontId="17" fillId="3" borderId="0" xfId="0" applyFont="1" applyFill="1" applyAlignment="1">
      <alignment wrapText="1"/>
    </xf>
    <xf numFmtId="0" fontId="44" fillId="3" borderId="0" xfId="0" applyFont="1" applyFill="1" applyAlignment="1">
      <alignment wrapText="1"/>
    </xf>
    <xf numFmtId="0" fontId="45" fillId="3" borderId="0" xfId="0" applyFont="1" applyFill="1" applyAlignment="1">
      <alignment wrapText="1"/>
    </xf>
    <xf numFmtId="0" fontId="46" fillId="3" borderId="0" xfId="0" applyFont="1" applyFill="1" applyAlignment="1">
      <alignment wrapText="1"/>
    </xf>
    <xf numFmtId="0" fontId="47" fillId="16" borderId="0" xfId="0" applyFont="1" applyFill="1" applyAlignment="1">
      <alignment wrapText="1"/>
    </xf>
    <xf numFmtId="0" fontId="48" fillId="3" borderId="0" xfId="0" applyFont="1" applyFill="1" applyAlignment="1">
      <alignment wrapText="1"/>
    </xf>
    <xf numFmtId="0" fontId="49" fillId="17" borderId="11" xfId="0" applyFont="1" applyFill="1" applyBorder="1" applyAlignment="1">
      <alignment horizontal="center"/>
    </xf>
    <xf numFmtId="0" fontId="49" fillId="17" borderId="4" xfId="0" applyFont="1" applyFill="1" applyBorder="1" applyAlignment="1">
      <alignment horizontal="center"/>
    </xf>
    <xf numFmtId="0" fontId="50" fillId="0" borderId="0" xfId="0" applyFont="1"/>
    <xf numFmtId="0" fontId="18" fillId="0" borderId="12" xfId="0" applyFont="1" applyBorder="1" applyAlignment="1">
      <alignment vertical="top" wrapText="1"/>
    </xf>
    <xf numFmtId="0" fontId="51" fillId="18" borderId="11" xfId="0" applyFont="1" applyFill="1" applyBorder="1" applyAlignment="1">
      <alignment horizontal="left" vertical="top"/>
    </xf>
    <xf numFmtId="0" fontId="52" fillId="19" borderId="4" xfId="0" applyFont="1" applyFill="1" applyBorder="1" applyAlignment="1">
      <alignment horizontal="center" vertical="top"/>
    </xf>
    <xf numFmtId="0" fontId="51" fillId="18" borderId="4" xfId="0" applyFont="1" applyFill="1" applyBorder="1" applyAlignment="1">
      <alignment horizontal="left" vertical="top"/>
    </xf>
    <xf numFmtId="0" fontId="52" fillId="20" borderId="4" xfId="0" applyFont="1" applyFill="1" applyBorder="1" applyAlignment="1">
      <alignment horizontal="center" vertical="top"/>
    </xf>
    <xf numFmtId="0" fontId="51" fillId="4" borderId="13" xfId="0" applyFont="1" applyFill="1" applyBorder="1" applyAlignment="1">
      <alignment horizontal="left" vertical="top"/>
    </xf>
    <xf numFmtId="0" fontId="52" fillId="19" borderId="5" xfId="0" applyFont="1" applyFill="1" applyBorder="1" applyAlignment="1">
      <alignment horizontal="center" vertical="top"/>
    </xf>
    <xf numFmtId="0" fontId="51" fillId="4" borderId="5" xfId="0" applyFont="1" applyFill="1" applyBorder="1" applyAlignment="1">
      <alignment horizontal="left" vertical="top"/>
    </xf>
    <xf numFmtId="0" fontId="52" fillId="20" borderId="5" xfId="0" applyFont="1" applyFill="1" applyBorder="1" applyAlignment="1">
      <alignment horizontal="center" vertical="top"/>
    </xf>
    <xf numFmtId="0" fontId="53" fillId="0" borderId="12" xfId="0" applyFont="1" applyBorder="1" applyAlignment="1">
      <alignment vertical="top" wrapText="1"/>
    </xf>
    <xf numFmtId="0" fontId="51" fillId="18" borderId="13" xfId="0" applyFont="1" applyFill="1" applyBorder="1" applyAlignment="1">
      <alignment horizontal="left" vertical="top"/>
    </xf>
    <xf numFmtId="0" fontId="52" fillId="21" borderId="5" xfId="0" applyFont="1" applyFill="1" applyBorder="1" applyAlignment="1">
      <alignment horizontal="center" vertical="top"/>
    </xf>
    <xf numFmtId="0" fontId="51" fillId="18" borderId="5" xfId="0" applyFont="1" applyFill="1" applyBorder="1" applyAlignment="1">
      <alignment horizontal="left" vertical="top"/>
    </xf>
    <xf numFmtId="0" fontId="52" fillId="22" borderId="5" xfId="0" applyFont="1" applyFill="1" applyBorder="1" applyAlignment="1">
      <alignment horizontal="center" vertical="top"/>
    </xf>
    <xf numFmtId="0" fontId="52" fillId="22" borderId="4" xfId="0" applyFont="1" applyFill="1" applyBorder="1" applyAlignment="1">
      <alignment horizontal="center" vertical="top"/>
    </xf>
    <xf numFmtId="0" fontId="2" fillId="0" borderId="0" xfId="0" quotePrefix="1" applyFont="1" applyAlignment="1">
      <alignment wrapText="1"/>
    </xf>
    <xf numFmtId="0" fontId="51" fillId="4" borderId="11" xfId="0" applyFont="1" applyFill="1" applyBorder="1" applyAlignment="1">
      <alignment horizontal="left" vertical="top"/>
    </xf>
    <xf numFmtId="0" fontId="51" fillId="4" borderId="4" xfId="0" applyFont="1" applyFill="1" applyBorder="1" applyAlignment="1">
      <alignment horizontal="left" vertical="top"/>
    </xf>
    <xf numFmtId="0" fontId="18" fillId="0" borderId="0" xfId="0" applyFont="1" applyAlignment="1">
      <alignment vertical="top" wrapText="1"/>
    </xf>
    <xf numFmtId="0" fontId="15" fillId="0" borderId="0" xfId="0" applyFont="1" applyAlignment="1">
      <alignment horizontal="center" vertical="center" wrapText="1"/>
    </xf>
    <xf numFmtId="0" fontId="38" fillId="4" borderId="7" xfId="0" applyFont="1" applyFill="1" applyBorder="1" applyAlignment="1">
      <alignment vertical="top" wrapText="1"/>
    </xf>
    <xf numFmtId="0" fontId="38" fillId="4" borderId="7" xfId="0" applyFont="1" applyFill="1" applyBorder="1" applyAlignment="1">
      <alignment horizontal="center" vertical="top" wrapText="1"/>
    </xf>
    <xf numFmtId="0" fontId="54" fillId="4" borderId="7" xfId="0" applyFont="1" applyFill="1" applyBorder="1" applyAlignment="1">
      <alignment vertical="top" wrapText="1"/>
    </xf>
    <xf numFmtId="0" fontId="38" fillId="23" borderId="7" xfId="0" applyFont="1" applyFill="1" applyBorder="1" applyAlignment="1">
      <alignment vertical="top" wrapText="1"/>
    </xf>
    <xf numFmtId="0" fontId="38" fillId="23" borderId="7" xfId="0" applyFont="1" applyFill="1" applyBorder="1" applyAlignment="1">
      <alignment horizontal="center" vertical="top" wrapText="1"/>
    </xf>
    <xf numFmtId="0" fontId="55" fillId="23" borderId="7" xfId="0" applyFont="1" applyFill="1" applyBorder="1" applyAlignment="1">
      <alignment vertical="top" wrapText="1"/>
    </xf>
    <xf numFmtId="0" fontId="56" fillId="4" borderId="7" xfId="0" applyFont="1" applyFill="1" applyBorder="1" applyAlignment="1">
      <alignment vertical="top" wrapText="1"/>
    </xf>
    <xf numFmtId="0" fontId="57" fillId="23" borderId="7" xfId="0" applyFont="1" applyFill="1" applyBorder="1" applyAlignment="1">
      <alignment vertical="top" wrapText="1"/>
    </xf>
    <xf numFmtId="0" fontId="38" fillId="23" borderId="7" xfId="0" quotePrefix="1" applyFont="1" applyFill="1" applyBorder="1" applyAlignment="1">
      <alignment vertical="top" wrapText="1"/>
    </xf>
    <xf numFmtId="0" fontId="58" fillId="4" borderId="7" xfId="0" applyFont="1" applyFill="1" applyBorder="1" applyAlignment="1">
      <alignment vertical="top" wrapText="1"/>
    </xf>
    <xf numFmtId="0" fontId="59" fillId="23" borderId="7" xfId="0" applyFont="1" applyFill="1" applyBorder="1" applyAlignment="1">
      <alignment vertical="top" wrapText="1"/>
    </xf>
    <xf numFmtId="0" fontId="2" fillId="0" borderId="0" xfId="0" applyFont="1" applyAlignment="1">
      <alignment horizontal="center" wrapText="1"/>
    </xf>
  </cellXfs>
  <cellStyles count="1">
    <cellStyle name="Normal" xfId="0" builtinId="0"/>
  </cellStyles>
  <dxfs count="13">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C1E4F5"/>
          <bgColor rgb="FFC1E4F5"/>
        </patternFill>
      </fill>
    </dxf>
    <dxf>
      <fill>
        <patternFill patternType="solid">
          <fgColor theme="4"/>
          <bgColor theme="4"/>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4">
    <tableStyle name="BIS + EDB Final-style" pivot="0" count="4" xr9:uid="{00000000-0011-0000-FFFF-FFFF00000000}">
      <tableStyleElement type="wholeTable" size="0" dxfId="12"/>
      <tableStyleElement type="headerRow" dxfId="11"/>
      <tableStyleElement type="firstRowStripe" dxfId="10"/>
      <tableStyleElement type="secondRowStripe" dxfId="9"/>
    </tableStyle>
    <tableStyle name="BIS + EDB Final-style 2" pivot="0" count="2" xr9:uid="{00000000-0011-0000-FFFF-FFFF01000000}">
      <tableStyleElement type="firstRowStripe" dxfId="8"/>
      <tableStyleElement type="secondRowStripe" dxfId="7"/>
    </tableStyle>
    <tableStyle name="CBG Final-style" pivot="0" count="3" xr9:uid="{00000000-0011-0000-FFFF-FFFF02000000}">
      <tableStyleElement type="headerRow" dxfId="6"/>
      <tableStyleElement type="firstRowStripe" dxfId="5"/>
      <tableStyleElement type="secondRowStripe" dxfId="4"/>
    </tableStyle>
    <tableStyle name="BIS + EDB Green-style" pivot="0" count="4" xr9:uid="{00000000-0011-0000-FFFF-FFFF03000000}">
      <tableStyleElement type="wholeTable" size="0" dxfId="3"/>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customschemas.google.com/relationships/workbookmetadata" Target="metadata"/><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885825</xdr:colOff>
      <xdr:row>0</xdr:row>
      <xdr:rowOff>171450</xdr:rowOff>
    </xdr:from>
    <xdr:ext cx="5829300" cy="3609975"/>
    <xdr:pic>
      <xdr:nvPicPr>
        <xdr:cNvPr id="1974550140" name="Chart1" title="Gráfico">
          <a:extLst>
            <a:ext uri="{FF2B5EF4-FFF2-40B4-BE49-F238E27FC236}">
              <a16:creationId xmlns:a16="http://schemas.microsoft.com/office/drawing/2014/main" id="{00000000-0008-0000-0E00-00007C3EB175}"/>
            </a:ext>
            <a:ext uri="GoogleSheetsCustomDataVersion1">
              <go:sheetsCustomData xmlns=""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mlns:go="http://customooxmlschemas.google.com/" pictureOfChart="1"/>
            </a:ext>
          </a:extLst>
        </xdr:cNvPr>
        <xdr:cNvPicPr preferRelativeResize="0"/>
      </xdr:nvPicPr>
      <xdr:blipFill/>
      <xdr:spPr>
        <a:prstGeom prst="rect">
          <a:avLst/>
        </a:prstGeom>
        <a:noFill/>
      </xdr:spPr>
    </xdr:pic>
    <xdr:clientData fLocksWithSheet="0"/>
  </xdr:oneCellAnchor>
  <xdr:oneCellAnchor>
    <xdr:from>
      <xdr:col>7</xdr:col>
      <xdr:colOff>209550</xdr:colOff>
      <xdr:row>0</xdr:row>
      <xdr:rowOff>171450</xdr:rowOff>
    </xdr:from>
    <xdr:ext cx="5715000" cy="3533775"/>
    <xdr:pic>
      <xdr:nvPicPr>
        <xdr:cNvPr id="1252899389" name="Chart2" title="Gráfico">
          <a:extLst>
            <a:ext uri="{FF2B5EF4-FFF2-40B4-BE49-F238E27FC236}">
              <a16:creationId xmlns:a16="http://schemas.microsoft.com/office/drawing/2014/main" id="{00000000-0008-0000-0E00-00003DBAAD4A}"/>
            </a:ext>
            <a:ext uri="GoogleSheetsCustomDataVersion1">
              <go:sheetsCustomData xmlns=""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mlns:go="http://customooxmlschemas.google.com/" pictureOfChart="1"/>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7</xdr:col>
      <xdr:colOff>209550</xdr:colOff>
      <xdr:row>22</xdr:row>
      <xdr:rowOff>47625</xdr:rowOff>
    </xdr:from>
    <xdr:ext cx="5715000" cy="3533775"/>
    <xdr:pic>
      <xdr:nvPicPr>
        <xdr:cNvPr id="1397498553" name="Chart3" title="Gráfico">
          <a:extLst>
            <a:ext uri="{FF2B5EF4-FFF2-40B4-BE49-F238E27FC236}">
              <a16:creationId xmlns:a16="http://schemas.microsoft.com/office/drawing/2014/main" id="{00000000-0008-0000-0E00-0000B9224C53}"/>
            </a:ext>
            <a:ext uri="GoogleSheetsCustomDataVersion1">
              <go:sheetsCustomData xmlns=""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mlns:go="http://customooxmlschemas.google.com/" pictureOfChart="1"/>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K115">
  <autoFilter ref="A1:K115" xr:uid="{00000000-0009-0000-0100-000001000000}"/>
  <tableColumns count="11">
    <tableColumn id="1" xr3:uid="{00000000-0010-0000-0000-000001000000}" name="Company"/>
    <tableColumn id="2" xr3:uid="{00000000-0010-0000-0000-000002000000}" name="BIS Score"/>
    <tableColumn id="3" xr3:uid="{00000000-0010-0000-0000-000003000000}" name="GPTW Status"/>
    <tableColumn id="4" xr3:uid="{00000000-0010-0000-0000-000004000000}" name="Named Wellbeing Program"/>
    <tableColumn id="5" xr3:uid="{00000000-0010-0000-0000-000005000000}" name="Key Evidence (BIS)"/>
    <tableColumn id="6" xr3:uid="{00000000-0010-0000-0000-000006000000}" name="EDB Score"/>
    <tableColumn id="7" xr3:uid="{00000000-0010-0000-0000-000007000000}" name="Classification"/>
    <tableColumn id="8" xr3:uid="{00000000-0010-0000-0000-000008000000}" name="Competitor name"/>
    <tableColumn id="9" xr3:uid="{00000000-0010-0000-0000-000009000000}" name="Competitive category (product)"/>
    <tableColumn id="10" xr3:uid="{00000000-0010-0000-0000-00000A000000}" name="Key evidence"/>
    <tableColumn id="11" xr3:uid="{00000000-0010-0000-0000-00000B000000}" name="Source"/>
  </tableColumns>
  <tableStyleInfo name="BIS + EDB Final-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1" displayName="Table_1" ref="A140:K185" headerRowCount="0">
  <tableColumns count="11">
    <tableColumn id="1" xr3:uid="{00000000-0010-0000-0100-000001000000}" name="Column1"/>
    <tableColumn id="2" xr3:uid="{00000000-0010-0000-0100-000002000000}" name="Column2"/>
    <tableColumn id="3" xr3:uid="{00000000-0010-0000-0100-000003000000}" name="Column3"/>
    <tableColumn id="4" xr3:uid="{00000000-0010-0000-0100-000004000000}" name="Column4"/>
    <tableColumn id="5" xr3:uid="{00000000-0010-0000-0100-000005000000}" name="Column5"/>
    <tableColumn id="6" xr3:uid="{00000000-0010-0000-0100-000006000000}" name="Column6"/>
    <tableColumn id="7" xr3:uid="{00000000-0010-0000-0100-000007000000}" name="Column7"/>
    <tableColumn id="8" xr3:uid="{00000000-0010-0000-0100-000008000000}" name="Column8"/>
    <tableColumn id="9" xr3:uid="{00000000-0010-0000-0100-000009000000}" name="Column9"/>
    <tableColumn id="10" xr3:uid="{00000000-0010-0000-0100-00000A000000}" name="Column10"/>
    <tableColumn id="11" xr3:uid="{00000000-0010-0000-0100-00000B000000}" name="Column11"/>
  </tableColumns>
  <tableStyleInfo name="BIS + EDB Final-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2" displayName="Table_2" ref="A1:G115">
  <tableColumns count="7">
    <tableColumn id="1" xr3:uid="{00000000-0010-0000-0200-000001000000}" name="Company"/>
    <tableColumn id="2" xr3:uid="{00000000-0010-0000-0200-000002000000}" name="CBG SCore"/>
    <tableColumn id="3" xr3:uid="{00000000-0010-0000-0200-000003000000}" name="Most Senior Benefits Role Found"/>
    <tableColumn id="4" xr3:uid="{00000000-0010-0000-0200-000004000000}" name="Scope"/>
    <tableColumn id="5" xr3:uid="{00000000-0010-0000-0200-000005000000}" name="Entity confirmed"/>
    <tableColumn id="6" xr3:uid="{00000000-0010-0000-0200-000006000000}" name="Key evidence"/>
    <tableColumn id="7" xr3:uid="{00000000-0010-0000-0200-000007000000}" name="Original/source URL(s)"/>
  </tableColumns>
  <tableStyleInfo name="CBG Final-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1" displayName="Table1" ref="A1:I47">
  <tableColumns count="9">
    <tableColumn id="1" xr3:uid="{00000000-0010-0000-0300-000001000000}" name="Company"/>
    <tableColumn id="2" xr3:uid="{00000000-0010-0000-0300-000002000000}" name="BIS Score"/>
    <tableColumn id="3" xr3:uid="{00000000-0010-0000-0300-000003000000}" name="GPTW Status"/>
    <tableColumn id="4" xr3:uid="{00000000-0010-0000-0300-000004000000}" name="Named Wellbeing Program"/>
    <tableColumn id="5" xr3:uid="{00000000-0010-0000-0300-000005000000}" name="Key Evidence (BIS)"/>
    <tableColumn id="6" xr3:uid="{00000000-0010-0000-0300-000006000000}" name="EDB Score"/>
    <tableColumn id="7" xr3:uid="{00000000-0010-0000-0300-000007000000}" name="Digital Benefit Identified"/>
    <tableColumn id="8" xr3:uid="{00000000-0010-0000-0300-000008000000}" name="Key Evidence (EDB)"/>
    <tableColumn id="9" xr3:uid="{00000000-0010-0000-0300-000009000000}" name="Source"/>
  </tableColumns>
  <tableStyleInfo name="BIS + EDB Green-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jd.com/" TargetMode="External"/></Relationships>
</file>

<file path=xl/worksheets/_rels/sheet8.xml.rels><?xml version="1.0" encoding="UTF-8" standalone="yes"?>
<Relationships xmlns="http://schemas.openxmlformats.org/package/2006/relationships"><Relationship Id="rId26" Type="http://schemas.openxmlformats.org/officeDocument/2006/relationships/hyperlink" Target="https://www.tjx.com/corporate-responsibility/workplace/health-well-being" TargetMode="External"/><Relationship Id="rId21" Type="http://schemas.openxmlformats.org/officeDocument/2006/relationships/hyperlink" Target="https://www.walgreensbootsalliance.com/responsibility" TargetMode="External"/><Relationship Id="rId42" Type="http://schemas.openxmlformats.org/officeDocument/2006/relationships/hyperlink" Target="https://members.mdlive.com/dg/landing_home" TargetMode="External"/><Relationship Id="rId47" Type="http://schemas.openxmlformats.org/officeDocument/2006/relationships/hyperlink" Target="https://rewe-group-nachhaltigkeitsbericht.de/2023/en/focus-topics/employees/index.html" TargetMode="External"/><Relationship Id="rId63" Type="http://schemas.openxmlformats.org/officeDocument/2006/relationships/hyperlink" Target="https://connect.panasonic.com/en/about/sustainability/case-wellbeing-health" TargetMode="External"/><Relationship Id="rId68" Type="http://schemas.openxmlformats.org/officeDocument/2006/relationships/hyperlink" Target="https://www.volvogroup.com/en/news-and-media/news/2022/jun/transforming-lives-through-health-and-well-being.html" TargetMode="External"/><Relationship Id="rId84" Type="http://schemas.openxmlformats.org/officeDocument/2006/relationships/hyperlink" Target="https://www.petronas.com/integrated-report-2024/" TargetMode="External"/><Relationship Id="rId89" Type="http://schemas.openxmlformats.org/officeDocument/2006/relationships/hyperlink" Target="https://library.e.abb.com/public/b43082bf39e74e06b1b268e119d0de0a/BRSR+Report.pdf" TargetMode="External"/><Relationship Id="rId112" Type="http://schemas.openxmlformats.org/officeDocument/2006/relationships/hyperlink" Target="http://capitalonecareers.com/benefits" TargetMode="External"/><Relationship Id="rId16" Type="http://schemas.openxmlformats.org/officeDocument/2006/relationships/hyperlink" Target="https://www.thekrogerco.com/sustainability/" TargetMode="External"/><Relationship Id="rId107" Type="http://schemas.openxmlformats.org/officeDocument/2006/relationships/hyperlink" Target="http://kddi.com/english/corporate/sustainability/society/health/" TargetMode="External"/><Relationship Id="rId11" Type="http://schemas.openxmlformats.org/officeDocument/2006/relationships/hyperlink" Target="https://www.iairgroup.com/en/sustainability" TargetMode="External"/><Relationship Id="rId32" Type="http://schemas.openxmlformats.org/officeDocument/2006/relationships/hyperlink" Target="https://search-careers.gm.com/en/benefits/" TargetMode="External"/><Relationship Id="rId37" Type="http://schemas.openxmlformats.org/officeDocument/2006/relationships/hyperlink" Target="https://www.denso.com/global/en/about-us/sustainability/society/health/" TargetMode="External"/><Relationship Id="rId53" Type="http://schemas.openxmlformats.org/officeDocument/2006/relationships/hyperlink" Target="https://sustainability.jardines.com/2024/assets/pdf/Jardine_SR2024.pdf" TargetMode="External"/><Relationship Id="rId58" Type="http://schemas.openxmlformats.org/officeDocument/2006/relationships/hyperlink" Target="https://benefits.hitachivantara.com/wp-content/uploads/2024/03/Hitachi-Benefits-Guide_2024.pdf" TargetMode="External"/><Relationship Id="rId74" Type="http://schemas.openxmlformats.org/officeDocument/2006/relationships/hyperlink" Target="https://www.renaultgroup.com/en/our-commitments/csr/" TargetMode="External"/><Relationship Id="rId79" Type="http://schemas.openxmlformats.org/officeDocument/2006/relationships/hyperlink" Target="https://biva.mx/storage/data-listing/3555/0002429/90/2/Anexo%205%20-%20Marco%20de%20Referencia%20(ingles).pdf" TargetMode="External"/><Relationship Id="rId102" Type="http://schemas.openxmlformats.org/officeDocument/2006/relationships/hyperlink" Target="http://cisco.com/c/m/en_us/about/csr/esg-hub/people/benefits.html" TargetMode="External"/><Relationship Id="rId5" Type="http://schemas.openxmlformats.org/officeDocument/2006/relationships/hyperlink" Target="https://vale.com/esg/promoting-health-and-well-being" TargetMode="External"/><Relationship Id="rId90" Type="http://schemas.openxmlformats.org/officeDocument/2006/relationships/hyperlink" Target="https://benefits.honeywell.com/your-health/mental-well-being" TargetMode="External"/><Relationship Id="rId95" Type="http://schemas.openxmlformats.org/officeDocument/2006/relationships/hyperlink" Target="https://www.about.sainsburys.co.uk/sustainability" TargetMode="External"/><Relationship Id="rId22" Type="http://schemas.openxmlformats.org/officeDocument/2006/relationships/hyperlink" Target="https://fepblue.org/our-plans/usps/active" TargetMode="External"/><Relationship Id="rId27" Type="http://schemas.openxmlformats.org/officeDocument/2006/relationships/hyperlink" Target="https://www.tjx.com/corporate-responsibility/workplace/health-well-being" TargetMode="External"/><Relationship Id="rId43" Type="http://schemas.openxmlformats.org/officeDocument/2006/relationships/hyperlink" Target="https://www.albertsonscompanies.com/newsroom/press-releases/news-details/2023/Albertsons-Companies-Releases-2023-ESG-Report/default.aspx" TargetMode="External"/><Relationship Id="rId48" Type="http://schemas.openxmlformats.org/officeDocument/2006/relationships/hyperlink" Target="https://www.edf.fr/en/edf-join-us/strong-values/well-being-at-work" TargetMode="External"/><Relationship Id="rId64" Type="http://schemas.openxmlformats.org/officeDocument/2006/relationships/hyperlink" Target="https://www.newswire.ca/news-releases/loblaw-bolsters-employee-mental-health-support-and-wellbeing-education-program-with-lifespeak-818394392.html" TargetMode="External"/><Relationship Id="rId69" Type="http://schemas.openxmlformats.org/officeDocument/2006/relationships/hyperlink" Target="https://www.glencore.com/media-and-insights/news/Glencore-publishes-2024-Sustainability-Report" TargetMode="External"/><Relationship Id="rId113" Type="http://schemas.openxmlformats.org/officeDocument/2006/relationships/table" Target="../tables/table1.xml"/><Relationship Id="rId80" Type="http://schemas.openxmlformats.org/officeDocument/2006/relationships/hyperlink" Target="https://www.sony-semicon.com/en/company/sustainability/diversity/safety.html" TargetMode="External"/><Relationship Id="rId85" Type="http://schemas.openxmlformats.org/officeDocument/2006/relationships/hyperlink" Target="https://www.icicibank.com/ms/aboutus/annual-reports/2024-25/esg/human-capital.html" TargetMode="External"/><Relationship Id="rId12" Type="http://schemas.openxmlformats.org/officeDocument/2006/relationships/hyperlink" Target="https://www.eon.com/en/about-us/sustainability.html" TargetMode="External"/><Relationship Id="rId17" Type="http://schemas.openxmlformats.org/officeDocument/2006/relationships/hyperlink" Target="https://www.greatplacetowork.com/certified-company/1000405" TargetMode="External"/><Relationship Id="rId33" Type="http://schemas.openxmlformats.org/officeDocument/2006/relationships/hyperlink" Target="https://search-careers.gm.com/en/benefits/" TargetMode="External"/><Relationship Id="rId38" Type="http://schemas.openxmlformats.org/officeDocument/2006/relationships/hyperlink" Target="https://www.magna.com/docs/default-source/financial-reports-public-filings/tax-other-reports/101227_magna_sustainabilityreport_fy2024_final_cda.pdf" TargetMode="External"/><Relationship Id="rId59" Type="http://schemas.openxmlformats.org/officeDocument/2006/relationships/hyperlink" Target="https://www.laposte.fr/entreprise-collectivites/rse" TargetMode="External"/><Relationship Id="rId103" Type="http://schemas.openxmlformats.org/officeDocument/2006/relationships/hyperlink" Target="http://mitsubishicorp.com/jp/en/sustainability/social/wellbeing/004.html" TargetMode="External"/><Relationship Id="rId108" Type="http://schemas.openxmlformats.org/officeDocument/2006/relationships/hyperlink" Target="http://natwestgroup.com/who-we-are/working-at-natwest-group/health-and-safety.html" TargetMode="External"/><Relationship Id="rId54" Type="http://schemas.openxmlformats.org/officeDocument/2006/relationships/hyperlink" Target="https://ar.jardines.com/2024/Sustainability.html" TargetMode="External"/><Relationship Id="rId70" Type="http://schemas.openxmlformats.org/officeDocument/2006/relationships/hyperlink" Target="https://us.pg.com/2024CitizenshipDataMetrics/" TargetMode="External"/><Relationship Id="rId75" Type="http://schemas.openxmlformats.org/officeDocument/2006/relationships/hyperlink" Target="https://www.crh.com/sustainability" TargetMode="External"/><Relationship Id="rId91" Type="http://schemas.openxmlformats.org/officeDocument/2006/relationships/hyperlink" Target="https://www.tatamotors.com/sustainability/" TargetMode="External"/><Relationship Id="rId96" Type="http://schemas.openxmlformats.org/officeDocument/2006/relationships/hyperlink" Target="https://www.pmi.com/sustainability/case-studies-and-market-stories/grasping-the-challenge-of-growth-for-well-being/" TargetMode="External"/><Relationship Id="rId1" Type="http://schemas.openxmlformats.org/officeDocument/2006/relationships/hyperlink" Target="https://benefits.springhealth.com/customer/schneider-electric" TargetMode="External"/><Relationship Id="rId6" Type="http://schemas.openxmlformats.org/officeDocument/2006/relationships/hyperlink" Target="https://americas.aramco.com/-/media/aramcoasc/careers/benefits-pdfs/current/sa-10-2022-annual-enrollmnet-guide.pdf" TargetMode="External"/><Relationship Id="rId15" Type="http://schemas.openxmlformats.org/officeDocument/2006/relationships/hyperlink" Target="https://verbund.edeka/en/responsibility/" TargetMode="External"/><Relationship Id="rId23" Type="http://schemas.openxmlformats.org/officeDocument/2006/relationships/hyperlink" Target="https://mobilecontent.costco.com/staging/resource/img/code-2021/sustainability-employees.html" TargetMode="External"/><Relationship Id="rId28" Type="http://schemas.openxmlformats.org/officeDocument/2006/relationships/hyperlink" Target="https://corporate.walmart.com/about/working-at-walmart/benefits/mental-well-being" TargetMode="External"/><Relationship Id="rId36" Type="http://schemas.openxmlformats.org/officeDocument/2006/relationships/hyperlink" Target="https://annualreport.continental.com/2024/en" TargetMode="External"/><Relationship Id="rId49" Type="http://schemas.openxmlformats.org/officeDocument/2006/relationships/hyperlink" Target="https://www.accenture.com/cr-en/about/company/integrated-reporting-talent-peoples-potential" TargetMode="External"/><Relationship Id="rId57" Type="http://schemas.openxmlformats.org/officeDocument/2006/relationships/hyperlink" Target="https://www.sec.gov/cgi-bin/browse-edgar?action=getcompany&amp;CIK=0000077476&amp;type=DEF+14A" TargetMode="External"/><Relationship Id="rId106" Type="http://schemas.openxmlformats.org/officeDocument/2006/relationships/hyperlink" Target="http://group.intesasanpaolo.com/en/sustainability/people/welfare-people-care" TargetMode="External"/><Relationship Id="rId114" Type="http://schemas.openxmlformats.org/officeDocument/2006/relationships/table" Target="../tables/table2.xml"/><Relationship Id="rId10" Type="http://schemas.openxmlformats.org/officeDocument/2006/relationships/hyperlink" Target="https://wellhub.com/en-us/blog/press-releases/success-story-heineken-gympass/" TargetMode="External"/><Relationship Id="rId31" Type="http://schemas.openxmlformats.org/officeDocument/2006/relationships/hyperlink" Target="https://bcbsm.com/ford/wellbeing/" TargetMode="External"/><Relationship Id="rId44" Type="http://schemas.openxmlformats.org/officeDocument/2006/relationships/hyperlink" Target="https://www.businesswire.com/news/home/20230821440377/en/Albertsons-Companies-Releases-2023-ESG-Report" TargetMode="External"/><Relationship Id="rId52" Type="http://schemas.openxmlformats.org/officeDocument/2006/relationships/hyperlink" Target="https://www.ckh.com.hk/en/esg/esg_message.php" TargetMode="External"/><Relationship Id="rId60" Type="http://schemas.openxmlformats.org/officeDocument/2006/relationships/hyperlink" Target="https://www.ab-inbev.com/sustainability/" TargetMode="External"/><Relationship Id="rId65" Type="http://schemas.openxmlformats.org/officeDocument/2006/relationships/hyperlink" Target="https://usbenefits.microsoft.com/us/en/microsoft-cares.html" TargetMode="External"/><Relationship Id="rId73" Type="http://schemas.openxmlformats.org/officeDocument/2006/relationships/hyperlink" Target="https://sustainabilitymag.com/articles/northrop-grumman-esg-in-aerospace-and-defence" TargetMode="External"/><Relationship Id="rId78" Type="http://schemas.openxmlformats.org/officeDocument/2006/relationships/hyperlink" Target="https://sumitomocorp.disclosure.site/en/themes/31" TargetMode="External"/><Relationship Id="rId81" Type="http://schemas.openxmlformats.org/officeDocument/2006/relationships/hyperlink" Target="https://www.orange.com/en/thriving-orange" TargetMode="External"/><Relationship Id="rId86" Type="http://schemas.openxmlformats.org/officeDocument/2006/relationships/hyperlink" Target="https://www.globalsuzuki.com/sustainability/social/safety_and_health.html" TargetMode="External"/><Relationship Id="rId94" Type="http://schemas.openxmlformats.org/officeDocument/2006/relationships/hyperlink" Target="https://www.businessgrouphealth.org/en/who-we-are/best-employers/health-and-well-being/winners" TargetMode="External"/><Relationship Id="rId99" Type="http://schemas.openxmlformats.org/officeDocument/2006/relationships/hyperlink" Target="https://builtin.com/company/john-deere/benefits" TargetMode="External"/><Relationship Id="rId101" Type="http://schemas.openxmlformats.org/officeDocument/2006/relationships/hyperlink" Target="http://loreal.com/en/group/our-commitments/for-our-employees/10-years-of-share-and-care-program" TargetMode="External"/><Relationship Id="rId4" Type="http://schemas.openxmlformats.org/officeDocument/2006/relationships/hyperlink" Target="https://the-americas.lufthansagroup.careers/benefits" TargetMode="External"/><Relationship Id="rId9" Type="http://schemas.openxmlformats.org/officeDocument/2006/relationships/hyperlink" Target="https://about.ups.com/us/en/our-company/great-employer/real-employee-benefits.html" TargetMode="External"/><Relationship Id="rId13" Type="http://schemas.openxmlformats.org/officeDocument/2006/relationships/hyperlink" Target="https://www.stellantis.com/en/sustainability" TargetMode="External"/><Relationship Id="rId18" Type="http://schemas.openxmlformats.org/officeDocument/2006/relationships/hyperlink" Target="https://www.cvshealth.com/social-responsibility" TargetMode="External"/><Relationship Id="rId39" Type="http://schemas.openxmlformats.org/officeDocument/2006/relationships/hyperlink" Target="https://www.magna.com/company/esg" TargetMode="External"/><Relationship Id="rId109" Type="http://schemas.openxmlformats.org/officeDocument/2006/relationships/hyperlink" Target="http://careers.usbank.com/global/en/health-and-well-being" TargetMode="External"/><Relationship Id="rId34" Type="http://schemas.openxmlformats.org/officeDocument/2006/relationships/hyperlink" Target="https://global.honda/en/newsroom/news/2024/c240627eng.html" TargetMode="External"/><Relationship Id="rId50" Type="http://schemas.openxmlformats.org/officeDocument/2006/relationships/hyperlink" Target="https://www.starbucksbenefits.com/en-us/home/" TargetMode="External"/><Relationship Id="rId55" Type="http://schemas.openxmlformats.org/officeDocument/2006/relationships/hyperlink" Target="https://www.samsung.com/global/sustainability/" TargetMode="External"/><Relationship Id="rId76" Type="http://schemas.openxmlformats.org/officeDocument/2006/relationships/hyperlink" Target="https://www.bayer.com/en/sustainability/health-and-safety" TargetMode="External"/><Relationship Id="rId97" Type="http://schemas.openxmlformats.org/officeDocument/2006/relationships/hyperlink" Target="https://corporate.exxonmobil.com/careers/benefits/us-employee-benefits" TargetMode="External"/><Relationship Id="rId104" Type="http://schemas.openxmlformats.org/officeDocument/2006/relationships/hyperlink" Target="http://centralsaudecaixa.com.br/telessaude/" TargetMode="External"/><Relationship Id="rId7" Type="http://schemas.openxmlformats.org/officeDocument/2006/relationships/hyperlink" Target="https://magazine.hcahealthcare.com/communities/much-more-than-a-paycheck/" TargetMode="External"/><Relationship Id="rId71" Type="http://schemas.openxmlformats.org/officeDocument/2006/relationships/hyperlink" Target="https://static.inditex.com/annualreport2024/en/the-how-matters" TargetMode="External"/><Relationship Id="rId92" Type="http://schemas.openxmlformats.org/officeDocument/2006/relationships/hyperlink" Target="https://www.siemens-energy.com/global/en/home/careers/inclusion-diversity.html" TargetMode="External"/><Relationship Id="rId2" Type="http://schemas.openxmlformats.org/officeDocument/2006/relationships/hyperlink" Target="https://www.nipponsteel.com/en/csr/human/diversity.html" TargetMode="External"/><Relationship Id="rId29" Type="http://schemas.openxmlformats.org/officeDocument/2006/relationships/hyperlink" Target="https://boeingbenefits.com/employee/emp-virtual-health.html" TargetMode="External"/><Relationship Id="rId24" Type="http://schemas.openxmlformats.org/officeDocument/2006/relationships/hyperlink" Target="https://telemynd.com/costco" TargetMode="External"/><Relationship Id="rId40" Type="http://schemas.openxmlformats.org/officeDocument/2006/relationships/hyperlink" Target="https://www.zf.com/mobile/en/sustainability/people/people.html" TargetMode="External"/><Relationship Id="rId45" Type="http://schemas.openxmlformats.org/officeDocument/2006/relationships/hyperlink" Target="https://talent.lowes.com/us/en/compensation-benefits" TargetMode="External"/><Relationship Id="rId66" Type="http://schemas.openxmlformats.org/officeDocument/2006/relationships/hyperlink" Target="https://www.hdfcbank.com/content/bbp/repositories/723fb80a-2dde-42a3-9793-7ae1be57c87f/sustainability/" TargetMode="External"/><Relationship Id="rId87" Type="http://schemas.openxmlformats.org/officeDocument/2006/relationships/hyperlink" Target="https://www.hanwha.com/sustainability/esg-in-action/social.do" TargetMode="External"/><Relationship Id="rId110" Type="http://schemas.openxmlformats.org/officeDocument/2006/relationships/hyperlink" Target="http://careers.salesforce.com/en/salesforce-stories/wellbeingbenefits/" TargetMode="External"/><Relationship Id="rId61" Type="http://schemas.openxmlformats.org/officeDocument/2006/relationships/hyperlink" Target="https://corporate.couche-tard.com/our-sustainability-journey" TargetMode="External"/><Relationship Id="rId82" Type="http://schemas.openxmlformats.org/officeDocument/2006/relationships/hyperlink" Target="https://www.telefonica.com/en/communication-room/reports/health-safety-and-well-being-policy/" TargetMode="External"/><Relationship Id="rId19" Type="http://schemas.openxmlformats.org/officeDocument/2006/relationships/hyperlink" Target="https://ir.homedepot.com/esg-report" TargetMode="External"/><Relationship Id="rId14" Type="http://schemas.openxmlformats.org/officeDocument/2006/relationships/hyperlink" Target="https://www.toyota-global.com/sustainability/" TargetMode="External"/><Relationship Id="rId30" Type="http://schemas.openxmlformats.org/officeDocument/2006/relationships/hyperlink" Target="https://www.rtx.com/responsibility" TargetMode="External"/><Relationship Id="rId35" Type="http://schemas.openxmlformats.org/officeDocument/2006/relationships/hyperlink" Target="https://www.mercedes-benz.com/en/sustainability/" TargetMode="External"/><Relationship Id="rId56" Type="http://schemas.openxmlformats.org/officeDocument/2006/relationships/hyperlink" Target="https://semiconductor.samsung.com/sustainability/labor-human-rights/staying-healthy/" TargetMode="External"/><Relationship Id="rId77" Type="http://schemas.openxmlformats.org/officeDocument/2006/relationships/hyperlink" Target="https://www.coop.ch/en/company/sustainability.html" TargetMode="External"/><Relationship Id="rId100" Type="http://schemas.openxmlformats.org/officeDocument/2006/relationships/hyperlink" Target="https://www.premisehealth.com/resources/success-stories/how-the-cummins-livewell-center-fosters-a-culture-of-whole-person-health-and-wellness/" TargetMode="External"/><Relationship Id="rId105" Type="http://schemas.openxmlformats.org/officeDocument/2006/relationships/hyperlink" Target="http://careers.db.com/this-is-db/well-being-benefits" TargetMode="External"/><Relationship Id="rId8" Type="http://schemas.openxmlformats.org/officeDocument/2006/relationships/hyperlink" Target="https://newsroom.fedex.com/newsroom/amea/fedex-recognised-for-being-a-mental-health-friendly-workplace-for-fourth-consecutive-year" TargetMode="External"/><Relationship Id="rId51" Type="http://schemas.openxmlformats.org/officeDocument/2006/relationships/hyperlink" Target="https://www.ckhgroup.com/" TargetMode="External"/><Relationship Id="rId72" Type="http://schemas.openxmlformats.org/officeDocument/2006/relationships/hyperlink" Target="https://www.dell.com/en-uk/dt/corporate/social-impact/esg-resources/reports/fy24-esg-report.htm" TargetMode="External"/><Relationship Id="rId93" Type="http://schemas.openxmlformats.org/officeDocument/2006/relationships/hyperlink" Target="https://cdn.pfizer.com/pfizercom/Pfizer_2023_ESG_Performance_13MAR2024.pdf" TargetMode="External"/><Relationship Id="rId98" Type="http://schemas.openxmlformats.org/officeDocument/2006/relationships/hyperlink" Target="https://about.nike.com/en/impact/initiatives/prioritizing-worker-engagement-and-wellbeing" TargetMode="External"/><Relationship Id="rId3" Type="http://schemas.openxmlformats.org/officeDocument/2006/relationships/hyperlink" Target="https://www.baesystems.com/en/feature/supporting-our-employees-mental-health" TargetMode="External"/><Relationship Id="rId25" Type="http://schemas.openxmlformats.org/officeDocument/2006/relationships/hyperlink" Target="https://www.greatplacetowork.com/certified-company/1100147" TargetMode="External"/><Relationship Id="rId46" Type="http://schemas.openxmlformats.org/officeDocument/2006/relationships/hyperlink" Target="https://www.ingka.com/newsroom/ingka-group-highlights-the-importance-of-everyday-support-for-mental-wellbeing/" TargetMode="External"/><Relationship Id="rId67" Type="http://schemas.openxmlformats.org/officeDocument/2006/relationships/hyperlink" Target="https://www.businesswire.com/news/home/20221104005130/en/5320281/Headspace-Health-Introduces-Unified-Mental-Health-and-Wellbeing-Experience-for-Employers-and-Employees" TargetMode="External"/><Relationship Id="rId20" Type="http://schemas.openxmlformats.org/officeDocument/2006/relationships/hyperlink" Target="https://www.bosch.com/sustainability/" TargetMode="External"/><Relationship Id="rId41" Type="http://schemas.openxmlformats.org/officeDocument/2006/relationships/hyperlink" Target="https://www.saint-gobain.com/en/corporate-responsibility/our-pillars/employee-engagement-and-diversity" TargetMode="External"/><Relationship Id="rId62" Type="http://schemas.openxmlformats.org/officeDocument/2006/relationships/hyperlink" Target="https://www.mitsubishielectric.com/en/sustainability/social/humancapital/health/" TargetMode="External"/><Relationship Id="rId83" Type="http://schemas.openxmlformats.org/officeDocument/2006/relationships/hyperlink" Target="https://www.mhi.com/news/241113.html" TargetMode="External"/><Relationship Id="rId88" Type="http://schemas.openxmlformats.org/officeDocument/2006/relationships/hyperlink" Target="https://www.daiwahouse.com/English/sustainable/social/employee/" TargetMode="External"/><Relationship Id="rId111" Type="http://schemas.openxmlformats.org/officeDocument/2006/relationships/hyperlink" Target="http://americanexpress.com/en-us/careers/about-teamamex/"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1.xml.rels><?xml version="1.0" encoding="UTF-8" standalone="yes"?>
<Relationships xmlns="http://schemas.openxmlformats.org/package/2006/relationships"><Relationship Id="rId13" Type="http://schemas.openxmlformats.org/officeDocument/2006/relationships/hyperlink" Target="https://www.linkedin.com/in/angie-woodruff2023/" TargetMode="External"/><Relationship Id="rId18" Type="http://schemas.openxmlformats.org/officeDocument/2006/relationships/hyperlink" Target="https://pbn.com/cvs-names-heidi-capozzi-chief-people-officer-executive-vp/" TargetMode="External"/><Relationship Id="rId26" Type="http://schemas.openxmlformats.org/officeDocument/2006/relationships/hyperlink" Target="https://www.albertsonscompanies.com/about-aci/our-leadership/default.aspx" TargetMode="External"/><Relationship Id="rId39" Type="http://schemas.openxmlformats.org/officeDocument/2006/relationships/hyperlink" Target="https://www.jpmorganchase.com/newsroom/press-releases/2025/workplace-public-benefits-commitment-LMI-consumers" TargetMode="External"/><Relationship Id="rId21" Type="http://schemas.openxmlformats.org/officeDocument/2006/relationships/hyperlink" Target="https://patch.com/minnesota/maplegrove/workers-maple-grove-targets-receive-200-bonus" TargetMode="External"/><Relationship Id="rId34" Type="http://schemas.openxmlformats.org/officeDocument/2006/relationships/hyperlink" Target="https://www.zoominfo.com/p/Erich-Barnes/2034766434" TargetMode="External"/><Relationship Id="rId42" Type="http://schemas.openxmlformats.org/officeDocument/2006/relationships/hyperlink" Target="https://www.hr-brew.com/stories/2025/07/29/bank-of-america-benefits-workers-want" TargetMode="External"/><Relationship Id="rId7" Type="http://schemas.openxmlformats.org/officeDocument/2006/relationships/hyperlink" Target="https://www.nipponsteel.com/en/factbook/2022/03-01.html" TargetMode="External"/><Relationship Id="rId2" Type="http://schemas.openxmlformats.org/officeDocument/2006/relationships/hyperlink" Target="https://www.maersk.com/careers/vacancies/wd/Rewards-Manager--NAM_R159920/jt-rewards-manager-nam" TargetMode="External"/><Relationship Id="rId16" Type="http://schemas.openxmlformats.org/officeDocument/2006/relationships/hyperlink" Target="https://www.eon.com/en/about-us/management/marc-spieker.html" TargetMode="External"/><Relationship Id="rId20" Type="http://schemas.openxmlformats.org/officeDocument/2006/relationships/hyperlink" Target="https://www.walgreensbootsalliance.com/about-us/leadership-team" TargetMode="External"/><Relationship Id="rId29" Type="http://schemas.openxmlformats.org/officeDocument/2006/relationships/hyperlink" Target="https://www.glassdoor.com.hk/job-listing/head-of-rewards-group-human-resources-jardine-matheson-JV_KO0,37_KE38,54.htm?jl=1007329673275" TargetMode="External"/><Relationship Id="rId41" Type="http://schemas.openxmlformats.org/officeDocument/2006/relationships/hyperlink" Target="https://winbuzzer.com/2026/03/26/microsoft-diversity-chief-leaves-ai-hr-overhaul-xcxwbn/" TargetMode="External"/><Relationship Id="rId1" Type="http://schemas.openxmlformats.org/officeDocument/2006/relationships/hyperlink" Target="https://reba.global/events/reba-future-forum-2023.html" TargetMode="External"/><Relationship Id="rId6" Type="http://schemas.openxmlformats.org/officeDocument/2006/relationships/hyperlink" Target="https://www.comparably.com/companies/medtronic/executive-team" TargetMode="External"/><Relationship Id="rId11" Type="http://schemas.openxmlformats.org/officeDocument/2006/relationships/hyperlink" Target="https://www.sec.gov/Archives/edgar/data/0000917851/000110465915040059/a15-12599_16k.htm" TargetMode="External"/><Relationship Id="rId24" Type="http://schemas.openxmlformats.org/officeDocument/2006/relationships/hyperlink" Target="https://www.hrdconnect.com/2020/12/01/virtual-summit-roundup-saint-gobain-on-employee-rewards-and-recognition/" TargetMode="External"/><Relationship Id="rId32" Type="http://schemas.openxmlformats.org/officeDocument/2006/relationships/hyperlink" Target="https://www.apple.com/leadership/deirdre-obrien/" TargetMode="External"/><Relationship Id="rId37" Type="http://schemas.openxmlformats.org/officeDocument/2006/relationships/hyperlink" Target="https://simplywall.st/stocks/de/diversified-financials/mun-rw5/brookfield-asset-management-shares/management" TargetMode="External"/><Relationship Id="rId40" Type="http://schemas.openxmlformats.org/officeDocument/2006/relationships/hyperlink" Target="https://newsroom.ibm.com/Nickle-LaMoreaux" TargetMode="External"/><Relationship Id="rId5" Type="http://schemas.openxmlformats.org/officeDocument/2006/relationships/hyperlink" Target="https://www.grupoacs.com/ficheros_editor/File/03_accionistas_inversores/06_junta_general_accionistas/2023/7%20Informe%20de%20Remuneraciones%202022_ENG.pdf" TargetMode="External"/><Relationship Id="rId15" Type="http://schemas.openxmlformats.org/officeDocument/2006/relationships/hyperlink" Target="https://www.linkedin.com/jobs/view/senior-director-total-rewards-at-the-heineken-company-3670381242" TargetMode="External"/><Relationship Id="rId23" Type="http://schemas.openxmlformats.org/officeDocument/2006/relationships/hyperlink" Target="https://www.personalwirtschaft.de/news/hr-organisation/leadership-in-der-matrix-perfekt-148081/" TargetMode="External"/><Relationship Id="rId28" Type="http://schemas.openxmlformats.org/officeDocument/2006/relationships/hyperlink" Target="https://rocketreach.co/ron-crawford-email_33209673" TargetMode="External"/><Relationship Id="rId36" Type="http://schemas.openxmlformats.org/officeDocument/2006/relationships/hyperlink" Target="https://simplywall.st/stocks/us/capital-goods/otc-maru.f/marubeni/management" TargetMode="External"/><Relationship Id="rId10" Type="http://schemas.openxmlformats.org/officeDocument/2006/relationships/hyperlink" Target="https://www.gurufocus.com/news/3046082/linde-lin-announces-executive-leadership-changes" TargetMode="External"/><Relationship Id="rId19" Type="http://schemas.openxmlformats.org/officeDocument/2006/relationships/hyperlink" Target="https://careers.homedepot.com/job/22418599/director-compensation-remote" TargetMode="External"/><Relationship Id="rId31" Type="http://schemas.openxmlformats.org/officeDocument/2006/relationships/hyperlink" Target="https://holdings.panasonic/global/corporate/phd/executives.html" TargetMode="External"/><Relationship Id="rId4" Type="http://schemas.openxmlformats.org/officeDocument/2006/relationships/hyperlink" Target="https://ipe.com/carrefour-role/11254.article" TargetMode="External"/><Relationship Id="rId9" Type="http://schemas.openxmlformats.org/officeDocument/2006/relationships/hyperlink" Target="https://www.olamgroup.com/about-olam/executive-committees.html" TargetMode="External"/><Relationship Id="rId14" Type="http://schemas.openxmlformats.org/officeDocument/2006/relationships/hyperlink" Target="https://www.businessinsider.de/karriere/das-verdienen-top-manager-bei-der-deutschen-bahn-und-im-nahverkehr-c/" TargetMode="External"/><Relationship Id="rId22" Type="http://schemas.openxmlformats.org/officeDocument/2006/relationships/hyperlink" Target="https://www.businesswire.com/news/home/20241211202067/en/Changes-to-the-Board-of-Management-of-Mercedes-Benz-Group-AG" TargetMode="External"/><Relationship Id="rId27" Type="http://schemas.openxmlformats.org/officeDocument/2006/relationships/hyperlink" Target="https://corporate.lowes.com/newsroom/press-releases/lowes-expands-employee-benefits-support-accolade-11-07-17" TargetMode="External"/><Relationship Id="rId30" Type="http://schemas.openxmlformats.org/officeDocument/2006/relationships/hyperlink" Target="https://builtin.com/job/global-total-rewards-program-manager/3531421" TargetMode="External"/><Relationship Id="rId35" Type="http://schemas.openxmlformats.org/officeDocument/2006/relationships/hyperlink" Target="https://cache.hacontent.com/ybr/R516/00472_ybr_ybrfndt/downloads/EmpHandbook.pdf" TargetMode="External"/><Relationship Id="rId8" Type="http://schemas.openxmlformats.org/officeDocument/2006/relationships/hyperlink" Target="https://uk.linkedin.com/in/manissa-patel-a10b7b4" TargetMode="External"/><Relationship Id="rId3" Type="http://schemas.openxmlformats.org/officeDocument/2006/relationships/hyperlink" Target="https://www.volkswagen-group.com/en/press-releases/volkswagen-group-strengthens-hr-team-in-key-positions-18187" TargetMode="External"/><Relationship Id="rId12" Type="http://schemas.openxmlformats.org/officeDocument/2006/relationships/hyperlink" Target="https://group.dhl.com/en/about-us/corporate-governance/board-of-management.html" TargetMode="External"/><Relationship Id="rId17" Type="http://schemas.openxmlformats.org/officeDocument/2006/relationships/hyperlink" Target="https://www.comparably.com/companies/publix-super-markets/executive-team" TargetMode="External"/><Relationship Id="rId25" Type="http://schemas.openxmlformats.org/officeDocument/2006/relationships/hyperlink" Target="https://careers.dollargeneral.com/jobs/331512?lang=en-us" TargetMode="External"/><Relationship Id="rId33" Type="http://schemas.openxmlformats.org/officeDocument/2006/relationships/hyperlink" Target="https://report.telekom.com/cr-report/2024/social/employees.html" TargetMode="External"/><Relationship Id="rId38" Type="http://schemas.openxmlformats.org/officeDocument/2006/relationships/hyperlink" Target="https://theorg.com/org/citigroup/org-chart/patricia-gould"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ww.linkedin.com/in/sunil-tewatia-16a90119a/" TargetMode="External"/><Relationship Id="rId13" Type="http://schemas.openxmlformats.org/officeDocument/2006/relationships/hyperlink" Target="https://ri.caixa.gov.br/en/board-and-executive-management/" TargetMode="External"/><Relationship Id="rId18" Type="http://schemas.openxmlformats.org/officeDocument/2006/relationships/hyperlink" Target="https://www.linkedin.com/in/solange-lafranconi-7681864/" TargetMode="External"/><Relationship Id="rId3" Type="http://schemas.openxmlformats.org/officeDocument/2006/relationships/hyperlink" Target="https://www.linkedin.com/in/meenaraza/" TargetMode="External"/><Relationship Id="rId7" Type="http://schemas.openxmlformats.org/officeDocument/2006/relationships/hyperlink" Target="https://www.linkedin.com/in/valerie-van-brabant/" TargetMode="External"/><Relationship Id="rId12" Type="http://schemas.openxmlformats.org/officeDocument/2006/relationships/hyperlink" Target="https://www.linkedin.com/in/isabela-mendes-ba1610255/" TargetMode="External"/><Relationship Id="rId17" Type="http://schemas.openxmlformats.org/officeDocument/2006/relationships/hyperlink" Target="https://www.creditmutuel.fr/en/alliancefederale/media/our-press-releases/appointments-at-credit-mutuel-alliance-federale.html" TargetMode="External"/><Relationship Id="rId2" Type="http://schemas.openxmlformats.org/officeDocument/2006/relationships/hyperlink" Target="https://www.hdfcbank.com/personal/about-us/overview/management-team" TargetMode="External"/><Relationship Id="rId16" Type="http://schemas.openxmlformats.org/officeDocument/2006/relationships/hyperlink" Target="https://www.linkedin.com/in/takeshi-oto-7bb7b087/" TargetMode="External"/><Relationship Id="rId1" Type="http://schemas.openxmlformats.org/officeDocument/2006/relationships/hyperlink" Target="https://theorg.com/org/bnp-paribas/org-chart/helio-souza" TargetMode="External"/><Relationship Id="rId6" Type="http://schemas.openxmlformats.org/officeDocument/2006/relationships/hyperlink" Target="https://www.linkedin.com/in/janet-mcnally-5b41128/" TargetMode="External"/><Relationship Id="rId11" Type="http://schemas.openxmlformats.org/officeDocument/2006/relationships/hyperlink" Target="https://www.linkedin.com/in/ridho-hutomo-2a469a49/" TargetMode="External"/><Relationship Id="rId5" Type="http://schemas.openxmlformats.org/officeDocument/2006/relationships/hyperlink" Target="https://news.delta.com/kelley-elliott-vp-hr-services-and-total-rewards" TargetMode="External"/><Relationship Id="rId15" Type="http://schemas.openxmlformats.org/officeDocument/2006/relationships/hyperlink" Target="https://www.kddi.com/extlib/files/english/corporate/ir/ir-library/sustainability-integrated-report/2022-online/pdf/kddi_sir2022_e17.pdf" TargetMode="External"/><Relationship Id="rId10" Type="http://schemas.openxmlformats.org/officeDocument/2006/relationships/hyperlink" Target="https://www.mitsui.com/jp/en/company/outline/officer/1241322_7041.html" TargetMode="External"/><Relationship Id="rId4" Type="http://schemas.openxmlformats.org/officeDocument/2006/relationships/hyperlink" Target="https://www.linkedin.com/in/tchangoogle/" TargetMode="External"/><Relationship Id="rId9" Type="http://schemas.openxmlformats.org/officeDocument/2006/relationships/hyperlink" Target="https://www.daiwahouse.com/English/about/president/index.html?page=from_header" TargetMode="External"/><Relationship Id="rId14" Type="http://schemas.openxmlformats.org/officeDocument/2006/relationships/hyperlink" Target="https://www.linkedin.com/in/alemagalhaesrodrigues/" TargetMode="External"/></Relationships>
</file>

<file path=xl/worksheets/_rels/sheet13.xml.rels><?xml version="1.0" encoding="UTF-8" standalone="yes"?>
<Relationships xmlns="http://schemas.openxmlformats.org/package/2006/relationships"><Relationship Id="rId26" Type="http://schemas.openxmlformats.org/officeDocument/2006/relationships/hyperlink" Target="https://bcbsm.com/ford/wellbeing/" TargetMode="External"/><Relationship Id="rId21" Type="http://schemas.openxmlformats.org/officeDocument/2006/relationships/hyperlink" Target="https://benefits.baesystems.com/inc/ensuring-health-care-access-and-well-being-resources-for-all-employees" TargetMode="External"/><Relationship Id="rId42" Type="http://schemas.openxmlformats.org/officeDocument/2006/relationships/hyperlink" Target="https://careers.toyota.com/us/en/perks" TargetMode="External"/><Relationship Id="rId47" Type="http://schemas.openxmlformats.org/officeDocument/2006/relationships/hyperlink" Target="https://www.edf.fr/en/edf-join-us/strong-values/well-being-at-work" TargetMode="External"/><Relationship Id="rId63" Type="http://schemas.openxmlformats.org/officeDocument/2006/relationships/hyperlink" Target="https://corporate.lowes.com/newsroom/press-releases/lowes-expands-employee-benefits-support-accolade-11-07-17" TargetMode="External"/><Relationship Id="rId68" Type="http://schemas.openxmlformats.org/officeDocument/2006/relationships/hyperlink" Target="https://www.pepsico.com/our-impact/esg-topics-a-z/employee-well-being" TargetMode="External"/><Relationship Id="rId2" Type="http://schemas.openxmlformats.org/officeDocument/2006/relationships/hyperlink" Target="https://www.eon.com/en/about-us/sustainability.html" TargetMode="External"/><Relationship Id="rId16" Type="http://schemas.openxmlformats.org/officeDocument/2006/relationships/hyperlink" Target="https://news.medtronic.com/Medtronic-celebrates-progress-on-social-and-environmental-targets-in-2023-Sustainability-Report" TargetMode="External"/><Relationship Id="rId29" Type="http://schemas.openxmlformats.org/officeDocument/2006/relationships/hyperlink" Target="https://www.mercedes-benz.com/en/sustainability/" TargetMode="External"/><Relationship Id="rId11" Type="http://schemas.openxmlformats.org/officeDocument/2006/relationships/hyperlink" Target="https://ir.homedepot.com/esg-report" TargetMode="External"/><Relationship Id="rId24" Type="http://schemas.openxmlformats.org/officeDocument/2006/relationships/hyperlink" Target="https://boeingbenefits.com/employee/emp-virtual-health.html" TargetMode="External"/><Relationship Id="rId32" Type="http://schemas.openxmlformats.org/officeDocument/2006/relationships/hyperlink" Target="https://hcahealthcaretoday.com/2024/05/30/prioritizing-mental-health-for-hca-healthcare-colleagues-patients-and-communities/" TargetMode="External"/><Relationship Id="rId37" Type="http://schemas.openxmlformats.org/officeDocument/2006/relationships/hyperlink" Target="https://members.mdlive.com/dg/landing_home" TargetMode="External"/><Relationship Id="rId40" Type="http://schemas.openxmlformats.org/officeDocument/2006/relationships/hyperlink" Target="https://www.ingka.com/newsroom/ingka-group-highlights-the-importance-of-everyday-support-for-mental-wellbeing/" TargetMode="External"/><Relationship Id="rId45" Type="http://schemas.openxmlformats.org/officeDocument/2006/relationships/hyperlink" Target="https://www.cvshealth.com/impact/healthy-business.html" TargetMode="External"/><Relationship Id="rId53" Type="http://schemas.openxmlformats.org/officeDocument/2006/relationships/hyperlink" Target="https://www.starbucksbenefits.com/en-us/home/" TargetMode="External"/><Relationship Id="rId58" Type="http://schemas.openxmlformats.org/officeDocument/2006/relationships/hyperlink" Target="https://semiconductor.samsung.com/sustainability/labor-human-rights/staying-healthy/" TargetMode="External"/><Relationship Id="rId66" Type="http://schemas.openxmlformats.org/officeDocument/2006/relationships/hyperlink" Target="https://www.mitsubishielectric.com/en/sustainability/social/humancapital/health/" TargetMode="External"/><Relationship Id="rId5" Type="http://schemas.openxmlformats.org/officeDocument/2006/relationships/hyperlink" Target="https://www.sec.gov/Archives/edgar/data/0000313807/000031380724000008/bp-20231231.htm" TargetMode="External"/><Relationship Id="rId61" Type="http://schemas.openxmlformats.org/officeDocument/2006/relationships/hyperlink" Target="https://www.laposte.fr/entreprise-collectivites/rse" TargetMode="External"/><Relationship Id="rId19" Type="http://schemas.openxmlformats.org/officeDocument/2006/relationships/hyperlink" Target="https://www.greatplacetowork.com/certified-company/1100147" TargetMode="External"/><Relationship Id="rId14" Type="http://schemas.openxmlformats.org/officeDocument/2006/relationships/hyperlink" Target="https://www.woolworthsgroup.com.au/au/en/our-impact/sustainability/People/team-wellbeing.html" TargetMode="External"/><Relationship Id="rId22" Type="http://schemas.openxmlformats.org/officeDocument/2006/relationships/hyperlink" Target="https://corporate.walmart.com/about/working-at-walmart/benefits/mental-well-being" TargetMode="External"/><Relationship Id="rId27" Type="http://schemas.openxmlformats.org/officeDocument/2006/relationships/hyperlink" Target="https://search-careers.gm.com/en/benefits/" TargetMode="External"/><Relationship Id="rId30" Type="http://schemas.openxmlformats.org/officeDocument/2006/relationships/hyperlink" Target="https://annualreport.continental.com/2024/en" TargetMode="External"/><Relationship Id="rId35" Type="http://schemas.openxmlformats.org/officeDocument/2006/relationships/hyperlink" Target="https://www.zf.com/mobile/en/sustainability/people/people.html" TargetMode="External"/><Relationship Id="rId43" Type="http://schemas.openxmlformats.org/officeDocument/2006/relationships/hyperlink" Target="https://rewe-group-nachhaltigkeitsbericht.de/2023/en/focus-topics/employees/index.html" TargetMode="External"/><Relationship Id="rId48" Type="http://schemas.openxmlformats.org/officeDocument/2006/relationships/hyperlink" Target="https://liteblue.usps.gov/humanresources/benefits/health-wellness/" TargetMode="External"/><Relationship Id="rId56" Type="http://schemas.openxmlformats.org/officeDocument/2006/relationships/hyperlink" Target="https://www.ckh.com.hk/en/esg/esg_message.php" TargetMode="External"/><Relationship Id="rId64" Type="http://schemas.openxmlformats.org/officeDocument/2006/relationships/hyperlink" Target="https://rewe-group-nachhaltigkeitsbericht.de/2023/en/focus-topics/employees/index.html" TargetMode="External"/><Relationship Id="rId69" Type="http://schemas.openxmlformats.org/officeDocument/2006/relationships/hyperlink" Target="https://www.newswire.ca/news-releases/loblaw-bolsters-employee-mental-health-support-and-wellbeing-education-program-with-lifespeak-818394392.html" TargetMode="External"/><Relationship Id="rId8" Type="http://schemas.openxmlformats.org/officeDocument/2006/relationships/hyperlink" Target="https://www.thekrogerco.com/sustainability/" TargetMode="External"/><Relationship Id="rId51" Type="http://schemas.openxmlformats.org/officeDocument/2006/relationships/hyperlink" Target="https://www.accenture.com/cr-en/about/company/integrated-reporting-talent-peoples-potential" TargetMode="External"/><Relationship Id="rId72" Type="http://schemas.openxmlformats.org/officeDocument/2006/relationships/hyperlink" Target="https://www.nttdata.com/global/en/about-us/sustainability/esg-data/employee-data" TargetMode="External"/><Relationship Id="rId3" Type="http://schemas.openxmlformats.org/officeDocument/2006/relationships/hyperlink" Target="https://jbsesg.com/our-people/" TargetMode="External"/><Relationship Id="rId12" Type="http://schemas.openxmlformats.org/officeDocument/2006/relationships/hyperlink" Target="https://www.bosch.com/sustainability/" TargetMode="External"/><Relationship Id="rId17" Type="http://schemas.openxmlformats.org/officeDocument/2006/relationships/hyperlink" Target="https://fepblue.org/our-plans/usps/active" TargetMode="External"/><Relationship Id="rId25" Type="http://schemas.openxmlformats.org/officeDocument/2006/relationships/hyperlink" Target="https://www.rtx.com/responsibility" TargetMode="External"/><Relationship Id="rId33" Type="http://schemas.openxmlformats.org/officeDocument/2006/relationships/hyperlink" Target="https://www.dhl.com/gb-en/home/press/press-archive/2023/dhl-supports-colleagues-and-their-families-with-introduction-of-wellness-cloud-and-new-family-leave-policies.html" TargetMode="External"/><Relationship Id="rId38" Type="http://schemas.openxmlformats.org/officeDocument/2006/relationships/hyperlink" Target="https://www.businesswire.com/news/home/20230821440377/en/Albertsons-Companies-Releases-2023-ESG-Report" TargetMode="External"/><Relationship Id="rId46" Type="http://schemas.openxmlformats.org/officeDocument/2006/relationships/hyperlink" Target="https://www.bosch.us/careers/why-bosch/bosch-benefits/" TargetMode="External"/><Relationship Id="rId59" Type="http://schemas.openxmlformats.org/officeDocument/2006/relationships/hyperlink" Target="https://www.sec.gov/cgi-bin/browse-edgar?action=getcompany&amp;CIK=0000077476&amp;type=DEF+14A" TargetMode="External"/><Relationship Id="rId67" Type="http://schemas.openxmlformats.org/officeDocument/2006/relationships/hyperlink" Target="https://connect.panasonic.com/en/about/sustainability/case-wellbeing-health" TargetMode="External"/><Relationship Id="rId20" Type="http://schemas.openxmlformats.org/officeDocument/2006/relationships/hyperlink" Target="https://www.tjx.com/corporate-responsibility/workplace/health-well-being" TargetMode="External"/><Relationship Id="rId41" Type="http://schemas.openxmlformats.org/officeDocument/2006/relationships/hyperlink" Target="https://www.stellantis.com/en/sustainability/engaging-our-stakeholders/employees/ensuring-a-safe-and-healthy-workplace" TargetMode="External"/><Relationship Id="rId54" Type="http://schemas.openxmlformats.org/officeDocument/2006/relationships/hyperlink" Target="https://corporate.ford.com/social-impact/sustainability/integrated-report-additional-documents/" TargetMode="External"/><Relationship Id="rId62" Type="http://schemas.openxmlformats.org/officeDocument/2006/relationships/hyperlink" Target="https://www.ab-inbev.com/sustainability/" TargetMode="External"/><Relationship Id="rId70" Type="http://schemas.openxmlformats.org/officeDocument/2006/relationships/hyperlink" Target="https://connect.panasonic.com/en/about/sustainability/case-wellbeing-health" TargetMode="External"/><Relationship Id="rId1" Type="http://schemas.openxmlformats.org/officeDocument/2006/relationships/hyperlink" Target="https://www.iairgroup.com/en/sustainability" TargetMode="External"/><Relationship Id="rId6" Type="http://schemas.openxmlformats.org/officeDocument/2006/relationships/hyperlink" Target="https://www.toyota-global.com/sustainability/" TargetMode="External"/><Relationship Id="rId15" Type="http://schemas.openxmlformats.org/officeDocument/2006/relationships/hyperlink" Target="https://report.basf.com/2023/en/combined-managements-report/environmental-social-governance/social/in-focus-safety-and-health.html" TargetMode="External"/><Relationship Id="rId23" Type="http://schemas.openxmlformats.org/officeDocument/2006/relationships/hyperlink" Target="https://www.shell.com/who-we-are/our-values/employee-health-and-wellbeing.html" TargetMode="External"/><Relationship Id="rId28" Type="http://schemas.openxmlformats.org/officeDocument/2006/relationships/hyperlink" Target="https://global.honda/en/newsroom/news/2024/c240627eng.html" TargetMode="External"/><Relationship Id="rId36" Type="http://schemas.openxmlformats.org/officeDocument/2006/relationships/hyperlink" Target="https://www.saint-gobain.com/en/corporate-responsibility/our-pillars/employee-engagement-and-diversity" TargetMode="External"/><Relationship Id="rId49" Type="http://schemas.openxmlformats.org/officeDocument/2006/relationships/hyperlink" Target="https://www.telemynd.com/costco" TargetMode="External"/><Relationship Id="rId57" Type="http://schemas.openxmlformats.org/officeDocument/2006/relationships/hyperlink" Target="https://ar.jardines.com/2024/Sustainability.html" TargetMode="External"/><Relationship Id="rId10" Type="http://schemas.openxmlformats.org/officeDocument/2006/relationships/hyperlink" Target="https://www.cvshealth.com/social-responsibility" TargetMode="External"/><Relationship Id="rId31" Type="http://schemas.openxmlformats.org/officeDocument/2006/relationships/hyperlink" Target="https://www.denso.com/global/en/about-us/sustainability/society/health/" TargetMode="External"/><Relationship Id="rId44" Type="http://schemas.openxmlformats.org/officeDocument/2006/relationships/hyperlink" Target="https://progressivegrocer.com/kroger-invest-770m-employees-during-2023" TargetMode="External"/><Relationship Id="rId52" Type="http://schemas.openxmlformats.org/officeDocument/2006/relationships/hyperlink" Target="https://corporate.walmart.com/news/2023/10/10/walmart-expands-virtual-health-care-benefits-increasing-access-for-associates-to-quality-providers-across-the-country" TargetMode="External"/><Relationship Id="rId60" Type="http://schemas.openxmlformats.org/officeDocument/2006/relationships/hyperlink" Target="https://benefits.hitachivantara.com/wp-content/uploads/2024/03/Hitachi-Benefits-Guide_2024.pdf" TargetMode="External"/><Relationship Id="rId65" Type="http://schemas.openxmlformats.org/officeDocument/2006/relationships/hyperlink" Target="https://corporate.couche-tard.com/our-sustainability-journey" TargetMode="External"/><Relationship Id="rId73" Type="http://schemas.openxmlformats.org/officeDocument/2006/relationships/hyperlink" Target="https://www.citibenefits.com/Well-Being/Mental-Health-Support" TargetMode="External"/><Relationship Id="rId4" Type="http://schemas.openxmlformats.org/officeDocument/2006/relationships/hyperlink" Target="https://www.stellantis.com/en/sustainability" TargetMode="External"/><Relationship Id="rId9" Type="http://schemas.openxmlformats.org/officeDocument/2006/relationships/hyperlink" Target="https://www.greatplacetowork.com/certified-company/1000405" TargetMode="External"/><Relationship Id="rId13" Type="http://schemas.openxmlformats.org/officeDocument/2006/relationships/hyperlink" Target="https://www.walgreensbootsalliance.com/responsibility" TargetMode="External"/><Relationship Id="rId18" Type="http://schemas.openxmlformats.org/officeDocument/2006/relationships/hyperlink" Target="https://telemynd.com/costco" TargetMode="External"/><Relationship Id="rId39" Type="http://schemas.openxmlformats.org/officeDocument/2006/relationships/hyperlink" Target="https://talent.lowes.com/us/en/compensation-benefits" TargetMode="External"/><Relationship Id="rId34" Type="http://schemas.openxmlformats.org/officeDocument/2006/relationships/hyperlink" Target="https://www.magna.com/company/esg" TargetMode="External"/><Relationship Id="rId50" Type="http://schemas.openxmlformats.org/officeDocument/2006/relationships/hyperlink" Target="https://progressivegrocer.com/target-positions-itself-benefits-leader-24-starting-wage" TargetMode="External"/><Relationship Id="rId55" Type="http://schemas.openxmlformats.org/officeDocument/2006/relationships/hyperlink" Target="https://search-careers.gm.com/en/working-at-gm/total-rewards/" TargetMode="External"/><Relationship Id="rId7" Type="http://schemas.openxmlformats.org/officeDocument/2006/relationships/hyperlink" Target="https://verbund.edeka/en/responsibility/" TargetMode="External"/><Relationship Id="rId71" Type="http://schemas.openxmlformats.org/officeDocument/2006/relationships/hyperlink" Target="https://www.japanpost.jp/en/corporate/values/healthmanagement.html" TargetMode="External"/></Relationships>
</file>

<file path=xl/worksheets/_rels/sheet14.xml.rels><?xml version="1.0" encoding="UTF-8" standalone="yes"?>
<Relationships xmlns="http://schemas.openxmlformats.org/package/2006/relationships"><Relationship Id="rId13" Type="http://schemas.openxmlformats.org/officeDocument/2006/relationships/hyperlink" Target="https://www.crh.com/sustainability" TargetMode="External"/><Relationship Id="rId18" Type="http://schemas.openxmlformats.org/officeDocument/2006/relationships/hyperlink" Target="https://www.businessgrouphealth.org/en/who-we-are/best-employers/health-and-well-being/winners" TargetMode="External"/><Relationship Id="rId26" Type="http://schemas.openxmlformats.org/officeDocument/2006/relationships/hyperlink" Target="https://www.sec.gov/Archives/edgar/data/0001138118/000119312524093832/d721540ddef14a.htm" TargetMode="External"/><Relationship Id="rId39" Type="http://schemas.openxmlformats.org/officeDocument/2006/relationships/hyperlink" Target="https://www.greatplacetowork.com/worlds-best-profile/sap-se" TargetMode="External"/><Relationship Id="rId21" Type="http://schemas.openxmlformats.org/officeDocument/2006/relationships/hyperlink" Target="https://www.about.sainsburys.co.uk/sustainability" TargetMode="External"/><Relationship Id="rId34" Type="http://schemas.openxmlformats.org/officeDocument/2006/relationships/hyperlink" Target="https://www.mondelezinternational.com/news/wellness-in-the-workplace/" TargetMode="External"/><Relationship Id="rId42" Type="http://schemas.openxmlformats.org/officeDocument/2006/relationships/hyperlink" Target="https://www.globalsuzuki.com/sustainability/social/safety_and_health.html" TargetMode="External"/><Relationship Id="rId7" Type="http://schemas.openxmlformats.org/officeDocument/2006/relationships/hyperlink" Target="https://benefits.honeywell.com/your-health/mental-well-being" TargetMode="External"/><Relationship Id="rId2" Type="http://schemas.openxmlformats.org/officeDocument/2006/relationships/hyperlink" Target="https://www.glencore.com/media-and-insights/news/Glencore-publishes-2024-Sustainability-Report" TargetMode="External"/><Relationship Id="rId16" Type="http://schemas.openxmlformats.org/officeDocument/2006/relationships/hyperlink" Target="https://www.greatplacetowork.com/certified-company/1001067" TargetMode="External"/><Relationship Id="rId29" Type="http://schemas.openxmlformats.org/officeDocument/2006/relationships/hyperlink" Target="https://www.mhi.com/news/241113.html" TargetMode="External"/><Relationship Id="rId1" Type="http://schemas.openxmlformats.org/officeDocument/2006/relationships/hyperlink" Target="https://www.volvogroup.com/en/news-and-media/news/2022/jun/transforming-lives-through-health-and-well-being.html" TargetMode="External"/><Relationship Id="rId6" Type="http://schemas.openxmlformats.org/officeDocument/2006/relationships/hyperlink" Target="https://library.e.abb.com/public/b43082bf39e74e06b1b268e119d0de0a/BRSR+Report.pdf" TargetMode="External"/><Relationship Id="rId11" Type="http://schemas.openxmlformats.org/officeDocument/2006/relationships/hyperlink" Target="https://www.renaultgroup.com/en/our-commitments/csr/" TargetMode="External"/><Relationship Id="rId24" Type="http://schemas.openxmlformats.org/officeDocument/2006/relationships/hyperlink" Target="https://biva.mx/storage/data-listing/3555/0002429/90/2/Anexo%205%20-%20Marco%20de%20Referencia%20(ingles).pdf" TargetMode="External"/><Relationship Id="rId32" Type="http://schemas.openxmlformats.org/officeDocument/2006/relationships/hyperlink" Target="https://about.nike.com/en/impact/initiatives/prioritizing-worker-engagement-and-wellbeing" TargetMode="External"/><Relationship Id="rId37" Type="http://schemas.openxmlformats.org/officeDocument/2006/relationships/hyperlink" Target="https://www.td.com/ca/en/about-td/sustainable-future" TargetMode="External"/><Relationship Id="rId40" Type="http://schemas.openxmlformats.org/officeDocument/2006/relationships/hyperlink" Target="https://builtin.com/company/john-deere/benefits" TargetMode="External"/><Relationship Id="rId45" Type="http://schemas.openxmlformats.org/officeDocument/2006/relationships/hyperlink" Target="https://www.premisehealth.com/resources/success-stories/how-the-cummins-livewell-center-fosters-a-culture-of-whole-person-health-and-wellness/" TargetMode="External"/><Relationship Id="rId5" Type="http://schemas.openxmlformats.org/officeDocument/2006/relationships/hyperlink" Target="https://static.inditex.com/annualreport2024/en/the-how-matters" TargetMode="External"/><Relationship Id="rId15" Type="http://schemas.openxmlformats.org/officeDocument/2006/relationships/hyperlink" Target="https://careers.astrazeneca.com/canada" TargetMode="External"/><Relationship Id="rId23" Type="http://schemas.openxmlformats.org/officeDocument/2006/relationships/hyperlink" Target="https://sumitomocorp.disclosure.site/en/themes/31" TargetMode="External"/><Relationship Id="rId28" Type="http://schemas.openxmlformats.org/officeDocument/2006/relationships/hyperlink" Target="https://www.telefonica.com/en/communication-room/reports/health-safety-and-well-being-policy/" TargetMode="External"/><Relationship Id="rId36" Type="http://schemas.openxmlformats.org/officeDocument/2006/relationships/hyperlink" Target="https://www.societegenerale.com/en/responsibility/social/responsible-employer" TargetMode="External"/><Relationship Id="rId10" Type="http://schemas.openxmlformats.org/officeDocument/2006/relationships/hyperlink" Target="https://sustainabilitymag.com/articles/northrop-grumman-esg-in-aerospace-and-defence" TargetMode="External"/><Relationship Id="rId19" Type="http://schemas.openxmlformats.org/officeDocument/2006/relationships/hyperlink" Target="https://www.bayer.com/en/sustainability/health-and-safety" TargetMode="External"/><Relationship Id="rId31" Type="http://schemas.openxmlformats.org/officeDocument/2006/relationships/hyperlink" Target="https://www.petronas.com/integrated-report-2024/" TargetMode="External"/><Relationship Id="rId44" Type="http://schemas.openxmlformats.org/officeDocument/2006/relationships/hyperlink" Target="https://www.daiwahouse.com/English/sustainable/social/employee/" TargetMode="External"/><Relationship Id="rId4" Type="http://schemas.openxmlformats.org/officeDocument/2006/relationships/hyperlink" Target="https://www.unilever.com/working-at-unilever/employee-wellbeing/" TargetMode="External"/><Relationship Id="rId9" Type="http://schemas.openxmlformats.org/officeDocument/2006/relationships/hyperlink" Target="https://www.dell.com/en-uk/dt/corporate/social-impact/esg-resources/reports/fy24-esg-report.htm" TargetMode="External"/><Relationship Id="rId14" Type="http://schemas.openxmlformats.org/officeDocument/2006/relationships/hyperlink" Target="https://www.siemens-energy.com/global/en/home/careers/inclusion-diversity.html" TargetMode="External"/><Relationship Id="rId22" Type="http://schemas.openxmlformats.org/officeDocument/2006/relationships/hyperlink" Target="https://www.pmi.com/sustainability/case-studies-and-market-stories/grasping-the-challenge-of-growth-for-well-being/" TargetMode="External"/><Relationship Id="rId27" Type="http://schemas.openxmlformats.org/officeDocument/2006/relationships/hyperlink" Target="https://www.orange.com/en/thriving-orange" TargetMode="External"/><Relationship Id="rId30" Type="http://schemas.openxmlformats.org/officeDocument/2006/relationships/hyperlink" Target="https://corporate.exxonmobil.com/careers/benefits/us-employee-benefits" TargetMode="External"/><Relationship Id="rId35" Type="http://schemas.openxmlformats.org/officeDocument/2006/relationships/hyperlink" Target="https://www.icicibank.com/ms/aboutus/annual-reports/2024-25/esg/human-capital.html" TargetMode="External"/><Relationship Id="rId43" Type="http://schemas.openxmlformats.org/officeDocument/2006/relationships/hyperlink" Target="https://www.hanwha.com/sustainability/esg-in-action/social.do" TargetMode="External"/><Relationship Id="rId8" Type="http://schemas.openxmlformats.org/officeDocument/2006/relationships/hyperlink" Target="https://corporate.thermofisher.com/us/en/index/corporate-social-responsibility/colleagues/benefit-and-wellbeing.html" TargetMode="External"/><Relationship Id="rId3" Type="http://schemas.openxmlformats.org/officeDocument/2006/relationships/hyperlink" Target="https://us.pg.com/2024CitizenshipDataMetrics/" TargetMode="External"/><Relationship Id="rId12" Type="http://schemas.openxmlformats.org/officeDocument/2006/relationships/hyperlink" Target="https://www.tatamotors.com/sustainability/" TargetMode="External"/><Relationship Id="rId17" Type="http://schemas.openxmlformats.org/officeDocument/2006/relationships/hyperlink" Target="https://cdn.pfizer.com/pfizercom/Pfizer_2023_ESG_Performance_13MAR2024.pdf" TargetMode="External"/><Relationship Id="rId25" Type="http://schemas.openxmlformats.org/officeDocument/2006/relationships/hyperlink" Target="https://www.sony-semicon.com/en/company/sustainability/diversity/safety.html" TargetMode="External"/><Relationship Id="rId33" Type="http://schemas.openxmlformats.org/officeDocument/2006/relationships/hyperlink" Target="https://www.glassdoor.com/Benefits/Best-Buy-US-Benefits-EI_IE97.0" TargetMode="External"/><Relationship Id="rId38" Type="http://schemas.openxmlformats.org/officeDocument/2006/relationships/hyperlink" Target="https://www.ubs.com/global/en/our-firm/our-employees/working-at-ubs.html" TargetMode="External"/><Relationship Id="rId46" Type="http://schemas.openxmlformats.org/officeDocument/2006/relationships/table" Target="../tables/table4.xml"/><Relationship Id="rId20" Type="http://schemas.openxmlformats.org/officeDocument/2006/relationships/hyperlink" Target="https://www.coop.ch/en/company/sustainability.html" TargetMode="External"/><Relationship Id="rId41" Type="http://schemas.openxmlformats.org/officeDocument/2006/relationships/hyperlink" Target="https://www.prnewswire.com/news-releases/hyundai-earns-2024-great-place-to-work-certification-302302530.html" TargetMode="Externa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Y1000"/>
  <sheetViews>
    <sheetView workbookViewId="0"/>
  </sheetViews>
  <sheetFormatPr baseColWidth="10" defaultColWidth="12.6640625" defaultRowHeight="15" customHeight="1"/>
  <cols>
    <col min="1" max="1" width="7" customWidth="1"/>
    <col min="2" max="2" width="33.1640625" customWidth="1"/>
    <col min="3" max="3" width="7.1640625" customWidth="1"/>
    <col min="4" max="4" width="11.33203125" customWidth="1"/>
    <col min="5" max="5" width="14.83203125" customWidth="1"/>
    <col min="6" max="6" width="30.33203125" customWidth="1"/>
    <col min="7" max="7" width="14.83203125" customWidth="1"/>
    <col min="8" max="8" width="17.5" customWidth="1"/>
    <col min="9" max="9" width="14" customWidth="1"/>
    <col min="10" max="10" width="17.5" customWidth="1"/>
    <col min="11" max="11" width="13.1640625" customWidth="1"/>
    <col min="12" max="12" width="15.6640625" customWidth="1"/>
    <col min="13" max="13" width="24.5" customWidth="1"/>
    <col min="14" max="29" width="7.6640625" customWidth="1"/>
  </cols>
  <sheetData>
    <row r="1" spans="1:25" ht="14">
      <c r="A1" s="1" t="s">
        <v>0</v>
      </c>
      <c r="B1" s="1" t="s">
        <v>1</v>
      </c>
      <c r="C1" s="1" t="s">
        <v>2</v>
      </c>
      <c r="D1" s="1" t="s">
        <v>3</v>
      </c>
      <c r="E1" s="1" t="s">
        <v>4</v>
      </c>
      <c r="F1" s="1" t="s">
        <v>5</v>
      </c>
      <c r="G1" s="1" t="s">
        <v>6</v>
      </c>
      <c r="H1" s="1" t="s">
        <v>7</v>
      </c>
      <c r="I1" s="1" t="s">
        <v>8</v>
      </c>
      <c r="J1" s="1" t="s">
        <v>9</v>
      </c>
      <c r="K1" s="1" t="s">
        <v>10</v>
      </c>
      <c r="L1" s="1" t="s">
        <v>11</v>
      </c>
      <c r="M1" s="1" t="s">
        <v>12</v>
      </c>
    </row>
    <row r="2" spans="1:25">
      <c r="A2" s="2">
        <v>97</v>
      </c>
      <c r="B2" s="2" t="s">
        <v>13</v>
      </c>
      <c r="D2" s="2">
        <v>277000</v>
      </c>
      <c r="E2" s="3" t="s">
        <v>14</v>
      </c>
      <c r="F2" s="4" t="s">
        <v>15</v>
      </c>
      <c r="G2" s="2" t="s">
        <v>16</v>
      </c>
      <c r="H2" s="2" t="s">
        <v>17</v>
      </c>
      <c r="I2" s="2" t="s">
        <v>18</v>
      </c>
      <c r="J2" s="2" t="s">
        <v>19</v>
      </c>
      <c r="K2" s="2" t="s">
        <v>20</v>
      </c>
      <c r="L2" s="2" t="s">
        <v>21</v>
      </c>
      <c r="M2" s="2" t="s">
        <v>22</v>
      </c>
      <c r="O2" s="3"/>
      <c r="P2" s="3"/>
      <c r="S2" s="3"/>
      <c r="T2" s="3"/>
      <c r="Y2" s="2">
        <f>CEILING(_xlfn.PERCENTRANK.INC($D$2:$D$231,D2)*5,1)</f>
        <v>5</v>
      </c>
    </row>
    <row r="3" spans="1:25">
      <c r="A3" s="2">
        <v>88</v>
      </c>
      <c r="B3" s="2" t="s">
        <v>23</v>
      </c>
      <c r="D3" s="2">
        <v>381876</v>
      </c>
      <c r="E3" s="3" t="s">
        <v>24</v>
      </c>
      <c r="F3" s="4" t="s">
        <v>25</v>
      </c>
      <c r="G3" s="2" t="s">
        <v>26</v>
      </c>
      <c r="H3" s="2" t="s">
        <v>27</v>
      </c>
      <c r="I3" s="2" t="s">
        <v>28</v>
      </c>
      <c r="J3" s="2" t="s">
        <v>29</v>
      </c>
      <c r="K3" s="2" t="s">
        <v>30</v>
      </c>
      <c r="L3" s="2" t="s">
        <v>31</v>
      </c>
      <c r="M3" s="2" t="s">
        <v>32</v>
      </c>
      <c r="O3" s="3"/>
      <c r="P3" s="3"/>
      <c r="S3" s="3"/>
      <c r="T3" s="3"/>
      <c r="Y3" s="2">
        <f>MIN(5,CEILING(_xlfn.PERCENTRANK.INC($D$2:$D$231,D2)*5,1))</f>
        <v>5</v>
      </c>
    </row>
    <row r="4" spans="1:25" ht="14" hidden="1">
      <c r="A4" s="2">
        <v>3</v>
      </c>
      <c r="B4" s="2" t="s">
        <v>33</v>
      </c>
      <c r="D4" s="2">
        <v>1354310</v>
      </c>
      <c r="E4" s="3" t="s">
        <v>34</v>
      </c>
      <c r="G4" s="2" t="s">
        <v>35</v>
      </c>
      <c r="H4" s="2" t="s">
        <v>36</v>
      </c>
      <c r="I4" s="2" t="s">
        <v>37</v>
      </c>
      <c r="J4" s="2" t="s">
        <v>38</v>
      </c>
      <c r="K4" s="2" t="s">
        <v>39</v>
      </c>
      <c r="L4" s="2" t="s">
        <v>40</v>
      </c>
      <c r="M4" s="2" t="s">
        <v>41</v>
      </c>
      <c r="O4" s="3" t="s">
        <v>42</v>
      </c>
      <c r="P4" s="3" t="s">
        <v>43</v>
      </c>
      <c r="S4" s="3" t="s">
        <v>42</v>
      </c>
      <c r="T4" s="3" t="s">
        <v>44</v>
      </c>
    </row>
    <row r="5" spans="1:25">
      <c r="A5" s="2">
        <v>378</v>
      </c>
      <c r="B5" s="2" t="s">
        <v>45</v>
      </c>
      <c r="D5" s="2">
        <v>176962</v>
      </c>
      <c r="E5" s="3" t="s">
        <v>46</v>
      </c>
      <c r="F5" s="4" t="s">
        <v>47</v>
      </c>
      <c r="G5" s="2" t="s">
        <v>48</v>
      </c>
      <c r="H5" s="2" t="s">
        <v>49</v>
      </c>
      <c r="I5" s="2" t="s">
        <v>50</v>
      </c>
      <c r="J5" s="2" t="s">
        <v>51</v>
      </c>
      <c r="K5" s="2" t="s">
        <v>52</v>
      </c>
      <c r="L5" s="2" t="s">
        <v>53</v>
      </c>
      <c r="M5" s="2" t="s">
        <v>54</v>
      </c>
      <c r="O5" s="3"/>
      <c r="P5" s="3"/>
    </row>
    <row r="6" spans="1:25" ht="14" hidden="1">
      <c r="A6" s="2">
        <v>5</v>
      </c>
      <c r="B6" s="2" t="s">
        <v>55</v>
      </c>
      <c r="D6" s="2">
        <v>985155</v>
      </c>
      <c r="E6" s="3" t="s">
        <v>34</v>
      </c>
      <c r="G6" s="2" t="s">
        <v>56</v>
      </c>
      <c r="H6" s="2" t="s">
        <v>57</v>
      </c>
      <c r="I6" s="2" t="s">
        <v>58</v>
      </c>
      <c r="J6" s="2" t="s">
        <v>59</v>
      </c>
      <c r="K6" s="2" t="s">
        <v>60</v>
      </c>
      <c r="L6" s="2" t="s">
        <v>61</v>
      </c>
      <c r="M6" s="2" t="s">
        <v>41</v>
      </c>
      <c r="O6" s="3" t="s">
        <v>62</v>
      </c>
      <c r="P6" s="3" t="s">
        <v>63</v>
      </c>
      <c r="S6" s="3" t="s">
        <v>64</v>
      </c>
      <c r="T6" s="3" t="s">
        <v>65</v>
      </c>
    </row>
    <row r="7" spans="1:25" ht="14" hidden="1">
      <c r="A7" s="2">
        <v>6</v>
      </c>
      <c r="B7" s="2" t="s">
        <v>66</v>
      </c>
      <c r="D7" s="2">
        <v>495096</v>
      </c>
      <c r="E7" s="3" t="s">
        <v>34</v>
      </c>
      <c r="G7" s="2" t="s">
        <v>67</v>
      </c>
      <c r="H7" s="2" t="s">
        <v>68</v>
      </c>
      <c r="I7" s="2" t="s">
        <v>69</v>
      </c>
      <c r="J7" s="2" t="s">
        <v>70</v>
      </c>
      <c r="K7" s="2" t="s">
        <v>71</v>
      </c>
      <c r="L7" s="2" t="s">
        <v>21</v>
      </c>
      <c r="M7" s="2" t="s">
        <v>72</v>
      </c>
      <c r="O7" s="3" t="s">
        <v>55</v>
      </c>
      <c r="P7" s="3" t="s">
        <v>34</v>
      </c>
      <c r="S7" s="3" t="s">
        <v>73</v>
      </c>
      <c r="T7" s="3" t="s">
        <v>74</v>
      </c>
    </row>
    <row r="8" spans="1:25" hidden="1">
      <c r="A8" s="2">
        <v>7</v>
      </c>
      <c r="B8" s="2" t="s">
        <v>64</v>
      </c>
      <c r="D8" s="2">
        <v>400000</v>
      </c>
      <c r="E8" s="3" t="s">
        <v>43</v>
      </c>
      <c r="F8" s="4" t="s">
        <v>65</v>
      </c>
      <c r="G8" s="2" t="s">
        <v>75</v>
      </c>
      <c r="H8" s="2" t="s">
        <v>76</v>
      </c>
      <c r="I8" s="2" t="s">
        <v>77</v>
      </c>
      <c r="J8" s="2" t="s">
        <v>78</v>
      </c>
      <c r="K8" s="2" t="s">
        <v>79</v>
      </c>
      <c r="L8" s="2" t="s">
        <v>61</v>
      </c>
      <c r="M8" s="2" t="s">
        <v>80</v>
      </c>
      <c r="O8" s="3" t="s">
        <v>66</v>
      </c>
      <c r="P8" s="3" t="s">
        <v>34</v>
      </c>
      <c r="S8" s="3" t="s">
        <v>81</v>
      </c>
      <c r="T8" s="3" t="s">
        <v>82</v>
      </c>
    </row>
    <row r="9" spans="1:25">
      <c r="A9" s="2">
        <v>207</v>
      </c>
      <c r="B9" s="2" t="s">
        <v>83</v>
      </c>
      <c r="D9" s="2">
        <v>392001</v>
      </c>
      <c r="E9" s="3" t="s">
        <v>84</v>
      </c>
      <c r="F9" s="4" t="s">
        <v>85</v>
      </c>
      <c r="G9" s="2" t="s">
        <v>86</v>
      </c>
      <c r="H9" s="2" t="s">
        <v>87</v>
      </c>
      <c r="I9" s="2" t="s">
        <v>88</v>
      </c>
      <c r="J9" s="2" t="s">
        <v>89</v>
      </c>
      <c r="K9" s="2" t="s">
        <v>90</v>
      </c>
      <c r="L9" s="2" t="s">
        <v>91</v>
      </c>
      <c r="M9" s="2" t="s">
        <v>22</v>
      </c>
      <c r="O9" s="3"/>
      <c r="P9" s="3"/>
      <c r="S9" s="3"/>
      <c r="T9" s="3"/>
    </row>
    <row r="10" spans="1:25">
      <c r="A10" s="2">
        <v>190</v>
      </c>
      <c r="B10" s="2" t="s">
        <v>92</v>
      </c>
      <c r="D10" s="2">
        <v>111822</v>
      </c>
      <c r="E10" s="3" t="s">
        <v>93</v>
      </c>
      <c r="F10" s="4" t="s">
        <v>94</v>
      </c>
      <c r="G10" s="2" t="s">
        <v>95</v>
      </c>
      <c r="H10" s="2" t="s">
        <v>96</v>
      </c>
      <c r="I10" s="2" t="s">
        <v>97</v>
      </c>
      <c r="J10" s="2" t="s">
        <v>98</v>
      </c>
      <c r="K10" s="2" t="s">
        <v>99</v>
      </c>
      <c r="L10" s="2" t="s">
        <v>100</v>
      </c>
      <c r="M10" s="2" t="s">
        <v>22</v>
      </c>
      <c r="O10" s="3"/>
      <c r="P10" s="3"/>
      <c r="S10" s="3"/>
      <c r="T10" s="3"/>
    </row>
    <row r="11" spans="1:25" hidden="1">
      <c r="A11" s="2">
        <v>10</v>
      </c>
      <c r="B11" s="2" t="s">
        <v>101</v>
      </c>
      <c r="D11" s="2">
        <v>392400</v>
      </c>
      <c r="E11" s="3" t="s">
        <v>43</v>
      </c>
      <c r="F11" s="4" t="s">
        <v>102</v>
      </c>
      <c r="G11" s="2" t="s">
        <v>103</v>
      </c>
      <c r="H11" s="2" t="s">
        <v>104</v>
      </c>
      <c r="I11" s="2" t="s">
        <v>105</v>
      </c>
      <c r="J11" s="2" t="s">
        <v>106</v>
      </c>
      <c r="K11" s="2" t="s">
        <v>107</v>
      </c>
      <c r="L11" s="2" t="s">
        <v>21</v>
      </c>
      <c r="M11" s="2" t="s">
        <v>80</v>
      </c>
      <c r="O11" s="3" t="s">
        <v>81</v>
      </c>
      <c r="P11" s="3" t="s">
        <v>43</v>
      </c>
      <c r="S11" s="3" t="s">
        <v>108</v>
      </c>
      <c r="T11" s="3" t="s">
        <v>109</v>
      </c>
    </row>
    <row r="12" spans="1:25" ht="14" hidden="1">
      <c r="A12" s="2">
        <v>11</v>
      </c>
      <c r="B12" s="2" t="s">
        <v>110</v>
      </c>
      <c r="D12" s="2">
        <v>44000</v>
      </c>
      <c r="G12" s="2" t="s">
        <v>111</v>
      </c>
      <c r="H12" s="2" t="s">
        <v>112</v>
      </c>
      <c r="I12" s="2" t="s">
        <v>113</v>
      </c>
      <c r="J12" s="2" t="s">
        <v>114</v>
      </c>
      <c r="K12" s="2" t="s">
        <v>115</v>
      </c>
      <c r="L12" s="2" t="s">
        <v>116</v>
      </c>
      <c r="M12" s="2" t="s">
        <v>22</v>
      </c>
      <c r="S12" s="3" t="s">
        <v>117</v>
      </c>
      <c r="T12" s="3" t="s">
        <v>118</v>
      </c>
    </row>
    <row r="13" spans="1:25">
      <c r="A13" s="2">
        <v>49</v>
      </c>
      <c r="B13" s="2" t="s">
        <v>119</v>
      </c>
      <c r="D13" s="2">
        <v>159104</v>
      </c>
      <c r="E13" s="3" t="s">
        <v>93</v>
      </c>
      <c r="F13" s="4" t="s">
        <v>120</v>
      </c>
      <c r="G13" s="2" t="s">
        <v>121</v>
      </c>
      <c r="H13" s="2" t="s">
        <v>122</v>
      </c>
      <c r="I13" s="2" t="s">
        <v>123</v>
      </c>
      <c r="J13" s="2" t="s">
        <v>124</v>
      </c>
      <c r="K13" s="2" t="s">
        <v>125</v>
      </c>
      <c r="L13" s="2" t="s">
        <v>126</v>
      </c>
      <c r="M13" s="2" t="s">
        <v>22</v>
      </c>
      <c r="O13" s="3"/>
      <c r="P13" s="3"/>
      <c r="S13" s="3"/>
      <c r="T13" s="3"/>
    </row>
    <row r="14" spans="1:25">
      <c r="A14" s="2">
        <v>33</v>
      </c>
      <c r="B14" s="2" t="s">
        <v>127</v>
      </c>
      <c r="D14" s="2">
        <v>100500</v>
      </c>
      <c r="E14" s="3" t="s">
        <v>128</v>
      </c>
      <c r="F14" s="4" t="s">
        <v>118</v>
      </c>
      <c r="G14" s="2" t="s">
        <v>129</v>
      </c>
      <c r="H14" s="2" t="s">
        <v>130</v>
      </c>
      <c r="I14" s="2" t="s">
        <v>131</v>
      </c>
      <c r="J14" s="2" t="s">
        <v>132</v>
      </c>
      <c r="K14" s="2" t="s">
        <v>133</v>
      </c>
      <c r="L14" s="2" t="s">
        <v>126</v>
      </c>
      <c r="M14" s="2" t="s">
        <v>22</v>
      </c>
      <c r="O14" s="3"/>
      <c r="P14" s="3"/>
      <c r="S14" s="3"/>
      <c r="T14" s="3"/>
    </row>
    <row r="15" spans="1:25">
      <c r="A15" s="2">
        <v>370</v>
      </c>
      <c r="B15" s="2" t="s">
        <v>134</v>
      </c>
      <c r="D15" s="2">
        <v>579126</v>
      </c>
      <c r="E15" s="3" t="s">
        <v>128</v>
      </c>
      <c r="F15" s="4" t="s">
        <v>135</v>
      </c>
      <c r="G15" s="2" t="s">
        <v>136</v>
      </c>
      <c r="H15" s="2" t="s">
        <v>137</v>
      </c>
      <c r="I15" s="2" t="s">
        <v>138</v>
      </c>
      <c r="J15" s="2" t="s">
        <v>139</v>
      </c>
      <c r="K15" s="2" t="s">
        <v>140</v>
      </c>
      <c r="L15" s="2" t="s">
        <v>141</v>
      </c>
      <c r="M15" s="2" t="s">
        <v>142</v>
      </c>
      <c r="O15" s="3"/>
      <c r="P15" s="3"/>
    </row>
    <row r="16" spans="1:25">
      <c r="A16" s="2">
        <v>262</v>
      </c>
      <c r="B16" s="2" t="s">
        <v>143</v>
      </c>
      <c r="D16" s="2">
        <v>104890</v>
      </c>
      <c r="E16" s="3" t="s">
        <v>144</v>
      </c>
      <c r="F16" s="4" t="s">
        <v>145</v>
      </c>
      <c r="G16" s="2" t="s">
        <v>146</v>
      </c>
      <c r="H16" s="2" t="s">
        <v>147</v>
      </c>
      <c r="I16" s="2" t="s">
        <v>148</v>
      </c>
      <c r="J16" s="2" t="s">
        <v>149</v>
      </c>
      <c r="K16" s="2" t="s">
        <v>150</v>
      </c>
      <c r="L16" s="2" t="s">
        <v>72</v>
      </c>
      <c r="M16" s="2" t="s">
        <v>32</v>
      </c>
      <c r="O16" s="3"/>
      <c r="P16" s="3"/>
    </row>
    <row r="17" spans="1:20" ht="14" hidden="1">
      <c r="A17" s="2">
        <v>16</v>
      </c>
      <c r="B17" s="2" t="s">
        <v>151</v>
      </c>
      <c r="D17" s="2" t="s">
        <v>31</v>
      </c>
      <c r="G17" s="2" t="s">
        <v>152</v>
      </c>
      <c r="H17" s="2" t="s">
        <v>153</v>
      </c>
      <c r="I17" s="2" t="s">
        <v>154</v>
      </c>
      <c r="K17" s="2" t="s">
        <v>155</v>
      </c>
      <c r="L17" s="2" t="s">
        <v>156</v>
      </c>
      <c r="M17" s="2" t="s">
        <v>156</v>
      </c>
      <c r="S17" s="3" t="s">
        <v>157</v>
      </c>
      <c r="T17" s="3" t="s">
        <v>158</v>
      </c>
    </row>
    <row r="18" spans="1:20" ht="14" hidden="1">
      <c r="A18" s="2">
        <v>17</v>
      </c>
      <c r="B18" s="2" t="s">
        <v>159</v>
      </c>
      <c r="D18" s="2">
        <v>44000</v>
      </c>
      <c r="G18" s="2" t="s">
        <v>160</v>
      </c>
      <c r="H18" s="2" t="s">
        <v>161</v>
      </c>
      <c r="I18" s="2" t="s">
        <v>162</v>
      </c>
      <c r="J18" s="2" t="s">
        <v>163</v>
      </c>
      <c r="K18" s="2" t="s">
        <v>164</v>
      </c>
      <c r="L18" s="2" t="s">
        <v>61</v>
      </c>
      <c r="M18" s="2" t="s">
        <v>165</v>
      </c>
      <c r="S18" s="3" t="s">
        <v>166</v>
      </c>
      <c r="T18" s="3" t="s">
        <v>167</v>
      </c>
    </row>
    <row r="19" spans="1:20">
      <c r="A19" s="2">
        <v>497</v>
      </c>
      <c r="B19" s="2" t="s">
        <v>168</v>
      </c>
      <c r="D19" s="2">
        <v>95000</v>
      </c>
      <c r="E19" s="3" t="s">
        <v>169</v>
      </c>
      <c r="F19" s="4" t="s">
        <v>170</v>
      </c>
      <c r="G19" s="2" t="s">
        <v>171</v>
      </c>
      <c r="H19" s="2" t="s">
        <v>172</v>
      </c>
      <c r="I19" s="2" t="s">
        <v>173</v>
      </c>
      <c r="J19" s="2" t="s">
        <v>57</v>
      </c>
      <c r="K19" s="2" t="s">
        <v>174</v>
      </c>
      <c r="L19" s="2" t="s">
        <v>40</v>
      </c>
      <c r="M19" s="2" t="s">
        <v>175</v>
      </c>
      <c r="O19" s="3"/>
      <c r="P19" s="3"/>
    </row>
    <row r="20" spans="1:20">
      <c r="A20" s="2">
        <v>477</v>
      </c>
      <c r="B20" s="2" t="s">
        <v>176</v>
      </c>
      <c r="D20" s="2">
        <v>80951</v>
      </c>
      <c r="E20" s="3" t="s">
        <v>93</v>
      </c>
      <c r="F20" s="4" t="s">
        <v>177</v>
      </c>
      <c r="G20" s="2" t="s">
        <v>178</v>
      </c>
      <c r="H20" s="2" t="s">
        <v>179</v>
      </c>
      <c r="I20" s="2" t="s">
        <v>180</v>
      </c>
      <c r="J20" s="2" t="s">
        <v>181</v>
      </c>
      <c r="K20" s="2" t="s">
        <v>182</v>
      </c>
      <c r="L20" s="2" t="s">
        <v>183</v>
      </c>
      <c r="M20" s="2" t="s">
        <v>175</v>
      </c>
      <c r="O20" s="3"/>
      <c r="P20" s="3"/>
    </row>
    <row r="21" spans="1:20" ht="15.75" customHeight="1">
      <c r="A21" s="2">
        <v>32</v>
      </c>
      <c r="B21" s="2" t="s">
        <v>184</v>
      </c>
      <c r="D21" s="2">
        <v>102887</v>
      </c>
      <c r="E21" s="3" t="s">
        <v>46</v>
      </c>
      <c r="F21" s="4" t="s">
        <v>118</v>
      </c>
      <c r="G21" s="2" t="s">
        <v>185</v>
      </c>
      <c r="H21" s="2" t="s">
        <v>186</v>
      </c>
      <c r="I21" s="2" t="s">
        <v>187</v>
      </c>
      <c r="J21" s="2" t="s">
        <v>188</v>
      </c>
      <c r="K21" s="2" t="s">
        <v>189</v>
      </c>
      <c r="L21" s="2" t="s">
        <v>190</v>
      </c>
      <c r="M21" s="2" t="s">
        <v>22</v>
      </c>
      <c r="O21" s="3"/>
      <c r="P21" s="3"/>
      <c r="S21" s="3"/>
      <c r="T21" s="3"/>
    </row>
    <row r="22" spans="1:20" ht="15.75" hidden="1" customHeight="1">
      <c r="A22" s="2">
        <v>21</v>
      </c>
      <c r="B22" s="2" t="s">
        <v>157</v>
      </c>
      <c r="D22" s="2">
        <v>72398</v>
      </c>
      <c r="E22" s="3" t="s">
        <v>43</v>
      </c>
      <c r="F22" s="4" t="s">
        <v>158</v>
      </c>
      <c r="G22" s="2" t="s">
        <v>191</v>
      </c>
      <c r="H22" s="2" t="s">
        <v>192</v>
      </c>
      <c r="I22" s="2" t="s">
        <v>193</v>
      </c>
      <c r="J22" s="2" t="s">
        <v>194</v>
      </c>
      <c r="K22" s="2" t="s">
        <v>195</v>
      </c>
      <c r="L22" s="2" t="s">
        <v>196</v>
      </c>
      <c r="M22" s="2" t="s">
        <v>197</v>
      </c>
      <c r="O22" s="3" t="s">
        <v>198</v>
      </c>
      <c r="P22" s="3" t="s">
        <v>43</v>
      </c>
      <c r="S22" s="3" t="s">
        <v>184</v>
      </c>
      <c r="T22" s="3" t="s">
        <v>118</v>
      </c>
    </row>
    <row r="23" spans="1:20" ht="15.75" customHeight="1">
      <c r="A23" s="2">
        <v>313</v>
      </c>
      <c r="B23" s="2" t="s">
        <v>199</v>
      </c>
      <c r="D23" s="2">
        <v>214041</v>
      </c>
      <c r="E23" s="3" t="s">
        <v>46</v>
      </c>
      <c r="F23" s="4" t="s">
        <v>200</v>
      </c>
      <c r="G23" s="2" t="s">
        <v>201</v>
      </c>
      <c r="H23" s="2" t="s">
        <v>202</v>
      </c>
      <c r="I23" s="2" t="s">
        <v>203</v>
      </c>
      <c r="J23" s="2" t="s">
        <v>204</v>
      </c>
      <c r="K23" s="2" t="s">
        <v>205</v>
      </c>
      <c r="L23" s="2" t="s">
        <v>206</v>
      </c>
      <c r="M23" s="2" t="s">
        <v>142</v>
      </c>
      <c r="O23" s="3"/>
      <c r="P23" s="3"/>
    </row>
    <row r="24" spans="1:20" ht="15.75" hidden="1" customHeight="1">
      <c r="A24" s="2">
        <v>23</v>
      </c>
      <c r="B24" s="2" t="s">
        <v>207</v>
      </c>
      <c r="D24" s="2">
        <v>13086</v>
      </c>
      <c r="G24" s="2" t="s">
        <v>208</v>
      </c>
      <c r="H24" s="2" t="s">
        <v>87</v>
      </c>
      <c r="I24" s="2" t="s">
        <v>209</v>
      </c>
      <c r="J24" s="2" t="s">
        <v>210</v>
      </c>
      <c r="K24" s="2" t="s">
        <v>211</v>
      </c>
      <c r="L24" s="2" t="s">
        <v>91</v>
      </c>
      <c r="M24" s="2" t="s">
        <v>212</v>
      </c>
      <c r="S24" s="3" t="s">
        <v>213</v>
      </c>
      <c r="T24" s="3" t="s">
        <v>214</v>
      </c>
    </row>
    <row r="25" spans="1:20" ht="15.75" customHeight="1">
      <c r="A25" s="2">
        <v>337</v>
      </c>
      <c r="B25" s="2" t="s">
        <v>215</v>
      </c>
      <c r="D25" s="2">
        <v>157284</v>
      </c>
      <c r="E25" s="3" t="s">
        <v>216</v>
      </c>
      <c r="F25" s="4" t="s">
        <v>217</v>
      </c>
      <c r="G25" s="2" t="s">
        <v>218</v>
      </c>
      <c r="H25" s="2" t="s">
        <v>219</v>
      </c>
      <c r="I25" s="2" t="s">
        <v>220</v>
      </c>
      <c r="J25" s="2" t="s">
        <v>221</v>
      </c>
      <c r="K25" s="2" t="s">
        <v>222</v>
      </c>
      <c r="L25" s="2" t="s">
        <v>223</v>
      </c>
      <c r="M25" s="2" t="s">
        <v>224</v>
      </c>
      <c r="O25" s="3"/>
      <c r="P25" s="3"/>
    </row>
    <row r="26" spans="1:20" ht="15.75" hidden="1" customHeight="1">
      <c r="A26" s="2">
        <v>25</v>
      </c>
      <c r="B26" s="2" t="s">
        <v>225</v>
      </c>
      <c r="D26" s="2">
        <v>48411</v>
      </c>
      <c r="G26" s="2" t="s">
        <v>226</v>
      </c>
      <c r="H26" s="2" t="s">
        <v>227</v>
      </c>
      <c r="I26" s="2" t="s">
        <v>228</v>
      </c>
      <c r="J26" s="2" t="s">
        <v>229</v>
      </c>
      <c r="K26" s="2" t="s">
        <v>230</v>
      </c>
      <c r="L26" s="2" t="s">
        <v>231</v>
      </c>
      <c r="M26" s="2" t="s">
        <v>141</v>
      </c>
      <c r="S26" s="3" t="s">
        <v>232</v>
      </c>
      <c r="T26" s="3" t="s">
        <v>120</v>
      </c>
    </row>
    <row r="27" spans="1:20" ht="15.75" hidden="1" customHeight="1">
      <c r="A27" s="2">
        <v>26</v>
      </c>
      <c r="B27" s="2" t="s">
        <v>233</v>
      </c>
      <c r="D27" s="2" t="s">
        <v>91</v>
      </c>
      <c r="G27" s="2" t="s">
        <v>234</v>
      </c>
      <c r="H27" s="2" t="s">
        <v>235</v>
      </c>
      <c r="I27" s="2" t="s">
        <v>236</v>
      </c>
      <c r="K27" s="2" t="s">
        <v>237</v>
      </c>
      <c r="L27" s="2" t="s">
        <v>72</v>
      </c>
      <c r="M27" s="2" t="s">
        <v>72</v>
      </c>
      <c r="S27" s="3" t="s">
        <v>238</v>
      </c>
      <c r="T27" s="3" t="s">
        <v>158</v>
      </c>
    </row>
    <row r="28" spans="1:20" ht="15.75" customHeight="1">
      <c r="A28" s="2">
        <v>474</v>
      </c>
      <c r="B28" s="2" t="s">
        <v>239</v>
      </c>
      <c r="D28" s="2">
        <v>80730</v>
      </c>
      <c r="E28" s="3" t="s">
        <v>46</v>
      </c>
      <c r="F28" s="4" t="s">
        <v>240</v>
      </c>
      <c r="G28" s="2" t="s">
        <v>241</v>
      </c>
      <c r="H28" s="2" t="s">
        <v>27</v>
      </c>
      <c r="I28" s="2" t="s">
        <v>242</v>
      </c>
      <c r="J28" s="2" t="s">
        <v>243</v>
      </c>
      <c r="K28" s="2" t="s">
        <v>244</v>
      </c>
      <c r="L28" s="2" t="s">
        <v>32</v>
      </c>
      <c r="M28" s="2" t="s">
        <v>165</v>
      </c>
      <c r="O28" s="3"/>
      <c r="P28" s="3"/>
    </row>
    <row r="29" spans="1:20" ht="15.75" hidden="1" customHeight="1">
      <c r="A29" s="2">
        <v>28</v>
      </c>
      <c r="B29" s="2" t="s">
        <v>245</v>
      </c>
      <c r="D29" s="2">
        <v>633167</v>
      </c>
      <c r="E29" s="3" t="s">
        <v>246</v>
      </c>
      <c r="F29" s="4" t="s">
        <v>247</v>
      </c>
      <c r="G29" s="2" t="s">
        <v>248</v>
      </c>
      <c r="H29" s="2" t="s">
        <v>249</v>
      </c>
      <c r="I29" s="2" t="s">
        <v>250</v>
      </c>
      <c r="J29" s="2" t="s">
        <v>251</v>
      </c>
      <c r="K29" s="2" t="s">
        <v>252</v>
      </c>
      <c r="L29" s="2" t="s">
        <v>253</v>
      </c>
      <c r="M29" s="2" t="s">
        <v>224</v>
      </c>
      <c r="O29" s="3" t="s">
        <v>254</v>
      </c>
      <c r="P29" s="3" t="s">
        <v>255</v>
      </c>
      <c r="S29" s="3" t="s">
        <v>256</v>
      </c>
      <c r="T29" s="3" t="s">
        <v>120</v>
      </c>
    </row>
    <row r="30" spans="1:20" ht="15.75" hidden="1" customHeight="1">
      <c r="A30" s="2">
        <v>29</v>
      </c>
      <c r="B30" s="2" t="s">
        <v>257</v>
      </c>
      <c r="D30" s="2">
        <v>45298</v>
      </c>
      <c r="G30" s="2" t="s">
        <v>258</v>
      </c>
      <c r="H30" s="2" t="s">
        <v>259</v>
      </c>
      <c r="I30" s="2" t="s">
        <v>260</v>
      </c>
      <c r="J30" s="2" t="s">
        <v>261</v>
      </c>
      <c r="K30" s="2" t="s">
        <v>262</v>
      </c>
      <c r="L30" s="2" t="s">
        <v>40</v>
      </c>
      <c r="M30" s="2" t="s">
        <v>22</v>
      </c>
      <c r="S30" s="3" t="s">
        <v>263</v>
      </c>
      <c r="T30" s="3" t="s">
        <v>264</v>
      </c>
    </row>
    <row r="31" spans="1:20" ht="15.75" hidden="1" customHeight="1">
      <c r="A31" s="2">
        <v>30</v>
      </c>
      <c r="B31" s="2" t="s">
        <v>265</v>
      </c>
      <c r="D31" s="2">
        <v>454716</v>
      </c>
      <c r="E31" s="3" t="s">
        <v>34</v>
      </c>
      <c r="G31" s="2" t="s">
        <v>266</v>
      </c>
      <c r="H31" s="2" t="s">
        <v>267</v>
      </c>
      <c r="I31" s="2" t="s">
        <v>268</v>
      </c>
      <c r="J31" s="2" t="s">
        <v>269</v>
      </c>
      <c r="K31" s="2" t="s">
        <v>270</v>
      </c>
      <c r="L31" s="2" t="s">
        <v>253</v>
      </c>
      <c r="M31" s="2" t="s">
        <v>165</v>
      </c>
      <c r="O31" s="3" t="s">
        <v>245</v>
      </c>
      <c r="P31" s="3" t="s">
        <v>246</v>
      </c>
      <c r="S31" s="3" t="s">
        <v>271</v>
      </c>
      <c r="T31" s="3" t="s">
        <v>65</v>
      </c>
    </row>
    <row r="32" spans="1:20" ht="15.75" hidden="1" customHeight="1">
      <c r="A32" s="2">
        <v>31</v>
      </c>
      <c r="B32" s="2" t="s">
        <v>272</v>
      </c>
      <c r="D32" s="2">
        <v>376847</v>
      </c>
      <c r="E32" s="3" t="s">
        <v>34</v>
      </c>
      <c r="G32" s="2" t="s">
        <v>273</v>
      </c>
      <c r="H32" s="2" t="s">
        <v>274</v>
      </c>
      <c r="I32" s="2" t="s">
        <v>275</v>
      </c>
      <c r="J32" s="2" t="s">
        <v>276</v>
      </c>
      <c r="K32" s="2" t="s">
        <v>277</v>
      </c>
      <c r="L32" s="2" t="s">
        <v>21</v>
      </c>
      <c r="M32" s="2" t="s">
        <v>165</v>
      </c>
      <c r="O32" s="3" t="s">
        <v>265</v>
      </c>
      <c r="P32" s="3" t="s">
        <v>34</v>
      </c>
      <c r="S32" s="3" t="s">
        <v>278</v>
      </c>
      <c r="T32" s="3" t="s">
        <v>279</v>
      </c>
    </row>
    <row r="33" spans="1:20" ht="15.75" customHeight="1">
      <c r="A33" s="2">
        <v>174</v>
      </c>
      <c r="B33" s="2" t="s">
        <v>280</v>
      </c>
      <c r="D33" s="2">
        <v>156921</v>
      </c>
      <c r="E33" s="3" t="s">
        <v>281</v>
      </c>
      <c r="F33" s="4" t="s">
        <v>282</v>
      </c>
      <c r="G33" s="2" t="s">
        <v>283</v>
      </c>
      <c r="H33" s="2" t="s">
        <v>284</v>
      </c>
      <c r="I33" s="2" t="s">
        <v>285</v>
      </c>
      <c r="J33" s="2" t="s">
        <v>286</v>
      </c>
      <c r="K33" s="2" t="s">
        <v>287</v>
      </c>
      <c r="L33" s="2" t="s">
        <v>53</v>
      </c>
      <c r="M33" s="2" t="s">
        <v>22</v>
      </c>
      <c r="O33" s="3"/>
      <c r="P33" s="3"/>
      <c r="S33" s="3"/>
      <c r="T33" s="3"/>
    </row>
    <row r="34" spans="1:20" ht="15.75" customHeight="1">
      <c r="A34" s="2">
        <v>223</v>
      </c>
      <c r="B34" s="2" t="s">
        <v>288</v>
      </c>
      <c r="D34" s="2">
        <v>125416</v>
      </c>
      <c r="E34" s="3" t="s">
        <v>289</v>
      </c>
      <c r="F34" s="4" t="s">
        <v>290</v>
      </c>
      <c r="G34" s="2" t="s">
        <v>291</v>
      </c>
      <c r="H34" s="2" t="s">
        <v>292</v>
      </c>
      <c r="I34" s="2" t="s">
        <v>293</v>
      </c>
      <c r="J34" s="2" t="s">
        <v>294</v>
      </c>
      <c r="K34" s="2" t="s">
        <v>295</v>
      </c>
      <c r="L34" s="2" t="s">
        <v>296</v>
      </c>
      <c r="M34" s="2" t="s">
        <v>224</v>
      </c>
      <c r="O34" s="3"/>
      <c r="P34" s="3"/>
      <c r="S34" s="3"/>
      <c r="T34" s="3"/>
    </row>
    <row r="35" spans="1:20" ht="15.75" customHeight="1">
      <c r="A35" s="2">
        <v>478</v>
      </c>
      <c r="B35" s="2" t="s">
        <v>297</v>
      </c>
      <c r="D35" s="2">
        <v>100000</v>
      </c>
      <c r="E35" s="3" t="s">
        <v>128</v>
      </c>
      <c r="F35" s="4" t="s">
        <v>298</v>
      </c>
      <c r="G35" s="2" t="s">
        <v>299</v>
      </c>
      <c r="H35" s="2" t="s">
        <v>204</v>
      </c>
      <c r="I35" s="2" t="s">
        <v>300</v>
      </c>
      <c r="J35" s="2" t="s">
        <v>301</v>
      </c>
      <c r="K35" s="2" t="s">
        <v>302</v>
      </c>
      <c r="L35" s="2" t="s">
        <v>40</v>
      </c>
      <c r="M35" s="2" t="s">
        <v>165</v>
      </c>
      <c r="O35" s="3"/>
      <c r="P35" s="3"/>
    </row>
    <row r="36" spans="1:20" ht="15.75" customHeight="1">
      <c r="A36" s="2">
        <v>227</v>
      </c>
      <c r="B36" s="2" t="s">
        <v>303</v>
      </c>
      <c r="D36" s="2">
        <v>200234</v>
      </c>
      <c r="E36" s="3" t="s">
        <v>46</v>
      </c>
      <c r="F36" s="4" t="s">
        <v>304</v>
      </c>
      <c r="G36" s="2" t="s">
        <v>305</v>
      </c>
      <c r="H36" s="2" t="s">
        <v>306</v>
      </c>
      <c r="I36" s="2" t="s">
        <v>307</v>
      </c>
      <c r="J36" s="2" t="s">
        <v>308</v>
      </c>
      <c r="K36" s="2" t="s">
        <v>309</v>
      </c>
      <c r="L36" s="2" t="s">
        <v>31</v>
      </c>
      <c r="M36" s="2" t="s">
        <v>22</v>
      </c>
      <c r="O36" s="3"/>
      <c r="P36" s="3"/>
      <c r="S36" s="3"/>
      <c r="T36" s="3"/>
    </row>
    <row r="37" spans="1:20" ht="15.75" customHeight="1">
      <c r="A37" s="2">
        <v>113</v>
      </c>
      <c r="B37" s="2" t="s">
        <v>310</v>
      </c>
      <c r="D37" s="2">
        <v>324750</v>
      </c>
      <c r="E37" s="3" t="s">
        <v>46</v>
      </c>
      <c r="F37" s="4" t="s">
        <v>85</v>
      </c>
      <c r="G37" s="2" t="s">
        <v>311</v>
      </c>
      <c r="H37" s="2" t="s">
        <v>312</v>
      </c>
      <c r="I37" s="2" t="s">
        <v>313</v>
      </c>
      <c r="J37" s="2" t="s">
        <v>314</v>
      </c>
      <c r="K37" s="2" t="s">
        <v>315</v>
      </c>
      <c r="L37" s="2" t="s">
        <v>53</v>
      </c>
      <c r="M37" s="2" t="s">
        <v>22</v>
      </c>
      <c r="O37" s="3"/>
      <c r="P37" s="3"/>
      <c r="S37" s="3"/>
      <c r="T37" s="3"/>
    </row>
    <row r="38" spans="1:20" ht="15.75" hidden="1" customHeight="1">
      <c r="A38" s="2">
        <v>37</v>
      </c>
      <c r="B38" s="2" t="s">
        <v>238</v>
      </c>
      <c r="D38" s="2">
        <v>103679</v>
      </c>
      <c r="E38" s="3" t="s">
        <v>43</v>
      </c>
      <c r="F38" s="4" t="s">
        <v>158</v>
      </c>
      <c r="G38" s="2" t="s">
        <v>316</v>
      </c>
      <c r="H38" s="2" t="s">
        <v>317</v>
      </c>
      <c r="I38" s="2" t="s">
        <v>318</v>
      </c>
      <c r="J38" s="2" t="s">
        <v>319</v>
      </c>
      <c r="K38" s="2" t="s">
        <v>320</v>
      </c>
      <c r="L38" s="2" t="s">
        <v>321</v>
      </c>
      <c r="M38" s="2" t="s">
        <v>54</v>
      </c>
      <c r="O38" s="3" t="s">
        <v>232</v>
      </c>
      <c r="P38" s="3" t="s">
        <v>43</v>
      </c>
      <c r="S38" s="3" t="s">
        <v>322</v>
      </c>
      <c r="T38" s="3" t="s">
        <v>214</v>
      </c>
    </row>
    <row r="39" spans="1:20" ht="15.75" hidden="1" customHeight="1">
      <c r="A39" s="2">
        <v>38</v>
      </c>
      <c r="B39" s="2" t="s">
        <v>323</v>
      </c>
      <c r="D39" s="2">
        <v>312757</v>
      </c>
      <c r="E39" s="3" t="s">
        <v>34</v>
      </c>
      <c r="G39" s="2" t="s">
        <v>324</v>
      </c>
      <c r="H39" s="2" t="s">
        <v>325</v>
      </c>
      <c r="I39" s="2" t="s">
        <v>326</v>
      </c>
      <c r="J39" s="2" t="s">
        <v>259</v>
      </c>
      <c r="K39" s="2" t="s">
        <v>327</v>
      </c>
      <c r="L39" s="2" t="s">
        <v>21</v>
      </c>
      <c r="M39" s="2" t="s">
        <v>22</v>
      </c>
      <c r="O39" s="3" t="s">
        <v>238</v>
      </c>
      <c r="P39" s="3" t="s">
        <v>43</v>
      </c>
      <c r="S39" s="3" t="s">
        <v>328</v>
      </c>
      <c r="T39" s="3" t="s">
        <v>214</v>
      </c>
    </row>
    <row r="40" spans="1:20" ht="15.75" customHeight="1">
      <c r="A40" s="2">
        <v>140</v>
      </c>
      <c r="B40" s="2" t="s">
        <v>329</v>
      </c>
      <c r="D40" s="2">
        <v>76566</v>
      </c>
      <c r="E40" s="3" t="s">
        <v>93</v>
      </c>
      <c r="F40" s="4" t="s">
        <v>330</v>
      </c>
      <c r="G40" s="2" t="s">
        <v>331</v>
      </c>
      <c r="H40" s="2" t="s">
        <v>70</v>
      </c>
      <c r="I40" s="2" t="s">
        <v>332</v>
      </c>
      <c r="J40" s="2" t="s">
        <v>333</v>
      </c>
      <c r="K40" s="2" t="s">
        <v>334</v>
      </c>
      <c r="L40" s="2" t="s">
        <v>335</v>
      </c>
      <c r="M40" s="2" t="s">
        <v>22</v>
      </c>
      <c r="O40" s="3"/>
      <c r="P40" s="3"/>
      <c r="S40" s="3"/>
      <c r="T40" s="3"/>
    </row>
    <row r="41" spans="1:20" ht="15.75" customHeight="1">
      <c r="A41" s="2">
        <v>156</v>
      </c>
      <c r="B41" s="2" t="s">
        <v>336</v>
      </c>
      <c r="D41" s="2">
        <v>94017</v>
      </c>
      <c r="E41" s="3" t="s">
        <v>46</v>
      </c>
      <c r="F41" s="4" t="s">
        <v>337</v>
      </c>
      <c r="G41" s="2" t="s">
        <v>338</v>
      </c>
      <c r="H41" s="2" t="s">
        <v>339</v>
      </c>
      <c r="I41" s="2" t="s">
        <v>340</v>
      </c>
      <c r="J41" s="2" t="s">
        <v>341</v>
      </c>
      <c r="K41" s="2" t="s">
        <v>342</v>
      </c>
      <c r="L41" s="2" t="s">
        <v>343</v>
      </c>
      <c r="M41" s="2" t="s">
        <v>197</v>
      </c>
      <c r="O41" s="3"/>
      <c r="P41" s="3"/>
      <c r="S41" s="3"/>
      <c r="T41" s="3"/>
    </row>
    <row r="42" spans="1:20" ht="15.75" customHeight="1">
      <c r="A42" s="2">
        <v>500</v>
      </c>
      <c r="B42" s="2" t="s">
        <v>344</v>
      </c>
      <c r="D42" s="2">
        <v>88497</v>
      </c>
      <c r="E42" s="3" t="s">
        <v>281</v>
      </c>
      <c r="F42" s="4" t="s">
        <v>345</v>
      </c>
      <c r="G42" s="2" t="s">
        <v>346</v>
      </c>
      <c r="H42" s="2" t="s">
        <v>347</v>
      </c>
      <c r="I42" s="2" t="s">
        <v>348</v>
      </c>
      <c r="J42" s="2" t="s">
        <v>349</v>
      </c>
      <c r="K42" s="2" t="s">
        <v>350</v>
      </c>
      <c r="L42" s="2" t="s">
        <v>351</v>
      </c>
      <c r="M42" s="2" t="s">
        <v>352</v>
      </c>
      <c r="O42" s="3"/>
      <c r="P42" s="3"/>
    </row>
    <row r="43" spans="1:20" ht="15.75" hidden="1" customHeight="1">
      <c r="A43" s="2">
        <v>42</v>
      </c>
      <c r="B43" s="2" t="s">
        <v>271</v>
      </c>
      <c r="D43" s="2">
        <v>60500</v>
      </c>
      <c r="E43" s="3" t="s">
        <v>43</v>
      </c>
      <c r="F43" s="4" t="s">
        <v>65</v>
      </c>
      <c r="G43" s="2" t="s">
        <v>353</v>
      </c>
      <c r="H43" s="2" t="s">
        <v>354</v>
      </c>
      <c r="I43" s="2" t="s">
        <v>355</v>
      </c>
      <c r="J43" s="2" t="s">
        <v>356</v>
      </c>
      <c r="K43" s="2" t="s">
        <v>357</v>
      </c>
      <c r="L43" s="2" t="s">
        <v>253</v>
      </c>
      <c r="M43" s="2" t="s">
        <v>358</v>
      </c>
      <c r="O43" s="3" t="s">
        <v>263</v>
      </c>
      <c r="P43" s="3" t="s">
        <v>43</v>
      </c>
      <c r="S43" s="3" t="s">
        <v>359</v>
      </c>
      <c r="T43" s="3" t="s">
        <v>337</v>
      </c>
    </row>
    <row r="44" spans="1:20" ht="15.75" hidden="1" customHeight="1">
      <c r="A44" s="2">
        <v>43</v>
      </c>
      <c r="B44" s="2" t="s">
        <v>360</v>
      </c>
      <c r="D44" s="2" t="s">
        <v>126</v>
      </c>
      <c r="G44" s="2" t="s">
        <v>361</v>
      </c>
      <c r="H44" s="2" t="s">
        <v>362</v>
      </c>
      <c r="I44" s="2" t="s">
        <v>363</v>
      </c>
      <c r="K44" s="2" t="s">
        <v>364</v>
      </c>
      <c r="L44" s="2" t="s">
        <v>212</v>
      </c>
      <c r="M44" s="2" t="s">
        <v>212</v>
      </c>
      <c r="S44" s="3" t="s">
        <v>365</v>
      </c>
      <c r="T44" s="3" t="s">
        <v>214</v>
      </c>
    </row>
    <row r="45" spans="1:20" ht="15.75" hidden="1" customHeight="1">
      <c r="A45" s="2">
        <v>44</v>
      </c>
      <c r="B45" s="2" t="s">
        <v>366</v>
      </c>
      <c r="D45" s="2">
        <v>570895</v>
      </c>
      <c r="E45" s="3" t="s">
        <v>34</v>
      </c>
      <c r="G45" s="2" t="s">
        <v>367</v>
      </c>
      <c r="H45" s="2" t="s">
        <v>368</v>
      </c>
      <c r="I45" s="2" t="s">
        <v>369</v>
      </c>
      <c r="J45" s="2" t="s">
        <v>370</v>
      </c>
      <c r="K45" s="2" t="s">
        <v>371</v>
      </c>
      <c r="L45" s="2" t="s">
        <v>321</v>
      </c>
      <c r="M45" s="2" t="s">
        <v>358</v>
      </c>
      <c r="O45" s="3" t="s">
        <v>271</v>
      </c>
      <c r="P45" s="3" t="s">
        <v>43</v>
      </c>
      <c r="S45" s="3" t="s">
        <v>372</v>
      </c>
      <c r="T45" s="3" t="s">
        <v>373</v>
      </c>
    </row>
    <row r="46" spans="1:20" ht="15.75" hidden="1" customHeight="1">
      <c r="A46" s="2">
        <v>45</v>
      </c>
      <c r="B46" s="2" t="s">
        <v>374</v>
      </c>
      <c r="D46" s="2">
        <v>179415</v>
      </c>
      <c r="E46" s="3" t="s">
        <v>34</v>
      </c>
      <c r="G46" s="2" t="s">
        <v>375</v>
      </c>
      <c r="H46" s="2" t="s">
        <v>376</v>
      </c>
      <c r="I46" s="2" t="s">
        <v>377</v>
      </c>
      <c r="K46" s="2" t="s">
        <v>378</v>
      </c>
      <c r="L46" s="2" t="s">
        <v>156</v>
      </c>
      <c r="M46" s="2" t="s">
        <v>142</v>
      </c>
      <c r="O46" s="5" t="s">
        <v>366</v>
      </c>
      <c r="P46" s="3" t="s">
        <v>34</v>
      </c>
      <c r="S46" s="3" t="s">
        <v>379</v>
      </c>
      <c r="T46" s="3" t="s">
        <v>380</v>
      </c>
    </row>
    <row r="47" spans="1:20" ht="15.75" customHeight="1">
      <c r="A47" s="2">
        <v>466</v>
      </c>
      <c r="B47" s="2" t="s">
        <v>381</v>
      </c>
      <c r="D47" s="2">
        <v>74378</v>
      </c>
      <c r="E47" s="3" t="s">
        <v>128</v>
      </c>
      <c r="F47" s="4" t="s">
        <v>240</v>
      </c>
      <c r="G47" s="2" t="s">
        <v>382</v>
      </c>
      <c r="H47" s="2" t="s">
        <v>383</v>
      </c>
      <c r="I47" s="2" t="s">
        <v>384</v>
      </c>
      <c r="J47" s="2" t="s">
        <v>385</v>
      </c>
      <c r="K47" s="2" t="s">
        <v>386</v>
      </c>
      <c r="L47" s="2" t="s">
        <v>40</v>
      </c>
      <c r="M47" s="2" t="s">
        <v>54</v>
      </c>
      <c r="O47" s="3"/>
      <c r="P47" s="3"/>
    </row>
    <row r="48" spans="1:20" ht="15.75" hidden="1" customHeight="1">
      <c r="A48" s="2">
        <v>47</v>
      </c>
      <c r="B48" s="2" t="s">
        <v>387</v>
      </c>
      <c r="D48" s="2">
        <v>273053</v>
      </c>
      <c r="E48" s="3" t="s">
        <v>34</v>
      </c>
      <c r="G48" s="2" t="s">
        <v>388</v>
      </c>
      <c r="H48" s="2" t="s">
        <v>389</v>
      </c>
      <c r="I48" s="2" t="s">
        <v>390</v>
      </c>
      <c r="J48" s="2" t="s">
        <v>391</v>
      </c>
      <c r="K48" s="2" t="s">
        <v>392</v>
      </c>
      <c r="L48" s="2" t="s">
        <v>393</v>
      </c>
      <c r="M48" s="2" t="s">
        <v>352</v>
      </c>
      <c r="O48" s="3" t="s">
        <v>278</v>
      </c>
      <c r="P48" s="3" t="s">
        <v>43</v>
      </c>
      <c r="S48" s="3" t="s">
        <v>394</v>
      </c>
      <c r="T48" s="3" t="s">
        <v>395</v>
      </c>
    </row>
    <row r="49" spans="1:20" ht="15.75" customHeight="1">
      <c r="A49" s="2">
        <v>167</v>
      </c>
      <c r="B49" s="2" t="s">
        <v>396</v>
      </c>
      <c r="D49" s="2">
        <v>281974</v>
      </c>
      <c r="E49" s="3" t="s">
        <v>397</v>
      </c>
      <c r="F49" s="4" t="s">
        <v>398</v>
      </c>
      <c r="G49" s="2" t="s">
        <v>399</v>
      </c>
      <c r="H49" s="2" t="s">
        <v>354</v>
      </c>
      <c r="I49" s="2" t="s">
        <v>400</v>
      </c>
      <c r="K49" s="2" t="s">
        <v>401</v>
      </c>
      <c r="L49" s="2" t="s">
        <v>53</v>
      </c>
      <c r="M49" s="2" t="s">
        <v>352</v>
      </c>
      <c r="O49" s="3"/>
      <c r="P49" s="3"/>
      <c r="S49" s="3"/>
      <c r="T49" s="3"/>
    </row>
    <row r="50" spans="1:20" ht="15.75" customHeight="1">
      <c r="A50" s="2">
        <v>191</v>
      </c>
      <c r="B50" s="2" t="s">
        <v>402</v>
      </c>
      <c r="D50" s="2">
        <v>130760</v>
      </c>
      <c r="E50" s="3" t="s">
        <v>403</v>
      </c>
      <c r="F50" s="4" t="s">
        <v>404</v>
      </c>
      <c r="G50" s="2" t="s">
        <v>405</v>
      </c>
      <c r="H50" s="2" t="s">
        <v>406</v>
      </c>
      <c r="I50" s="2" t="s">
        <v>407</v>
      </c>
      <c r="J50" s="2" t="s">
        <v>408</v>
      </c>
      <c r="K50" s="2" t="s">
        <v>409</v>
      </c>
      <c r="L50" s="2" t="s">
        <v>321</v>
      </c>
      <c r="M50" s="2" t="s">
        <v>54</v>
      </c>
      <c r="O50" s="3"/>
      <c r="P50" s="3"/>
      <c r="S50" s="3"/>
      <c r="T50" s="3"/>
    </row>
    <row r="51" spans="1:20" ht="15.75" hidden="1" customHeight="1">
      <c r="A51" s="2">
        <v>50</v>
      </c>
      <c r="B51" s="2" t="s">
        <v>410</v>
      </c>
      <c r="D51" s="2">
        <v>8200</v>
      </c>
      <c r="G51" s="2" t="s">
        <v>411</v>
      </c>
      <c r="H51" s="2" t="s">
        <v>412</v>
      </c>
      <c r="I51" s="2" t="s">
        <v>413</v>
      </c>
      <c r="J51" s="2" t="s">
        <v>414</v>
      </c>
      <c r="K51" s="2" t="s">
        <v>415</v>
      </c>
      <c r="L51" s="2" t="s">
        <v>175</v>
      </c>
      <c r="M51" s="2" t="s">
        <v>141</v>
      </c>
      <c r="S51" s="3" t="s">
        <v>416</v>
      </c>
      <c r="T51" s="3" t="s">
        <v>158</v>
      </c>
    </row>
    <row r="52" spans="1:20" ht="15.75" hidden="1" customHeight="1">
      <c r="A52" s="2">
        <v>51</v>
      </c>
      <c r="B52" s="2" t="s">
        <v>417</v>
      </c>
      <c r="D52" s="2">
        <v>325108</v>
      </c>
      <c r="E52" s="3" t="s">
        <v>34</v>
      </c>
      <c r="G52" s="2" t="s">
        <v>418</v>
      </c>
      <c r="H52" s="2" t="s">
        <v>419</v>
      </c>
      <c r="I52" s="2" t="s">
        <v>420</v>
      </c>
      <c r="J52" s="2" t="s">
        <v>421</v>
      </c>
      <c r="K52" s="2" t="s">
        <v>422</v>
      </c>
      <c r="L52" s="2" t="s">
        <v>126</v>
      </c>
      <c r="M52" s="2" t="s">
        <v>156</v>
      </c>
      <c r="O52" s="3" t="s">
        <v>119</v>
      </c>
      <c r="P52" s="3" t="s">
        <v>93</v>
      </c>
      <c r="S52" s="3" t="s">
        <v>423</v>
      </c>
      <c r="T52" s="3" t="s">
        <v>118</v>
      </c>
    </row>
    <row r="53" spans="1:20" ht="15.75" customHeight="1">
      <c r="A53" s="2">
        <v>487</v>
      </c>
      <c r="B53" s="2" t="s">
        <v>424</v>
      </c>
      <c r="D53" s="2">
        <v>65289</v>
      </c>
      <c r="E53" s="3" t="s">
        <v>169</v>
      </c>
      <c r="F53" s="4" t="s">
        <v>425</v>
      </c>
      <c r="G53" s="2" t="s">
        <v>426</v>
      </c>
      <c r="H53" s="2" t="s">
        <v>36</v>
      </c>
      <c r="I53" s="2" t="s">
        <v>427</v>
      </c>
      <c r="J53" s="2" t="s">
        <v>354</v>
      </c>
      <c r="K53" s="2" t="s">
        <v>428</v>
      </c>
      <c r="L53" s="2" t="s">
        <v>21</v>
      </c>
      <c r="M53" s="2" t="s">
        <v>393</v>
      </c>
      <c r="O53" s="3"/>
      <c r="P53" s="3"/>
    </row>
    <row r="54" spans="1:20" ht="15.75" customHeight="1">
      <c r="A54" s="2">
        <v>384</v>
      </c>
      <c r="B54" s="2" t="s">
        <v>429</v>
      </c>
      <c r="D54" s="2">
        <v>83893</v>
      </c>
      <c r="E54" s="3" t="s">
        <v>93</v>
      </c>
      <c r="F54" s="4" t="s">
        <v>240</v>
      </c>
      <c r="G54" s="2" t="s">
        <v>430</v>
      </c>
      <c r="H54" s="2" t="s">
        <v>36</v>
      </c>
      <c r="I54" s="2" t="s">
        <v>431</v>
      </c>
      <c r="J54" s="2" t="s">
        <v>432</v>
      </c>
      <c r="K54" s="2" t="s">
        <v>433</v>
      </c>
      <c r="L54" s="2" t="s">
        <v>434</v>
      </c>
      <c r="M54" s="2" t="s">
        <v>80</v>
      </c>
      <c r="O54" s="3"/>
      <c r="P54" s="3"/>
    </row>
    <row r="55" spans="1:20" ht="15.75" customHeight="1">
      <c r="A55" s="2">
        <v>244</v>
      </c>
      <c r="B55" s="2" t="s">
        <v>435</v>
      </c>
      <c r="D55" s="2">
        <v>120739</v>
      </c>
      <c r="E55" s="3" t="s">
        <v>84</v>
      </c>
      <c r="F55" s="4" t="s">
        <v>290</v>
      </c>
      <c r="G55" s="2" t="s">
        <v>436</v>
      </c>
      <c r="H55" s="2" t="s">
        <v>437</v>
      </c>
      <c r="I55" s="2" t="s">
        <v>438</v>
      </c>
      <c r="J55" s="2" t="s">
        <v>439</v>
      </c>
      <c r="K55" s="2" t="s">
        <v>440</v>
      </c>
      <c r="L55" s="2" t="s">
        <v>441</v>
      </c>
      <c r="M55" s="2" t="s">
        <v>22</v>
      </c>
      <c r="O55" s="3"/>
      <c r="P55" s="3"/>
      <c r="S55" s="3"/>
      <c r="T55" s="3"/>
    </row>
    <row r="56" spans="1:20" ht="15.75" customHeight="1">
      <c r="A56" s="2">
        <v>369</v>
      </c>
      <c r="B56" s="2" t="s">
        <v>442</v>
      </c>
      <c r="D56" s="2">
        <v>65144</v>
      </c>
      <c r="E56" s="3" t="s">
        <v>443</v>
      </c>
      <c r="F56" s="4" t="s">
        <v>444</v>
      </c>
      <c r="G56" s="2" t="s">
        <v>445</v>
      </c>
      <c r="H56" s="2" t="s">
        <v>446</v>
      </c>
      <c r="I56" s="2" t="s">
        <v>447</v>
      </c>
      <c r="J56" s="2" t="s">
        <v>448</v>
      </c>
      <c r="K56" s="2" t="s">
        <v>449</v>
      </c>
      <c r="L56" s="2" t="s">
        <v>450</v>
      </c>
      <c r="M56" s="2" t="s">
        <v>116</v>
      </c>
      <c r="O56" s="3"/>
      <c r="P56" s="3"/>
    </row>
    <row r="57" spans="1:20" ht="15.75" customHeight="1">
      <c r="A57" s="2">
        <v>176</v>
      </c>
      <c r="B57" s="2" t="s">
        <v>451</v>
      </c>
      <c r="D57" s="2">
        <v>67809</v>
      </c>
      <c r="E57" s="3" t="s">
        <v>452</v>
      </c>
      <c r="F57" s="4" t="s">
        <v>118</v>
      </c>
      <c r="G57" s="2" t="s">
        <v>453</v>
      </c>
      <c r="H57" s="2" t="s">
        <v>454</v>
      </c>
      <c r="I57" s="2" t="s">
        <v>455</v>
      </c>
      <c r="J57" s="2" t="s">
        <v>456</v>
      </c>
      <c r="K57" s="2" t="s">
        <v>457</v>
      </c>
      <c r="L57" s="2" t="s">
        <v>458</v>
      </c>
      <c r="M57" s="2" t="s">
        <v>183</v>
      </c>
      <c r="O57" s="3"/>
      <c r="P57" s="3"/>
      <c r="S57" s="3"/>
      <c r="T57" s="3"/>
    </row>
    <row r="58" spans="1:20" ht="15.75" hidden="1" customHeight="1">
      <c r="A58" s="2">
        <v>57</v>
      </c>
      <c r="B58" s="2" t="s">
        <v>459</v>
      </c>
      <c r="D58" s="2">
        <v>13200</v>
      </c>
      <c r="G58" s="2" t="s">
        <v>460</v>
      </c>
      <c r="H58" s="2" t="s">
        <v>461</v>
      </c>
      <c r="I58" s="2" t="s">
        <v>462</v>
      </c>
      <c r="J58" s="2" t="s">
        <v>463</v>
      </c>
      <c r="K58" s="2" t="s">
        <v>464</v>
      </c>
      <c r="L58" s="2" t="s">
        <v>206</v>
      </c>
      <c r="M58" s="2" t="s">
        <v>465</v>
      </c>
      <c r="S58" s="3" t="s">
        <v>466</v>
      </c>
      <c r="T58" s="3" t="s">
        <v>395</v>
      </c>
    </row>
    <row r="59" spans="1:20" ht="15.75" hidden="1" customHeight="1">
      <c r="A59" s="2">
        <v>58</v>
      </c>
      <c r="B59" s="2" t="s">
        <v>467</v>
      </c>
      <c r="D59" s="2" t="s">
        <v>468</v>
      </c>
      <c r="G59" s="2" t="s">
        <v>469</v>
      </c>
      <c r="H59" s="2" t="s">
        <v>470</v>
      </c>
      <c r="I59" s="2" t="s">
        <v>471</v>
      </c>
      <c r="K59" s="2" t="s">
        <v>472</v>
      </c>
      <c r="L59" s="2" t="s">
        <v>41</v>
      </c>
      <c r="M59" s="2" t="s">
        <v>41</v>
      </c>
      <c r="S59" s="3" t="s">
        <v>13</v>
      </c>
      <c r="T59" s="3" t="s">
        <v>15</v>
      </c>
    </row>
    <row r="60" spans="1:20" ht="15.75" customHeight="1">
      <c r="A60" s="2">
        <v>108</v>
      </c>
      <c r="B60" s="2" t="s">
        <v>473</v>
      </c>
      <c r="D60" s="2">
        <v>222000</v>
      </c>
      <c r="E60" s="3" t="s">
        <v>281</v>
      </c>
      <c r="F60" s="4" t="s">
        <v>474</v>
      </c>
      <c r="G60" s="2" t="s">
        <v>475</v>
      </c>
      <c r="H60" s="2" t="s">
        <v>476</v>
      </c>
      <c r="I60" s="2" t="s">
        <v>477</v>
      </c>
      <c r="J60" s="2" t="s">
        <v>478</v>
      </c>
      <c r="K60" s="2" t="s">
        <v>479</v>
      </c>
      <c r="L60" s="2" t="s">
        <v>393</v>
      </c>
      <c r="M60" s="2" t="s">
        <v>22</v>
      </c>
      <c r="O60" s="3"/>
      <c r="P60" s="3"/>
      <c r="S60" s="3"/>
      <c r="T60" s="3"/>
    </row>
    <row r="61" spans="1:20" ht="15.75" hidden="1" customHeight="1">
      <c r="A61" s="2">
        <v>60</v>
      </c>
      <c r="B61" s="2" t="s">
        <v>480</v>
      </c>
      <c r="D61" s="2">
        <v>18300</v>
      </c>
      <c r="G61" s="2" t="s">
        <v>481</v>
      </c>
      <c r="H61" s="2" t="s">
        <v>482</v>
      </c>
      <c r="I61" s="2" t="s">
        <v>483</v>
      </c>
      <c r="J61" s="2" t="s">
        <v>484</v>
      </c>
      <c r="K61" s="2" t="s">
        <v>485</v>
      </c>
      <c r="L61" s="2" t="s">
        <v>434</v>
      </c>
      <c r="M61" s="2" t="s">
        <v>156</v>
      </c>
      <c r="S61" s="3" t="s">
        <v>486</v>
      </c>
      <c r="T61" s="3" t="s">
        <v>214</v>
      </c>
    </row>
    <row r="62" spans="1:20" ht="15.75" hidden="1" customHeight="1">
      <c r="A62" s="2">
        <v>61</v>
      </c>
      <c r="B62" s="2" t="s">
        <v>487</v>
      </c>
      <c r="D62" s="2" t="s">
        <v>231</v>
      </c>
      <c r="G62" s="2" t="s">
        <v>488</v>
      </c>
      <c r="H62" s="2" t="s">
        <v>489</v>
      </c>
      <c r="I62" s="2" t="s">
        <v>490</v>
      </c>
      <c r="K62" s="2" t="s">
        <v>491</v>
      </c>
      <c r="L62" s="2" t="s">
        <v>492</v>
      </c>
      <c r="M62" s="2" t="s">
        <v>492</v>
      </c>
      <c r="S62" s="3" t="s">
        <v>493</v>
      </c>
      <c r="T62" s="3" t="s">
        <v>395</v>
      </c>
    </row>
    <row r="63" spans="1:20" ht="15.75" hidden="1" customHeight="1">
      <c r="A63" s="2">
        <v>62</v>
      </c>
      <c r="B63" s="2" t="s">
        <v>494</v>
      </c>
      <c r="D63" s="2">
        <v>214660</v>
      </c>
      <c r="E63" s="3" t="s">
        <v>34</v>
      </c>
      <c r="G63" s="2" t="s">
        <v>495</v>
      </c>
      <c r="H63" s="2" t="s">
        <v>354</v>
      </c>
      <c r="I63" s="2" t="s">
        <v>496</v>
      </c>
      <c r="J63" s="2" t="s">
        <v>497</v>
      </c>
      <c r="K63" s="2" t="s">
        <v>498</v>
      </c>
      <c r="L63" s="2" t="s">
        <v>53</v>
      </c>
      <c r="M63" s="2" t="s">
        <v>183</v>
      </c>
      <c r="O63" s="3" t="s">
        <v>499</v>
      </c>
      <c r="P63" s="3" t="s">
        <v>84</v>
      </c>
      <c r="S63" s="3" t="s">
        <v>500</v>
      </c>
      <c r="T63" s="3" t="s">
        <v>501</v>
      </c>
    </row>
    <row r="64" spans="1:20" ht="15.75" hidden="1" customHeight="1">
      <c r="A64" s="2">
        <v>63</v>
      </c>
      <c r="B64" s="2" t="s">
        <v>502</v>
      </c>
      <c r="D64" s="2">
        <v>124320</v>
      </c>
      <c r="E64" s="3" t="s">
        <v>34</v>
      </c>
      <c r="G64" s="2" t="s">
        <v>503</v>
      </c>
      <c r="H64" s="2" t="s">
        <v>368</v>
      </c>
      <c r="I64" s="2" t="s">
        <v>504</v>
      </c>
      <c r="J64" s="2" t="s">
        <v>505</v>
      </c>
      <c r="K64" s="2" t="s">
        <v>506</v>
      </c>
      <c r="L64" s="2" t="s">
        <v>507</v>
      </c>
      <c r="M64" s="2" t="s">
        <v>53</v>
      </c>
      <c r="O64" s="3" t="s">
        <v>494</v>
      </c>
      <c r="P64" s="3" t="s">
        <v>34</v>
      </c>
      <c r="S64" s="3" t="s">
        <v>508</v>
      </c>
      <c r="T64" s="3" t="s">
        <v>509</v>
      </c>
    </row>
    <row r="65" spans="1:20" ht="15.75" customHeight="1">
      <c r="A65" s="2">
        <v>4</v>
      </c>
      <c r="B65" s="2" t="s">
        <v>62</v>
      </c>
      <c r="D65" s="2">
        <v>75118</v>
      </c>
      <c r="E65" s="3" t="s">
        <v>63</v>
      </c>
      <c r="F65" s="4" t="s">
        <v>118</v>
      </c>
      <c r="G65" s="2" t="s">
        <v>510</v>
      </c>
      <c r="H65" s="2" t="s">
        <v>511</v>
      </c>
      <c r="I65" s="2" t="s">
        <v>512</v>
      </c>
      <c r="J65" s="2" t="s">
        <v>513</v>
      </c>
      <c r="K65" s="2" t="s">
        <v>514</v>
      </c>
      <c r="L65" s="2" t="s">
        <v>40</v>
      </c>
      <c r="M65" s="2" t="s">
        <v>507</v>
      </c>
      <c r="O65" s="3"/>
      <c r="P65" s="3"/>
      <c r="S65" s="3"/>
      <c r="T65" s="3"/>
    </row>
    <row r="66" spans="1:20" ht="15.75" hidden="1" customHeight="1">
      <c r="A66" s="2">
        <v>65</v>
      </c>
      <c r="B66" s="2" t="s">
        <v>515</v>
      </c>
      <c r="D66" s="2">
        <v>85957</v>
      </c>
      <c r="E66" s="3" t="s">
        <v>34</v>
      </c>
      <c r="G66" s="2" t="s">
        <v>516</v>
      </c>
      <c r="H66" s="2" t="s">
        <v>419</v>
      </c>
      <c r="I66" s="2" t="s">
        <v>517</v>
      </c>
      <c r="J66" s="2" t="s">
        <v>518</v>
      </c>
      <c r="K66" s="2" t="s">
        <v>519</v>
      </c>
      <c r="L66" s="2" t="s">
        <v>190</v>
      </c>
      <c r="M66" s="2" t="s">
        <v>520</v>
      </c>
      <c r="O66" s="3" t="s">
        <v>521</v>
      </c>
      <c r="P66" s="3" t="s">
        <v>43</v>
      </c>
      <c r="S66" s="3" t="s">
        <v>522</v>
      </c>
      <c r="T66" s="3" t="s">
        <v>523</v>
      </c>
    </row>
    <row r="67" spans="1:20" ht="15.75" hidden="1" customHeight="1">
      <c r="A67" s="2">
        <v>66</v>
      </c>
      <c r="B67" s="2" t="s">
        <v>524</v>
      </c>
      <c r="D67" s="2">
        <v>36000</v>
      </c>
      <c r="G67" s="2" t="s">
        <v>525</v>
      </c>
      <c r="H67" s="2" t="s">
        <v>526</v>
      </c>
      <c r="I67" s="2" t="s">
        <v>527</v>
      </c>
      <c r="J67" s="2" t="s">
        <v>528</v>
      </c>
      <c r="K67" s="2" t="s">
        <v>529</v>
      </c>
      <c r="L67" s="2" t="s">
        <v>530</v>
      </c>
      <c r="M67" s="2" t="s">
        <v>231</v>
      </c>
      <c r="S67" s="3" t="s">
        <v>531</v>
      </c>
      <c r="T67" s="3" t="s">
        <v>523</v>
      </c>
    </row>
    <row r="68" spans="1:20" ht="15.75" hidden="1" customHeight="1">
      <c r="A68" s="2">
        <v>67</v>
      </c>
      <c r="B68" s="2" t="s">
        <v>532</v>
      </c>
      <c r="D68" s="2">
        <v>396087</v>
      </c>
      <c r="E68" s="3" t="s">
        <v>34</v>
      </c>
      <c r="G68" s="2" t="s">
        <v>533</v>
      </c>
      <c r="H68" s="2" t="s">
        <v>534</v>
      </c>
      <c r="I68" s="2" t="s">
        <v>535</v>
      </c>
      <c r="J68" s="2" t="s">
        <v>497</v>
      </c>
      <c r="K68" s="2" t="s">
        <v>536</v>
      </c>
      <c r="L68" s="2" t="s">
        <v>116</v>
      </c>
      <c r="M68" s="2" t="s">
        <v>352</v>
      </c>
      <c r="O68" s="3" t="s">
        <v>515</v>
      </c>
      <c r="P68" s="3" t="s">
        <v>34</v>
      </c>
      <c r="S68" s="3" t="s">
        <v>537</v>
      </c>
      <c r="T68" s="3" t="s">
        <v>538</v>
      </c>
    </row>
    <row r="69" spans="1:20" ht="15.75" customHeight="1">
      <c r="A69" s="2">
        <v>18</v>
      </c>
      <c r="B69" s="2" t="s">
        <v>539</v>
      </c>
      <c r="D69" s="2">
        <v>96000</v>
      </c>
      <c r="E69" s="3" t="s">
        <v>128</v>
      </c>
      <c r="F69" s="4" t="s">
        <v>118</v>
      </c>
      <c r="G69" s="2" t="s">
        <v>540</v>
      </c>
      <c r="H69" s="2" t="s">
        <v>339</v>
      </c>
      <c r="I69" s="2" t="s">
        <v>541</v>
      </c>
      <c r="J69" s="2" t="s">
        <v>542</v>
      </c>
      <c r="K69" s="2" t="s">
        <v>543</v>
      </c>
      <c r="L69" s="2" t="s">
        <v>206</v>
      </c>
      <c r="M69" s="2" t="s">
        <v>22</v>
      </c>
      <c r="O69" s="3"/>
      <c r="P69" s="3"/>
      <c r="S69" s="3"/>
      <c r="T69" s="3"/>
    </row>
    <row r="70" spans="1:20" ht="15.75" customHeight="1">
      <c r="A70" s="2">
        <v>144</v>
      </c>
      <c r="B70" s="2" t="s">
        <v>544</v>
      </c>
      <c r="D70" s="2">
        <v>327000</v>
      </c>
      <c r="E70" s="3" t="s">
        <v>93</v>
      </c>
      <c r="F70" s="4" t="s">
        <v>545</v>
      </c>
      <c r="G70" s="2" t="s">
        <v>546</v>
      </c>
      <c r="H70" s="2" t="s">
        <v>269</v>
      </c>
      <c r="I70" s="2" t="s">
        <v>547</v>
      </c>
      <c r="J70" s="2" t="s">
        <v>548</v>
      </c>
      <c r="K70" s="2" t="s">
        <v>549</v>
      </c>
      <c r="L70" s="2" t="s">
        <v>61</v>
      </c>
      <c r="M70" s="2" t="s">
        <v>22</v>
      </c>
      <c r="O70" s="3"/>
      <c r="P70" s="3"/>
      <c r="S70" s="3"/>
      <c r="T70" s="3"/>
    </row>
    <row r="71" spans="1:20" ht="15.75" hidden="1" customHeight="1">
      <c r="A71" s="2">
        <v>70</v>
      </c>
      <c r="B71" s="2" t="s">
        <v>550</v>
      </c>
      <c r="D71" s="2">
        <v>46500</v>
      </c>
      <c r="G71" s="2" t="s">
        <v>551</v>
      </c>
      <c r="H71" s="2" t="s">
        <v>552</v>
      </c>
      <c r="I71" s="2" t="s">
        <v>553</v>
      </c>
      <c r="J71" s="2" t="s">
        <v>554</v>
      </c>
      <c r="K71" s="2" t="s">
        <v>555</v>
      </c>
      <c r="L71" s="2" t="s">
        <v>183</v>
      </c>
      <c r="M71" s="2" t="s">
        <v>165</v>
      </c>
      <c r="S71" s="3" t="s">
        <v>556</v>
      </c>
      <c r="T71" s="3" t="s">
        <v>25</v>
      </c>
    </row>
    <row r="72" spans="1:20" ht="15.75" customHeight="1">
      <c r="A72" s="2">
        <v>129</v>
      </c>
      <c r="B72" s="2" t="s">
        <v>557</v>
      </c>
      <c r="D72" s="2">
        <v>229140</v>
      </c>
      <c r="E72" s="3" t="s">
        <v>128</v>
      </c>
      <c r="F72" s="4" t="s">
        <v>85</v>
      </c>
      <c r="G72" s="2" t="s">
        <v>558</v>
      </c>
      <c r="H72" s="2" t="s">
        <v>559</v>
      </c>
      <c r="I72" s="2" t="s">
        <v>560</v>
      </c>
      <c r="J72" s="2" t="s">
        <v>561</v>
      </c>
      <c r="K72" s="2" t="s">
        <v>562</v>
      </c>
      <c r="L72" s="2" t="s">
        <v>212</v>
      </c>
      <c r="M72" s="2" t="s">
        <v>22</v>
      </c>
      <c r="O72" s="3"/>
      <c r="P72" s="3"/>
      <c r="S72" s="3"/>
      <c r="T72" s="3"/>
    </row>
    <row r="73" spans="1:20" ht="15.75" customHeight="1">
      <c r="A73" s="2">
        <v>410</v>
      </c>
      <c r="B73" s="2" t="s">
        <v>563</v>
      </c>
      <c r="D73" s="2">
        <v>98120</v>
      </c>
      <c r="E73" s="3" t="s">
        <v>93</v>
      </c>
      <c r="F73" s="4" t="s">
        <v>545</v>
      </c>
      <c r="G73" s="2" t="s">
        <v>564</v>
      </c>
      <c r="H73" s="2" t="s">
        <v>565</v>
      </c>
      <c r="I73" s="2" t="s">
        <v>566</v>
      </c>
      <c r="K73" s="2" t="s">
        <v>567</v>
      </c>
      <c r="L73" s="2" t="s">
        <v>296</v>
      </c>
      <c r="M73" s="2" t="s">
        <v>22</v>
      </c>
      <c r="O73" s="3"/>
      <c r="P73" s="3"/>
    </row>
    <row r="74" spans="1:20" ht="15.75" hidden="1" customHeight="1">
      <c r="A74" s="2">
        <v>73</v>
      </c>
      <c r="B74" s="2" t="s">
        <v>568</v>
      </c>
      <c r="D74" s="2">
        <v>237100</v>
      </c>
      <c r="E74" s="3" t="s">
        <v>34</v>
      </c>
      <c r="G74" s="2" t="s">
        <v>569</v>
      </c>
      <c r="H74" s="2" t="s">
        <v>570</v>
      </c>
      <c r="I74" s="2" t="s">
        <v>571</v>
      </c>
      <c r="J74" s="2" t="s">
        <v>572</v>
      </c>
      <c r="K74" s="2" t="s">
        <v>573</v>
      </c>
      <c r="L74" s="2" t="s">
        <v>574</v>
      </c>
      <c r="M74" s="2" t="s">
        <v>32</v>
      </c>
      <c r="O74" s="3" t="s">
        <v>372</v>
      </c>
      <c r="P74" s="3" t="s">
        <v>93</v>
      </c>
      <c r="S74" s="3" t="s">
        <v>575</v>
      </c>
      <c r="T74" s="3" t="s">
        <v>576</v>
      </c>
    </row>
    <row r="75" spans="1:20" ht="15.75" hidden="1" customHeight="1">
      <c r="A75" s="2">
        <v>74</v>
      </c>
      <c r="B75" s="2" t="s">
        <v>577</v>
      </c>
      <c r="D75" s="2">
        <v>9910</v>
      </c>
      <c r="G75" s="2" t="s">
        <v>578</v>
      </c>
      <c r="H75" s="2" t="s">
        <v>579</v>
      </c>
      <c r="I75" s="2" t="s">
        <v>580</v>
      </c>
      <c r="J75" s="2" t="s">
        <v>581</v>
      </c>
      <c r="K75" s="2" t="s">
        <v>582</v>
      </c>
      <c r="L75" s="2" t="s">
        <v>351</v>
      </c>
      <c r="M75" s="2" t="s">
        <v>41</v>
      </c>
      <c r="S75" s="3" t="s">
        <v>583</v>
      </c>
      <c r="T75" s="3" t="s">
        <v>584</v>
      </c>
    </row>
    <row r="76" spans="1:20" ht="15.75" customHeight="1">
      <c r="A76" s="2">
        <v>409</v>
      </c>
      <c r="B76" s="2" t="s">
        <v>585</v>
      </c>
      <c r="D76" s="2">
        <v>64610</v>
      </c>
      <c r="E76" s="3" t="s">
        <v>397</v>
      </c>
      <c r="F76" s="4" t="s">
        <v>586</v>
      </c>
      <c r="G76" s="2" t="s">
        <v>587</v>
      </c>
      <c r="H76" s="2" t="s">
        <v>588</v>
      </c>
      <c r="I76" s="2" t="s">
        <v>589</v>
      </c>
      <c r="J76" s="2" t="s">
        <v>590</v>
      </c>
      <c r="K76" s="2" t="s">
        <v>591</v>
      </c>
      <c r="L76" s="2" t="s">
        <v>592</v>
      </c>
      <c r="M76" s="2" t="s">
        <v>520</v>
      </c>
      <c r="O76" s="3"/>
      <c r="P76" s="3"/>
    </row>
    <row r="77" spans="1:20" ht="15.75" hidden="1" customHeight="1">
      <c r="A77" s="2">
        <v>76</v>
      </c>
      <c r="B77" s="2" t="s">
        <v>593</v>
      </c>
      <c r="D77" s="2">
        <v>156626</v>
      </c>
      <c r="E77" s="3" t="s">
        <v>93</v>
      </c>
      <c r="F77" s="4" t="s">
        <v>395</v>
      </c>
      <c r="G77" s="2" t="s">
        <v>594</v>
      </c>
      <c r="H77" s="2" t="s">
        <v>595</v>
      </c>
      <c r="I77" s="2" t="s">
        <v>596</v>
      </c>
      <c r="J77" s="2" t="s">
        <v>597</v>
      </c>
      <c r="K77" s="2" t="s">
        <v>598</v>
      </c>
      <c r="L77" s="2" t="s">
        <v>393</v>
      </c>
      <c r="M77" s="2" t="s">
        <v>22</v>
      </c>
      <c r="O77" s="3" t="s">
        <v>379</v>
      </c>
      <c r="P77" s="3" t="s">
        <v>43</v>
      </c>
      <c r="S77" s="3" t="s">
        <v>599</v>
      </c>
      <c r="T77" s="3" t="s">
        <v>214</v>
      </c>
    </row>
    <row r="78" spans="1:20" ht="15.75" hidden="1" customHeight="1">
      <c r="A78" s="2">
        <v>77</v>
      </c>
      <c r="B78" s="2" t="s">
        <v>394</v>
      </c>
      <c r="D78" s="2">
        <v>67381</v>
      </c>
      <c r="E78" s="3" t="s">
        <v>43</v>
      </c>
      <c r="F78" s="4" t="s">
        <v>395</v>
      </c>
      <c r="G78" s="2" t="s">
        <v>600</v>
      </c>
      <c r="H78" s="2" t="s">
        <v>601</v>
      </c>
      <c r="I78" s="2" t="s">
        <v>602</v>
      </c>
      <c r="K78" s="2" t="s">
        <v>603</v>
      </c>
      <c r="L78" s="2" t="s">
        <v>183</v>
      </c>
      <c r="M78" s="2" t="s">
        <v>22</v>
      </c>
      <c r="O78" s="3" t="s">
        <v>593</v>
      </c>
      <c r="P78" s="3" t="s">
        <v>93</v>
      </c>
      <c r="S78" s="3" t="s">
        <v>604</v>
      </c>
      <c r="T78" s="3" t="s">
        <v>373</v>
      </c>
    </row>
    <row r="79" spans="1:20" ht="15.75" customHeight="1">
      <c r="A79" s="2">
        <v>160</v>
      </c>
      <c r="B79" s="2" t="s">
        <v>605</v>
      </c>
      <c r="D79" s="2">
        <v>284526</v>
      </c>
      <c r="E79" s="3" t="s">
        <v>46</v>
      </c>
      <c r="F79" s="4" t="s">
        <v>606</v>
      </c>
      <c r="G79" s="2" t="s">
        <v>607</v>
      </c>
      <c r="H79" s="2" t="s">
        <v>608</v>
      </c>
      <c r="I79" s="2" t="s">
        <v>609</v>
      </c>
      <c r="J79" s="2" t="s">
        <v>610</v>
      </c>
      <c r="K79" s="2" t="s">
        <v>611</v>
      </c>
      <c r="L79" s="2" t="s">
        <v>393</v>
      </c>
      <c r="M79" s="2" t="s">
        <v>41</v>
      </c>
      <c r="O79" s="3"/>
      <c r="P79" s="3"/>
      <c r="S79" s="3"/>
      <c r="T79" s="3"/>
    </row>
    <row r="80" spans="1:20" ht="15.75" customHeight="1">
      <c r="A80" s="2">
        <v>12</v>
      </c>
      <c r="B80" s="2" t="s">
        <v>612</v>
      </c>
      <c r="D80" s="2">
        <v>646501</v>
      </c>
      <c r="E80" s="3" t="s">
        <v>93</v>
      </c>
      <c r="F80" s="4" t="s">
        <v>120</v>
      </c>
      <c r="G80" s="2" t="s">
        <v>613</v>
      </c>
      <c r="H80" s="2" t="s">
        <v>476</v>
      </c>
      <c r="I80" s="2" t="s">
        <v>614</v>
      </c>
      <c r="J80" s="2" t="s">
        <v>615</v>
      </c>
      <c r="K80" s="2" t="s">
        <v>616</v>
      </c>
      <c r="L80" s="2" t="s">
        <v>21</v>
      </c>
      <c r="M80" s="2" t="s">
        <v>22</v>
      </c>
      <c r="O80" s="3"/>
      <c r="P80" s="3"/>
      <c r="S80" s="3"/>
      <c r="T80" s="3"/>
    </row>
    <row r="81" spans="1:20" ht="15.75" hidden="1" customHeight="1">
      <c r="A81" s="2">
        <v>80</v>
      </c>
      <c r="B81" s="2" t="s">
        <v>617</v>
      </c>
      <c r="D81" s="2">
        <v>8090</v>
      </c>
      <c r="G81" s="2" t="s">
        <v>618</v>
      </c>
      <c r="H81" s="2" t="s">
        <v>619</v>
      </c>
      <c r="I81" s="2" t="s">
        <v>620</v>
      </c>
      <c r="J81" s="2" t="s">
        <v>621</v>
      </c>
      <c r="K81" s="2" t="s">
        <v>622</v>
      </c>
      <c r="L81" s="2" t="s">
        <v>175</v>
      </c>
      <c r="M81" s="2" t="s">
        <v>80</v>
      </c>
      <c r="S81" s="3" t="s">
        <v>623</v>
      </c>
      <c r="T81" s="3" t="s">
        <v>214</v>
      </c>
    </row>
    <row r="82" spans="1:20" ht="15.75" hidden="1" customHeight="1">
      <c r="A82" s="2">
        <v>81</v>
      </c>
      <c r="B82" s="2" t="s">
        <v>624</v>
      </c>
      <c r="D82" s="2">
        <v>211360</v>
      </c>
      <c r="E82" s="3" t="s">
        <v>34</v>
      </c>
      <c r="G82" s="2" t="s">
        <v>625</v>
      </c>
      <c r="H82" s="2" t="s">
        <v>626</v>
      </c>
      <c r="I82" s="2" t="s">
        <v>627</v>
      </c>
      <c r="J82" s="2" t="s">
        <v>542</v>
      </c>
      <c r="K82" s="2" t="s">
        <v>628</v>
      </c>
      <c r="L82" s="2" t="s">
        <v>40</v>
      </c>
      <c r="M82" s="2" t="s">
        <v>53</v>
      </c>
      <c r="O82" s="3" t="s">
        <v>629</v>
      </c>
      <c r="P82" s="3" t="s">
        <v>84</v>
      </c>
      <c r="S82" s="3" t="s">
        <v>630</v>
      </c>
      <c r="T82" s="3" t="s">
        <v>584</v>
      </c>
    </row>
    <row r="83" spans="1:20" ht="15.75" hidden="1" customHeight="1">
      <c r="A83" s="2">
        <v>82</v>
      </c>
      <c r="B83" s="2" t="s">
        <v>631</v>
      </c>
      <c r="D83" s="2">
        <v>199526</v>
      </c>
      <c r="E83" s="3" t="s">
        <v>34</v>
      </c>
      <c r="G83" s="2" t="s">
        <v>632</v>
      </c>
      <c r="H83" s="2" t="s">
        <v>274</v>
      </c>
      <c r="I83" s="2" t="s">
        <v>633</v>
      </c>
      <c r="J83" s="2" t="s">
        <v>634</v>
      </c>
      <c r="K83" s="2" t="s">
        <v>635</v>
      </c>
      <c r="L83" s="2" t="s">
        <v>636</v>
      </c>
      <c r="M83" s="2" t="s">
        <v>175</v>
      </c>
      <c r="O83" s="3" t="s">
        <v>624</v>
      </c>
      <c r="P83" s="3" t="s">
        <v>34</v>
      </c>
      <c r="S83" s="3" t="s">
        <v>637</v>
      </c>
      <c r="T83" s="3" t="s">
        <v>638</v>
      </c>
    </row>
    <row r="84" spans="1:20" ht="15.75" hidden="1" customHeight="1">
      <c r="A84" s="2">
        <v>83</v>
      </c>
      <c r="B84" s="2" t="s">
        <v>639</v>
      </c>
      <c r="D84" s="2" t="s">
        <v>640</v>
      </c>
      <c r="G84" s="2" t="s">
        <v>641</v>
      </c>
      <c r="H84" s="2" t="s">
        <v>642</v>
      </c>
      <c r="I84" s="2" t="s">
        <v>643</v>
      </c>
      <c r="K84" s="2" t="s">
        <v>644</v>
      </c>
      <c r="L84" s="2" t="s">
        <v>352</v>
      </c>
      <c r="M84" s="2" t="s">
        <v>352</v>
      </c>
      <c r="S84" s="3" t="s">
        <v>329</v>
      </c>
      <c r="T84" s="3" t="s">
        <v>330</v>
      </c>
    </row>
    <row r="85" spans="1:20" ht="15.75" hidden="1" customHeight="1">
      <c r="A85" s="2">
        <v>84</v>
      </c>
      <c r="B85" s="2" t="s">
        <v>645</v>
      </c>
      <c r="D85" s="2">
        <v>269097</v>
      </c>
      <c r="E85" s="3" t="s">
        <v>34</v>
      </c>
      <c r="G85" s="2" t="s">
        <v>646</v>
      </c>
      <c r="H85" s="2" t="s">
        <v>647</v>
      </c>
      <c r="I85" s="2" t="s">
        <v>648</v>
      </c>
      <c r="J85" s="2" t="s">
        <v>649</v>
      </c>
      <c r="K85" s="2" t="s">
        <v>650</v>
      </c>
      <c r="L85" s="2" t="s">
        <v>651</v>
      </c>
      <c r="M85" s="2" t="s">
        <v>224</v>
      </c>
      <c r="O85" s="3" t="s">
        <v>631</v>
      </c>
      <c r="P85" s="3" t="s">
        <v>34</v>
      </c>
      <c r="S85" s="3" t="s">
        <v>652</v>
      </c>
      <c r="T85" s="3" t="s">
        <v>653</v>
      </c>
    </row>
    <row r="86" spans="1:20" ht="15.75" hidden="1" customHeight="1">
      <c r="A86" s="2">
        <v>85</v>
      </c>
      <c r="B86" s="2" t="s">
        <v>416</v>
      </c>
      <c r="D86" s="2">
        <v>65680</v>
      </c>
      <c r="E86" s="3" t="s">
        <v>43</v>
      </c>
      <c r="F86" s="4" t="s">
        <v>158</v>
      </c>
      <c r="G86" s="2" t="s">
        <v>654</v>
      </c>
      <c r="H86" s="2" t="s">
        <v>655</v>
      </c>
      <c r="I86" s="2" t="s">
        <v>656</v>
      </c>
      <c r="J86" s="2" t="s">
        <v>657</v>
      </c>
      <c r="K86" s="2" t="s">
        <v>658</v>
      </c>
      <c r="L86" s="2" t="s">
        <v>507</v>
      </c>
      <c r="M86" s="2" t="s">
        <v>72</v>
      </c>
      <c r="O86" s="3" t="s">
        <v>645</v>
      </c>
      <c r="P86" s="3" t="s">
        <v>34</v>
      </c>
      <c r="S86" s="3" t="s">
        <v>544</v>
      </c>
      <c r="T86" s="3" t="s">
        <v>545</v>
      </c>
    </row>
    <row r="87" spans="1:20" ht="15.75" hidden="1" customHeight="1">
      <c r="A87" s="2">
        <v>86</v>
      </c>
      <c r="B87" s="2" t="s">
        <v>659</v>
      </c>
      <c r="D87" s="2">
        <v>170430</v>
      </c>
      <c r="E87" s="3" t="s">
        <v>34</v>
      </c>
      <c r="G87" s="2" t="s">
        <v>660</v>
      </c>
      <c r="H87" s="2" t="s">
        <v>661</v>
      </c>
      <c r="I87" s="2" t="s">
        <v>662</v>
      </c>
      <c r="J87" s="2" t="s">
        <v>663</v>
      </c>
      <c r="K87" s="2" t="s">
        <v>664</v>
      </c>
      <c r="L87" s="2" t="s">
        <v>665</v>
      </c>
      <c r="M87" s="2" t="s">
        <v>520</v>
      </c>
      <c r="O87" s="3" t="s">
        <v>416</v>
      </c>
      <c r="P87" s="3" t="s">
        <v>43</v>
      </c>
      <c r="S87" s="3" t="s">
        <v>666</v>
      </c>
      <c r="T87" s="3" t="s">
        <v>330</v>
      </c>
    </row>
    <row r="88" spans="1:20" ht="15.75" hidden="1" customHeight="1">
      <c r="A88" s="2">
        <v>87</v>
      </c>
      <c r="B88" s="2" t="s">
        <v>423</v>
      </c>
      <c r="D88" s="2">
        <v>501000</v>
      </c>
      <c r="E88" s="3" t="s">
        <v>667</v>
      </c>
      <c r="F88" s="4" t="s">
        <v>118</v>
      </c>
      <c r="G88" s="2" t="s">
        <v>668</v>
      </c>
      <c r="H88" s="2" t="s">
        <v>669</v>
      </c>
      <c r="I88" s="2" t="s">
        <v>670</v>
      </c>
      <c r="K88" s="2" t="s">
        <v>671</v>
      </c>
      <c r="L88" s="2" t="s">
        <v>672</v>
      </c>
      <c r="M88" s="2" t="s">
        <v>80</v>
      </c>
      <c r="O88" s="3" t="s">
        <v>659</v>
      </c>
      <c r="P88" s="3" t="s">
        <v>34</v>
      </c>
      <c r="S88" s="3" t="s">
        <v>673</v>
      </c>
      <c r="T88" s="3" t="s">
        <v>674</v>
      </c>
    </row>
    <row r="89" spans="1:20" ht="15.75" customHeight="1">
      <c r="A89" s="2">
        <v>200</v>
      </c>
      <c r="B89" s="2" t="s">
        <v>675</v>
      </c>
      <c r="D89" s="2">
        <v>100000</v>
      </c>
      <c r="E89" s="3" t="s">
        <v>443</v>
      </c>
      <c r="F89" s="4" t="s">
        <v>444</v>
      </c>
      <c r="G89" s="2" t="s">
        <v>676</v>
      </c>
      <c r="H89" s="2" t="s">
        <v>677</v>
      </c>
      <c r="I89" s="2" t="s">
        <v>678</v>
      </c>
      <c r="J89" s="2" t="s">
        <v>679</v>
      </c>
      <c r="K89" s="2" t="s">
        <v>680</v>
      </c>
      <c r="L89" s="2" t="s">
        <v>31</v>
      </c>
      <c r="M89" s="2" t="s">
        <v>183</v>
      </c>
      <c r="O89" s="3"/>
      <c r="P89" s="3"/>
      <c r="S89" s="3"/>
      <c r="T89" s="3"/>
    </row>
    <row r="90" spans="1:20" ht="15.75" customHeight="1">
      <c r="A90" s="2">
        <v>345</v>
      </c>
      <c r="B90" s="2" t="s">
        <v>681</v>
      </c>
      <c r="D90" s="2">
        <v>201413</v>
      </c>
      <c r="E90" s="3" t="s">
        <v>682</v>
      </c>
      <c r="F90" s="4" t="s">
        <v>85</v>
      </c>
      <c r="G90" s="2" t="s">
        <v>683</v>
      </c>
      <c r="H90" s="2" t="s">
        <v>385</v>
      </c>
      <c r="I90" s="2" t="s">
        <v>684</v>
      </c>
      <c r="J90" s="2" t="s">
        <v>685</v>
      </c>
      <c r="K90" s="2" t="s">
        <v>686</v>
      </c>
      <c r="L90" s="2" t="s">
        <v>175</v>
      </c>
      <c r="M90" s="2" t="s">
        <v>80</v>
      </c>
      <c r="O90" s="3"/>
      <c r="P90" s="3"/>
    </row>
    <row r="91" spans="1:20" ht="15.75" hidden="1" customHeight="1">
      <c r="A91" s="2">
        <v>90</v>
      </c>
      <c r="B91" s="2" t="s">
        <v>687</v>
      </c>
      <c r="D91" s="2">
        <v>333700</v>
      </c>
      <c r="E91" s="3" t="s">
        <v>667</v>
      </c>
      <c r="F91" s="4" t="s">
        <v>118</v>
      </c>
      <c r="G91" s="2" t="s">
        <v>688</v>
      </c>
      <c r="H91" s="2" t="s">
        <v>689</v>
      </c>
      <c r="I91" s="2" t="s">
        <v>690</v>
      </c>
      <c r="J91" s="2" t="s">
        <v>691</v>
      </c>
      <c r="K91" s="2" t="s">
        <v>692</v>
      </c>
      <c r="L91" s="2" t="s">
        <v>21</v>
      </c>
      <c r="M91" s="2" t="s">
        <v>520</v>
      </c>
      <c r="O91" s="3" t="s">
        <v>693</v>
      </c>
      <c r="P91" s="3" t="s">
        <v>46</v>
      </c>
      <c r="S91" s="3" t="s">
        <v>694</v>
      </c>
      <c r="T91" s="3" t="s">
        <v>120</v>
      </c>
    </row>
    <row r="92" spans="1:20" ht="15.75" hidden="1" customHeight="1">
      <c r="A92" s="2">
        <v>91</v>
      </c>
      <c r="B92" s="2" t="s">
        <v>695</v>
      </c>
      <c r="D92" s="2">
        <v>968872</v>
      </c>
      <c r="E92" s="3" t="s">
        <v>34</v>
      </c>
      <c r="G92" s="2" t="s">
        <v>696</v>
      </c>
      <c r="H92" s="2" t="s">
        <v>697</v>
      </c>
      <c r="I92" s="2" t="s">
        <v>698</v>
      </c>
      <c r="J92" s="2" t="s">
        <v>699</v>
      </c>
      <c r="K92" s="2" t="s">
        <v>700</v>
      </c>
      <c r="L92" s="2" t="s">
        <v>701</v>
      </c>
      <c r="M92" s="2" t="s">
        <v>253</v>
      </c>
      <c r="O92" s="3" t="s">
        <v>687</v>
      </c>
      <c r="P92" s="3" t="s">
        <v>667</v>
      </c>
      <c r="S92" s="3" t="s">
        <v>702</v>
      </c>
      <c r="T92" s="3" t="s">
        <v>214</v>
      </c>
    </row>
    <row r="93" spans="1:20" ht="15.75" hidden="1" customHeight="1">
      <c r="A93" s="2">
        <v>92</v>
      </c>
      <c r="B93" s="2" t="s">
        <v>703</v>
      </c>
      <c r="D93" s="2">
        <v>305247</v>
      </c>
      <c r="E93" s="3" t="s">
        <v>34</v>
      </c>
      <c r="G93" s="2" t="s">
        <v>704</v>
      </c>
      <c r="H93" s="2" t="s">
        <v>705</v>
      </c>
      <c r="I93" s="2" t="s">
        <v>706</v>
      </c>
      <c r="J93" s="2" t="s">
        <v>707</v>
      </c>
      <c r="K93" s="2" t="s">
        <v>708</v>
      </c>
      <c r="L93" s="2" t="s">
        <v>126</v>
      </c>
      <c r="M93" s="2" t="s">
        <v>352</v>
      </c>
      <c r="O93" s="3" t="s">
        <v>695</v>
      </c>
      <c r="P93" s="3" t="s">
        <v>34</v>
      </c>
      <c r="S93" s="3" t="s">
        <v>709</v>
      </c>
      <c r="T93" s="3" t="s">
        <v>298</v>
      </c>
    </row>
    <row r="94" spans="1:20" ht="15.75" customHeight="1">
      <c r="A94" s="2">
        <v>294</v>
      </c>
      <c r="B94" s="2" t="s">
        <v>710</v>
      </c>
      <c r="D94" s="2">
        <v>55489</v>
      </c>
      <c r="E94" s="3" t="s">
        <v>84</v>
      </c>
      <c r="F94" s="4" t="s">
        <v>711</v>
      </c>
      <c r="G94" s="2" t="s">
        <v>712</v>
      </c>
      <c r="H94" s="2" t="s">
        <v>104</v>
      </c>
      <c r="I94" s="2" t="s">
        <v>713</v>
      </c>
      <c r="J94" s="2" t="s">
        <v>714</v>
      </c>
      <c r="K94" s="2" t="s">
        <v>715</v>
      </c>
      <c r="L94" s="2" t="s">
        <v>253</v>
      </c>
      <c r="M94" s="2" t="s">
        <v>22</v>
      </c>
      <c r="O94" s="3"/>
      <c r="P94" s="3"/>
    </row>
    <row r="95" spans="1:20" ht="15.75" customHeight="1">
      <c r="A95" s="2">
        <v>492</v>
      </c>
      <c r="B95" s="2" t="s">
        <v>716</v>
      </c>
      <c r="D95" s="2">
        <v>109900</v>
      </c>
      <c r="E95" s="3" t="s">
        <v>14</v>
      </c>
      <c r="F95" s="4" t="s">
        <v>717</v>
      </c>
      <c r="G95" s="2" t="s">
        <v>718</v>
      </c>
      <c r="H95" s="2" t="s">
        <v>104</v>
      </c>
      <c r="I95" s="2" t="s">
        <v>719</v>
      </c>
      <c r="J95" s="2" t="s">
        <v>368</v>
      </c>
      <c r="K95" s="2" t="s">
        <v>720</v>
      </c>
      <c r="L95" s="2" t="s">
        <v>393</v>
      </c>
      <c r="M95" s="2" t="s">
        <v>197</v>
      </c>
      <c r="O95" s="3"/>
      <c r="P95" s="3"/>
    </row>
    <row r="96" spans="1:20" ht="15.75" hidden="1" customHeight="1">
      <c r="A96" s="2">
        <v>95</v>
      </c>
      <c r="B96" s="2" t="s">
        <v>466</v>
      </c>
      <c r="D96" s="2">
        <v>98661</v>
      </c>
      <c r="E96" s="3" t="s">
        <v>24</v>
      </c>
      <c r="F96" s="4" t="s">
        <v>395</v>
      </c>
      <c r="G96" s="2" t="s">
        <v>721</v>
      </c>
      <c r="H96" s="2" t="s">
        <v>306</v>
      </c>
      <c r="I96" s="2" t="s">
        <v>722</v>
      </c>
      <c r="J96" s="2" t="s">
        <v>723</v>
      </c>
      <c r="K96" s="2" t="s">
        <v>724</v>
      </c>
      <c r="L96" s="2" t="s">
        <v>40</v>
      </c>
      <c r="M96" s="2" t="s">
        <v>253</v>
      </c>
      <c r="O96" s="3" t="s">
        <v>725</v>
      </c>
      <c r="P96" s="3" t="s">
        <v>43</v>
      </c>
      <c r="S96" s="3" t="s">
        <v>726</v>
      </c>
      <c r="T96" s="3" t="s">
        <v>727</v>
      </c>
    </row>
    <row r="97" spans="1:20" ht="15.75" hidden="1" customHeight="1">
      <c r="A97" s="2">
        <v>96</v>
      </c>
      <c r="B97" s="2" t="s">
        <v>728</v>
      </c>
      <c r="D97" s="2">
        <v>24898</v>
      </c>
      <c r="G97" s="2" t="s">
        <v>729</v>
      </c>
      <c r="H97" s="2" t="s">
        <v>730</v>
      </c>
      <c r="I97" s="2" t="s">
        <v>731</v>
      </c>
      <c r="J97" s="2" t="s">
        <v>732</v>
      </c>
      <c r="K97" s="2" t="s">
        <v>733</v>
      </c>
      <c r="L97" s="2" t="s">
        <v>206</v>
      </c>
      <c r="M97" s="2" t="s">
        <v>22</v>
      </c>
      <c r="S97" s="3" t="s">
        <v>734</v>
      </c>
      <c r="T97" s="3" t="s">
        <v>735</v>
      </c>
    </row>
    <row r="98" spans="1:20" ht="15.75" customHeight="1">
      <c r="A98" s="2">
        <v>372</v>
      </c>
      <c r="B98" s="2" t="s">
        <v>736</v>
      </c>
      <c r="D98" s="2">
        <v>114000</v>
      </c>
      <c r="E98" s="3" t="s">
        <v>43</v>
      </c>
      <c r="F98" s="4" t="s">
        <v>737</v>
      </c>
      <c r="G98" s="2" t="s">
        <v>738</v>
      </c>
      <c r="H98" s="2" t="s">
        <v>739</v>
      </c>
      <c r="I98" s="2" t="s">
        <v>740</v>
      </c>
      <c r="J98" s="2" t="s">
        <v>741</v>
      </c>
      <c r="K98" s="2" t="s">
        <v>742</v>
      </c>
      <c r="L98" s="2" t="s">
        <v>253</v>
      </c>
      <c r="M98" s="2" t="s">
        <v>72</v>
      </c>
      <c r="O98" s="3"/>
      <c r="P98" s="3"/>
    </row>
    <row r="99" spans="1:20" ht="15.75" hidden="1" customHeight="1">
      <c r="A99" s="2">
        <v>98</v>
      </c>
      <c r="B99" s="2" t="s">
        <v>743</v>
      </c>
      <c r="D99" s="2">
        <v>59074</v>
      </c>
      <c r="E99" s="3" t="s">
        <v>34</v>
      </c>
      <c r="G99" s="2" t="s">
        <v>744</v>
      </c>
      <c r="H99" s="2" t="s">
        <v>745</v>
      </c>
      <c r="I99" s="2" t="s">
        <v>746</v>
      </c>
      <c r="J99" s="2" t="s">
        <v>747</v>
      </c>
      <c r="K99" s="2" t="s">
        <v>748</v>
      </c>
      <c r="L99" s="2" t="s">
        <v>351</v>
      </c>
      <c r="M99" s="2" t="s">
        <v>53</v>
      </c>
      <c r="O99" s="3" t="s">
        <v>13</v>
      </c>
      <c r="P99" s="3" t="s">
        <v>14</v>
      </c>
      <c r="S99" s="3" t="s">
        <v>749</v>
      </c>
      <c r="T99" s="3" t="s">
        <v>85</v>
      </c>
    </row>
    <row r="100" spans="1:20" ht="15.75" hidden="1" customHeight="1">
      <c r="A100" s="2">
        <v>99</v>
      </c>
      <c r="B100" s="2" t="s">
        <v>750</v>
      </c>
      <c r="D100" s="2">
        <v>4500</v>
      </c>
      <c r="G100" s="2" t="s">
        <v>751</v>
      </c>
      <c r="H100" s="2" t="s">
        <v>752</v>
      </c>
      <c r="I100" s="2" t="s">
        <v>753</v>
      </c>
      <c r="J100" s="2" t="s">
        <v>754</v>
      </c>
      <c r="K100" s="2" t="s">
        <v>755</v>
      </c>
      <c r="L100" s="2" t="s">
        <v>756</v>
      </c>
      <c r="M100" s="2" t="s">
        <v>672</v>
      </c>
      <c r="S100" s="3" t="s">
        <v>757</v>
      </c>
      <c r="T100" s="3" t="s">
        <v>214</v>
      </c>
    </row>
    <row r="101" spans="1:20" ht="15.75" hidden="1" customHeight="1">
      <c r="A101" s="2">
        <v>100</v>
      </c>
      <c r="B101" s="2" t="s">
        <v>758</v>
      </c>
      <c r="D101" s="2">
        <v>182299</v>
      </c>
      <c r="E101" s="3" t="s">
        <v>34</v>
      </c>
      <c r="G101" s="2" t="s">
        <v>759</v>
      </c>
      <c r="H101" s="2" t="s">
        <v>385</v>
      </c>
      <c r="I101" s="2" t="s">
        <v>760</v>
      </c>
      <c r="J101" s="2" t="s">
        <v>761</v>
      </c>
      <c r="K101" s="2" t="s">
        <v>762</v>
      </c>
      <c r="L101" s="2" t="s">
        <v>175</v>
      </c>
      <c r="M101" s="2" t="s">
        <v>156</v>
      </c>
      <c r="O101" s="3" t="s">
        <v>743</v>
      </c>
      <c r="P101" s="3" t="s">
        <v>34</v>
      </c>
      <c r="S101" s="3" t="s">
        <v>396</v>
      </c>
      <c r="T101" s="3" t="s">
        <v>398</v>
      </c>
    </row>
    <row r="102" spans="1:20" ht="15.75" customHeight="1">
      <c r="A102" s="2">
        <v>249</v>
      </c>
      <c r="B102" s="2" t="s">
        <v>763</v>
      </c>
      <c r="D102" s="2">
        <v>55000</v>
      </c>
      <c r="E102" s="3" t="s">
        <v>43</v>
      </c>
      <c r="F102" s="4" t="s">
        <v>764</v>
      </c>
      <c r="G102" s="2" t="s">
        <v>765</v>
      </c>
      <c r="H102" s="2" t="s">
        <v>766</v>
      </c>
      <c r="I102" s="2" t="s">
        <v>767</v>
      </c>
      <c r="J102" s="2" t="s">
        <v>768</v>
      </c>
      <c r="K102" s="2" t="s">
        <v>769</v>
      </c>
      <c r="L102" s="2" t="s">
        <v>358</v>
      </c>
      <c r="M102" s="2" t="s">
        <v>358</v>
      </c>
      <c r="O102" s="3"/>
      <c r="P102" s="3"/>
      <c r="S102" s="3"/>
      <c r="T102" s="3"/>
    </row>
    <row r="103" spans="1:20" ht="15.75" hidden="1" customHeight="1">
      <c r="A103" s="2">
        <v>102</v>
      </c>
      <c r="B103" s="2" t="s">
        <v>486</v>
      </c>
      <c r="D103" s="2">
        <v>308092</v>
      </c>
      <c r="E103" s="3" t="s">
        <v>667</v>
      </c>
      <c r="F103" s="4" t="s">
        <v>214</v>
      </c>
      <c r="G103" s="2" t="s">
        <v>770</v>
      </c>
      <c r="H103" s="2" t="s">
        <v>771</v>
      </c>
      <c r="I103" s="2" t="s">
        <v>772</v>
      </c>
      <c r="J103" s="2" t="s">
        <v>773</v>
      </c>
      <c r="K103" s="2" t="s">
        <v>774</v>
      </c>
      <c r="L103" s="2" t="s">
        <v>775</v>
      </c>
      <c r="M103" s="2" t="s">
        <v>492</v>
      </c>
      <c r="O103" s="3" t="s">
        <v>776</v>
      </c>
      <c r="P103" s="3" t="s">
        <v>777</v>
      </c>
      <c r="S103" s="3" t="s">
        <v>778</v>
      </c>
      <c r="T103" s="3" t="s">
        <v>779</v>
      </c>
    </row>
    <row r="104" spans="1:20" ht="15.75" hidden="1" customHeight="1">
      <c r="A104" s="2">
        <v>103</v>
      </c>
      <c r="B104" s="2" t="s">
        <v>493</v>
      </c>
      <c r="D104" s="2">
        <v>100041</v>
      </c>
      <c r="E104" s="3" t="s">
        <v>46</v>
      </c>
      <c r="F104" s="4" t="s">
        <v>395</v>
      </c>
      <c r="G104" s="2" t="s">
        <v>780</v>
      </c>
      <c r="H104" s="2" t="s">
        <v>781</v>
      </c>
      <c r="I104" s="2" t="s">
        <v>782</v>
      </c>
      <c r="J104" s="2" t="s">
        <v>783</v>
      </c>
      <c r="K104" s="2" t="s">
        <v>784</v>
      </c>
      <c r="L104" s="2" t="s">
        <v>142</v>
      </c>
      <c r="M104" s="2" t="s">
        <v>22</v>
      </c>
      <c r="O104" s="3" t="s">
        <v>486</v>
      </c>
      <c r="P104" s="3" t="s">
        <v>667</v>
      </c>
      <c r="S104" s="3" t="s">
        <v>280</v>
      </c>
      <c r="T104" s="3" t="s">
        <v>282</v>
      </c>
    </row>
    <row r="105" spans="1:20" ht="15.75" hidden="1" customHeight="1">
      <c r="A105" s="2">
        <v>104</v>
      </c>
      <c r="B105" s="2" t="s">
        <v>785</v>
      </c>
      <c r="D105" s="2">
        <v>32492</v>
      </c>
      <c r="G105" s="2" t="s">
        <v>786</v>
      </c>
      <c r="H105" s="2" t="s">
        <v>787</v>
      </c>
      <c r="I105" s="2" t="s">
        <v>788</v>
      </c>
      <c r="J105" s="2" t="s">
        <v>789</v>
      </c>
      <c r="K105" s="2" t="s">
        <v>790</v>
      </c>
      <c r="L105" s="2" t="s">
        <v>651</v>
      </c>
      <c r="M105" s="2" t="s">
        <v>22</v>
      </c>
      <c r="S105" s="3" t="s">
        <v>791</v>
      </c>
      <c r="T105" s="3" t="s">
        <v>792</v>
      </c>
    </row>
    <row r="106" spans="1:20" ht="15.75" customHeight="1">
      <c r="A106" s="2">
        <v>211</v>
      </c>
      <c r="B106" s="2" t="s">
        <v>793</v>
      </c>
      <c r="D106" s="2">
        <v>774303</v>
      </c>
      <c r="E106" s="3" t="s">
        <v>169</v>
      </c>
      <c r="F106" s="4" t="s">
        <v>794</v>
      </c>
      <c r="G106" s="2" t="s">
        <v>795</v>
      </c>
      <c r="H106" s="2" t="s">
        <v>714</v>
      </c>
      <c r="I106" s="2" t="s">
        <v>796</v>
      </c>
      <c r="J106" s="2" t="s">
        <v>797</v>
      </c>
      <c r="K106" s="2" t="s">
        <v>798</v>
      </c>
      <c r="L106" s="2" t="s">
        <v>40</v>
      </c>
      <c r="M106" s="2" t="s">
        <v>54</v>
      </c>
      <c r="O106" s="3"/>
      <c r="P106" s="3"/>
      <c r="S106" s="3"/>
      <c r="T106" s="3"/>
    </row>
    <row r="107" spans="1:20" ht="15.75" customHeight="1">
      <c r="A107" s="2">
        <v>154</v>
      </c>
      <c r="B107" s="2" t="s">
        <v>799</v>
      </c>
      <c r="D107" s="2">
        <v>196650</v>
      </c>
      <c r="E107" s="3" t="s">
        <v>43</v>
      </c>
      <c r="F107" s="4" t="s">
        <v>474</v>
      </c>
      <c r="G107" s="2" t="s">
        <v>800</v>
      </c>
      <c r="H107" s="2" t="s">
        <v>518</v>
      </c>
      <c r="I107" s="2" t="s">
        <v>801</v>
      </c>
      <c r="J107" s="2" t="s">
        <v>802</v>
      </c>
      <c r="K107" s="2" t="s">
        <v>803</v>
      </c>
      <c r="L107" s="2" t="s">
        <v>31</v>
      </c>
      <c r="M107" s="2" t="s">
        <v>224</v>
      </c>
      <c r="O107" s="3"/>
      <c r="P107" s="3"/>
      <c r="S107" s="3"/>
      <c r="T107" s="3"/>
    </row>
    <row r="108" spans="1:20" ht="15.75" hidden="1" customHeight="1">
      <c r="A108" s="2">
        <v>107</v>
      </c>
      <c r="B108" s="2" t="s">
        <v>804</v>
      </c>
      <c r="D108" s="2">
        <v>723227</v>
      </c>
      <c r="E108" s="3" t="s">
        <v>34</v>
      </c>
      <c r="G108" s="2" t="s">
        <v>805</v>
      </c>
      <c r="H108" s="2" t="s">
        <v>163</v>
      </c>
      <c r="I108" s="2" t="s">
        <v>806</v>
      </c>
      <c r="J108" s="2" t="s">
        <v>807</v>
      </c>
      <c r="K108" s="2" t="s">
        <v>808</v>
      </c>
      <c r="L108" s="2" t="s">
        <v>441</v>
      </c>
      <c r="M108" s="2" t="s">
        <v>672</v>
      </c>
      <c r="O108" s="3" t="s">
        <v>508</v>
      </c>
      <c r="P108" s="3" t="s">
        <v>43</v>
      </c>
      <c r="S108" s="3" t="s">
        <v>809</v>
      </c>
      <c r="T108" s="3" t="s">
        <v>214</v>
      </c>
    </row>
    <row r="109" spans="1:20" ht="15.75" customHeight="1">
      <c r="A109" s="2">
        <v>195</v>
      </c>
      <c r="B109" s="2" t="s">
        <v>810</v>
      </c>
      <c r="D109" s="2">
        <v>149000</v>
      </c>
      <c r="E109" s="3" t="s">
        <v>777</v>
      </c>
      <c r="F109" s="4" t="s">
        <v>811</v>
      </c>
      <c r="G109" s="2" t="s">
        <v>812</v>
      </c>
      <c r="H109" s="2" t="s">
        <v>470</v>
      </c>
      <c r="I109" s="2" t="s">
        <v>813</v>
      </c>
      <c r="J109" s="2" t="s">
        <v>814</v>
      </c>
      <c r="K109" s="2" t="s">
        <v>815</v>
      </c>
      <c r="L109" s="2" t="s">
        <v>100</v>
      </c>
      <c r="M109" s="2" t="s">
        <v>196</v>
      </c>
      <c r="O109" s="3"/>
      <c r="P109" s="3"/>
      <c r="S109" s="3"/>
      <c r="T109" s="3"/>
    </row>
    <row r="110" spans="1:20" ht="15.75" customHeight="1">
      <c r="A110" s="2">
        <v>13</v>
      </c>
      <c r="B110" s="2" t="s">
        <v>108</v>
      </c>
      <c r="D110" s="2">
        <v>183323</v>
      </c>
      <c r="E110" s="3" t="s">
        <v>43</v>
      </c>
      <c r="F110" s="4" t="s">
        <v>109</v>
      </c>
      <c r="G110" s="2" t="s">
        <v>816</v>
      </c>
      <c r="H110" s="2" t="s">
        <v>817</v>
      </c>
      <c r="I110" s="2" t="s">
        <v>818</v>
      </c>
      <c r="J110" s="2" t="s">
        <v>819</v>
      </c>
      <c r="K110" s="2" t="s">
        <v>820</v>
      </c>
      <c r="L110" s="2" t="s">
        <v>253</v>
      </c>
      <c r="M110" s="2" t="s">
        <v>183</v>
      </c>
      <c r="O110" s="3"/>
      <c r="P110" s="3"/>
      <c r="S110" s="3"/>
      <c r="T110" s="3"/>
    </row>
    <row r="111" spans="1:20" ht="15.75" customHeight="1">
      <c r="A111" s="2">
        <v>2</v>
      </c>
      <c r="B111" s="2" t="s">
        <v>42</v>
      </c>
      <c r="D111" s="2">
        <v>1556000</v>
      </c>
      <c r="E111" s="3" t="s">
        <v>43</v>
      </c>
      <c r="F111" s="4" t="s">
        <v>44</v>
      </c>
      <c r="G111" s="2" t="s">
        <v>821</v>
      </c>
      <c r="H111" s="2" t="s">
        <v>822</v>
      </c>
      <c r="I111" s="2" t="s">
        <v>823</v>
      </c>
      <c r="J111" s="2" t="s">
        <v>824</v>
      </c>
      <c r="K111" s="2" t="s">
        <v>825</v>
      </c>
      <c r="L111" s="2" t="s">
        <v>40</v>
      </c>
      <c r="M111" s="2" t="s">
        <v>183</v>
      </c>
      <c r="O111" s="3"/>
      <c r="P111" s="3"/>
      <c r="S111" s="3"/>
      <c r="T111" s="3"/>
    </row>
    <row r="112" spans="1:20" ht="15.75" customHeight="1">
      <c r="A112" s="2">
        <v>321</v>
      </c>
      <c r="B112" s="2" t="s">
        <v>826</v>
      </c>
      <c r="D112" s="2">
        <v>178468</v>
      </c>
      <c r="E112" s="3" t="s">
        <v>827</v>
      </c>
      <c r="F112" s="4" t="s">
        <v>373</v>
      </c>
      <c r="G112" s="2" t="s">
        <v>828</v>
      </c>
      <c r="H112" s="2" t="s">
        <v>179</v>
      </c>
      <c r="I112" s="2" t="s">
        <v>829</v>
      </c>
      <c r="J112" s="2" t="s">
        <v>830</v>
      </c>
      <c r="K112" s="2" t="s">
        <v>831</v>
      </c>
      <c r="L112" s="2" t="s">
        <v>507</v>
      </c>
      <c r="M112" s="2" t="s">
        <v>520</v>
      </c>
      <c r="O112" s="3"/>
      <c r="P112" s="3"/>
    </row>
    <row r="113" spans="1:20" ht="15.75" customHeight="1">
      <c r="A113" s="2">
        <v>268</v>
      </c>
      <c r="B113" s="2" t="s">
        <v>832</v>
      </c>
      <c r="D113" s="2">
        <v>133300</v>
      </c>
      <c r="E113" s="3" t="s">
        <v>43</v>
      </c>
      <c r="F113" s="4" t="s">
        <v>240</v>
      </c>
      <c r="G113" s="2" t="s">
        <v>833</v>
      </c>
      <c r="H113" s="2" t="s">
        <v>534</v>
      </c>
      <c r="I113" s="2" t="s">
        <v>834</v>
      </c>
      <c r="J113" s="2" t="s">
        <v>385</v>
      </c>
      <c r="K113" s="2" t="s">
        <v>835</v>
      </c>
      <c r="L113" s="2" t="s">
        <v>358</v>
      </c>
      <c r="M113" s="2" t="s">
        <v>197</v>
      </c>
      <c r="O113" s="3"/>
      <c r="P113" s="3"/>
    </row>
    <row r="114" spans="1:20" ht="15.75" customHeight="1">
      <c r="A114" s="2">
        <v>175</v>
      </c>
      <c r="B114" s="2" t="s">
        <v>791</v>
      </c>
      <c r="D114" s="2">
        <v>75100</v>
      </c>
      <c r="E114" s="3" t="s">
        <v>43</v>
      </c>
      <c r="F114" s="4" t="s">
        <v>792</v>
      </c>
      <c r="G114" s="2" t="s">
        <v>836</v>
      </c>
      <c r="H114" s="2" t="s">
        <v>837</v>
      </c>
      <c r="I114" s="2" t="s">
        <v>838</v>
      </c>
      <c r="J114" s="2" t="s">
        <v>839</v>
      </c>
      <c r="K114" s="2" t="s">
        <v>840</v>
      </c>
      <c r="L114" s="2" t="s">
        <v>640</v>
      </c>
      <c r="M114" s="2" t="s">
        <v>22</v>
      </c>
      <c r="O114" s="3"/>
      <c r="P114" s="3"/>
      <c r="S114" s="3"/>
      <c r="T114" s="3"/>
    </row>
    <row r="115" spans="1:20" ht="15.75" customHeight="1">
      <c r="A115" s="2">
        <v>232</v>
      </c>
      <c r="B115" s="2" t="s">
        <v>841</v>
      </c>
      <c r="D115" s="2">
        <v>143885</v>
      </c>
      <c r="E115" s="3" t="s">
        <v>842</v>
      </c>
      <c r="F115" s="4" t="s">
        <v>345</v>
      </c>
      <c r="G115" s="2" t="s">
        <v>843</v>
      </c>
      <c r="H115" s="2" t="s">
        <v>844</v>
      </c>
      <c r="I115" s="2" t="s">
        <v>845</v>
      </c>
      <c r="J115" s="2" t="s">
        <v>846</v>
      </c>
      <c r="K115" s="2" t="s">
        <v>847</v>
      </c>
      <c r="L115" s="2" t="s">
        <v>21</v>
      </c>
      <c r="M115" s="2" t="s">
        <v>640</v>
      </c>
      <c r="O115" s="3"/>
      <c r="P115" s="3"/>
      <c r="S115" s="3"/>
      <c r="T115" s="3"/>
    </row>
    <row r="116" spans="1:20" ht="15.75" customHeight="1">
      <c r="A116" s="2">
        <v>8</v>
      </c>
      <c r="B116" s="2" t="s">
        <v>73</v>
      </c>
      <c r="D116" s="2">
        <v>164000</v>
      </c>
      <c r="E116" s="3" t="s">
        <v>43</v>
      </c>
      <c r="F116" s="4" t="s">
        <v>74</v>
      </c>
      <c r="G116" s="2" t="s">
        <v>848</v>
      </c>
      <c r="H116" s="2" t="s">
        <v>849</v>
      </c>
      <c r="I116" s="2" t="s">
        <v>850</v>
      </c>
      <c r="J116" s="2" t="s">
        <v>851</v>
      </c>
      <c r="K116" s="2" t="s">
        <v>852</v>
      </c>
      <c r="L116" s="2" t="s">
        <v>21</v>
      </c>
      <c r="M116" s="2" t="s">
        <v>142</v>
      </c>
      <c r="O116" s="3"/>
      <c r="P116" s="3"/>
      <c r="S116" s="3"/>
      <c r="T116" s="3"/>
    </row>
    <row r="117" spans="1:20" ht="15.75" hidden="1" customHeight="1">
      <c r="A117" s="2">
        <v>116</v>
      </c>
      <c r="B117" s="2" t="s">
        <v>853</v>
      </c>
      <c r="D117" s="2">
        <v>110558</v>
      </c>
      <c r="E117" s="3" t="s">
        <v>34</v>
      </c>
      <c r="G117" s="2" t="s">
        <v>854</v>
      </c>
      <c r="H117" s="2" t="s">
        <v>51</v>
      </c>
      <c r="I117" s="2" t="s">
        <v>855</v>
      </c>
      <c r="J117" s="2" t="s">
        <v>856</v>
      </c>
      <c r="K117" s="2" t="s">
        <v>857</v>
      </c>
      <c r="L117" s="2" t="s">
        <v>41</v>
      </c>
      <c r="M117" s="2" t="s">
        <v>53</v>
      </c>
      <c r="O117" s="3" t="s">
        <v>858</v>
      </c>
      <c r="P117" s="3" t="s">
        <v>43</v>
      </c>
      <c r="S117" s="3" t="s">
        <v>402</v>
      </c>
      <c r="T117" s="3" t="s">
        <v>404</v>
      </c>
    </row>
    <row r="118" spans="1:20" ht="15.75" customHeight="1">
      <c r="A118" s="2">
        <v>270</v>
      </c>
      <c r="B118" s="2" t="s">
        <v>859</v>
      </c>
      <c r="D118" s="2">
        <v>94300</v>
      </c>
      <c r="E118" s="3" t="s">
        <v>128</v>
      </c>
      <c r="F118" s="4" t="s">
        <v>764</v>
      </c>
      <c r="G118" s="2" t="s">
        <v>860</v>
      </c>
      <c r="H118" s="2" t="s">
        <v>601</v>
      </c>
      <c r="I118" s="2" t="s">
        <v>861</v>
      </c>
      <c r="J118" s="2" t="s">
        <v>862</v>
      </c>
      <c r="K118" s="2" t="s">
        <v>863</v>
      </c>
      <c r="L118" s="2" t="s">
        <v>864</v>
      </c>
      <c r="M118" s="2" t="s">
        <v>54</v>
      </c>
      <c r="O118" s="3"/>
      <c r="P118" s="3"/>
    </row>
    <row r="119" spans="1:20" ht="15.75" hidden="1" customHeight="1">
      <c r="A119" s="2">
        <v>118</v>
      </c>
      <c r="B119" s="2" t="s">
        <v>865</v>
      </c>
      <c r="D119" s="2" t="s">
        <v>640</v>
      </c>
      <c r="G119" s="2" t="s">
        <v>41</v>
      </c>
      <c r="H119" s="2" t="s">
        <v>866</v>
      </c>
      <c r="I119" s="2" t="s">
        <v>867</v>
      </c>
      <c r="K119" s="2" t="s">
        <v>868</v>
      </c>
      <c r="L119" s="2" t="s">
        <v>116</v>
      </c>
      <c r="M119" s="2" t="s">
        <v>116</v>
      </c>
      <c r="S119" s="3" t="s">
        <v>810</v>
      </c>
      <c r="T119" s="3" t="s">
        <v>811</v>
      </c>
    </row>
    <row r="120" spans="1:20" ht="15.75" hidden="1" customHeight="1">
      <c r="A120" s="2">
        <v>119</v>
      </c>
      <c r="B120" s="2" t="s">
        <v>869</v>
      </c>
      <c r="D120" s="2">
        <v>193615</v>
      </c>
      <c r="E120" s="3" t="s">
        <v>34</v>
      </c>
      <c r="G120" s="2" t="s">
        <v>870</v>
      </c>
      <c r="H120" s="2" t="s">
        <v>871</v>
      </c>
      <c r="I120" s="2" t="s">
        <v>872</v>
      </c>
      <c r="J120" s="2" t="s">
        <v>489</v>
      </c>
      <c r="K120" s="2" t="s">
        <v>873</v>
      </c>
      <c r="L120" s="2" t="s">
        <v>636</v>
      </c>
      <c r="M120" s="2" t="s">
        <v>465</v>
      </c>
      <c r="O120" s="3" t="s">
        <v>874</v>
      </c>
      <c r="P120" s="3" t="s">
        <v>46</v>
      </c>
      <c r="S120" s="3" t="s">
        <v>875</v>
      </c>
      <c r="T120" s="3" t="s">
        <v>711</v>
      </c>
    </row>
    <row r="121" spans="1:20" ht="15.75" hidden="1" customHeight="1">
      <c r="A121" s="2">
        <v>120</v>
      </c>
      <c r="B121" s="2" t="s">
        <v>876</v>
      </c>
      <c r="D121" s="2">
        <v>49185</v>
      </c>
      <c r="G121" s="2" t="s">
        <v>877</v>
      </c>
      <c r="H121" s="2" t="s">
        <v>186</v>
      </c>
      <c r="I121" s="2" t="s">
        <v>878</v>
      </c>
      <c r="J121" s="2" t="s">
        <v>463</v>
      </c>
      <c r="K121" s="2" t="s">
        <v>879</v>
      </c>
      <c r="L121" s="2" t="s">
        <v>880</v>
      </c>
      <c r="M121" s="2" t="s">
        <v>22</v>
      </c>
      <c r="S121" s="3" t="s">
        <v>675</v>
      </c>
      <c r="T121" s="3" t="s">
        <v>444</v>
      </c>
    </row>
    <row r="122" spans="1:20" ht="15.75" customHeight="1">
      <c r="A122" s="2">
        <v>78</v>
      </c>
      <c r="B122" s="2" t="s">
        <v>881</v>
      </c>
      <c r="D122" s="2">
        <v>140990</v>
      </c>
      <c r="E122" s="3" t="s">
        <v>43</v>
      </c>
      <c r="F122" s="4" t="s">
        <v>373</v>
      </c>
      <c r="G122" s="2" t="s">
        <v>882</v>
      </c>
      <c r="H122" s="2" t="s">
        <v>319</v>
      </c>
      <c r="I122" s="2" t="s">
        <v>883</v>
      </c>
      <c r="J122" s="2" t="s">
        <v>884</v>
      </c>
      <c r="K122" s="2" t="s">
        <v>885</v>
      </c>
      <c r="L122" s="2" t="s">
        <v>91</v>
      </c>
      <c r="M122" s="2" t="s">
        <v>22</v>
      </c>
      <c r="O122" s="3"/>
      <c r="P122" s="3"/>
      <c r="S122" s="3"/>
      <c r="T122" s="3"/>
    </row>
    <row r="123" spans="1:20" ht="15.75" customHeight="1">
      <c r="A123" s="2">
        <v>293</v>
      </c>
      <c r="B123" s="2" t="s">
        <v>886</v>
      </c>
      <c r="D123" s="2">
        <v>78644</v>
      </c>
      <c r="E123" s="3" t="s">
        <v>397</v>
      </c>
      <c r="F123" s="4" t="s">
        <v>214</v>
      </c>
      <c r="G123" s="2" t="s">
        <v>887</v>
      </c>
      <c r="H123" s="2" t="s">
        <v>888</v>
      </c>
      <c r="I123" s="2" t="s">
        <v>889</v>
      </c>
      <c r="J123" s="2" t="s">
        <v>890</v>
      </c>
      <c r="K123" s="2" t="s">
        <v>891</v>
      </c>
      <c r="L123" s="2" t="s">
        <v>892</v>
      </c>
      <c r="M123" s="2" t="s">
        <v>80</v>
      </c>
      <c r="O123" s="3"/>
      <c r="P123" s="3"/>
    </row>
    <row r="124" spans="1:20" ht="15.75" customHeight="1">
      <c r="A124" s="2">
        <v>230</v>
      </c>
      <c r="B124" s="2" t="s">
        <v>893</v>
      </c>
      <c r="D124" s="2">
        <v>86574</v>
      </c>
      <c r="E124" s="3" t="s">
        <v>397</v>
      </c>
      <c r="F124" s="4" t="s">
        <v>214</v>
      </c>
      <c r="G124" s="2" t="s">
        <v>894</v>
      </c>
      <c r="H124" s="2" t="s">
        <v>773</v>
      </c>
      <c r="I124" s="2" t="s">
        <v>895</v>
      </c>
      <c r="J124" s="2" t="s">
        <v>896</v>
      </c>
      <c r="K124" s="2" t="s">
        <v>897</v>
      </c>
      <c r="L124" s="2" t="s">
        <v>351</v>
      </c>
      <c r="M124" s="2" t="s">
        <v>22</v>
      </c>
      <c r="O124" s="3"/>
      <c r="P124" s="3"/>
      <c r="S124" s="3"/>
      <c r="T124" s="3"/>
    </row>
    <row r="125" spans="1:20" ht="15.75" customHeight="1">
      <c r="A125" s="2">
        <v>55</v>
      </c>
      <c r="B125" s="2" t="s">
        <v>322</v>
      </c>
      <c r="D125" s="2">
        <v>206417</v>
      </c>
      <c r="E125" s="3" t="s">
        <v>216</v>
      </c>
      <c r="F125" s="4" t="s">
        <v>214</v>
      </c>
      <c r="G125" s="2" t="s">
        <v>898</v>
      </c>
      <c r="H125" s="2" t="s">
        <v>899</v>
      </c>
      <c r="I125" s="2" t="s">
        <v>900</v>
      </c>
      <c r="J125" s="2" t="s">
        <v>901</v>
      </c>
      <c r="K125" s="2" t="s">
        <v>902</v>
      </c>
      <c r="L125" s="2" t="s">
        <v>507</v>
      </c>
      <c r="M125" s="2" t="s">
        <v>22</v>
      </c>
      <c r="O125" s="3"/>
      <c r="P125" s="3"/>
      <c r="S125" s="3"/>
      <c r="T125" s="3"/>
    </row>
    <row r="126" spans="1:20" ht="15.75" hidden="1" customHeight="1">
      <c r="A126" s="2">
        <v>126</v>
      </c>
      <c r="B126" s="2" t="s">
        <v>903</v>
      </c>
      <c r="D126" s="2" t="s">
        <v>904</v>
      </c>
      <c r="G126" s="2" t="s">
        <v>905</v>
      </c>
      <c r="H126" s="2" t="s">
        <v>906</v>
      </c>
      <c r="I126" s="2" t="s">
        <v>907</v>
      </c>
      <c r="K126" s="2" t="s">
        <v>908</v>
      </c>
      <c r="L126" s="2" t="s">
        <v>212</v>
      </c>
      <c r="M126" s="2" t="s">
        <v>212</v>
      </c>
      <c r="S126" s="3" t="s">
        <v>909</v>
      </c>
      <c r="T126" s="3" t="s">
        <v>910</v>
      </c>
    </row>
    <row r="127" spans="1:20" ht="15.75" hidden="1" customHeight="1">
      <c r="A127" s="2">
        <v>127</v>
      </c>
      <c r="B127" s="2" t="s">
        <v>911</v>
      </c>
      <c r="D127" s="2">
        <v>31528</v>
      </c>
      <c r="G127" s="2" t="s">
        <v>912</v>
      </c>
      <c r="H127" s="2" t="s">
        <v>913</v>
      </c>
      <c r="I127" s="2" t="s">
        <v>914</v>
      </c>
      <c r="J127" s="2" t="s">
        <v>915</v>
      </c>
      <c r="K127" s="2" t="s">
        <v>916</v>
      </c>
      <c r="L127" s="2" t="s">
        <v>917</v>
      </c>
      <c r="M127" s="2" t="s">
        <v>22</v>
      </c>
      <c r="S127" s="3" t="s">
        <v>793</v>
      </c>
      <c r="T127" s="3" t="s">
        <v>794</v>
      </c>
    </row>
    <row r="128" spans="1:20" ht="15.75" customHeight="1">
      <c r="A128" s="2">
        <v>34</v>
      </c>
      <c r="B128" s="2" t="s">
        <v>213</v>
      </c>
      <c r="D128" s="2">
        <v>213193</v>
      </c>
      <c r="E128" s="3" t="s">
        <v>43</v>
      </c>
      <c r="F128" s="4" t="s">
        <v>214</v>
      </c>
      <c r="G128" s="2" t="s">
        <v>918</v>
      </c>
      <c r="H128" s="2" t="s">
        <v>919</v>
      </c>
      <c r="I128" s="2" t="s">
        <v>920</v>
      </c>
      <c r="J128" s="2" t="s">
        <v>921</v>
      </c>
      <c r="K128" s="2" t="s">
        <v>922</v>
      </c>
      <c r="L128" s="2" t="s">
        <v>253</v>
      </c>
      <c r="M128" s="2" t="s">
        <v>22</v>
      </c>
      <c r="O128" s="3"/>
      <c r="P128" s="3"/>
      <c r="S128" s="3"/>
      <c r="T128" s="3"/>
    </row>
    <row r="129" spans="1:20" ht="15.75" customHeight="1">
      <c r="A129" s="2">
        <v>240</v>
      </c>
      <c r="B129" s="2" t="s">
        <v>923</v>
      </c>
      <c r="D129" s="2">
        <v>53597</v>
      </c>
      <c r="E129" s="3" t="s">
        <v>777</v>
      </c>
      <c r="F129" s="4" t="s">
        <v>214</v>
      </c>
      <c r="G129" s="2" t="s">
        <v>924</v>
      </c>
      <c r="H129" s="2" t="s">
        <v>925</v>
      </c>
      <c r="I129" s="2" t="s">
        <v>926</v>
      </c>
      <c r="J129" s="2" t="s">
        <v>927</v>
      </c>
      <c r="K129" s="2" t="s">
        <v>928</v>
      </c>
      <c r="L129" s="2" t="s">
        <v>223</v>
      </c>
      <c r="M129" s="2" t="s">
        <v>672</v>
      </c>
      <c r="O129" s="3"/>
      <c r="P129" s="3"/>
      <c r="S129" s="3"/>
      <c r="T129" s="3"/>
    </row>
    <row r="130" spans="1:20" ht="15.75" hidden="1" customHeight="1">
      <c r="A130" s="2">
        <v>130</v>
      </c>
      <c r="B130" s="2" t="s">
        <v>929</v>
      </c>
      <c r="D130" s="2" t="s">
        <v>492</v>
      </c>
      <c r="G130" s="2" t="s">
        <v>930</v>
      </c>
      <c r="H130" s="2" t="s">
        <v>931</v>
      </c>
      <c r="I130" s="2" t="s">
        <v>932</v>
      </c>
      <c r="K130" s="2" t="s">
        <v>933</v>
      </c>
      <c r="L130" s="2" t="s">
        <v>54</v>
      </c>
      <c r="M130" s="2" t="s">
        <v>54</v>
      </c>
      <c r="S130" s="3" t="s">
        <v>934</v>
      </c>
      <c r="T130" s="3" t="s">
        <v>935</v>
      </c>
    </row>
    <row r="131" spans="1:20" ht="15.75" customHeight="1">
      <c r="A131" s="2">
        <v>389</v>
      </c>
      <c r="B131" s="2" t="s">
        <v>936</v>
      </c>
      <c r="D131" s="2">
        <v>51800</v>
      </c>
      <c r="E131" s="3" t="s">
        <v>43</v>
      </c>
      <c r="F131" s="4" t="s">
        <v>937</v>
      </c>
      <c r="G131" s="2" t="s">
        <v>938</v>
      </c>
      <c r="H131" s="2" t="s">
        <v>862</v>
      </c>
      <c r="I131" s="2" t="s">
        <v>939</v>
      </c>
      <c r="J131" s="2" t="s">
        <v>940</v>
      </c>
      <c r="K131" s="2" t="s">
        <v>941</v>
      </c>
      <c r="L131" s="2" t="s">
        <v>942</v>
      </c>
      <c r="M131" s="2" t="s">
        <v>231</v>
      </c>
      <c r="O131" s="3"/>
      <c r="P131" s="3"/>
    </row>
    <row r="132" spans="1:20" ht="15.75" customHeight="1">
      <c r="A132" s="2">
        <v>253</v>
      </c>
      <c r="B132" s="2" t="s">
        <v>943</v>
      </c>
      <c r="D132" s="2">
        <v>88488</v>
      </c>
      <c r="E132" s="3" t="s">
        <v>777</v>
      </c>
      <c r="F132" s="4" t="s">
        <v>214</v>
      </c>
      <c r="G132" s="2" t="s">
        <v>944</v>
      </c>
      <c r="H132" s="2" t="s">
        <v>945</v>
      </c>
      <c r="I132" s="2" t="s">
        <v>946</v>
      </c>
      <c r="J132" s="2" t="s">
        <v>947</v>
      </c>
      <c r="K132" s="2" t="s">
        <v>948</v>
      </c>
      <c r="L132" s="2" t="s">
        <v>141</v>
      </c>
      <c r="M132" s="2" t="s">
        <v>141</v>
      </c>
      <c r="O132" s="3"/>
      <c r="P132" s="3"/>
      <c r="S132" s="3"/>
      <c r="T132" s="3"/>
    </row>
    <row r="133" spans="1:20" ht="15.75" hidden="1" customHeight="1">
      <c r="A133" s="2">
        <v>133</v>
      </c>
      <c r="B133" s="2" t="s">
        <v>949</v>
      </c>
      <c r="D133" s="2">
        <v>106365</v>
      </c>
      <c r="E133" s="3" t="s">
        <v>34</v>
      </c>
      <c r="G133" s="2" t="s">
        <v>950</v>
      </c>
      <c r="H133" s="2" t="s">
        <v>951</v>
      </c>
      <c r="I133" s="2" t="s">
        <v>952</v>
      </c>
      <c r="J133" s="2" t="s">
        <v>953</v>
      </c>
      <c r="K133" s="2" t="s">
        <v>954</v>
      </c>
      <c r="L133" s="2" t="s">
        <v>955</v>
      </c>
      <c r="M133" s="2" t="s">
        <v>22</v>
      </c>
      <c r="O133" s="3" t="s">
        <v>623</v>
      </c>
      <c r="P133" s="3" t="s">
        <v>777</v>
      </c>
      <c r="S133" s="3" t="s">
        <v>956</v>
      </c>
      <c r="T133" s="3" t="s">
        <v>764</v>
      </c>
    </row>
    <row r="134" spans="1:20" ht="15.75" hidden="1" customHeight="1">
      <c r="A134" s="2">
        <v>134</v>
      </c>
      <c r="B134" s="2" t="s">
        <v>957</v>
      </c>
      <c r="D134" s="2" t="s">
        <v>61</v>
      </c>
      <c r="G134" s="2" t="s">
        <v>958</v>
      </c>
      <c r="H134" s="2" t="s">
        <v>959</v>
      </c>
      <c r="I134" s="2" t="s">
        <v>960</v>
      </c>
      <c r="K134" s="2" t="s">
        <v>961</v>
      </c>
      <c r="L134" s="2" t="s">
        <v>165</v>
      </c>
      <c r="M134" s="2" t="s">
        <v>165</v>
      </c>
      <c r="S134" s="3" t="s">
        <v>962</v>
      </c>
      <c r="T134" s="3" t="s">
        <v>963</v>
      </c>
    </row>
    <row r="135" spans="1:20" ht="15.75" customHeight="1">
      <c r="A135" s="2">
        <v>185</v>
      </c>
      <c r="B135" s="2" t="s">
        <v>964</v>
      </c>
      <c r="D135" s="2">
        <v>93000</v>
      </c>
      <c r="E135" s="3" t="s">
        <v>128</v>
      </c>
      <c r="F135" s="4" t="s">
        <v>214</v>
      </c>
      <c r="G135" s="2" t="s">
        <v>965</v>
      </c>
      <c r="H135" s="2" t="s">
        <v>286</v>
      </c>
      <c r="I135" s="2" t="s">
        <v>966</v>
      </c>
      <c r="J135" s="2" t="s">
        <v>967</v>
      </c>
      <c r="K135" s="2" t="s">
        <v>968</v>
      </c>
      <c r="L135" s="2" t="s">
        <v>72</v>
      </c>
      <c r="M135" s="2" t="s">
        <v>22</v>
      </c>
      <c r="O135" s="3"/>
      <c r="P135" s="3"/>
      <c r="S135" s="3"/>
      <c r="T135" s="3"/>
    </row>
    <row r="136" spans="1:20" ht="15.75" hidden="1" customHeight="1">
      <c r="A136" s="2">
        <v>136</v>
      </c>
      <c r="B136" s="2" t="s">
        <v>969</v>
      </c>
      <c r="D136" s="2">
        <v>30251</v>
      </c>
      <c r="G136" s="2" t="s">
        <v>970</v>
      </c>
      <c r="H136" s="2" t="s">
        <v>971</v>
      </c>
      <c r="I136" s="2" t="s">
        <v>972</v>
      </c>
      <c r="J136" s="2" t="s">
        <v>973</v>
      </c>
      <c r="K136" s="2" t="s">
        <v>974</v>
      </c>
      <c r="L136" s="2" t="s">
        <v>917</v>
      </c>
      <c r="M136" s="2" t="s">
        <v>32</v>
      </c>
      <c r="S136" s="3" t="s">
        <v>975</v>
      </c>
      <c r="T136" s="3" t="s">
        <v>395</v>
      </c>
    </row>
    <row r="137" spans="1:20" ht="15.75" hidden="1" customHeight="1">
      <c r="A137" s="2">
        <v>137</v>
      </c>
      <c r="B137" s="2" t="s">
        <v>976</v>
      </c>
      <c r="D137" s="2" t="s">
        <v>977</v>
      </c>
      <c r="G137" s="2" t="s">
        <v>978</v>
      </c>
      <c r="H137" s="2" t="s">
        <v>979</v>
      </c>
      <c r="I137" s="2" t="s">
        <v>980</v>
      </c>
      <c r="K137" s="2" t="s">
        <v>981</v>
      </c>
      <c r="L137" s="2" t="s">
        <v>22</v>
      </c>
      <c r="M137" s="2" t="s">
        <v>22</v>
      </c>
      <c r="S137" s="3" t="s">
        <v>982</v>
      </c>
      <c r="T137" s="3" t="s">
        <v>240</v>
      </c>
    </row>
    <row r="138" spans="1:20" ht="15.75" hidden="1" customHeight="1">
      <c r="A138" s="2">
        <v>138</v>
      </c>
      <c r="B138" s="2" t="s">
        <v>983</v>
      </c>
      <c r="D138" s="2">
        <v>134323</v>
      </c>
      <c r="E138" s="3" t="s">
        <v>34</v>
      </c>
      <c r="G138" s="2" t="s">
        <v>984</v>
      </c>
      <c r="H138" s="2" t="s">
        <v>985</v>
      </c>
      <c r="I138" s="2" t="s">
        <v>986</v>
      </c>
      <c r="J138" s="2" t="s">
        <v>987</v>
      </c>
      <c r="K138" s="2" t="s">
        <v>988</v>
      </c>
      <c r="L138" s="2" t="s">
        <v>989</v>
      </c>
      <c r="M138" s="2" t="s">
        <v>156</v>
      </c>
      <c r="O138" s="3" t="s">
        <v>630</v>
      </c>
      <c r="P138" s="3" t="s">
        <v>43</v>
      </c>
      <c r="S138" s="3" t="s">
        <v>303</v>
      </c>
      <c r="T138" s="3" t="s">
        <v>304</v>
      </c>
    </row>
    <row r="139" spans="1:20" ht="15.75" customHeight="1">
      <c r="A139" s="2">
        <v>301</v>
      </c>
      <c r="B139" s="2" t="s">
        <v>990</v>
      </c>
      <c r="D139" s="2">
        <v>92815</v>
      </c>
      <c r="E139" s="3" t="s">
        <v>93</v>
      </c>
      <c r="F139" s="4" t="s">
        <v>991</v>
      </c>
      <c r="G139" s="2" t="s">
        <v>992</v>
      </c>
      <c r="H139" s="2" t="s">
        <v>29</v>
      </c>
      <c r="I139" s="2" t="s">
        <v>993</v>
      </c>
      <c r="K139" s="2" t="s">
        <v>994</v>
      </c>
      <c r="L139" s="2" t="s">
        <v>995</v>
      </c>
      <c r="M139" s="2" t="s">
        <v>22</v>
      </c>
      <c r="O139" s="3"/>
      <c r="P139" s="3"/>
    </row>
    <row r="140" spans="1:20" ht="15.75" customHeight="1">
      <c r="A140" s="2">
        <v>376</v>
      </c>
      <c r="B140" s="2" t="s">
        <v>996</v>
      </c>
      <c r="D140" s="2">
        <v>85000</v>
      </c>
      <c r="E140" s="3" t="s">
        <v>43</v>
      </c>
      <c r="F140" s="4" t="s">
        <v>997</v>
      </c>
      <c r="G140" s="2" t="s">
        <v>998</v>
      </c>
      <c r="H140" s="2" t="s">
        <v>913</v>
      </c>
      <c r="I140" s="2" t="s">
        <v>999</v>
      </c>
      <c r="J140" s="2" t="s">
        <v>1000</v>
      </c>
      <c r="K140" s="2" t="s">
        <v>1001</v>
      </c>
      <c r="L140" s="2" t="s">
        <v>441</v>
      </c>
      <c r="M140" s="2" t="s">
        <v>72</v>
      </c>
      <c r="O140" s="3"/>
      <c r="P140" s="3"/>
    </row>
    <row r="141" spans="1:20" ht="15.75" hidden="1" customHeight="1">
      <c r="A141" s="2">
        <v>141</v>
      </c>
      <c r="B141" s="2" t="s">
        <v>1002</v>
      </c>
      <c r="D141" s="2" t="s">
        <v>183</v>
      </c>
      <c r="G141" s="2" t="s">
        <v>1003</v>
      </c>
      <c r="H141" s="2" t="s">
        <v>1004</v>
      </c>
      <c r="I141" s="2" t="s">
        <v>1005</v>
      </c>
      <c r="K141" s="2" t="s">
        <v>1006</v>
      </c>
      <c r="L141" s="2" t="s">
        <v>352</v>
      </c>
      <c r="M141" s="2" t="s">
        <v>352</v>
      </c>
      <c r="S141" s="3" t="s">
        <v>1007</v>
      </c>
      <c r="T141" s="3" t="s">
        <v>474</v>
      </c>
    </row>
    <row r="142" spans="1:20" ht="15.75" customHeight="1">
      <c r="A142" s="2">
        <v>54</v>
      </c>
      <c r="B142" s="2" t="s">
        <v>1008</v>
      </c>
      <c r="D142" s="2">
        <v>175853</v>
      </c>
      <c r="E142" s="3" t="s">
        <v>46</v>
      </c>
      <c r="F142" s="4" t="s">
        <v>214</v>
      </c>
      <c r="G142" s="2" t="s">
        <v>1009</v>
      </c>
      <c r="H142" s="2" t="s">
        <v>1010</v>
      </c>
      <c r="I142" s="2" t="s">
        <v>1011</v>
      </c>
      <c r="J142" s="2" t="s">
        <v>1012</v>
      </c>
      <c r="K142" s="2" t="s">
        <v>1013</v>
      </c>
      <c r="L142" s="2" t="s">
        <v>358</v>
      </c>
      <c r="M142" s="2" t="s">
        <v>22</v>
      </c>
      <c r="O142" s="3"/>
      <c r="P142" s="3"/>
      <c r="S142" s="3"/>
      <c r="T142" s="3"/>
    </row>
    <row r="143" spans="1:20" ht="15.75" hidden="1" customHeight="1">
      <c r="A143" s="2">
        <v>143</v>
      </c>
      <c r="B143" s="2" t="s">
        <v>1014</v>
      </c>
      <c r="D143" s="2">
        <v>43213</v>
      </c>
      <c r="G143" s="2" t="s">
        <v>1015</v>
      </c>
      <c r="H143" s="2" t="s">
        <v>1016</v>
      </c>
      <c r="I143" s="2" t="s">
        <v>1017</v>
      </c>
      <c r="J143" s="2" t="s">
        <v>1018</v>
      </c>
      <c r="K143" s="2" t="s">
        <v>1019</v>
      </c>
      <c r="L143" s="2" t="s">
        <v>343</v>
      </c>
      <c r="M143" s="2" t="s">
        <v>22</v>
      </c>
      <c r="S143" s="3" t="s">
        <v>1020</v>
      </c>
      <c r="T143" s="3" t="s">
        <v>214</v>
      </c>
    </row>
    <row r="144" spans="1:20" ht="15.75" customHeight="1">
      <c r="A144" s="2">
        <v>206</v>
      </c>
      <c r="B144" s="2" t="s">
        <v>1021</v>
      </c>
      <c r="D144" s="2">
        <v>172000</v>
      </c>
      <c r="E144" s="3" t="s">
        <v>43</v>
      </c>
      <c r="F144" s="4" t="s">
        <v>282</v>
      </c>
      <c r="G144" s="2" t="s">
        <v>1022</v>
      </c>
      <c r="H144" s="2" t="s">
        <v>70</v>
      </c>
      <c r="I144" s="2" t="s">
        <v>1023</v>
      </c>
      <c r="K144" s="2" t="s">
        <v>1024</v>
      </c>
      <c r="L144" s="2" t="s">
        <v>1025</v>
      </c>
      <c r="M144" s="2" t="s">
        <v>22</v>
      </c>
      <c r="O144" s="3"/>
      <c r="P144" s="3"/>
      <c r="S144" s="3"/>
      <c r="T144" s="3"/>
    </row>
    <row r="145" spans="1:20" ht="15.75" customHeight="1">
      <c r="A145" s="2">
        <v>105</v>
      </c>
      <c r="B145" s="2" t="s">
        <v>500</v>
      </c>
      <c r="D145" s="2">
        <v>417859</v>
      </c>
      <c r="E145" s="3" t="s">
        <v>93</v>
      </c>
      <c r="F145" s="4" t="s">
        <v>501</v>
      </c>
      <c r="G145" s="2" t="s">
        <v>1026</v>
      </c>
      <c r="H145" s="2" t="s">
        <v>1027</v>
      </c>
      <c r="I145" s="2" t="s">
        <v>1028</v>
      </c>
      <c r="J145" s="2" t="s">
        <v>1029</v>
      </c>
      <c r="K145" s="2" t="s">
        <v>1030</v>
      </c>
      <c r="L145" s="2" t="s">
        <v>40</v>
      </c>
      <c r="M145" s="2" t="s">
        <v>22</v>
      </c>
      <c r="O145" s="3"/>
      <c r="P145" s="3"/>
      <c r="S145" s="3"/>
      <c r="T145" s="3"/>
    </row>
    <row r="146" spans="1:20" ht="15.75" customHeight="1">
      <c r="A146" s="2">
        <v>142</v>
      </c>
      <c r="B146" s="2" t="s">
        <v>652</v>
      </c>
      <c r="D146" s="2">
        <v>250000</v>
      </c>
      <c r="E146" s="3" t="s">
        <v>777</v>
      </c>
      <c r="F146" s="4" t="s">
        <v>653</v>
      </c>
      <c r="G146" s="2" t="s">
        <v>1031</v>
      </c>
      <c r="H146" s="2" t="s">
        <v>1032</v>
      </c>
      <c r="I146" s="2" t="s">
        <v>1033</v>
      </c>
      <c r="J146" s="2" t="s">
        <v>1034</v>
      </c>
      <c r="K146" s="2" t="s">
        <v>1035</v>
      </c>
      <c r="L146" s="2" t="s">
        <v>574</v>
      </c>
      <c r="M146" s="2" t="s">
        <v>53</v>
      </c>
      <c r="O146" s="3"/>
      <c r="P146" s="3"/>
      <c r="S146" s="3"/>
      <c r="T146" s="3"/>
    </row>
    <row r="147" spans="1:20" ht="15.75" customHeight="1">
      <c r="A147" s="2">
        <v>362</v>
      </c>
      <c r="B147" s="2" t="s">
        <v>1036</v>
      </c>
      <c r="D147" s="2">
        <v>83307</v>
      </c>
      <c r="E147" s="3" t="s">
        <v>397</v>
      </c>
      <c r="F147" s="4" t="s">
        <v>214</v>
      </c>
      <c r="G147" s="2" t="s">
        <v>1037</v>
      </c>
      <c r="H147" s="2" t="s">
        <v>1038</v>
      </c>
      <c r="I147" s="2" t="s">
        <v>1039</v>
      </c>
      <c r="J147" s="2" t="s">
        <v>649</v>
      </c>
      <c r="K147" s="2" t="s">
        <v>1040</v>
      </c>
      <c r="L147" s="2" t="s">
        <v>1041</v>
      </c>
      <c r="M147" s="2" t="s">
        <v>116</v>
      </c>
      <c r="O147" s="3"/>
      <c r="P147" s="3"/>
    </row>
    <row r="148" spans="1:20" ht="15.75" customHeight="1">
      <c r="A148" s="2">
        <v>271</v>
      </c>
      <c r="B148" s="2" t="s">
        <v>1042</v>
      </c>
      <c r="D148" s="2">
        <v>52600</v>
      </c>
      <c r="E148" s="3" t="s">
        <v>43</v>
      </c>
      <c r="F148" s="4" t="s">
        <v>792</v>
      </c>
      <c r="G148" s="2" t="s">
        <v>1043</v>
      </c>
      <c r="H148" s="2" t="s">
        <v>383</v>
      </c>
      <c r="I148" s="2" t="s">
        <v>1044</v>
      </c>
      <c r="J148" s="2" t="s">
        <v>1045</v>
      </c>
      <c r="K148" s="2" t="s">
        <v>1046</v>
      </c>
      <c r="L148" s="2" t="s">
        <v>1047</v>
      </c>
      <c r="M148" s="2" t="s">
        <v>672</v>
      </c>
      <c r="O148" s="3"/>
      <c r="P148" s="3"/>
    </row>
    <row r="149" spans="1:20" ht="15.75" hidden="1" customHeight="1">
      <c r="A149" s="2">
        <v>149</v>
      </c>
      <c r="B149" s="2" t="s">
        <v>1048</v>
      </c>
      <c r="D149" s="2">
        <v>26233</v>
      </c>
      <c r="G149" s="2" t="s">
        <v>1049</v>
      </c>
      <c r="H149" s="2" t="s">
        <v>1050</v>
      </c>
      <c r="I149" s="2" t="s">
        <v>1051</v>
      </c>
      <c r="J149" s="2" t="s">
        <v>1052</v>
      </c>
      <c r="K149" s="2" t="s">
        <v>1053</v>
      </c>
      <c r="L149" s="2" t="s">
        <v>61</v>
      </c>
      <c r="M149" s="2" t="s">
        <v>672</v>
      </c>
      <c r="S149" s="3" t="s">
        <v>1054</v>
      </c>
      <c r="T149" s="3" t="s">
        <v>85</v>
      </c>
    </row>
    <row r="150" spans="1:20" ht="15.75" customHeight="1">
      <c r="A150" s="2">
        <v>213</v>
      </c>
      <c r="B150" s="2" t="s">
        <v>1055</v>
      </c>
      <c r="D150" s="2">
        <v>112900</v>
      </c>
      <c r="E150" s="3" t="s">
        <v>43</v>
      </c>
      <c r="F150" s="4" t="s">
        <v>1056</v>
      </c>
      <c r="G150" s="2" t="s">
        <v>1057</v>
      </c>
      <c r="H150" s="2" t="s">
        <v>851</v>
      </c>
      <c r="I150" s="2" t="s">
        <v>1058</v>
      </c>
      <c r="J150" s="2" t="s">
        <v>1059</v>
      </c>
      <c r="K150" s="2" t="s">
        <v>1060</v>
      </c>
      <c r="L150" s="2" t="s">
        <v>1061</v>
      </c>
      <c r="M150" s="2" t="s">
        <v>22</v>
      </c>
      <c r="O150" s="3"/>
      <c r="P150" s="3"/>
      <c r="S150" s="3"/>
      <c r="T150" s="3"/>
    </row>
    <row r="151" spans="1:20" ht="15.75" hidden="1" customHeight="1">
      <c r="A151" s="2">
        <v>151</v>
      </c>
      <c r="B151" s="2" t="s">
        <v>1062</v>
      </c>
      <c r="D151" s="2">
        <v>16248</v>
      </c>
      <c r="G151" s="2" t="s">
        <v>1063</v>
      </c>
      <c r="H151" s="2" t="s">
        <v>1064</v>
      </c>
      <c r="I151" s="2" t="s">
        <v>1065</v>
      </c>
      <c r="J151" s="2" t="s">
        <v>356</v>
      </c>
      <c r="K151" s="2" t="s">
        <v>1066</v>
      </c>
      <c r="L151" s="2" t="s">
        <v>253</v>
      </c>
      <c r="M151" s="2" t="s">
        <v>196</v>
      </c>
      <c r="S151" s="3" t="s">
        <v>943</v>
      </c>
      <c r="T151" s="3" t="s">
        <v>214</v>
      </c>
    </row>
    <row r="152" spans="1:20" ht="15.75" customHeight="1">
      <c r="A152" s="2">
        <v>452</v>
      </c>
      <c r="B152" s="2" t="s">
        <v>1067</v>
      </c>
      <c r="D152" s="2">
        <v>140000</v>
      </c>
      <c r="E152" s="3" t="s">
        <v>43</v>
      </c>
      <c r="F152" s="4" t="s">
        <v>1068</v>
      </c>
      <c r="G152" s="2" t="s">
        <v>1069</v>
      </c>
      <c r="H152" s="2" t="s">
        <v>1070</v>
      </c>
      <c r="I152" s="2" t="s">
        <v>1071</v>
      </c>
      <c r="J152" s="2" t="s">
        <v>347</v>
      </c>
      <c r="K152" s="2" t="s">
        <v>1072</v>
      </c>
      <c r="L152" s="2" t="s">
        <v>40</v>
      </c>
      <c r="M152" s="2" t="s">
        <v>61</v>
      </c>
      <c r="O152" s="3"/>
      <c r="P152" s="3"/>
    </row>
    <row r="153" spans="1:20" ht="15.75" customHeight="1">
      <c r="A153" s="2">
        <v>435</v>
      </c>
      <c r="B153" s="2" t="s">
        <v>1073</v>
      </c>
      <c r="D153" s="2">
        <v>92137</v>
      </c>
      <c r="E153" s="3" t="s">
        <v>827</v>
      </c>
      <c r="F153" s="4" t="s">
        <v>330</v>
      </c>
      <c r="G153" s="2" t="s">
        <v>1074</v>
      </c>
      <c r="H153" s="2" t="s">
        <v>1075</v>
      </c>
      <c r="I153" s="2" t="s">
        <v>1076</v>
      </c>
      <c r="J153" s="2" t="s">
        <v>1077</v>
      </c>
      <c r="K153" s="2" t="s">
        <v>1078</v>
      </c>
      <c r="L153" s="2" t="s">
        <v>995</v>
      </c>
      <c r="M153" s="2" t="s">
        <v>672</v>
      </c>
      <c r="O153" s="3"/>
      <c r="P153" s="3"/>
    </row>
    <row r="154" spans="1:20" ht="15.75" customHeight="1">
      <c r="A154" s="2">
        <v>264</v>
      </c>
      <c r="B154" s="2" t="s">
        <v>1079</v>
      </c>
      <c r="D154" s="2">
        <v>94500</v>
      </c>
      <c r="E154" s="3" t="s">
        <v>43</v>
      </c>
      <c r="F154" s="4" t="s">
        <v>373</v>
      </c>
      <c r="G154" s="2" t="s">
        <v>1080</v>
      </c>
      <c r="H154" s="2" t="s">
        <v>259</v>
      </c>
      <c r="I154" s="2" t="s">
        <v>1081</v>
      </c>
      <c r="J154" s="2" t="s">
        <v>1082</v>
      </c>
      <c r="K154" s="2" t="s">
        <v>1083</v>
      </c>
      <c r="L154" s="2" t="s">
        <v>190</v>
      </c>
      <c r="M154" s="2" t="s">
        <v>53</v>
      </c>
      <c r="O154" s="3"/>
      <c r="P154" s="3"/>
    </row>
    <row r="155" spans="1:20" ht="15.75" hidden="1" customHeight="1">
      <c r="A155" s="2">
        <v>155</v>
      </c>
      <c r="B155" s="2" t="s">
        <v>1084</v>
      </c>
      <c r="D155" s="2" t="s">
        <v>197</v>
      </c>
      <c r="G155" s="2" t="s">
        <v>1085</v>
      </c>
      <c r="H155" s="2" t="s">
        <v>312</v>
      </c>
      <c r="I155" s="2" t="s">
        <v>1086</v>
      </c>
      <c r="K155" s="2" t="s">
        <v>1087</v>
      </c>
      <c r="L155" s="2" t="s">
        <v>156</v>
      </c>
      <c r="M155" s="2" t="s">
        <v>156</v>
      </c>
      <c r="S155" s="3" t="s">
        <v>143</v>
      </c>
      <c r="T155" s="3" t="s">
        <v>145</v>
      </c>
    </row>
    <row r="156" spans="1:20" ht="15.75" customHeight="1">
      <c r="A156" s="2">
        <v>117</v>
      </c>
      <c r="B156" s="2" t="s">
        <v>874</v>
      </c>
      <c r="D156" s="2">
        <v>200518</v>
      </c>
      <c r="E156" s="3" t="s">
        <v>46</v>
      </c>
      <c r="F156" s="4" t="s">
        <v>1088</v>
      </c>
      <c r="G156" s="2" t="s">
        <v>1089</v>
      </c>
      <c r="H156" s="2" t="s">
        <v>1090</v>
      </c>
      <c r="I156" s="2" t="s">
        <v>1091</v>
      </c>
      <c r="J156" s="2" t="s">
        <v>261</v>
      </c>
      <c r="K156" s="2" t="s">
        <v>1092</v>
      </c>
      <c r="L156" s="2" t="s">
        <v>231</v>
      </c>
      <c r="M156" s="2" t="s">
        <v>41</v>
      </c>
      <c r="O156" s="3"/>
      <c r="P156" s="3"/>
      <c r="S156" s="3"/>
      <c r="T156" s="3"/>
    </row>
    <row r="157" spans="1:20" ht="15.75" customHeight="1">
      <c r="A157" s="2">
        <v>273</v>
      </c>
      <c r="B157" s="2" t="s">
        <v>1093</v>
      </c>
      <c r="D157" s="2">
        <v>90400</v>
      </c>
      <c r="E157" s="3" t="s">
        <v>43</v>
      </c>
      <c r="F157" s="4" t="s">
        <v>1094</v>
      </c>
      <c r="G157" s="2" t="s">
        <v>1095</v>
      </c>
      <c r="H157" s="2" t="s">
        <v>1096</v>
      </c>
      <c r="I157" s="2" t="s">
        <v>1097</v>
      </c>
      <c r="J157" s="2" t="s">
        <v>896</v>
      </c>
      <c r="K157" s="2" t="s">
        <v>1098</v>
      </c>
      <c r="L157" s="2" t="s">
        <v>955</v>
      </c>
      <c r="M157" s="2" t="s">
        <v>165</v>
      </c>
      <c r="O157" s="3"/>
      <c r="P157" s="3"/>
    </row>
    <row r="158" spans="1:20" ht="15.75" customHeight="1">
      <c r="A158" s="2">
        <v>39</v>
      </c>
      <c r="B158" s="2" t="s">
        <v>1099</v>
      </c>
      <c r="D158" s="2">
        <v>227855</v>
      </c>
      <c r="E158" s="3" t="s">
        <v>43</v>
      </c>
      <c r="F158" s="4" t="s">
        <v>214</v>
      </c>
      <c r="G158" s="2" t="s">
        <v>1100</v>
      </c>
      <c r="H158" s="2" t="s">
        <v>707</v>
      </c>
      <c r="I158" s="2" t="s">
        <v>1101</v>
      </c>
      <c r="J158" s="2" t="s">
        <v>1102</v>
      </c>
      <c r="K158" s="2" t="s">
        <v>1103</v>
      </c>
      <c r="L158" s="2" t="s">
        <v>393</v>
      </c>
      <c r="M158" s="2" t="s">
        <v>22</v>
      </c>
      <c r="O158" s="3"/>
      <c r="P158" s="3"/>
      <c r="S158" s="3"/>
      <c r="T158" s="3"/>
    </row>
    <row r="159" spans="1:20" ht="15.75" hidden="1" customHeight="1">
      <c r="A159" s="2">
        <v>159</v>
      </c>
      <c r="B159" s="2" t="s">
        <v>1104</v>
      </c>
      <c r="D159" s="2">
        <v>35741</v>
      </c>
      <c r="G159" s="2" t="s">
        <v>1105</v>
      </c>
      <c r="H159" s="2" t="s">
        <v>1106</v>
      </c>
      <c r="I159" s="2" t="s">
        <v>1107</v>
      </c>
      <c r="J159" s="2" t="s">
        <v>51</v>
      </c>
      <c r="K159" s="2" t="s">
        <v>1108</v>
      </c>
      <c r="L159" s="2" t="s">
        <v>321</v>
      </c>
      <c r="M159" s="2" t="s">
        <v>156</v>
      </c>
      <c r="S159" s="3" t="s">
        <v>859</v>
      </c>
      <c r="T159" s="3" t="s">
        <v>764</v>
      </c>
    </row>
    <row r="160" spans="1:20" ht="15.75" customHeight="1">
      <c r="A160" s="2">
        <v>444</v>
      </c>
      <c r="B160" s="2" t="s">
        <v>1109</v>
      </c>
      <c r="D160" s="2">
        <v>300000</v>
      </c>
      <c r="E160" s="3" t="s">
        <v>1110</v>
      </c>
      <c r="F160" s="4" t="s">
        <v>404</v>
      </c>
      <c r="G160" s="2" t="s">
        <v>1111</v>
      </c>
      <c r="H160" s="2" t="s">
        <v>1112</v>
      </c>
      <c r="I160" s="2" t="s">
        <v>1113</v>
      </c>
      <c r="J160" s="2" t="s">
        <v>1114</v>
      </c>
      <c r="K160" s="2" t="s">
        <v>1115</v>
      </c>
      <c r="L160" s="2" t="s">
        <v>206</v>
      </c>
      <c r="M160" s="2" t="s">
        <v>358</v>
      </c>
      <c r="O160" s="3"/>
      <c r="P160" s="3"/>
    </row>
    <row r="161" spans="1:20" ht="15.75" hidden="1" customHeight="1">
      <c r="A161" s="2">
        <v>161</v>
      </c>
      <c r="B161" s="2" t="s">
        <v>1116</v>
      </c>
      <c r="D161" s="2">
        <v>59553</v>
      </c>
      <c r="E161" s="3" t="s">
        <v>34</v>
      </c>
      <c r="G161" s="2" t="s">
        <v>1117</v>
      </c>
      <c r="H161" s="2" t="s">
        <v>1064</v>
      </c>
      <c r="I161" s="2" t="s">
        <v>1118</v>
      </c>
      <c r="J161" s="2" t="s">
        <v>1119</v>
      </c>
      <c r="K161" s="2" t="s">
        <v>1120</v>
      </c>
      <c r="L161" s="2" t="s">
        <v>358</v>
      </c>
      <c r="M161" s="2" t="s">
        <v>393</v>
      </c>
      <c r="O161" s="3" t="s">
        <v>605</v>
      </c>
      <c r="P161" s="3" t="s">
        <v>46</v>
      </c>
      <c r="S161" s="3" t="s">
        <v>1093</v>
      </c>
      <c r="T161" s="3" t="s">
        <v>1094</v>
      </c>
    </row>
    <row r="162" spans="1:20" ht="15.75" customHeight="1">
      <c r="A162" s="2">
        <v>323</v>
      </c>
      <c r="B162" s="2" t="s">
        <v>1121</v>
      </c>
      <c r="D162" s="2">
        <v>69700</v>
      </c>
      <c r="E162" s="3" t="s">
        <v>43</v>
      </c>
      <c r="F162" s="4" t="s">
        <v>345</v>
      </c>
      <c r="G162" s="2" t="s">
        <v>1122</v>
      </c>
      <c r="H162" s="2" t="s">
        <v>385</v>
      </c>
      <c r="I162" s="2" t="s">
        <v>1123</v>
      </c>
      <c r="J162" s="2" t="s">
        <v>276</v>
      </c>
      <c r="K162" s="2" t="s">
        <v>1124</v>
      </c>
      <c r="L162" s="2" t="s">
        <v>53</v>
      </c>
      <c r="M162" s="2" t="s">
        <v>22</v>
      </c>
      <c r="O162" s="3"/>
      <c r="P162" s="3"/>
    </row>
    <row r="163" spans="1:20" ht="15.75" customHeight="1">
      <c r="A163" s="2">
        <v>75</v>
      </c>
      <c r="B163" s="2" t="s">
        <v>379</v>
      </c>
      <c r="D163" s="2">
        <v>182000</v>
      </c>
      <c r="E163" s="3" t="s">
        <v>43</v>
      </c>
      <c r="F163" s="4" t="s">
        <v>380</v>
      </c>
      <c r="G163" s="2" t="s">
        <v>1125</v>
      </c>
      <c r="H163" s="2" t="s">
        <v>308</v>
      </c>
      <c r="I163" s="2" t="s">
        <v>1126</v>
      </c>
      <c r="J163" s="2" t="s">
        <v>1064</v>
      </c>
      <c r="K163" s="2" t="s">
        <v>1127</v>
      </c>
      <c r="L163" s="2" t="s">
        <v>61</v>
      </c>
      <c r="M163" s="2" t="s">
        <v>142</v>
      </c>
      <c r="O163" s="3"/>
      <c r="P163" s="3"/>
      <c r="S163" s="3"/>
      <c r="T163" s="3"/>
    </row>
    <row r="164" spans="1:20" ht="15.75" hidden="1" customHeight="1">
      <c r="A164" s="2">
        <v>164</v>
      </c>
      <c r="B164" s="2" t="s">
        <v>1128</v>
      </c>
      <c r="D164" s="2">
        <v>121737</v>
      </c>
      <c r="E164" s="3" t="s">
        <v>34</v>
      </c>
      <c r="G164" s="2" t="s">
        <v>1129</v>
      </c>
      <c r="H164" s="2" t="s">
        <v>1130</v>
      </c>
      <c r="I164" s="2" t="s">
        <v>1131</v>
      </c>
      <c r="J164" s="2" t="s">
        <v>1132</v>
      </c>
      <c r="K164" s="2" t="s">
        <v>1133</v>
      </c>
      <c r="L164" s="2" t="s">
        <v>1134</v>
      </c>
      <c r="M164" s="2" t="s">
        <v>224</v>
      </c>
      <c r="O164" s="3" t="s">
        <v>757</v>
      </c>
      <c r="P164" s="3" t="s">
        <v>24</v>
      </c>
      <c r="S164" s="3" t="s">
        <v>1135</v>
      </c>
      <c r="T164" s="3" t="s">
        <v>764</v>
      </c>
    </row>
    <row r="165" spans="1:20" ht="15.75" hidden="1" customHeight="1">
      <c r="A165" s="2">
        <v>165</v>
      </c>
      <c r="B165" s="2" t="s">
        <v>1136</v>
      </c>
      <c r="D165" s="2">
        <v>32863</v>
      </c>
      <c r="G165" s="2" t="s">
        <v>1137</v>
      </c>
      <c r="H165" s="2" t="s">
        <v>1138</v>
      </c>
      <c r="I165" s="2" t="s">
        <v>1139</v>
      </c>
      <c r="J165" s="2" t="s">
        <v>1140</v>
      </c>
      <c r="K165" s="2" t="s">
        <v>1141</v>
      </c>
      <c r="L165" s="2" t="s">
        <v>126</v>
      </c>
      <c r="M165" s="2" t="s">
        <v>465</v>
      </c>
      <c r="S165" s="3" t="s">
        <v>1142</v>
      </c>
      <c r="T165" s="3" t="s">
        <v>398</v>
      </c>
    </row>
    <row r="166" spans="1:20" ht="15.75" hidden="1" customHeight="1">
      <c r="A166" s="2">
        <v>166</v>
      </c>
      <c r="B166" s="2" t="s">
        <v>1143</v>
      </c>
      <c r="D166" s="2" t="s">
        <v>53</v>
      </c>
      <c r="G166" s="2" t="s">
        <v>1144</v>
      </c>
      <c r="H166" s="2" t="s">
        <v>1145</v>
      </c>
      <c r="I166" s="2" t="s">
        <v>1146</v>
      </c>
      <c r="K166" s="2" t="s">
        <v>1147</v>
      </c>
      <c r="L166" s="2" t="s">
        <v>156</v>
      </c>
      <c r="M166" s="2" t="s">
        <v>156</v>
      </c>
      <c r="S166" s="3" t="s">
        <v>1148</v>
      </c>
      <c r="T166" s="3" t="s">
        <v>1149</v>
      </c>
    </row>
    <row r="167" spans="1:20" ht="15.75" customHeight="1">
      <c r="A167" s="2">
        <v>357</v>
      </c>
      <c r="B167" s="2" t="s">
        <v>1150</v>
      </c>
      <c r="D167" s="2">
        <v>190159</v>
      </c>
      <c r="E167" s="3" t="s">
        <v>93</v>
      </c>
      <c r="F167" s="4" t="s">
        <v>1151</v>
      </c>
      <c r="G167" s="2" t="s">
        <v>1152</v>
      </c>
      <c r="H167" s="2" t="s">
        <v>1153</v>
      </c>
      <c r="I167" s="2" t="s">
        <v>1154</v>
      </c>
      <c r="J167" s="2" t="s">
        <v>1075</v>
      </c>
      <c r="K167" s="2" t="s">
        <v>1155</v>
      </c>
      <c r="L167" s="2" t="s">
        <v>351</v>
      </c>
      <c r="M167" s="2" t="s">
        <v>142</v>
      </c>
      <c r="O167" s="3"/>
      <c r="P167" s="3"/>
    </row>
    <row r="168" spans="1:20" ht="15.75" hidden="1" customHeight="1">
      <c r="A168" s="2">
        <v>168</v>
      </c>
      <c r="B168" s="2" t="s">
        <v>1156</v>
      </c>
      <c r="D168" s="2">
        <v>95746</v>
      </c>
      <c r="E168" s="3" t="s">
        <v>34</v>
      </c>
      <c r="G168" s="2" t="s">
        <v>1157</v>
      </c>
      <c r="H168" s="2" t="s">
        <v>1158</v>
      </c>
      <c r="I168" s="2" t="s">
        <v>1159</v>
      </c>
      <c r="J168" s="2" t="s">
        <v>1138</v>
      </c>
      <c r="K168" s="2" t="s">
        <v>1160</v>
      </c>
      <c r="L168" s="2" t="s">
        <v>1061</v>
      </c>
      <c r="M168" s="2" t="s">
        <v>183</v>
      </c>
      <c r="O168" s="3" t="s">
        <v>396</v>
      </c>
      <c r="P168" s="3" t="s">
        <v>397</v>
      </c>
      <c r="S168" s="3" t="s">
        <v>1161</v>
      </c>
      <c r="T168" s="3" t="s">
        <v>214</v>
      </c>
    </row>
    <row r="169" spans="1:20" ht="15.75" hidden="1" customHeight="1">
      <c r="A169" s="2">
        <v>169</v>
      </c>
      <c r="B169" s="2" t="s">
        <v>1162</v>
      </c>
      <c r="D169" s="2">
        <v>66308</v>
      </c>
      <c r="E169" s="3" t="s">
        <v>43</v>
      </c>
      <c r="F169" s="4" t="s">
        <v>395</v>
      </c>
      <c r="G169" s="2" t="s">
        <v>1163</v>
      </c>
      <c r="H169" s="2" t="s">
        <v>1164</v>
      </c>
      <c r="I169" s="2" t="s">
        <v>1165</v>
      </c>
      <c r="J169" s="2" t="s">
        <v>1166</v>
      </c>
      <c r="K169" s="2" t="s">
        <v>1167</v>
      </c>
      <c r="L169" s="2" t="s">
        <v>1168</v>
      </c>
      <c r="M169" s="2" t="s">
        <v>196</v>
      </c>
      <c r="O169" s="3" t="s">
        <v>1156</v>
      </c>
      <c r="P169" s="3" t="s">
        <v>34</v>
      </c>
      <c r="S169" s="3" t="s">
        <v>1169</v>
      </c>
      <c r="T169" s="3" t="s">
        <v>764</v>
      </c>
    </row>
    <row r="170" spans="1:20" ht="15.75" hidden="1" customHeight="1">
      <c r="A170" s="2">
        <v>170</v>
      </c>
      <c r="B170" s="2" t="s">
        <v>1170</v>
      </c>
      <c r="D170" s="2">
        <v>265245</v>
      </c>
      <c r="E170" s="3" t="s">
        <v>34</v>
      </c>
      <c r="G170" s="2" t="s">
        <v>1171</v>
      </c>
      <c r="H170" s="2" t="s">
        <v>202</v>
      </c>
      <c r="I170" s="2" t="s">
        <v>1172</v>
      </c>
      <c r="J170" s="2" t="s">
        <v>1173</v>
      </c>
      <c r="K170" s="2" t="s">
        <v>1174</v>
      </c>
      <c r="L170" s="2" t="s">
        <v>190</v>
      </c>
      <c r="M170" s="2" t="s">
        <v>196</v>
      </c>
      <c r="O170" s="3" t="s">
        <v>1162</v>
      </c>
      <c r="P170" s="3" t="s">
        <v>43</v>
      </c>
      <c r="S170" s="3" t="s">
        <v>1175</v>
      </c>
      <c r="T170" s="3" t="s">
        <v>1176</v>
      </c>
    </row>
    <row r="171" spans="1:20" ht="15.75" hidden="1" customHeight="1">
      <c r="A171" s="2">
        <v>171</v>
      </c>
      <c r="B171" s="2" t="s">
        <v>1177</v>
      </c>
      <c r="D171" s="2">
        <v>43998</v>
      </c>
      <c r="G171" s="2" t="s">
        <v>1178</v>
      </c>
      <c r="H171" s="2" t="s">
        <v>1179</v>
      </c>
      <c r="I171" s="2" t="s">
        <v>1180</v>
      </c>
      <c r="J171" s="2" t="s">
        <v>1181</v>
      </c>
      <c r="K171" s="2" t="s">
        <v>1182</v>
      </c>
      <c r="L171" s="2" t="s">
        <v>651</v>
      </c>
      <c r="M171" s="2" t="s">
        <v>196</v>
      </c>
      <c r="S171" s="3" t="s">
        <v>1183</v>
      </c>
      <c r="T171" s="3" t="s">
        <v>1184</v>
      </c>
    </row>
    <row r="172" spans="1:20" ht="15.75" hidden="1" customHeight="1">
      <c r="A172" s="2">
        <v>172</v>
      </c>
      <c r="B172" s="2" t="s">
        <v>1185</v>
      </c>
      <c r="D172" s="2">
        <v>7464</v>
      </c>
      <c r="G172" s="2" t="s">
        <v>1186</v>
      </c>
      <c r="H172" s="2" t="s">
        <v>1187</v>
      </c>
      <c r="I172" s="2" t="s">
        <v>1188</v>
      </c>
      <c r="J172" s="2" t="s">
        <v>1189</v>
      </c>
      <c r="K172" s="2" t="s">
        <v>1190</v>
      </c>
      <c r="L172" s="2" t="s">
        <v>1191</v>
      </c>
      <c r="M172" s="2" t="s">
        <v>507</v>
      </c>
      <c r="S172" s="3" t="s">
        <v>886</v>
      </c>
      <c r="T172" s="3" t="s">
        <v>214</v>
      </c>
    </row>
    <row r="173" spans="1:20" ht="15.75" customHeight="1">
      <c r="A173" s="2">
        <v>392</v>
      </c>
      <c r="B173" s="2" t="s">
        <v>1192</v>
      </c>
      <c r="D173" s="2">
        <v>83959</v>
      </c>
      <c r="E173" s="3" t="s">
        <v>14</v>
      </c>
      <c r="F173" s="4" t="s">
        <v>85</v>
      </c>
      <c r="G173" s="2" t="s">
        <v>1193</v>
      </c>
      <c r="H173" s="2" t="s">
        <v>267</v>
      </c>
      <c r="I173" s="2" t="s">
        <v>1194</v>
      </c>
      <c r="J173" s="2" t="s">
        <v>947</v>
      </c>
      <c r="K173" s="2" t="s">
        <v>1195</v>
      </c>
      <c r="L173" s="2" t="s">
        <v>40</v>
      </c>
      <c r="M173" s="2" t="s">
        <v>352</v>
      </c>
      <c r="O173" s="3"/>
      <c r="P173" s="3"/>
    </row>
    <row r="174" spans="1:20" ht="15.75" customHeight="1">
      <c r="A174" s="2">
        <v>20</v>
      </c>
      <c r="B174" s="2" t="s">
        <v>198</v>
      </c>
      <c r="D174" s="2">
        <v>333000</v>
      </c>
      <c r="E174" s="3" t="s">
        <v>43</v>
      </c>
      <c r="F174" s="4" t="s">
        <v>85</v>
      </c>
      <c r="G174" s="2" t="s">
        <v>1196</v>
      </c>
      <c r="H174" s="2" t="s">
        <v>1197</v>
      </c>
      <c r="I174" s="2" t="s">
        <v>1198</v>
      </c>
      <c r="J174" s="2" t="s">
        <v>1199</v>
      </c>
      <c r="K174" s="2" t="s">
        <v>1200</v>
      </c>
      <c r="L174" s="2" t="s">
        <v>40</v>
      </c>
      <c r="M174" s="2" t="s">
        <v>22</v>
      </c>
      <c r="O174" s="3"/>
      <c r="P174" s="3"/>
      <c r="S174" s="3"/>
      <c r="T174" s="3"/>
    </row>
    <row r="175" spans="1:20" ht="15.75" customHeight="1">
      <c r="A175" s="2">
        <v>125</v>
      </c>
      <c r="B175" s="2" t="s">
        <v>599</v>
      </c>
      <c r="D175" s="2">
        <v>78401</v>
      </c>
      <c r="E175" s="3" t="s">
        <v>46</v>
      </c>
      <c r="F175" s="4" t="s">
        <v>214</v>
      </c>
      <c r="G175" s="2" t="s">
        <v>1201</v>
      </c>
      <c r="H175" s="2" t="s">
        <v>412</v>
      </c>
      <c r="I175" s="2" t="s">
        <v>1202</v>
      </c>
      <c r="J175" s="2" t="s">
        <v>286</v>
      </c>
      <c r="K175" s="2" t="s">
        <v>1203</v>
      </c>
      <c r="L175" s="2" t="s">
        <v>636</v>
      </c>
      <c r="M175" s="2" t="s">
        <v>22</v>
      </c>
      <c r="O175" s="3"/>
      <c r="P175" s="3"/>
      <c r="S175" s="3"/>
      <c r="T175" s="3"/>
    </row>
    <row r="176" spans="1:20" ht="15.75" customHeight="1">
      <c r="A176" s="2">
        <v>298</v>
      </c>
      <c r="B176" s="2" t="s">
        <v>1204</v>
      </c>
      <c r="D176" s="2">
        <v>72352</v>
      </c>
      <c r="E176" s="3" t="s">
        <v>46</v>
      </c>
      <c r="F176" s="4" t="s">
        <v>214</v>
      </c>
      <c r="G176" s="2" t="s">
        <v>1205</v>
      </c>
      <c r="H176" s="2" t="s">
        <v>1206</v>
      </c>
      <c r="I176" s="2" t="s">
        <v>1207</v>
      </c>
      <c r="J176" s="2" t="s">
        <v>572</v>
      </c>
      <c r="K176" s="2" t="s">
        <v>1208</v>
      </c>
      <c r="L176" s="2" t="s">
        <v>1209</v>
      </c>
      <c r="M176" s="2" t="s">
        <v>231</v>
      </c>
      <c r="O176" s="3"/>
      <c r="P176" s="3"/>
    </row>
    <row r="177" spans="1:20" ht="15.75" customHeight="1">
      <c r="A177" s="2">
        <v>457</v>
      </c>
      <c r="B177" s="2" t="s">
        <v>1210</v>
      </c>
      <c r="D177" s="2">
        <v>79800</v>
      </c>
      <c r="E177" s="3" t="s">
        <v>169</v>
      </c>
      <c r="F177" s="4" t="s">
        <v>1211</v>
      </c>
      <c r="G177" s="2" t="s">
        <v>1212</v>
      </c>
      <c r="H177" s="2" t="s">
        <v>308</v>
      </c>
      <c r="I177" s="2" t="s">
        <v>1213</v>
      </c>
      <c r="J177" s="2" t="s">
        <v>1214</v>
      </c>
      <c r="K177" s="2" t="s">
        <v>1215</v>
      </c>
      <c r="L177" s="2" t="s">
        <v>1061</v>
      </c>
      <c r="M177" s="2" t="s">
        <v>32</v>
      </c>
      <c r="O177" s="3"/>
      <c r="P177" s="3"/>
    </row>
    <row r="178" spans="1:20" ht="15.75" hidden="1" customHeight="1">
      <c r="A178" s="2">
        <v>178</v>
      </c>
      <c r="B178" s="2" t="s">
        <v>1216</v>
      </c>
      <c r="D178" s="2" t="s">
        <v>126</v>
      </c>
      <c r="G178" s="2" t="s">
        <v>1217</v>
      </c>
      <c r="H178" s="2" t="s">
        <v>1218</v>
      </c>
      <c r="I178" s="2" t="s">
        <v>1219</v>
      </c>
      <c r="K178" s="2" t="s">
        <v>1220</v>
      </c>
      <c r="L178" s="2" t="s">
        <v>212</v>
      </c>
      <c r="M178" s="2" t="s">
        <v>212</v>
      </c>
      <c r="S178" s="3" t="s">
        <v>1221</v>
      </c>
      <c r="T178" s="3" t="s">
        <v>214</v>
      </c>
    </row>
    <row r="179" spans="1:20" ht="15.75" customHeight="1">
      <c r="A179" s="2">
        <v>472</v>
      </c>
      <c r="B179" s="2" t="s">
        <v>1222</v>
      </c>
      <c r="D179" s="2">
        <v>69600</v>
      </c>
      <c r="E179" s="3" t="s">
        <v>43</v>
      </c>
      <c r="F179" s="4" t="s">
        <v>1223</v>
      </c>
      <c r="G179" s="2" t="s">
        <v>1224</v>
      </c>
      <c r="H179" s="2" t="s">
        <v>572</v>
      </c>
      <c r="I179" s="2" t="s">
        <v>1225</v>
      </c>
      <c r="J179" s="2" t="s">
        <v>1226</v>
      </c>
      <c r="K179" s="2" t="s">
        <v>1227</v>
      </c>
      <c r="L179" s="2" t="s">
        <v>351</v>
      </c>
      <c r="M179" s="2" t="s">
        <v>231</v>
      </c>
      <c r="O179" s="3"/>
      <c r="P179" s="3"/>
    </row>
    <row r="180" spans="1:20" ht="15.75" hidden="1" customHeight="1">
      <c r="A180" s="2">
        <v>180</v>
      </c>
      <c r="B180" s="2" t="s">
        <v>1228</v>
      </c>
      <c r="D180" s="2">
        <v>40256</v>
      </c>
      <c r="G180" s="2" t="s">
        <v>1229</v>
      </c>
      <c r="H180" s="2" t="s">
        <v>1230</v>
      </c>
      <c r="I180" s="2" t="s">
        <v>1231</v>
      </c>
      <c r="J180" s="2" t="s">
        <v>421</v>
      </c>
      <c r="K180" s="2" t="s">
        <v>1232</v>
      </c>
      <c r="L180" s="2" t="s">
        <v>955</v>
      </c>
      <c r="M180" s="2" t="s">
        <v>22</v>
      </c>
      <c r="S180" s="3" t="s">
        <v>199</v>
      </c>
      <c r="T180" s="3" t="s">
        <v>200</v>
      </c>
    </row>
    <row r="181" spans="1:20" ht="15.75" hidden="1" customHeight="1">
      <c r="A181" s="2">
        <v>181</v>
      </c>
      <c r="B181" s="2" t="s">
        <v>1233</v>
      </c>
      <c r="D181" s="2">
        <v>35795</v>
      </c>
      <c r="G181" s="2" t="s">
        <v>1234</v>
      </c>
      <c r="H181" s="2" t="s">
        <v>1235</v>
      </c>
      <c r="I181" s="2" t="s">
        <v>1236</v>
      </c>
      <c r="J181" s="2" t="s">
        <v>1237</v>
      </c>
      <c r="K181" s="2" t="s">
        <v>1238</v>
      </c>
      <c r="L181" s="2" t="s">
        <v>21</v>
      </c>
      <c r="M181" s="2" t="s">
        <v>520</v>
      </c>
      <c r="S181" s="3" t="s">
        <v>1239</v>
      </c>
      <c r="T181" s="3" t="s">
        <v>523</v>
      </c>
    </row>
    <row r="182" spans="1:20" ht="15.75" hidden="1" customHeight="1">
      <c r="A182" s="2">
        <v>182</v>
      </c>
      <c r="B182" s="2" t="s">
        <v>1240</v>
      </c>
      <c r="D182" s="2">
        <v>104736</v>
      </c>
      <c r="E182" s="3" t="s">
        <v>667</v>
      </c>
      <c r="F182" s="4" t="s">
        <v>118</v>
      </c>
      <c r="G182" s="2" t="s">
        <v>1241</v>
      </c>
      <c r="H182" s="2" t="s">
        <v>1158</v>
      </c>
      <c r="I182" s="2" t="s">
        <v>1242</v>
      </c>
      <c r="J182" s="2" t="s">
        <v>1243</v>
      </c>
      <c r="K182" s="2" t="s">
        <v>1244</v>
      </c>
      <c r="L182" s="2" t="s">
        <v>351</v>
      </c>
      <c r="M182" s="2" t="s">
        <v>41</v>
      </c>
      <c r="O182" s="3" t="s">
        <v>809</v>
      </c>
      <c r="P182" s="3" t="s">
        <v>128</v>
      </c>
      <c r="S182" s="3" t="s">
        <v>1245</v>
      </c>
      <c r="T182" s="3" t="s">
        <v>298</v>
      </c>
    </row>
    <row r="183" spans="1:20" ht="15.75" hidden="1" customHeight="1">
      <c r="A183" s="2">
        <v>183</v>
      </c>
      <c r="B183" s="2" t="s">
        <v>1246</v>
      </c>
      <c r="D183" s="2">
        <v>170711</v>
      </c>
      <c r="E183" s="3" t="s">
        <v>84</v>
      </c>
      <c r="F183" s="4" t="s">
        <v>395</v>
      </c>
      <c r="G183" s="2" t="s">
        <v>1247</v>
      </c>
      <c r="H183" s="2" t="s">
        <v>1130</v>
      </c>
      <c r="I183" s="2" t="s">
        <v>1248</v>
      </c>
      <c r="J183" s="2" t="s">
        <v>572</v>
      </c>
      <c r="K183" s="2" t="s">
        <v>1249</v>
      </c>
      <c r="L183" s="2" t="s">
        <v>335</v>
      </c>
      <c r="M183" s="2" t="s">
        <v>22</v>
      </c>
      <c r="O183" s="3" t="s">
        <v>1240</v>
      </c>
      <c r="P183" s="3" t="s">
        <v>667</v>
      </c>
      <c r="S183" s="3" t="s">
        <v>1250</v>
      </c>
      <c r="T183" s="3" t="s">
        <v>1251</v>
      </c>
    </row>
    <row r="184" spans="1:20" ht="15.75" customHeight="1">
      <c r="A184" s="2">
        <v>9</v>
      </c>
      <c r="B184" s="2" t="s">
        <v>81</v>
      </c>
      <c r="D184" s="2">
        <v>259500</v>
      </c>
      <c r="E184" s="3" t="s">
        <v>43</v>
      </c>
      <c r="F184" s="4" t="s">
        <v>82</v>
      </c>
      <c r="G184" s="2" t="s">
        <v>1252</v>
      </c>
      <c r="H184" s="2" t="s">
        <v>608</v>
      </c>
      <c r="I184" s="2" t="s">
        <v>1253</v>
      </c>
      <c r="J184" s="2" t="s">
        <v>1254</v>
      </c>
      <c r="K184" s="2" t="s">
        <v>1255</v>
      </c>
      <c r="L184" s="2" t="s">
        <v>61</v>
      </c>
      <c r="M184" s="2" t="s">
        <v>197</v>
      </c>
      <c r="O184" s="3"/>
      <c r="P184" s="3"/>
      <c r="S184" s="3"/>
      <c r="T184" s="3"/>
    </row>
    <row r="185" spans="1:20" ht="15.75" customHeight="1">
      <c r="A185" s="2">
        <v>238</v>
      </c>
      <c r="B185" s="2" t="s">
        <v>1256</v>
      </c>
      <c r="D185" s="2">
        <v>108167</v>
      </c>
      <c r="E185" s="3" t="s">
        <v>93</v>
      </c>
      <c r="F185" s="4" t="s">
        <v>1257</v>
      </c>
      <c r="G185" s="2" t="s">
        <v>1258</v>
      </c>
      <c r="H185" s="2" t="s">
        <v>730</v>
      </c>
      <c r="I185" s="2" t="s">
        <v>1259</v>
      </c>
      <c r="J185" s="2" t="s">
        <v>1260</v>
      </c>
      <c r="K185" s="2" t="s">
        <v>1261</v>
      </c>
      <c r="L185" s="2" t="s">
        <v>917</v>
      </c>
      <c r="M185" s="2" t="s">
        <v>321</v>
      </c>
      <c r="O185" s="3"/>
      <c r="P185" s="3"/>
      <c r="S185" s="3"/>
      <c r="T185" s="3"/>
    </row>
    <row r="186" spans="1:20" ht="15.75" customHeight="1">
      <c r="A186" s="2">
        <v>456</v>
      </c>
      <c r="B186" s="2" t="s">
        <v>1262</v>
      </c>
      <c r="D186" s="2">
        <v>50390</v>
      </c>
      <c r="E186" s="3" t="s">
        <v>84</v>
      </c>
      <c r="F186" s="4" t="s">
        <v>1263</v>
      </c>
      <c r="G186" s="2" t="s">
        <v>1264</v>
      </c>
      <c r="H186" s="2" t="s">
        <v>1265</v>
      </c>
      <c r="I186" s="2" t="s">
        <v>1266</v>
      </c>
      <c r="J186" s="2" t="s">
        <v>179</v>
      </c>
      <c r="K186" s="2" t="s">
        <v>1267</v>
      </c>
      <c r="L186" s="2" t="s">
        <v>296</v>
      </c>
      <c r="M186" s="2" t="s">
        <v>224</v>
      </c>
      <c r="O186" s="3"/>
      <c r="P186" s="3"/>
    </row>
    <row r="187" spans="1:20" ht="15.75" hidden="1" customHeight="1">
      <c r="A187" s="2">
        <v>187</v>
      </c>
      <c r="B187" s="2" t="s">
        <v>1268</v>
      </c>
      <c r="D187" s="2">
        <v>45000</v>
      </c>
      <c r="G187" s="2" t="s">
        <v>1269</v>
      </c>
      <c r="H187" s="2" t="s">
        <v>221</v>
      </c>
      <c r="I187" s="2" t="s">
        <v>1270</v>
      </c>
      <c r="J187" s="2" t="s">
        <v>1271</v>
      </c>
      <c r="K187" s="2" t="s">
        <v>1272</v>
      </c>
      <c r="L187" s="2" t="s">
        <v>672</v>
      </c>
      <c r="M187" s="2" t="s">
        <v>22</v>
      </c>
      <c r="S187" s="3" t="s">
        <v>1273</v>
      </c>
      <c r="T187" s="3" t="s">
        <v>1151</v>
      </c>
    </row>
    <row r="188" spans="1:20" ht="15.75" customHeight="1">
      <c r="A188" s="2">
        <v>288</v>
      </c>
      <c r="B188" s="2" t="s">
        <v>1175</v>
      </c>
      <c r="D188" s="2">
        <v>55524</v>
      </c>
      <c r="E188" s="3" t="s">
        <v>43</v>
      </c>
      <c r="F188" s="4" t="s">
        <v>1176</v>
      </c>
      <c r="G188" s="2" t="s">
        <v>1274</v>
      </c>
      <c r="H188" s="2" t="s">
        <v>1275</v>
      </c>
      <c r="I188" s="2" t="s">
        <v>1276</v>
      </c>
      <c r="J188" s="2" t="s">
        <v>1277</v>
      </c>
      <c r="K188" s="2" t="s">
        <v>1278</v>
      </c>
      <c r="L188" s="2" t="s">
        <v>1279</v>
      </c>
      <c r="M188" s="2" t="s">
        <v>22</v>
      </c>
      <c r="O188" s="3"/>
      <c r="P188" s="3"/>
    </row>
    <row r="189" spans="1:20" ht="15.75" customHeight="1">
      <c r="A189" s="2">
        <v>111</v>
      </c>
      <c r="B189" s="2" t="s">
        <v>537</v>
      </c>
      <c r="D189" s="2">
        <v>108000</v>
      </c>
      <c r="E189" s="3" t="s">
        <v>43</v>
      </c>
      <c r="F189" s="4" t="s">
        <v>538</v>
      </c>
      <c r="G189" s="2" t="s">
        <v>1280</v>
      </c>
      <c r="H189" s="2" t="s">
        <v>412</v>
      </c>
      <c r="I189" s="2" t="s">
        <v>1281</v>
      </c>
      <c r="J189" s="2" t="s">
        <v>1282</v>
      </c>
      <c r="K189" s="2" t="s">
        <v>1283</v>
      </c>
      <c r="L189" s="2" t="s">
        <v>32</v>
      </c>
      <c r="M189" s="2" t="s">
        <v>41</v>
      </c>
      <c r="O189" s="3"/>
      <c r="P189" s="3"/>
      <c r="S189" s="3"/>
      <c r="T189" s="3"/>
    </row>
    <row r="190" spans="1:20" ht="15.75" customHeight="1">
      <c r="A190" s="2">
        <v>225</v>
      </c>
      <c r="B190" s="2" t="s">
        <v>982</v>
      </c>
      <c r="D190" s="2">
        <v>103000</v>
      </c>
      <c r="E190" s="3" t="s">
        <v>43</v>
      </c>
      <c r="F190" s="4" t="s">
        <v>240</v>
      </c>
      <c r="G190" s="2" t="s">
        <v>1284</v>
      </c>
      <c r="H190" s="2" t="s">
        <v>548</v>
      </c>
      <c r="I190" s="2" t="s">
        <v>1285</v>
      </c>
      <c r="J190" s="2" t="s">
        <v>1286</v>
      </c>
      <c r="K190" s="2" t="s">
        <v>1163</v>
      </c>
      <c r="L190" s="2" t="s">
        <v>196</v>
      </c>
      <c r="M190" s="2" t="s">
        <v>197</v>
      </c>
      <c r="O190" s="3"/>
      <c r="P190" s="3"/>
      <c r="S190" s="3"/>
      <c r="T190" s="3"/>
    </row>
    <row r="191" spans="1:20" ht="15.75" customHeight="1">
      <c r="A191" s="2">
        <v>325</v>
      </c>
      <c r="B191" s="2" t="s">
        <v>1273</v>
      </c>
      <c r="D191" s="2">
        <v>158056</v>
      </c>
      <c r="E191" s="3" t="s">
        <v>84</v>
      </c>
      <c r="F191" s="4" t="s">
        <v>1151</v>
      </c>
      <c r="G191" s="2" t="s">
        <v>1287</v>
      </c>
      <c r="H191" s="2" t="s">
        <v>1288</v>
      </c>
      <c r="I191" s="2" t="s">
        <v>1289</v>
      </c>
      <c r="J191" s="2" t="s">
        <v>1290</v>
      </c>
      <c r="K191" s="2" t="s">
        <v>1291</v>
      </c>
      <c r="L191" s="2" t="s">
        <v>1292</v>
      </c>
      <c r="M191" s="2" t="s">
        <v>22</v>
      </c>
      <c r="O191" s="3"/>
      <c r="P191" s="3"/>
    </row>
    <row r="192" spans="1:20" ht="15.75" hidden="1" customHeight="1">
      <c r="A192" s="2">
        <v>192</v>
      </c>
      <c r="B192" s="2" t="s">
        <v>1293</v>
      </c>
      <c r="D192" s="2">
        <v>37936</v>
      </c>
      <c r="G192" s="2" t="s">
        <v>1294</v>
      </c>
      <c r="H192" s="2" t="s">
        <v>1295</v>
      </c>
      <c r="I192" s="2" t="s">
        <v>1296</v>
      </c>
      <c r="J192" s="2" t="s">
        <v>846</v>
      </c>
      <c r="K192" s="2" t="s">
        <v>1297</v>
      </c>
      <c r="L192" s="2" t="s">
        <v>1298</v>
      </c>
      <c r="M192" s="2" t="s">
        <v>22</v>
      </c>
      <c r="S192" s="3" t="s">
        <v>1299</v>
      </c>
      <c r="T192" s="3" t="s">
        <v>373</v>
      </c>
    </row>
    <row r="193" spans="1:20" ht="15.75" hidden="1" customHeight="1">
      <c r="A193" s="2">
        <v>193</v>
      </c>
      <c r="B193" s="2" t="s">
        <v>1300</v>
      </c>
      <c r="D193" s="2">
        <v>117201</v>
      </c>
      <c r="E193" s="3" t="s">
        <v>34</v>
      </c>
      <c r="G193" s="2" t="s">
        <v>1301</v>
      </c>
      <c r="H193" s="2" t="s">
        <v>274</v>
      </c>
      <c r="I193" s="2" t="s">
        <v>1302</v>
      </c>
      <c r="J193" s="2" t="s">
        <v>87</v>
      </c>
      <c r="K193" s="2" t="s">
        <v>1303</v>
      </c>
      <c r="L193" s="2" t="s">
        <v>1061</v>
      </c>
      <c r="M193" s="2" t="s">
        <v>156</v>
      </c>
      <c r="O193" s="3" t="s">
        <v>402</v>
      </c>
      <c r="P193" s="3" t="s">
        <v>403</v>
      </c>
      <c r="S193" s="3" t="s">
        <v>1304</v>
      </c>
      <c r="T193" s="3" t="s">
        <v>1151</v>
      </c>
    </row>
    <row r="194" spans="1:20" ht="15.75" customHeight="1">
      <c r="A194" s="2">
        <v>296</v>
      </c>
      <c r="B194" s="2" t="s">
        <v>1305</v>
      </c>
      <c r="D194" s="2">
        <v>296662</v>
      </c>
      <c r="E194" s="3" t="s">
        <v>93</v>
      </c>
      <c r="F194" s="4" t="s">
        <v>1306</v>
      </c>
      <c r="G194" s="2" t="s">
        <v>1307</v>
      </c>
      <c r="H194" s="2" t="s">
        <v>497</v>
      </c>
      <c r="I194" s="2" t="s">
        <v>1308</v>
      </c>
      <c r="K194" s="2" t="s">
        <v>1309</v>
      </c>
      <c r="L194" s="2" t="s">
        <v>1310</v>
      </c>
      <c r="M194" s="2" t="s">
        <v>22</v>
      </c>
      <c r="O194" s="3"/>
      <c r="P194" s="3"/>
    </row>
    <row r="195" spans="1:20" ht="15.75" customHeight="1">
      <c r="A195" s="2">
        <v>177</v>
      </c>
      <c r="B195" s="2" t="s">
        <v>1311</v>
      </c>
      <c r="D195" s="2">
        <v>89753</v>
      </c>
      <c r="E195" s="3" t="s">
        <v>93</v>
      </c>
      <c r="F195" s="4" t="s">
        <v>214</v>
      </c>
      <c r="G195" s="2" t="s">
        <v>1312</v>
      </c>
      <c r="H195" s="2" t="s">
        <v>286</v>
      </c>
      <c r="I195" s="2" t="s">
        <v>1313</v>
      </c>
      <c r="J195" s="2" t="s">
        <v>1314</v>
      </c>
      <c r="K195" s="2" t="s">
        <v>1315</v>
      </c>
      <c r="L195" s="2" t="s">
        <v>141</v>
      </c>
      <c r="M195" s="2" t="s">
        <v>22</v>
      </c>
      <c r="O195" s="3"/>
      <c r="P195" s="3"/>
      <c r="S195" s="3"/>
      <c r="T195" s="3"/>
    </row>
    <row r="196" spans="1:20" ht="15.75" hidden="1" customHeight="1">
      <c r="A196" s="2">
        <v>196</v>
      </c>
      <c r="B196" s="2" t="s">
        <v>1316</v>
      </c>
      <c r="D196" s="2">
        <v>72000</v>
      </c>
      <c r="E196" s="3" t="s">
        <v>34</v>
      </c>
      <c r="G196" s="2" t="s">
        <v>1317</v>
      </c>
      <c r="H196" s="2" t="s">
        <v>1318</v>
      </c>
      <c r="I196" s="2" t="s">
        <v>1319</v>
      </c>
      <c r="J196" s="2" t="s">
        <v>1320</v>
      </c>
      <c r="K196" s="2" t="s">
        <v>1321</v>
      </c>
      <c r="L196" s="2" t="s">
        <v>701</v>
      </c>
      <c r="M196" s="2" t="s">
        <v>352</v>
      </c>
      <c r="O196" s="3" t="s">
        <v>810</v>
      </c>
      <c r="P196" s="3" t="s">
        <v>777</v>
      </c>
      <c r="S196" s="3" t="s">
        <v>1322</v>
      </c>
      <c r="T196" s="3" t="s">
        <v>373</v>
      </c>
    </row>
    <row r="197" spans="1:20" ht="15.75" hidden="1" customHeight="1">
      <c r="A197" s="2">
        <v>197</v>
      </c>
      <c r="B197" s="2" t="s">
        <v>1323</v>
      </c>
      <c r="D197" s="2">
        <v>48440</v>
      </c>
      <c r="G197" s="2" t="s">
        <v>1324</v>
      </c>
      <c r="H197" s="2" t="s">
        <v>306</v>
      </c>
      <c r="I197" s="2" t="s">
        <v>1325</v>
      </c>
      <c r="K197" s="2" t="s">
        <v>1326</v>
      </c>
      <c r="L197" s="2" t="s">
        <v>253</v>
      </c>
      <c r="M197" s="2" t="s">
        <v>22</v>
      </c>
      <c r="S197" s="3" t="s">
        <v>1327</v>
      </c>
      <c r="T197" s="3" t="s">
        <v>247</v>
      </c>
    </row>
    <row r="198" spans="1:20" ht="15.75" customHeight="1">
      <c r="A198" s="2">
        <v>72</v>
      </c>
      <c r="B198" s="2" t="s">
        <v>372</v>
      </c>
      <c r="D198" s="2">
        <v>198194</v>
      </c>
      <c r="E198" s="3" t="s">
        <v>93</v>
      </c>
      <c r="F198" s="4" t="s">
        <v>373</v>
      </c>
      <c r="G198" s="2" t="s">
        <v>1328</v>
      </c>
      <c r="H198" s="2" t="s">
        <v>1329</v>
      </c>
      <c r="I198" s="2" t="s">
        <v>1330</v>
      </c>
      <c r="J198" s="2" t="s">
        <v>1331</v>
      </c>
      <c r="K198" s="2" t="s">
        <v>1332</v>
      </c>
      <c r="L198" s="2" t="s">
        <v>116</v>
      </c>
      <c r="M198" s="2" t="s">
        <v>22</v>
      </c>
      <c r="O198" s="3"/>
      <c r="P198" s="3"/>
      <c r="S198" s="3"/>
      <c r="T198" s="3"/>
    </row>
    <row r="199" spans="1:20" ht="15.75" hidden="1" customHeight="1">
      <c r="A199" s="2">
        <v>199</v>
      </c>
      <c r="B199" s="2" t="s">
        <v>1333</v>
      </c>
      <c r="D199" s="2">
        <v>95918</v>
      </c>
      <c r="E199" s="3" t="s">
        <v>34</v>
      </c>
      <c r="G199" s="2" t="s">
        <v>1334</v>
      </c>
      <c r="H199" s="2" t="s">
        <v>130</v>
      </c>
      <c r="I199" s="2" t="s">
        <v>1335</v>
      </c>
      <c r="J199" s="2" t="s">
        <v>1336</v>
      </c>
      <c r="K199" s="2" t="s">
        <v>1337</v>
      </c>
      <c r="L199" s="2" t="s">
        <v>343</v>
      </c>
      <c r="M199" s="2" t="s">
        <v>212</v>
      </c>
      <c r="O199" s="3" t="s">
        <v>875</v>
      </c>
      <c r="P199" s="3" t="s">
        <v>84</v>
      </c>
      <c r="S199" s="3" t="s">
        <v>1338</v>
      </c>
      <c r="T199" s="3" t="s">
        <v>1339</v>
      </c>
    </row>
    <row r="200" spans="1:20" ht="15.75" customHeight="1">
      <c r="A200" s="2">
        <v>124</v>
      </c>
      <c r="B200" s="2" t="s">
        <v>1340</v>
      </c>
      <c r="D200" s="2">
        <v>559051</v>
      </c>
      <c r="E200" s="3" t="s">
        <v>93</v>
      </c>
      <c r="F200" s="4" t="s">
        <v>584</v>
      </c>
      <c r="G200" s="2" t="s">
        <v>1341</v>
      </c>
      <c r="H200" s="2" t="s">
        <v>269</v>
      </c>
      <c r="I200" s="2" t="s">
        <v>1342</v>
      </c>
      <c r="J200" s="2" t="s">
        <v>1343</v>
      </c>
      <c r="K200" s="2" t="s">
        <v>1344</v>
      </c>
      <c r="L200" s="2" t="s">
        <v>358</v>
      </c>
      <c r="M200" s="2" t="s">
        <v>22</v>
      </c>
      <c r="O200" s="3"/>
      <c r="P200" s="3"/>
      <c r="S200" s="3"/>
      <c r="T200" s="3"/>
    </row>
    <row r="201" spans="1:20" ht="15.75" hidden="1" customHeight="1">
      <c r="A201" s="2">
        <v>201</v>
      </c>
      <c r="B201" s="2" t="s">
        <v>1345</v>
      </c>
      <c r="D201" s="2">
        <v>97000</v>
      </c>
      <c r="E201" s="3" t="s">
        <v>34</v>
      </c>
      <c r="G201" s="2" t="s">
        <v>1346</v>
      </c>
      <c r="H201" s="2" t="s">
        <v>1265</v>
      </c>
      <c r="I201" s="2" t="s">
        <v>1347</v>
      </c>
      <c r="J201" s="2" t="s">
        <v>1348</v>
      </c>
      <c r="K201" s="2" t="s">
        <v>1349</v>
      </c>
      <c r="L201" s="2" t="s">
        <v>190</v>
      </c>
      <c r="M201" s="2" t="s">
        <v>465</v>
      </c>
      <c r="O201" s="3" t="s">
        <v>675</v>
      </c>
      <c r="P201" s="3" t="s">
        <v>443</v>
      </c>
      <c r="S201" s="3" t="s">
        <v>1350</v>
      </c>
      <c r="T201" s="3" t="s">
        <v>214</v>
      </c>
    </row>
    <row r="202" spans="1:20" ht="15.75" hidden="1" customHeight="1">
      <c r="A202" s="2">
        <v>202</v>
      </c>
      <c r="B202" s="2" t="s">
        <v>1351</v>
      </c>
      <c r="D202" s="2">
        <v>43584</v>
      </c>
      <c r="G202" s="2" t="s">
        <v>1352</v>
      </c>
      <c r="H202" s="2" t="s">
        <v>354</v>
      </c>
      <c r="I202" s="2" t="s">
        <v>1353</v>
      </c>
      <c r="J202" s="2" t="s">
        <v>1354</v>
      </c>
      <c r="K202" s="2" t="s">
        <v>1355</v>
      </c>
      <c r="L202" s="2" t="s">
        <v>465</v>
      </c>
      <c r="M202" s="2" t="s">
        <v>22</v>
      </c>
      <c r="S202" s="3" t="s">
        <v>1036</v>
      </c>
      <c r="T202" s="3" t="s">
        <v>214</v>
      </c>
    </row>
    <row r="203" spans="1:20" ht="15.75" hidden="1" customHeight="1">
      <c r="A203" s="2">
        <v>203</v>
      </c>
      <c r="B203" s="2" t="s">
        <v>1356</v>
      </c>
      <c r="D203" s="2">
        <v>122340</v>
      </c>
      <c r="E203" s="3" t="s">
        <v>34</v>
      </c>
      <c r="G203" s="2" t="s">
        <v>1357</v>
      </c>
      <c r="H203" s="2" t="s">
        <v>368</v>
      </c>
      <c r="I203" s="2" t="s">
        <v>1358</v>
      </c>
      <c r="J203" s="2" t="s">
        <v>1359</v>
      </c>
      <c r="K203" s="2" t="s">
        <v>1360</v>
      </c>
      <c r="L203" s="2" t="s">
        <v>212</v>
      </c>
      <c r="M203" s="2" t="s">
        <v>492</v>
      </c>
      <c r="O203" s="3" t="s">
        <v>1345</v>
      </c>
      <c r="P203" s="3" t="s">
        <v>34</v>
      </c>
      <c r="S203" s="3" t="s">
        <v>1361</v>
      </c>
      <c r="T203" s="3" t="s">
        <v>395</v>
      </c>
    </row>
    <row r="204" spans="1:20" ht="15.75" hidden="1" customHeight="1">
      <c r="A204" s="2">
        <v>204</v>
      </c>
      <c r="B204" s="2" t="s">
        <v>1362</v>
      </c>
      <c r="D204" s="2" t="s">
        <v>253</v>
      </c>
      <c r="G204" s="2" t="s">
        <v>1363</v>
      </c>
      <c r="H204" s="2" t="s">
        <v>1364</v>
      </c>
      <c r="I204" s="2" t="s">
        <v>1365</v>
      </c>
      <c r="K204" s="2" t="s">
        <v>1366</v>
      </c>
      <c r="L204" s="2" t="s">
        <v>22</v>
      </c>
      <c r="M204" s="2" t="s">
        <v>22</v>
      </c>
      <c r="S204" s="3" t="s">
        <v>1367</v>
      </c>
      <c r="T204" s="3" t="s">
        <v>85</v>
      </c>
    </row>
    <row r="205" spans="1:20" ht="15.75" customHeight="1">
      <c r="A205" s="2">
        <v>385</v>
      </c>
      <c r="B205" s="2" t="s">
        <v>1368</v>
      </c>
      <c r="D205" s="2">
        <v>194200</v>
      </c>
      <c r="E205" s="3" t="s">
        <v>43</v>
      </c>
      <c r="F205" s="4" t="s">
        <v>1369</v>
      </c>
      <c r="G205" s="2" t="s">
        <v>1370</v>
      </c>
      <c r="H205" s="2" t="s">
        <v>1197</v>
      </c>
      <c r="I205" s="2" t="s">
        <v>1371</v>
      </c>
      <c r="J205" s="2" t="s">
        <v>1372</v>
      </c>
      <c r="K205" s="2" t="s">
        <v>1373</v>
      </c>
      <c r="L205" s="2" t="s">
        <v>253</v>
      </c>
      <c r="M205" s="2" t="s">
        <v>175</v>
      </c>
      <c r="O205" s="3"/>
      <c r="P205" s="3"/>
    </row>
    <row r="206" spans="1:20" ht="15.75" customHeight="1">
      <c r="A206" s="2">
        <v>237</v>
      </c>
      <c r="B206" s="2" t="s">
        <v>1374</v>
      </c>
      <c r="D206" s="2">
        <v>413000</v>
      </c>
      <c r="E206" s="3" t="s">
        <v>93</v>
      </c>
      <c r="F206" s="4" t="s">
        <v>474</v>
      </c>
      <c r="G206" s="2" t="s">
        <v>1375</v>
      </c>
      <c r="H206" s="2" t="s">
        <v>1376</v>
      </c>
      <c r="I206" s="2" t="s">
        <v>1377</v>
      </c>
      <c r="J206" s="2" t="s">
        <v>1158</v>
      </c>
      <c r="K206" s="2" t="s">
        <v>1378</v>
      </c>
      <c r="L206" s="2" t="s">
        <v>640</v>
      </c>
      <c r="M206" s="2" t="s">
        <v>72</v>
      </c>
      <c r="O206" s="3"/>
      <c r="P206" s="3"/>
      <c r="S206" s="3"/>
      <c r="T206" s="3"/>
    </row>
    <row r="207" spans="1:20" ht="15.75" customHeight="1">
      <c r="A207" s="2">
        <v>69</v>
      </c>
      <c r="B207" s="2" t="s">
        <v>359</v>
      </c>
      <c r="D207" s="2">
        <v>181850</v>
      </c>
      <c r="E207" s="3" t="s">
        <v>46</v>
      </c>
      <c r="F207" s="4" t="s">
        <v>337</v>
      </c>
      <c r="G207" s="2" t="s">
        <v>1379</v>
      </c>
      <c r="H207" s="2" t="s">
        <v>1380</v>
      </c>
      <c r="I207" s="2" t="s">
        <v>1381</v>
      </c>
      <c r="J207" s="2" t="s">
        <v>817</v>
      </c>
      <c r="K207" s="2" t="s">
        <v>1382</v>
      </c>
      <c r="L207" s="2" t="s">
        <v>1292</v>
      </c>
      <c r="M207" s="2" t="s">
        <v>22</v>
      </c>
      <c r="O207" s="3"/>
      <c r="P207" s="3"/>
      <c r="S207" s="3"/>
      <c r="T207" s="3"/>
    </row>
    <row r="208" spans="1:20" ht="15.75" hidden="1" customHeight="1">
      <c r="A208" s="2">
        <v>208</v>
      </c>
      <c r="B208" s="2" t="s">
        <v>1383</v>
      </c>
      <c r="D208" s="2">
        <v>37066</v>
      </c>
      <c r="G208" s="2" t="s">
        <v>1384</v>
      </c>
      <c r="H208" s="2" t="s">
        <v>590</v>
      </c>
      <c r="I208" s="2" t="s">
        <v>1385</v>
      </c>
      <c r="J208" s="2" t="s">
        <v>1386</v>
      </c>
      <c r="K208" s="2" t="s">
        <v>1387</v>
      </c>
      <c r="L208" s="2" t="s">
        <v>1388</v>
      </c>
      <c r="M208" s="2" t="s">
        <v>53</v>
      </c>
      <c r="S208" s="3" t="s">
        <v>134</v>
      </c>
      <c r="T208" s="3" t="s">
        <v>135</v>
      </c>
    </row>
    <row r="209" spans="1:20" ht="15.75" hidden="1" customHeight="1">
      <c r="A209" s="2">
        <v>209</v>
      </c>
      <c r="B209" s="2" t="s">
        <v>1389</v>
      </c>
      <c r="D209" s="2">
        <v>62393</v>
      </c>
      <c r="E209" s="3" t="s">
        <v>14</v>
      </c>
      <c r="F209" s="4" t="s">
        <v>395</v>
      </c>
      <c r="G209" s="2" t="s">
        <v>1390</v>
      </c>
      <c r="H209" s="2" t="s">
        <v>595</v>
      </c>
      <c r="I209" s="2" t="s">
        <v>1391</v>
      </c>
      <c r="J209" s="2" t="s">
        <v>1392</v>
      </c>
      <c r="K209" s="2" t="s">
        <v>1393</v>
      </c>
      <c r="L209" s="2" t="s">
        <v>672</v>
      </c>
      <c r="M209" s="2" t="s">
        <v>22</v>
      </c>
      <c r="O209" s="3" t="s">
        <v>83</v>
      </c>
      <c r="P209" s="3" t="s">
        <v>84</v>
      </c>
      <c r="S209" s="3" t="s">
        <v>736</v>
      </c>
      <c r="T209" s="3" t="s">
        <v>737</v>
      </c>
    </row>
    <row r="210" spans="1:20" ht="15.75" customHeight="1">
      <c r="A210" s="2">
        <v>445</v>
      </c>
      <c r="B210" s="2" t="s">
        <v>1394</v>
      </c>
      <c r="D210" s="2">
        <v>138444</v>
      </c>
      <c r="E210" s="3" t="s">
        <v>46</v>
      </c>
      <c r="F210" s="4" t="s">
        <v>1395</v>
      </c>
      <c r="G210" s="2" t="s">
        <v>1396</v>
      </c>
      <c r="H210" s="2" t="s">
        <v>1397</v>
      </c>
      <c r="I210" s="2" t="s">
        <v>1398</v>
      </c>
      <c r="K210" s="2" t="s">
        <v>1399</v>
      </c>
      <c r="L210" s="2" t="s">
        <v>1061</v>
      </c>
      <c r="M210" s="2" t="s">
        <v>80</v>
      </c>
      <c r="O210" s="3"/>
      <c r="P210" s="3"/>
    </row>
    <row r="211" spans="1:20" ht="15.75" customHeight="1">
      <c r="A211" s="2">
        <v>470</v>
      </c>
      <c r="B211" s="2" t="s">
        <v>1400</v>
      </c>
      <c r="D211" s="2">
        <v>121223</v>
      </c>
      <c r="E211" s="3" t="s">
        <v>1401</v>
      </c>
      <c r="F211" s="4" t="s">
        <v>1402</v>
      </c>
      <c r="G211" s="2" t="s">
        <v>1403</v>
      </c>
      <c r="H211" s="2" t="s">
        <v>1197</v>
      </c>
      <c r="I211" s="2" t="s">
        <v>1404</v>
      </c>
      <c r="J211" s="2" t="s">
        <v>227</v>
      </c>
      <c r="K211" s="2" t="s">
        <v>1405</v>
      </c>
      <c r="L211" s="2" t="s">
        <v>32</v>
      </c>
      <c r="M211" s="2" t="s">
        <v>393</v>
      </c>
      <c r="O211" s="3"/>
      <c r="P211" s="3"/>
    </row>
    <row r="212" spans="1:20" ht="15.75" hidden="1" customHeight="1">
      <c r="A212" s="2">
        <v>212</v>
      </c>
      <c r="B212" s="2" t="s">
        <v>1406</v>
      </c>
      <c r="D212" s="2">
        <v>104487</v>
      </c>
      <c r="E212" s="3" t="s">
        <v>34</v>
      </c>
      <c r="G212" s="2" t="s">
        <v>1407</v>
      </c>
      <c r="H212" s="2" t="s">
        <v>1408</v>
      </c>
      <c r="I212" s="2" t="s">
        <v>1409</v>
      </c>
      <c r="J212" s="2" t="s">
        <v>1410</v>
      </c>
      <c r="K212" s="2" t="s">
        <v>1411</v>
      </c>
      <c r="L212" s="2" t="s">
        <v>1412</v>
      </c>
      <c r="M212" s="2" t="s">
        <v>492</v>
      </c>
      <c r="O212" s="3" t="s">
        <v>793</v>
      </c>
      <c r="P212" s="3" t="s">
        <v>169</v>
      </c>
      <c r="S212" s="3" t="s">
        <v>996</v>
      </c>
      <c r="T212" s="3" t="s">
        <v>997</v>
      </c>
    </row>
    <row r="213" spans="1:20" ht="15.75" customHeight="1">
      <c r="A213" s="2">
        <v>145</v>
      </c>
      <c r="B213" s="2" t="s">
        <v>666</v>
      </c>
      <c r="D213" s="2">
        <v>60359</v>
      </c>
      <c r="E213" s="3" t="s">
        <v>1413</v>
      </c>
      <c r="F213" s="4" t="s">
        <v>330</v>
      </c>
      <c r="G213" s="2" t="s">
        <v>1414</v>
      </c>
      <c r="H213" s="2" t="s">
        <v>261</v>
      </c>
      <c r="I213" s="2" t="s">
        <v>1415</v>
      </c>
      <c r="J213" s="2" t="s">
        <v>1416</v>
      </c>
      <c r="K213" s="2" t="s">
        <v>1417</v>
      </c>
      <c r="L213" s="2" t="s">
        <v>1418</v>
      </c>
      <c r="M213" s="2" t="s">
        <v>22</v>
      </c>
      <c r="O213" s="3"/>
      <c r="P213" s="3"/>
      <c r="S213" s="3"/>
      <c r="T213" s="3"/>
    </row>
    <row r="214" spans="1:20" ht="15.75" hidden="1" customHeight="1">
      <c r="A214" s="2">
        <v>214</v>
      </c>
      <c r="B214" s="2" t="s">
        <v>1419</v>
      </c>
      <c r="D214" s="2">
        <v>60814</v>
      </c>
      <c r="E214" s="3" t="s">
        <v>84</v>
      </c>
      <c r="F214" s="4" t="s">
        <v>395</v>
      </c>
      <c r="G214" s="2" t="s">
        <v>1420</v>
      </c>
      <c r="H214" s="2" t="s">
        <v>1421</v>
      </c>
      <c r="I214" s="2" t="s">
        <v>1422</v>
      </c>
      <c r="J214" s="2" t="s">
        <v>1290</v>
      </c>
      <c r="K214" s="2" t="s">
        <v>1423</v>
      </c>
      <c r="L214" s="2" t="s">
        <v>1424</v>
      </c>
      <c r="M214" s="2" t="s">
        <v>22</v>
      </c>
      <c r="O214" s="3" t="s">
        <v>1055</v>
      </c>
      <c r="P214" s="3" t="s">
        <v>43</v>
      </c>
      <c r="S214" s="3" t="s">
        <v>1425</v>
      </c>
      <c r="T214" s="3" t="s">
        <v>298</v>
      </c>
    </row>
    <row r="215" spans="1:20" ht="15.75" customHeight="1">
      <c r="A215" s="2">
        <v>14</v>
      </c>
      <c r="B215" s="2" t="s">
        <v>117</v>
      </c>
      <c r="D215" s="2">
        <v>60900</v>
      </c>
      <c r="E215" s="3" t="s">
        <v>43</v>
      </c>
      <c r="F215" s="4" t="s">
        <v>118</v>
      </c>
      <c r="G215" s="2" t="s">
        <v>1426</v>
      </c>
      <c r="H215" s="2" t="s">
        <v>518</v>
      </c>
      <c r="I215" s="2" t="s">
        <v>1427</v>
      </c>
      <c r="J215" s="2" t="s">
        <v>1428</v>
      </c>
      <c r="K215" s="2" t="s">
        <v>1429</v>
      </c>
      <c r="L215" s="2" t="s">
        <v>31</v>
      </c>
      <c r="M215" s="2" t="s">
        <v>22</v>
      </c>
      <c r="O215" s="3"/>
      <c r="P215" s="3"/>
      <c r="S215" s="3"/>
      <c r="T215" s="3"/>
    </row>
    <row r="216" spans="1:20" ht="15.75" customHeight="1">
      <c r="A216" s="2">
        <v>135</v>
      </c>
      <c r="B216" s="2" t="s">
        <v>630</v>
      </c>
      <c r="D216" s="2">
        <v>494824</v>
      </c>
      <c r="E216" s="3" t="s">
        <v>43</v>
      </c>
      <c r="F216" s="4" t="s">
        <v>584</v>
      </c>
      <c r="G216" s="2" t="s">
        <v>1430</v>
      </c>
      <c r="H216" s="2" t="s">
        <v>1173</v>
      </c>
      <c r="I216" s="2" t="s">
        <v>1431</v>
      </c>
      <c r="J216" s="2" t="s">
        <v>383</v>
      </c>
      <c r="K216" s="2" t="s">
        <v>1432</v>
      </c>
      <c r="L216" s="2" t="s">
        <v>126</v>
      </c>
      <c r="M216" s="2" t="s">
        <v>22</v>
      </c>
      <c r="O216" s="3"/>
      <c r="P216" s="3"/>
      <c r="S216" s="3"/>
      <c r="T216" s="3"/>
    </row>
    <row r="217" spans="1:20" ht="15.75" hidden="1" customHeight="1">
      <c r="A217" s="2">
        <v>218</v>
      </c>
      <c r="B217" s="2" t="s">
        <v>1433</v>
      </c>
      <c r="D217" s="2">
        <v>55200</v>
      </c>
      <c r="E217" s="3" t="s">
        <v>43</v>
      </c>
      <c r="F217" s="4" t="s">
        <v>395</v>
      </c>
      <c r="G217" s="2" t="s">
        <v>1434</v>
      </c>
      <c r="H217" s="2" t="s">
        <v>1435</v>
      </c>
      <c r="I217" s="2" t="s">
        <v>1436</v>
      </c>
      <c r="K217" s="2" t="s">
        <v>1437</v>
      </c>
      <c r="L217" s="2" t="s">
        <v>165</v>
      </c>
      <c r="M217" s="2" t="s">
        <v>197</v>
      </c>
      <c r="O217" s="3" t="s">
        <v>1438</v>
      </c>
      <c r="P217" s="3" t="s">
        <v>84</v>
      </c>
      <c r="S217" s="3" t="s">
        <v>1368</v>
      </c>
      <c r="T217" s="3" t="s">
        <v>1369</v>
      </c>
    </row>
    <row r="218" spans="1:20" ht="15.75" customHeight="1">
      <c r="A218" s="2">
        <v>36</v>
      </c>
      <c r="B218" s="2" t="s">
        <v>232</v>
      </c>
      <c r="D218" s="2">
        <v>171000</v>
      </c>
      <c r="E218" s="3" t="s">
        <v>43</v>
      </c>
      <c r="F218" s="4" t="s">
        <v>120</v>
      </c>
      <c r="G218" s="2" t="s">
        <v>1439</v>
      </c>
      <c r="H218" s="2" t="s">
        <v>1197</v>
      </c>
      <c r="I218" s="2" t="s">
        <v>1440</v>
      </c>
      <c r="J218" s="2" t="s">
        <v>1441</v>
      </c>
      <c r="K218" s="2" t="s">
        <v>1442</v>
      </c>
      <c r="L218" s="2" t="s">
        <v>40</v>
      </c>
      <c r="M218" s="2" t="s">
        <v>22</v>
      </c>
      <c r="O218" s="3"/>
      <c r="P218" s="3"/>
      <c r="S218" s="3"/>
      <c r="T218" s="3"/>
    </row>
    <row r="219" spans="1:20" ht="15.75" hidden="1" customHeight="1">
      <c r="A219" s="2">
        <v>220</v>
      </c>
      <c r="B219" s="2" t="s">
        <v>1443</v>
      </c>
      <c r="D219" s="2">
        <v>23099</v>
      </c>
      <c r="G219" s="2" t="s">
        <v>1444</v>
      </c>
      <c r="H219" s="2" t="s">
        <v>1445</v>
      </c>
      <c r="I219" s="2" t="s">
        <v>1446</v>
      </c>
      <c r="J219" s="2" t="s">
        <v>1447</v>
      </c>
      <c r="K219" s="2" t="s">
        <v>1448</v>
      </c>
      <c r="L219" s="2" t="s">
        <v>142</v>
      </c>
      <c r="M219" s="2" t="s">
        <v>116</v>
      </c>
      <c r="S219" s="3" t="s">
        <v>936</v>
      </c>
      <c r="T219" s="3" t="s">
        <v>937</v>
      </c>
    </row>
    <row r="220" spans="1:20" ht="15.75" customHeight="1">
      <c r="A220" s="2">
        <v>318</v>
      </c>
      <c r="B220" s="2" t="s">
        <v>1245</v>
      </c>
      <c r="D220" s="2">
        <v>117000</v>
      </c>
      <c r="E220" s="3" t="s">
        <v>43</v>
      </c>
      <c r="F220" s="4" t="s">
        <v>298</v>
      </c>
      <c r="G220" s="2" t="s">
        <v>1449</v>
      </c>
      <c r="H220" s="2" t="s">
        <v>1450</v>
      </c>
      <c r="I220" s="2" t="s">
        <v>1451</v>
      </c>
      <c r="J220" s="2" t="s">
        <v>1452</v>
      </c>
      <c r="K220" s="2" t="s">
        <v>1453</v>
      </c>
      <c r="L220" s="2" t="s">
        <v>1454</v>
      </c>
      <c r="M220" s="2" t="s">
        <v>41</v>
      </c>
      <c r="O220" s="3"/>
      <c r="P220" s="3"/>
    </row>
    <row r="221" spans="1:20" ht="15.75" hidden="1" customHeight="1">
      <c r="A221" s="2">
        <v>222</v>
      </c>
      <c r="B221" s="2" t="s">
        <v>1455</v>
      </c>
      <c r="D221" s="2">
        <v>15131</v>
      </c>
      <c r="G221" s="2" t="s">
        <v>1456</v>
      </c>
      <c r="H221" s="2" t="s">
        <v>1457</v>
      </c>
      <c r="I221" s="2" t="s">
        <v>1458</v>
      </c>
      <c r="J221" s="2" t="s">
        <v>1459</v>
      </c>
      <c r="K221" s="2" t="s">
        <v>1460</v>
      </c>
      <c r="L221" s="2" t="s">
        <v>1461</v>
      </c>
      <c r="M221" s="2" t="s">
        <v>22</v>
      </c>
      <c r="S221" s="3" t="s">
        <v>1462</v>
      </c>
      <c r="T221" s="3" t="s">
        <v>373</v>
      </c>
    </row>
    <row r="222" spans="1:20" ht="15.75" customHeight="1">
      <c r="A222" s="2">
        <v>35</v>
      </c>
      <c r="B222" s="2" t="s">
        <v>1463</v>
      </c>
      <c r="D222" s="2">
        <v>162000</v>
      </c>
      <c r="E222" s="3" t="s">
        <v>43</v>
      </c>
      <c r="F222" s="4" t="s">
        <v>120</v>
      </c>
      <c r="G222" s="2" t="s">
        <v>1464</v>
      </c>
      <c r="H222" s="2" t="s">
        <v>38</v>
      </c>
      <c r="I222" s="2" t="s">
        <v>1465</v>
      </c>
      <c r="J222" s="2" t="s">
        <v>1466</v>
      </c>
      <c r="K222" s="2" t="s">
        <v>1467</v>
      </c>
      <c r="L222" s="2" t="s">
        <v>253</v>
      </c>
      <c r="M222" s="2" t="s">
        <v>22</v>
      </c>
      <c r="O222" s="3"/>
      <c r="P222" s="3"/>
      <c r="S222" s="3"/>
      <c r="T222" s="3"/>
    </row>
    <row r="223" spans="1:20" ht="15.75" hidden="1" customHeight="1">
      <c r="A223" s="2">
        <v>224</v>
      </c>
      <c r="B223" s="2" t="s">
        <v>975</v>
      </c>
      <c r="D223" s="2">
        <v>86851</v>
      </c>
      <c r="E223" s="3" t="s">
        <v>1413</v>
      </c>
      <c r="F223" s="4" t="s">
        <v>395</v>
      </c>
      <c r="G223" s="2" t="s">
        <v>1468</v>
      </c>
      <c r="H223" s="2" t="s">
        <v>38</v>
      </c>
      <c r="I223" s="2" t="s">
        <v>1469</v>
      </c>
      <c r="J223" s="2" t="s">
        <v>1179</v>
      </c>
      <c r="K223" s="2" t="s">
        <v>1470</v>
      </c>
      <c r="L223" s="2" t="s">
        <v>224</v>
      </c>
      <c r="M223" s="2" t="s">
        <v>22</v>
      </c>
      <c r="O223" s="3" t="s">
        <v>288</v>
      </c>
      <c r="P223" s="3" t="s">
        <v>289</v>
      </c>
      <c r="S223" s="3" t="s">
        <v>1471</v>
      </c>
      <c r="T223" s="3" t="s">
        <v>1472</v>
      </c>
    </row>
    <row r="224" spans="1:20" ht="15.75" customHeight="1">
      <c r="A224" s="2">
        <v>340</v>
      </c>
      <c r="B224" s="2" t="s">
        <v>1473</v>
      </c>
      <c r="D224" s="2">
        <v>200250</v>
      </c>
      <c r="E224" s="3" t="s">
        <v>777</v>
      </c>
      <c r="F224" s="4" t="s">
        <v>1474</v>
      </c>
      <c r="G224" s="2" t="s">
        <v>1475</v>
      </c>
      <c r="H224" s="2" t="s">
        <v>259</v>
      </c>
      <c r="I224" s="2" t="s">
        <v>1476</v>
      </c>
      <c r="J224" s="2" t="s">
        <v>1130</v>
      </c>
      <c r="K224" s="2" t="s">
        <v>1477</v>
      </c>
      <c r="L224" s="2" t="s">
        <v>507</v>
      </c>
      <c r="M224" s="2" t="s">
        <v>22</v>
      </c>
      <c r="O224" s="3"/>
      <c r="P224" s="3"/>
    </row>
    <row r="225" spans="1:20" ht="15.75" hidden="1" customHeight="1">
      <c r="A225" s="2">
        <v>226</v>
      </c>
      <c r="B225" s="2" t="s">
        <v>1478</v>
      </c>
      <c r="D225" s="2" t="s">
        <v>1388</v>
      </c>
      <c r="G225" s="2" t="s">
        <v>1479</v>
      </c>
      <c r="H225" s="2" t="s">
        <v>267</v>
      </c>
      <c r="I225" s="2" t="s">
        <v>1480</v>
      </c>
      <c r="K225" s="2" t="s">
        <v>1481</v>
      </c>
      <c r="L225" s="2" t="s">
        <v>352</v>
      </c>
      <c r="M225" s="2" t="s">
        <v>352</v>
      </c>
      <c r="S225" s="3" t="s">
        <v>585</v>
      </c>
      <c r="T225" s="3" t="s">
        <v>586</v>
      </c>
    </row>
    <row r="226" spans="1:20" ht="15.75" customHeight="1">
      <c r="A226" s="2">
        <v>24</v>
      </c>
      <c r="B226" s="2" t="s">
        <v>1482</v>
      </c>
      <c r="D226" s="2">
        <v>84146</v>
      </c>
      <c r="E226" s="3" t="s">
        <v>14</v>
      </c>
      <c r="F226" s="4" t="s">
        <v>1483</v>
      </c>
      <c r="G226" s="2" t="s">
        <v>1484</v>
      </c>
      <c r="H226" s="2" t="s">
        <v>1485</v>
      </c>
      <c r="I226" s="2" t="s">
        <v>1486</v>
      </c>
      <c r="J226" s="2" t="s">
        <v>1487</v>
      </c>
      <c r="K226" s="2" t="s">
        <v>1488</v>
      </c>
      <c r="L226" s="2" t="s">
        <v>40</v>
      </c>
      <c r="M226" s="2" t="s">
        <v>672</v>
      </c>
      <c r="O226" s="3"/>
      <c r="P226" s="3"/>
      <c r="S226" s="3"/>
      <c r="T226" s="3"/>
    </row>
    <row r="227" spans="1:20" ht="15.75" hidden="1" customHeight="1">
      <c r="A227" s="2">
        <v>228</v>
      </c>
      <c r="B227" s="2" t="s">
        <v>1489</v>
      </c>
      <c r="D227" s="2" t="s">
        <v>212</v>
      </c>
      <c r="G227" s="2" t="s">
        <v>1490</v>
      </c>
      <c r="H227" s="2" t="s">
        <v>1491</v>
      </c>
      <c r="I227" s="2" t="s">
        <v>1492</v>
      </c>
      <c r="K227" s="2" t="s">
        <v>1493</v>
      </c>
      <c r="L227" s="2" t="s">
        <v>196</v>
      </c>
      <c r="M227" s="2" t="s">
        <v>196</v>
      </c>
      <c r="S227" s="3" t="s">
        <v>1494</v>
      </c>
      <c r="T227" s="3" t="s">
        <v>1495</v>
      </c>
    </row>
    <row r="228" spans="1:20" ht="15.75" customHeight="1">
      <c r="A228" s="2">
        <v>152</v>
      </c>
      <c r="B228" s="2" t="s">
        <v>702</v>
      </c>
      <c r="D228" s="2">
        <v>98371</v>
      </c>
      <c r="E228" s="3" t="s">
        <v>46</v>
      </c>
      <c r="F228" s="4" t="s">
        <v>214</v>
      </c>
      <c r="G228" s="2" t="s">
        <v>1496</v>
      </c>
      <c r="H228" s="2" t="s">
        <v>1497</v>
      </c>
      <c r="I228" s="2" t="s">
        <v>1498</v>
      </c>
      <c r="J228" s="2" t="s">
        <v>1499</v>
      </c>
      <c r="K228" s="2" t="s">
        <v>1500</v>
      </c>
      <c r="L228" s="2" t="s">
        <v>32</v>
      </c>
      <c r="M228" s="2" t="s">
        <v>352</v>
      </c>
      <c r="O228" s="3"/>
      <c r="P228" s="3"/>
      <c r="S228" s="3"/>
      <c r="T228" s="3"/>
    </row>
    <row r="229" spans="1:20" ht="15.75" customHeight="1">
      <c r="A229" s="2">
        <v>388</v>
      </c>
      <c r="B229" s="2" t="s">
        <v>1501</v>
      </c>
      <c r="D229" s="2">
        <v>68629</v>
      </c>
      <c r="E229" s="3" t="s">
        <v>128</v>
      </c>
      <c r="F229" s="4" t="s">
        <v>764</v>
      </c>
      <c r="G229" s="2" t="s">
        <v>1502</v>
      </c>
      <c r="H229" s="2" t="s">
        <v>945</v>
      </c>
      <c r="I229" s="2" t="s">
        <v>1503</v>
      </c>
      <c r="J229" s="2" t="s">
        <v>1504</v>
      </c>
      <c r="K229" s="2" t="s">
        <v>1505</v>
      </c>
      <c r="L229" s="2" t="s">
        <v>196</v>
      </c>
      <c r="M229" s="2" t="s">
        <v>22</v>
      </c>
      <c r="O229" s="3"/>
      <c r="P229" s="3"/>
    </row>
    <row r="230" spans="1:20" ht="15.75" customHeight="1">
      <c r="A230" s="2">
        <v>382</v>
      </c>
      <c r="B230" s="2" t="s">
        <v>1506</v>
      </c>
      <c r="D230" s="2">
        <v>73237</v>
      </c>
      <c r="E230" s="3" t="s">
        <v>255</v>
      </c>
      <c r="F230" s="4" t="s">
        <v>1507</v>
      </c>
      <c r="G230" s="2" t="s">
        <v>1508</v>
      </c>
      <c r="H230" s="2" t="s">
        <v>677</v>
      </c>
      <c r="I230" s="2" t="s">
        <v>1509</v>
      </c>
      <c r="J230" s="2" t="s">
        <v>1510</v>
      </c>
      <c r="K230" s="2" t="s">
        <v>1511</v>
      </c>
      <c r="L230" s="2" t="s">
        <v>434</v>
      </c>
      <c r="M230" s="2" t="s">
        <v>640</v>
      </c>
      <c r="O230" s="3"/>
      <c r="P230" s="3"/>
    </row>
    <row r="231" spans="1:20" ht="15.75" customHeight="1">
      <c r="A231" s="2">
        <v>189</v>
      </c>
      <c r="B231" s="2" t="s">
        <v>1512</v>
      </c>
      <c r="D231" s="2">
        <v>271000</v>
      </c>
      <c r="E231" s="3" t="s">
        <v>43</v>
      </c>
      <c r="F231" s="4" t="s">
        <v>1513</v>
      </c>
      <c r="G231" s="2" t="s">
        <v>1514</v>
      </c>
      <c r="H231" s="2" t="s">
        <v>147</v>
      </c>
      <c r="I231" s="2" t="s">
        <v>1515</v>
      </c>
      <c r="J231" s="2" t="s">
        <v>1214</v>
      </c>
      <c r="K231" s="2" t="s">
        <v>1516</v>
      </c>
      <c r="L231" s="2" t="s">
        <v>492</v>
      </c>
      <c r="M231" s="2" t="s">
        <v>22</v>
      </c>
      <c r="O231" s="3"/>
      <c r="P231" s="3"/>
      <c r="S231" s="3"/>
      <c r="T231" s="3"/>
    </row>
    <row r="232" spans="1:20" ht="15.75" hidden="1" customHeight="1">
      <c r="A232" s="2">
        <v>233</v>
      </c>
      <c r="B232" s="2" t="s">
        <v>1517</v>
      </c>
      <c r="D232" s="2">
        <v>69647</v>
      </c>
      <c r="E232" s="3" t="s">
        <v>34</v>
      </c>
      <c r="G232" s="2" t="s">
        <v>1518</v>
      </c>
      <c r="H232" s="2" t="s">
        <v>1519</v>
      </c>
      <c r="I232" s="2" t="s">
        <v>1520</v>
      </c>
      <c r="J232" s="2" t="s">
        <v>1521</v>
      </c>
      <c r="K232" s="2" t="s">
        <v>1522</v>
      </c>
      <c r="L232" s="2" t="s">
        <v>1523</v>
      </c>
      <c r="M232" s="2" t="s">
        <v>231</v>
      </c>
      <c r="O232" s="3" t="s">
        <v>841</v>
      </c>
      <c r="P232" s="3" t="s">
        <v>842</v>
      </c>
      <c r="S232" s="3" t="s">
        <v>1524</v>
      </c>
      <c r="T232" s="3" t="s">
        <v>1525</v>
      </c>
    </row>
    <row r="233" spans="1:20" ht="15.75" customHeight="1">
      <c r="A233" s="2">
        <v>258</v>
      </c>
      <c r="B233" s="2" t="s">
        <v>1526</v>
      </c>
      <c r="D233" s="2">
        <v>214521</v>
      </c>
      <c r="E233" s="3" t="s">
        <v>24</v>
      </c>
      <c r="F233" s="4" t="s">
        <v>214</v>
      </c>
      <c r="G233" s="2" t="s">
        <v>1527</v>
      </c>
      <c r="H233" s="2" t="s">
        <v>619</v>
      </c>
      <c r="I233" s="2" t="s">
        <v>1528</v>
      </c>
      <c r="J233" s="2" t="s">
        <v>1529</v>
      </c>
      <c r="K233" s="2" t="s">
        <v>1530</v>
      </c>
      <c r="L233" s="2" t="s">
        <v>1531</v>
      </c>
      <c r="M233" s="2" t="s">
        <v>231</v>
      </c>
      <c r="O233" s="3"/>
      <c r="P233" s="3"/>
      <c r="S233" s="3"/>
      <c r="T233" s="3"/>
    </row>
    <row r="234" spans="1:20" ht="15.75" hidden="1" customHeight="1">
      <c r="A234" s="2">
        <v>235</v>
      </c>
      <c r="B234" s="2" t="s">
        <v>1532</v>
      </c>
      <c r="D234" s="2">
        <v>31822</v>
      </c>
      <c r="G234" s="2" t="s">
        <v>1533</v>
      </c>
      <c r="H234" s="2" t="s">
        <v>601</v>
      </c>
      <c r="I234" s="2" t="s">
        <v>1534</v>
      </c>
      <c r="J234" s="2" t="s">
        <v>1485</v>
      </c>
      <c r="K234" s="2" t="s">
        <v>1535</v>
      </c>
      <c r="L234" s="2" t="s">
        <v>1536</v>
      </c>
      <c r="M234" s="2" t="s">
        <v>507</v>
      </c>
      <c r="S234" s="3" t="s">
        <v>1073</v>
      </c>
      <c r="T234" s="3" t="s">
        <v>330</v>
      </c>
    </row>
    <row r="235" spans="1:20" ht="15.75" hidden="1" customHeight="1">
      <c r="A235" s="2">
        <v>236</v>
      </c>
      <c r="B235" s="2" t="s">
        <v>1537</v>
      </c>
      <c r="D235" s="2">
        <v>22453</v>
      </c>
      <c r="G235" s="2" t="s">
        <v>1538</v>
      </c>
      <c r="H235" s="2" t="s">
        <v>1376</v>
      </c>
      <c r="I235" s="2" t="s">
        <v>1539</v>
      </c>
      <c r="K235" s="2" t="s">
        <v>1540</v>
      </c>
      <c r="L235" s="2" t="s">
        <v>492</v>
      </c>
      <c r="M235" s="2" t="s">
        <v>22</v>
      </c>
      <c r="S235" s="3" t="s">
        <v>1541</v>
      </c>
      <c r="T235" s="3" t="s">
        <v>15</v>
      </c>
    </row>
    <row r="236" spans="1:20" ht="15.75" customHeight="1">
      <c r="A236" s="2">
        <v>216</v>
      </c>
      <c r="B236" s="2" t="s">
        <v>1438</v>
      </c>
      <c r="D236" s="2">
        <v>282743</v>
      </c>
      <c r="E236" s="3" t="s">
        <v>84</v>
      </c>
      <c r="F236" s="4" t="s">
        <v>1542</v>
      </c>
      <c r="G236" s="2" t="s">
        <v>1543</v>
      </c>
      <c r="H236" s="2" t="s">
        <v>1544</v>
      </c>
      <c r="I236" s="2" t="s">
        <v>1545</v>
      </c>
      <c r="J236" s="2" t="s">
        <v>1265</v>
      </c>
      <c r="K236" s="2" t="s">
        <v>1546</v>
      </c>
      <c r="L236" s="2" t="s">
        <v>1292</v>
      </c>
      <c r="M236" s="2" t="s">
        <v>22</v>
      </c>
      <c r="O236" s="3"/>
      <c r="P236" s="3"/>
      <c r="S236" s="3"/>
      <c r="T236" s="3"/>
    </row>
    <row r="237" spans="1:20" ht="15.75" customHeight="1">
      <c r="A237" s="2">
        <v>46</v>
      </c>
      <c r="B237" s="2" t="s">
        <v>278</v>
      </c>
      <c r="D237" s="2">
        <v>470100</v>
      </c>
      <c r="E237" s="3" t="s">
        <v>43</v>
      </c>
      <c r="F237" s="4" t="s">
        <v>279</v>
      </c>
      <c r="G237" s="2" t="s">
        <v>1547</v>
      </c>
      <c r="H237" s="2" t="s">
        <v>406</v>
      </c>
      <c r="I237" s="2" t="s">
        <v>1548</v>
      </c>
      <c r="J237" s="2" t="s">
        <v>57</v>
      </c>
      <c r="K237" s="2" t="s">
        <v>1549</v>
      </c>
      <c r="L237" s="2" t="s">
        <v>231</v>
      </c>
      <c r="M237" s="2" t="s">
        <v>22</v>
      </c>
      <c r="O237" s="3"/>
      <c r="P237" s="3"/>
      <c r="S237" s="3"/>
      <c r="T237" s="3"/>
    </row>
    <row r="238" spans="1:20" ht="15.75" hidden="1" customHeight="1">
      <c r="A238" s="2">
        <v>239</v>
      </c>
      <c r="B238" s="2" t="s">
        <v>1550</v>
      </c>
      <c r="D238" s="2">
        <v>25750</v>
      </c>
      <c r="G238" s="2" t="s">
        <v>1551</v>
      </c>
      <c r="H238" s="2" t="s">
        <v>689</v>
      </c>
      <c r="I238" s="2" t="s">
        <v>1552</v>
      </c>
      <c r="J238" s="2" t="s">
        <v>1214</v>
      </c>
      <c r="K238" s="2" t="s">
        <v>1553</v>
      </c>
      <c r="L238" s="2" t="s">
        <v>231</v>
      </c>
      <c r="M238" s="2" t="s">
        <v>116</v>
      </c>
      <c r="S238" s="3" t="s">
        <v>1554</v>
      </c>
      <c r="T238" s="3" t="s">
        <v>85</v>
      </c>
    </row>
    <row r="239" spans="1:20" ht="15.75" customHeight="1">
      <c r="A239" s="2">
        <v>59</v>
      </c>
      <c r="B239" s="2" t="s">
        <v>499</v>
      </c>
      <c r="D239" s="2">
        <v>194173</v>
      </c>
      <c r="E239" s="3" t="s">
        <v>84</v>
      </c>
      <c r="F239" s="4" t="s">
        <v>120</v>
      </c>
      <c r="G239" s="2" t="s">
        <v>1555</v>
      </c>
      <c r="H239" s="2" t="s">
        <v>844</v>
      </c>
      <c r="I239" s="2" t="s">
        <v>1556</v>
      </c>
      <c r="J239" s="2" t="s">
        <v>1557</v>
      </c>
      <c r="K239" s="2" t="s">
        <v>1558</v>
      </c>
      <c r="L239" s="2" t="s">
        <v>31</v>
      </c>
      <c r="M239" s="2" t="s">
        <v>22</v>
      </c>
      <c r="O239" s="3"/>
      <c r="P239" s="3"/>
      <c r="S239" s="3"/>
      <c r="T239" s="3"/>
    </row>
    <row r="240" spans="1:20" ht="15.75" hidden="1" customHeight="1">
      <c r="A240" s="2">
        <v>241</v>
      </c>
      <c r="B240" s="2" t="s">
        <v>1559</v>
      </c>
      <c r="D240" s="2">
        <v>31642</v>
      </c>
      <c r="G240" s="2" t="s">
        <v>1560</v>
      </c>
      <c r="H240" s="2" t="s">
        <v>454</v>
      </c>
      <c r="I240" s="2" t="s">
        <v>1561</v>
      </c>
      <c r="J240" s="2" t="s">
        <v>1562</v>
      </c>
      <c r="K240" s="2" t="s">
        <v>1563</v>
      </c>
      <c r="L240" s="2" t="s">
        <v>1564</v>
      </c>
      <c r="M240" s="2" t="s">
        <v>175</v>
      </c>
      <c r="S240" s="3" t="s">
        <v>1109</v>
      </c>
      <c r="T240" s="3" t="s">
        <v>404</v>
      </c>
    </row>
    <row r="241" spans="1:20" ht="15.75" hidden="1" customHeight="1">
      <c r="A241" s="2">
        <v>242</v>
      </c>
      <c r="B241" s="2" t="s">
        <v>1565</v>
      </c>
      <c r="D241" s="2">
        <v>63189</v>
      </c>
      <c r="E241" s="3" t="s">
        <v>34</v>
      </c>
      <c r="G241" s="2" t="s">
        <v>1566</v>
      </c>
      <c r="H241" s="2" t="s">
        <v>1045</v>
      </c>
      <c r="I241" s="2" t="s">
        <v>1567</v>
      </c>
      <c r="J241" s="2" t="s">
        <v>1568</v>
      </c>
      <c r="K241" s="2" t="s">
        <v>1569</v>
      </c>
      <c r="L241" s="2" t="s">
        <v>434</v>
      </c>
      <c r="M241" s="2" t="s">
        <v>465</v>
      </c>
      <c r="O241" s="3" t="s">
        <v>923</v>
      </c>
      <c r="P241" s="3" t="s">
        <v>777</v>
      </c>
      <c r="S241" s="3" t="s">
        <v>1394</v>
      </c>
      <c r="T241" s="3" t="s">
        <v>1395</v>
      </c>
    </row>
    <row r="242" spans="1:20" ht="15.75" customHeight="1">
      <c r="A242" s="2">
        <v>404</v>
      </c>
      <c r="B242" s="2" t="s">
        <v>1471</v>
      </c>
      <c r="D242" s="2">
        <v>102000</v>
      </c>
      <c r="E242" s="3" t="s">
        <v>43</v>
      </c>
      <c r="F242" s="4" t="s">
        <v>1472</v>
      </c>
      <c r="G242" s="2" t="s">
        <v>1570</v>
      </c>
      <c r="H242" s="2" t="s">
        <v>1197</v>
      </c>
      <c r="I242" s="2" t="s">
        <v>1571</v>
      </c>
      <c r="J242" s="2" t="s">
        <v>476</v>
      </c>
      <c r="K242" s="2" t="s">
        <v>1572</v>
      </c>
      <c r="L242" s="2" t="s">
        <v>53</v>
      </c>
      <c r="M242" s="2" t="s">
        <v>22</v>
      </c>
      <c r="O242" s="3"/>
      <c r="P242" s="3"/>
    </row>
    <row r="243" spans="1:20" ht="15.75" customHeight="1">
      <c r="A243" s="2">
        <v>275</v>
      </c>
      <c r="B243" s="2" t="s">
        <v>1573</v>
      </c>
      <c r="D243" s="2">
        <v>58000</v>
      </c>
      <c r="E243" s="3" t="s">
        <v>43</v>
      </c>
      <c r="F243" s="4" t="s">
        <v>538</v>
      </c>
      <c r="G243" s="2" t="s">
        <v>1574</v>
      </c>
      <c r="H243" s="2" t="s">
        <v>1575</v>
      </c>
      <c r="I243" s="2" t="s">
        <v>1576</v>
      </c>
      <c r="J243" s="2" t="s">
        <v>1380</v>
      </c>
      <c r="K243" s="2" t="s">
        <v>1577</v>
      </c>
      <c r="L243" s="2" t="s">
        <v>651</v>
      </c>
      <c r="M243" s="2" t="s">
        <v>22</v>
      </c>
      <c r="O243" s="3"/>
      <c r="P243" s="3"/>
    </row>
    <row r="244" spans="1:20" ht="15.75" hidden="1" customHeight="1">
      <c r="A244" s="2">
        <v>245</v>
      </c>
      <c r="B244" s="2" t="s">
        <v>1578</v>
      </c>
      <c r="D244" s="2">
        <v>11800</v>
      </c>
      <c r="G244" s="2" t="s">
        <v>1579</v>
      </c>
      <c r="H244" s="2" t="s">
        <v>1045</v>
      </c>
      <c r="I244" s="2" t="s">
        <v>1580</v>
      </c>
      <c r="J244" s="2" t="s">
        <v>1275</v>
      </c>
      <c r="K244" s="2" t="s">
        <v>1581</v>
      </c>
      <c r="L244" s="2" t="s">
        <v>434</v>
      </c>
      <c r="M244" s="2" t="s">
        <v>197</v>
      </c>
      <c r="S244" s="3" t="s">
        <v>1262</v>
      </c>
      <c r="T244" s="3" t="s">
        <v>1263</v>
      </c>
    </row>
    <row r="245" spans="1:20" ht="15.75" hidden="1" customHeight="1">
      <c r="A245" s="2">
        <v>246</v>
      </c>
      <c r="B245" s="2" t="s">
        <v>1582</v>
      </c>
      <c r="D245" s="2">
        <v>198432</v>
      </c>
      <c r="E245" s="3" t="s">
        <v>34</v>
      </c>
      <c r="G245" s="2" t="s">
        <v>1583</v>
      </c>
      <c r="H245" s="2" t="s">
        <v>76</v>
      </c>
      <c r="I245" s="2" t="s">
        <v>1584</v>
      </c>
      <c r="J245" s="2" t="s">
        <v>621</v>
      </c>
      <c r="K245" s="2" t="s">
        <v>1585</v>
      </c>
      <c r="L245" s="2" t="s">
        <v>22</v>
      </c>
      <c r="M245" s="2" t="s">
        <v>358</v>
      </c>
      <c r="O245" s="3" t="s">
        <v>435</v>
      </c>
      <c r="P245" s="3" t="s">
        <v>84</v>
      </c>
      <c r="S245" s="3" t="s">
        <v>1210</v>
      </c>
      <c r="T245" s="3" t="s">
        <v>1211</v>
      </c>
    </row>
    <row r="246" spans="1:20" ht="15.75" hidden="1" customHeight="1">
      <c r="A246" s="2">
        <v>247</v>
      </c>
      <c r="B246" s="2" t="s">
        <v>1586</v>
      </c>
      <c r="D246" s="2">
        <v>110327</v>
      </c>
      <c r="E246" s="3" t="s">
        <v>34</v>
      </c>
      <c r="G246" s="2" t="s">
        <v>1587</v>
      </c>
      <c r="H246" s="2" t="s">
        <v>781</v>
      </c>
      <c r="I246" s="2" t="s">
        <v>1588</v>
      </c>
      <c r="J246" s="2" t="s">
        <v>1589</v>
      </c>
      <c r="K246" s="2" t="s">
        <v>1590</v>
      </c>
      <c r="L246" s="2" t="s">
        <v>492</v>
      </c>
      <c r="M246" s="2" t="s">
        <v>507</v>
      </c>
      <c r="O246" s="3" t="s">
        <v>1582</v>
      </c>
      <c r="P246" s="3" t="s">
        <v>34</v>
      </c>
      <c r="S246" s="3" t="s">
        <v>1591</v>
      </c>
      <c r="T246" s="3" t="s">
        <v>247</v>
      </c>
    </row>
    <row r="247" spans="1:20" ht="15.75" customHeight="1">
      <c r="A247" s="2">
        <v>56</v>
      </c>
      <c r="B247" s="2" t="s">
        <v>328</v>
      </c>
      <c r="D247" s="2">
        <v>211304</v>
      </c>
      <c r="E247" s="3" t="s">
        <v>128</v>
      </c>
      <c r="F247" s="4" t="s">
        <v>214</v>
      </c>
      <c r="G247" s="2" t="s">
        <v>1592</v>
      </c>
      <c r="H247" s="2" t="s">
        <v>249</v>
      </c>
      <c r="I247" s="2" t="s">
        <v>1593</v>
      </c>
      <c r="J247" s="2" t="s">
        <v>104</v>
      </c>
      <c r="K247" s="2" t="s">
        <v>1594</v>
      </c>
      <c r="L247" s="2" t="s">
        <v>212</v>
      </c>
      <c r="M247" s="2" t="s">
        <v>22</v>
      </c>
      <c r="O247" s="3"/>
      <c r="P247" s="3"/>
      <c r="S247" s="3"/>
      <c r="T247" s="3"/>
    </row>
    <row r="248" spans="1:20" ht="15.75" customHeight="1">
      <c r="A248" s="2">
        <v>68</v>
      </c>
      <c r="B248" s="2" t="s">
        <v>1595</v>
      </c>
      <c r="D248" s="2">
        <v>75137</v>
      </c>
      <c r="E248" s="3" t="s">
        <v>255</v>
      </c>
      <c r="F248" s="4" t="s">
        <v>120</v>
      </c>
      <c r="G248" s="2" t="s">
        <v>1596</v>
      </c>
      <c r="H248" s="2" t="s">
        <v>179</v>
      </c>
      <c r="I248" s="2" t="s">
        <v>1597</v>
      </c>
      <c r="J248" s="2" t="s">
        <v>677</v>
      </c>
      <c r="K248" s="2" t="s">
        <v>1598</v>
      </c>
      <c r="L248" s="2" t="s">
        <v>116</v>
      </c>
      <c r="M248" s="2" t="s">
        <v>197</v>
      </c>
      <c r="O248" s="3"/>
      <c r="P248" s="3"/>
      <c r="S248" s="3"/>
      <c r="T248" s="3"/>
    </row>
    <row r="249" spans="1:20" ht="15.75" hidden="1" customHeight="1">
      <c r="A249" s="2">
        <v>250</v>
      </c>
      <c r="B249" s="2" t="s">
        <v>1599</v>
      </c>
      <c r="D249" s="2" t="s">
        <v>1600</v>
      </c>
      <c r="G249" s="2" t="s">
        <v>1601</v>
      </c>
      <c r="H249" s="2" t="s">
        <v>51</v>
      </c>
      <c r="I249" s="2" t="s">
        <v>1602</v>
      </c>
      <c r="K249" s="2" t="s">
        <v>1603</v>
      </c>
      <c r="L249" s="2" t="s">
        <v>672</v>
      </c>
      <c r="M249" s="2" t="s">
        <v>672</v>
      </c>
      <c r="S249" s="3" t="s">
        <v>1604</v>
      </c>
      <c r="T249" s="3" t="s">
        <v>330</v>
      </c>
    </row>
    <row r="250" spans="1:20" ht="15.75" hidden="1" customHeight="1">
      <c r="A250" s="2">
        <v>251</v>
      </c>
      <c r="B250" s="2" t="s">
        <v>1605</v>
      </c>
      <c r="D250" s="2" t="s">
        <v>1606</v>
      </c>
      <c r="G250" s="2" t="s">
        <v>1607</v>
      </c>
      <c r="H250" s="2" t="s">
        <v>1608</v>
      </c>
      <c r="I250" s="2" t="s">
        <v>1609</v>
      </c>
      <c r="K250" s="2" t="s">
        <v>1610</v>
      </c>
      <c r="L250" s="2" t="s">
        <v>672</v>
      </c>
      <c r="M250" s="2" t="s">
        <v>672</v>
      </c>
      <c r="S250" s="3" t="s">
        <v>1400</v>
      </c>
      <c r="T250" s="3" t="s">
        <v>1402</v>
      </c>
    </row>
    <row r="251" spans="1:20" ht="15.75" hidden="1" customHeight="1">
      <c r="A251" s="2">
        <v>252</v>
      </c>
      <c r="B251" s="2" t="s">
        <v>1611</v>
      </c>
      <c r="D251" s="2" t="s">
        <v>1612</v>
      </c>
      <c r="G251" s="2" t="s">
        <v>1613</v>
      </c>
      <c r="H251" s="2" t="s">
        <v>1614</v>
      </c>
      <c r="I251" s="2" t="s">
        <v>1615</v>
      </c>
      <c r="K251" s="2" t="s">
        <v>1616</v>
      </c>
      <c r="L251" s="2" t="s">
        <v>465</v>
      </c>
      <c r="M251" s="2" t="s">
        <v>465</v>
      </c>
      <c r="S251" s="3" t="s">
        <v>1222</v>
      </c>
      <c r="T251" s="3" t="s">
        <v>1223</v>
      </c>
    </row>
    <row r="252" spans="1:20" ht="15.75" customHeight="1">
      <c r="A252" s="2">
        <v>221</v>
      </c>
      <c r="B252" s="2" t="s">
        <v>962</v>
      </c>
      <c r="D252" s="2">
        <v>284500</v>
      </c>
      <c r="E252" s="3" t="s">
        <v>43</v>
      </c>
      <c r="F252" s="4" t="s">
        <v>963</v>
      </c>
      <c r="G252" s="2" t="s">
        <v>1617</v>
      </c>
      <c r="H252" s="2" t="s">
        <v>306</v>
      </c>
      <c r="I252" s="2" t="s">
        <v>1618</v>
      </c>
      <c r="J252" s="2" t="s">
        <v>1619</v>
      </c>
      <c r="K252" s="2" t="s">
        <v>1620</v>
      </c>
      <c r="L252" s="2" t="s">
        <v>31</v>
      </c>
      <c r="M252" s="2" t="s">
        <v>22</v>
      </c>
      <c r="O252" s="3"/>
      <c r="P252" s="3"/>
      <c r="S252" s="3"/>
      <c r="T252" s="3"/>
    </row>
    <row r="253" spans="1:20" ht="15.75" hidden="1" customHeight="1">
      <c r="A253" s="2">
        <v>254</v>
      </c>
      <c r="B253" s="2" t="s">
        <v>1621</v>
      </c>
      <c r="D253" s="2">
        <v>85648</v>
      </c>
      <c r="E253" s="3" t="s">
        <v>34</v>
      </c>
      <c r="G253" s="2" t="s">
        <v>1622</v>
      </c>
      <c r="H253" s="2" t="s">
        <v>1568</v>
      </c>
      <c r="I253" s="2" t="s">
        <v>1623</v>
      </c>
      <c r="J253" s="2" t="s">
        <v>1624</v>
      </c>
      <c r="K253" s="2" t="s">
        <v>1625</v>
      </c>
      <c r="L253" s="2" t="s">
        <v>206</v>
      </c>
      <c r="M253" s="2" t="s">
        <v>183</v>
      </c>
      <c r="O253" s="3" t="s">
        <v>943</v>
      </c>
      <c r="P253" s="3" t="s">
        <v>777</v>
      </c>
      <c r="S253" s="3" t="s">
        <v>176</v>
      </c>
      <c r="T253" s="3" t="s">
        <v>177</v>
      </c>
    </row>
    <row r="254" spans="1:20" ht="15.75" customHeight="1">
      <c r="A254" s="2">
        <v>464</v>
      </c>
      <c r="B254" s="2" t="s">
        <v>1626</v>
      </c>
      <c r="D254" s="2">
        <v>129177</v>
      </c>
      <c r="E254" s="3" t="s">
        <v>24</v>
      </c>
      <c r="F254" s="4" t="s">
        <v>214</v>
      </c>
      <c r="G254" s="2" t="s">
        <v>1627</v>
      </c>
      <c r="H254" s="2" t="s">
        <v>1628</v>
      </c>
      <c r="I254" s="2" t="s">
        <v>1629</v>
      </c>
      <c r="J254" s="2" t="s">
        <v>1450</v>
      </c>
      <c r="K254" s="2" t="s">
        <v>1630</v>
      </c>
      <c r="L254" s="2" t="s">
        <v>40</v>
      </c>
      <c r="M254" s="2" t="s">
        <v>61</v>
      </c>
      <c r="O254" s="3"/>
      <c r="P254" s="3"/>
    </row>
    <row r="255" spans="1:20" ht="15.75" hidden="1" customHeight="1">
      <c r="A255" s="2">
        <v>256</v>
      </c>
      <c r="B255" s="2" t="s">
        <v>1631</v>
      </c>
      <c r="D255" s="2">
        <v>123483</v>
      </c>
      <c r="E255" s="3" t="s">
        <v>34</v>
      </c>
      <c r="G255" s="2" t="s">
        <v>1632</v>
      </c>
      <c r="H255" s="2" t="s">
        <v>1158</v>
      </c>
      <c r="I255" s="2" t="s">
        <v>1633</v>
      </c>
      <c r="J255" s="2" t="s">
        <v>1634</v>
      </c>
      <c r="K255" s="2" t="s">
        <v>1635</v>
      </c>
      <c r="L255" s="2" t="s">
        <v>100</v>
      </c>
      <c r="M255" s="2" t="s">
        <v>183</v>
      </c>
      <c r="O255" s="3" t="s">
        <v>1636</v>
      </c>
      <c r="P255" s="3" t="s">
        <v>1413</v>
      </c>
      <c r="S255" s="3" t="s">
        <v>424</v>
      </c>
      <c r="T255" s="3" t="s">
        <v>425</v>
      </c>
    </row>
    <row r="256" spans="1:20" ht="15.75" hidden="1" customHeight="1">
      <c r="A256" s="2">
        <v>257</v>
      </c>
      <c r="B256" s="2" t="s">
        <v>1637</v>
      </c>
      <c r="D256" s="2">
        <v>43000</v>
      </c>
      <c r="G256" s="2" t="s">
        <v>1638</v>
      </c>
      <c r="H256" s="2" t="s">
        <v>161</v>
      </c>
      <c r="I256" s="2" t="s">
        <v>1639</v>
      </c>
      <c r="J256" s="2" t="s">
        <v>534</v>
      </c>
      <c r="K256" s="2" t="s">
        <v>1640</v>
      </c>
      <c r="L256" s="2" t="s">
        <v>1641</v>
      </c>
      <c r="M256" s="2" t="s">
        <v>53</v>
      </c>
      <c r="S256" s="3" t="s">
        <v>1642</v>
      </c>
      <c r="T256" s="3" t="s">
        <v>1643</v>
      </c>
    </row>
    <row r="257" spans="1:20" ht="15.75" customHeight="1">
      <c r="A257" s="2">
        <v>375</v>
      </c>
      <c r="B257" s="2" t="s">
        <v>1644</v>
      </c>
      <c r="D257" s="2">
        <v>114640</v>
      </c>
      <c r="E257" s="3" t="s">
        <v>216</v>
      </c>
      <c r="F257" s="4" t="s">
        <v>1645</v>
      </c>
      <c r="G257" s="2" t="s">
        <v>1646</v>
      </c>
      <c r="H257" s="2" t="s">
        <v>1647</v>
      </c>
      <c r="I257" s="2" t="s">
        <v>1648</v>
      </c>
      <c r="J257" s="2" t="s">
        <v>595</v>
      </c>
      <c r="K257" s="2" t="s">
        <v>1649</v>
      </c>
      <c r="L257" s="2" t="s">
        <v>212</v>
      </c>
      <c r="M257" s="2" t="s">
        <v>53</v>
      </c>
      <c r="O257" s="3"/>
      <c r="P257" s="3"/>
    </row>
    <row r="258" spans="1:20" ht="15.75" hidden="1" customHeight="1">
      <c r="A258" s="2">
        <v>259</v>
      </c>
      <c r="B258" s="2" t="s">
        <v>1650</v>
      </c>
      <c r="D258" s="2">
        <v>40872</v>
      </c>
      <c r="G258" s="2" t="s">
        <v>1651</v>
      </c>
      <c r="H258" s="2" t="s">
        <v>1329</v>
      </c>
      <c r="I258" s="2" t="s">
        <v>1652</v>
      </c>
      <c r="J258" s="2" t="s">
        <v>1653</v>
      </c>
      <c r="K258" s="2" t="s">
        <v>1654</v>
      </c>
      <c r="L258" s="2" t="s">
        <v>53</v>
      </c>
      <c r="M258" s="2" t="s">
        <v>22</v>
      </c>
      <c r="S258" s="3" t="s">
        <v>1655</v>
      </c>
      <c r="T258" s="3" t="s">
        <v>85</v>
      </c>
    </row>
    <row r="259" spans="1:20" ht="15.75" hidden="1" customHeight="1">
      <c r="A259" s="2">
        <v>260</v>
      </c>
      <c r="B259" s="2" t="s">
        <v>1656</v>
      </c>
      <c r="D259" s="2">
        <v>25601</v>
      </c>
      <c r="G259" s="2" t="s">
        <v>1657</v>
      </c>
      <c r="H259" s="2" t="s">
        <v>730</v>
      </c>
      <c r="I259" s="2" t="s">
        <v>1658</v>
      </c>
      <c r="J259" s="2" t="s">
        <v>1659</v>
      </c>
      <c r="K259" s="2" t="s">
        <v>1660</v>
      </c>
      <c r="L259" s="2" t="s">
        <v>351</v>
      </c>
      <c r="M259" s="2" t="s">
        <v>22</v>
      </c>
      <c r="S259" s="3" t="s">
        <v>168</v>
      </c>
      <c r="T259" s="3" t="s">
        <v>170</v>
      </c>
    </row>
    <row r="260" spans="1:20" ht="15.75" customHeight="1">
      <c r="A260" s="2">
        <v>184</v>
      </c>
      <c r="B260" s="2" t="s">
        <v>1661</v>
      </c>
      <c r="D260" s="2">
        <v>61121</v>
      </c>
      <c r="E260" s="3" t="s">
        <v>281</v>
      </c>
      <c r="F260" s="4" t="s">
        <v>214</v>
      </c>
      <c r="G260" s="2" t="s">
        <v>1662</v>
      </c>
      <c r="H260" s="2" t="s">
        <v>1663</v>
      </c>
      <c r="I260" s="2" t="s">
        <v>1664</v>
      </c>
      <c r="J260" s="2" t="s">
        <v>1665</v>
      </c>
      <c r="K260" s="2" t="s">
        <v>1666</v>
      </c>
      <c r="L260" s="2" t="s">
        <v>1454</v>
      </c>
      <c r="M260" s="2" t="s">
        <v>22</v>
      </c>
      <c r="O260" s="3"/>
      <c r="P260" s="3"/>
      <c r="S260" s="3"/>
      <c r="T260" s="3"/>
    </row>
    <row r="261" spans="1:20" ht="15.75" customHeight="1">
      <c r="A261" s="2">
        <v>335</v>
      </c>
      <c r="B261" s="2" t="s">
        <v>1667</v>
      </c>
      <c r="D261" s="2">
        <v>162293</v>
      </c>
      <c r="E261" s="3" t="s">
        <v>281</v>
      </c>
      <c r="F261" s="4" t="s">
        <v>1668</v>
      </c>
      <c r="G261" s="2" t="s">
        <v>1669</v>
      </c>
      <c r="H261" s="2" t="s">
        <v>1158</v>
      </c>
      <c r="I261" s="2" t="s">
        <v>1670</v>
      </c>
      <c r="J261" s="2" t="s">
        <v>1671</v>
      </c>
      <c r="K261" s="2" t="s">
        <v>1672</v>
      </c>
      <c r="L261" s="2" t="s">
        <v>351</v>
      </c>
      <c r="M261" s="2" t="s">
        <v>116</v>
      </c>
      <c r="O261" s="3"/>
      <c r="P261" s="3"/>
    </row>
    <row r="262" spans="1:20" ht="15.75" hidden="1" customHeight="1">
      <c r="A262" s="2">
        <v>263</v>
      </c>
      <c r="B262" s="2" t="s">
        <v>1673</v>
      </c>
      <c r="D262" s="2">
        <v>51436</v>
      </c>
      <c r="E262" s="3" t="s">
        <v>84</v>
      </c>
      <c r="F262" s="4" t="s">
        <v>395</v>
      </c>
      <c r="G262" s="2" t="s">
        <v>1674</v>
      </c>
      <c r="H262" s="2" t="s">
        <v>1675</v>
      </c>
      <c r="I262" s="2" t="s">
        <v>1676</v>
      </c>
      <c r="J262" s="2" t="s">
        <v>1677</v>
      </c>
      <c r="K262" s="2" t="s">
        <v>1678</v>
      </c>
      <c r="L262" s="2" t="s">
        <v>54</v>
      </c>
      <c r="M262" s="2" t="s">
        <v>22</v>
      </c>
      <c r="O262" s="3" t="s">
        <v>143</v>
      </c>
      <c r="P262" s="3" t="s">
        <v>144</v>
      </c>
    </row>
    <row r="263" spans="1:20" ht="15.75" customHeight="1">
      <c r="A263" s="2">
        <v>255</v>
      </c>
      <c r="B263" s="2" t="s">
        <v>1636</v>
      </c>
      <c r="D263" s="2">
        <v>94736</v>
      </c>
      <c r="E263" s="3" t="s">
        <v>1413</v>
      </c>
      <c r="F263" s="4" t="s">
        <v>214</v>
      </c>
      <c r="G263" s="2" t="s">
        <v>1679</v>
      </c>
      <c r="H263" s="2" t="s">
        <v>1376</v>
      </c>
      <c r="I263" s="2" t="s">
        <v>1680</v>
      </c>
      <c r="J263" s="2" t="s">
        <v>890</v>
      </c>
      <c r="K263" s="2" t="s">
        <v>1681</v>
      </c>
      <c r="L263" s="2" t="s">
        <v>141</v>
      </c>
      <c r="M263" s="2" t="s">
        <v>72</v>
      </c>
      <c r="O263" s="3"/>
      <c r="P263" s="3"/>
      <c r="S263" s="3"/>
      <c r="T263" s="3"/>
    </row>
    <row r="264" spans="1:20" ht="15.75" hidden="1" customHeight="1">
      <c r="A264" s="2">
        <v>265</v>
      </c>
      <c r="B264" s="2" t="s">
        <v>1682</v>
      </c>
      <c r="D264" s="2">
        <v>126893</v>
      </c>
      <c r="E264" s="3" t="s">
        <v>34</v>
      </c>
      <c r="G264" s="2" t="s">
        <v>1683</v>
      </c>
      <c r="H264" s="2" t="s">
        <v>259</v>
      </c>
      <c r="I264" s="2" t="s">
        <v>1684</v>
      </c>
      <c r="J264" s="2" t="s">
        <v>1685</v>
      </c>
      <c r="K264" s="2" t="s">
        <v>1686</v>
      </c>
      <c r="L264" s="2" t="s">
        <v>190</v>
      </c>
      <c r="M264" s="2" t="s">
        <v>156</v>
      </c>
      <c r="O264" s="3" t="s">
        <v>1079</v>
      </c>
      <c r="P264" s="3" t="s">
        <v>43</v>
      </c>
    </row>
    <row r="265" spans="1:20" ht="15.75" hidden="1" customHeight="1">
      <c r="A265" s="2">
        <v>266</v>
      </c>
      <c r="B265" s="2" t="s">
        <v>1687</v>
      </c>
      <c r="D265" s="2">
        <v>23465</v>
      </c>
      <c r="G265" s="2" t="s">
        <v>1688</v>
      </c>
      <c r="H265" s="2" t="s">
        <v>1689</v>
      </c>
      <c r="I265" s="2" t="s">
        <v>1690</v>
      </c>
      <c r="J265" s="2" t="s">
        <v>1691</v>
      </c>
      <c r="K265" s="2" t="s">
        <v>1692</v>
      </c>
      <c r="L265" s="2" t="s">
        <v>1693</v>
      </c>
      <c r="M265" s="2" t="s">
        <v>231</v>
      </c>
    </row>
    <row r="266" spans="1:20" ht="15.75" hidden="1" customHeight="1">
      <c r="A266" s="2">
        <v>267</v>
      </c>
      <c r="B266" s="2" t="s">
        <v>1694</v>
      </c>
      <c r="D266" s="2">
        <v>36815</v>
      </c>
      <c r="G266" s="2" t="s">
        <v>1695</v>
      </c>
      <c r="H266" s="2" t="s">
        <v>1696</v>
      </c>
      <c r="I266" s="2" t="s">
        <v>1697</v>
      </c>
      <c r="J266" s="2" t="s">
        <v>783</v>
      </c>
      <c r="K266" s="2" t="s">
        <v>1698</v>
      </c>
      <c r="L266" s="2" t="s">
        <v>116</v>
      </c>
      <c r="M266" s="2" t="s">
        <v>116</v>
      </c>
    </row>
    <row r="267" spans="1:20" ht="15.75" customHeight="1">
      <c r="A267" s="2">
        <v>205</v>
      </c>
      <c r="B267" s="2" t="s">
        <v>1699</v>
      </c>
      <c r="D267" s="2">
        <v>96219</v>
      </c>
      <c r="E267" s="3" t="s">
        <v>397</v>
      </c>
      <c r="F267" s="4" t="s">
        <v>214</v>
      </c>
      <c r="G267" s="2" t="s">
        <v>1700</v>
      </c>
      <c r="H267" s="2" t="s">
        <v>1173</v>
      </c>
      <c r="I267" s="2" t="s">
        <v>1701</v>
      </c>
      <c r="J267" s="2" t="s">
        <v>1702</v>
      </c>
      <c r="K267" s="2" t="s">
        <v>1703</v>
      </c>
      <c r="L267" s="2" t="s">
        <v>1704</v>
      </c>
      <c r="M267" s="2" t="s">
        <v>196</v>
      </c>
      <c r="O267" s="3"/>
      <c r="P267" s="3"/>
      <c r="S267" s="3"/>
      <c r="T267" s="3"/>
    </row>
    <row r="268" spans="1:20" ht="15.75" hidden="1" customHeight="1">
      <c r="A268" s="2">
        <v>269</v>
      </c>
      <c r="B268" s="2" t="s">
        <v>1705</v>
      </c>
      <c r="D268" s="2" t="s">
        <v>358</v>
      </c>
      <c r="G268" s="2" t="s">
        <v>1706</v>
      </c>
      <c r="H268" s="2" t="s">
        <v>147</v>
      </c>
      <c r="I268" s="2" t="s">
        <v>1707</v>
      </c>
      <c r="K268" s="2" t="s">
        <v>1708</v>
      </c>
      <c r="L268" s="2" t="s">
        <v>183</v>
      </c>
      <c r="M268" s="2" t="s">
        <v>183</v>
      </c>
    </row>
    <row r="269" spans="1:20" ht="15.75" customHeight="1">
      <c r="A269" s="2">
        <v>109</v>
      </c>
      <c r="B269" s="2" t="s">
        <v>522</v>
      </c>
      <c r="D269" s="2">
        <v>138129</v>
      </c>
      <c r="E269" s="3" t="s">
        <v>84</v>
      </c>
      <c r="F269" s="4" t="s">
        <v>523</v>
      </c>
      <c r="G269" s="2" t="s">
        <v>1709</v>
      </c>
      <c r="H269" s="2" t="s">
        <v>1710</v>
      </c>
      <c r="I269" s="2" t="s">
        <v>1711</v>
      </c>
      <c r="J269" s="2" t="s">
        <v>559</v>
      </c>
      <c r="K269" s="2" t="s">
        <v>1712</v>
      </c>
      <c r="L269" s="2" t="s">
        <v>31</v>
      </c>
      <c r="M269" s="2" t="s">
        <v>22</v>
      </c>
      <c r="O269" s="3"/>
      <c r="P269" s="3"/>
      <c r="S269" s="3"/>
      <c r="T269" s="3"/>
    </row>
    <row r="270" spans="1:20" ht="15.75" customHeight="1">
      <c r="A270" s="2">
        <v>364</v>
      </c>
      <c r="B270" s="2" t="s">
        <v>1367</v>
      </c>
      <c r="D270" s="2">
        <v>95000</v>
      </c>
      <c r="E270" s="3" t="s">
        <v>128</v>
      </c>
      <c r="F270" s="4" t="s">
        <v>85</v>
      </c>
      <c r="G270" s="2" t="s">
        <v>1713</v>
      </c>
      <c r="H270" s="2" t="s">
        <v>385</v>
      </c>
      <c r="I270" s="2" t="s">
        <v>1714</v>
      </c>
      <c r="J270" s="2" t="s">
        <v>1715</v>
      </c>
      <c r="K270" s="2" t="s">
        <v>1716</v>
      </c>
      <c r="L270" s="2" t="s">
        <v>116</v>
      </c>
      <c r="M270" s="2" t="s">
        <v>22</v>
      </c>
      <c r="O270" s="3"/>
      <c r="P270" s="3"/>
    </row>
    <row r="271" spans="1:20" ht="15.75" hidden="1" customHeight="1">
      <c r="A271" s="2">
        <v>272</v>
      </c>
      <c r="B271" s="2" t="s">
        <v>1717</v>
      </c>
      <c r="D271" s="2">
        <v>44502</v>
      </c>
      <c r="G271" s="2" t="s">
        <v>1718</v>
      </c>
      <c r="H271" s="2" t="s">
        <v>1719</v>
      </c>
      <c r="I271" s="2" t="s">
        <v>1720</v>
      </c>
      <c r="J271" s="2" t="s">
        <v>1721</v>
      </c>
      <c r="K271" s="2" t="s">
        <v>1722</v>
      </c>
      <c r="L271" s="2" t="s">
        <v>335</v>
      </c>
      <c r="M271" s="2" t="s">
        <v>22</v>
      </c>
    </row>
    <row r="272" spans="1:20" ht="15.75" customHeight="1">
      <c r="A272" s="2">
        <v>173</v>
      </c>
      <c r="B272" s="2" t="s">
        <v>778</v>
      </c>
      <c r="D272" s="2">
        <v>218718</v>
      </c>
      <c r="E272" s="3" t="s">
        <v>84</v>
      </c>
      <c r="F272" s="4" t="s">
        <v>779</v>
      </c>
      <c r="G272" s="2" t="s">
        <v>1723</v>
      </c>
      <c r="H272" s="2" t="s">
        <v>1724</v>
      </c>
      <c r="I272" s="2" t="s">
        <v>1725</v>
      </c>
      <c r="J272" s="2" t="s">
        <v>1726</v>
      </c>
      <c r="K272" s="2" t="s">
        <v>1727</v>
      </c>
      <c r="L272" s="2" t="s">
        <v>955</v>
      </c>
      <c r="M272" s="2" t="s">
        <v>80</v>
      </c>
      <c r="O272" s="3"/>
      <c r="P272" s="3"/>
      <c r="S272" s="3"/>
      <c r="T272" s="3"/>
    </row>
    <row r="273" spans="1:20" ht="15.75" customHeight="1">
      <c r="A273" s="2">
        <v>449</v>
      </c>
      <c r="B273" s="2" t="s">
        <v>1728</v>
      </c>
      <c r="D273" s="2">
        <v>433000</v>
      </c>
      <c r="E273" s="3" t="s">
        <v>1110</v>
      </c>
      <c r="F273" s="4" t="s">
        <v>404</v>
      </c>
      <c r="G273" s="2" t="s">
        <v>1729</v>
      </c>
      <c r="H273" s="2" t="s">
        <v>276</v>
      </c>
      <c r="I273" s="2" t="s">
        <v>1730</v>
      </c>
      <c r="J273" s="2" t="s">
        <v>1731</v>
      </c>
      <c r="K273" s="2" t="s">
        <v>1732</v>
      </c>
      <c r="L273" s="2" t="s">
        <v>1041</v>
      </c>
      <c r="M273" s="2" t="s">
        <v>165</v>
      </c>
      <c r="O273" s="3"/>
      <c r="P273" s="3"/>
    </row>
    <row r="274" spans="1:20" ht="15.75" customHeight="1">
      <c r="A274" s="2">
        <v>440</v>
      </c>
      <c r="B274" s="2" t="s">
        <v>1554</v>
      </c>
      <c r="D274" s="2">
        <v>139907</v>
      </c>
      <c r="E274" s="3" t="s">
        <v>1733</v>
      </c>
      <c r="F274" s="4" t="s">
        <v>85</v>
      </c>
      <c r="G274" s="2" t="s">
        <v>1734</v>
      </c>
      <c r="H274" s="2" t="s">
        <v>754</v>
      </c>
      <c r="I274" s="2" t="s">
        <v>1735</v>
      </c>
      <c r="J274" s="2" t="s">
        <v>973</v>
      </c>
      <c r="K274" s="2" t="s">
        <v>1736</v>
      </c>
      <c r="L274" s="2" t="s">
        <v>1737</v>
      </c>
      <c r="M274" s="2" t="s">
        <v>231</v>
      </c>
      <c r="O274" s="3"/>
      <c r="P274" s="3"/>
    </row>
    <row r="275" spans="1:20" ht="15.75" hidden="1" customHeight="1">
      <c r="A275" s="2">
        <v>276</v>
      </c>
      <c r="B275" s="2" t="s">
        <v>1738</v>
      </c>
      <c r="D275" s="2">
        <v>40885</v>
      </c>
      <c r="G275" s="2" t="s">
        <v>1739</v>
      </c>
      <c r="H275" s="2" t="s">
        <v>368</v>
      </c>
      <c r="I275" s="2" t="s">
        <v>242</v>
      </c>
      <c r="J275" s="2" t="s">
        <v>1740</v>
      </c>
      <c r="K275" s="2" t="s">
        <v>1741</v>
      </c>
      <c r="L275" s="2" t="s">
        <v>156</v>
      </c>
      <c r="M275" s="2" t="s">
        <v>672</v>
      </c>
    </row>
    <row r="276" spans="1:20" ht="15.75" customHeight="1">
      <c r="A276" s="2">
        <v>131</v>
      </c>
      <c r="B276" s="2" t="s">
        <v>1742</v>
      </c>
      <c r="D276" s="2">
        <v>138100</v>
      </c>
      <c r="E276" s="3" t="s">
        <v>43</v>
      </c>
      <c r="F276" s="4" t="s">
        <v>1743</v>
      </c>
      <c r="G276" s="2" t="s">
        <v>1744</v>
      </c>
      <c r="H276" s="2" t="s">
        <v>1491</v>
      </c>
      <c r="I276" s="2" t="s">
        <v>1745</v>
      </c>
      <c r="J276" s="2" t="s">
        <v>1746</v>
      </c>
      <c r="K276" s="2" t="s">
        <v>1747</v>
      </c>
      <c r="L276" s="2" t="s">
        <v>1704</v>
      </c>
      <c r="M276" s="2" t="s">
        <v>41</v>
      </c>
      <c r="O276" s="3"/>
      <c r="P276" s="3"/>
      <c r="S276" s="3"/>
      <c r="T276" s="3"/>
    </row>
    <row r="277" spans="1:20" ht="15.75" customHeight="1">
      <c r="A277" s="2">
        <v>19</v>
      </c>
      <c r="B277" s="2" t="s">
        <v>1748</v>
      </c>
      <c r="D277" s="2">
        <v>317233</v>
      </c>
      <c r="E277" s="3" t="s">
        <v>43</v>
      </c>
      <c r="F277" s="4" t="s">
        <v>1749</v>
      </c>
      <c r="G277" s="2" t="s">
        <v>1750</v>
      </c>
      <c r="H277" s="2" t="s">
        <v>219</v>
      </c>
      <c r="I277" s="2" t="s">
        <v>1751</v>
      </c>
      <c r="J277" s="2" t="s">
        <v>601</v>
      </c>
      <c r="K277" s="2" t="s">
        <v>1752</v>
      </c>
      <c r="L277" s="2" t="s">
        <v>231</v>
      </c>
      <c r="M277" s="2" t="s">
        <v>22</v>
      </c>
      <c r="O277" s="3"/>
      <c r="P277" s="3"/>
      <c r="S277" s="3"/>
      <c r="T277" s="3"/>
    </row>
    <row r="278" spans="1:20" ht="15.75" hidden="1" customHeight="1">
      <c r="A278" s="2">
        <v>279</v>
      </c>
      <c r="B278" s="2" t="s">
        <v>1753</v>
      </c>
      <c r="D278" s="2">
        <v>23000</v>
      </c>
      <c r="G278" s="2" t="s">
        <v>1754</v>
      </c>
      <c r="H278" s="2" t="s">
        <v>579</v>
      </c>
      <c r="I278" s="2" t="s">
        <v>1755</v>
      </c>
      <c r="J278" s="2" t="s">
        <v>1756</v>
      </c>
      <c r="K278" s="2" t="s">
        <v>1757</v>
      </c>
      <c r="L278" s="2" t="s">
        <v>1758</v>
      </c>
      <c r="M278" s="2" t="s">
        <v>142</v>
      </c>
    </row>
    <row r="279" spans="1:20" ht="15.75" hidden="1" customHeight="1">
      <c r="A279" s="2">
        <v>281</v>
      </c>
      <c r="B279" s="2" t="s">
        <v>1759</v>
      </c>
      <c r="D279" s="2">
        <v>16449</v>
      </c>
      <c r="G279" s="2" t="s">
        <v>1760</v>
      </c>
      <c r="H279" s="2" t="s">
        <v>319</v>
      </c>
      <c r="I279" s="2" t="s">
        <v>1761</v>
      </c>
      <c r="J279" s="2" t="s">
        <v>1762</v>
      </c>
      <c r="K279" s="2" t="s">
        <v>1763</v>
      </c>
      <c r="L279" s="2" t="s">
        <v>651</v>
      </c>
      <c r="M279" s="2" t="s">
        <v>22</v>
      </c>
    </row>
    <row r="280" spans="1:20" ht="15.75" customHeight="1">
      <c r="A280" s="2">
        <v>400</v>
      </c>
      <c r="B280" s="2" t="s">
        <v>1462</v>
      </c>
      <c r="D280" s="2">
        <v>64636</v>
      </c>
      <c r="E280" s="3" t="s">
        <v>84</v>
      </c>
      <c r="F280" s="4" t="s">
        <v>373</v>
      </c>
      <c r="G280" s="2" t="s">
        <v>1764</v>
      </c>
      <c r="H280" s="2" t="s">
        <v>414</v>
      </c>
      <c r="I280" s="2" t="s">
        <v>1765</v>
      </c>
      <c r="J280" s="2" t="s">
        <v>104</v>
      </c>
      <c r="K280" s="2" t="s">
        <v>1766</v>
      </c>
      <c r="L280" s="2" t="s">
        <v>880</v>
      </c>
      <c r="M280" s="2" t="s">
        <v>141</v>
      </c>
      <c r="O280" s="3"/>
      <c r="P280" s="3"/>
    </row>
    <row r="281" spans="1:20" ht="15.75" customHeight="1">
      <c r="A281" s="2">
        <v>53</v>
      </c>
      <c r="B281" s="2" t="s">
        <v>1767</v>
      </c>
      <c r="D281" s="2">
        <v>409000</v>
      </c>
      <c r="E281" s="3" t="s">
        <v>43</v>
      </c>
      <c r="F281" s="4" t="s">
        <v>474</v>
      </c>
      <c r="G281" s="2" t="s">
        <v>1768</v>
      </c>
      <c r="H281" s="2" t="s">
        <v>1140</v>
      </c>
      <c r="I281" s="2" t="s">
        <v>1769</v>
      </c>
      <c r="J281" s="2" t="s">
        <v>1770</v>
      </c>
      <c r="K281" s="2" t="s">
        <v>1771</v>
      </c>
      <c r="L281" s="2" t="s">
        <v>31</v>
      </c>
      <c r="M281" s="2" t="s">
        <v>22</v>
      </c>
      <c r="O281" s="3"/>
      <c r="P281" s="3"/>
      <c r="S281" s="3"/>
      <c r="T281" s="3"/>
    </row>
    <row r="282" spans="1:20" ht="15.75" hidden="1" customHeight="1">
      <c r="A282" s="2">
        <v>284</v>
      </c>
      <c r="B282" s="2" t="s">
        <v>1772</v>
      </c>
      <c r="D282" s="2">
        <v>37000</v>
      </c>
      <c r="G282" s="2" t="s">
        <v>1773</v>
      </c>
      <c r="H282" s="2" t="s">
        <v>1774</v>
      </c>
      <c r="I282" s="2" t="s">
        <v>1775</v>
      </c>
      <c r="J282" s="2" t="s">
        <v>1776</v>
      </c>
      <c r="K282" s="2" t="s">
        <v>1777</v>
      </c>
      <c r="L282" s="2" t="s">
        <v>952</v>
      </c>
      <c r="M282" s="2" t="s">
        <v>321</v>
      </c>
    </row>
    <row r="283" spans="1:20" ht="15.75" hidden="1" customHeight="1">
      <c r="A283" s="2">
        <v>285</v>
      </c>
      <c r="B283" s="2" t="s">
        <v>1778</v>
      </c>
      <c r="D283" s="2">
        <v>8750</v>
      </c>
      <c r="G283" s="2" t="s">
        <v>1779</v>
      </c>
      <c r="H283" s="2" t="s">
        <v>1158</v>
      </c>
      <c r="I283" s="2" t="s">
        <v>1780</v>
      </c>
      <c r="J283" s="2" t="s">
        <v>1781</v>
      </c>
      <c r="K283" s="2" t="s">
        <v>1782</v>
      </c>
      <c r="L283" s="2" t="s">
        <v>955</v>
      </c>
      <c r="M283" s="2" t="s">
        <v>32</v>
      </c>
    </row>
    <row r="284" spans="1:20" ht="15.75" hidden="1" customHeight="1">
      <c r="A284" s="2">
        <v>286</v>
      </c>
      <c r="B284" s="2" t="s">
        <v>1161</v>
      </c>
      <c r="D284" s="2">
        <v>55545</v>
      </c>
      <c r="E284" s="3" t="s">
        <v>667</v>
      </c>
      <c r="F284" s="4" t="s">
        <v>214</v>
      </c>
      <c r="G284" s="2" t="s">
        <v>1783</v>
      </c>
      <c r="H284" s="2" t="s">
        <v>1784</v>
      </c>
      <c r="I284" s="2" t="s">
        <v>1785</v>
      </c>
      <c r="J284" s="2" t="s">
        <v>446</v>
      </c>
      <c r="K284" s="2" t="s">
        <v>1786</v>
      </c>
      <c r="L284" s="2" t="s">
        <v>1787</v>
      </c>
      <c r="M284" s="2" t="s">
        <v>116</v>
      </c>
      <c r="O284" s="3" t="s">
        <v>1788</v>
      </c>
      <c r="P284" s="3" t="s">
        <v>24</v>
      </c>
    </row>
    <row r="285" spans="1:20" ht="15.75" customHeight="1">
      <c r="A285" s="2">
        <v>324</v>
      </c>
      <c r="B285" s="2" t="s">
        <v>1789</v>
      </c>
      <c r="D285" s="2">
        <v>94397</v>
      </c>
      <c r="E285" s="3" t="s">
        <v>46</v>
      </c>
      <c r="F285" s="4" t="s">
        <v>1790</v>
      </c>
      <c r="G285" s="2" t="s">
        <v>1791</v>
      </c>
      <c r="H285" s="2" t="s">
        <v>626</v>
      </c>
      <c r="I285" s="2" t="s">
        <v>1792</v>
      </c>
      <c r="J285" s="2" t="s">
        <v>766</v>
      </c>
      <c r="K285" s="2" t="s">
        <v>1793</v>
      </c>
      <c r="L285" s="2" t="s">
        <v>54</v>
      </c>
      <c r="M285" s="2" t="s">
        <v>22</v>
      </c>
      <c r="O285" s="3"/>
      <c r="P285" s="3"/>
    </row>
    <row r="286" spans="1:20" ht="15.75" customHeight="1">
      <c r="A286" s="2">
        <v>421</v>
      </c>
      <c r="B286" s="2" t="s">
        <v>1794</v>
      </c>
      <c r="D286" s="2">
        <v>226831</v>
      </c>
      <c r="E286" s="3" t="s">
        <v>46</v>
      </c>
      <c r="F286" s="4" t="s">
        <v>1795</v>
      </c>
      <c r="G286" s="2" t="s">
        <v>1796</v>
      </c>
      <c r="H286" s="2" t="s">
        <v>518</v>
      </c>
      <c r="I286" s="2" t="s">
        <v>1797</v>
      </c>
      <c r="J286" s="2" t="s">
        <v>1798</v>
      </c>
      <c r="K286" s="2" t="s">
        <v>1799</v>
      </c>
      <c r="L286" s="2" t="s">
        <v>1800</v>
      </c>
      <c r="M286" s="2" t="s">
        <v>197</v>
      </c>
      <c r="O286" s="3"/>
      <c r="P286" s="3"/>
    </row>
    <row r="287" spans="1:20" ht="15.75" hidden="1" customHeight="1">
      <c r="A287" s="2">
        <v>289</v>
      </c>
      <c r="B287" s="2" t="s">
        <v>1801</v>
      </c>
      <c r="D287" s="2">
        <v>423143</v>
      </c>
      <c r="E287" s="3" t="s">
        <v>34</v>
      </c>
      <c r="G287" s="2" t="s">
        <v>1802</v>
      </c>
      <c r="H287" s="2" t="s">
        <v>1803</v>
      </c>
      <c r="I287" s="2" t="s">
        <v>1804</v>
      </c>
      <c r="J287" s="2" t="s">
        <v>1805</v>
      </c>
      <c r="K287" s="2" t="s">
        <v>1806</v>
      </c>
      <c r="L287" s="2" t="s">
        <v>1807</v>
      </c>
      <c r="M287" s="2" t="s">
        <v>465</v>
      </c>
      <c r="O287" s="3" t="s">
        <v>1175</v>
      </c>
      <c r="P287" s="3" t="s">
        <v>43</v>
      </c>
    </row>
    <row r="288" spans="1:20" ht="15.75" customHeight="1">
      <c r="A288" s="2">
        <v>215</v>
      </c>
      <c r="B288" s="2" t="s">
        <v>934</v>
      </c>
      <c r="D288" s="2">
        <v>75000</v>
      </c>
      <c r="E288" s="3" t="s">
        <v>255</v>
      </c>
      <c r="F288" s="4" t="s">
        <v>935</v>
      </c>
      <c r="G288" s="2" t="s">
        <v>1808</v>
      </c>
      <c r="H288" s="2" t="s">
        <v>647</v>
      </c>
      <c r="I288" s="2" t="s">
        <v>1809</v>
      </c>
      <c r="J288" s="2" t="s">
        <v>1810</v>
      </c>
      <c r="K288" s="2" t="s">
        <v>1811</v>
      </c>
      <c r="L288" s="2" t="s">
        <v>651</v>
      </c>
      <c r="M288" s="2" t="s">
        <v>41</v>
      </c>
      <c r="O288" s="3"/>
      <c r="P288" s="3"/>
      <c r="S288" s="3"/>
      <c r="T288" s="3"/>
    </row>
    <row r="289" spans="1:20" ht="15.75" hidden="1" customHeight="1">
      <c r="A289" s="2">
        <v>291</v>
      </c>
      <c r="B289" s="2" t="s">
        <v>1812</v>
      </c>
      <c r="D289" s="2">
        <v>118508</v>
      </c>
      <c r="E289" s="3" t="s">
        <v>34</v>
      </c>
      <c r="G289" s="2" t="s">
        <v>1813</v>
      </c>
      <c r="H289" s="2" t="s">
        <v>1814</v>
      </c>
      <c r="I289" s="2" t="s">
        <v>1815</v>
      </c>
      <c r="K289" s="2" t="s">
        <v>1816</v>
      </c>
      <c r="L289" s="2" t="s">
        <v>1817</v>
      </c>
      <c r="M289" s="2" t="s">
        <v>352</v>
      </c>
      <c r="O289" s="3" t="s">
        <v>1183</v>
      </c>
      <c r="P289" s="3" t="s">
        <v>43</v>
      </c>
    </row>
    <row r="290" spans="1:20" ht="15.75" hidden="1" customHeight="1">
      <c r="A290" s="2">
        <v>292</v>
      </c>
      <c r="B290" s="2" t="s">
        <v>1818</v>
      </c>
      <c r="D290" s="2">
        <v>40000</v>
      </c>
      <c r="G290" s="2" t="s">
        <v>1819</v>
      </c>
      <c r="H290" s="2" t="s">
        <v>1012</v>
      </c>
      <c r="I290" s="2" t="s">
        <v>1820</v>
      </c>
      <c r="J290" s="2" t="s">
        <v>1821</v>
      </c>
      <c r="K290" s="2" t="s">
        <v>1822</v>
      </c>
      <c r="L290" s="2" t="s">
        <v>32</v>
      </c>
      <c r="M290" s="2" t="s">
        <v>116</v>
      </c>
    </row>
    <row r="291" spans="1:20" ht="15.75" customHeight="1">
      <c r="A291" s="2">
        <v>179</v>
      </c>
      <c r="B291" s="2" t="s">
        <v>809</v>
      </c>
      <c r="D291" s="2">
        <v>61228</v>
      </c>
      <c r="E291" s="3" t="s">
        <v>128</v>
      </c>
      <c r="F291" s="4" t="s">
        <v>214</v>
      </c>
      <c r="G291" s="2" t="s">
        <v>1823</v>
      </c>
      <c r="H291" s="2" t="s">
        <v>846</v>
      </c>
      <c r="I291" s="2" t="s">
        <v>1824</v>
      </c>
      <c r="J291" s="2" t="s">
        <v>1825</v>
      </c>
      <c r="K291" s="2" t="s">
        <v>1826</v>
      </c>
      <c r="L291" s="2" t="s">
        <v>41</v>
      </c>
      <c r="M291" s="2" t="s">
        <v>197</v>
      </c>
      <c r="O291" s="3"/>
      <c r="P291" s="3"/>
      <c r="S291" s="3"/>
      <c r="T291" s="3"/>
    </row>
    <row r="292" spans="1:20" ht="15.75" customHeight="1">
      <c r="A292" s="2">
        <v>186</v>
      </c>
      <c r="B292" s="2" t="s">
        <v>1827</v>
      </c>
      <c r="D292" s="2">
        <v>121000</v>
      </c>
      <c r="E292" s="3" t="s">
        <v>43</v>
      </c>
      <c r="F292" s="4" t="s">
        <v>298</v>
      </c>
      <c r="G292" s="2" t="s">
        <v>1828</v>
      </c>
      <c r="H292" s="2" t="s">
        <v>368</v>
      </c>
      <c r="I292" s="2" t="s">
        <v>1829</v>
      </c>
      <c r="J292" s="2" t="s">
        <v>1830</v>
      </c>
      <c r="K292" s="2" t="s">
        <v>1831</v>
      </c>
      <c r="L292" s="2" t="s">
        <v>507</v>
      </c>
      <c r="M292" s="2" t="s">
        <v>22</v>
      </c>
      <c r="O292" s="3"/>
      <c r="P292" s="3"/>
      <c r="S292" s="3"/>
      <c r="T292" s="3"/>
    </row>
    <row r="293" spans="1:20" ht="15.75" hidden="1" customHeight="1">
      <c r="A293" s="2">
        <v>295</v>
      </c>
      <c r="B293" s="2" t="s">
        <v>1832</v>
      </c>
      <c r="D293" s="2" t="s">
        <v>434</v>
      </c>
      <c r="G293" s="2" t="s">
        <v>1833</v>
      </c>
      <c r="H293" s="2" t="s">
        <v>385</v>
      </c>
      <c r="I293" s="2" t="s">
        <v>1834</v>
      </c>
      <c r="K293" s="2" t="s">
        <v>1835</v>
      </c>
      <c r="L293" s="2" t="s">
        <v>465</v>
      </c>
      <c r="M293" s="2" t="s">
        <v>465</v>
      </c>
    </row>
    <row r="294" spans="1:20" ht="15.75" customHeight="1">
      <c r="A294" s="2">
        <v>148</v>
      </c>
      <c r="B294" s="2" t="s">
        <v>1836</v>
      </c>
      <c r="D294" s="2">
        <v>215500</v>
      </c>
      <c r="E294" s="3" t="s">
        <v>43</v>
      </c>
      <c r="F294" s="4" t="s">
        <v>279</v>
      </c>
      <c r="G294" s="2" t="s">
        <v>1837</v>
      </c>
      <c r="H294" s="2" t="s">
        <v>971</v>
      </c>
      <c r="I294" s="2" t="s">
        <v>1838</v>
      </c>
      <c r="J294" s="2" t="s">
        <v>1839</v>
      </c>
      <c r="K294" s="2" t="s">
        <v>1840</v>
      </c>
      <c r="L294" s="2" t="s">
        <v>190</v>
      </c>
      <c r="M294" s="2" t="s">
        <v>141</v>
      </c>
      <c r="O294" s="3"/>
      <c r="P294" s="3"/>
      <c r="S294" s="3"/>
      <c r="T294" s="3"/>
    </row>
    <row r="295" spans="1:20" ht="15.75" hidden="1" customHeight="1">
      <c r="A295" s="2">
        <v>297</v>
      </c>
      <c r="B295" s="2" t="s">
        <v>1841</v>
      </c>
      <c r="D295" s="2">
        <v>43688</v>
      </c>
      <c r="G295" s="2" t="s">
        <v>1842</v>
      </c>
      <c r="H295" s="2" t="s">
        <v>1843</v>
      </c>
      <c r="I295" s="2" t="s">
        <v>1844</v>
      </c>
      <c r="J295" s="2" t="s">
        <v>1845</v>
      </c>
      <c r="K295" s="2" t="s">
        <v>1846</v>
      </c>
      <c r="L295" s="2" t="s">
        <v>1847</v>
      </c>
      <c r="M295" s="2" t="s">
        <v>507</v>
      </c>
    </row>
    <row r="296" spans="1:20" ht="15.75" customHeight="1">
      <c r="A296" s="2">
        <v>360</v>
      </c>
      <c r="B296" s="2" t="s">
        <v>1848</v>
      </c>
      <c r="D296" s="2">
        <v>170000</v>
      </c>
      <c r="E296" s="3" t="s">
        <v>777</v>
      </c>
      <c r="F296" s="4" t="s">
        <v>1151</v>
      </c>
      <c r="G296" s="2" t="s">
        <v>1849</v>
      </c>
      <c r="H296" s="2" t="s">
        <v>572</v>
      </c>
      <c r="I296" s="2" t="s">
        <v>1850</v>
      </c>
      <c r="J296" s="2" t="s">
        <v>1825</v>
      </c>
      <c r="K296" s="2" t="s">
        <v>1851</v>
      </c>
      <c r="L296" s="2" t="s">
        <v>468</v>
      </c>
      <c r="M296" s="2" t="s">
        <v>41</v>
      </c>
      <c r="O296" s="3"/>
      <c r="P296" s="3"/>
    </row>
    <row r="297" spans="1:20" ht="15.75" hidden="1" customHeight="1">
      <c r="A297" s="2">
        <v>299</v>
      </c>
      <c r="B297" s="2" t="s">
        <v>1852</v>
      </c>
      <c r="D297" s="2">
        <v>17123</v>
      </c>
      <c r="G297" s="2" t="s">
        <v>1853</v>
      </c>
      <c r="H297" s="2" t="s">
        <v>319</v>
      </c>
      <c r="I297" s="2" t="s">
        <v>1854</v>
      </c>
      <c r="J297" s="2" t="s">
        <v>1855</v>
      </c>
      <c r="K297" s="2" t="s">
        <v>1856</v>
      </c>
      <c r="L297" s="2" t="s">
        <v>651</v>
      </c>
      <c r="M297" s="2" t="s">
        <v>196</v>
      </c>
    </row>
    <row r="298" spans="1:20" ht="15.75" customHeight="1">
      <c r="A298" s="2">
        <v>403</v>
      </c>
      <c r="B298" s="2" t="s">
        <v>1857</v>
      </c>
      <c r="D298" s="2">
        <v>110000</v>
      </c>
      <c r="E298" s="3" t="s">
        <v>216</v>
      </c>
      <c r="F298" s="4" t="s">
        <v>474</v>
      </c>
      <c r="G298" s="2" t="s">
        <v>1858</v>
      </c>
      <c r="H298" s="2" t="s">
        <v>1859</v>
      </c>
      <c r="I298" s="2" t="s">
        <v>1860</v>
      </c>
      <c r="J298" s="2" t="s">
        <v>1861</v>
      </c>
      <c r="K298" s="2" t="s">
        <v>1862</v>
      </c>
      <c r="L298" s="2" t="s">
        <v>197</v>
      </c>
      <c r="M298" s="2" t="s">
        <v>321</v>
      </c>
      <c r="O298" s="3"/>
      <c r="P298" s="3"/>
    </row>
    <row r="299" spans="1:20" ht="15.75" customHeight="1">
      <c r="A299" s="2">
        <v>48</v>
      </c>
      <c r="B299" s="2" t="s">
        <v>1863</v>
      </c>
      <c r="D299" s="2">
        <v>169198</v>
      </c>
      <c r="E299" s="3" t="s">
        <v>93</v>
      </c>
      <c r="F299" s="4" t="s">
        <v>120</v>
      </c>
      <c r="G299" s="2" t="s">
        <v>1864</v>
      </c>
      <c r="H299" s="2" t="s">
        <v>1865</v>
      </c>
      <c r="I299" s="2" t="s">
        <v>1866</v>
      </c>
      <c r="J299" s="2" t="s">
        <v>1557</v>
      </c>
      <c r="K299" s="2" t="s">
        <v>1867</v>
      </c>
      <c r="L299" s="2" t="s">
        <v>651</v>
      </c>
      <c r="M299" s="2" t="s">
        <v>22</v>
      </c>
      <c r="O299" s="3"/>
      <c r="P299" s="3"/>
      <c r="S299" s="3"/>
      <c r="T299" s="3"/>
    </row>
    <row r="300" spans="1:20" ht="15.75" hidden="1" customHeight="1">
      <c r="A300" s="2">
        <v>303</v>
      </c>
      <c r="B300" s="2" t="s">
        <v>1868</v>
      </c>
      <c r="D300" s="2" t="s">
        <v>1869</v>
      </c>
      <c r="G300" s="2" t="s">
        <v>1870</v>
      </c>
      <c r="H300" s="2" t="s">
        <v>1871</v>
      </c>
      <c r="I300" s="2" t="s">
        <v>1872</v>
      </c>
      <c r="K300" s="2" t="s">
        <v>1873</v>
      </c>
      <c r="L300" s="2" t="s">
        <v>321</v>
      </c>
      <c r="M300" s="2" t="s">
        <v>321</v>
      </c>
    </row>
    <row r="301" spans="1:20" ht="15.75" hidden="1" customHeight="1">
      <c r="A301" s="2">
        <v>304</v>
      </c>
      <c r="B301" s="2" t="s">
        <v>1874</v>
      </c>
      <c r="D301" s="2">
        <v>4200</v>
      </c>
      <c r="G301" s="2" t="s">
        <v>1875</v>
      </c>
      <c r="H301" s="2" t="s">
        <v>312</v>
      </c>
      <c r="I301" s="2" t="s">
        <v>1876</v>
      </c>
      <c r="J301" s="2" t="s">
        <v>1877</v>
      </c>
      <c r="K301" s="2" t="s">
        <v>1878</v>
      </c>
      <c r="L301" s="2" t="s">
        <v>507</v>
      </c>
      <c r="M301" s="2" t="s">
        <v>358</v>
      </c>
    </row>
    <row r="302" spans="1:20" ht="15.75" hidden="1" customHeight="1">
      <c r="A302" s="2">
        <v>305</v>
      </c>
      <c r="B302" s="2" t="s">
        <v>1879</v>
      </c>
      <c r="D302" s="2">
        <v>29976</v>
      </c>
      <c r="G302" s="2" t="s">
        <v>1880</v>
      </c>
      <c r="H302" s="2" t="s">
        <v>1859</v>
      </c>
      <c r="I302" s="2" t="s">
        <v>1881</v>
      </c>
      <c r="J302" s="2" t="s">
        <v>1882</v>
      </c>
      <c r="K302" s="2" t="s">
        <v>1883</v>
      </c>
      <c r="L302" s="2" t="s">
        <v>32</v>
      </c>
      <c r="M302" s="2" t="s">
        <v>196</v>
      </c>
    </row>
    <row r="303" spans="1:20" ht="15.75" customHeight="1">
      <c r="A303" s="2">
        <v>41</v>
      </c>
      <c r="B303" s="2" t="s">
        <v>263</v>
      </c>
      <c r="D303" s="2">
        <v>74067</v>
      </c>
      <c r="E303" s="3" t="s">
        <v>43</v>
      </c>
      <c r="F303" s="4" t="s">
        <v>264</v>
      </c>
      <c r="G303" s="2" t="s">
        <v>1884</v>
      </c>
      <c r="H303" s="2" t="s">
        <v>1885</v>
      </c>
      <c r="I303" s="2" t="s">
        <v>1886</v>
      </c>
      <c r="J303" s="2" t="s">
        <v>1887</v>
      </c>
      <c r="K303" s="2" t="s">
        <v>1888</v>
      </c>
      <c r="L303" s="2" t="s">
        <v>41</v>
      </c>
      <c r="M303" s="2" t="s">
        <v>53</v>
      </c>
      <c r="O303" s="3"/>
      <c r="P303" s="3"/>
      <c r="S303" s="3"/>
      <c r="T303" s="3"/>
    </row>
    <row r="304" spans="1:20" ht="15.75" customHeight="1">
      <c r="A304" s="2">
        <v>22</v>
      </c>
      <c r="B304" s="2" t="s">
        <v>166</v>
      </c>
      <c r="D304" s="2">
        <v>228000</v>
      </c>
      <c r="E304" s="3" t="s">
        <v>43</v>
      </c>
      <c r="F304" s="4" t="s">
        <v>167</v>
      </c>
      <c r="G304" s="2" t="s">
        <v>1889</v>
      </c>
      <c r="H304" s="2" t="s">
        <v>1890</v>
      </c>
      <c r="I304" s="2" t="s">
        <v>1891</v>
      </c>
      <c r="J304" s="2" t="s">
        <v>1892</v>
      </c>
      <c r="K304" s="2" t="s">
        <v>1893</v>
      </c>
      <c r="L304" s="2" t="s">
        <v>253</v>
      </c>
      <c r="M304" s="2" t="s">
        <v>141</v>
      </c>
      <c r="O304" s="3"/>
      <c r="P304" s="3"/>
      <c r="S304" s="3"/>
      <c r="T304" s="3"/>
    </row>
    <row r="305" spans="1:20" ht="15.75" hidden="1" customHeight="1">
      <c r="A305" s="2">
        <v>308</v>
      </c>
      <c r="B305" s="2" t="s">
        <v>1894</v>
      </c>
      <c r="D305" s="2">
        <v>34097</v>
      </c>
      <c r="G305" s="2" t="s">
        <v>1895</v>
      </c>
      <c r="H305" s="2" t="s">
        <v>284</v>
      </c>
      <c r="I305" s="2" t="s">
        <v>1896</v>
      </c>
      <c r="J305" s="2" t="s">
        <v>1691</v>
      </c>
      <c r="K305" s="2" t="s">
        <v>1897</v>
      </c>
      <c r="L305" s="2" t="s">
        <v>465</v>
      </c>
      <c r="M305" s="2" t="s">
        <v>321</v>
      </c>
    </row>
    <row r="306" spans="1:20" ht="15.75" hidden="1" customHeight="1">
      <c r="A306" s="2">
        <v>309</v>
      </c>
      <c r="B306" s="2" t="s">
        <v>1898</v>
      </c>
      <c r="D306" s="2" t="s">
        <v>665</v>
      </c>
      <c r="G306" s="2" t="s">
        <v>1899</v>
      </c>
      <c r="H306" s="2" t="s">
        <v>1900</v>
      </c>
      <c r="I306" s="2" t="s">
        <v>1901</v>
      </c>
      <c r="K306" s="2" t="s">
        <v>1902</v>
      </c>
      <c r="L306" s="2" t="s">
        <v>465</v>
      </c>
      <c r="M306" s="2" t="s">
        <v>465</v>
      </c>
    </row>
    <row r="307" spans="1:20" ht="15.75" hidden="1" customHeight="1">
      <c r="A307" s="2">
        <v>310</v>
      </c>
      <c r="B307" s="2" t="s">
        <v>1903</v>
      </c>
      <c r="D307" s="2">
        <v>38018</v>
      </c>
      <c r="G307" s="2" t="s">
        <v>1904</v>
      </c>
      <c r="H307" s="2" t="s">
        <v>1905</v>
      </c>
      <c r="I307" s="2" t="s">
        <v>1906</v>
      </c>
      <c r="J307" s="2" t="s">
        <v>1907</v>
      </c>
      <c r="K307" s="2" t="s">
        <v>1908</v>
      </c>
      <c r="L307" s="2" t="s">
        <v>1909</v>
      </c>
      <c r="M307" s="2" t="s">
        <v>196</v>
      </c>
    </row>
    <row r="308" spans="1:20" ht="15.75" hidden="1" customHeight="1">
      <c r="A308" s="2">
        <v>311</v>
      </c>
      <c r="B308" s="2" t="s">
        <v>1910</v>
      </c>
      <c r="D308" s="2">
        <v>32065</v>
      </c>
      <c r="G308" s="2" t="s">
        <v>1911</v>
      </c>
      <c r="H308" s="2" t="s">
        <v>1912</v>
      </c>
      <c r="I308" s="2" t="s">
        <v>1913</v>
      </c>
      <c r="K308" s="2" t="s">
        <v>1914</v>
      </c>
      <c r="L308" s="2" t="s">
        <v>40</v>
      </c>
      <c r="M308" s="2" t="s">
        <v>393</v>
      </c>
    </row>
    <row r="309" spans="1:20" ht="15.75" hidden="1" customHeight="1">
      <c r="A309" s="2">
        <v>312</v>
      </c>
      <c r="B309" s="2" t="s">
        <v>1915</v>
      </c>
      <c r="D309" s="2">
        <v>41689</v>
      </c>
      <c r="G309" s="2" t="s">
        <v>1916</v>
      </c>
      <c r="H309" s="2" t="s">
        <v>1724</v>
      </c>
      <c r="I309" s="2" t="s">
        <v>1917</v>
      </c>
      <c r="J309" s="2" t="s">
        <v>446</v>
      </c>
      <c r="K309" s="2" t="s">
        <v>1918</v>
      </c>
      <c r="L309" s="2" t="s">
        <v>335</v>
      </c>
      <c r="M309" s="2" t="s">
        <v>224</v>
      </c>
    </row>
    <row r="310" spans="1:20" ht="15.75" customHeight="1">
      <c r="A310" s="2">
        <v>430</v>
      </c>
      <c r="B310" s="2" t="s">
        <v>1919</v>
      </c>
      <c r="D310" s="2">
        <v>72249</v>
      </c>
      <c r="E310" s="3" t="s">
        <v>14</v>
      </c>
      <c r="F310" s="4" t="s">
        <v>85</v>
      </c>
      <c r="G310" s="2" t="s">
        <v>1920</v>
      </c>
      <c r="H310" s="2" t="s">
        <v>1921</v>
      </c>
      <c r="I310" s="2" t="s">
        <v>1922</v>
      </c>
      <c r="J310" s="2" t="s">
        <v>1923</v>
      </c>
      <c r="K310" s="2" t="s">
        <v>1924</v>
      </c>
      <c r="L310" s="2" t="s">
        <v>231</v>
      </c>
      <c r="M310" s="2" t="s">
        <v>22</v>
      </c>
      <c r="O310" s="3"/>
      <c r="P310" s="3"/>
    </row>
    <row r="311" spans="1:20" ht="15.75" hidden="1" customHeight="1">
      <c r="A311" s="2">
        <v>314</v>
      </c>
      <c r="B311" s="2" t="s">
        <v>1925</v>
      </c>
      <c r="D311" s="2">
        <v>34100</v>
      </c>
      <c r="G311" s="2" t="s">
        <v>1926</v>
      </c>
      <c r="H311" s="2" t="s">
        <v>1927</v>
      </c>
      <c r="I311" s="2" t="s">
        <v>1928</v>
      </c>
      <c r="J311" s="2" t="s">
        <v>1929</v>
      </c>
      <c r="K311" s="2" t="s">
        <v>1930</v>
      </c>
      <c r="L311" s="2" t="s">
        <v>141</v>
      </c>
      <c r="M311" s="2" t="s">
        <v>32</v>
      </c>
    </row>
    <row r="312" spans="1:20" ht="15.75" hidden="1" customHeight="1">
      <c r="A312" s="2">
        <v>315</v>
      </c>
      <c r="B312" s="2" t="s">
        <v>1931</v>
      </c>
      <c r="D312" s="2" t="s">
        <v>468</v>
      </c>
      <c r="G312" s="2" t="s">
        <v>1932</v>
      </c>
      <c r="H312" s="2" t="s">
        <v>1933</v>
      </c>
      <c r="I312" s="2" t="s">
        <v>1934</v>
      </c>
      <c r="K312" s="2" t="s">
        <v>1935</v>
      </c>
      <c r="L312" s="2" t="s">
        <v>492</v>
      </c>
      <c r="M312" s="2" t="s">
        <v>492</v>
      </c>
    </row>
    <row r="313" spans="1:20" ht="15.75" hidden="1" customHeight="1">
      <c r="A313" s="2">
        <v>316</v>
      </c>
      <c r="B313" s="2" t="s">
        <v>1936</v>
      </c>
      <c r="D313" s="2">
        <v>26125</v>
      </c>
      <c r="G313" s="2" t="s">
        <v>1937</v>
      </c>
      <c r="H313" s="2" t="s">
        <v>319</v>
      </c>
      <c r="I313" s="2" t="s">
        <v>1938</v>
      </c>
      <c r="J313" s="2" t="s">
        <v>1939</v>
      </c>
      <c r="K313" s="2" t="s">
        <v>1940</v>
      </c>
      <c r="L313" s="2" t="s">
        <v>40</v>
      </c>
      <c r="M313" s="2" t="s">
        <v>224</v>
      </c>
    </row>
    <row r="314" spans="1:20" ht="15.75" customHeight="1">
      <c r="A314" s="2">
        <v>79</v>
      </c>
      <c r="B314" s="2" t="s">
        <v>629</v>
      </c>
      <c r="D314" s="2">
        <v>62062</v>
      </c>
      <c r="E314" s="3" t="s">
        <v>84</v>
      </c>
      <c r="F314" s="4" t="s">
        <v>404</v>
      </c>
      <c r="G314" s="2" t="s">
        <v>1941</v>
      </c>
      <c r="H314" s="2" t="s">
        <v>1942</v>
      </c>
      <c r="I314" s="2" t="s">
        <v>1943</v>
      </c>
      <c r="J314" s="2" t="s">
        <v>1428</v>
      </c>
      <c r="K314" s="2" t="s">
        <v>1944</v>
      </c>
      <c r="L314" s="2" t="s">
        <v>1061</v>
      </c>
      <c r="M314" s="2" t="s">
        <v>22</v>
      </c>
      <c r="O314" s="3"/>
      <c r="P314" s="3"/>
      <c r="S314" s="3"/>
      <c r="T314" s="3"/>
    </row>
    <row r="315" spans="1:20" ht="15.75" customHeight="1">
      <c r="A315" s="2">
        <v>439</v>
      </c>
      <c r="B315" s="2" t="s">
        <v>1945</v>
      </c>
      <c r="D315" s="2">
        <v>149914</v>
      </c>
      <c r="E315" s="3" t="s">
        <v>84</v>
      </c>
      <c r="F315" s="4" t="s">
        <v>935</v>
      </c>
      <c r="G315" s="2" t="s">
        <v>1946</v>
      </c>
      <c r="H315" s="2" t="s">
        <v>87</v>
      </c>
      <c r="I315" s="2" t="s">
        <v>1947</v>
      </c>
      <c r="J315" s="2" t="s">
        <v>1675</v>
      </c>
      <c r="K315" s="2" t="s">
        <v>1948</v>
      </c>
      <c r="L315" s="2" t="s">
        <v>1949</v>
      </c>
      <c r="M315" s="2" t="s">
        <v>22</v>
      </c>
      <c r="O315" s="3"/>
      <c r="P315" s="3"/>
    </row>
    <row r="316" spans="1:20" ht="15.75" hidden="1" customHeight="1">
      <c r="A316" s="2">
        <v>319</v>
      </c>
      <c r="B316" s="2" t="s">
        <v>1950</v>
      </c>
      <c r="D316" s="2">
        <v>127638</v>
      </c>
      <c r="E316" s="3" t="s">
        <v>34</v>
      </c>
      <c r="G316" s="2" t="s">
        <v>1951</v>
      </c>
      <c r="H316" s="2" t="s">
        <v>1952</v>
      </c>
      <c r="I316" s="2" t="s">
        <v>1953</v>
      </c>
      <c r="J316" s="2" t="s">
        <v>1954</v>
      </c>
      <c r="K316" s="2" t="s">
        <v>1955</v>
      </c>
      <c r="L316" s="2" t="s">
        <v>1956</v>
      </c>
      <c r="M316" s="2" t="s">
        <v>358</v>
      </c>
      <c r="O316" s="3" t="s">
        <v>1245</v>
      </c>
      <c r="P316" s="3" t="s">
        <v>43</v>
      </c>
    </row>
    <row r="317" spans="1:20" ht="15.75" customHeight="1">
      <c r="A317" s="2">
        <v>488</v>
      </c>
      <c r="B317" s="2" t="s">
        <v>1642</v>
      </c>
      <c r="D317" s="2">
        <v>77274</v>
      </c>
      <c r="E317" s="3" t="s">
        <v>84</v>
      </c>
      <c r="F317" s="4" t="s">
        <v>1643</v>
      </c>
      <c r="G317" s="2" t="s">
        <v>1957</v>
      </c>
      <c r="H317" s="2" t="s">
        <v>921</v>
      </c>
      <c r="I317" s="2" t="s">
        <v>1958</v>
      </c>
      <c r="J317" s="2" t="s">
        <v>27</v>
      </c>
      <c r="K317" s="2" t="s">
        <v>1959</v>
      </c>
      <c r="L317" s="2" t="s">
        <v>212</v>
      </c>
      <c r="M317" s="2" t="s">
        <v>22</v>
      </c>
      <c r="O317" s="3"/>
      <c r="P317" s="3"/>
    </row>
    <row r="318" spans="1:20" ht="15.75" customHeight="1">
      <c r="A318" s="2">
        <v>110</v>
      </c>
      <c r="B318" s="2" t="s">
        <v>531</v>
      </c>
      <c r="D318" s="2">
        <v>56400</v>
      </c>
      <c r="E318" s="3" t="s">
        <v>84</v>
      </c>
      <c r="F318" s="4" t="s">
        <v>523</v>
      </c>
      <c r="G318" s="2" t="s">
        <v>1960</v>
      </c>
      <c r="H318" s="2" t="s">
        <v>251</v>
      </c>
      <c r="I318" s="2" t="s">
        <v>1961</v>
      </c>
      <c r="J318" s="2" t="s">
        <v>1962</v>
      </c>
      <c r="K318" s="2" t="s">
        <v>1963</v>
      </c>
      <c r="L318" s="2" t="s">
        <v>212</v>
      </c>
      <c r="M318" s="2" t="s">
        <v>22</v>
      </c>
      <c r="O318" s="3"/>
      <c r="P318" s="3"/>
      <c r="S318" s="3"/>
      <c r="T318" s="3"/>
    </row>
    <row r="319" spans="1:20" ht="15.75" hidden="1" customHeight="1">
      <c r="A319" s="2">
        <v>322</v>
      </c>
      <c r="B319" s="2" t="s">
        <v>1964</v>
      </c>
      <c r="D319" s="2" t="s">
        <v>1641</v>
      </c>
      <c r="G319" s="2" t="s">
        <v>1965</v>
      </c>
      <c r="H319" s="2" t="s">
        <v>1966</v>
      </c>
      <c r="I319" s="2" t="s">
        <v>1967</v>
      </c>
      <c r="K319" s="2" t="s">
        <v>1968</v>
      </c>
      <c r="L319" s="2" t="s">
        <v>352</v>
      </c>
      <c r="M319" s="2" t="s">
        <v>352</v>
      </c>
    </row>
    <row r="320" spans="1:20" ht="15.75" customHeight="1">
      <c r="A320" s="2">
        <v>234</v>
      </c>
      <c r="B320" s="2" t="s">
        <v>1020</v>
      </c>
      <c r="D320" s="2">
        <v>52554</v>
      </c>
      <c r="E320" s="3" t="s">
        <v>84</v>
      </c>
      <c r="F320" s="4" t="s">
        <v>214</v>
      </c>
      <c r="G320" s="2" t="s">
        <v>1969</v>
      </c>
      <c r="H320" s="2" t="s">
        <v>29</v>
      </c>
      <c r="I320" s="2" t="s">
        <v>1970</v>
      </c>
      <c r="J320" s="2" t="s">
        <v>1971</v>
      </c>
      <c r="K320" s="2" t="s">
        <v>1972</v>
      </c>
      <c r="L320" s="2" t="s">
        <v>126</v>
      </c>
      <c r="M320" s="2" t="s">
        <v>41</v>
      </c>
      <c r="O320" s="3"/>
      <c r="P320" s="3"/>
      <c r="S320" s="3"/>
      <c r="T320" s="3"/>
    </row>
    <row r="321" spans="1:20" ht="15.75" customHeight="1">
      <c r="A321" s="2">
        <v>436</v>
      </c>
      <c r="B321" s="2" t="s">
        <v>1541</v>
      </c>
      <c r="D321" s="2">
        <v>90000</v>
      </c>
      <c r="E321" s="3" t="s">
        <v>43</v>
      </c>
      <c r="F321" s="4" t="s">
        <v>15</v>
      </c>
      <c r="G321" s="2" t="s">
        <v>1973</v>
      </c>
      <c r="H321" s="2" t="s">
        <v>714</v>
      </c>
      <c r="I321" s="2" t="s">
        <v>1974</v>
      </c>
      <c r="J321" s="2" t="s">
        <v>437</v>
      </c>
      <c r="K321" s="2" t="s">
        <v>1975</v>
      </c>
      <c r="L321" s="2" t="s">
        <v>1061</v>
      </c>
      <c r="M321" s="2" t="s">
        <v>492</v>
      </c>
      <c r="O321" s="3"/>
      <c r="P321" s="3"/>
    </row>
    <row r="322" spans="1:20" ht="15.75" customHeight="1">
      <c r="A322" s="2">
        <v>93</v>
      </c>
      <c r="B322" s="2" t="s">
        <v>1976</v>
      </c>
      <c r="D322" s="2">
        <v>80478</v>
      </c>
      <c r="E322" s="3" t="s">
        <v>43</v>
      </c>
      <c r="F322" s="4" t="s">
        <v>1977</v>
      </c>
      <c r="G322" s="2" t="s">
        <v>1978</v>
      </c>
      <c r="H322" s="2" t="s">
        <v>1082</v>
      </c>
      <c r="I322" s="2" t="s">
        <v>1979</v>
      </c>
      <c r="J322" s="2" t="s">
        <v>1980</v>
      </c>
      <c r="K322" s="2" t="s">
        <v>1981</v>
      </c>
      <c r="L322" s="2" t="s">
        <v>492</v>
      </c>
      <c r="M322" s="2" t="s">
        <v>141</v>
      </c>
      <c r="O322" s="3"/>
      <c r="P322" s="3"/>
      <c r="S322" s="3"/>
      <c r="T322" s="3"/>
    </row>
    <row r="323" spans="1:20" ht="15.75" hidden="1" customHeight="1">
      <c r="A323" s="2">
        <v>326</v>
      </c>
      <c r="B323" s="2" t="s">
        <v>1982</v>
      </c>
      <c r="D323" s="2">
        <v>15623</v>
      </c>
      <c r="G323" s="2" t="s">
        <v>1983</v>
      </c>
      <c r="H323" s="2" t="s">
        <v>534</v>
      </c>
      <c r="I323" s="2" t="s">
        <v>1984</v>
      </c>
      <c r="K323" s="2" t="s">
        <v>1985</v>
      </c>
      <c r="L323" s="2" t="s">
        <v>507</v>
      </c>
      <c r="M323" s="2" t="s">
        <v>141</v>
      </c>
    </row>
    <row r="324" spans="1:20" ht="15.75" hidden="1" customHeight="1">
      <c r="A324" s="2">
        <v>327</v>
      </c>
      <c r="B324" s="2" t="s">
        <v>1986</v>
      </c>
      <c r="D324" s="2">
        <v>109185</v>
      </c>
      <c r="E324" s="3" t="s">
        <v>34</v>
      </c>
      <c r="G324" s="2" t="s">
        <v>1987</v>
      </c>
      <c r="H324" s="2" t="s">
        <v>1988</v>
      </c>
      <c r="I324" s="2" t="s">
        <v>1989</v>
      </c>
      <c r="J324" s="2" t="s">
        <v>1990</v>
      </c>
      <c r="K324" s="2" t="s">
        <v>1991</v>
      </c>
      <c r="L324" s="2" t="s">
        <v>1992</v>
      </c>
      <c r="M324" s="2" t="s">
        <v>321</v>
      </c>
      <c r="O324" s="3" t="s">
        <v>1273</v>
      </c>
      <c r="P324" s="3" t="s">
        <v>84</v>
      </c>
    </row>
    <row r="325" spans="1:20" ht="15.75" customHeight="1">
      <c r="A325" s="2">
        <v>420</v>
      </c>
      <c r="B325" s="2" t="s">
        <v>1993</v>
      </c>
      <c r="D325" s="2">
        <v>61400</v>
      </c>
      <c r="E325" s="3" t="s">
        <v>128</v>
      </c>
      <c r="F325" s="4" t="s">
        <v>214</v>
      </c>
      <c r="G325" s="2" t="s">
        <v>1994</v>
      </c>
      <c r="H325" s="2" t="s">
        <v>959</v>
      </c>
      <c r="I325" s="2" t="s">
        <v>1995</v>
      </c>
      <c r="J325" s="2" t="s">
        <v>1012</v>
      </c>
      <c r="K325" s="2" t="s">
        <v>1996</v>
      </c>
      <c r="L325" s="2" t="s">
        <v>40</v>
      </c>
      <c r="M325" s="2" t="s">
        <v>520</v>
      </c>
      <c r="O325" s="3"/>
      <c r="P325" s="3"/>
    </row>
    <row r="326" spans="1:20" ht="15.75" hidden="1" customHeight="1">
      <c r="A326" s="2">
        <v>329</v>
      </c>
      <c r="B326" s="2" t="s">
        <v>1997</v>
      </c>
      <c r="D326" s="2">
        <v>34000</v>
      </c>
      <c r="G326" s="2" t="s">
        <v>1998</v>
      </c>
      <c r="H326" s="2" t="s">
        <v>890</v>
      </c>
      <c r="I326" s="2" t="s">
        <v>1999</v>
      </c>
      <c r="J326" s="2" t="s">
        <v>2000</v>
      </c>
      <c r="K326" s="2" t="s">
        <v>2001</v>
      </c>
      <c r="L326" s="2" t="s">
        <v>2002</v>
      </c>
      <c r="M326" s="2" t="s">
        <v>32</v>
      </c>
    </row>
    <row r="327" spans="1:20" ht="15.75" hidden="1" customHeight="1">
      <c r="A327" s="2">
        <v>330</v>
      </c>
      <c r="B327" s="2" t="s">
        <v>2003</v>
      </c>
      <c r="D327" s="2" t="s">
        <v>40</v>
      </c>
      <c r="G327" s="2" t="s">
        <v>2004</v>
      </c>
      <c r="H327" s="2" t="s">
        <v>2005</v>
      </c>
      <c r="I327" s="2" t="s">
        <v>2006</v>
      </c>
      <c r="K327" s="2" t="s">
        <v>2007</v>
      </c>
      <c r="L327" s="2" t="s">
        <v>116</v>
      </c>
      <c r="M327" s="2" t="s">
        <v>116</v>
      </c>
    </row>
    <row r="328" spans="1:20" ht="15.75" hidden="1" customHeight="1">
      <c r="A328" s="2">
        <v>331</v>
      </c>
      <c r="B328" s="2" t="s">
        <v>2008</v>
      </c>
      <c r="D328" s="2">
        <v>15021</v>
      </c>
      <c r="G328" s="2" t="s">
        <v>2009</v>
      </c>
      <c r="H328" s="2" t="s">
        <v>59</v>
      </c>
      <c r="I328" s="2" t="s">
        <v>2010</v>
      </c>
      <c r="J328" s="2" t="s">
        <v>608</v>
      </c>
      <c r="K328" s="2" t="s">
        <v>2011</v>
      </c>
      <c r="L328" s="2" t="s">
        <v>2012</v>
      </c>
      <c r="M328" s="2" t="s">
        <v>22</v>
      </c>
    </row>
    <row r="329" spans="1:20" ht="15.75" hidden="1" customHeight="1">
      <c r="A329" s="2">
        <v>332</v>
      </c>
      <c r="B329" s="2" t="s">
        <v>2013</v>
      </c>
      <c r="D329" s="2" t="s">
        <v>212</v>
      </c>
      <c r="G329" s="2" t="s">
        <v>2014</v>
      </c>
      <c r="H329" s="2" t="s">
        <v>2015</v>
      </c>
      <c r="I329" s="2" t="s">
        <v>2016</v>
      </c>
      <c r="K329" s="2" t="s">
        <v>2017</v>
      </c>
      <c r="L329" s="2" t="s">
        <v>352</v>
      </c>
      <c r="M329" s="2" t="s">
        <v>352</v>
      </c>
    </row>
    <row r="330" spans="1:20" ht="15.75" hidden="1" customHeight="1">
      <c r="A330" s="2">
        <v>333</v>
      </c>
      <c r="B330" s="2" t="s">
        <v>2018</v>
      </c>
      <c r="D330" s="2">
        <v>46000</v>
      </c>
      <c r="G330" s="2" t="s">
        <v>2019</v>
      </c>
      <c r="H330" s="2" t="s">
        <v>1050</v>
      </c>
      <c r="I330" s="2" t="s">
        <v>2020</v>
      </c>
      <c r="J330" s="2" t="s">
        <v>2021</v>
      </c>
      <c r="K330" s="2" t="s">
        <v>2022</v>
      </c>
      <c r="L330" s="2" t="s">
        <v>196</v>
      </c>
      <c r="M330" s="2" t="s">
        <v>253</v>
      </c>
    </row>
    <row r="331" spans="1:20" ht="15.75" hidden="1" customHeight="1">
      <c r="A331" s="2">
        <v>334</v>
      </c>
      <c r="B331" s="2" t="s">
        <v>2023</v>
      </c>
      <c r="D331" s="2">
        <v>54060</v>
      </c>
      <c r="E331" s="3" t="s">
        <v>34</v>
      </c>
      <c r="G331" s="2" t="s">
        <v>2024</v>
      </c>
      <c r="H331" s="2" t="s">
        <v>1457</v>
      </c>
      <c r="I331" s="2" t="s">
        <v>2025</v>
      </c>
      <c r="J331" s="2" t="s">
        <v>931</v>
      </c>
      <c r="K331" s="2" t="s">
        <v>2026</v>
      </c>
      <c r="L331" s="2" t="s">
        <v>2027</v>
      </c>
      <c r="M331" s="2" t="s">
        <v>175</v>
      </c>
      <c r="O331" s="3" t="s">
        <v>2028</v>
      </c>
      <c r="P331" s="3" t="s">
        <v>46</v>
      </c>
    </row>
    <row r="332" spans="1:20" ht="15.75" customHeight="1">
      <c r="A332" s="2">
        <v>290</v>
      </c>
      <c r="B332" s="2" t="s">
        <v>1183</v>
      </c>
      <c r="D332" s="2">
        <v>79400</v>
      </c>
      <c r="E332" s="3" t="s">
        <v>43</v>
      </c>
      <c r="F332" s="4" t="s">
        <v>1184</v>
      </c>
      <c r="G332" s="2" t="s">
        <v>2029</v>
      </c>
      <c r="H332" s="2" t="s">
        <v>677</v>
      </c>
      <c r="I332" s="2" t="s">
        <v>2030</v>
      </c>
      <c r="J332" s="2" t="s">
        <v>2031</v>
      </c>
      <c r="K332" s="2" t="s">
        <v>2032</v>
      </c>
      <c r="L332" s="2" t="s">
        <v>31</v>
      </c>
      <c r="M332" s="2" t="s">
        <v>520</v>
      </c>
      <c r="O332" s="3"/>
      <c r="P332" s="3"/>
    </row>
    <row r="333" spans="1:20" ht="15.75" hidden="1" customHeight="1">
      <c r="A333" s="2">
        <v>336</v>
      </c>
      <c r="B333" s="2" t="s">
        <v>2033</v>
      </c>
      <c r="D333" s="2">
        <v>47000</v>
      </c>
      <c r="G333" s="2" t="s">
        <v>2034</v>
      </c>
      <c r="H333" s="2" t="s">
        <v>2035</v>
      </c>
      <c r="I333" s="2" t="s">
        <v>2036</v>
      </c>
      <c r="J333" s="2" t="s">
        <v>2037</v>
      </c>
      <c r="K333" s="2" t="s">
        <v>2038</v>
      </c>
      <c r="L333" s="2" t="s">
        <v>2039</v>
      </c>
      <c r="M333" s="2" t="s">
        <v>183</v>
      </c>
    </row>
    <row r="334" spans="1:20" ht="15.75" customHeight="1">
      <c r="A334" s="2">
        <v>150</v>
      </c>
      <c r="B334" s="2" t="s">
        <v>694</v>
      </c>
      <c r="D334" s="2">
        <v>140806</v>
      </c>
      <c r="E334" s="3" t="s">
        <v>84</v>
      </c>
      <c r="F334" s="4" t="s">
        <v>120</v>
      </c>
      <c r="G334" s="2" t="s">
        <v>2040</v>
      </c>
      <c r="H334" s="2" t="s">
        <v>1096</v>
      </c>
      <c r="I334" s="2" t="s">
        <v>2041</v>
      </c>
      <c r="J334" s="2" t="s">
        <v>2042</v>
      </c>
      <c r="K334" s="2" t="s">
        <v>2043</v>
      </c>
      <c r="L334" s="2" t="s">
        <v>1061</v>
      </c>
      <c r="M334" s="2" t="s">
        <v>22</v>
      </c>
      <c r="O334" s="3"/>
      <c r="P334" s="3"/>
      <c r="S334" s="3"/>
      <c r="T334" s="3"/>
    </row>
    <row r="335" spans="1:20" ht="15.75" hidden="1" customHeight="1">
      <c r="A335" s="2">
        <v>338</v>
      </c>
      <c r="B335" s="2" t="s">
        <v>2044</v>
      </c>
      <c r="D335" s="2">
        <v>122635</v>
      </c>
      <c r="E335" s="3" t="s">
        <v>34</v>
      </c>
      <c r="G335" s="2" t="s">
        <v>2045</v>
      </c>
      <c r="H335" s="2" t="s">
        <v>1179</v>
      </c>
      <c r="I335" s="2" t="s">
        <v>2046</v>
      </c>
      <c r="J335" s="2" t="s">
        <v>2047</v>
      </c>
      <c r="K335" s="2" t="s">
        <v>2048</v>
      </c>
      <c r="L335" s="2" t="s">
        <v>231</v>
      </c>
      <c r="M335" s="2" t="s">
        <v>253</v>
      </c>
      <c r="O335" s="3" t="s">
        <v>215</v>
      </c>
      <c r="P335" s="3" t="s">
        <v>216</v>
      </c>
    </row>
    <row r="336" spans="1:20" ht="15.75" hidden="1" customHeight="1">
      <c r="A336" s="2">
        <v>339</v>
      </c>
      <c r="B336" s="2" t="s">
        <v>2049</v>
      </c>
      <c r="D336" s="2">
        <v>97694</v>
      </c>
      <c r="E336" s="3" t="s">
        <v>34</v>
      </c>
      <c r="G336" s="2" t="s">
        <v>2050</v>
      </c>
      <c r="H336" s="2" t="s">
        <v>2051</v>
      </c>
      <c r="I336" s="2" t="s">
        <v>2052</v>
      </c>
      <c r="J336" s="2" t="s">
        <v>2053</v>
      </c>
      <c r="K336" s="2" t="s">
        <v>2054</v>
      </c>
      <c r="L336" s="2" t="s">
        <v>468</v>
      </c>
      <c r="M336" s="2" t="s">
        <v>156</v>
      </c>
      <c r="O336" s="3" t="s">
        <v>2044</v>
      </c>
      <c r="P336" s="3" t="s">
        <v>34</v>
      </c>
    </row>
    <row r="337" spans="1:20" ht="15.75" customHeight="1">
      <c r="A337" s="2">
        <v>380</v>
      </c>
      <c r="B337" s="2" t="s">
        <v>1425</v>
      </c>
      <c r="D337" s="2">
        <v>97000</v>
      </c>
      <c r="E337" s="3" t="s">
        <v>43</v>
      </c>
      <c r="F337" s="4" t="s">
        <v>298</v>
      </c>
      <c r="G337" s="2" t="s">
        <v>2055</v>
      </c>
      <c r="H337" s="2" t="s">
        <v>1059</v>
      </c>
      <c r="I337" s="2" t="s">
        <v>2056</v>
      </c>
      <c r="J337" s="2" t="s">
        <v>2057</v>
      </c>
      <c r="K337" s="2" t="s">
        <v>2058</v>
      </c>
      <c r="L337" s="2" t="s">
        <v>231</v>
      </c>
      <c r="M337" s="2" t="s">
        <v>165</v>
      </c>
      <c r="O337" s="3"/>
      <c r="P337" s="3"/>
    </row>
    <row r="338" spans="1:20" ht="15.75" customHeight="1">
      <c r="A338" s="2">
        <v>287</v>
      </c>
      <c r="B338" s="2" t="s">
        <v>1169</v>
      </c>
      <c r="D338" s="2">
        <v>75883</v>
      </c>
      <c r="E338" s="3" t="s">
        <v>14</v>
      </c>
      <c r="F338" s="4" t="s">
        <v>764</v>
      </c>
      <c r="G338" s="2" t="s">
        <v>2059</v>
      </c>
      <c r="H338" s="2" t="s">
        <v>913</v>
      </c>
      <c r="I338" s="2" t="s">
        <v>2060</v>
      </c>
      <c r="J338" s="2" t="s">
        <v>2061</v>
      </c>
      <c r="K338" s="2" t="s">
        <v>2062</v>
      </c>
      <c r="L338" s="2" t="s">
        <v>441</v>
      </c>
      <c r="M338" s="2" t="s">
        <v>22</v>
      </c>
      <c r="O338" s="3"/>
      <c r="P338" s="3"/>
    </row>
    <row r="339" spans="1:20" ht="15.75" customHeight="1">
      <c r="A339" s="2">
        <v>368</v>
      </c>
      <c r="B339" s="2" t="s">
        <v>2063</v>
      </c>
      <c r="D339" s="2">
        <v>77349</v>
      </c>
      <c r="E339" s="3" t="s">
        <v>144</v>
      </c>
      <c r="F339" s="4" t="s">
        <v>764</v>
      </c>
      <c r="G339" s="2" t="s">
        <v>2064</v>
      </c>
      <c r="H339" s="2" t="s">
        <v>2065</v>
      </c>
      <c r="I339" s="2" t="s">
        <v>2066</v>
      </c>
      <c r="J339" s="2" t="s">
        <v>663</v>
      </c>
      <c r="K339" s="2" t="s">
        <v>2067</v>
      </c>
      <c r="L339" s="2" t="s">
        <v>2068</v>
      </c>
      <c r="M339" s="2" t="s">
        <v>231</v>
      </c>
      <c r="O339" s="3"/>
      <c r="P339" s="3"/>
    </row>
    <row r="340" spans="1:20" ht="15.75" customHeight="1">
      <c r="A340" s="2">
        <v>128</v>
      </c>
      <c r="B340" s="2" t="s">
        <v>604</v>
      </c>
      <c r="D340" s="2">
        <v>341321</v>
      </c>
      <c r="E340" s="3" t="s">
        <v>84</v>
      </c>
      <c r="F340" s="4" t="s">
        <v>373</v>
      </c>
      <c r="G340" s="2" t="s">
        <v>2069</v>
      </c>
      <c r="H340" s="2" t="s">
        <v>461</v>
      </c>
      <c r="I340" s="2" t="s">
        <v>2070</v>
      </c>
      <c r="J340" s="2" t="s">
        <v>732</v>
      </c>
      <c r="K340" s="2" t="s">
        <v>2071</v>
      </c>
      <c r="L340" s="2" t="s">
        <v>126</v>
      </c>
      <c r="M340" s="2" t="s">
        <v>22</v>
      </c>
      <c r="O340" s="3"/>
      <c r="P340" s="3"/>
      <c r="S340" s="3"/>
      <c r="T340" s="3"/>
    </row>
    <row r="341" spans="1:20" ht="15.75" hidden="1" customHeight="1">
      <c r="A341" s="2">
        <v>344</v>
      </c>
      <c r="B341" s="2" t="s">
        <v>2072</v>
      </c>
      <c r="D341" s="2">
        <v>38074</v>
      </c>
      <c r="G341" s="2" t="s">
        <v>2073</v>
      </c>
      <c r="H341" s="2" t="s">
        <v>1491</v>
      </c>
      <c r="I341" s="2" t="s">
        <v>2074</v>
      </c>
      <c r="J341" s="2" t="s">
        <v>2075</v>
      </c>
      <c r="K341" s="2" t="s">
        <v>2076</v>
      </c>
      <c r="L341" s="2" t="s">
        <v>955</v>
      </c>
      <c r="M341" s="2" t="s">
        <v>22</v>
      </c>
    </row>
    <row r="342" spans="1:20" ht="15.75" customHeight="1">
      <c r="A342" s="2">
        <v>282</v>
      </c>
      <c r="B342" s="2" t="s">
        <v>1148</v>
      </c>
      <c r="D342" s="2">
        <v>159000</v>
      </c>
      <c r="E342" s="3" t="s">
        <v>43</v>
      </c>
      <c r="F342" s="4" t="s">
        <v>1149</v>
      </c>
      <c r="G342" s="2" t="s">
        <v>2077</v>
      </c>
      <c r="H342" s="2" t="s">
        <v>1485</v>
      </c>
      <c r="I342" s="2" t="s">
        <v>2078</v>
      </c>
      <c r="J342" s="2" t="s">
        <v>2079</v>
      </c>
      <c r="K342" s="2" t="s">
        <v>2080</v>
      </c>
      <c r="L342" s="2" t="s">
        <v>183</v>
      </c>
      <c r="M342" s="2" t="s">
        <v>520</v>
      </c>
      <c r="O342" s="3"/>
      <c r="P342" s="3"/>
    </row>
    <row r="343" spans="1:20" ht="15.75" customHeight="1">
      <c r="A343" s="2">
        <v>341</v>
      </c>
      <c r="B343" s="2" t="s">
        <v>1299</v>
      </c>
      <c r="D343" s="2">
        <v>119270</v>
      </c>
      <c r="E343" s="3" t="s">
        <v>46</v>
      </c>
      <c r="F343" s="4" t="s">
        <v>373</v>
      </c>
      <c r="G343" s="2" t="s">
        <v>2081</v>
      </c>
      <c r="H343" s="2" t="s">
        <v>2082</v>
      </c>
      <c r="I343" s="2" t="s">
        <v>2083</v>
      </c>
      <c r="J343" s="2" t="s">
        <v>1158</v>
      </c>
      <c r="K343" s="2" t="s">
        <v>2084</v>
      </c>
      <c r="L343" s="2" t="s">
        <v>880</v>
      </c>
      <c r="M343" s="2" t="s">
        <v>22</v>
      </c>
      <c r="O343" s="3"/>
      <c r="P343" s="3"/>
    </row>
    <row r="344" spans="1:20" ht="15.75" hidden="1" customHeight="1">
      <c r="A344" s="2">
        <v>347</v>
      </c>
      <c r="B344" s="2" t="s">
        <v>2085</v>
      </c>
      <c r="D344" s="2">
        <v>31100</v>
      </c>
      <c r="G344" s="2" t="s">
        <v>2086</v>
      </c>
      <c r="H344" s="2" t="s">
        <v>601</v>
      </c>
      <c r="I344" s="2" t="s">
        <v>2087</v>
      </c>
      <c r="J344" s="2" t="s">
        <v>2088</v>
      </c>
      <c r="K344" s="2" t="s">
        <v>2089</v>
      </c>
      <c r="L344" s="2" t="s">
        <v>450</v>
      </c>
      <c r="M344" s="2" t="s">
        <v>321</v>
      </c>
    </row>
    <row r="345" spans="1:20" ht="15.75" hidden="1" customHeight="1">
      <c r="A345" s="2">
        <v>348</v>
      </c>
      <c r="B345" s="2" t="s">
        <v>1327</v>
      </c>
      <c r="D345" s="2">
        <v>65926</v>
      </c>
      <c r="E345" s="3" t="s">
        <v>246</v>
      </c>
      <c r="F345" s="4" t="s">
        <v>247</v>
      </c>
      <c r="G345" s="2" t="s">
        <v>2090</v>
      </c>
      <c r="H345" s="2" t="s">
        <v>2091</v>
      </c>
      <c r="I345" s="2" t="s">
        <v>2092</v>
      </c>
      <c r="J345" s="2" t="s">
        <v>2093</v>
      </c>
      <c r="K345" s="2" t="s">
        <v>2094</v>
      </c>
      <c r="L345" s="2" t="s">
        <v>2095</v>
      </c>
      <c r="M345" s="2" t="s">
        <v>640</v>
      </c>
      <c r="O345" s="3" t="s">
        <v>1322</v>
      </c>
      <c r="P345" s="3" t="s">
        <v>128</v>
      </c>
    </row>
    <row r="346" spans="1:20" ht="15.75" hidden="1" customHeight="1">
      <c r="A346" s="2">
        <v>349</v>
      </c>
      <c r="B346" s="2" t="s">
        <v>2096</v>
      </c>
      <c r="D346" s="2" t="s">
        <v>40</v>
      </c>
      <c r="G346" s="2" t="s">
        <v>2097</v>
      </c>
      <c r="H346" s="2" t="s">
        <v>2098</v>
      </c>
      <c r="I346" s="2" t="s">
        <v>2099</v>
      </c>
      <c r="K346" s="2" t="s">
        <v>2100</v>
      </c>
      <c r="L346" s="2" t="s">
        <v>393</v>
      </c>
      <c r="M346" s="2" t="s">
        <v>393</v>
      </c>
    </row>
    <row r="347" spans="1:20" ht="15.75" hidden="1" customHeight="1">
      <c r="A347" s="2">
        <v>350</v>
      </c>
      <c r="B347" s="2" t="s">
        <v>2101</v>
      </c>
      <c r="D347" s="2" t="s">
        <v>1800</v>
      </c>
      <c r="G347" s="2" t="s">
        <v>2102</v>
      </c>
      <c r="H347" s="2" t="s">
        <v>2103</v>
      </c>
      <c r="I347" s="2" t="s">
        <v>2104</v>
      </c>
      <c r="K347" s="2" t="s">
        <v>2105</v>
      </c>
      <c r="L347" s="2" t="s">
        <v>72</v>
      </c>
      <c r="M347" s="2" t="s">
        <v>72</v>
      </c>
    </row>
    <row r="348" spans="1:20" ht="15.75" hidden="1" customHeight="1">
      <c r="A348" s="2">
        <v>351</v>
      </c>
      <c r="B348" s="2" t="s">
        <v>2106</v>
      </c>
      <c r="D348" s="2" t="s">
        <v>458</v>
      </c>
      <c r="G348" s="2" t="s">
        <v>2107</v>
      </c>
      <c r="H348" s="2" t="s">
        <v>2108</v>
      </c>
      <c r="I348" s="2" t="s">
        <v>2109</v>
      </c>
      <c r="K348" s="2" t="s">
        <v>2110</v>
      </c>
      <c r="L348" s="2" t="s">
        <v>672</v>
      </c>
      <c r="M348" s="2" t="s">
        <v>672</v>
      </c>
    </row>
    <row r="349" spans="1:20" ht="15.75" hidden="1" customHeight="1">
      <c r="A349" s="2">
        <v>352</v>
      </c>
      <c r="B349" s="2" t="s">
        <v>2111</v>
      </c>
      <c r="D349" s="2">
        <v>114740</v>
      </c>
      <c r="E349" s="3" t="s">
        <v>34</v>
      </c>
      <c r="G349" s="2" t="s">
        <v>2112</v>
      </c>
      <c r="H349" s="2" t="s">
        <v>2113</v>
      </c>
      <c r="I349" s="2" t="s">
        <v>2114</v>
      </c>
      <c r="J349" s="2" t="s">
        <v>2115</v>
      </c>
      <c r="K349" s="2" t="s">
        <v>2116</v>
      </c>
      <c r="L349" s="2" t="s">
        <v>343</v>
      </c>
      <c r="M349" s="2" t="s">
        <v>672</v>
      </c>
      <c r="O349" s="3" t="s">
        <v>1327</v>
      </c>
      <c r="P349" s="3" t="s">
        <v>246</v>
      </c>
    </row>
    <row r="350" spans="1:20" ht="15.75" hidden="1" customHeight="1">
      <c r="A350" s="2">
        <v>353</v>
      </c>
      <c r="B350" s="2" t="s">
        <v>2117</v>
      </c>
      <c r="D350" s="2">
        <v>30014</v>
      </c>
      <c r="G350" s="2" t="s">
        <v>2118</v>
      </c>
      <c r="H350" s="2" t="s">
        <v>112</v>
      </c>
      <c r="I350" s="2" t="s">
        <v>2119</v>
      </c>
      <c r="J350" s="2" t="s">
        <v>251</v>
      </c>
      <c r="K350" s="2" t="s">
        <v>2120</v>
      </c>
      <c r="L350" s="2" t="s">
        <v>2121</v>
      </c>
      <c r="M350" s="2" t="s">
        <v>197</v>
      </c>
    </row>
    <row r="351" spans="1:20" ht="15.75" hidden="1" customHeight="1">
      <c r="A351" s="2">
        <v>355</v>
      </c>
      <c r="B351" s="2" t="s">
        <v>2122</v>
      </c>
      <c r="D351" s="2">
        <v>36000</v>
      </c>
      <c r="G351" s="2" t="s">
        <v>2123</v>
      </c>
      <c r="H351" s="2" t="s">
        <v>1158</v>
      </c>
      <c r="I351" s="2" t="s">
        <v>2124</v>
      </c>
      <c r="J351" s="2" t="s">
        <v>2125</v>
      </c>
      <c r="K351" s="2" t="s">
        <v>2126</v>
      </c>
      <c r="L351" s="2" t="s">
        <v>190</v>
      </c>
      <c r="M351" s="2" t="s">
        <v>393</v>
      </c>
    </row>
    <row r="352" spans="1:20" ht="15.75" hidden="1" customHeight="1">
      <c r="A352" s="2">
        <v>356</v>
      </c>
      <c r="B352" s="2" t="s">
        <v>2127</v>
      </c>
      <c r="D352" s="2">
        <v>42370</v>
      </c>
      <c r="G352" s="2" t="s">
        <v>2128</v>
      </c>
      <c r="H352" s="2" t="s">
        <v>2129</v>
      </c>
      <c r="I352" s="2" t="s">
        <v>2130</v>
      </c>
      <c r="J352" s="2" t="s">
        <v>2131</v>
      </c>
      <c r="K352" s="2" t="s">
        <v>2132</v>
      </c>
      <c r="L352" s="2" t="s">
        <v>296</v>
      </c>
      <c r="M352" s="2" t="s">
        <v>492</v>
      </c>
    </row>
    <row r="353" spans="1:20" ht="15.75" customHeight="1">
      <c r="A353" s="2">
        <v>261</v>
      </c>
      <c r="B353" s="2" t="s">
        <v>2133</v>
      </c>
      <c r="D353" s="2">
        <v>207548</v>
      </c>
      <c r="E353" s="3" t="s">
        <v>84</v>
      </c>
      <c r="F353" s="4" t="s">
        <v>935</v>
      </c>
      <c r="G353" s="2" t="s">
        <v>2134</v>
      </c>
      <c r="H353" s="2" t="s">
        <v>1096</v>
      </c>
      <c r="I353" s="2" t="s">
        <v>2135</v>
      </c>
      <c r="J353" s="2" t="s">
        <v>761</v>
      </c>
      <c r="K353" s="2" t="s">
        <v>2136</v>
      </c>
      <c r="L353" s="2" t="s">
        <v>955</v>
      </c>
      <c r="M353" s="2" t="s">
        <v>22</v>
      </c>
      <c r="O353" s="3"/>
      <c r="P353" s="3"/>
      <c r="S353" s="3"/>
      <c r="T353" s="3"/>
    </row>
    <row r="354" spans="1:20" ht="15.75" hidden="1" customHeight="1">
      <c r="A354" s="2">
        <v>358</v>
      </c>
      <c r="B354" s="2" t="s">
        <v>2137</v>
      </c>
      <c r="D354" s="2" t="s">
        <v>2138</v>
      </c>
      <c r="G354" s="2" t="s">
        <v>2139</v>
      </c>
      <c r="H354" s="2" t="s">
        <v>1724</v>
      </c>
      <c r="I354" s="2" t="s">
        <v>2140</v>
      </c>
      <c r="K354" s="2" t="s">
        <v>2141</v>
      </c>
      <c r="L354" s="2" t="s">
        <v>520</v>
      </c>
      <c r="M354" s="2" t="s">
        <v>520</v>
      </c>
    </row>
    <row r="355" spans="1:20" ht="15.75" customHeight="1">
      <c r="A355" s="2">
        <v>115</v>
      </c>
      <c r="B355" s="2" t="s">
        <v>858</v>
      </c>
      <c r="D355" s="2">
        <v>319000</v>
      </c>
      <c r="E355" s="3" t="s">
        <v>43</v>
      </c>
      <c r="F355" s="4" t="s">
        <v>15</v>
      </c>
      <c r="G355" s="2" t="s">
        <v>2142</v>
      </c>
      <c r="H355" s="2" t="s">
        <v>2143</v>
      </c>
      <c r="I355" s="2" t="s">
        <v>2144</v>
      </c>
      <c r="J355" s="2" t="s">
        <v>626</v>
      </c>
      <c r="K355" s="2" t="s">
        <v>2145</v>
      </c>
      <c r="L355" s="2" t="s">
        <v>175</v>
      </c>
      <c r="M355" s="2" t="s">
        <v>22</v>
      </c>
      <c r="O355" s="3"/>
      <c r="P355" s="3"/>
      <c r="S355" s="3"/>
      <c r="T355" s="3"/>
    </row>
    <row r="356" spans="1:20" ht="15.75" customHeight="1">
      <c r="A356" s="2">
        <v>469</v>
      </c>
      <c r="B356" s="2" t="s">
        <v>1604</v>
      </c>
      <c r="D356" s="2">
        <v>51435</v>
      </c>
      <c r="E356" s="3" t="s">
        <v>2146</v>
      </c>
      <c r="F356" s="4" t="s">
        <v>330</v>
      </c>
      <c r="G356" s="2" t="s">
        <v>2147</v>
      </c>
      <c r="H356" s="2" t="s">
        <v>1010</v>
      </c>
      <c r="I356" s="2" t="s">
        <v>2148</v>
      </c>
      <c r="J356" s="2" t="s">
        <v>2149</v>
      </c>
      <c r="K356" s="2" t="s">
        <v>2150</v>
      </c>
      <c r="L356" s="2" t="s">
        <v>40</v>
      </c>
      <c r="M356" s="2" t="s">
        <v>321</v>
      </c>
      <c r="O356" s="3"/>
      <c r="P356" s="3"/>
    </row>
    <row r="357" spans="1:20" ht="15.75" customHeight="1">
      <c r="A357" s="2">
        <v>194</v>
      </c>
      <c r="B357" s="2" t="s">
        <v>2151</v>
      </c>
      <c r="D357" s="2">
        <v>52157</v>
      </c>
      <c r="E357" s="3" t="s">
        <v>2152</v>
      </c>
      <c r="F357" s="4" t="s">
        <v>118</v>
      </c>
      <c r="G357" s="2" t="s">
        <v>2153</v>
      </c>
      <c r="H357" s="2" t="s">
        <v>1038</v>
      </c>
      <c r="I357" s="2" t="s">
        <v>2154</v>
      </c>
      <c r="J357" s="2" t="s">
        <v>2155</v>
      </c>
      <c r="K357" s="2" t="s">
        <v>2156</v>
      </c>
      <c r="L357" s="2" t="s">
        <v>955</v>
      </c>
      <c r="M357" s="2" t="s">
        <v>80</v>
      </c>
      <c r="O357" s="3"/>
      <c r="P357" s="3"/>
      <c r="S357" s="3"/>
      <c r="T357" s="3"/>
    </row>
    <row r="358" spans="1:20" ht="15.75" customHeight="1">
      <c r="A358" s="2">
        <v>219</v>
      </c>
      <c r="B358" s="2" t="s">
        <v>956</v>
      </c>
      <c r="D358" s="2">
        <v>81000</v>
      </c>
      <c r="E358" s="3" t="s">
        <v>43</v>
      </c>
      <c r="F358" s="4" t="s">
        <v>764</v>
      </c>
      <c r="G358" s="2" t="s">
        <v>2157</v>
      </c>
      <c r="H358" s="2" t="s">
        <v>389</v>
      </c>
      <c r="I358" s="2" t="s">
        <v>2158</v>
      </c>
      <c r="J358" s="2" t="s">
        <v>2159</v>
      </c>
      <c r="K358" s="2" t="s">
        <v>2160</v>
      </c>
      <c r="L358" s="2" t="s">
        <v>183</v>
      </c>
      <c r="M358" s="2" t="s">
        <v>22</v>
      </c>
      <c r="O358" s="3"/>
      <c r="P358" s="3"/>
      <c r="S358" s="3"/>
      <c r="T358" s="3"/>
    </row>
    <row r="359" spans="1:20" ht="15.75" hidden="1" customHeight="1">
      <c r="A359" s="2">
        <v>363</v>
      </c>
      <c r="B359" s="2" t="s">
        <v>1361</v>
      </c>
      <c r="D359" s="2">
        <v>57050</v>
      </c>
      <c r="E359" s="3" t="s">
        <v>777</v>
      </c>
      <c r="F359" s="4" t="s">
        <v>395</v>
      </c>
      <c r="G359" s="2" t="s">
        <v>2161</v>
      </c>
      <c r="H359" s="2" t="s">
        <v>2162</v>
      </c>
      <c r="I359" s="2" t="s">
        <v>2163</v>
      </c>
      <c r="J359" s="2" t="s">
        <v>2164</v>
      </c>
      <c r="K359" s="2" t="s">
        <v>2165</v>
      </c>
      <c r="L359" s="2" t="s">
        <v>197</v>
      </c>
      <c r="M359" s="2" t="s">
        <v>231</v>
      </c>
      <c r="O359" s="3" t="s">
        <v>1036</v>
      </c>
      <c r="P359" s="3" t="s">
        <v>397</v>
      </c>
    </row>
    <row r="360" spans="1:20" ht="15.75" customHeight="1">
      <c r="A360" s="2">
        <v>412</v>
      </c>
      <c r="B360" s="2" t="s">
        <v>2166</v>
      </c>
      <c r="D360" s="2">
        <v>83100</v>
      </c>
      <c r="E360" s="3" t="s">
        <v>43</v>
      </c>
      <c r="F360" s="4" t="s">
        <v>2167</v>
      </c>
      <c r="G360" s="2" t="s">
        <v>2168</v>
      </c>
      <c r="H360" s="2" t="s">
        <v>76</v>
      </c>
      <c r="I360" s="2" t="s">
        <v>2169</v>
      </c>
      <c r="J360" s="2" t="s">
        <v>951</v>
      </c>
      <c r="K360" s="2" t="s">
        <v>2170</v>
      </c>
      <c r="L360" s="2" t="s">
        <v>141</v>
      </c>
      <c r="M360" s="2" t="s">
        <v>183</v>
      </c>
      <c r="O360" s="3"/>
      <c r="P360" s="3"/>
    </row>
    <row r="361" spans="1:20" ht="15.75" hidden="1" customHeight="1">
      <c r="A361" s="2">
        <v>365</v>
      </c>
      <c r="B361" s="2" t="s">
        <v>2171</v>
      </c>
      <c r="D361" s="2">
        <v>55690</v>
      </c>
      <c r="E361" s="3" t="s">
        <v>34</v>
      </c>
      <c r="G361" s="2" t="s">
        <v>2172</v>
      </c>
      <c r="H361" s="2" t="s">
        <v>308</v>
      </c>
      <c r="I361" s="2" t="s">
        <v>2173</v>
      </c>
      <c r="J361" s="2" t="s">
        <v>2174</v>
      </c>
      <c r="K361" s="2" t="s">
        <v>2175</v>
      </c>
      <c r="L361" s="2" t="s">
        <v>21</v>
      </c>
      <c r="M361" s="2" t="s">
        <v>116</v>
      </c>
      <c r="O361" s="3" t="s">
        <v>1367</v>
      </c>
      <c r="P361" s="3" t="s">
        <v>128</v>
      </c>
    </row>
    <row r="362" spans="1:20" ht="15.75" hidden="1" customHeight="1">
      <c r="A362" s="2">
        <v>366</v>
      </c>
      <c r="B362" s="2" t="s">
        <v>2176</v>
      </c>
      <c r="D362" s="2">
        <v>4745</v>
      </c>
      <c r="G362" s="2" t="s">
        <v>2177</v>
      </c>
      <c r="H362" s="2" t="s">
        <v>2164</v>
      </c>
      <c r="I362" s="2" t="s">
        <v>2178</v>
      </c>
      <c r="J362" s="2" t="s">
        <v>2179</v>
      </c>
      <c r="K362" s="2" t="s">
        <v>2180</v>
      </c>
      <c r="L362" s="2" t="s">
        <v>1025</v>
      </c>
      <c r="M362" s="2" t="s">
        <v>465</v>
      </c>
    </row>
    <row r="363" spans="1:20" ht="15.75" hidden="1" customHeight="1">
      <c r="A363" s="2">
        <v>367</v>
      </c>
      <c r="B363" s="2" t="s">
        <v>2181</v>
      </c>
      <c r="D363" s="2">
        <v>417058</v>
      </c>
      <c r="E363" s="3" t="s">
        <v>667</v>
      </c>
      <c r="F363" s="4" t="s">
        <v>474</v>
      </c>
      <c r="G363" s="2" t="s">
        <v>2182</v>
      </c>
      <c r="H363" s="2" t="s">
        <v>1452</v>
      </c>
      <c r="I363" s="2" t="s">
        <v>2183</v>
      </c>
      <c r="J363" s="2" t="s">
        <v>2184</v>
      </c>
      <c r="K363" s="2" t="s">
        <v>2185</v>
      </c>
      <c r="L363" s="2" t="s">
        <v>2186</v>
      </c>
      <c r="M363" s="2" t="s">
        <v>393</v>
      </c>
      <c r="O363" s="3" t="s">
        <v>2171</v>
      </c>
      <c r="P363" s="3" t="s">
        <v>34</v>
      </c>
    </row>
    <row r="364" spans="1:20" ht="15.75" customHeight="1">
      <c r="A364" s="2">
        <v>147</v>
      </c>
      <c r="B364" s="2" t="s">
        <v>2187</v>
      </c>
      <c r="D364" s="2">
        <v>108000</v>
      </c>
      <c r="E364" s="3" t="s">
        <v>43</v>
      </c>
      <c r="F364" s="4" t="s">
        <v>910</v>
      </c>
      <c r="G364" s="2" t="s">
        <v>2188</v>
      </c>
      <c r="H364" s="2" t="s">
        <v>1696</v>
      </c>
      <c r="I364" s="2" t="s">
        <v>2189</v>
      </c>
      <c r="J364" s="2" t="s">
        <v>518</v>
      </c>
      <c r="K364" s="2" t="s">
        <v>2190</v>
      </c>
      <c r="L364" s="2" t="s">
        <v>231</v>
      </c>
      <c r="M364" s="2" t="s">
        <v>22</v>
      </c>
      <c r="O364" s="3"/>
      <c r="P364" s="3"/>
      <c r="S364" s="3"/>
      <c r="T364" s="3"/>
    </row>
    <row r="365" spans="1:20" ht="15.75" customHeight="1">
      <c r="A365" s="2">
        <v>231</v>
      </c>
      <c r="B365" s="2" t="s">
        <v>1007</v>
      </c>
      <c r="D365" s="2">
        <v>255000</v>
      </c>
      <c r="E365" s="3" t="s">
        <v>43</v>
      </c>
      <c r="F365" s="4" t="s">
        <v>474</v>
      </c>
      <c r="G365" s="2" t="s">
        <v>2191</v>
      </c>
      <c r="H365" s="2" t="s">
        <v>739</v>
      </c>
      <c r="I365" s="2" t="s">
        <v>2192</v>
      </c>
      <c r="J365" s="2" t="s">
        <v>899</v>
      </c>
      <c r="K365" s="2" t="s">
        <v>2193</v>
      </c>
      <c r="L365" s="2" t="s">
        <v>212</v>
      </c>
      <c r="M365" s="2" t="s">
        <v>22</v>
      </c>
      <c r="O365" s="3"/>
      <c r="P365" s="3"/>
      <c r="S365" s="3"/>
      <c r="T365" s="3"/>
    </row>
    <row r="366" spans="1:20" ht="15.75" customHeight="1">
      <c r="A366" s="2">
        <v>229</v>
      </c>
      <c r="B366" s="2" t="s">
        <v>2194</v>
      </c>
      <c r="D366" s="2">
        <v>98636</v>
      </c>
      <c r="E366" s="3" t="s">
        <v>46</v>
      </c>
      <c r="F366" s="4" t="s">
        <v>120</v>
      </c>
      <c r="G366" s="2" t="s">
        <v>2195</v>
      </c>
      <c r="H366" s="2" t="s">
        <v>1376</v>
      </c>
      <c r="I366" s="2" t="s">
        <v>2196</v>
      </c>
      <c r="J366" s="2" t="s">
        <v>2197</v>
      </c>
      <c r="K366" s="2" t="s">
        <v>2198</v>
      </c>
      <c r="L366" s="2" t="s">
        <v>32</v>
      </c>
      <c r="M366" s="2" t="s">
        <v>22</v>
      </c>
      <c r="O366" s="3"/>
      <c r="P366" s="3"/>
      <c r="S366" s="3"/>
      <c r="T366" s="3"/>
    </row>
    <row r="367" spans="1:20" ht="15.75" hidden="1" customHeight="1">
      <c r="A367" s="2">
        <v>371</v>
      </c>
      <c r="B367" s="2" t="s">
        <v>2199</v>
      </c>
      <c r="D367" s="2">
        <v>46947</v>
      </c>
      <c r="G367" s="2" t="s">
        <v>2200</v>
      </c>
      <c r="H367" s="2" t="s">
        <v>106</v>
      </c>
      <c r="I367" s="2" t="s">
        <v>2201</v>
      </c>
      <c r="J367" s="2" t="s">
        <v>2202</v>
      </c>
      <c r="K367" s="2" t="s">
        <v>2203</v>
      </c>
      <c r="L367" s="2" t="s">
        <v>2204</v>
      </c>
      <c r="M367" s="2" t="s">
        <v>156</v>
      </c>
    </row>
    <row r="368" spans="1:20" ht="15.75" customHeight="1">
      <c r="A368" s="2">
        <v>112</v>
      </c>
      <c r="B368" s="2" t="s">
        <v>2205</v>
      </c>
      <c r="D368" s="2">
        <v>194956</v>
      </c>
      <c r="E368" s="3" t="s">
        <v>93</v>
      </c>
      <c r="F368" s="4" t="s">
        <v>2206</v>
      </c>
      <c r="G368" s="2" t="s">
        <v>2207</v>
      </c>
      <c r="H368" s="2" t="s">
        <v>781</v>
      </c>
      <c r="I368" s="2" t="s">
        <v>2208</v>
      </c>
      <c r="J368" s="2" t="s">
        <v>2209</v>
      </c>
      <c r="K368" s="2" t="s">
        <v>2210</v>
      </c>
      <c r="L368" s="2" t="s">
        <v>40</v>
      </c>
      <c r="M368" s="2" t="s">
        <v>61</v>
      </c>
      <c r="O368" s="3"/>
      <c r="P368" s="3"/>
      <c r="S368" s="3"/>
      <c r="T368" s="3"/>
    </row>
    <row r="369" spans="1:20" ht="15.75" customHeight="1">
      <c r="A369" s="2">
        <v>274</v>
      </c>
      <c r="B369" s="2" t="s">
        <v>2211</v>
      </c>
      <c r="D369" s="2">
        <v>59594</v>
      </c>
      <c r="E369" s="3" t="s">
        <v>128</v>
      </c>
      <c r="F369" s="4" t="s">
        <v>586</v>
      </c>
      <c r="G369" s="2" t="s">
        <v>2212</v>
      </c>
      <c r="H369" s="2" t="s">
        <v>1138</v>
      </c>
      <c r="I369" s="2" t="s">
        <v>2213</v>
      </c>
      <c r="J369" s="2" t="s">
        <v>2214</v>
      </c>
      <c r="K369" s="2" t="s">
        <v>2215</v>
      </c>
      <c r="L369" s="2" t="s">
        <v>434</v>
      </c>
      <c r="M369" s="2" t="s">
        <v>640</v>
      </c>
      <c r="O369" s="3"/>
      <c r="P369" s="3"/>
    </row>
    <row r="370" spans="1:20" ht="15.75" hidden="1" customHeight="1">
      <c r="A370" s="2">
        <v>374</v>
      </c>
      <c r="B370" s="2" t="s">
        <v>2216</v>
      </c>
      <c r="D370" s="2" t="s">
        <v>1292</v>
      </c>
      <c r="G370" s="2" t="s">
        <v>2217</v>
      </c>
      <c r="H370" s="2" t="s">
        <v>2218</v>
      </c>
      <c r="I370" s="2" t="s">
        <v>2219</v>
      </c>
      <c r="K370" s="2" t="s">
        <v>2220</v>
      </c>
      <c r="L370" s="2" t="s">
        <v>393</v>
      </c>
      <c r="M370" s="2" t="s">
        <v>393</v>
      </c>
    </row>
    <row r="371" spans="1:20" ht="15.75" customHeight="1">
      <c r="A371" s="2">
        <v>188</v>
      </c>
      <c r="B371" s="2" t="s">
        <v>2221</v>
      </c>
      <c r="D371" s="2">
        <v>103249</v>
      </c>
      <c r="E371" s="3" t="s">
        <v>14</v>
      </c>
      <c r="F371" s="4" t="s">
        <v>764</v>
      </c>
      <c r="G371" s="2" t="s">
        <v>2222</v>
      </c>
      <c r="H371" s="2" t="s">
        <v>59</v>
      </c>
      <c r="I371" s="2" t="s">
        <v>2223</v>
      </c>
      <c r="J371" s="2" t="s">
        <v>2224</v>
      </c>
      <c r="K371" s="2" t="s">
        <v>2225</v>
      </c>
      <c r="L371" s="2" t="s">
        <v>53</v>
      </c>
      <c r="M371" s="2" t="s">
        <v>22</v>
      </c>
      <c r="O371" s="3"/>
      <c r="P371" s="3"/>
      <c r="S371" s="3"/>
      <c r="T371" s="3"/>
    </row>
    <row r="372" spans="1:20" ht="15.75" customHeight="1">
      <c r="A372" s="2">
        <v>101</v>
      </c>
      <c r="B372" s="2" t="s">
        <v>776</v>
      </c>
      <c r="D372" s="2">
        <v>94838</v>
      </c>
      <c r="E372" s="3" t="s">
        <v>777</v>
      </c>
      <c r="F372" s="4" t="s">
        <v>214</v>
      </c>
      <c r="G372" s="2" t="s">
        <v>2226</v>
      </c>
      <c r="H372" s="2" t="s">
        <v>1450</v>
      </c>
      <c r="I372" s="2" t="s">
        <v>2227</v>
      </c>
      <c r="J372" s="2" t="s">
        <v>301</v>
      </c>
      <c r="K372" s="2" t="s">
        <v>2228</v>
      </c>
      <c r="L372" s="2" t="s">
        <v>2002</v>
      </c>
      <c r="M372" s="2" t="s">
        <v>22</v>
      </c>
      <c r="O372" s="3"/>
      <c r="P372" s="3"/>
      <c r="S372" s="3"/>
      <c r="T372" s="3"/>
    </row>
    <row r="373" spans="1:20" ht="15.75" hidden="1" customHeight="1">
      <c r="A373" s="2">
        <v>377</v>
      </c>
      <c r="B373" s="2" t="s">
        <v>2229</v>
      </c>
      <c r="D373" s="2">
        <v>8249</v>
      </c>
      <c r="G373" s="2" t="s">
        <v>2230</v>
      </c>
      <c r="H373" s="2" t="s">
        <v>1647</v>
      </c>
      <c r="I373" s="2" t="s">
        <v>2231</v>
      </c>
      <c r="J373" s="2" t="s">
        <v>2232</v>
      </c>
      <c r="K373" s="2" t="s">
        <v>2233</v>
      </c>
      <c r="L373" s="2" t="s">
        <v>212</v>
      </c>
      <c r="M373" s="2" t="s">
        <v>22</v>
      </c>
    </row>
    <row r="374" spans="1:20" ht="15.75" customHeight="1">
      <c r="A374" s="2">
        <v>153</v>
      </c>
      <c r="B374" s="2" t="s">
        <v>709</v>
      </c>
      <c r="D374" s="2">
        <v>186000</v>
      </c>
      <c r="E374" s="3" t="s">
        <v>43</v>
      </c>
      <c r="F374" s="4" t="s">
        <v>298</v>
      </c>
      <c r="G374" s="2" t="s">
        <v>2234</v>
      </c>
      <c r="H374" s="2" t="s">
        <v>204</v>
      </c>
      <c r="I374" s="2" t="s">
        <v>2235</v>
      </c>
      <c r="J374" s="2" t="s">
        <v>2236</v>
      </c>
      <c r="K374" s="2" t="s">
        <v>2237</v>
      </c>
      <c r="L374" s="2" t="s">
        <v>2238</v>
      </c>
      <c r="M374" s="2" t="s">
        <v>22</v>
      </c>
      <c r="O374" s="3"/>
      <c r="P374" s="3"/>
      <c r="S374" s="3"/>
      <c r="T374" s="3"/>
    </row>
    <row r="375" spans="1:20" ht="15.75" hidden="1" customHeight="1">
      <c r="A375" s="2">
        <v>379</v>
      </c>
      <c r="B375" s="2" t="s">
        <v>2239</v>
      </c>
      <c r="D375" s="2">
        <v>25839</v>
      </c>
      <c r="G375" s="2" t="s">
        <v>2240</v>
      </c>
      <c r="H375" s="2" t="s">
        <v>511</v>
      </c>
      <c r="I375" s="2" t="s">
        <v>2241</v>
      </c>
      <c r="J375" s="2" t="s">
        <v>1197</v>
      </c>
      <c r="K375" s="2" t="s">
        <v>2242</v>
      </c>
      <c r="L375" s="2" t="s">
        <v>2243</v>
      </c>
      <c r="M375" s="2" t="s">
        <v>465</v>
      </c>
    </row>
    <row r="376" spans="1:20" ht="15.75" customHeight="1">
      <c r="A376" s="2">
        <v>302</v>
      </c>
      <c r="B376" s="2" t="s">
        <v>2244</v>
      </c>
      <c r="D376" s="2">
        <v>158413</v>
      </c>
      <c r="E376" s="3" t="s">
        <v>46</v>
      </c>
      <c r="F376" s="4" t="s">
        <v>1211</v>
      </c>
      <c r="G376" s="2" t="s">
        <v>2245</v>
      </c>
      <c r="H376" s="2" t="s">
        <v>1045</v>
      </c>
      <c r="I376" s="2" t="s">
        <v>2246</v>
      </c>
      <c r="J376" s="2" t="s">
        <v>2247</v>
      </c>
      <c r="K376" s="2" t="s">
        <v>2248</v>
      </c>
      <c r="L376" s="2" t="s">
        <v>100</v>
      </c>
      <c r="M376" s="2" t="s">
        <v>22</v>
      </c>
      <c r="O376" s="3"/>
      <c r="P376" s="3"/>
    </row>
    <row r="377" spans="1:20" ht="15.75" hidden="1" customHeight="1">
      <c r="A377" s="2">
        <v>381</v>
      </c>
      <c r="B377" s="2" t="s">
        <v>2249</v>
      </c>
      <c r="D377" s="2">
        <v>39240</v>
      </c>
      <c r="G377" s="2" t="s">
        <v>2250</v>
      </c>
      <c r="H377" s="2" t="s">
        <v>959</v>
      </c>
      <c r="I377" s="2" t="s">
        <v>2251</v>
      </c>
      <c r="J377" s="2" t="s">
        <v>437</v>
      </c>
      <c r="K377" s="2" t="s">
        <v>2252</v>
      </c>
      <c r="L377" s="2" t="s">
        <v>2253</v>
      </c>
      <c r="M377" s="2" t="s">
        <v>165</v>
      </c>
    </row>
    <row r="378" spans="1:20" ht="15.75" customHeight="1">
      <c r="A378" s="2">
        <v>411</v>
      </c>
      <c r="B378" s="2" t="s">
        <v>1494</v>
      </c>
      <c r="D378" s="2">
        <v>76453</v>
      </c>
      <c r="E378" s="3" t="s">
        <v>43</v>
      </c>
      <c r="F378" s="4" t="s">
        <v>1495</v>
      </c>
      <c r="G378" s="2" t="s">
        <v>2254</v>
      </c>
      <c r="H378" s="2" t="s">
        <v>147</v>
      </c>
      <c r="I378" s="2" t="s">
        <v>2255</v>
      </c>
      <c r="J378" s="2" t="s">
        <v>2256</v>
      </c>
      <c r="K378" s="2" t="s">
        <v>2257</v>
      </c>
      <c r="L378" s="2" t="s">
        <v>2258</v>
      </c>
      <c r="M378" s="2" t="s">
        <v>321</v>
      </c>
      <c r="O378" s="3"/>
      <c r="P378" s="3"/>
    </row>
    <row r="379" spans="1:20" ht="15.75" hidden="1" customHeight="1">
      <c r="A379" s="2">
        <v>383</v>
      </c>
      <c r="B379" s="2" t="s">
        <v>2259</v>
      </c>
      <c r="D379" s="2">
        <v>18000</v>
      </c>
      <c r="G379" s="2" t="s">
        <v>2260</v>
      </c>
      <c r="H379" s="2" t="s">
        <v>2261</v>
      </c>
      <c r="I379" s="2" t="s">
        <v>2262</v>
      </c>
      <c r="J379" s="2" t="s">
        <v>412</v>
      </c>
      <c r="K379" s="2" t="s">
        <v>2263</v>
      </c>
      <c r="L379" s="2" t="s">
        <v>1298</v>
      </c>
      <c r="M379" s="2" t="s">
        <v>321</v>
      </c>
    </row>
    <row r="380" spans="1:20" ht="15.75" customHeight="1">
      <c r="A380" s="2">
        <v>27</v>
      </c>
      <c r="B380" s="2" t="s">
        <v>254</v>
      </c>
      <c r="D380" s="2">
        <v>262647</v>
      </c>
      <c r="E380" s="3" t="s">
        <v>255</v>
      </c>
      <c r="F380" s="4" t="s">
        <v>2264</v>
      </c>
      <c r="G380" s="2" t="s">
        <v>2265</v>
      </c>
      <c r="H380" s="2" t="s">
        <v>1206</v>
      </c>
      <c r="I380" s="2" t="s">
        <v>2266</v>
      </c>
      <c r="J380" s="2" t="s">
        <v>2267</v>
      </c>
      <c r="K380" s="2" t="s">
        <v>2268</v>
      </c>
      <c r="L380" s="2" t="s">
        <v>253</v>
      </c>
      <c r="M380" s="2" t="s">
        <v>22</v>
      </c>
      <c r="O380" s="3"/>
      <c r="P380" s="3"/>
      <c r="S380" s="3"/>
      <c r="T380" s="3"/>
    </row>
    <row r="381" spans="1:20" ht="15.75" customHeight="1">
      <c r="A381" s="2">
        <v>277</v>
      </c>
      <c r="B381" s="2" t="s">
        <v>1135</v>
      </c>
      <c r="D381" s="2">
        <v>82878</v>
      </c>
      <c r="E381" s="3" t="s">
        <v>46</v>
      </c>
      <c r="F381" s="4" t="s">
        <v>764</v>
      </c>
      <c r="G381" s="2" t="s">
        <v>2269</v>
      </c>
      <c r="H381" s="2" t="s">
        <v>548</v>
      </c>
      <c r="I381" s="2" t="s">
        <v>2270</v>
      </c>
      <c r="J381" s="2" t="s">
        <v>269</v>
      </c>
      <c r="K381" s="2" t="s">
        <v>2271</v>
      </c>
      <c r="L381" s="2" t="s">
        <v>640</v>
      </c>
      <c r="M381" s="2" t="s">
        <v>224</v>
      </c>
      <c r="O381" s="3"/>
      <c r="P381" s="3"/>
    </row>
    <row r="382" spans="1:20" ht="15.75" hidden="1" customHeight="1">
      <c r="A382" s="2">
        <v>386</v>
      </c>
      <c r="B382" s="2" t="s">
        <v>2272</v>
      </c>
      <c r="D382" s="2">
        <v>20000</v>
      </c>
      <c r="G382" s="2" t="s">
        <v>2273</v>
      </c>
      <c r="H382" s="2" t="s">
        <v>2274</v>
      </c>
      <c r="I382" s="2" t="s">
        <v>2275</v>
      </c>
      <c r="J382" s="2" t="s">
        <v>2276</v>
      </c>
      <c r="K382" s="2" t="s">
        <v>2277</v>
      </c>
      <c r="L382" s="2" t="s">
        <v>100</v>
      </c>
      <c r="M382" s="2" t="s">
        <v>492</v>
      </c>
    </row>
    <row r="383" spans="1:20" ht="15.75" hidden="1" customHeight="1">
      <c r="A383" s="2">
        <v>387</v>
      </c>
      <c r="B383" s="2" t="s">
        <v>2278</v>
      </c>
      <c r="D383" s="2">
        <v>63490</v>
      </c>
      <c r="E383" s="3" t="s">
        <v>34</v>
      </c>
      <c r="G383" s="2" t="s">
        <v>2279</v>
      </c>
      <c r="H383" s="2" t="s">
        <v>419</v>
      </c>
      <c r="I383" s="2" t="s">
        <v>2280</v>
      </c>
      <c r="J383" s="2" t="s">
        <v>807</v>
      </c>
      <c r="K383" s="2" t="s">
        <v>2281</v>
      </c>
      <c r="L383" s="2" t="s">
        <v>2282</v>
      </c>
      <c r="M383" s="2" t="s">
        <v>465</v>
      </c>
      <c r="O383" s="3" t="s">
        <v>1368</v>
      </c>
      <c r="P383" s="3" t="s">
        <v>43</v>
      </c>
    </row>
    <row r="384" spans="1:20" ht="15.75" customHeight="1">
      <c r="A384" s="2">
        <v>429</v>
      </c>
      <c r="B384" s="2" t="s">
        <v>1524</v>
      </c>
      <c r="D384" s="2">
        <v>109121</v>
      </c>
      <c r="E384" s="3" t="s">
        <v>93</v>
      </c>
      <c r="F384" s="4" t="s">
        <v>1525</v>
      </c>
      <c r="G384" s="2" t="s">
        <v>2283</v>
      </c>
      <c r="H384" s="2" t="s">
        <v>2284</v>
      </c>
      <c r="I384" s="2" t="s">
        <v>2285</v>
      </c>
      <c r="J384" s="2" t="s">
        <v>2286</v>
      </c>
      <c r="K384" s="2" t="s">
        <v>2287</v>
      </c>
      <c r="L384" s="2" t="s">
        <v>224</v>
      </c>
      <c r="M384" s="2" t="s">
        <v>358</v>
      </c>
      <c r="O384" s="3"/>
      <c r="P384" s="3"/>
    </row>
    <row r="385" spans="1:20" ht="15.75" customHeight="1">
      <c r="A385" s="2">
        <v>437</v>
      </c>
      <c r="B385" s="2" t="s">
        <v>2288</v>
      </c>
      <c r="D385" s="2">
        <v>110000</v>
      </c>
      <c r="E385" s="3" t="s">
        <v>43</v>
      </c>
      <c r="F385" s="4" t="s">
        <v>2289</v>
      </c>
      <c r="G385" s="2" t="s">
        <v>2290</v>
      </c>
      <c r="H385" s="2" t="s">
        <v>2291</v>
      </c>
      <c r="I385" s="2" t="s">
        <v>2292</v>
      </c>
      <c r="J385" s="2" t="s">
        <v>221</v>
      </c>
      <c r="K385" s="2" t="s">
        <v>2293</v>
      </c>
      <c r="L385" s="2" t="s">
        <v>1737</v>
      </c>
      <c r="M385" s="2" t="s">
        <v>32</v>
      </c>
      <c r="O385" s="3"/>
      <c r="P385" s="3"/>
    </row>
    <row r="386" spans="1:20" ht="15.75" hidden="1" customHeight="1">
      <c r="A386" s="2">
        <v>390</v>
      </c>
      <c r="B386" s="2" t="s">
        <v>2294</v>
      </c>
      <c r="D386" s="2">
        <v>122733</v>
      </c>
      <c r="E386" s="3" t="s">
        <v>34</v>
      </c>
      <c r="G386" s="2" t="s">
        <v>2295</v>
      </c>
      <c r="H386" s="2" t="s">
        <v>1010</v>
      </c>
      <c r="I386" s="2" t="s">
        <v>2296</v>
      </c>
      <c r="J386" s="2" t="s">
        <v>2297</v>
      </c>
      <c r="K386" s="2" t="s">
        <v>2298</v>
      </c>
      <c r="L386" s="2" t="s">
        <v>183</v>
      </c>
      <c r="M386" s="2" t="s">
        <v>175</v>
      </c>
      <c r="O386" s="3" t="s">
        <v>936</v>
      </c>
      <c r="P386" s="3" t="s">
        <v>43</v>
      </c>
    </row>
    <row r="387" spans="1:20" ht="15.75" hidden="1" customHeight="1">
      <c r="A387" s="2">
        <v>391</v>
      </c>
      <c r="B387" s="2" t="s">
        <v>2299</v>
      </c>
      <c r="D387" s="2">
        <v>7150</v>
      </c>
      <c r="G387" s="2" t="s">
        <v>2300</v>
      </c>
      <c r="H387" s="2" t="s">
        <v>1112</v>
      </c>
      <c r="I387" s="2" t="s">
        <v>2301</v>
      </c>
      <c r="J387" s="2" t="s">
        <v>2302</v>
      </c>
      <c r="K387" s="2" t="s">
        <v>2303</v>
      </c>
      <c r="L387" s="2" t="s">
        <v>21</v>
      </c>
      <c r="M387" s="2" t="s">
        <v>253</v>
      </c>
    </row>
    <row r="388" spans="1:20" ht="15.75" customHeight="1">
      <c r="A388" s="2">
        <v>162</v>
      </c>
      <c r="B388" s="2" t="s">
        <v>749</v>
      </c>
      <c r="D388" s="2">
        <v>107436</v>
      </c>
      <c r="E388" s="3" t="s">
        <v>84</v>
      </c>
      <c r="F388" s="4" t="s">
        <v>85</v>
      </c>
      <c r="G388" s="2" t="s">
        <v>2304</v>
      </c>
      <c r="H388" s="2" t="s">
        <v>2274</v>
      </c>
      <c r="I388" s="2" t="s">
        <v>2305</v>
      </c>
      <c r="J388" s="2" t="s">
        <v>2306</v>
      </c>
      <c r="K388" s="2" t="s">
        <v>2307</v>
      </c>
      <c r="L388" s="2" t="s">
        <v>917</v>
      </c>
      <c r="M388" s="2" t="s">
        <v>640</v>
      </c>
      <c r="O388" s="3"/>
      <c r="P388" s="3"/>
      <c r="S388" s="3"/>
      <c r="T388" s="3"/>
    </row>
    <row r="389" spans="1:20" ht="15.75" hidden="1" customHeight="1">
      <c r="A389" s="2">
        <v>393</v>
      </c>
      <c r="B389" s="2" t="s">
        <v>2308</v>
      </c>
      <c r="D389" s="2">
        <v>147189</v>
      </c>
      <c r="E389" s="3" t="s">
        <v>34</v>
      </c>
      <c r="G389" s="2" t="s">
        <v>2309</v>
      </c>
      <c r="H389" s="2" t="s">
        <v>301</v>
      </c>
      <c r="I389" s="2" t="s">
        <v>2310</v>
      </c>
      <c r="J389" s="2" t="s">
        <v>1318</v>
      </c>
      <c r="K389" s="2" t="s">
        <v>2311</v>
      </c>
      <c r="L389" s="2" t="s">
        <v>32</v>
      </c>
      <c r="M389" s="2" t="s">
        <v>253</v>
      </c>
      <c r="O389" s="3" t="s">
        <v>1192</v>
      </c>
      <c r="P389" s="3" t="s">
        <v>14</v>
      </c>
    </row>
    <row r="390" spans="1:20" ht="15.75" hidden="1" customHeight="1">
      <c r="A390" s="2">
        <v>394</v>
      </c>
      <c r="B390" s="2" t="s">
        <v>2312</v>
      </c>
      <c r="D390" s="2" t="s">
        <v>175</v>
      </c>
      <c r="G390" s="2" t="s">
        <v>2313</v>
      </c>
      <c r="H390" s="2" t="s">
        <v>849</v>
      </c>
      <c r="I390" s="2" t="s">
        <v>2314</v>
      </c>
      <c r="K390" s="2" t="s">
        <v>2315</v>
      </c>
      <c r="L390" s="2" t="s">
        <v>231</v>
      </c>
      <c r="M390" s="2" t="s">
        <v>231</v>
      </c>
    </row>
    <row r="391" spans="1:20" ht="15.75" hidden="1" customHeight="1">
      <c r="A391" s="2">
        <v>395</v>
      </c>
      <c r="B391" s="2" t="s">
        <v>2316</v>
      </c>
      <c r="D391" s="2">
        <v>35000</v>
      </c>
      <c r="G391" s="2" t="s">
        <v>2317</v>
      </c>
      <c r="H391" s="2" t="s">
        <v>871</v>
      </c>
      <c r="I391" s="2" t="s">
        <v>2318</v>
      </c>
      <c r="K391" s="2" t="s">
        <v>2319</v>
      </c>
      <c r="L391" s="2" t="s">
        <v>574</v>
      </c>
      <c r="M391" s="2" t="s">
        <v>321</v>
      </c>
    </row>
    <row r="392" spans="1:20" ht="15.75" hidden="1" customHeight="1">
      <c r="A392" s="2">
        <v>396</v>
      </c>
      <c r="B392" s="2" t="s">
        <v>2320</v>
      </c>
      <c r="D392" s="2">
        <v>10730</v>
      </c>
      <c r="G392" s="2" t="s">
        <v>2321</v>
      </c>
      <c r="H392" s="2" t="s">
        <v>2322</v>
      </c>
      <c r="I392" s="2" t="s">
        <v>2323</v>
      </c>
      <c r="J392" s="2" t="s">
        <v>2324</v>
      </c>
      <c r="K392" s="2" t="s">
        <v>2325</v>
      </c>
      <c r="L392" s="2" t="s">
        <v>2326</v>
      </c>
      <c r="M392" s="2" t="s">
        <v>492</v>
      </c>
    </row>
    <row r="393" spans="1:20" ht="15.75" hidden="1" customHeight="1">
      <c r="A393" s="2">
        <v>397</v>
      </c>
      <c r="B393" s="2" t="s">
        <v>2327</v>
      </c>
      <c r="D393" s="2">
        <v>15250</v>
      </c>
      <c r="G393" s="2" t="s">
        <v>2328</v>
      </c>
      <c r="H393" s="2" t="s">
        <v>2329</v>
      </c>
      <c r="I393" s="2" t="s">
        <v>2330</v>
      </c>
      <c r="J393" s="2" t="s">
        <v>2331</v>
      </c>
      <c r="K393" s="2" t="s">
        <v>2332</v>
      </c>
      <c r="L393" s="2" t="s">
        <v>1847</v>
      </c>
      <c r="M393" s="2" t="s">
        <v>196</v>
      </c>
    </row>
    <row r="394" spans="1:20" ht="15.75" hidden="1" customHeight="1">
      <c r="A394" s="2">
        <v>398</v>
      </c>
      <c r="B394" s="2" t="s">
        <v>2333</v>
      </c>
      <c r="D394" s="2">
        <v>14000</v>
      </c>
      <c r="G394" s="2" t="s">
        <v>2334</v>
      </c>
      <c r="H394" s="2" t="s">
        <v>1890</v>
      </c>
      <c r="I394" s="2" t="s">
        <v>2335</v>
      </c>
      <c r="J394" s="2" t="s">
        <v>2336</v>
      </c>
      <c r="K394" s="2" t="s">
        <v>2337</v>
      </c>
      <c r="L394" s="2" t="s">
        <v>2338</v>
      </c>
      <c r="M394" s="2" t="s">
        <v>116</v>
      </c>
    </row>
    <row r="395" spans="1:20" ht="15.75" hidden="1" customHeight="1">
      <c r="A395" s="2">
        <v>399</v>
      </c>
      <c r="B395" s="2" t="s">
        <v>2339</v>
      </c>
      <c r="D395" s="2">
        <v>49000</v>
      </c>
      <c r="G395" s="2" t="s">
        <v>2340</v>
      </c>
      <c r="H395" s="2" t="s">
        <v>389</v>
      </c>
      <c r="I395" s="2" t="s">
        <v>2341</v>
      </c>
      <c r="J395" s="2" t="s">
        <v>2342</v>
      </c>
      <c r="K395" s="2" t="s">
        <v>2343</v>
      </c>
      <c r="L395" s="2" t="s">
        <v>72</v>
      </c>
      <c r="M395" s="2" t="s">
        <v>175</v>
      </c>
    </row>
    <row r="396" spans="1:20" ht="15.75" customHeight="1">
      <c r="A396" s="2">
        <v>422</v>
      </c>
      <c r="B396" s="2" t="s">
        <v>2344</v>
      </c>
      <c r="D396" s="2">
        <v>98000</v>
      </c>
      <c r="E396" s="3" t="s">
        <v>93</v>
      </c>
      <c r="F396" s="4" t="s">
        <v>2345</v>
      </c>
      <c r="G396" s="2" t="s">
        <v>2346</v>
      </c>
      <c r="H396" s="2" t="s">
        <v>2347</v>
      </c>
      <c r="I396" s="2" t="s">
        <v>2348</v>
      </c>
      <c r="K396" s="2" t="s">
        <v>2349</v>
      </c>
      <c r="L396" s="2" t="s">
        <v>450</v>
      </c>
      <c r="M396" s="2" t="s">
        <v>116</v>
      </c>
      <c r="O396" s="3"/>
      <c r="P396" s="3"/>
    </row>
    <row r="397" spans="1:20" ht="15.75" hidden="1" customHeight="1">
      <c r="A397" s="2">
        <v>401</v>
      </c>
      <c r="B397" s="2" t="s">
        <v>2350</v>
      </c>
      <c r="D397" s="2">
        <v>52858</v>
      </c>
      <c r="E397" s="3" t="s">
        <v>34</v>
      </c>
      <c r="G397" s="2" t="s">
        <v>2351</v>
      </c>
      <c r="H397" s="2" t="s">
        <v>797</v>
      </c>
      <c r="I397" s="2" t="s">
        <v>2352</v>
      </c>
      <c r="J397" s="2" t="s">
        <v>2353</v>
      </c>
      <c r="K397" s="2" t="s">
        <v>2354</v>
      </c>
      <c r="L397" s="2" t="s">
        <v>212</v>
      </c>
      <c r="M397" s="2" t="s">
        <v>253</v>
      </c>
      <c r="O397" s="3" t="s">
        <v>1462</v>
      </c>
      <c r="P397" s="3" t="s">
        <v>84</v>
      </c>
    </row>
    <row r="398" spans="1:20" ht="15.75" hidden="1" customHeight="1">
      <c r="A398" s="2">
        <v>402</v>
      </c>
      <c r="B398" s="2" t="s">
        <v>2355</v>
      </c>
      <c r="D398" s="2" t="s">
        <v>2356</v>
      </c>
      <c r="G398" s="2" t="s">
        <v>2357</v>
      </c>
      <c r="H398" s="2" t="s">
        <v>2358</v>
      </c>
      <c r="I398" s="2" t="s">
        <v>2359</v>
      </c>
      <c r="K398" s="2" t="s">
        <v>2360</v>
      </c>
      <c r="L398" s="2" t="s">
        <v>22</v>
      </c>
      <c r="M398" s="2" t="s">
        <v>22</v>
      </c>
    </row>
    <row r="399" spans="1:20" ht="15.75" customHeight="1">
      <c r="A399" s="2">
        <v>114</v>
      </c>
      <c r="B399" s="2" t="s">
        <v>556</v>
      </c>
      <c r="D399" s="2">
        <v>108301</v>
      </c>
      <c r="E399" s="3" t="s">
        <v>255</v>
      </c>
      <c r="F399" s="4" t="s">
        <v>25</v>
      </c>
      <c r="G399" s="2" t="s">
        <v>2361</v>
      </c>
      <c r="H399" s="2" t="s">
        <v>2362</v>
      </c>
      <c r="I399" s="2" t="s">
        <v>2363</v>
      </c>
      <c r="K399" s="2" t="s">
        <v>2364</v>
      </c>
      <c r="L399" s="2" t="s">
        <v>1061</v>
      </c>
      <c r="M399" s="2" t="s">
        <v>358</v>
      </c>
      <c r="O399" s="3"/>
      <c r="P399" s="3"/>
      <c r="S399" s="3"/>
      <c r="T399" s="3"/>
    </row>
    <row r="400" spans="1:20" ht="15.75" customHeight="1">
      <c r="A400" s="2">
        <v>328</v>
      </c>
      <c r="B400" s="2" t="s">
        <v>2028</v>
      </c>
      <c r="D400" s="2">
        <v>289500</v>
      </c>
      <c r="E400" s="3" t="s">
        <v>46</v>
      </c>
      <c r="F400" s="4" t="s">
        <v>1306</v>
      </c>
      <c r="G400" s="2" t="s">
        <v>2365</v>
      </c>
      <c r="H400" s="2" t="s">
        <v>1921</v>
      </c>
      <c r="I400" s="2" t="s">
        <v>2366</v>
      </c>
      <c r="J400" s="2" t="s">
        <v>2367</v>
      </c>
      <c r="K400" s="2" t="s">
        <v>2368</v>
      </c>
      <c r="L400" s="2" t="s">
        <v>465</v>
      </c>
      <c r="M400" s="2" t="s">
        <v>22</v>
      </c>
      <c r="O400" s="3"/>
      <c r="P400" s="3"/>
    </row>
    <row r="401" spans="1:20" ht="15.75" hidden="1" customHeight="1">
      <c r="A401" s="2">
        <v>405</v>
      </c>
      <c r="B401" s="2" t="s">
        <v>2369</v>
      </c>
      <c r="D401" s="2" t="s">
        <v>116</v>
      </c>
      <c r="G401" s="2" t="s">
        <v>2370</v>
      </c>
      <c r="H401" s="2" t="s">
        <v>2061</v>
      </c>
      <c r="I401" s="2" t="s">
        <v>2371</v>
      </c>
      <c r="K401" s="2" t="s">
        <v>2372</v>
      </c>
      <c r="L401" s="2" t="s">
        <v>253</v>
      </c>
      <c r="M401" s="2" t="s">
        <v>253</v>
      </c>
    </row>
    <row r="402" spans="1:20" ht="15.75" hidden="1" customHeight="1">
      <c r="A402" s="2">
        <v>406</v>
      </c>
      <c r="B402" s="2" t="s">
        <v>2373</v>
      </c>
      <c r="D402" s="2" t="s">
        <v>1800</v>
      </c>
      <c r="G402" s="2" t="s">
        <v>2374</v>
      </c>
      <c r="H402" s="2" t="s">
        <v>2375</v>
      </c>
      <c r="I402" s="2" t="s">
        <v>2376</v>
      </c>
      <c r="K402" s="2" t="s">
        <v>2377</v>
      </c>
      <c r="L402" s="2" t="s">
        <v>321</v>
      </c>
      <c r="M402" s="2" t="s">
        <v>321</v>
      </c>
    </row>
    <row r="403" spans="1:20" ht="15.75" hidden="1" customHeight="1">
      <c r="A403" s="2">
        <v>407</v>
      </c>
      <c r="B403" s="2" t="s">
        <v>2378</v>
      </c>
      <c r="D403" s="2" t="s">
        <v>253</v>
      </c>
      <c r="G403" s="2" t="s">
        <v>2379</v>
      </c>
      <c r="H403" s="2" t="s">
        <v>2367</v>
      </c>
      <c r="I403" s="2" t="s">
        <v>2380</v>
      </c>
      <c r="K403" s="2" t="s">
        <v>2381</v>
      </c>
      <c r="L403" s="2" t="s">
        <v>393</v>
      </c>
      <c r="M403" s="2" t="s">
        <v>393</v>
      </c>
    </row>
    <row r="404" spans="1:20" ht="15.75" customHeight="1">
      <c r="A404" s="2">
        <v>89</v>
      </c>
      <c r="B404" s="2" t="s">
        <v>693</v>
      </c>
      <c r="D404" s="2">
        <v>114139</v>
      </c>
      <c r="E404" s="3" t="s">
        <v>46</v>
      </c>
      <c r="F404" s="4" t="s">
        <v>214</v>
      </c>
      <c r="G404" s="2" t="s">
        <v>2382</v>
      </c>
      <c r="H404" s="2" t="s">
        <v>2383</v>
      </c>
      <c r="I404" s="2" t="s">
        <v>2384</v>
      </c>
      <c r="J404" s="2" t="s">
        <v>2385</v>
      </c>
      <c r="K404" s="2" t="s">
        <v>2386</v>
      </c>
      <c r="L404" s="2" t="s">
        <v>672</v>
      </c>
      <c r="M404" s="2" t="s">
        <v>80</v>
      </c>
      <c r="O404" s="3"/>
      <c r="P404" s="3"/>
      <c r="S404" s="3"/>
      <c r="T404" s="3"/>
    </row>
    <row r="405" spans="1:20" ht="15.75" customHeight="1">
      <c r="A405" s="2">
        <v>320</v>
      </c>
      <c r="B405" s="2" t="s">
        <v>1250</v>
      </c>
      <c r="D405" s="2">
        <v>67229</v>
      </c>
      <c r="E405" s="3" t="s">
        <v>84</v>
      </c>
      <c r="F405" s="4" t="s">
        <v>1251</v>
      </c>
      <c r="G405" s="2" t="s">
        <v>2387</v>
      </c>
      <c r="H405" s="2" t="s">
        <v>689</v>
      </c>
      <c r="I405" s="2" t="s">
        <v>2388</v>
      </c>
      <c r="K405" s="2" t="s">
        <v>2389</v>
      </c>
      <c r="L405" s="2" t="s">
        <v>116</v>
      </c>
      <c r="M405" s="2" t="s">
        <v>492</v>
      </c>
      <c r="O405" s="3"/>
      <c r="P405" s="3"/>
    </row>
    <row r="406" spans="1:20" ht="15.75" customHeight="1">
      <c r="A406" s="2">
        <v>146</v>
      </c>
      <c r="B406" s="2" t="s">
        <v>673</v>
      </c>
      <c r="D406" s="2">
        <v>112300</v>
      </c>
      <c r="E406" s="3" t="s">
        <v>84</v>
      </c>
      <c r="F406" s="4" t="s">
        <v>674</v>
      </c>
      <c r="G406" s="2" t="s">
        <v>2390</v>
      </c>
      <c r="H406" s="2" t="s">
        <v>2391</v>
      </c>
      <c r="I406" s="2" t="s">
        <v>2392</v>
      </c>
      <c r="J406" s="2" t="s">
        <v>1082</v>
      </c>
      <c r="K406" s="2" t="s">
        <v>2393</v>
      </c>
      <c r="L406" s="2" t="s">
        <v>100</v>
      </c>
      <c r="M406" s="2" t="s">
        <v>22</v>
      </c>
      <c r="O406" s="3"/>
      <c r="P406" s="3"/>
      <c r="S406" s="3"/>
      <c r="T406" s="3"/>
    </row>
    <row r="407" spans="1:20" ht="15.75" customHeight="1">
      <c r="A407" s="2">
        <v>373</v>
      </c>
      <c r="B407" s="2" t="s">
        <v>2394</v>
      </c>
      <c r="D407" s="2">
        <v>81097</v>
      </c>
      <c r="E407" s="3" t="s">
        <v>128</v>
      </c>
      <c r="F407" s="4" t="s">
        <v>214</v>
      </c>
      <c r="G407" s="2" t="s">
        <v>2395</v>
      </c>
      <c r="H407" s="2" t="s">
        <v>2291</v>
      </c>
      <c r="I407" s="2" t="s">
        <v>2396</v>
      </c>
      <c r="J407" s="2" t="s">
        <v>2397</v>
      </c>
      <c r="K407" s="2" t="s">
        <v>2398</v>
      </c>
      <c r="L407" s="2" t="s">
        <v>142</v>
      </c>
      <c r="M407" s="2" t="s">
        <v>212</v>
      </c>
      <c r="O407" s="3"/>
      <c r="P407" s="3"/>
    </row>
    <row r="408" spans="1:20" ht="15.75" customHeight="1">
      <c r="A408" s="2">
        <v>441</v>
      </c>
      <c r="B408" s="2" t="s">
        <v>2399</v>
      </c>
      <c r="D408" s="2">
        <v>361000</v>
      </c>
      <c r="E408" s="3" t="s">
        <v>43</v>
      </c>
      <c r="F408" s="4" t="s">
        <v>2400</v>
      </c>
      <c r="G408" s="2" t="s">
        <v>2401</v>
      </c>
      <c r="H408" s="2" t="s">
        <v>2402</v>
      </c>
      <c r="I408" s="2" t="s">
        <v>2403</v>
      </c>
      <c r="J408" s="2" t="s">
        <v>2362</v>
      </c>
      <c r="K408" s="2" t="s">
        <v>2404</v>
      </c>
      <c r="L408" s="2" t="s">
        <v>665</v>
      </c>
      <c r="M408" s="2" t="s">
        <v>116</v>
      </c>
      <c r="O408" s="3"/>
      <c r="P408" s="3"/>
    </row>
    <row r="409" spans="1:20" ht="15.75" hidden="1" customHeight="1">
      <c r="A409" s="2">
        <v>413</v>
      </c>
      <c r="B409" s="2" t="s">
        <v>2405</v>
      </c>
      <c r="D409" s="2">
        <v>30000</v>
      </c>
      <c r="G409" s="2" t="s">
        <v>2406</v>
      </c>
      <c r="H409" s="2" t="s">
        <v>945</v>
      </c>
      <c r="I409" s="2" t="s">
        <v>2407</v>
      </c>
      <c r="J409" s="2" t="s">
        <v>2408</v>
      </c>
      <c r="K409" s="2" t="s">
        <v>2409</v>
      </c>
      <c r="L409" s="2" t="s">
        <v>183</v>
      </c>
      <c r="M409" s="2" t="s">
        <v>175</v>
      </c>
    </row>
    <row r="410" spans="1:20" ht="15.75" hidden="1" customHeight="1">
      <c r="A410" s="2">
        <v>414</v>
      </c>
      <c r="B410" s="2" t="s">
        <v>2410</v>
      </c>
      <c r="D410" s="2" t="s">
        <v>458</v>
      </c>
      <c r="G410" s="2" t="s">
        <v>2411</v>
      </c>
      <c r="H410" s="2" t="s">
        <v>2412</v>
      </c>
      <c r="I410" s="2" t="s">
        <v>2413</v>
      </c>
      <c r="K410" s="2" t="s">
        <v>2414</v>
      </c>
      <c r="L410" s="2" t="s">
        <v>393</v>
      </c>
      <c r="M410" s="2" t="s">
        <v>393</v>
      </c>
    </row>
    <row r="411" spans="1:20" ht="15.75" hidden="1" customHeight="1">
      <c r="A411" s="2">
        <v>415</v>
      </c>
      <c r="B411" s="2" t="s">
        <v>2415</v>
      </c>
      <c r="D411" s="2">
        <v>35240</v>
      </c>
      <c r="G411" s="2" t="s">
        <v>2416</v>
      </c>
      <c r="H411" s="2" t="s">
        <v>1408</v>
      </c>
      <c r="I411" s="2" t="s">
        <v>2417</v>
      </c>
      <c r="J411" s="2" t="s">
        <v>787</v>
      </c>
      <c r="K411" s="2" t="s">
        <v>2418</v>
      </c>
      <c r="L411" s="2" t="s">
        <v>40</v>
      </c>
      <c r="M411" s="2" t="s">
        <v>183</v>
      </c>
    </row>
    <row r="412" spans="1:20" ht="15.75" hidden="1" customHeight="1">
      <c r="A412" s="2">
        <v>416</v>
      </c>
      <c r="B412" s="2" t="s">
        <v>2419</v>
      </c>
      <c r="D412" s="2">
        <v>45661</v>
      </c>
      <c r="G412" s="2" t="s">
        <v>2420</v>
      </c>
      <c r="H412" s="2" t="s">
        <v>1153</v>
      </c>
      <c r="I412" s="2" t="s">
        <v>2421</v>
      </c>
      <c r="J412" s="2" t="s">
        <v>2422</v>
      </c>
      <c r="K412" s="2" t="s">
        <v>2423</v>
      </c>
      <c r="L412" s="2" t="s">
        <v>296</v>
      </c>
      <c r="M412" s="2" t="s">
        <v>183</v>
      </c>
    </row>
    <row r="413" spans="1:20" ht="15.75" hidden="1" customHeight="1">
      <c r="A413" s="2">
        <v>417</v>
      </c>
      <c r="B413" s="2" t="s">
        <v>2424</v>
      </c>
      <c r="D413" s="2">
        <v>27421</v>
      </c>
      <c r="G413" s="2" t="s">
        <v>2425</v>
      </c>
      <c r="H413" s="2" t="s">
        <v>2426</v>
      </c>
      <c r="I413" s="2" t="s">
        <v>2427</v>
      </c>
      <c r="J413" s="2" t="s">
        <v>2428</v>
      </c>
      <c r="K413" s="2" t="s">
        <v>2429</v>
      </c>
      <c r="L413" s="2" t="s">
        <v>80</v>
      </c>
      <c r="M413" s="2" t="s">
        <v>358</v>
      </c>
    </row>
    <row r="414" spans="1:20" ht="15.75" hidden="1" customHeight="1">
      <c r="A414" s="2">
        <v>418</v>
      </c>
      <c r="B414" s="2" t="s">
        <v>2430</v>
      </c>
      <c r="D414" s="2" t="s">
        <v>91</v>
      </c>
      <c r="G414" s="2" t="s">
        <v>2431</v>
      </c>
      <c r="H414" s="2" t="s">
        <v>2432</v>
      </c>
      <c r="I414" s="2" t="s">
        <v>2433</v>
      </c>
      <c r="K414" s="2" t="s">
        <v>2434</v>
      </c>
      <c r="L414" s="2" t="s">
        <v>321</v>
      </c>
      <c r="M414" s="2" t="s">
        <v>321</v>
      </c>
    </row>
    <row r="415" spans="1:20" ht="15.75" hidden="1" customHeight="1">
      <c r="A415" s="2">
        <v>419</v>
      </c>
      <c r="B415" s="2" t="s">
        <v>2435</v>
      </c>
      <c r="D415" s="2">
        <v>31000</v>
      </c>
      <c r="G415" s="2" t="s">
        <v>2436</v>
      </c>
      <c r="H415" s="2" t="s">
        <v>1290</v>
      </c>
      <c r="I415" s="2" t="s">
        <v>2437</v>
      </c>
      <c r="J415" s="2" t="s">
        <v>2426</v>
      </c>
      <c r="K415" s="2" t="s">
        <v>2438</v>
      </c>
      <c r="L415" s="2" t="s">
        <v>40</v>
      </c>
      <c r="M415" s="2" t="s">
        <v>61</v>
      </c>
    </row>
    <row r="416" spans="1:20" ht="15.75" customHeight="1">
      <c r="A416" s="2">
        <v>163</v>
      </c>
      <c r="B416" s="2" t="s">
        <v>757</v>
      </c>
      <c r="D416" s="2">
        <v>236226</v>
      </c>
      <c r="E416" s="3" t="s">
        <v>24</v>
      </c>
      <c r="F416" s="4" t="s">
        <v>214</v>
      </c>
      <c r="G416" s="2" t="s">
        <v>2439</v>
      </c>
      <c r="H416" s="2" t="s">
        <v>2440</v>
      </c>
      <c r="I416" s="2" t="s">
        <v>2441</v>
      </c>
      <c r="J416" s="2" t="s">
        <v>1871</v>
      </c>
      <c r="K416" s="2" t="s">
        <v>2442</v>
      </c>
      <c r="L416" s="2" t="s">
        <v>672</v>
      </c>
      <c r="M416" s="2" t="s">
        <v>640</v>
      </c>
      <c r="O416" s="3"/>
      <c r="P416" s="3"/>
      <c r="S416" s="3"/>
      <c r="T416" s="3"/>
    </row>
    <row r="417" spans="1:20" ht="15.75" customHeight="1">
      <c r="A417" s="2">
        <v>40</v>
      </c>
      <c r="B417" s="2" t="s">
        <v>256</v>
      </c>
      <c r="D417" s="2">
        <v>248243</v>
      </c>
      <c r="E417" s="3" t="s">
        <v>281</v>
      </c>
      <c r="F417" s="4" t="s">
        <v>120</v>
      </c>
      <c r="G417" s="2" t="s">
        <v>2443</v>
      </c>
      <c r="H417" s="2" t="s">
        <v>2444</v>
      </c>
      <c r="I417" s="2" t="s">
        <v>2445</v>
      </c>
      <c r="J417" s="2" t="s">
        <v>2446</v>
      </c>
      <c r="K417" s="2" t="s">
        <v>2447</v>
      </c>
      <c r="L417" s="2" t="s">
        <v>1800</v>
      </c>
      <c r="M417" s="2" t="s">
        <v>640</v>
      </c>
      <c r="O417" s="3"/>
      <c r="P417" s="3"/>
      <c r="S417" s="3"/>
      <c r="T417" s="3"/>
    </row>
    <row r="418" spans="1:20" ht="15.75" customHeight="1">
      <c r="A418" s="2">
        <v>317</v>
      </c>
      <c r="B418" s="2" t="s">
        <v>1239</v>
      </c>
      <c r="D418" s="2">
        <v>83327</v>
      </c>
      <c r="E418" s="3" t="s">
        <v>84</v>
      </c>
      <c r="F418" s="4" t="s">
        <v>523</v>
      </c>
      <c r="G418" s="2" t="s">
        <v>2448</v>
      </c>
      <c r="H418" s="2" t="s">
        <v>572</v>
      </c>
      <c r="I418" s="2" t="s">
        <v>2449</v>
      </c>
      <c r="J418" s="2" t="s">
        <v>940</v>
      </c>
      <c r="K418" s="2" t="s">
        <v>2450</v>
      </c>
      <c r="L418" s="2" t="s">
        <v>61</v>
      </c>
      <c r="M418" s="2" t="s">
        <v>22</v>
      </c>
      <c r="O418" s="3"/>
      <c r="P418" s="3"/>
    </row>
    <row r="419" spans="1:20" ht="15.75" hidden="1" customHeight="1">
      <c r="A419" s="2">
        <v>423</v>
      </c>
      <c r="B419" s="2" t="s">
        <v>2451</v>
      </c>
      <c r="D419" s="2">
        <v>278103</v>
      </c>
      <c r="E419" s="3" t="s">
        <v>34</v>
      </c>
      <c r="G419" s="2" t="s">
        <v>2452</v>
      </c>
      <c r="H419" s="2" t="s">
        <v>2453</v>
      </c>
      <c r="I419" s="2" t="s">
        <v>2454</v>
      </c>
      <c r="J419" s="2" t="s">
        <v>2455</v>
      </c>
      <c r="K419" s="2" t="s">
        <v>2456</v>
      </c>
      <c r="L419" s="2" t="s">
        <v>1536</v>
      </c>
      <c r="M419" s="2" t="s">
        <v>321</v>
      </c>
      <c r="O419" s="3" t="s">
        <v>2344</v>
      </c>
      <c r="P419" s="3" t="s">
        <v>93</v>
      </c>
    </row>
    <row r="420" spans="1:20" ht="15.75" hidden="1" customHeight="1">
      <c r="A420" s="2">
        <v>424</v>
      </c>
      <c r="B420" s="2" t="s">
        <v>2457</v>
      </c>
      <c r="D420" s="2">
        <v>28597</v>
      </c>
      <c r="G420" s="2" t="s">
        <v>2458</v>
      </c>
      <c r="H420" s="2" t="s">
        <v>2459</v>
      </c>
      <c r="I420" s="2" t="s">
        <v>2460</v>
      </c>
      <c r="J420" s="2" t="s">
        <v>2047</v>
      </c>
      <c r="K420" s="2" t="s">
        <v>2461</v>
      </c>
      <c r="L420" s="2" t="s">
        <v>2462</v>
      </c>
      <c r="M420" s="2" t="s">
        <v>672</v>
      </c>
    </row>
    <row r="421" spans="1:20" ht="15.75" hidden="1" customHeight="1">
      <c r="A421" s="2">
        <v>425</v>
      </c>
      <c r="B421" s="2" t="s">
        <v>2463</v>
      </c>
      <c r="D421" s="2">
        <v>15010</v>
      </c>
      <c r="G421" s="2" t="s">
        <v>2464</v>
      </c>
      <c r="H421" s="2" t="s">
        <v>1138</v>
      </c>
      <c r="I421" s="2" t="s">
        <v>2465</v>
      </c>
      <c r="J421" s="2" t="s">
        <v>2466</v>
      </c>
      <c r="K421" s="2" t="s">
        <v>2467</v>
      </c>
      <c r="L421" s="2" t="s">
        <v>441</v>
      </c>
      <c r="M421" s="2" t="s">
        <v>672</v>
      </c>
    </row>
    <row r="422" spans="1:20" ht="15.75" hidden="1" customHeight="1">
      <c r="A422" s="2">
        <v>426</v>
      </c>
      <c r="B422" s="2" t="s">
        <v>2468</v>
      </c>
      <c r="D422" s="2">
        <v>81693</v>
      </c>
      <c r="E422" s="3" t="s">
        <v>34</v>
      </c>
      <c r="G422" s="2" t="s">
        <v>2469</v>
      </c>
      <c r="H422" s="2" t="s">
        <v>2470</v>
      </c>
      <c r="I422" s="2" t="s">
        <v>2471</v>
      </c>
      <c r="K422" s="2" t="s">
        <v>2472</v>
      </c>
      <c r="L422" s="2" t="s">
        <v>1418</v>
      </c>
      <c r="M422" s="2" t="s">
        <v>116</v>
      </c>
      <c r="O422" s="3" t="s">
        <v>2451</v>
      </c>
      <c r="P422" s="3" t="s">
        <v>34</v>
      </c>
    </row>
    <row r="423" spans="1:20" ht="15.75" hidden="1" customHeight="1">
      <c r="A423" s="2">
        <v>428</v>
      </c>
      <c r="B423" s="2" t="s">
        <v>2473</v>
      </c>
      <c r="D423" s="2">
        <v>18750</v>
      </c>
      <c r="G423" s="2" t="s">
        <v>2474</v>
      </c>
      <c r="H423" s="2" t="s">
        <v>2475</v>
      </c>
      <c r="I423" s="2" t="s">
        <v>2476</v>
      </c>
      <c r="J423" s="2" t="s">
        <v>2477</v>
      </c>
      <c r="K423" s="2" t="s">
        <v>2478</v>
      </c>
      <c r="L423" s="2" t="s">
        <v>2479</v>
      </c>
      <c r="M423" s="2" t="s">
        <v>393</v>
      </c>
    </row>
    <row r="424" spans="1:20" ht="15.75" customHeight="1">
      <c r="A424" s="2">
        <v>408</v>
      </c>
      <c r="B424" s="2" t="s">
        <v>2480</v>
      </c>
      <c r="D424" s="2">
        <v>74077</v>
      </c>
      <c r="E424" s="3" t="s">
        <v>84</v>
      </c>
      <c r="F424" s="4" t="s">
        <v>120</v>
      </c>
      <c r="G424" s="2" t="s">
        <v>2481</v>
      </c>
      <c r="H424" s="2" t="s">
        <v>1106</v>
      </c>
      <c r="I424" s="2" t="s">
        <v>2482</v>
      </c>
      <c r="J424" s="2" t="s">
        <v>2483</v>
      </c>
      <c r="K424" s="2" t="s">
        <v>2484</v>
      </c>
      <c r="L424" s="2" t="s">
        <v>31</v>
      </c>
      <c r="M424" s="2" t="s">
        <v>22</v>
      </c>
      <c r="O424" s="3"/>
      <c r="P424" s="3"/>
    </row>
    <row r="425" spans="1:20" ht="15.75" customHeight="1">
      <c r="A425" s="2">
        <v>158</v>
      </c>
      <c r="B425" s="2" t="s">
        <v>734</v>
      </c>
      <c r="D425" s="2">
        <v>76000</v>
      </c>
      <c r="E425" s="3" t="s">
        <v>43</v>
      </c>
      <c r="F425" s="4" t="s">
        <v>735</v>
      </c>
      <c r="G425" s="2" t="s">
        <v>2485</v>
      </c>
      <c r="H425" s="2" t="s">
        <v>317</v>
      </c>
      <c r="I425" s="2" t="s">
        <v>2486</v>
      </c>
      <c r="J425" s="2" t="s">
        <v>2487</v>
      </c>
      <c r="K425" s="2" t="s">
        <v>2488</v>
      </c>
      <c r="L425" s="2" t="s">
        <v>116</v>
      </c>
      <c r="M425" s="2" t="s">
        <v>22</v>
      </c>
      <c r="O425" s="3"/>
      <c r="P425" s="3"/>
      <c r="S425" s="3"/>
      <c r="T425" s="3"/>
    </row>
    <row r="426" spans="1:20" ht="15.75" hidden="1" customHeight="1">
      <c r="A426" s="2">
        <v>431</v>
      </c>
      <c r="B426" s="2" t="s">
        <v>2489</v>
      </c>
      <c r="D426" s="2">
        <v>47787</v>
      </c>
      <c r="G426" s="2" t="s">
        <v>2490</v>
      </c>
      <c r="H426" s="2" t="s">
        <v>1173</v>
      </c>
      <c r="I426" s="2" t="s">
        <v>2491</v>
      </c>
      <c r="J426" s="2" t="s">
        <v>68</v>
      </c>
      <c r="K426" s="2" t="s">
        <v>2492</v>
      </c>
      <c r="L426" s="2" t="s">
        <v>2204</v>
      </c>
      <c r="M426" s="2" t="s">
        <v>22</v>
      </c>
    </row>
    <row r="427" spans="1:20" ht="15.75" hidden="1" customHeight="1">
      <c r="A427" s="2">
        <v>432</v>
      </c>
      <c r="B427" s="2" t="s">
        <v>2493</v>
      </c>
      <c r="D427" s="2">
        <v>14766</v>
      </c>
      <c r="G427" s="2" t="s">
        <v>2494</v>
      </c>
      <c r="H427" s="2" t="s">
        <v>947</v>
      </c>
      <c r="I427" s="2" t="s">
        <v>2495</v>
      </c>
      <c r="J427" s="2" t="s">
        <v>17</v>
      </c>
      <c r="K427" s="2" t="s">
        <v>2496</v>
      </c>
      <c r="L427" s="2" t="s">
        <v>231</v>
      </c>
      <c r="M427" s="2" t="s">
        <v>116</v>
      </c>
    </row>
    <row r="428" spans="1:20" ht="15.75" hidden="1" customHeight="1">
      <c r="A428" s="2">
        <v>433</v>
      </c>
      <c r="B428" s="2" t="s">
        <v>2497</v>
      </c>
      <c r="D428" s="2">
        <v>23557</v>
      </c>
      <c r="G428" s="2" t="s">
        <v>2498</v>
      </c>
      <c r="H428" s="2" t="s">
        <v>2322</v>
      </c>
      <c r="I428" s="2" t="s">
        <v>2499</v>
      </c>
      <c r="J428" s="2" t="s">
        <v>2500</v>
      </c>
      <c r="K428" s="2" t="s">
        <v>2501</v>
      </c>
      <c r="L428" s="2" t="s">
        <v>2502</v>
      </c>
      <c r="M428" s="2" t="s">
        <v>183</v>
      </c>
    </row>
    <row r="429" spans="1:20" ht="15.75" hidden="1" customHeight="1">
      <c r="A429" s="2">
        <v>434</v>
      </c>
      <c r="B429" s="2" t="s">
        <v>2503</v>
      </c>
      <c r="D429" s="2">
        <v>30164</v>
      </c>
      <c r="G429" s="2" t="s">
        <v>2504</v>
      </c>
      <c r="H429" s="2" t="s">
        <v>446</v>
      </c>
      <c r="I429" s="2" t="s">
        <v>2505</v>
      </c>
      <c r="J429" s="2" t="s">
        <v>2506</v>
      </c>
      <c r="K429" s="2" t="s">
        <v>2507</v>
      </c>
      <c r="L429" s="2" t="s">
        <v>40</v>
      </c>
      <c r="M429" s="2" t="s">
        <v>61</v>
      </c>
    </row>
    <row r="430" spans="1:20" ht="15.75" customHeight="1">
      <c r="A430" s="2">
        <v>94</v>
      </c>
      <c r="B430" s="2" t="s">
        <v>725</v>
      </c>
      <c r="D430" s="2">
        <v>440000</v>
      </c>
      <c r="E430" s="3" t="s">
        <v>43</v>
      </c>
      <c r="F430" s="4" t="s">
        <v>85</v>
      </c>
      <c r="G430" s="2" t="s">
        <v>2508</v>
      </c>
      <c r="H430" s="2" t="s">
        <v>276</v>
      </c>
      <c r="I430" s="2" t="s">
        <v>2509</v>
      </c>
      <c r="J430" s="2" t="s">
        <v>235</v>
      </c>
      <c r="K430" s="2" t="s">
        <v>2510</v>
      </c>
      <c r="L430" s="2" t="s">
        <v>91</v>
      </c>
      <c r="M430" s="2" t="s">
        <v>22</v>
      </c>
      <c r="O430" s="3"/>
      <c r="P430" s="3"/>
      <c r="S430" s="3"/>
      <c r="T430" s="3"/>
    </row>
    <row r="431" spans="1:20" ht="15.75" customHeight="1">
      <c r="A431" s="2">
        <v>283</v>
      </c>
      <c r="B431" s="2" t="s">
        <v>1788</v>
      </c>
      <c r="D431" s="2">
        <v>86259</v>
      </c>
      <c r="E431" s="3" t="s">
        <v>24</v>
      </c>
      <c r="F431" s="4" t="s">
        <v>120</v>
      </c>
      <c r="G431" s="2" t="s">
        <v>2511</v>
      </c>
      <c r="H431" s="2" t="s">
        <v>274</v>
      </c>
      <c r="I431" s="2" t="s">
        <v>2512</v>
      </c>
      <c r="J431" s="2" t="s">
        <v>2513</v>
      </c>
      <c r="K431" s="2" t="s">
        <v>2514</v>
      </c>
      <c r="L431" s="2" t="s">
        <v>1800</v>
      </c>
      <c r="M431" s="2" t="s">
        <v>352</v>
      </c>
      <c r="O431" s="3"/>
      <c r="P431" s="3"/>
    </row>
    <row r="432" spans="1:20" ht="15.75" customHeight="1">
      <c r="A432" s="2">
        <v>343</v>
      </c>
      <c r="B432" s="2" t="s">
        <v>2515</v>
      </c>
      <c r="D432" s="2">
        <v>100870</v>
      </c>
      <c r="E432" s="3" t="s">
        <v>216</v>
      </c>
      <c r="F432" s="4" t="s">
        <v>373</v>
      </c>
      <c r="G432" s="2" t="s">
        <v>2516</v>
      </c>
      <c r="H432" s="2" t="s">
        <v>1050</v>
      </c>
      <c r="I432" s="2" t="s">
        <v>1869</v>
      </c>
      <c r="K432" s="2" t="s">
        <v>2517</v>
      </c>
      <c r="L432" s="2" t="s">
        <v>507</v>
      </c>
      <c r="M432" s="2" t="s">
        <v>22</v>
      </c>
      <c r="O432" s="3"/>
      <c r="P432" s="3"/>
    </row>
    <row r="433" spans="1:20" ht="15.75" hidden="1" customHeight="1">
      <c r="A433" s="2">
        <v>438</v>
      </c>
      <c r="B433" s="2" t="s">
        <v>2518</v>
      </c>
      <c r="D433" s="2">
        <v>128584</v>
      </c>
      <c r="E433" s="3" t="s">
        <v>34</v>
      </c>
      <c r="G433" s="2" t="s">
        <v>2519</v>
      </c>
      <c r="H433" s="2" t="s">
        <v>1814</v>
      </c>
      <c r="I433" s="2" t="s">
        <v>2520</v>
      </c>
      <c r="K433" s="2" t="s">
        <v>2521</v>
      </c>
      <c r="L433" s="2" t="s">
        <v>1279</v>
      </c>
      <c r="M433" s="2" t="s">
        <v>196</v>
      </c>
      <c r="O433" s="3" t="s">
        <v>2288</v>
      </c>
      <c r="P433" s="3" t="s">
        <v>43</v>
      </c>
    </row>
    <row r="434" spans="1:20" ht="15.75" customHeight="1">
      <c r="A434" s="2">
        <v>106</v>
      </c>
      <c r="B434" s="2" t="s">
        <v>508</v>
      </c>
      <c r="D434" s="2">
        <v>125665</v>
      </c>
      <c r="E434" s="3" t="s">
        <v>43</v>
      </c>
      <c r="F434" s="4" t="s">
        <v>509</v>
      </c>
      <c r="G434" s="2" t="s">
        <v>2522</v>
      </c>
      <c r="H434" s="2" t="s">
        <v>1075</v>
      </c>
      <c r="I434" s="2" t="s">
        <v>2523</v>
      </c>
      <c r="J434" s="2" t="s">
        <v>2524</v>
      </c>
      <c r="K434" s="2" t="s">
        <v>2525</v>
      </c>
      <c r="L434" s="2" t="s">
        <v>253</v>
      </c>
      <c r="M434" s="2" t="s">
        <v>116</v>
      </c>
      <c r="O434" s="3"/>
      <c r="P434" s="3"/>
      <c r="S434" s="3"/>
      <c r="T434" s="3"/>
    </row>
    <row r="435" spans="1:20" ht="15.75" customHeight="1">
      <c r="A435" s="2">
        <v>359</v>
      </c>
      <c r="B435" s="2" t="s">
        <v>1338</v>
      </c>
      <c r="D435" s="2">
        <v>125000</v>
      </c>
      <c r="E435" s="3" t="s">
        <v>43</v>
      </c>
      <c r="F435" s="4" t="s">
        <v>1339</v>
      </c>
      <c r="G435" s="2" t="s">
        <v>2526</v>
      </c>
      <c r="H435" s="2" t="s">
        <v>572</v>
      </c>
      <c r="I435" s="2" t="s">
        <v>2527</v>
      </c>
      <c r="J435" s="2" t="s">
        <v>797</v>
      </c>
      <c r="K435" s="2" t="s">
        <v>2528</v>
      </c>
      <c r="L435" s="2" t="s">
        <v>468</v>
      </c>
      <c r="M435" s="2" t="s">
        <v>393</v>
      </c>
      <c r="O435" s="3"/>
      <c r="P435" s="3"/>
    </row>
    <row r="436" spans="1:20" ht="15.75" customHeight="1">
      <c r="A436" s="2">
        <v>248</v>
      </c>
      <c r="B436" s="2" t="s">
        <v>1054</v>
      </c>
      <c r="D436" s="2">
        <v>364000</v>
      </c>
      <c r="E436" s="3" t="s">
        <v>43</v>
      </c>
      <c r="F436" s="4" t="s">
        <v>85</v>
      </c>
      <c r="G436" s="2" t="s">
        <v>2529</v>
      </c>
      <c r="H436" s="2" t="s">
        <v>2530</v>
      </c>
      <c r="I436" s="2" t="s">
        <v>2531</v>
      </c>
      <c r="J436" s="2" t="s">
        <v>147</v>
      </c>
      <c r="K436" s="2" t="s">
        <v>2532</v>
      </c>
      <c r="L436" s="2" t="s">
        <v>156</v>
      </c>
      <c r="M436" s="2" t="s">
        <v>54</v>
      </c>
      <c r="O436" s="3"/>
      <c r="P436" s="3"/>
      <c r="S436" s="3"/>
      <c r="T436" s="3"/>
    </row>
    <row r="437" spans="1:20" ht="15.75" hidden="1" customHeight="1">
      <c r="A437" s="2">
        <v>442</v>
      </c>
      <c r="B437" s="2" t="s">
        <v>2533</v>
      </c>
      <c r="D437" s="2">
        <v>26727</v>
      </c>
      <c r="G437" s="2" t="s">
        <v>2534</v>
      </c>
      <c r="H437" s="2" t="s">
        <v>1235</v>
      </c>
      <c r="I437" s="2" t="s">
        <v>2535</v>
      </c>
      <c r="J437" s="2" t="s">
        <v>2536</v>
      </c>
      <c r="K437" s="2" t="s">
        <v>2537</v>
      </c>
      <c r="L437" s="2" t="s">
        <v>351</v>
      </c>
      <c r="M437" s="2" t="s">
        <v>393</v>
      </c>
    </row>
    <row r="438" spans="1:20" ht="15.75" hidden="1" customHeight="1">
      <c r="A438" s="2">
        <v>443</v>
      </c>
      <c r="B438" s="2" t="s">
        <v>2538</v>
      </c>
      <c r="D438" s="2" t="s">
        <v>441</v>
      </c>
      <c r="G438" s="2" t="s">
        <v>2539</v>
      </c>
      <c r="H438" s="2" t="s">
        <v>2540</v>
      </c>
      <c r="I438" s="2" t="s">
        <v>2541</v>
      </c>
      <c r="K438" s="2" t="s">
        <v>2542</v>
      </c>
      <c r="L438" s="2" t="s">
        <v>352</v>
      </c>
      <c r="M438" s="2" t="s">
        <v>352</v>
      </c>
    </row>
    <row r="439" spans="1:20" ht="15.75" customHeight="1">
      <c r="A439" s="2">
        <v>132</v>
      </c>
      <c r="B439" s="2" t="s">
        <v>623</v>
      </c>
      <c r="D439" s="2">
        <v>101759</v>
      </c>
      <c r="E439" s="3" t="s">
        <v>777</v>
      </c>
      <c r="F439" s="4" t="s">
        <v>214</v>
      </c>
      <c r="G439" s="2" t="s">
        <v>2543</v>
      </c>
      <c r="H439" s="2" t="s">
        <v>2544</v>
      </c>
      <c r="I439" s="2" t="s">
        <v>2545</v>
      </c>
      <c r="J439" s="2" t="s">
        <v>2546</v>
      </c>
      <c r="K439" s="2" t="s">
        <v>2547</v>
      </c>
      <c r="L439" s="2" t="s">
        <v>2002</v>
      </c>
      <c r="M439" s="2" t="s">
        <v>165</v>
      </c>
      <c r="O439" s="3"/>
      <c r="P439" s="3"/>
      <c r="S439" s="3"/>
      <c r="T439" s="3"/>
    </row>
    <row r="440" spans="1:20" ht="15.75" customHeight="1">
      <c r="A440" s="2">
        <v>15</v>
      </c>
      <c r="B440" s="2" t="s">
        <v>2548</v>
      </c>
      <c r="D440" s="2">
        <v>383853</v>
      </c>
      <c r="E440" s="3" t="s">
        <v>84</v>
      </c>
      <c r="F440" s="4" t="s">
        <v>120</v>
      </c>
      <c r="G440" s="2" t="s">
        <v>2549</v>
      </c>
      <c r="H440" s="2" t="s">
        <v>1075</v>
      </c>
      <c r="I440" s="2" t="s">
        <v>2550</v>
      </c>
      <c r="J440" s="2" t="s">
        <v>130</v>
      </c>
      <c r="K440" s="2" t="s">
        <v>2551</v>
      </c>
      <c r="L440" s="2" t="s">
        <v>40</v>
      </c>
      <c r="M440" s="2" t="s">
        <v>22</v>
      </c>
      <c r="O440" s="3"/>
      <c r="P440" s="3"/>
      <c r="S440" s="3"/>
      <c r="T440" s="3"/>
    </row>
    <row r="441" spans="1:20" ht="15.75" hidden="1" customHeight="1">
      <c r="A441" s="2">
        <v>446</v>
      </c>
      <c r="B441" s="2" t="s">
        <v>2552</v>
      </c>
      <c r="D441" s="2">
        <v>31600</v>
      </c>
      <c r="G441" s="2" t="s">
        <v>2553</v>
      </c>
      <c r="H441" s="2" t="s">
        <v>2554</v>
      </c>
      <c r="I441" s="2" t="s">
        <v>2555</v>
      </c>
      <c r="J441" s="2" t="s">
        <v>1905</v>
      </c>
      <c r="K441" s="2" t="s">
        <v>2556</v>
      </c>
      <c r="L441" s="2" t="s">
        <v>1454</v>
      </c>
      <c r="M441" s="2" t="s">
        <v>231</v>
      </c>
    </row>
    <row r="442" spans="1:20" ht="15.75" hidden="1" customHeight="1">
      <c r="A442" s="2">
        <v>447</v>
      </c>
      <c r="B442" s="2" t="s">
        <v>2557</v>
      </c>
      <c r="D442" s="2">
        <v>88040</v>
      </c>
      <c r="E442" s="3" t="s">
        <v>34</v>
      </c>
      <c r="G442" s="2" t="s">
        <v>2558</v>
      </c>
      <c r="H442" s="2" t="s">
        <v>1265</v>
      </c>
      <c r="I442" s="2" t="s">
        <v>2559</v>
      </c>
      <c r="J442" s="2" t="s">
        <v>2560</v>
      </c>
      <c r="K442" s="2" t="s">
        <v>2561</v>
      </c>
      <c r="L442" s="2" t="s">
        <v>574</v>
      </c>
      <c r="M442" s="2" t="s">
        <v>352</v>
      </c>
      <c r="O442" s="3" t="s">
        <v>1394</v>
      </c>
      <c r="P442" s="3" t="s">
        <v>46</v>
      </c>
    </row>
    <row r="443" spans="1:20" ht="15.75" hidden="1" customHeight="1">
      <c r="A443" s="2">
        <v>448</v>
      </c>
      <c r="B443" s="2" t="s">
        <v>2562</v>
      </c>
      <c r="D443" s="2">
        <v>161110</v>
      </c>
      <c r="E443" s="3" t="s">
        <v>34</v>
      </c>
      <c r="G443" s="2" t="s">
        <v>2563</v>
      </c>
      <c r="H443" s="2" t="s">
        <v>1921</v>
      </c>
      <c r="I443" s="2" t="s">
        <v>2564</v>
      </c>
      <c r="J443" s="2" t="s">
        <v>292</v>
      </c>
      <c r="K443" s="2" t="s">
        <v>2565</v>
      </c>
      <c r="L443" s="2" t="s">
        <v>321</v>
      </c>
      <c r="M443" s="2" t="s">
        <v>507</v>
      </c>
      <c r="O443" s="3" t="s">
        <v>2557</v>
      </c>
      <c r="P443" s="3" t="s">
        <v>34</v>
      </c>
    </row>
    <row r="444" spans="1:20" ht="15.75" customHeight="1">
      <c r="A444" s="2">
        <v>198</v>
      </c>
      <c r="B444" s="2" t="s">
        <v>875</v>
      </c>
      <c r="D444" s="2">
        <v>69111</v>
      </c>
      <c r="E444" s="3" t="s">
        <v>84</v>
      </c>
      <c r="F444" s="4" t="s">
        <v>711</v>
      </c>
      <c r="G444" s="2" t="s">
        <v>2566</v>
      </c>
      <c r="H444" s="2" t="s">
        <v>1153</v>
      </c>
      <c r="I444" s="2" t="s">
        <v>2567</v>
      </c>
      <c r="J444" s="2" t="s">
        <v>766</v>
      </c>
      <c r="K444" s="2" t="s">
        <v>2568</v>
      </c>
      <c r="L444" s="2" t="s">
        <v>1061</v>
      </c>
      <c r="M444" s="2" t="s">
        <v>183</v>
      </c>
      <c r="O444" s="3"/>
      <c r="P444" s="3"/>
      <c r="S444" s="3"/>
      <c r="T444" s="3"/>
    </row>
    <row r="445" spans="1:20" ht="15.75" hidden="1" customHeight="1">
      <c r="A445" s="2">
        <v>450</v>
      </c>
      <c r="B445" s="2" t="s">
        <v>2569</v>
      </c>
      <c r="D445" s="2">
        <v>48793</v>
      </c>
      <c r="G445" s="2" t="s">
        <v>2570</v>
      </c>
      <c r="H445" s="2" t="s">
        <v>27</v>
      </c>
      <c r="I445" s="2" t="s">
        <v>2571</v>
      </c>
      <c r="J445" s="2" t="s">
        <v>470</v>
      </c>
      <c r="K445" s="2" t="s">
        <v>2572</v>
      </c>
      <c r="L445" s="2" t="s">
        <v>253</v>
      </c>
      <c r="M445" s="2" t="s">
        <v>80</v>
      </c>
    </row>
    <row r="446" spans="1:20" ht="15.75" hidden="1" customHeight="1">
      <c r="A446" s="2">
        <v>451</v>
      </c>
      <c r="B446" s="2" t="s">
        <v>2573</v>
      </c>
      <c r="D446" s="2" t="s">
        <v>351</v>
      </c>
      <c r="G446" s="2" t="s">
        <v>2574</v>
      </c>
      <c r="H446" s="2" t="s">
        <v>2575</v>
      </c>
      <c r="I446" s="2" t="s">
        <v>2576</v>
      </c>
      <c r="K446" s="2" t="s">
        <v>2577</v>
      </c>
      <c r="L446" s="2" t="s">
        <v>507</v>
      </c>
      <c r="M446" s="2" t="s">
        <v>507</v>
      </c>
    </row>
    <row r="447" spans="1:20" ht="15.75" customHeight="1">
      <c r="A447" s="2">
        <v>278</v>
      </c>
      <c r="B447" s="2" t="s">
        <v>1142</v>
      </c>
      <c r="D447" s="2">
        <v>138000</v>
      </c>
      <c r="E447" s="3" t="s">
        <v>43</v>
      </c>
      <c r="F447" s="4" t="s">
        <v>398</v>
      </c>
      <c r="G447" s="2" t="s">
        <v>2578</v>
      </c>
      <c r="H447" s="2" t="s">
        <v>476</v>
      </c>
      <c r="I447" s="2" t="s">
        <v>2579</v>
      </c>
      <c r="K447" s="2" t="s">
        <v>2580</v>
      </c>
      <c r="L447" s="2" t="s">
        <v>31</v>
      </c>
      <c r="M447" s="2" t="s">
        <v>54</v>
      </c>
      <c r="O447" s="3"/>
      <c r="P447" s="3"/>
    </row>
    <row r="448" spans="1:20" ht="15.75" hidden="1" customHeight="1">
      <c r="A448" s="2">
        <v>453</v>
      </c>
      <c r="B448" s="2" t="s">
        <v>2581</v>
      </c>
      <c r="D448" s="2">
        <v>49272</v>
      </c>
      <c r="G448" s="2" t="s">
        <v>2582</v>
      </c>
      <c r="H448" s="2" t="s">
        <v>368</v>
      </c>
      <c r="I448" s="2" t="s">
        <v>2583</v>
      </c>
      <c r="J448" s="2" t="s">
        <v>2584</v>
      </c>
      <c r="K448" s="2" t="s">
        <v>2585</v>
      </c>
      <c r="L448" s="2" t="s">
        <v>175</v>
      </c>
      <c r="M448" s="2" t="s">
        <v>72</v>
      </c>
    </row>
    <row r="449" spans="1:20" ht="15.75" hidden="1" customHeight="1">
      <c r="A449" s="2">
        <v>454</v>
      </c>
      <c r="B449" s="2" t="s">
        <v>2586</v>
      </c>
      <c r="D449" s="2">
        <v>58166</v>
      </c>
      <c r="E449" s="3" t="s">
        <v>34</v>
      </c>
      <c r="G449" s="2" t="s">
        <v>2587</v>
      </c>
      <c r="H449" s="2" t="s">
        <v>1075</v>
      </c>
      <c r="I449" s="2" t="s">
        <v>2588</v>
      </c>
      <c r="J449" s="2" t="s">
        <v>2589</v>
      </c>
      <c r="K449" s="2" t="s">
        <v>2590</v>
      </c>
      <c r="L449" s="2" t="s">
        <v>100</v>
      </c>
      <c r="M449" s="2" t="s">
        <v>253</v>
      </c>
      <c r="O449" s="3" t="s">
        <v>1067</v>
      </c>
      <c r="P449" s="3" t="s">
        <v>43</v>
      </c>
    </row>
    <row r="450" spans="1:20" ht="15.75" hidden="1" customHeight="1">
      <c r="A450" s="2">
        <v>455</v>
      </c>
      <c r="B450" s="2" t="s">
        <v>2591</v>
      </c>
      <c r="D450" s="2" t="s">
        <v>2592</v>
      </c>
      <c r="G450" s="2" t="s">
        <v>2593</v>
      </c>
      <c r="H450" s="2" t="s">
        <v>1855</v>
      </c>
      <c r="I450" s="2" t="s">
        <v>2594</v>
      </c>
      <c r="K450" s="2" t="s">
        <v>2595</v>
      </c>
      <c r="L450" s="2" t="s">
        <v>116</v>
      </c>
      <c r="M450" s="2" t="s">
        <v>116</v>
      </c>
    </row>
    <row r="451" spans="1:20" ht="15.75" customHeight="1">
      <c r="A451" s="2">
        <v>361</v>
      </c>
      <c r="B451" s="2" t="s">
        <v>1350</v>
      </c>
      <c r="D451" s="2">
        <v>70263</v>
      </c>
      <c r="E451" s="3" t="s">
        <v>43</v>
      </c>
      <c r="F451" s="4" t="s">
        <v>214</v>
      </c>
      <c r="G451" s="2" t="s">
        <v>2596</v>
      </c>
      <c r="H451" s="2" t="s">
        <v>368</v>
      </c>
      <c r="I451" s="2" t="s">
        <v>2597</v>
      </c>
      <c r="J451" s="2" t="s">
        <v>1364</v>
      </c>
      <c r="K451" s="2" t="s">
        <v>2598</v>
      </c>
      <c r="L451" s="2" t="s">
        <v>196</v>
      </c>
      <c r="M451" s="2" t="s">
        <v>492</v>
      </c>
      <c r="O451" s="3"/>
      <c r="P451" s="3"/>
    </row>
    <row r="452" spans="1:20" ht="15.75" customHeight="1">
      <c r="A452" s="2">
        <v>157</v>
      </c>
      <c r="B452" s="2" t="s">
        <v>726</v>
      </c>
      <c r="D452" s="2">
        <v>586700</v>
      </c>
      <c r="E452" s="3" t="s">
        <v>43</v>
      </c>
      <c r="F452" s="4" t="s">
        <v>727</v>
      </c>
      <c r="G452" s="2" t="s">
        <v>2599</v>
      </c>
      <c r="H452" s="2" t="s">
        <v>518</v>
      </c>
      <c r="I452" s="2" t="s">
        <v>2600</v>
      </c>
      <c r="K452" s="2" t="s">
        <v>2601</v>
      </c>
      <c r="L452" s="2" t="s">
        <v>21</v>
      </c>
      <c r="M452" s="2" t="s">
        <v>22</v>
      </c>
      <c r="O452" s="3"/>
      <c r="P452" s="3"/>
      <c r="S452" s="3"/>
      <c r="T452" s="3"/>
    </row>
    <row r="453" spans="1:20" ht="15.75" hidden="1" customHeight="1">
      <c r="A453" s="2">
        <v>458</v>
      </c>
      <c r="B453" s="2" t="s">
        <v>2602</v>
      </c>
      <c r="D453" s="2">
        <v>13265</v>
      </c>
      <c r="G453" s="2" t="s">
        <v>2603</v>
      </c>
      <c r="H453" s="2" t="s">
        <v>610</v>
      </c>
      <c r="I453" s="2" t="s">
        <v>2604</v>
      </c>
      <c r="J453" s="2" t="s">
        <v>647</v>
      </c>
      <c r="K453" s="2" t="s">
        <v>2605</v>
      </c>
      <c r="L453" s="2" t="s">
        <v>206</v>
      </c>
      <c r="M453" s="2" t="s">
        <v>116</v>
      </c>
    </row>
    <row r="454" spans="1:20" ht="15.75" hidden="1" customHeight="1">
      <c r="A454" s="2">
        <v>459</v>
      </c>
      <c r="B454" s="2" t="s">
        <v>2606</v>
      </c>
      <c r="D454" s="2" t="s">
        <v>2607</v>
      </c>
      <c r="G454" s="2" t="s">
        <v>2608</v>
      </c>
      <c r="H454" s="2" t="s">
        <v>2609</v>
      </c>
      <c r="I454" s="2" t="s">
        <v>2610</v>
      </c>
      <c r="K454" s="2" t="s">
        <v>2611</v>
      </c>
      <c r="L454" s="2" t="s">
        <v>116</v>
      </c>
      <c r="M454" s="2" t="s">
        <v>116</v>
      </c>
    </row>
    <row r="455" spans="1:20" ht="15.75" hidden="1" customHeight="1">
      <c r="A455" s="2">
        <v>460</v>
      </c>
      <c r="B455" s="2" t="s">
        <v>2612</v>
      </c>
      <c r="D455" s="2">
        <v>22794</v>
      </c>
      <c r="G455" s="2" t="s">
        <v>2613</v>
      </c>
      <c r="H455" s="2" t="s">
        <v>2614</v>
      </c>
      <c r="I455" s="2" t="s">
        <v>2615</v>
      </c>
      <c r="K455" s="2" t="s">
        <v>2616</v>
      </c>
      <c r="L455" s="2" t="s">
        <v>40</v>
      </c>
      <c r="M455" s="2" t="s">
        <v>175</v>
      </c>
    </row>
    <row r="456" spans="1:20" ht="15.75" hidden="1" customHeight="1">
      <c r="A456" s="2">
        <v>461</v>
      </c>
      <c r="B456" s="2" t="s">
        <v>1591</v>
      </c>
      <c r="D456" s="2">
        <v>98202</v>
      </c>
      <c r="E456" s="3" t="s">
        <v>246</v>
      </c>
      <c r="F456" s="4" t="s">
        <v>247</v>
      </c>
      <c r="G456" s="2" t="s">
        <v>2617</v>
      </c>
      <c r="H456" s="2" t="s">
        <v>1130</v>
      </c>
      <c r="I456" s="2" t="s">
        <v>2618</v>
      </c>
      <c r="J456" s="2" t="s">
        <v>608</v>
      </c>
      <c r="K456" s="2" t="s">
        <v>2619</v>
      </c>
      <c r="L456" s="2" t="s">
        <v>2620</v>
      </c>
      <c r="M456" s="2" t="s">
        <v>465</v>
      </c>
      <c r="O456" s="3" t="s">
        <v>1210</v>
      </c>
      <c r="P456" s="3" t="s">
        <v>169</v>
      </c>
    </row>
    <row r="457" spans="1:20" ht="15.75" hidden="1" customHeight="1">
      <c r="A457" s="2">
        <v>463</v>
      </c>
      <c r="B457" s="2" t="s">
        <v>2621</v>
      </c>
      <c r="D457" s="2">
        <v>3201</v>
      </c>
      <c r="G457" s="2" t="s">
        <v>2622</v>
      </c>
      <c r="H457" s="2" t="s">
        <v>2623</v>
      </c>
      <c r="I457" s="2" t="s">
        <v>2624</v>
      </c>
      <c r="J457" s="2" t="s">
        <v>2625</v>
      </c>
      <c r="K457" s="2" t="s">
        <v>2626</v>
      </c>
      <c r="L457" s="2" t="s">
        <v>2627</v>
      </c>
      <c r="M457" s="2" t="s">
        <v>465</v>
      </c>
    </row>
    <row r="458" spans="1:20" ht="15.75" customHeight="1">
      <c r="A458" s="2">
        <v>139</v>
      </c>
      <c r="B458" s="2" t="s">
        <v>637</v>
      </c>
      <c r="D458" s="2">
        <v>108648</v>
      </c>
      <c r="E458" s="3" t="s">
        <v>14</v>
      </c>
      <c r="F458" s="4" t="s">
        <v>638</v>
      </c>
      <c r="G458" s="2" t="s">
        <v>2628</v>
      </c>
      <c r="H458" s="2" t="s">
        <v>356</v>
      </c>
      <c r="I458" s="2" t="s">
        <v>2629</v>
      </c>
      <c r="J458" s="2" t="s">
        <v>2630</v>
      </c>
      <c r="K458" s="2" t="s">
        <v>2631</v>
      </c>
      <c r="L458" s="2" t="s">
        <v>2632</v>
      </c>
      <c r="M458" s="2" t="s">
        <v>22</v>
      </c>
      <c r="O458" s="3"/>
      <c r="P458" s="3"/>
      <c r="S458" s="3"/>
      <c r="T458" s="3"/>
    </row>
    <row r="459" spans="1:20" ht="15.75" hidden="1" customHeight="1">
      <c r="A459" s="2">
        <v>465</v>
      </c>
      <c r="B459" s="2" t="s">
        <v>2633</v>
      </c>
      <c r="D459" s="2">
        <v>26149</v>
      </c>
      <c r="G459" s="2" t="s">
        <v>2634</v>
      </c>
      <c r="H459" s="2" t="s">
        <v>699</v>
      </c>
      <c r="I459" s="2" t="s">
        <v>2635</v>
      </c>
      <c r="J459" s="2" t="s">
        <v>2636</v>
      </c>
      <c r="K459" s="2" t="s">
        <v>2637</v>
      </c>
      <c r="L459" s="2" t="s">
        <v>40</v>
      </c>
      <c r="M459" s="2" t="s">
        <v>61</v>
      </c>
    </row>
    <row r="460" spans="1:20" ht="15.75" customHeight="1">
      <c r="A460" s="2">
        <v>306</v>
      </c>
      <c r="B460" s="2" t="s">
        <v>1221</v>
      </c>
      <c r="D460" s="2">
        <v>69722</v>
      </c>
      <c r="E460" s="3" t="s">
        <v>1413</v>
      </c>
      <c r="F460" s="4" t="s">
        <v>214</v>
      </c>
      <c r="G460" s="2" t="s">
        <v>2638</v>
      </c>
      <c r="H460" s="2" t="s">
        <v>2530</v>
      </c>
      <c r="I460" s="2" t="s">
        <v>2639</v>
      </c>
      <c r="J460" s="2" t="s">
        <v>921</v>
      </c>
      <c r="K460" s="2" t="s">
        <v>2640</v>
      </c>
      <c r="L460" s="2" t="s">
        <v>53</v>
      </c>
      <c r="M460" s="2" t="s">
        <v>141</v>
      </c>
      <c r="O460" s="3"/>
      <c r="P460" s="3"/>
    </row>
    <row r="461" spans="1:20" ht="15.75" hidden="1" customHeight="1">
      <c r="A461" s="2">
        <v>467</v>
      </c>
      <c r="B461" s="2" t="s">
        <v>2641</v>
      </c>
      <c r="D461" s="2" t="s">
        <v>995</v>
      </c>
      <c r="G461" s="2" t="s">
        <v>2642</v>
      </c>
      <c r="H461" s="2" t="s">
        <v>1038</v>
      </c>
      <c r="I461" s="2" t="s">
        <v>2643</v>
      </c>
      <c r="K461" s="2" t="s">
        <v>2644</v>
      </c>
      <c r="L461" s="2" t="s">
        <v>253</v>
      </c>
      <c r="M461" s="2" t="s">
        <v>253</v>
      </c>
    </row>
    <row r="462" spans="1:20" ht="15.75" hidden="1" customHeight="1">
      <c r="A462" s="2">
        <v>468</v>
      </c>
      <c r="B462" s="2" t="s">
        <v>2645</v>
      </c>
      <c r="D462" s="2" t="s">
        <v>40</v>
      </c>
      <c r="G462" s="2" t="s">
        <v>2646</v>
      </c>
      <c r="H462" s="2" t="s">
        <v>626</v>
      </c>
      <c r="I462" s="2" t="s">
        <v>2647</v>
      </c>
      <c r="K462" s="2" t="s">
        <v>2648</v>
      </c>
      <c r="L462" s="2" t="s">
        <v>231</v>
      </c>
      <c r="M462" s="2" t="s">
        <v>231</v>
      </c>
    </row>
    <row r="463" spans="1:20" ht="15.75" customHeight="1">
      <c r="A463" s="2">
        <v>210</v>
      </c>
      <c r="B463" s="2" t="s">
        <v>909</v>
      </c>
      <c r="D463" s="2">
        <v>120040</v>
      </c>
      <c r="E463" s="3" t="s">
        <v>128</v>
      </c>
      <c r="F463" s="4" t="s">
        <v>910</v>
      </c>
      <c r="G463" s="2" t="s">
        <v>2649</v>
      </c>
      <c r="H463" s="2" t="s">
        <v>849</v>
      </c>
      <c r="I463" s="2" t="s">
        <v>2650</v>
      </c>
      <c r="J463" s="2" t="s">
        <v>2651</v>
      </c>
      <c r="K463" s="2" t="s">
        <v>2652</v>
      </c>
      <c r="L463" s="2" t="s">
        <v>40</v>
      </c>
      <c r="M463" s="2" t="s">
        <v>22</v>
      </c>
      <c r="O463" s="3"/>
      <c r="P463" s="3"/>
      <c r="S463" s="3"/>
      <c r="T463" s="3"/>
    </row>
    <row r="464" spans="1:20" ht="15.75" customHeight="1">
      <c r="A464" s="2">
        <v>243</v>
      </c>
      <c r="B464" s="2" t="s">
        <v>2653</v>
      </c>
      <c r="D464" s="2">
        <v>107300</v>
      </c>
      <c r="E464" s="3" t="s">
        <v>43</v>
      </c>
      <c r="F464" s="4" t="s">
        <v>240</v>
      </c>
      <c r="G464" s="2" t="s">
        <v>2654</v>
      </c>
      <c r="H464" s="2" t="s">
        <v>548</v>
      </c>
      <c r="I464" s="2" t="s">
        <v>2655</v>
      </c>
      <c r="J464" s="2" t="s">
        <v>1408</v>
      </c>
      <c r="K464" s="2" t="s">
        <v>2656</v>
      </c>
      <c r="L464" s="2" t="s">
        <v>72</v>
      </c>
      <c r="M464" s="2" t="s">
        <v>141</v>
      </c>
      <c r="O464" s="3"/>
      <c r="P464" s="3"/>
      <c r="S464" s="3"/>
      <c r="T464" s="3"/>
    </row>
    <row r="465" spans="1:20" ht="15.75" hidden="1" customHeight="1">
      <c r="A465" s="2">
        <v>471</v>
      </c>
      <c r="B465" s="2" t="s">
        <v>2657</v>
      </c>
      <c r="D465" s="2" t="s">
        <v>351</v>
      </c>
      <c r="G465" s="2" t="s">
        <v>2658</v>
      </c>
      <c r="H465" s="2" t="s">
        <v>2659</v>
      </c>
      <c r="I465" s="2" t="s">
        <v>2660</v>
      </c>
      <c r="K465" s="2" t="s">
        <v>2661</v>
      </c>
      <c r="L465" s="2" t="s">
        <v>116</v>
      </c>
      <c r="M465" s="2" t="s">
        <v>116</v>
      </c>
    </row>
    <row r="466" spans="1:20" ht="15.75" customHeight="1">
      <c r="A466" s="2">
        <v>123</v>
      </c>
      <c r="B466" s="2" t="s">
        <v>583</v>
      </c>
      <c r="D466" s="2">
        <v>372180</v>
      </c>
      <c r="E466" s="3" t="s">
        <v>43</v>
      </c>
      <c r="F466" s="4" t="s">
        <v>584</v>
      </c>
      <c r="G466" s="2" t="s">
        <v>2662</v>
      </c>
      <c r="H466" s="2" t="s">
        <v>572</v>
      </c>
      <c r="I466" s="2" t="s">
        <v>2663</v>
      </c>
      <c r="J466" s="2" t="s">
        <v>2475</v>
      </c>
      <c r="K466" s="2" t="s">
        <v>2664</v>
      </c>
      <c r="L466" s="2" t="s">
        <v>61</v>
      </c>
      <c r="M466" s="2" t="s">
        <v>22</v>
      </c>
      <c r="O466" s="3"/>
      <c r="P466" s="3"/>
      <c r="S466" s="3"/>
      <c r="T466" s="3"/>
    </row>
    <row r="467" spans="1:20" ht="15.75" hidden="1" customHeight="1">
      <c r="A467" s="2">
        <v>473</v>
      </c>
      <c r="B467" s="2" t="s">
        <v>2665</v>
      </c>
      <c r="D467" s="2">
        <v>139163</v>
      </c>
      <c r="E467" s="3" t="s">
        <v>34</v>
      </c>
      <c r="G467" s="2" t="s">
        <v>2666</v>
      </c>
      <c r="H467" s="2" t="s">
        <v>1158</v>
      </c>
      <c r="I467" s="2" t="s">
        <v>2667</v>
      </c>
      <c r="J467" s="2" t="s">
        <v>1112</v>
      </c>
      <c r="K467" s="2" t="s">
        <v>2668</v>
      </c>
      <c r="L467" s="2" t="s">
        <v>2282</v>
      </c>
      <c r="M467" s="2" t="s">
        <v>393</v>
      </c>
      <c r="O467" s="3" t="s">
        <v>1222</v>
      </c>
      <c r="P467" s="3" t="s">
        <v>43</v>
      </c>
    </row>
    <row r="468" spans="1:20" ht="15.75" customHeight="1">
      <c r="A468" s="2">
        <v>64</v>
      </c>
      <c r="B468" s="2" t="s">
        <v>521</v>
      </c>
      <c r="D468" s="2">
        <v>99600</v>
      </c>
      <c r="E468" s="3" t="s">
        <v>43</v>
      </c>
      <c r="F468" s="4" t="s">
        <v>373</v>
      </c>
      <c r="G468" s="2" t="s">
        <v>2669</v>
      </c>
      <c r="H468" s="2" t="s">
        <v>2402</v>
      </c>
      <c r="I468" s="2" t="s">
        <v>2670</v>
      </c>
      <c r="J468" s="2" t="s">
        <v>2671</v>
      </c>
      <c r="K468" s="2" t="s">
        <v>2672</v>
      </c>
      <c r="L468" s="2" t="s">
        <v>253</v>
      </c>
      <c r="M468" s="2" t="s">
        <v>22</v>
      </c>
      <c r="O468" s="3"/>
      <c r="P468" s="3"/>
      <c r="S468" s="3"/>
      <c r="T468" s="3"/>
    </row>
    <row r="469" spans="1:20" ht="15.75" hidden="1" customHeight="1">
      <c r="A469" s="2">
        <v>475</v>
      </c>
      <c r="B469" s="2" t="s">
        <v>2673</v>
      </c>
      <c r="D469" s="2">
        <v>42511</v>
      </c>
      <c r="G469" s="2" t="s">
        <v>2674</v>
      </c>
      <c r="H469" s="2" t="s">
        <v>890</v>
      </c>
      <c r="I469" s="2" t="s">
        <v>2675</v>
      </c>
      <c r="J469" s="2" t="s">
        <v>2676</v>
      </c>
      <c r="K469" s="2" t="s">
        <v>2677</v>
      </c>
      <c r="L469" s="2" t="s">
        <v>40</v>
      </c>
      <c r="M469" s="2" t="s">
        <v>197</v>
      </c>
    </row>
    <row r="470" spans="1:20" ht="15.75" hidden="1" customHeight="1">
      <c r="A470" s="2">
        <v>476</v>
      </c>
      <c r="B470" s="2" t="s">
        <v>2678</v>
      </c>
      <c r="D470" s="2">
        <v>30100</v>
      </c>
      <c r="G470" s="2" t="s">
        <v>2679</v>
      </c>
      <c r="H470" s="2" t="s">
        <v>497</v>
      </c>
      <c r="I470" s="2" t="s">
        <v>2680</v>
      </c>
      <c r="J470" s="2" t="s">
        <v>888</v>
      </c>
      <c r="K470" s="2" t="s">
        <v>2681</v>
      </c>
      <c r="L470" s="2" t="s">
        <v>1134</v>
      </c>
      <c r="M470" s="2" t="s">
        <v>116</v>
      </c>
    </row>
    <row r="471" spans="1:20" ht="15.75" customHeight="1">
      <c r="A471" s="2">
        <v>346</v>
      </c>
      <c r="B471" s="2" t="s">
        <v>1322</v>
      </c>
      <c r="D471" s="2">
        <v>92834</v>
      </c>
      <c r="E471" s="3" t="s">
        <v>128</v>
      </c>
      <c r="F471" s="4" t="s">
        <v>373</v>
      </c>
      <c r="G471" s="2" t="s">
        <v>2682</v>
      </c>
      <c r="H471" s="2" t="s">
        <v>745</v>
      </c>
      <c r="I471" s="2" t="s">
        <v>2683</v>
      </c>
      <c r="J471" s="2" t="s">
        <v>2684</v>
      </c>
      <c r="K471" s="2" t="s">
        <v>2685</v>
      </c>
      <c r="L471" s="2" t="s">
        <v>2282</v>
      </c>
      <c r="M471" s="2" t="s">
        <v>165</v>
      </c>
      <c r="O471" s="3"/>
      <c r="P471" s="3"/>
    </row>
    <row r="472" spans="1:20" ht="15.75" customHeight="1">
      <c r="A472" s="2">
        <v>307</v>
      </c>
      <c r="B472" s="2" t="s">
        <v>2686</v>
      </c>
      <c r="D472" s="2">
        <v>92690</v>
      </c>
      <c r="E472" s="3" t="s">
        <v>2687</v>
      </c>
      <c r="F472" s="4" t="s">
        <v>2688</v>
      </c>
      <c r="G472" s="2" t="s">
        <v>2689</v>
      </c>
      <c r="H472" s="2" t="s">
        <v>913</v>
      </c>
      <c r="I472" s="2" t="s">
        <v>2690</v>
      </c>
      <c r="J472" s="2" t="s">
        <v>518</v>
      </c>
      <c r="K472" s="2" t="s">
        <v>2691</v>
      </c>
      <c r="L472" s="2" t="s">
        <v>2692</v>
      </c>
      <c r="M472" s="2" t="s">
        <v>22</v>
      </c>
      <c r="O472" s="3"/>
      <c r="P472" s="3"/>
    </row>
    <row r="473" spans="1:20" ht="15.75" hidden="1" customHeight="1">
      <c r="A473" s="2">
        <v>479</v>
      </c>
      <c r="B473" s="2" t="s">
        <v>2693</v>
      </c>
      <c r="D473" s="2">
        <v>60038</v>
      </c>
      <c r="E473" s="3" t="s">
        <v>34</v>
      </c>
      <c r="G473" s="2" t="s">
        <v>2694</v>
      </c>
      <c r="H473" s="2" t="s">
        <v>1710</v>
      </c>
      <c r="I473" s="2" t="s">
        <v>2695</v>
      </c>
      <c r="J473" s="2" t="s">
        <v>2696</v>
      </c>
      <c r="K473" s="2" t="s">
        <v>2697</v>
      </c>
      <c r="L473" s="2" t="s">
        <v>1800</v>
      </c>
      <c r="M473" s="2" t="s">
        <v>321</v>
      </c>
      <c r="O473" s="3" t="s">
        <v>297</v>
      </c>
      <c r="P473" s="3" t="s">
        <v>128</v>
      </c>
    </row>
    <row r="474" spans="1:20" ht="15.75" hidden="1" customHeight="1">
      <c r="A474" s="2">
        <v>480</v>
      </c>
      <c r="B474" s="2" t="s">
        <v>2698</v>
      </c>
      <c r="D474" s="2">
        <v>50508</v>
      </c>
      <c r="E474" s="3" t="s">
        <v>34</v>
      </c>
      <c r="G474" s="2" t="s">
        <v>2699</v>
      </c>
      <c r="H474" s="2" t="s">
        <v>2155</v>
      </c>
      <c r="I474" s="2" t="s">
        <v>2700</v>
      </c>
      <c r="K474" s="2" t="s">
        <v>2701</v>
      </c>
      <c r="L474" s="2" t="s">
        <v>2702</v>
      </c>
      <c r="M474" s="2" t="s">
        <v>156</v>
      </c>
      <c r="O474" s="3" t="s">
        <v>2693</v>
      </c>
      <c r="P474" s="3" t="s">
        <v>34</v>
      </c>
    </row>
    <row r="475" spans="1:20" ht="15.75" hidden="1" customHeight="1">
      <c r="A475" s="2">
        <v>481</v>
      </c>
      <c r="B475" s="2" t="s">
        <v>2703</v>
      </c>
      <c r="D475" s="2" t="s">
        <v>231</v>
      </c>
      <c r="G475" s="2" t="s">
        <v>2704</v>
      </c>
      <c r="H475" s="2" t="s">
        <v>2705</v>
      </c>
      <c r="I475" s="2" t="s">
        <v>2706</v>
      </c>
      <c r="K475" s="2" t="s">
        <v>2707</v>
      </c>
      <c r="L475" s="2" t="s">
        <v>156</v>
      </c>
      <c r="M475" s="2" t="s">
        <v>156</v>
      </c>
    </row>
    <row r="476" spans="1:20" ht="15.75" hidden="1" customHeight="1">
      <c r="A476" s="2">
        <v>482</v>
      </c>
      <c r="B476" s="2" t="s">
        <v>2708</v>
      </c>
      <c r="D476" s="2">
        <v>28000</v>
      </c>
      <c r="G476" s="2" t="s">
        <v>2709</v>
      </c>
      <c r="H476" s="2" t="s">
        <v>2710</v>
      </c>
      <c r="I476" s="2" t="s">
        <v>2711</v>
      </c>
      <c r="J476" s="2" t="s">
        <v>2712</v>
      </c>
      <c r="K476" s="2" t="s">
        <v>2713</v>
      </c>
      <c r="L476" s="2" t="s">
        <v>40</v>
      </c>
      <c r="M476" s="2" t="s">
        <v>253</v>
      </c>
    </row>
    <row r="477" spans="1:20" ht="15.75" hidden="1" customHeight="1">
      <c r="A477" s="2">
        <v>483</v>
      </c>
      <c r="B477" s="2" t="s">
        <v>2714</v>
      </c>
      <c r="D477" s="2">
        <v>35368</v>
      </c>
      <c r="G477" s="2" t="s">
        <v>2715</v>
      </c>
      <c r="H477" s="2" t="s">
        <v>572</v>
      </c>
      <c r="I477" s="2" t="s">
        <v>2716</v>
      </c>
      <c r="J477" s="2" t="s">
        <v>2717</v>
      </c>
      <c r="K477" s="2" t="s">
        <v>2718</v>
      </c>
      <c r="L477" s="2" t="s">
        <v>126</v>
      </c>
      <c r="M477" s="2" t="s">
        <v>253</v>
      </c>
    </row>
    <row r="478" spans="1:20" ht="15.75" hidden="1" customHeight="1">
      <c r="A478" s="2">
        <v>484</v>
      </c>
      <c r="B478" s="2" t="s">
        <v>2719</v>
      </c>
      <c r="D478" s="2">
        <v>3334</v>
      </c>
      <c r="G478" s="2" t="s">
        <v>2720</v>
      </c>
      <c r="H478" s="2" t="s">
        <v>2721</v>
      </c>
      <c r="I478" s="2" t="s">
        <v>2722</v>
      </c>
      <c r="K478" s="2" t="s">
        <v>2723</v>
      </c>
      <c r="L478" s="2" t="s">
        <v>40</v>
      </c>
      <c r="M478" s="2" t="s">
        <v>61</v>
      </c>
    </row>
    <row r="479" spans="1:20" ht="15.75" hidden="1" customHeight="1">
      <c r="A479" s="2">
        <v>485</v>
      </c>
      <c r="B479" s="2" t="s">
        <v>2724</v>
      </c>
      <c r="D479" s="2">
        <v>3855</v>
      </c>
      <c r="G479" s="2" t="s">
        <v>2725</v>
      </c>
      <c r="H479" s="2" t="s">
        <v>2422</v>
      </c>
      <c r="I479" s="2" t="s">
        <v>2726</v>
      </c>
      <c r="J479" s="2" t="s">
        <v>2727</v>
      </c>
      <c r="K479" s="2" t="s">
        <v>2728</v>
      </c>
      <c r="L479" s="2" t="s">
        <v>2729</v>
      </c>
      <c r="M479" s="2" t="s">
        <v>253</v>
      </c>
    </row>
    <row r="480" spans="1:20" ht="15.75" hidden="1" customHeight="1">
      <c r="A480" s="2">
        <v>486</v>
      </c>
      <c r="B480" s="2" t="s">
        <v>2730</v>
      </c>
      <c r="D480" s="2">
        <v>48209</v>
      </c>
      <c r="G480" s="2" t="s">
        <v>2731</v>
      </c>
      <c r="H480" s="2" t="s">
        <v>414</v>
      </c>
      <c r="I480" s="2" t="s">
        <v>2732</v>
      </c>
      <c r="K480" s="2" t="s">
        <v>2733</v>
      </c>
      <c r="L480" s="2" t="s">
        <v>1310</v>
      </c>
      <c r="M480" s="2" t="s">
        <v>141</v>
      </c>
    </row>
    <row r="481" spans="1:20" ht="15.75" customHeight="1">
      <c r="A481" s="2">
        <v>52</v>
      </c>
      <c r="B481" s="2" t="s">
        <v>2734</v>
      </c>
      <c r="D481" s="2">
        <v>252500</v>
      </c>
      <c r="E481" s="3" t="s">
        <v>43</v>
      </c>
      <c r="F481" s="4" t="s">
        <v>2735</v>
      </c>
      <c r="G481" s="2" t="s">
        <v>2736</v>
      </c>
      <c r="H481" s="2" t="s">
        <v>548</v>
      </c>
      <c r="I481" s="2" t="s">
        <v>2737</v>
      </c>
      <c r="K481" s="2" t="s">
        <v>2738</v>
      </c>
      <c r="L481" s="2" t="s">
        <v>175</v>
      </c>
      <c r="M481" s="2" t="s">
        <v>22</v>
      </c>
      <c r="O481" s="3"/>
      <c r="P481" s="3"/>
      <c r="S481" s="3"/>
      <c r="T481" s="3"/>
    </row>
    <row r="482" spans="1:20" ht="15.75" customHeight="1">
      <c r="A482" s="2">
        <v>1</v>
      </c>
      <c r="B482" s="2" t="s">
        <v>2739</v>
      </c>
      <c r="D482" s="2">
        <v>2100000</v>
      </c>
      <c r="E482" s="3" t="s">
        <v>43</v>
      </c>
      <c r="F482" s="4" t="s">
        <v>85</v>
      </c>
      <c r="G482" s="2" t="s">
        <v>2740</v>
      </c>
      <c r="H482" s="2" t="s">
        <v>368</v>
      </c>
      <c r="I482" s="2" t="s">
        <v>2741</v>
      </c>
      <c r="J482" s="2" t="s">
        <v>2742</v>
      </c>
      <c r="K482" s="2" t="s">
        <v>2743</v>
      </c>
      <c r="L482" s="2" t="s">
        <v>40</v>
      </c>
      <c r="M482" s="2" t="s">
        <v>22</v>
      </c>
      <c r="O482" s="6"/>
      <c r="P482" s="6"/>
      <c r="S482" s="6"/>
      <c r="T482" s="6"/>
    </row>
    <row r="483" spans="1:20" ht="15.75" hidden="1" customHeight="1">
      <c r="A483" s="2">
        <v>489</v>
      </c>
      <c r="B483" s="2" t="s">
        <v>2744</v>
      </c>
      <c r="D483" s="2">
        <v>31983</v>
      </c>
      <c r="G483" s="2" t="s">
        <v>2745</v>
      </c>
      <c r="H483" s="2" t="s">
        <v>202</v>
      </c>
      <c r="I483" s="2" t="s">
        <v>141</v>
      </c>
      <c r="J483" s="2" t="s">
        <v>2746</v>
      </c>
      <c r="K483" s="2" t="s">
        <v>2747</v>
      </c>
      <c r="L483" s="2" t="s">
        <v>665</v>
      </c>
      <c r="M483" s="2" t="s">
        <v>393</v>
      </c>
    </row>
    <row r="484" spans="1:20" ht="15.75" hidden="1" customHeight="1">
      <c r="A484" s="2">
        <v>490</v>
      </c>
      <c r="B484" s="2" t="s">
        <v>2748</v>
      </c>
      <c r="D484" s="2">
        <v>17936</v>
      </c>
      <c r="G484" s="2" t="s">
        <v>2749</v>
      </c>
      <c r="H484" s="2" t="s">
        <v>354</v>
      </c>
      <c r="I484" s="2" t="s">
        <v>2750</v>
      </c>
      <c r="J484" s="2" t="s">
        <v>2751</v>
      </c>
      <c r="K484" s="2" t="s">
        <v>2752</v>
      </c>
      <c r="L484" s="2" t="s">
        <v>40</v>
      </c>
      <c r="M484" s="2" t="s">
        <v>61</v>
      </c>
    </row>
    <row r="485" spans="1:20" ht="15.75" hidden="1" customHeight="1">
      <c r="A485" s="2">
        <v>491</v>
      </c>
      <c r="B485" s="2" t="s">
        <v>2753</v>
      </c>
      <c r="D485" s="2">
        <v>48783</v>
      </c>
      <c r="G485" s="2" t="s">
        <v>2754</v>
      </c>
      <c r="H485" s="2" t="s">
        <v>202</v>
      </c>
      <c r="I485" s="2" t="s">
        <v>2755</v>
      </c>
      <c r="J485" s="2" t="s">
        <v>2756</v>
      </c>
      <c r="K485" s="2" t="s">
        <v>2757</v>
      </c>
      <c r="L485" s="2" t="s">
        <v>665</v>
      </c>
      <c r="M485" s="2" t="s">
        <v>80</v>
      </c>
    </row>
    <row r="486" spans="1:20" ht="15.75" customHeight="1">
      <c r="A486" s="2">
        <v>122</v>
      </c>
      <c r="B486" s="2" t="s">
        <v>575</v>
      </c>
      <c r="D486" s="2">
        <v>205040</v>
      </c>
      <c r="E486" s="3" t="s">
        <v>43</v>
      </c>
      <c r="F486" s="4" t="s">
        <v>576</v>
      </c>
      <c r="G486" s="2" t="s">
        <v>2758</v>
      </c>
      <c r="H486" s="2" t="s">
        <v>312</v>
      </c>
      <c r="I486" s="2" t="s">
        <v>2759</v>
      </c>
      <c r="J486" s="2" t="s">
        <v>2760</v>
      </c>
      <c r="K486" s="2" t="s">
        <v>2761</v>
      </c>
      <c r="L486" s="2" t="s">
        <v>53</v>
      </c>
      <c r="M486" s="2" t="s">
        <v>22</v>
      </c>
      <c r="O486" s="3"/>
      <c r="P486" s="3"/>
      <c r="S486" s="3"/>
      <c r="T486" s="3"/>
    </row>
    <row r="487" spans="1:20" ht="15.75" hidden="1" customHeight="1">
      <c r="A487" s="2">
        <v>493</v>
      </c>
      <c r="B487" s="2" t="s">
        <v>1655</v>
      </c>
      <c r="D487" s="2">
        <v>369000</v>
      </c>
      <c r="E487" s="3" t="s">
        <v>667</v>
      </c>
      <c r="F487" s="4" t="s">
        <v>85</v>
      </c>
      <c r="G487" s="2" t="s">
        <v>2762</v>
      </c>
      <c r="H487" s="2" t="s">
        <v>114</v>
      </c>
      <c r="I487" s="2" t="s">
        <v>2763</v>
      </c>
      <c r="J487" s="2" t="s">
        <v>2764</v>
      </c>
      <c r="K487" s="2" t="s">
        <v>2765</v>
      </c>
      <c r="L487" s="2" t="s">
        <v>40</v>
      </c>
      <c r="M487" s="2" t="s">
        <v>231</v>
      </c>
      <c r="O487" s="3" t="s">
        <v>716</v>
      </c>
      <c r="P487" s="3" t="s">
        <v>14</v>
      </c>
    </row>
    <row r="488" spans="1:20" ht="15.75" hidden="1" customHeight="1">
      <c r="A488" s="2">
        <v>494</v>
      </c>
      <c r="B488" s="2" t="s">
        <v>2766</v>
      </c>
      <c r="D488" s="2">
        <v>16637</v>
      </c>
      <c r="G488" s="2" t="s">
        <v>2767</v>
      </c>
      <c r="H488" s="2" t="s">
        <v>851</v>
      </c>
      <c r="I488" s="2" t="s">
        <v>2768</v>
      </c>
      <c r="K488" s="2" t="s">
        <v>2769</v>
      </c>
      <c r="L488" s="2" t="s">
        <v>574</v>
      </c>
      <c r="M488" s="2" t="s">
        <v>54</v>
      </c>
    </row>
    <row r="489" spans="1:20" ht="15.75" hidden="1" customHeight="1">
      <c r="A489" s="2">
        <v>495</v>
      </c>
      <c r="B489" s="2" t="s">
        <v>2770</v>
      </c>
      <c r="D489" s="2">
        <v>19581</v>
      </c>
      <c r="G489" s="2" t="s">
        <v>2771</v>
      </c>
      <c r="H489" s="2" t="s">
        <v>2051</v>
      </c>
      <c r="I489" s="2" t="s">
        <v>2772</v>
      </c>
      <c r="J489" s="2" t="s">
        <v>2773</v>
      </c>
      <c r="K489" s="2" t="s">
        <v>2774</v>
      </c>
      <c r="L489" s="2" t="s">
        <v>995</v>
      </c>
      <c r="M489" s="2" t="s">
        <v>175</v>
      </c>
    </row>
    <row r="490" spans="1:20" ht="15.75" hidden="1" customHeight="1">
      <c r="A490" s="2">
        <v>496</v>
      </c>
      <c r="B490" s="2" t="s">
        <v>2775</v>
      </c>
      <c r="D490" s="2">
        <v>42091</v>
      </c>
      <c r="G490" s="2" t="s">
        <v>2776</v>
      </c>
      <c r="H490" s="2" t="s">
        <v>2777</v>
      </c>
      <c r="I490" s="2" t="s">
        <v>2778</v>
      </c>
      <c r="J490" s="2" t="s">
        <v>2779</v>
      </c>
      <c r="K490" s="2" t="s">
        <v>2780</v>
      </c>
      <c r="L490" s="2" t="s">
        <v>40</v>
      </c>
      <c r="M490" s="2" t="s">
        <v>53</v>
      </c>
    </row>
    <row r="491" spans="1:20" ht="15.75" customHeight="1">
      <c r="A491" s="2">
        <v>71</v>
      </c>
      <c r="B491" s="2" t="s">
        <v>365</v>
      </c>
      <c r="D491" s="2">
        <v>217502</v>
      </c>
      <c r="E491" s="3" t="s">
        <v>43</v>
      </c>
      <c r="F491" s="4" t="s">
        <v>214</v>
      </c>
      <c r="G491" s="2" t="s">
        <v>2781</v>
      </c>
      <c r="H491" s="2" t="s">
        <v>147</v>
      </c>
      <c r="I491" s="2" t="s">
        <v>2782</v>
      </c>
      <c r="J491" s="2" t="s">
        <v>269</v>
      </c>
      <c r="K491" s="2" t="s">
        <v>2783</v>
      </c>
      <c r="L491" s="2" t="s">
        <v>53</v>
      </c>
      <c r="M491" s="2" t="s">
        <v>141</v>
      </c>
      <c r="O491" s="3"/>
      <c r="P491" s="3"/>
      <c r="S491" s="3"/>
      <c r="T491" s="3"/>
    </row>
    <row r="492" spans="1:20" ht="15.75" hidden="1" customHeight="1">
      <c r="A492" s="2">
        <v>498</v>
      </c>
      <c r="B492" s="2" t="s">
        <v>2784</v>
      </c>
      <c r="D492" s="2">
        <v>28675</v>
      </c>
      <c r="G492" s="2" t="s">
        <v>2785</v>
      </c>
      <c r="H492" s="2" t="s">
        <v>925</v>
      </c>
      <c r="I492" s="2" t="s">
        <v>2786</v>
      </c>
      <c r="K492" s="2" t="s">
        <v>2787</v>
      </c>
      <c r="L492" s="2" t="s">
        <v>40</v>
      </c>
      <c r="M492" s="2" t="s">
        <v>393</v>
      </c>
    </row>
    <row r="493" spans="1:20" ht="15.75" hidden="1" customHeight="1">
      <c r="A493" s="2">
        <v>499</v>
      </c>
      <c r="B493" s="2" t="s">
        <v>2788</v>
      </c>
      <c r="D493" s="2">
        <v>102874</v>
      </c>
      <c r="E493" s="3" t="s">
        <v>34</v>
      </c>
      <c r="G493" s="2" t="s">
        <v>2789</v>
      </c>
      <c r="H493" s="2" t="s">
        <v>2383</v>
      </c>
      <c r="I493" s="2" t="s">
        <v>2790</v>
      </c>
      <c r="J493" s="2" t="s">
        <v>2791</v>
      </c>
      <c r="K493" s="2" t="s">
        <v>2792</v>
      </c>
      <c r="L493" s="2" t="s">
        <v>40</v>
      </c>
      <c r="M493" s="2" t="s">
        <v>175</v>
      </c>
      <c r="O493" s="3" t="s">
        <v>168</v>
      </c>
      <c r="P493" s="3" t="s">
        <v>169</v>
      </c>
    </row>
    <row r="494" spans="1:20" ht="15.75" customHeight="1">
      <c r="A494" s="2">
        <v>342</v>
      </c>
      <c r="B494" s="2" t="s">
        <v>1304</v>
      </c>
      <c r="D494" s="2">
        <v>155962</v>
      </c>
      <c r="E494" s="3" t="s">
        <v>93</v>
      </c>
      <c r="F494" s="4" t="s">
        <v>1151</v>
      </c>
      <c r="G494" s="2" t="s">
        <v>2793</v>
      </c>
      <c r="H494" s="2" t="s">
        <v>2794</v>
      </c>
      <c r="I494" s="2" t="s">
        <v>2795</v>
      </c>
      <c r="K494" s="2" t="s">
        <v>2796</v>
      </c>
      <c r="L494" s="2" t="s">
        <v>1025</v>
      </c>
      <c r="M494" s="2" t="s">
        <v>196</v>
      </c>
      <c r="O494" s="3"/>
      <c r="P494" s="3"/>
    </row>
    <row r="495" spans="1:20" ht="15.75" hidden="1" customHeight="1">
      <c r="O495" s="3" t="s">
        <v>344</v>
      </c>
      <c r="P495" s="3" t="s">
        <v>281</v>
      </c>
    </row>
    <row r="496" spans="1:20"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AC495" xr:uid="{00000000-0009-0000-0000-000000000000}">
    <filterColumn colId="3">
      <customFilters>
        <customFilter operator="greaterThan" val="50000"/>
      </customFilters>
    </filterColumn>
    <filterColumn colId="4">
      <filters blank="1">
        <filter val="Australia"/>
        <filter val="Belgium"/>
        <filter val="Brazil"/>
        <filter val="Canada"/>
        <filter val="Denmark"/>
        <filter val="France"/>
        <filter val="Germany"/>
        <filter val="Hong Kong"/>
        <filter val="India"/>
        <filter val="Indonesia"/>
        <filter val="Ireland"/>
        <filter val="Italy"/>
        <filter val="Japan"/>
        <filter val="Luxembourg"/>
        <filter val="Malaysia"/>
        <filter val="Mexico"/>
        <filter val="Netherlands"/>
        <filter val="Poland"/>
        <filter val="Portugal"/>
        <filter val="Saudi Arabia"/>
        <filter val="Singapore"/>
        <filter val="South Korea"/>
        <filter val="Spain"/>
        <filter val="Sweden"/>
        <filter val="Switzerland"/>
        <filter val="Turkey"/>
        <filter val="United Arab Emirates"/>
        <filter val="United Kingdom"/>
        <filter val="United States"/>
      </filters>
    </filterColumn>
    <filterColumn colId="5">
      <customFilters>
        <customFilter operator="notEqual" val="*Insurance*"/>
      </customFilters>
    </filterColumn>
  </autoFilter>
  <hyperlinks>
    <hyperlink ref="O46" r:id="rId1" xr:uid="{00000000-0004-0000-0000-000000000000}"/>
  </hyperlinks>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57BB8A"/>
    <outlinePr summaryBelow="0" summaryRight="0"/>
    <pageSetUpPr fitToPage="1"/>
  </sheetPr>
  <dimension ref="A1:AH1000"/>
  <sheetViews>
    <sheetView showGridLines="0" workbookViewId="0">
      <pane ySplit="1" topLeftCell="A2" activePane="bottomLeft" state="frozen"/>
      <selection pane="bottomLeft" activeCell="H13" sqref="H13"/>
    </sheetView>
  </sheetViews>
  <sheetFormatPr baseColWidth="10" defaultColWidth="12.6640625" defaultRowHeight="15" customHeight="1"/>
  <cols>
    <col min="1" max="1" width="4.6640625" customWidth="1"/>
    <col min="2" max="2" width="23.5" customWidth="1"/>
    <col min="3" max="3" width="14.83203125" customWidth="1"/>
    <col min="4" max="4" width="34" customWidth="1"/>
    <col min="5" max="5" width="14" customWidth="1"/>
    <col min="6" max="6" width="13.1640625" customWidth="1"/>
    <col min="7" max="10" width="12.6640625" customWidth="1"/>
    <col min="11" max="11" width="14.83203125" customWidth="1"/>
    <col min="12" max="17" width="21.33203125" customWidth="1"/>
    <col min="18" max="18" width="26.5" customWidth="1"/>
    <col min="19" max="28" width="7.6640625" customWidth="1"/>
    <col min="29" max="29" width="9.83203125" customWidth="1"/>
    <col min="30" max="30" width="15.6640625" customWidth="1"/>
    <col min="31" max="34" width="7.6640625" customWidth="1"/>
  </cols>
  <sheetData>
    <row r="1" spans="1:34">
      <c r="A1" s="7"/>
      <c r="B1" s="7" t="s">
        <v>1</v>
      </c>
      <c r="C1" s="7" t="s">
        <v>4</v>
      </c>
      <c r="D1" s="7" t="s">
        <v>5</v>
      </c>
      <c r="E1" s="7" t="s">
        <v>3</v>
      </c>
      <c r="F1" s="7" t="s">
        <v>2797</v>
      </c>
      <c r="G1" s="7" t="s">
        <v>2798</v>
      </c>
      <c r="H1" s="7" t="s">
        <v>2</v>
      </c>
      <c r="I1" s="7" t="s">
        <v>2799</v>
      </c>
      <c r="J1" s="7" t="s">
        <v>2800</v>
      </c>
      <c r="K1" s="8" t="s">
        <v>2801</v>
      </c>
      <c r="L1" s="7" t="s">
        <v>6</v>
      </c>
      <c r="M1" s="7" t="s">
        <v>2802</v>
      </c>
      <c r="N1" s="7" t="s">
        <v>8</v>
      </c>
      <c r="O1" s="7" t="s">
        <v>9</v>
      </c>
      <c r="P1" s="7" t="s">
        <v>10</v>
      </c>
      <c r="Q1" s="7" t="s">
        <v>11</v>
      </c>
      <c r="R1" s="7" t="s">
        <v>12</v>
      </c>
      <c r="S1" s="9"/>
      <c r="T1" s="9"/>
      <c r="U1" s="9"/>
      <c r="V1" s="9"/>
      <c r="W1" s="9"/>
      <c r="X1" s="9"/>
      <c r="Y1" s="9"/>
      <c r="Z1" s="9"/>
      <c r="AA1" s="9"/>
      <c r="AB1" s="9"/>
      <c r="AC1" s="9"/>
      <c r="AD1" s="9"/>
      <c r="AE1" s="9"/>
      <c r="AF1" s="9"/>
      <c r="AG1" s="9"/>
      <c r="AH1" s="9"/>
    </row>
    <row r="2" spans="1:34">
      <c r="A2" s="10"/>
      <c r="B2" s="10" t="s">
        <v>583</v>
      </c>
      <c r="C2" s="11" t="s">
        <v>43</v>
      </c>
      <c r="D2" s="12" t="s">
        <v>584</v>
      </c>
      <c r="E2" s="10">
        <v>372180</v>
      </c>
      <c r="F2" s="11" cm="1">
        <f t="array" ref="F2">_xlfn.IFS(
E2&lt;=$E$245,0,
E2&lt;=$E$246,1,
E2&lt;=$E$247,2,
E2&gt;=$E$247,3)</f>
        <v>3</v>
      </c>
      <c r="G2" s="12" cm="1">
        <f t="array" ref="G2">_xlfn.IFS(
OR(D2="Aerospace",D2="Aerospace &amp; Defense",D2="Agricultural Equipment",D2="Airlines",D2="Automotive",D2="Automotive &amp; Energy",D2="Automotive Components",D2="Aviation",D2="Building Materials",D2="Chemicals",D2="Commercial Vehicles",D2="Conglomerate &amp; Defense",D2="Conglomerate &amp; Energy",D2="Construction",D2="Construction &amp; Infrastructure",D2="Construction &amp; Real Estate",D2="Construction &amp; Telecom",D2="Discount Retail",D2="Energy Management",D2="Energy Technology",D2="Engines &amp; Power Systems",D2="Environmental Services",D2="Food Distribution",D2="Food Services",D2="Grocery Retail",D2="Healthcare &amp; Pharmacy",D2="Home Improvement Retail",D2="Industrial Engineering &amp; Electronics",D2="Oilfield Services",D2="Pharmaceuticals",D2="Pharmaceuticals &amp; Chemicals",D2="Pharmaceuticals &amp; Healthcare",D2="Pharmacy Retail",D2="Postal &amp; Logistics",D2="Retail",D2="Retail &amp; Distribution",D2="Retail &amp; Grocery",D2="Retail (IKEA)",D2="Tobacco",D2="Trading &amp; Conglomerate",D2="Utilities",D2="Utilities &amp; Energy",D2="Wholesale Retail"),2,
OR(D2="Agribusiness",D2="Automotive &amp; Heavy Vehicles",D2="Chemicals",D2="Commercial Vehicles",D2="Construction",D2="Construction &amp; Infrastructure",D2="Engines &amp; Power Systems",D2="Food Processing",D2="Healthcare",D2="Healthcare &amp; Medical Devices",D2="Heavy Equipment",D2="Heavy Industry",D2="Industrial Gases",D2="Industrial Manufacturing",D2="Logistics",D2="Medical Devices",D2="Mining",D2="Mining &amp; Commodities Trading",D2="Oil &amp; Gas",D2="Oilfield Services",D2="Rail Transport",D2="Shipping &amp; Logistics",D2="Steel"),3,
OR(D2="Apparel &amp; Footwear",D2="Beverage",D2="Coffeehouse &amp; Retail",D2="Conglomerate",D2="Consumer Goods",D2="Convenience Retail",D2="Electronics",D2="Electronics &amp; Semiconductors",D2="Electronics Retail",D2="Fashion Retail",D2="Food &amp; Beverage",D2="Food Retail &amp; Consumer Goods",D2="Industrial &amp; Technology",D2="Industrial Automation",D2="Industrial Technology",D2="Postal &amp; Financial Services",D2="Postal Services",D2="Scientific Instruments",D2="Technology Hardware",D2="Trading Company",D2="IT Consulting"),1,
OR(D2="Cosmetics",D2="E-commerce &amp; Cloud Computing",D2="Electronics &amp; Entertainment",D2="Entertainment &amp; Media",D2="Luxury Goods",D2="Media &amp; Telecommunications",D2="Networking Technology",D2="Real Estate Services",D2="Technology &amp; Consumer Electronics",D2="Telecommunications",D2="Telecommunications &amp; Investment"),1,
OR(D2="Asset Management",D2="Banking",D2="Banking &amp; Asset Services",D2="Banking &amp; Financial Services",D2="Banking &amp; Wealth Management",D2="Cloud Software",D2="Enterprise Software",D2="Financial Services",D2="Information Technology Consulting",D2="Investment Banking",D2="Social Media &amp; Technology",D2="Software &amp; Cloud Computing",D2="Technology &amp; Consulting",D2="Technology &amp; Internet Services",D2="Technology &amp; Software"),1,
TRUE,"Unmapped"
)</f>
        <v>3</v>
      </c>
      <c r="H2" s="10">
        <f>VLOOKUP(B2,'BIS + EDB Final'!A:K,2,FALSE)</f>
        <v>1</v>
      </c>
      <c r="I2" s="10">
        <f>VLOOKUP(B2,'BIS + EDB Final'!A:F,6,FALSE)</f>
        <v>1</v>
      </c>
      <c r="J2" s="10">
        <f>VLOOKUP(B2,'CBG Final'!A:B,2,FALSE)</f>
        <v>3</v>
      </c>
      <c r="K2" s="13">
        <f t="shared" ref="K2:K231" si="0">0.3*F2+0.2*G2+0.2*H2+I2*0.1+J2*0.2</f>
        <v>2.4000000000000004</v>
      </c>
      <c r="L2" s="10" t="s">
        <v>2662</v>
      </c>
      <c r="M2" s="10" t="s">
        <v>572</v>
      </c>
      <c r="N2" s="10" t="s">
        <v>2663</v>
      </c>
      <c r="O2" s="10" t="s">
        <v>2475</v>
      </c>
      <c r="P2" s="10" t="s">
        <v>2664</v>
      </c>
      <c r="Q2" s="10" t="s">
        <v>61</v>
      </c>
      <c r="R2" s="10" t="s">
        <v>22</v>
      </c>
      <c r="S2" s="14"/>
      <c r="T2" s="15"/>
      <c r="U2" s="15"/>
      <c r="V2" s="14"/>
      <c r="W2" s="14"/>
      <c r="X2" s="15"/>
      <c r="Y2" s="15"/>
      <c r="Z2" s="14"/>
      <c r="AA2" s="14"/>
      <c r="AB2" s="14"/>
      <c r="AC2" s="14"/>
      <c r="AD2" s="14"/>
      <c r="AE2" s="14"/>
      <c r="AF2" s="14"/>
      <c r="AG2" s="14"/>
      <c r="AH2" s="14"/>
    </row>
    <row r="3" spans="1:34">
      <c r="A3" s="10"/>
      <c r="B3" s="10" t="s">
        <v>557</v>
      </c>
      <c r="C3" s="11" t="s">
        <v>128</v>
      </c>
      <c r="D3" s="12" t="s">
        <v>85</v>
      </c>
      <c r="E3" s="10">
        <v>229140</v>
      </c>
      <c r="F3" s="11" cm="1">
        <f t="array" ref="F3">_xlfn.IFS(
E3&lt;=$E$245,0,
E3&lt;=$E$246,1,
E3&lt;=$E$247,2,
E3&gt;=$E$247,3)</f>
        <v>3</v>
      </c>
      <c r="G3" s="12" cm="1">
        <f t="array" ref="G3">_xlfn.IFS(
OR(D3="Aerospace",D3="Aerospace &amp; Defense",D3="Agricultural Equipment",D3="Airlines",D3="Automotive",D3="Automotive &amp; Energy",D3="Automotive Components",D3="Aviation",D3="Building Materials",D3="Chemicals",D3="Commercial Vehicles",D3="Conglomerate &amp; Defense",D3="Conglomerate &amp; Energy",D3="Construction",D3="Construction &amp; Infrastructure",D3="Construction &amp; Real Estate",D3="Construction &amp; Telecom",D3="Discount Retail",D3="Energy Management",D3="Energy Technology",D3="Engines &amp; Power Systems",D3="Environmental Services",D3="Food Distribution",D3="Food Services",D3="Grocery Retail",D3="Healthcare &amp; Pharmacy",D3="Home Improvement Retail",D3="Industrial Engineering &amp; Electronics",D3="Oilfield Services",D3="Pharmaceuticals",D3="Pharmaceuticals &amp; Chemicals",D3="Pharmaceuticals &amp; Healthcare",D3="Pharmacy Retail",D3="Postal &amp; Logistics",D3="Retail",D3="Retail &amp; Distribution",D3="Retail &amp; Grocery",D3="Retail (IKEA)",D3="Tobacco",D3="Trading &amp; Conglomerate",D3="Utilities",D3="Utilities &amp; Energy",D3="Wholesale Retail"),2,
OR(D3="Agribusiness",D3="Automotive &amp; Heavy Vehicles",D3="Chemicals",D3="Commercial Vehicles",D3="Construction",D3="Construction &amp; Infrastructure",D3="Engines &amp; Power Systems",D3="Food Processing",D3="Healthcare",D3="Healthcare &amp; Medical Devices",D3="Heavy Equipment",D3="Heavy Industry",D3="Industrial Gases",D3="Industrial Manufacturing",D3="Logistics",D3="Medical Devices",D3="Mining",D3="Mining &amp; Commodities Trading",D3="Oil &amp; Gas",D3="Oilfield Services",D3="Rail Transport",D3="Shipping &amp; Logistics",D3="Steel"),3,
OR(D3="Apparel &amp; Footwear",D3="Beverage",D3="Coffeehouse &amp; Retail",D3="Conglomerate",D3="Consumer Goods",D3="Convenience Retail",D3="Electronics",D3="Electronics &amp; Semiconductors",D3="Electronics Retail",D3="Fashion Retail",D3="Food &amp; Beverage",D3="Food Retail &amp; Consumer Goods",D3="Industrial &amp; Technology",D3="Industrial Automation",D3="Industrial Technology",D3="Postal &amp; Financial Services",D3="Postal Services",D3="Scientific Instruments",D3="Technology Hardware",D3="Trading Company",D3="IT Consulting"),1,
OR(D3="Cosmetics",D3="E-commerce &amp; Cloud Computing",D3="Electronics &amp; Entertainment",D3="Entertainment &amp; Media",D3="Luxury Goods",D3="Media &amp; Telecommunications",D3="Networking Technology",D3="Real Estate Services",D3="Technology &amp; Consumer Electronics",D3="Telecommunications",D3="Telecommunications &amp; Investment"),1,
OR(D3="Asset Management",D3="Banking",D3="Banking &amp; Asset Services",D3="Banking &amp; Financial Services",D3="Banking &amp; Wealth Management",D3="Cloud Software",D3="Enterprise Software",D3="Financial Services",D3="Information Technology Consulting",D3="Investment Banking",D3="Social Media &amp; Technology",D3="Software &amp; Cloud Computing",D3="Technology &amp; Consulting",D3="Technology &amp; Internet Services",D3="Technology &amp; Software"),1,
TRUE,"Unmapped"
)</f>
        <v>2</v>
      </c>
      <c r="H3" s="10">
        <f>VLOOKUP(B3,'BIS + EDB Final'!A:K,2,FALSE)</f>
        <v>2</v>
      </c>
      <c r="I3" s="10">
        <f>VLOOKUP(B3,'BIS + EDB Final'!A:F,6,FALSE)</f>
        <v>1</v>
      </c>
      <c r="J3" s="10">
        <f>VLOOKUP(B3,'CBG Final'!A:B,2,FALSE)</f>
        <v>3</v>
      </c>
      <c r="K3" s="13">
        <f t="shared" si="0"/>
        <v>2.4</v>
      </c>
      <c r="L3" s="10" t="s">
        <v>558</v>
      </c>
      <c r="M3" s="10" t="s">
        <v>559</v>
      </c>
      <c r="N3" s="10" t="s">
        <v>560</v>
      </c>
      <c r="O3" s="10" t="s">
        <v>561</v>
      </c>
      <c r="P3" s="10" t="s">
        <v>562</v>
      </c>
      <c r="Q3" s="10" t="s">
        <v>212</v>
      </c>
      <c r="R3" s="10" t="s">
        <v>22</v>
      </c>
      <c r="S3" s="14"/>
      <c r="T3" s="15"/>
      <c r="U3" s="15"/>
      <c r="V3" s="14"/>
      <c r="W3" s="14"/>
      <c r="X3" s="15"/>
      <c r="Y3" s="15"/>
      <c r="Z3" s="14"/>
      <c r="AA3" s="14"/>
      <c r="AB3" s="14"/>
      <c r="AC3" s="14"/>
      <c r="AD3" s="14"/>
      <c r="AE3" s="14"/>
      <c r="AF3" s="14"/>
      <c r="AG3" s="14"/>
      <c r="AH3" s="14"/>
    </row>
    <row r="4" spans="1:34">
      <c r="A4" s="10"/>
      <c r="B4" s="10" t="s">
        <v>396</v>
      </c>
      <c r="C4" s="11" t="s">
        <v>397</v>
      </c>
      <c r="D4" s="12" t="s">
        <v>398</v>
      </c>
      <c r="E4" s="10">
        <v>281974</v>
      </c>
      <c r="F4" s="11" cm="1">
        <f t="array" ref="F4">_xlfn.IFS(
E4&lt;=$E$245,0,
E4&lt;=$E$246,1,
E4&lt;=$E$247,2,
E4&gt;=$E$247,3)</f>
        <v>3</v>
      </c>
      <c r="G4" s="12" cm="1">
        <f t="array" ref="G4">_xlfn.IFS(
OR(D4="Aerospace",D4="Aerospace &amp; Defense",D4="Agricultural Equipment",D4="Airlines",D4="Automotive",D4="Automotive &amp; Energy",D4="Automotive Components",D4="Aviation",D4="Building Materials",D4="Chemicals",D4="Commercial Vehicles",D4="Conglomerate &amp; Defense",D4="Conglomerate &amp; Energy",D4="Construction",D4="Construction &amp; Infrastructure",D4="Construction &amp; Real Estate",D4="Construction &amp; Telecom",D4="Discount Retail",D4="Energy Management",D4="Energy Technology",D4="Engines &amp; Power Systems",D4="Environmental Services",D4="Food Distribution",D4="Food Services",D4="Grocery Retail",D4="Healthcare &amp; Pharmacy",D4="Home Improvement Retail",D4="Industrial Engineering &amp; Electronics",D4="Oilfield Services",D4="Pharmaceuticals",D4="Pharmaceuticals &amp; Chemicals",D4="Pharmaceuticals &amp; Healthcare",D4="Pharmacy Retail",D4="Postal &amp; Logistics",D4="Retail",D4="Retail &amp; Distribution",D4="Retail &amp; Grocery",D4="Retail (IKEA)",D4="Tobacco",D4="Trading &amp; Conglomerate",D4="Utilities",D4="Utilities &amp; Energy",D4="Wholesale Retail"),2,
OR(D4="Agribusiness",D4="Automotive &amp; Heavy Vehicles",D4="Chemicals",D4="Commercial Vehicles",D4="Construction",D4="Construction &amp; Infrastructure",D4="Engines &amp; Power Systems",D4="Food Processing",D4="Healthcare",D4="Healthcare &amp; Medical Devices",D4="Heavy Equipment",D4="Heavy Industry",D4="Industrial Gases",D4="Industrial Manufacturing",D4="Logistics",D4="Medical Devices",D4="Mining",D4="Mining &amp; Commodities Trading",D4="Oil &amp; Gas",D4="Oilfield Services",D4="Rail Transport",D4="Shipping &amp; Logistics",D4="Steel"),3,
OR(D4="Apparel &amp; Footwear",D4="Beverage",D4="Coffeehouse &amp; Retail",D4="Conglomerate",D4="Consumer Goods",D4="Convenience Retail",D4="Electronics",D4="Electronics &amp; Semiconductors",D4="Electronics Retail",D4="Fashion Retail",D4="Food &amp; Beverage",D4="Food Retail &amp; Consumer Goods",D4="Industrial &amp; Technology",D4="Industrial Automation",D4="Industrial Technology",D4="Postal &amp; Financial Services",D4="Postal Services",D4="Scientific Instruments",D4="Technology Hardware",D4="Trading Company",D4="IT Consulting"),1,
OR(D4="Cosmetics",D4="E-commerce &amp; Cloud Computing",D4="Electronics &amp; Entertainment",D4="Entertainment &amp; Media",D4="Luxury Goods",D4="Media &amp; Telecommunications",D4="Networking Technology",D4="Real Estate Services",D4="Technology &amp; Consumer Electronics",D4="Telecommunications",D4="Telecommunications &amp; Investment"),1,
OR(D4="Asset Management",D4="Banking",D4="Banking &amp; Asset Services",D4="Banking &amp; Financial Services",D4="Banking &amp; Wealth Management",D4="Cloud Software",D4="Enterprise Software",D4="Financial Services",D4="Information Technology Consulting",D4="Investment Banking",D4="Social Media &amp; Technology",D4="Software &amp; Cloud Computing",D4="Technology &amp; Consulting",D4="Technology &amp; Internet Services",D4="Technology &amp; Software"),1,
TRUE,"Unmapped"
)</f>
        <v>3</v>
      </c>
      <c r="H4" s="10">
        <f>VLOOKUP(B4,'BIS + EDB Final'!A:K,2,FALSE)</f>
        <v>1</v>
      </c>
      <c r="I4" s="10">
        <f>VLOOKUP(B4,'BIS + EDB Final'!A:F,6,FALSE)</f>
        <v>0</v>
      </c>
      <c r="J4" s="10">
        <f>VLOOKUP(B4,'CBG Final'!A:B,2,FALSE)</f>
        <v>3</v>
      </c>
      <c r="K4" s="13">
        <f t="shared" si="0"/>
        <v>2.2999999999999998</v>
      </c>
      <c r="L4" s="10" t="s">
        <v>399</v>
      </c>
      <c r="M4" s="10" t="s">
        <v>354</v>
      </c>
      <c r="N4" s="10" t="s">
        <v>400</v>
      </c>
      <c r="O4" s="10"/>
      <c r="P4" s="10" t="s">
        <v>401</v>
      </c>
      <c r="Q4" s="10" t="s">
        <v>53</v>
      </c>
      <c r="R4" s="10" t="s">
        <v>352</v>
      </c>
      <c r="S4" s="14"/>
      <c r="T4" s="15"/>
      <c r="U4" s="15"/>
      <c r="V4" s="14"/>
      <c r="W4" s="14"/>
      <c r="X4" s="15"/>
      <c r="Y4" s="15"/>
      <c r="Z4" s="14"/>
      <c r="AA4" s="14"/>
      <c r="AB4" s="14"/>
      <c r="AC4" s="14"/>
      <c r="AD4" s="14"/>
      <c r="AE4" s="14"/>
      <c r="AF4" s="14"/>
      <c r="AG4" s="14"/>
      <c r="AH4" s="14"/>
    </row>
    <row r="5" spans="1:34">
      <c r="A5" s="10"/>
      <c r="B5" s="10" t="s">
        <v>544</v>
      </c>
      <c r="C5" s="11" t="s">
        <v>93</v>
      </c>
      <c r="D5" s="12" t="s">
        <v>545</v>
      </c>
      <c r="E5" s="10">
        <v>327000</v>
      </c>
      <c r="F5" s="11" cm="1">
        <f t="array" ref="F5">_xlfn.IFS(
E5&lt;=$E$245,0,
E5&lt;=$E$246,1,
E5&lt;=$E$247,2,
E5&gt;=$E$247,3)</f>
        <v>3</v>
      </c>
      <c r="G5" s="12" cm="1">
        <f t="array" ref="G5">_xlfn.IFS(
OR(D5="Aerospace",D5="Aerospace &amp; Defense",D5="Agricultural Equipment",D5="Airlines",D5="Automotive",D5="Automotive &amp; Energy",D5="Automotive Components",D5="Aviation",D5="Building Materials",D5="Chemicals",D5="Commercial Vehicles",D5="Conglomerate &amp; Defense",D5="Conglomerate &amp; Energy",D5="Construction",D5="Construction &amp; Infrastructure",D5="Construction &amp; Real Estate",D5="Construction &amp; Telecom",D5="Discount Retail",D5="Energy Management",D5="Energy Technology",D5="Engines &amp; Power Systems",D5="Environmental Services",D5="Food Distribution",D5="Food Services",D5="Grocery Retail",D5="Healthcare &amp; Pharmacy",D5="Home Improvement Retail",D5="Industrial Engineering &amp; Electronics",D5="Oilfield Services",D5="Pharmaceuticals",D5="Pharmaceuticals &amp; Chemicals",D5="Pharmaceuticals &amp; Healthcare",D5="Pharmacy Retail",D5="Postal &amp; Logistics",D5="Retail",D5="Retail &amp; Distribution",D5="Retail &amp; Grocery",D5="Retail (IKEA)",D5="Tobacco",D5="Trading &amp; Conglomerate",D5="Utilities",D5="Utilities &amp; Energy",D5="Wholesale Retail"),2,
OR(D5="Agribusiness",D5="Automotive &amp; Heavy Vehicles",D5="Chemicals",D5="Commercial Vehicles",D5="Construction",D5="Construction &amp; Infrastructure",D5="Engines &amp; Power Systems",D5="Food Processing",D5="Healthcare",D5="Healthcare &amp; Medical Devices",D5="Heavy Equipment",D5="Heavy Industry",D5="Industrial Gases",D5="Industrial Manufacturing",D5="Logistics",D5="Medical Devices",D5="Mining",D5="Mining &amp; Commodities Trading",D5="Oil &amp; Gas",D5="Oilfield Services",D5="Rail Transport",D5="Shipping &amp; Logistics",D5="Steel"),3,
OR(D5="Apparel &amp; Footwear",D5="Beverage",D5="Coffeehouse &amp; Retail",D5="Conglomerate",D5="Consumer Goods",D5="Convenience Retail",D5="Electronics",D5="Electronics &amp; Semiconductors",D5="Electronics Retail",D5="Fashion Retail",D5="Food &amp; Beverage",D5="Food Retail &amp; Consumer Goods",D5="Industrial &amp; Technology",D5="Industrial Automation",D5="Industrial Technology",D5="Postal &amp; Financial Services",D5="Postal Services",D5="Scientific Instruments",D5="Technology Hardware",D5="Trading Company",D5="IT Consulting"),1,
OR(D5="Cosmetics",D5="E-commerce &amp; Cloud Computing",D5="Electronics &amp; Entertainment",D5="Entertainment &amp; Media",D5="Luxury Goods",D5="Media &amp; Telecommunications",D5="Networking Technology",D5="Real Estate Services",D5="Technology &amp; Consumer Electronics",D5="Telecommunications",D5="Telecommunications &amp; Investment"),1,
OR(D5="Asset Management",D5="Banking",D5="Banking &amp; Asset Services",D5="Banking &amp; Financial Services",D5="Banking &amp; Wealth Management",D5="Cloud Software",D5="Enterprise Software",D5="Financial Services",D5="Information Technology Consulting",D5="Investment Banking",D5="Social Media &amp; Technology",D5="Software &amp; Cloud Computing",D5="Technology &amp; Consulting",D5="Technology &amp; Internet Services",D5="Technology &amp; Software"),1,
TRUE,"Unmapped"
)</f>
        <v>3</v>
      </c>
      <c r="H5" s="10">
        <f>VLOOKUP(B5,'BIS + EDB Final'!A:K,2,FALSE)</f>
        <v>1</v>
      </c>
      <c r="I5" s="10">
        <f>VLOOKUP(B5,'BIS + EDB Final'!A:F,6,FALSE)</f>
        <v>0</v>
      </c>
      <c r="J5" s="10">
        <f>VLOOKUP(B5,'CBG Final'!A:B,2,FALSE)</f>
        <v>3</v>
      </c>
      <c r="K5" s="13">
        <f t="shared" si="0"/>
        <v>2.2999999999999998</v>
      </c>
      <c r="L5" s="10" t="s">
        <v>546</v>
      </c>
      <c r="M5" s="10" t="s">
        <v>269</v>
      </c>
      <c r="N5" s="10" t="s">
        <v>547</v>
      </c>
      <c r="O5" s="10" t="s">
        <v>548</v>
      </c>
      <c r="P5" s="10" t="s">
        <v>549</v>
      </c>
      <c r="Q5" s="10" t="s">
        <v>61</v>
      </c>
      <c r="R5" s="10" t="s">
        <v>22</v>
      </c>
      <c r="S5" s="14"/>
      <c r="T5" s="15"/>
      <c r="U5" s="15"/>
      <c r="V5" s="14"/>
      <c r="W5" s="14"/>
      <c r="X5" s="15"/>
      <c r="Y5" s="15"/>
      <c r="Z5" s="14"/>
      <c r="AA5" s="14"/>
      <c r="AB5" s="14"/>
      <c r="AC5" s="14"/>
      <c r="AD5" s="14"/>
      <c r="AE5" s="14"/>
      <c r="AF5" s="14"/>
      <c r="AG5" s="14"/>
      <c r="AH5" s="14"/>
    </row>
    <row r="6" spans="1:34">
      <c r="A6" s="10"/>
      <c r="B6" s="10" t="s">
        <v>310</v>
      </c>
      <c r="C6" s="11" t="s">
        <v>46</v>
      </c>
      <c r="D6" s="12" t="s">
        <v>85</v>
      </c>
      <c r="E6" s="10">
        <v>324750</v>
      </c>
      <c r="F6" s="11" cm="1">
        <f t="array" ref="F6">_xlfn.IFS(
E6&lt;=$E$245,0,
E6&lt;=$E$246,1,
E6&lt;=$E$247,2,
E6&gt;=$E$247,3)</f>
        <v>3</v>
      </c>
      <c r="G6" s="12" cm="1">
        <f t="array" ref="G6">_xlfn.IFS(
OR(D6="Aerospace",D6="Aerospace &amp; Defense",D6="Agricultural Equipment",D6="Airlines",D6="Automotive",D6="Automotive &amp; Energy",D6="Automotive Components",D6="Aviation",D6="Building Materials",D6="Chemicals",D6="Commercial Vehicles",D6="Conglomerate &amp; Defense",D6="Conglomerate &amp; Energy",D6="Construction",D6="Construction &amp; Infrastructure",D6="Construction &amp; Real Estate",D6="Construction &amp; Telecom",D6="Discount Retail",D6="Energy Management",D6="Energy Technology",D6="Engines &amp; Power Systems",D6="Environmental Services",D6="Food Distribution",D6="Food Services",D6="Grocery Retail",D6="Healthcare &amp; Pharmacy",D6="Home Improvement Retail",D6="Industrial Engineering &amp; Electronics",D6="Oilfield Services",D6="Pharmaceuticals",D6="Pharmaceuticals &amp; Chemicals",D6="Pharmaceuticals &amp; Healthcare",D6="Pharmacy Retail",D6="Postal &amp; Logistics",D6="Retail",D6="Retail &amp; Distribution",D6="Retail &amp; Grocery",D6="Retail (IKEA)",D6="Tobacco",D6="Trading &amp; Conglomerate",D6="Utilities",D6="Utilities &amp; Energy",D6="Wholesale Retail"),2,
OR(D6="Agribusiness",D6="Automotive &amp; Heavy Vehicles",D6="Chemicals",D6="Commercial Vehicles",D6="Construction",D6="Construction &amp; Infrastructure",D6="Engines &amp; Power Systems",D6="Food Processing",D6="Healthcare",D6="Healthcare &amp; Medical Devices",D6="Heavy Equipment",D6="Heavy Industry",D6="Industrial Gases",D6="Industrial Manufacturing",D6="Logistics",D6="Medical Devices",D6="Mining",D6="Mining &amp; Commodities Trading",D6="Oil &amp; Gas",D6="Oilfield Services",D6="Rail Transport",D6="Shipping &amp; Logistics",D6="Steel"),3,
OR(D6="Apparel &amp; Footwear",D6="Beverage",D6="Coffeehouse &amp; Retail",D6="Conglomerate",D6="Consumer Goods",D6="Convenience Retail",D6="Electronics",D6="Electronics &amp; Semiconductors",D6="Electronics Retail",D6="Fashion Retail",D6="Food &amp; Beverage",D6="Food Retail &amp; Consumer Goods",D6="Industrial &amp; Technology",D6="Industrial Automation",D6="Industrial Technology",D6="Postal &amp; Financial Services",D6="Postal Services",D6="Scientific Instruments",D6="Technology Hardware",D6="Trading Company",D6="IT Consulting"),1,
OR(D6="Cosmetics",D6="E-commerce &amp; Cloud Computing",D6="Electronics &amp; Entertainment",D6="Entertainment &amp; Media",D6="Luxury Goods",D6="Media &amp; Telecommunications",D6="Networking Technology",D6="Real Estate Services",D6="Technology &amp; Consumer Electronics",D6="Telecommunications",D6="Telecommunications &amp; Investment"),1,
OR(D6="Asset Management",D6="Banking",D6="Banking &amp; Asset Services",D6="Banking &amp; Financial Services",D6="Banking &amp; Wealth Management",D6="Cloud Software",D6="Enterprise Software",D6="Financial Services",D6="Information Technology Consulting",D6="Investment Banking",D6="Social Media &amp; Technology",D6="Software &amp; Cloud Computing",D6="Technology &amp; Consulting",D6="Technology &amp; Internet Services",D6="Technology &amp; Software"),1,
TRUE,"Unmapped"
)</f>
        <v>2</v>
      </c>
      <c r="H6" s="10">
        <f>VLOOKUP(B6,'BIS + EDB Final'!A:K,2,FALSE)</f>
        <v>2</v>
      </c>
      <c r="I6" s="10">
        <f>VLOOKUP(B6,'BIS + EDB Final'!A:F,6,FALSE)</f>
        <v>0</v>
      </c>
      <c r="J6" s="10">
        <f>VLOOKUP(B6,'CBG Final'!A:B,2,FALSE)</f>
        <v>3</v>
      </c>
      <c r="K6" s="13">
        <f t="shared" si="0"/>
        <v>2.2999999999999998</v>
      </c>
      <c r="L6" s="10" t="s">
        <v>311</v>
      </c>
      <c r="M6" s="10" t="s">
        <v>312</v>
      </c>
      <c r="N6" s="10" t="s">
        <v>313</v>
      </c>
      <c r="O6" s="10" t="s">
        <v>314</v>
      </c>
      <c r="P6" s="10" t="s">
        <v>315</v>
      </c>
      <c r="Q6" s="10" t="s">
        <v>53</v>
      </c>
      <c r="R6" s="10" t="s">
        <v>22</v>
      </c>
      <c r="S6" s="14"/>
      <c r="T6" s="15"/>
      <c r="U6" s="15"/>
      <c r="V6" s="14"/>
      <c r="W6" s="14"/>
      <c r="X6" s="15"/>
      <c r="Y6" s="15"/>
      <c r="Z6" s="14"/>
      <c r="AA6" s="14"/>
      <c r="AB6" s="14"/>
      <c r="AC6" s="14"/>
      <c r="AD6" s="14"/>
      <c r="AE6" s="14"/>
      <c r="AF6" s="14"/>
      <c r="AG6" s="14"/>
      <c r="AH6" s="14"/>
    </row>
    <row r="7" spans="1:34">
      <c r="A7" s="10"/>
      <c r="B7" s="10" t="s">
        <v>1340</v>
      </c>
      <c r="C7" s="11" t="s">
        <v>93</v>
      </c>
      <c r="D7" s="12" t="s">
        <v>584</v>
      </c>
      <c r="E7" s="10">
        <v>559051</v>
      </c>
      <c r="F7" s="11" cm="1">
        <f t="array" ref="F7">_xlfn.IFS(
E7&lt;=$E$245,0,
E7&lt;=$E$246,1,
E7&lt;=$E$247,2,
E7&gt;=$E$247,3)</f>
        <v>3</v>
      </c>
      <c r="G7" s="12" cm="1">
        <f t="array" ref="G7">_xlfn.IFS(
OR(D7="Aerospace",D7="Aerospace &amp; Defense",D7="Agricultural Equipment",D7="Airlines",D7="Automotive",D7="Automotive &amp; Energy",D7="Automotive Components",D7="Aviation",D7="Building Materials",D7="Chemicals",D7="Commercial Vehicles",D7="Conglomerate &amp; Defense",D7="Conglomerate &amp; Energy",D7="Construction",D7="Construction &amp; Infrastructure",D7="Construction &amp; Real Estate",D7="Construction &amp; Telecom",D7="Discount Retail",D7="Energy Management",D7="Energy Technology",D7="Engines &amp; Power Systems",D7="Environmental Services",D7="Food Distribution",D7="Food Services",D7="Grocery Retail",D7="Healthcare &amp; Pharmacy",D7="Home Improvement Retail",D7="Industrial Engineering &amp; Electronics",D7="Oilfield Services",D7="Pharmaceuticals",D7="Pharmaceuticals &amp; Chemicals",D7="Pharmaceuticals &amp; Healthcare",D7="Pharmacy Retail",D7="Postal &amp; Logistics",D7="Retail",D7="Retail &amp; Distribution",D7="Retail &amp; Grocery",D7="Retail (IKEA)",D7="Tobacco",D7="Trading &amp; Conglomerate",D7="Utilities",D7="Utilities &amp; Energy",D7="Wholesale Retail"),2,
OR(D7="Agribusiness",D7="Automotive &amp; Heavy Vehicles",D7="Chemicals",D7="Commercial Vehicles",D7="Construction",D7="Construction &amp; Infrastructure",D7="Engines &amp; Power Systems",D7="Food Processing",D7="Healthcare",D7="Healthcare &amp; Medical Devices",D7="Heavy Equipment",D7="Heavy Industry",D7="Industrial Gases",D7="Industrial Manufacturing",D7="Logistics",D7="Medical Devices",D7="Mining",D7="Mining &amp; Commodities Trading",D7="Oil &amp; Gas",D7="Oilfield Services",D7="Rail Transport",D7="Shipping &amp; Logistics",D7="Steel"),3,
OR(D7="Apparel &amp; Footwear",D7="Beverage",D7="Coffeehouse &amp; Retail",D7="Conglomerate",D7="Consumer Goods",D7="Convenience Retail",D7="Electronics",D7="Electronics &amp; Semiconductors",D7="Electronics Retail",D7="Fashion Retail",D7="Food &amp; Beverage",D7="Food Retail &amp; Consumer Goods",D7="Industrial &amp; Technology",D7="Industrial Automation",D7="Industrial Technology",D7="Postal &amp; Financial Services",D7="Postal Services",D7="Scientific Instruments",D7="Technology Hardware",D7="Trading Company",D7="IT Consulting"),1,
OR(D7="Cosmetics",D7="E-commerce &amp; Cloud Computing",D7="Electronics &amp; Entertainment",D7="Entertainment &amp; Media",D7="Luxury Goods",D7="Media &amp; Telecommunications",D7="Networking Technology",D7="Real Estate Services",D7="Technology &amp; Consumer Electronics",D7="Telecommunications",D7="Telecommunications &amp; Investment"),1,
OR(D7="Asset Management",D7="Banking",D7="Banking &amp; Asset Services",D7="Banking &amp; Financial Services",D7="Banking &amp; Wealth Management",D7="Cloud Software",D7="Enterprise Software",D7="Financial Services",D7="Information Technology Consulting",D7="Investment Banking",D7="Social Media &amp; Technology",D7="Software &amp; Cloud Computing",D7="Technology &amp; Consulting",D7="Technology &amp; Internet Services",D7="Technology &amp; Software"),1,
TRUE,"Unmapped"
)</f>
        <v>3</v>
      </c>
      <c r="H7" s="10">
        <f>VLOOKUP(B7,'BIS + EDB Final'!A:K,2,FALSE)</f>
        <v>2</v>
      </c>
      <c r="I7" s="10">
        <f>VLOOKUP(B7,'BIS + EDB Final'!A:F,6,FALSE)</f>
        <v>0</v>
      </c>
      <c r="J7" s="10">
        <f>VLOOKUP(B7,'CBG Final'!A:B,2,FALSE)</f>
        <v>2</v>
      </c>
      <c r="K7" s="13">
        <f t="shared" si="0"/>
        <v>2.2999999999999998</v>
      </c>
      <c r="L7" s="10" t="s">
        <v>1341</v>
      </c>
      <c r="M7" s="10" t="s">
        <v>269</v>
      </c>
      <c r="N7" s="10" t="s">
        <v>1342</v>
      </c>
      <c r="O7" s="10" t="s">
        <v>1343</v>
      </c>
      <c r="P7" s="10" t="s">
        <v>1344</v>
      </c>
      <c r="Q7" s="10" t="s">
        <v>358</v>
      </c>
      <c r="R7" s="10" t="s">
        <v>22</v>
      </c>
      <c r="S7" s="14"/>
      <c r="T7" s="15"/>
      <c r="U7" s="15"/>
      <c r="V7" s="14"/>
      <c r="W7" s="14"/>
      <c r="X7" s="15"/>
      <c r="Y7" s="15"/>
      <c r="Z7" s="14"/>
      <c r="AA7" s="14"/>
      <c r="AB7" s="14"/>
      <c r="AC7" s="14"/>
      <c r="AD7" s="14"/>
      <c r="AE7" s="14"/>
      <c r="AF7" s="14"/>
      <c r="AG7" s="14"/>
      <c r="AH7" s="14"/>
    </row>
    <row r="8" spans="1:34">
      <c r="A8" s="10"/>
      <c r="B8" s="10" t="s">
        <v>1305</v>
      </c>
      <c r="C8" s="11" t="s">
        <v>93</v>
      </c>
      <c r="D8" s="12" t="s">
        <v>1306</v>
      </c>
      <c r="E8" s="10">
        <v>296662</v>
      </c>
      <c r="F8" s="11" cm="1">
        <f t="array" ref="F8">_xlfn.IFS(
E8&lt;=$E$245,0,
E8&lt;=$E$246,1,
E8&lt;=$E$247,2,
E8&gt;=$E$247,3)</f>
        <v>3</v>
      </c>
      <c r="G8" s="12" cm="1">
        <f t="array" ref="G8">_xlfn.IFS(
OR(D8="Aerospace",D8="Aerospace &amp; Defense",D8="Agricultural Equipment",D8="Airlines",D8="Automotive",D8="Automotive &amp; Energy",D8="Automotive Components",D8="Aviation",D8="Building Materials",D8="Chemicals",D8="Commercial Vehicles",D8="Conglomerate &amp; Defense",D8="Conglomerate &amp; Energy",D8="Construction",D8="Construction &amp; Infrastructure",D8="Construction &amp; Real Estate",D8="Construction &amp; Telecom",D8="Discount Retail",D8="Energy Management",D8="Energy Technology",D8="Engines &amp; Power Systems",D8="Environmental Services",D8="Food Distribution",D8="Food Services",D8="Grocery Retail",D8="Healthcare &amp; Pharmacy",D8="Home Improvement Retail",D8="Industrial Engineering &amp; Electronics",D8="Oilfield Services",D8="Pharmaceuticals",D8="Pharmaceuticals &amp; Chemicals",D8="Pharmaceuticals &amp; Healthcare",D8="Pharmacy Retail",D8="Postal &amp; Logistics",D8="Retail",D8="Retail &amp; Distribution",D8="Retail &amp; Grocery",D8="Retail (IKEA)",D8="Tobacco",D8="Trading &amp; Conglomerate",D8="Utilities",D8="Utilities &amp; Energy",D8="Wholesale Retail"),2,
OR(D8="Agribusiness",D8="Automotive &amp; Heavy Vehicles",D8="Chemicals",D8="Commercial Vehicles",D8="Construction",D8="Construction &amp; Infrastructure",D8="Engines &amp; Power Systems",D8="Food Processing",D8="Healthcare",D8="Healthcare &amp; Medical Devices",D8="Heavy Equipment",D8="Heavy Industry",D8="Industrial Gases",D8="Industrial Manufacturing",D8="Logistics",D8="Medical Devices",D8="Mining",D8="Mining &amp; Commodities Trading",D8="Oil &amp; Gas",D8="Oilfield Services",D8="Rail Transport",D8="Shipping &amp; Logistics",D8="Steel"),3,
OR(D8="Apparel &amp; Footwear",D8="Beverage",D8="Coffeehouse &amp; Retail",D8="Conglomerate",D8="Consumer Goods",D8="Convenience Retail",D8="Electronics",D8="Electronics &amp; Semiconductors",D8="Electronics Retail",D8="Fashion Retail",D8="Food &amp; Beverage",D8="Food Retail &amp; Consumer Goods",D8="Industrial &amp; Technology",D8="Industrial Automation",D8="Industrial Technology",D8="Postal &amp; Financial Services",D8="Postal Services",D8="Scientific Instruments",D8="Technology Hardware",D8="Trading Company",D8="IT Consulting"),1,
OR(D8="Cosmetics",D8="E-commerce &amp; Cloud Computing",D8="Electronics &amp; Entertainment",D8="Entertainment &amp; Media",D8="Luxury Goods",D8="Media &amp; Telecommunications",D8="Networking Technology",D8="Real Estate Services",D8="Technology &amp; Consumer Electronics",D8="Telecommunications",D8="Telecommunications &amp; Investment"),1,
OR(D8="Asset Management",D8="Banking",D8="Banking &amp; Asset Services",D8="Banking &amp; Financial Services",D8="Banking &amp; Wealth Management",D8="Cloud Software",D8="Enterprise Software",D8="Financial Services",D8="Information Technology Consulting",D8="Investment Banking",D8="Social Media &amp; Technology",D8="Software &amp; Cloud Computing",D8="Technology &amp; Consulting",D8="Technology &amp; Internet Services",D8="Technology &amp; Software"),1,
TRUE,"Unmapped"
)</f>
        <v>3</v>
      </c>
      <c r="H8" s="10">
        <f>VLOOKUP(B8,'BIS + EDB Final'!A:K,2,FALSE)</f>
        <v>2</v>
      </c>
      <c r="I8" s="10">
        <f>VLOOKUP(B8,'BIS + EDB Final'!A:F,6,FALSE)</f>
        <v>0</v>
      </c>
      <c r="J8" s="10">
        <f>VLOOKUP(B8,'CBG Final'!A:B,2,FALSE)</f>
        <v>2</v>
      </c>
      <c r="K8" s="13">
        <f t="shared" si="0"/>
        <v>2.2999999999999998</v>
      </c>
      <c r="L8" s="10" t="s">
        <v>1307</v>
      </c>
      <c r="M8" s="10" t="s">
        <v>497</v>
      </c>
      <c r="N8" s="10" t="s">
        <v>1308</v>
      </c>
      <c r="O8" s="10"/>
      <c r="P8" s="10" t="s">
        <v>1309</v>
      </c>
      <c r="Q8" s="10" t="s">
        <v>1310</v>
      </c>
      <c r="R8" s="10" t="s">
        <v>22</v>
      </c>
      <c r="S8" s="14"/>
      <c r="T8" s="15"/>
      <c r="U8" s="15"/>
      <c r="V8" s="14"/>
      <c r="W8" s="14"/>
      <c r="X8" s="14"/>
      <c r="Y8" s="14"/>
      <c r="Z8" s="14"/>
      <c r="AA8" s="14"/>
      <c r="AB8" s="14"/>
      <c r="AC8" s="14"/>
      <c r="AD8" s="14"/>
      <c r="AE8" s="14"/>
      <c r="AF8" s="14"/>
      <c r="AG8" s="14"/>
      <c r="AH8" s="14"/>
    </row>
    <row r="9" spans="1:34">
      <c r="A9" s="10"/>
      <c r="B9" s="10" t="s">
        <v>793</v>
      </c>
      <c r="C9" s="11" t="s">
        <v>169</v>
      </c>
      <c r="D9" s="12" t="s">
        <v>794</v>
      </c>
      <c r="E9" s="10">
        <v>774303</v>
      </c>
      <c r="F9" s="11" cm="1">
        <f t="array" ref="F9">_xlfn.IFS(
E9&lt;=$E$245,0,
E9&lt;=$E$246,1,
E9&lt;=$E$247,2,
E9&gt;=$E$247,3)</f>
        <v>3</v>
      </c>
      <c r="G9" s="12" cm="1">
        <f t="array" ref="G9">_xlfn.IFS(
OR(D9="Aerospace",D9="Aerospace &amp; Defense",D9="Agricultural Equipment",D9="Airlines",D9="Automotive",D9="Automotive &amp; Energy",D9="Automotive Components",D9="Aviation",D9="Building Materials",D9="Chemicals",D9="Commercial Vehicles",D9="Conglomerate &amp; Defense",D9="Conglomerate &amp; Energy",D9="Construction",D9="Construction &amp; Infrastructure",D9="Construction &amp; Real Estate",D9="Construction &amp; Telecom",D9="Discount Retail",D9="Energy Management",D9="Energy Technology",D9="Engines &amp; Power Systems",D9="Environmental Services",D9="Food Distribution",D9="Food Services",D9="Grocery Retail",D9="Healthcare &amp; Pharmacy",D9="Home Improvement Retail",D9="Industrial Engineering &amp; Electronics",D9="Oilfield Services",D9="Pharmaceuticals",D9="Pharmaceuticals &amp; Chemicals",D9="Pharmaceuticals &amp; Healthcare",D9="Pharmacy Retail",D9="Postal &amp; Logistics",D9="Retail",D9="Retail &amp; Distribution",D9="Retail &amp; Grocery",D9="Retail (IKEA)",D9="Tobacco",D9="Trading &amp; Conglomerate",D9="Utilities",D9="Utilities &amp; Energy",D9="Wholesale Retail"),2,
OR(D9="Agribusiness",D9="Automotive &amp; Heavy Vehicles",D9="Chemicals",D9="Commercial Vehicles",D9="Construction",D9="Construction &amp; Infrastructure",D9="Engines &amp; Power Systems",D9="Food Processing",D9="Healthcare",D9="Healthcare &amp; Medical Devices",D9="Heavy Equipment",D9="Heavy Industry",D9="Industrial Gases",D9="Industrial Manufacturing",D9="Logistics",D9="Medical Devices",D9="Mining",D9="Mining &amp; Commodities Trading",D9="Oil &amp; Gas",D9="Oilfield Services",D9="Rail Transport",D9="Shipping &amp; Logistics",D9="Steel"),3,
OR(D9="Apparel &amp; Footwear",D9="Beverage",D9="Coffeehouse &amp; Retail",D9="Conglomerate",D9="Consumer Goods",D9="Convenience Retail",D9="Electronics",D9="Electronics &amp; Semiconductors",D9="Electronics Retail",D9="Fashion Retail",D9="Food &amp; Beverage",D9="Food Retail &amp; Consumer Goods",D9="Industrial &amp; Technology",D9="Industrial Automation",D9="Industrial Technology",D9="Postal &amp; Financial Services",D9="Postal Services",D9="Scientific Instruments",D9="Technology Hardware",D9="Trading Company",D9="IT Consulting"),1,
OR(D9="Cosmetics",D9="E-commerce &amp; Cloud Computing",D9="Electronics &amp; Entertainment",D9="Entertainment &amp; Media",D9="Luxury Goods",D9="Media &amp; Telecommunications",D9="Networking Technology",D9="Real Estate Services",D9="Technology &amp; Consumer Electronics",D9="Telecommunications",D9="Telecommunications &amp; Investment"),1,
OR(D9="Asset Management",D9="Banking",D9="Banking &amp; Asset Services",D9="Banking &amp; Financial Services",D9="Banking &amp; Wealth Management",D9="Cloud Software",D9="Enterprise Software",D9="Financial Services",D9="Information Technology Consulting",D9="Investment Banking",D9="Social Media &amp; Technology",D9="Software &amp; Cloud Computing",D9="Technology &amp; Consulting",D9="Technology &amp; Internet Services",D9="Technology &amp; Software"),1,
TRUE,"Unmapped"
)</f>
        <v>1</v>
      </c>
      <c r="H9" s="10">
        <v>3</v>
      </c>
      <c r="I9" s="10">
        <f>VLOOKUP(B9,'BIS + EDB Final'!A:F,6,FALSE)</f>
        <v>0</v>
      </c>
      <c r="J9" s="10">
        <f>VLOOKUP(B9,'CBG Final'!A:B,2,FALSE)</f>
        <v>3</v>
      </c>
      <c r="K9" s="13">
        <f t="shared" si="0"/>
        <v>2.2999999999999998</v>
      </c>
      <c r="L9" s="10" t="s">
        <v>795</v>
      </c>
      <c r="M9" s="10" t="s">
        <v>714</v>
      </c>
      <c r="N9" s="10" t="s">
        <v>796</v>
      </c>
      <c r="O9" s="10" t="s">
        <v>797</v>
      </c>
      <c r="P9" s="10" t="s">
        <v>798</v>
      </c>
      <c r="Q9" s="10" t="s">
        <v>40</v>
      </c>
      <c r="R9" s="10" t="s">
        <v>54</v>
      </c>
      <c r="S9" s="14"/>
      <c r="T9" s="15"/>
      <c r="U9" s="15"/>
      <c r="V9" s="14"/>
      <c r="W9" s="14"/>
      <c r="X9" s="15"/>
      <c r="Y9" s="15"/>
      <c r="Z9" s="14"/>
      <c r="AA9" s="14"/>
      <c r="AB9" s="14"/>
      <c r="AC9" s="14"/>
      <c r="AD9" s="14"/>
      <c r="AE9" s="14"/>
      <c r="AF9" s="14"/>
      <c r="AG9" s="14"/>
      <c r="AH9" s="14"/>
    </row>
    <row r="10" spans="1:34">
      <c r="A10" s="10"/>
      <c r="B10" s="10" t="s">
        <v>13</v>
      </c>
      <c r="C10" s="11" t="s">
        <v>14</v>
      </c>
      <c r="D10" s="12" t="s">
        <v>15</v>
      </c>
      <c r="E10" s="10">
        <v>277000</v>
      </c>
      <c r="F10" s="11" cm="1">
        <f t="array" ref="F10">_xlfn.IFS(
E10&lt;=$E$245,0,
E10&lt;=$E$246,1,
E10&lt;=$E$247,2,
E10&gt;=$E$247,3)</f>
        <v>3</v>
      </c>
      <c r="G10" s="12" cm="1">
        <f t="array" ref="G10">_xlfn.IFS(
OR(D10="Aerospace",D10="Aerospace &amp; Defense",D10="Agricultural Equipment",D10="Airlines",D10="Automotive",D10="Automotive &amp; Energy",D10="Automotive Components",D10="Aviation",D10="Building Materials",D10="Chemicals",D10="Commercial Vehicles",D10="Conglomerate &amp; Defense",D10="Conglomerate &amp; Energy",D10="Construction",D10="Construction &amp; Infrastructure",D10="Construction &amp; Real Estate",D10="Construction &amp; Telecom",D10="Discount Retail",D10="Energy Management",D10="Energy Technology",D10="Engines &amp; Power Systems",D10="Environmental Services",D10="Food Distribution",D10="Food Services",D10="Grocery Retail",D10="Healthcare &amp; Pharmacy",D10="Home Improvement Retail",D10="Industrial Engineering &amp; Electronics",D10="Oilfield Services",D10="Pharmaceuticals",D10="Pharmaceuticals &amp; Chemicals",D10="Pharmaceuticals &amp; Healthcare",D10="Pharmacy Retail",D10="Postal &amp; Logistics",D10="Retail",D10="Retail &amp; Distribution",D10="Retail &amp; Grocery",D10="Retail (IKEA)",D10="Tobacco",D10="Trading &amp; Conglomerate",D10="Utilities",D10="Utilities &amp; Energy",D10="Wholesale Retail"),2,
OR(D10="Agribusiness",D10="Automotive &amp; Heavy Vehicles",D10="Chemicals",D10="Commercial Vehicles",D10="Construction",D10="Construction &amp; Infrastructure",D10="Engines &amp; Power Systems",D10="Food Processing",D10="Healthcare",D10="Healthcare &amp; Medical Devices",D10="Heavy Equipment",D10="Heavy Industry",D10="Industrial Gases",D10="Industrial Manufacturing",D10="Logistics",D10="Medical Devices",D10="Mining",D10="Mining &amp; Commodities Trading",D10="Oil &amp; Gas",D10="Oilfield Services",D10="Rail Transport",D10="Shipping &amp; Logistics",D10="Steel"),3,
OR(D10="Apparel &amp; Footwear",D10="Beverage",D10="Coffeehouse &amp; Retail",D10="Conglomerate",D10="Consumer Goods",D10="Convenience Retail",D10="Electronics",D10="Electronics &amp; Semiconductors",D10="Electronics Retail",D10="Fashion Retail",D10="Food &amp; Beverage",D10="Food Retail &amp; Consumer Goods",D10="Industrial &amp; Technology",D10="Industrial Automation",D10="Industrial Technology",D10="Postal &amp; Financial Services",D10="Postal Services",D10="Scientific Instruments",D10="Technology Hardware",D10="Trading Company",D10="IT Consulting"),1,
OR(D10="Cosmetics",D10="E-commerce &amp; Cloud Computing",D10="Electronics &amp; Entertainment",D10="Entertainment &amp; Media",D10="Luxury Goods",D10="Media &amp; Telecommunications",D10="Networking Technology",D10="Real Estate Services",D10="Technology &amp; Consumer Electronics",D10="Telecommunications",D10="Telecommunications &amp; Investment"),1,
OR(D10="Asset Management",D10="Banking",D10="Banking &amp; Asset Services",D10="Banking &amp; Financial Services",D10="Banking &amp; Wealth Management",D10="Cloud Software",D10="Enterprise Software",D10="Financial Services",D10="Information Technology Consulting",D10="Investment Banking",D10="Social Media &amp; Technology",D10="Software &amp; Cloud Computing",D10="Technology &amp; Consulting",D10="Technology &amp; Internet Services",D10="Technology &amp; Software"),1,
TRUE,"Unmapped"
)</f>
        <v>1</v>
      </c>
      <c r="H10" s="10">
        <f>VLOOKUP(B10,'BIS + EDB Final'!A:K,2,FALSE)</f>
        <v>2</v>
      </c>
      <c r="I10" s="10">
        <f>VLOOKUP(B10,'BIS + EDB Final'!A:F,6,FALSE)</f>
        <v>1</v>
      </c>
      <c r="J10" s="10">
        <f>VLOOKUP(B10,'CBG Final'!A:B,2,FALSE)</f>
        <v>3</v>
      </c>
      <c r="K10" s="13">
        <f t="shared" si="0"/>
        <v>2.2000000000000002</v>
      </c>
      <c r="L10" s="10" t="s">
        <v>16</v>
      </c>
      <c r="M10" s="10" t="s">
        <v>17</v>
      </c>
      <c r="N10" s="10" t="s">
        <v>18</v>
      </c>
      <c r="O10" s="10" t="s">
        <v>19</v>
      </c>
      <c r="P10" s="10" t="s">
        <v>20</v>
      </c>
      <c r="Q10" s="10" t="s">
        <v>21</v>
      </c>
      <c r="R10" s="10" t="s">
        <v>22</v>
      </c>
      <c r="S10" s="14"/>
      <c r="T10" s="15"/>
      <c r="U10" s="15"/>
      <c r="V10" s="14"/>
      <c r="W10" s="14"/>
      <c r="X10" s="15"/>
      <c r="Y10" s="15"/>
      <c r="Z10" s="14"/>
      <c r="AA10" s="14"/>
      <c r="AB10" s="14"/>
      <c r="AC10" s="14"/>
      <c r="AD10" s="14">
        <f>_xlfn.PERCENTILE.INC($E$2:$E$231,0.75)</f>
        <v>201189.25</v>
      </c>
      <c r="AE10" s="14"/>
      <c r="AF10" s="14"/>
      <c r="AG10" s="14"/>
      <c r="AH10" s="14"/>
    </row>
    <row r="11" spans="1:34">
      <c r="A11" s="10"/>
      <c r="B11" s="10" t="s">
        <v>630</v>
      </c>
      <c r="C11" s="11" t="s">
        <v>43</v>
      </c>
      <c r="D11" s="12" t="s">
        <v>584</v>
      </c>
      <c r="E11" s="10">
        <v>494824</v>
      </c>
      <c r="F11" s="11" cm="1">
        <f t="array" ref="F11">_xlfn.IFS(
E11&lt;=$E$245,0,
E11&lt;=$E$246,1,
E11&lt;=$E$247,2,
E11&gt;=$E$247,3)</f>
        <v>3</v>
      </c>
      <c r="G11" s="12" cm="1">
        <f t="array" ref="G11">_xlfn.IFS(
OR(D11="Aerospace",D11="Aerospace &amp; Defense",D11="Agricultural Equipment",D11="Airlines",D11="Automotive",D11="Automotive &amp; Energy",D11="Automotive Components",D11="Aviation",D11="Building Materials",D11="Chemicals",D11="Commercial Vehicles",D11="Conglomerate &amp; Defense",D11="Conglomerate &amp; Energy",D11="Construction",D11="Construction &amp; Infrastructure",D11="Construction &amp; Real Estate",D11="Construction &amp; Telecom",D11="Discount Retail",D11="Energy Management",D11="Energy Technology",D11="Engines &amp; Power Systems",D11="Environmental Services",D11="Food Distribution",D11="Food Services",D11="Grocery Retail",D11="Healthcare &amp; Pharmacy",D11="Home Improvement Retail",D11="Industrial Engineering &amp; Electronics",D11="Oilfield Services",D11="Pharmaceuticals",D11="Pharmaceuticals &amp; Chemicals",D11="Pharmaceuticals &amp; Healthcare",D11="Pharmacy Retail",D11="Postal &amp; Logistics",D11="Retail",D11="Retail &amp; Distribution",D11="Retail &amp; Grocery",D11="Retail (IKEA)",D11="Tobacco",D11="Trading &amp; Conglomerate",D11="Utilities",D11="Utilities &amp; Energy",D11="Wholesale Retail"),2,
OR(D11="Agribusiness",D11="Automotive &amp; Heavy Vehicles",D11="Chemicals",D11="Commercial Vehicles",D11="Construction",D11="Construction &amp; Infrastructure",D11="Engines &amp; Power Systems",D11="Food Processing",D11="Healthcare",D11="Healthcare &amp; Medical Devices",D11="Heavy Equipment",D11="Heavy Industry",D11="Industrial Gases",D11="Industrial Manufacturing",D11="Logistics",D11="Medical Devices",D11="Mining",D11="Mining &amp; Commodities Trading",D11="Oil &amp; Gas",D11="Oilfield Services",D11="Rail Transport",D11="Shipping &amp; Logistics",D11="Steel"),3,
OR(D11="Apparel &amp; Footwear",D11="Beverage",D11="Coffeehouse &amp; Retail",D11="Conglomerate",D11="Consumer Goods",D11="Convenience Retail",D11="Electronics",D11="Electronics &amp; Semiconductors",D11="Electronics Retail",D11="Fashion Retail",D11="Food &amp; Beverage",D11="Food Retail &amp; Consumer Goods",D11="Industrial &amp; Technology",D11="Industrial Automation",D11="Industrial Technology",D11="Postal &amp; Financial Services",D11="Postal Services",D11="Scientific Instruments",D11="Technology Hardware",D11="Trading Company",D11="IT Consulting"),1,
OR(D11="Cosmetics",D11="E-commerce &amp; Cloud Computing",D11="Electronics &amp; Entertainment",D11="Entertainment &amp; Media",D11="Luxury Goods",D11="Media &amp; Telecommunications",D11="Networking Technology",D11="Real Estate Services",D11="Technology &amp; Consumer Electronics",D11="Telecommunications",D11="Telecommunications &amp; Investment"),1,
OR(D11="Asset Management",D11="Banking",D11="Banking &amp; Asset Services",D11="Banking &amp; Financial Services",D11="Banking &amp; Wealth Management",D11="Cloud Software",D11="Enterprise Software",D11="Financial Services",D11="Information Technology Consulting",D11="Investment Banking",D11="Social Media &amp; Technology",D11="Software &amp; Cloud Computing",D11="Technology &amp; Consulting",D11="Technology &amp; Internet Services",D11="Technology &amp; Software"),1,
TRUE,"Unmapped"
)</f>
        <v>3</v>
      </c>
      <c r="H11" s="10">
        <f>VLOOKUP(B11,'BIS + EDB Final'!A:K,2,FALSE)</f>
        <v>1</v>
      </c>
      <c r="I11" s="10">
        <f>VLOOKUP(B11,'BIS + EDB Final'!A:F,6,FALSE)</f>
        <v>1</v>
      </c>
      <c r="J11" s="10">
        <f>VLOOKUP(B11,'CBG Final'!A:B,2,FALSE)</f>
        <v>2</v>
      </c>
      <c r="K11" s="13">
        <f t="shared" si="0"/>
        <v>2.2000000000000002</v>
      </c>
      <c r="L11" s="10" t="s">
        <v>1430</v>
      </c>
      <c r="M11" s="10" t="s">
        <v>1173</v>
      </c>
      <c r="N11" s="10" t="s">
        <v>1431</v>
      </c>
      <c r="O11" s="10" t="s">
        <v>383</v>
      </c>
      <c r="P11" s="10" t="s">
        <v>1432</v>
      </c>
      <c r="Q11" s="10" t="s">
        <v>126</v>
      </c>
      <c r="R11" s="10" t="s">
        <v>22</v>
      </c>
      <c r="S11" s="14"/>
      <c r="T11" s="15"/>
      <c r="U11" s="15"/>
      <c r="V11" s="14"/>
      <c r="W11" s="14"/>
      <c r="X11" s="15"/>
      <c r="Y11" s="15"/>
      <c r="Z11" s="14"/>
      <c r="AA11" s="14"/>
      <c r="AB11" s="14"/>
      <c r="AC11" s="14"/>
      <c r="AD11" s="14"/>
      <c r="AE11" s="14"/>
      <c r="AF11" s="14"/>
      <c r="AG11" s="14"/>
      <c r="AH11" s="14"/>
    </row>
    <row r="12" spans="1:34">
      <c r="A12" s="10"/>
      <c r="B12" s="10" t="s">
        <v>1054</v>
      </c>
      <c r="C12" s="11" t="s">
        <v>43</v>
      </c>
      <c r="D12" s="12" t="s">
        <v>85</v>
      </c>
      <c r="E12" s="10">
        <v>364000</v>
      </c>
      <c r="F12" s="11" cm="1">
        <f t="array" ref="F12">_xlfn.IFS(
E12&lt;=$E$245,0,
E12&lt;=$E$246,1,
E12&lt;=$E$247,2,
E12&gt;=$E$247,3)</f>
        <v>3</v>
      </c>
      <c r="G12" s="12" cm="1">
        <f t="array" ref="G12">_xlfn.IFS(
OR(D12="Aerospace",D12="Aerospace &amp; Defense",D12="Agricultural Equipment",D12="Airlines",D12="Automotive",D12="Automotive &amp; Energy",D12="Automotive Components",D12="Aviation",D12="Building Materials",D12="Chemicals",D12="Commercial Vehicles",D12="Conglomerate &amp; Defense",D12="Conglomerate &amp; Energy",D12="Construction",D12="Construction &amp; Infrastructure",D12="Construction &amp; Real Estate",D12="Construction &amp; Telecom",D12="Discount Retail",D12="Energy Management",D12="Energy Technology",D12="Engines &amp; Power Systems",D12="Environmental Services",D12="Food Distribution",D12="Food Services",D12="Grocery Retail",D12="Healthcare &amp; Pharmacy",D12="Home Improvement Retail",D12="Industrial Engineering &amp; Electronics",D12="Oilfield Services",D12="Pharmaceuticals",D12="Pharmaceuticals &amp; Chemicals",D12="Pharmaceuticals &amp; Healthcare",D12="Pharmacy Retail",D12="Postal &amp; Logistics",D12="Retail",D12="Retail &amp; Distribution",D12="Retail &amp; Grocery",D12="Retail (IKEA)",D12="Tobacco",D12="Trading &amp; Conglomerate",D12="Utilities",D12="Utilities &amp; Energy",D12="Wholesale Retail"),2,
OR(D12="Agribusiness",D12="Automotive &amp; Heavy Vehicles",D12="Chemicals",D12="Commercial Vehicles",D12="Construction",D12="Construction &amp; Infrastructure",D12="Engines &amp; Power Systems",D12="Food Processing",D12="Healthcare",D12="Healthcare &amp; Medical Devices",D12="Heavy Equipment",D12="Heavy Industry",D12="Industrial Gases",D12="Industrial Manufacturing",D12="Logistics",D12="Medical Devices",D12="Mining",D12="Mining &amp; Commodities Trading",D12="Oil &amp; Gas",D12="Oilfield Services",D12="Rail Transport",D12="Shipping &amp; Logistics",D12="Steel"),3,
OR(D12="Apparel &amp; Footwear",D12="Beverage",D12="Coffeehouse &amp; Retail",D12="Conglomerate",D12="Consumer Goods",D12="Convenience Retail",D12="Electronics",D12="Electronics &amp; Semiconductors",D12="Electronics Retail",D12="Fashion Retail",D12="Food &amp; Beverage",D12="Food Retail &amp; Consumer Goods",D12="Industrial &amp; Technology",D12="Industrial Automation",D12="Industrial Technology",D12="Postal &amp; Financial Services",D12="Postal Services",D12="Scientific Instruments",D12="Technology Hardware",D12="Trading Company",D12="IT Consulting"),1,
OR(D12="Cosmetics",D12="E-commerce &amp; Cloud Computing",D12="Electronics &amp; Entertainment",D12="Entertainment &amp; Media",D12="Luxury Goods",D12="Media &amp; Telecommunications",D12="Networking Technology",D12="Real Estate Services",D12="Technology &amp; Consumer Electronics",D12="Telecommunications",D12="Telecommunications &amp; Investment"),1,
OR(D12="Asset Management",D12="Banking",D12="Banking &amp; Asset Services",D12="Banking &amp; Financial Services",D12="Banking &amp; Wealth Management",D12="Cloud Software",D12="Enterprise Software",D12="Financial Services",D12="Information Technology Consulting",D12="Investment Banking",D12="Social Media &amp; Technology",D12="Software &amp; Cloud Computing",D12="Technology &amp; Consulting",D12="Technology &amp; Internet Services",D12="Technology &amp; Software"),1,
TRUE,"Unmapped"
)</f>
        <v>2</v>
      </c>
      <c r="H12" s="10">
        <v>1</v>
      </c>
      <c r="I12" s="10">
        <f>VLOOKUP(B12,'BIS + EDB Final'!A:F,6,FALSE)</f>
        <v>1</v>
      </c>
      <c r="J12" s="10">
        <f>VLOOKUP(B12,'CBG Final'!A:B,2,FALSE)</f>
        <v>3</v>
      </c>
      <c r="K12" s="13">
        <f t="shared" si="0"/>
        <v>2.2000000000000002</v>
      </c>
      <c r="L12" s="10" t="s">
        <v>2529</v>
      </c>
      <c r="M12" s="10" t="s">
        <v>2530</v>
      </c>
      <c r="N12" s="10" t="s">
        <v>2531</v>
      </c>
      <c r="O12" s="10" t="s">
        <v>147</v>
      </c>
      <c r="P12" s="10" t="s">
        <v>2532</v>
      </c>
      <c r="Q12" s="10" t="s">
        <v>156</v>
      </c>
      <c r="R12" s="10" t="s">
        <v>54</v>
      </c>
      <c r="S12" s="14"/>
      <c r="T12" s="15"/>
      <c r="U12" s="15"/>
      <c r="V12" s="14"/>
      <c r="W12" s="14"/>
      <c r="X12" s="15"/>
      <c r="Y12" s="15"/>
      <c r="Z12" s="14"/>
      <c r="AA12" s="14"/>
      <c r="AB12" s="14"/>
      <c r="AC12" s="14"/>
      <c r="AD12" s="14"/>
      <c r="AE12" s="14"/>
      <c r="AF12" s="14"/>
      <c r="AG12" s="14"/>
      <c r="AH12" s="14"/>
    </row>
    <row r="13" spans="1:34">
      <c r="A13" s="10"/>
      <c r="B13" s="10" t="s">
        <v>858</v>
      </c>
      <c r="C13" s="11" t="s">
        <v>43</v>
      </c>
      <c r="D13" s="12" t="s">
        <v>15</v>
      </c>
      <c r="E13" s="10">
        <v>319000</v>
      </c>
      <c r="F13" s="11" cm="1">
        <f t="array" ref="F13">_xlfn.IFS(
E13&lt;=$E$245,0,
E13&lt;=$E$246,1,
E13&lt;=$E$247,2,
E13&gt;=$E$247,3)</f>
        <v>3</v>
      </c>
      <c r="G13" s="12" cm="1">
        <f t="array" ref="G13">_xlfn.IFS(
OR(D13="Aerospace",D13="Aerospace &amp; Defense",D13="Agricultural Equipment",D13="Airlines",D13="Automotive",D13="Automotive &amp; Energy",D13="Automotive Components",D13="Aviation",D13="Building Materials",D13="Chemicals",D13="Commercial Vehicles",D13="Conglomerate &amp; Defense",D13="Conglomerate &amp; Energy",D13="Construction",D13="Construction &amp; Infrastructure",D13="Construction &amp; Real Estate",D13="Construction &amp; Telecom",D13="Discount Retail",D13="Energy Management",D13="Energy Technology",D13="Engines &amp; Power Systems",D13="Environmental Services",D13="Food Distribution",D13="Food Services",D13="Grocery Retail",D13="Healthcare &amp; Pharmacy",D13="Home Improvement Retail",D13="Industrial Engineering &amp; Electronics",D13="Oilfield Services",D13="Pharmaceuticals",D13="Pharmaceuticals &amp; Chemicals",D13="Pharmaceuticals &amp; Healthcare",D13="Pharmacy Retail",D13="Postal &amp; Logistics",D13="Retail",D13="Retail &amp; Distribution",D13="Retail &amp; Grocery",D13="Retail (IKEA)",D13="Tobacco",D13="Trading &amp; Conglomerate",D13="Utilities",D13="Utilities &amp; Energy",D13="Wholesale Retail"),2,
OR(D13="Agribusiness",D13="Automotive &amp; Heavy Vehicles",D13="Chemicals",D13="Commercial Vehicles",D13="Construction",D13="Construction &amp; Infrastructure",D13="Engines &amp; Power Systems",D13="Food Processing",D13="Healthcare",D13="Healthcare &amp; Medical Devices",D13="Heavy Equipment",D13="Heavy Industry",D13="Industrial Gases",D13="Industrial Manufacturing",D13="Logistics",D13="Medical Devices",D13="Mining",D13="Mining &amp; Commodities Trading",D13="Oil &amp; Gas",D13="Oilfield Services",D13="Rail Transport",D13="Shipping &amp; Logistics",D13="Steel"),3,
OR(D13="Apparel &amp; Footwear",D13="Beverage",D13="Coffeehouse &amp; Retail",D13="Conglomerate",D13="Consumer Goods",D13="Convenience Retail",D13="Electronics",D13="Electronics &amp; Semiconductors",D13="Electronics Retail",D13="Fashion Retail",D13="Food &amp; Beverage",D13="Food Retail &amp; Consumer Goods",D13="Industrial &amp; Technology",D13="Industrial Automation",D13="Industrial Technology",D13="Postal &amp; Financial Services",D13="Postal Services",D13="Scientific Instruments",D13="Technology Hardware",D13="Trading Company",D13="IT Consulting"),1,
OR(D13="Cosmetics",D13="E-commerce &amp; Cloud Computing",D13="Electronics &amp; Entertainment",D13="Entertainment &amp; Media",D13="Luxury Goods",D13="Media &amp; Telecommunications",D13="Networking Technology",D13="Real Estate Services",D13="Technology &amp; Consumer Electronics",D13="Telecommunications",D13="Telecommunications &amp; Investment"),1,
OR(D13="Asset Management",D13="Banking",D13="Banking &amp; Asset Services",D13="Banking &amp; Financial Services",D13="Banking &amp; Wealth Management",D13="Cloud Software",D13="Enterprise Software",D13="Financial Services",D13="Information Technology Consulting",D13="Investment Banking",D13="Social Media &amp; Technology",D13="Software &amp; Cloud Computing",D13="Technology &amp; Consulting",D13="Technology &amp; Internet Services",D13="Technology &amp; Software"),1,
TRUE,"Unmapped"
)</f>
        <v>1</v>
      </c>
      <c r="H13" s="10">
        <v>2</v>
      </c>
      <c r="I13" s="10">
        <f>VLOOKUP(B13,'BIS + EDB Final'!A:F,6,FALSE)</f>
        <v>1</v>
      </c>
      <c r="J13" s="10">
        <f>VLOOKUP(B13,'CBG Final'!A:B,2,FALSE)</f>
        <v>3</v>
      </c>
      <c r="K13" s="13">
        <f t="shared" si="0"/>
        <v>2.2000000000000002</v>
      </c>
      <c r="L13" s="10" t="s">
        <v>2142</v>
      </c>
      <c r="M13" s="10" t="s">
        <v>2143</v>
      </c>
      <c r="N13" s="10" t="s">
        <v>2144</v>
      </c>
      <c r="O13" s="10" t="s">
        <v>626</v>
      </c>
      <c r="P13" s="10" t="s">
        <v>2145</v>
      </c>
      <c r="Q13" s="10" t="s">
        <v>175</v>
      </c>
      <c r="R13" s="10" t="s">
        <v>22</v>
      </c>
      <c r="S13" s="14"/>
      <c r="T13" s="15"/>
      <c r="U13" s="15"/>
      <c r="V13" s="14"/>
      <c r="W13" s="14"/>
      <c r="X13" s="15"/>
      <c r="Y13" s="15"/>
      <c r="Z13" s="14"/>
      <c r="AA13" s="14"/>
      <c r="AB13" s="14"/>
      <c r="AC13" s="14"/>
      <c r="AD13" s="14"/>
      <c r="AE13" s="14"/>
      <c r="AF13" s="14"/>
      <c r="AG13" s="14"/>
      <c r="AH13" s="14"/>
    </row>
    <row r="14" spans="1:34">
      <c r="A14" s="10"/>
      <c r="B14" s="10" t="s">
        <v>575</v>
      </c>
      <c r="C14" s="11" t="s">
        <v>43</v>
      </c>
      <c r="D14" s="12" t="s">
        <v>576</v>
      </c>
      <c r="E14" s="10">
        <v>205040</v>
      </c>
      <c r="F14" s="11" cm="1">
        <f t="array" ref="F14">_xlfn.IFS(
E14&lt;=$E$245,0,
E14&lt;=$E$246,1,
E14&lt;=$E$247,2,
E14&gt;=$E$247,3)</f>
        <v>3</v>
      </c>
      <c r="G14" s="12" cm="1">
        <f t="array" ref="G14">_xlfn.IFS(
OR(D14="Aerospace",D14="Aerospace &amp; Defense",D14="Agricultural Equipment",D14="Airlines",D14="Automotive",D14="Automotive &amp; Energy",D14="Automotive Components",D14="Aviation",D14="Building Materials",D14="Chemicals",D14="Commercial Vehicles",D14="Conglomerate &amp; Defense",D14="Conglomerate &amp; Energy",D14="Construction",D14="Construction &amp; Infrastructure",D14="Construction &amp; Real Estate",D14="Construction &amp; Telecom",D14="Discount Retail",D14="Energy Management",D14="Energy Technology",D14="Engines &amp; Power Systems",D14="Environmental Services",D14="Food Distribution",D14="Food Services",D14="Grocery Retail",D14="Healthcare &amp; Pharmacy",D14="Home Improvement Retail",D14="Industrial Engineering &amp; Electronics",D14="Oilfield Services",D14="Pharmaceuticals",D14="Pharmaceuticals &amp; Chemicals",D14="Pharmaceuticals &amp; Healthcare",D14="Pharmacy Retail",D14="Postal &amp; Logistics",D14="Retail",D14="Retail &amp; Distribution",D14="Retail &amp; Grocery",D14="Retail (IKEA)",D14="Tobacco",D14="Trading &amp; Conglomerate",D14="Utilities",D14="Utilities &amp; Energy",D14="Wholesale Retail"),2,
OR(D14="Agribusiness",D14="Automotive &amp; Heavy Vehicles",D14="Chemicals",D14="Commercial Vehicles",D14="Construction",D14="Construction &amp; Infrastructure",D14="Engines &amp; Power Systems",D14="Food Processing",D14="Healthcare",D14="Healthcare &amp; Medical Devices",D14="Heavy Equipment",D14="Heavy Industry",D14="Industrial Gases",D14="Industrial Manufacturing",D14="Logistics",D14="Medical Devices",D14="Mining",D14="Mining &amp; Commodities Trading",D14="Oil &amp; Gas",D14="Oilfield Services",D14="Rail Transport",D14="Shipping &amp; Logistics",D14="Steel"),3,
OR(D14="Apparel &amp; Footwear",D14="Beverage",D14="Coffeehouse &amp; Retail",D14="Conglomerate",D14="Consumer Goods",D14="Convenience Retail",D14="Electronics",D14="Electronics &amp; Semiconductors",D14="Electronics Retail",D14="Fashion Retail",D14="Food &amp; Beverage",D14="Food Retail &amp; Consumer Goods",D14="Industrial &amp; Technology",D14="Industrial Automation",D14="Industrial Technology",D14="Postal &amp; Financial Services",D14="Postal Services",D14="Scientific Instruments",D14="Technology Hardware",D14="Trading Company",D14="IT Consulting"),1,
OR(D14="Cosmetics",D14="E-commerce &amp; Cloud Computing",D14="Electronics &amp; Entertainment",D14="Entertainment &amp; Media",D14="Luxury Goods",D14="Media &amp; Telecommunications",D14="Networking Technology",D14="Real Estate Services",D14="Technology &amp; Consumer Electronics",D14="Telecommunications",D14="Telecommunications &amp; Investment"),1,
OR(D14="Asset Management",D14="Banking",D14="Banking &amp; Asset Services",D14="Banking &amp; Financial Services",D14="Banking &amp; Wealth Management",D14="Cloud Software",D14="Enterprise Software",D14="Financial Services",D14="Information Technology Consulting",D14="Investment Banking",D14="Social Media &amp; Technology",D14="Software &amp; Cloud Computing",D14="Technology &amp; Consulting",D14="Technology &amp; Internet Services",D14="Technology &amp; Software"),1,
TRUE,"Unmapped"
)</f>
        <v>1</v>
      </c>
      <c r="H14" s="10">
        <v>2</v>
      </c>
      <c r="I14" s="10">
        <f>VLOOKUP(B14,'BIS + EDB Final'!A:F,6,FALSE)</f>
        <v>1</v>
      </c>
      <c r="J14" s="10">
        <f>VLOOKUP(B14,'CBG Final'!A:B,2,FALSE)</f>
        <v>3</v>
      </c>
      <c r="K14" s="13">
        <f t="shared" si="0"/>
        <v>2.2000000000000002</v>
      </c>
      <c r="L14" s="10" t="s">
        <v>2758</v>
      </c>
      <c r="M14" s="10" t="s">
        <v>312</v>
      </c>
      <c r="N14" s="10" t="s">
        <v>2759</v>
      </c>
      <c r="O14" s="10" t="s">
        <v>2760</v>
      </c>
      <c r="P14" s="10" t="s">
        <v>2761</v>
      </c>
      <c r="Q14" s="10" t="s">
        <v>53</v>
      </c>
      <c r="R14" s="10" t="s">
        <v>22</v>
      </c>
      <c r="S14" s="14"/>
      <c r="T14" s="15"/>
      <c r="U14" s="15"/>
      <c r="V14" s="14"/>
      <c r="W14" s="14"/>
      <c r="X14" s="15"/>
      <c r="Y14" s="15"/>
      <c r="Z14" s="14"/>
      <c r="AA14" s="14"/>
      <c r="AB14" s="14"/>
      <c r="AC14" s="14"/>
      <c r="AD14" s="14"/>
      <c r="AE14" s="14"/>
      <c r="AF14" s="14"/>
      <c r="AG14" s="14"/>
      <c r="AH14" s="14"/>
    </row>
    <row r="15" spans="1:34">
      <c r="A15" s="10"/>
      <c r="B15" s="10" t="s">
        <v>1099</v>
      </c>
      <c r="C15" s="11" t="s">
        <v>43</v>
      </c>
      <c r="D15" s="12" t="s">
        <v>214</v>
      </c>
      <c r="E15" s="10">
        <v>227855</v>
      </c>
      <c r="F15" s="11" cm="1">
        <f t="array" ref="F15">_xlfn.IFS(
E15&lt;=$E$245,0,
E15&lt;=$E$246,1,
E15&lt;=$E$247,2,
E15&gt;=$E$247,3)</f>
        <v>3</v>
      </c>
      <c r="G15" s="12" cm="1">
        <f t="array" ref="G15">_xlfn.IFS(
OR(D15="Aerospace",D15="Aerospace &amp; Defense",D15="Agricultural Equipment",D15="Airlines",D15="Automotive",D15="Automotive &amp; Energy",D15="Automotive Components",D15="Aviation",D15="Building Materials",D15="Chemicals",D15="Commercial Vehicles",D15="Conglomerate &amp; Defense",D15="Conglomerate &amp; Energy",D15="Construction",D15="Construction &amp; Infrastructure",D15="Construction &amp; Real Estate",D15="Construction &amp; Telecom",D15="Discount Retail",D15="Energy Management",D15="Energy Technology",D15="Engines &amp; Power Systems",D15="Environmental Services",D15="Food Distribution",D15="Food Services",D15="Grocery Retail",D15="Healthcare &amp; Pharmacy",D15="Home Improvement Retail",D15="Industrial Engineering &amp; Electronics",D15="Oilfield Services",D15="Pharmaceuticals",D15="Pharmaceuticals &amp; Chemicals",D15="Pharmaceuticals &amp; Healthcare",D15="Pharmacy Retail",D15="Postal &amp; Logistics",D15="Retail",D15="Retail &amp; Distribution",D15="Retail &amp; Grocery",D15="Retail (IKEA)",D15="Tobacco",D15="Trading &amp; Conglomerate",D15="Utilities",D15="Utilities &amp; Energy",D15="Wholesale Retail"),2,
OR(D15="Agribusiness",D15="Automotive &amp; Heavy Vehicles",D15="Chemicals",D15="Commercial Vehicles",D15="Construction",D15="Construction &amp; Infrastructure",D15="Engines &amp; Power Systems",D15="Food Processing",D15="Healthcare",D15="Healthcare &amp; Medical Devices",D15="Heavy Equipment",D15="Heavy Industry",D15="Industrial Gases",D15="Industrial Manufacturing",D15="Logistics",D15="Medical Devices",D15="Mining",D15="Mining &amp; Commodities Trading",D15="Oil &amp; Gas",D15="Oilfield Services",D15="Rail Transport",D15="Shipping &amp; Logistics",D15="Steel"),3,
OR(D15="Apparel &amp; Footwear",D15="Beverage",D15="Coffeehouse &amp; Retail",D15="Conglomerate",D15="Consumer Goods",D15="Convenience Retail",D15="Electronics",D15="Electronics &amp; Semiconductors",D15="Electronics Retail",D15="Fashion Retail",D15="Food &amp; Beverage",D15="Food Retail &amp; Consumer Goods",D15="Industrial &amp; Technology",D15="Industrial Automation",D15="Industrial Technology",D15="Postal &amp; Financial Services",D15="Postal Services",D15="Scientific Instruments",D15="Technology Hardware",D15="Trading Company",D15="IT Consulting"),1,
OR(D15="Cosmetics",D15="E-commerce &amp; Cloud Computing",D15="Electronics &amp; Entertainment",D15="Entertainment &amp; Media",D15="Luxury Goods",D15="Media &amp; Telecommunications",D15="Networking Technology",D15="Real Estate Services",D15="Technology &amp; Consumer Electronics",D15="Telecommunications",D15="Telecommunications &amp; Investment"),1,
OR(D15="Asset Management",D15="Banking",D15="Banking &amp; Asset Services",D15="Banking &amp; Financial Services",D15="Banking &amp; Wealth Management",D15="Cloud Software",D15="Enterprise Software",D15="Financial Services",D15="Information Technology Consulting",D15="Investment Banking",D15="Social Media &amp; Technology",D15="Software &amp; Cloud Computing",D15="Technology &amp; Consulting",D15="Technology &amp; Internet Services",D15="Technology &amp; Software"),1,
TRUE,"Unmapped"
)</f>
        <v>1</v>
      </c>
      <c r="H15" s="10">
        <v>2</v>
      </c>
      <c r="I15" s="10">
        <f>VLOOKUP(B15,'BIS + EDB Final'!A:F,6,FALSE)</f>
        <v>1</v>
      </c>
      <c r="J15" s="10">
        <f>VLOOKUP(B15,'CBG Final'!A:B,2,FALSE)</f>
        <v>3</v>
      </c>
      <c r="K15" s="13">
        <f t="shared" si="0"/>
        <v>2.2000000000000002</v>
      </c>
      <c r="L15" s="10" t="s">
        <v>1100</v>
      </c>
      <c r="M15" s="10" t="s">
        <v>707</v>
      </c>
      <c r="N15" s="10" t="s">
        <v>1101</v>
      </c>
      <c r="O15" s="10" t="s">
        <v>1102</v>
      </c>
      <c r="P15" s="10" t="s">
        <v>1103</v>
      </c>
      <c r="Q15" s="10" t="s">
        <v>393</v>
      </c>
      <c r="R15" s="10" t="s">
        <v>22</v>
      </c>
      <c r="S15" s="14"/>
      <c r="T15" s="15"/>
      <c r="U15" s="15"/>
      <c r="V15" s="14"/>
      <c r="W15" s="14"/>
      <c r="X15" s="15"/>
      <c r="Y15" s="15"/>
      <c r="Z15" s="14"/>
      <c r="AA15" s="14"/>
      <c r="AB15" s="14"/>
      <c r="AC15" s="14"/>
      <c r="AD15" s="14"/>
      <c r="AE15" s="14"/>
      <c r="AF15" s="14"/>
      <c r="AG15" s="14"/>
      <c r="AH15" s="14"/>
    </row>
    <row r="16" spans="1:34">
      <c r="A16" s="10"/>
      <c r="B16" s="10" t="s">
        <v>166</v>
      </c>
      <c r="C16" s="11" t="s">
        <v>43</v>
      </c>
      <c r="D16" s="12" t="s">
        <v>167</v>
      </c>
      <c r="E16" s="10">
        <v>228000</v>
      </c>
      <c r="F16" s="11" cm="1">
        <f t="array" ref="F16">_xlfn.IFS(
E16&lt;=$E$245,0,
E16&lt;=$E$246,1,
E16&lt;=$E$247,2,
E16&gt;=$E$247,3)</f>
        <v>3</v>
      </c>
      <c r="G16" s="12" cm="1">
        <f t="array" ref="G16">_xlfn.IFS(
OR(D16="Aerospace",D16="Aerospace &amp; Defense",D16="Agricultural Equipment",D16="Airlines",D16="Automotive",D16="Automotive &amp; Energy",D16="Automotive Components",D16="Aviation",D16="Building Materials",D16="Chemicals",D16="Commercial Vehicles",D16="Conglomerate &amp; Defense",D16="Conglomerate &amp; Energy",D16="Construction",D16="Construction &amp; Infrastructure",D16="Construction &amp; Real Estate",D16="Construction &amp; Telecom",D16="Discount Retail",D16="Energy Management",D16="Energy Technology",D16="Engines &amp; Power Systems",D16="Environmental Services",D16="Food Distribution",D16="Food Services",D16="Grocery Retail",D16="Healthcare &amp; Pharmacy",D16="Home Improvement Retail",D16="Industrial Engineering &amp; Electronics",D16="Oilfield Services",D16="Pharmaceuticals",D16="Pharmaceuticals &amp; Chemicals",D16="Pharmaceuticals &amp; Healthcare",D16="Pharmacy Retail",D16="Postal &amp; Logistics",D16="Retail",D16="Retail &amp; Distribution",D16="Retail &amp; Grocery",D16="Retail (IKEA)",D16="Tobacco",D16="Trading &amp; Conglomerate",D16="Utilities",D16="Utilities &amp; Energy",D16="Wholesale Retail"),2,
OR(D16="Agribusiness",D16="Automotive &amp; Heavy Vehicles",D16="Chemicals",D16="Commercial Vehicles",D16="Construction",D16="Construction &amp; Infrastructure",D16="Engines &amp; Power Systems",D16="Food Processing",D16="Healthcare",D16="Healthcare &amp; Medical Devices",D16="Heavy Equipment",D16="Heavy Industry",D16="Industrial Gases",D16="Industrial Manufacturing",D16="Logistics",D16="Medical Devices",D16="Mining",D16="Mining &amp; Commodities Trading",D16="Oil &amp; Gas",D16="Oilfield Services",D16="Rail Transport",D16="Shipping &amp; Logistics",D16="Steel"),3,
OR(D16="Apparel &amp; Footwear",D16="Beverage",D16="Coffeehouse &amp; Retail",D16="Conglomerate",D16="Consumer Goods",D16="Convenience Retail",D16="Electronics",D16="Electronics &amp; Semiconductors",D16="Electronics Retail",D16="Fashion Retail",D16="Food &amp; Beverage",D16="Food Retail &amp; Consumer Goods",D16="Industrial &amp; Technology",D16="Industrial Automation",D16="Industrial Technology",D16="Postal &amp; Financial Services",D16="Postal Services",D16="Scientific Instruments",D16="Technology Hardware",D16="Trading Company",D16="IT Consulting"),1,
OR(D16="Cosmetics",D16="E-commerce &amp; Cloud Computing",D16="Electronics &amp; Entertainment",D16="Entertainment &amp; Media",D16="Luxury Goods",D16="Media &amp; Telecommunications",D16="Networking Technology",D16="Real Estate Services",D16="Technology &amp; Consumer Electronics",D16="Telecommunications",D16="Telecommunications &amp; Investment"),1,
OR(D16="Asset Management",D16="Banking",D16="Banking &amp; Asset Services",D16="Banking &amp; Financial Services",D16="Banking &amp; Wealth Management",D16="Cloud Software",D16="Enterprise Software",D16="Financial Services",D16="Information Technology Consulting",D16="Investment Banking",D16="Social Media &amp; Technology",D16="Software &amp; Cloud Computing",D16="Technology &amp; Consulting",D16="Technology &amp; Internet Services",D16="Technology &amp; Software"),1,
TRUE,"Unmapped"
)</f>
        <v>1</v>
      </c>
      <c r="H16" s="10">
        <v>3</v>
      </c>
      <c r="I16" s="10">
        <f>VLOOKUP(B16,'BIS + EDB Final'!A:F,6,FALSE)</f>
        <v>-1</v>
      </c>
      <c r="J16" s="10">
        <f>VLOOKUP(B16,'CBG Final'!A:B,2,FALSE)</f>
        <v>3</v>
      </c>
      <c r="K16" s="13">
        <f t="shared" si="0"/>
        <v>2.2000000000000002</v>
      </c>
      <c r="L16" s="10" t="s">
        <v>1889</v>
      </c>
      <c r="M16" s="10" t="s">
        <v>1890</v>
      </c>
      <c r="N16" s="10" t="s">
        <v>1891</v>
      </c>
      <c r="O16" s="10" t="s">
        <v>1892</v>
      </c>
      <c r="P16" s="10" t="s">
        <v>1893</v>
      </c>
      <c r="Q16" s="10" t="s">
        <v>253</v>
      </c>
      <c r="R16" s="10" t="s">
        <v>141</v>
      </c>
      <c r="S16" s="14"/>
      <c r="T16" s="15"/>
      <c r="U16" s="15"/>
      <c r="V16" s="14"/>
      <c r="W16" s="14"/>
      <c r="X16" s="15"/>
      <c r="Y16" s="15"/>
      <c r="Z16" s="14"/>
      <c r="AA16" s="14"/>
      <c r="AB16" s="14"/>
      <c r="AC16" s="14"/>
      <c r="AD16" s="14"/>
      <c r="AE16" s="14"/>
      <c r="AF16" s="14"/>
      <c r="AG16" s="14"/>
      <c r="AH16" s="14"/>
    </row>
    <row r="17" spans="1:34">
      <c r="A17" s="10"/>
      <c r="B17" s="10" t="s">
        <v>213</v>
      </c>
      <c r="C17" s="11" t="s">
        <v>43</v>
      </c>
      <c r="D17" s="12" t="s">
        <v>214</v>
      </c>
      <c r="E17" s="10">
        <v>213193</v>
      </c>
      <c r="F17" s="11" cm="1">
        <f t="array" ref="F17">_xlfn.IFS(
E17&lt;=$E$245,0,
E17&lt;=$E$246,1,
E17&lt;=$E$247,2,
E17&gt;=$E$247,3)</f>
        <v>3</v>
      </c>
      <c r="G17" s="12" cm="1">
        <f t="array" ref="G17">_xlfn.IFS(
OR(D17="Aerospace",D17="Aerospace &amp; Defense",D17="Agricultural Equipment",D17="Airlines",D17="Automotive",D17="Automotive &amp; Energy",D17="Automotive Components",D17="Aviation",D17="Building Materials",D17="Chemicals",D17="Commercial Vehicles",D17="Conglomerate &amp; Defense",D17="Conglomerate &amp; Energy",D17="Construction",D17="Construction &amp; Infrastructure",D17="Construction &amp; Real Estate",D17="Construction &amp; Telecom",D17="Discount Retail",D17="Energy Management",D17="Energy Technology",D17="Engines &amp; Power Systems",D17="Environmental Services",D17="Food Distribution",D17="Food Services",D17="Grocery Retail",D17="Healthcare &amp; Pharmacy",D17="Home Improvement Retail",D17="Industrial Engineering &amp; Electronics",D17="Oilfield Services",D17="Pharmaceuticals",D17="Pharmaceuticals &amp; Chemicals",D17="Pharmaceuticals &amp; Healthcare",D17="Pharmacy Retail",D17="Postal &amp; Logistics",D17="Retail",D17="Retail &amp; Distribution",D17="Retail &amp; Grocery",D17="Retail (IKEA)",D17="Tobacco",D17="Trading &amp; Conglomerate",D17="Utilities",D17="Utilities &amp; Energy",D17="Wholesale Retail"),2,
OR(D17="Agribusiness",D17="Automotive &amp; Heavy Vehicles",D17="Chemicals",D17="Commercial Vehicles",D17="Construction",D17="Construction &amp; Infrastructure",D17="Engines &amp; Power Systems",D17="Food Processing",D17="Healthcare",D17="Healthcare &amp; Medical Devices",D17="Heavy Equipment",D17="Heavy Industry",D17="Industrial Gases",D17="Industrial Manufacturing",D17="Logistics",D17="Medical Devices",D17="Mining",D17="Mining &amp; Commodities Trading",D17="Oil &amp; Gas",D17="Oilfield Services",D17="Rail Transport",D17="Shipping &amp; Logistics",D17="Steel"),3,
OR(D17="Apparel &amp; Footwear",D17="Beverage",D17="Coffeehouse &amp; Retail",D17="Conglomerate",D17="Consumer Goods",D17="Convenience Retail",D17="Electronics",D17="Electronics &amp; Semiconductors",D17="Electronics Retail",D17="Fashion Retail",D17="Food &amp; Beverage",D17="Food Retail &amp; Consumer Goods",D17="Industrial &amp; Technology",D17="Industrial Automation",D17="Industrial Technology",D17="Postal &amp; Financial Services",D17="Postal Services",D17="Scientific Instruments",D17="Technology Hardware",D17="Trading Company",D17="IT Consulting"),1,
OR(D17="Cosmetics",D17="E-commerce &amp; Cloud Computing",D17="Electronics &amp; Entertainment",D17="Entertainment &amp; Media",D17="Luxury Goods",D17="Media &amp; Telecommunications",D17="Networking Technology",D17="Real Estate Services",D17="Technology &amp; Consumer Electronics",D17="Telecommunications",D17="Telecommunications &amp; Investment"),1,
OR(D17="Asset Management",D17="Banking",D17="Banking &amp; Asset Services",D17="Banking &amp; Financial Services",D17="Banking &amp; Wealth Management",D17="Cloud Software",D17="Enterprise Software",D17="Financial Services",D17="Information Technology Consulting",D17="Investment Banking",D17="Social Media &amp; Technology",D17="Software &amp; Cloud Computing",D17="Technology &amp; Consulting",D17="Technology &amp; Internet Services",D17="Technology &amp; Software"),1,
TRUE,"Unmapped"
)</f>
        <v>1</v>
      </c>
      <c r="H17" s="10">
        <v>2</v>
      </c>
      <c r="I17" s="10">
        <f>VLOOKUP(B17,'BIS + EDB Final'!A:F,6,FALSE)</f>
        <v>1</v>
      </c>
      <c r="J17" s="10">
        <f>VLOOKUP(B17,'CBG Final'!A:B,2,FALSE)</f>
        <v>3</v>
      </c>
      <c r="K17" s="13">
        <f t="shared" si="0"/>
        <v>2.2000000000000002</v>
      </c>
      <c r="L17" s="10" t="s">
        <v>918</v>
      </c>
      <c r="M17" s="10" t="s">
        <v>919</v>
      </c>
      <c r="N17" s="10" t="s">
        <v>920</v>
      </c>
      <c r="O17" s="10" t="s">
        <v>921</v>
      </c>
      <c r="P17" s="10" t="s">
        <v>922</v>
      </c>
      <c r="Q17" s="10" t="s">
        <v>253</v>
      </c>
      <c r="R17" s="10" t="s">
        <v>22</v>
      </c>
      <c r="S17" s="14"/>
      <c r="T17" s="15"/>
      <c r="U17" s="15"/>
      <c r="V17" s="14"/>
      <c r="W17" s="14"/>
      <c r="X17" s="15"/>
      <c r="Y17" s="15"/>
      <c r="Z17" s="14"/>
      <c r="AA17" s="14"/>
      <c r="AB17" s="14"/>
      <c r="AC17" s="14"/>
      <c r="AD17" s="14"/>
      <c r="AE17" s="14"/>
      <c r="AF17" s="14"/>
      <c r="AG17" s="14"/>
      <c r="AH17" s="14"/>
    </row>
    <row r="18" spans="1:34">
      <c r="A18" s="10"/>
      <c r="B18" s="10" t="s">
        <v>681</v>
      </c>
      <c r="C18" s="11" t="s">
        <v>682</v>
      </c>
      <c r="D18" s="12" t="s">
        <v>85</v>
      </c>
      <c r="E18" s="10">
        <v>201413</v>
      </c>
      <c r="F18" s="11" cm="1">
        <f t="array" ref="F18">_xlfn.IFS(
E18&lt;=$E$245,0,
E18&lt;=$E$246,1,
E18&lt;=$E$247,2,
E18&gt;=$E$247,3)</f>
        <v>3</v>
      </c>
      <c r="G18" s="12" cm="1">
        <f t="array" ref="G18">_xlfn.IFS(
OR(D18="Aerospace",D18="Aerospace &amp; Defense",D18="Agricultural Equipment",D18="Airlines",D18="Automotive",D18="Automotive &amp; Energy",D18="Automotive Components",D18="Aviation",D18="Building Materials",D18="Chemicals",D18="Commercial Vehicles",D18="Conglomerate &amp; Defense",D18="Conglomerate &amp; Energy",D18="Construction",D18="Construction &amp; Infrastructure",D18="Construction &amp; Real Estate",D18="Construction &amp; Telecom",D18="Discount Retail",D18="Energy Management",D18="Energy Technology",D18="Engines &amp; Power Systems",D18="Environmental Services",D18="Food Distribution",D18="Food Services",D18="Grocery Retail",D18="Healthcare &amp; Pharmacy",D18="Home Improvement Retail",D18="Industrial Engineering &amp; Electronics",D18="Oilfield Services",D18="Pharmaceuticals",D18="Pharmaceuticals &amp; Chemicals",D18="Pharmaceuticals &amp; Healthcare",D18="Pharmacy Retail",D18="Postal &amp; Logistics",D18="Retail",D18="Retail &amp; Distribution",D18="Retail &amp; Grocery",D18="Retail (IKEA)",D18="Tobacco",D18="Trading &amp; Conglomerate",D18="Utilities",D18="Utilities &amp; Energy",D18="Wholesale Retail"),2,
OR(D18="Agribusiness",D18="Automotive &amp; Heavy Vehicles",D18="Chemicals",D18="Commercial Vehicles",D18="Construction",D18="Construction &amp; Infrastructure",D18="Engines &amp; Power Systems",D18="Food Processing",D18="Healthcare",D18="Healthcare &amp; Medical Devices",D18="Heavy Equipment",D18="Heavy Industry",D18="Industrial Gases",D18="Industrial Manufacturing",D18="Logistics",D18="Medical Devices",D18="Mining",D18="Mining &amp; Commodities Trading",D18="Oil &amp; Gas",D18="Oilfield Services",D18="Rail Transport",D18="Shipping &amp; Logistics",D18="Steel"),3,
OR(D18="Apparel &amp; Footwear",D18="Beverage",D18="Coffeehouse &amp; Retail",D18="Conglomerate",D18="Consumer Goods",D18="Convenience Retail",D18="Electronics",D18="Electronics &amp; Semiconductors",D18="Electronics Retail",D18="Fashion Retail",D18="Food &amp; Beverage",D18="Food Retail &amp; Consumer Goods",D18="Industrial &amp; Technology",D18="Industrial Automation",D18="Industrial Technology",D18="Postal &amp; Financial Services",D18="Postal Services",D18="Scientific Instruments",D18="Technology Hardware",D18="Trading Company",D18="IT Consulting"),1,
OR(D18="Cosmetics",D18="E-commerce &amp; Cloud Computing",D18="Electronics &amp; Entertainment",D18="Entertainment &amp; Media",D18="Luxury Goods",D18="Media &amp; Telecommunications",D18="Networking Technology",D18="Real Estate Services",D18="Technology &amp; Consumer Electronics",D18="Telecommunications",D18="Telecommunications &amp; Investment"),1,
OR(D18="Asset Management",D18="Banking",D18="Banking &amp; Asset Services",D18="Banking &amp; Financial Services",D18="Banking &amp; Wealth Management",D18="Cloud Software",D18="Enterprise Software",D18="Financial Services",D18="Information Technology Consulting",D18="Investment Banking",D18="Social Media &amp; Technology",D18="Software &amp; Cloud Computing",D18="Technology &amp; Consulting",D18="Technology &amp; Internet Services",D18="Technology &amp; Software"),1,
TRUE,"Unmapped"
)</f>
        <v>2</v>
      </c>
      <c r="H18" s="10">
        <f>VLOOKUP(B18,'BIS + EDB Final'!A:K,2,FALSE)</f>
        <v>2</v>
      </c>
      <c r="I18" s="10">
        <f>VLOOKUP(B18,'BIS + EDB Final'!A:F,6,FALSE)</f>
        <v>1</v>
      </c>
      <c r="J18" s="10">
        <f>VLOOKUP(B18,'CBG Final'!A:B,2,FALSE)</f>
        <v>2</v>
      </c>
      <c r="K18" s="13">
        <f t="shared" si="0"/>
        <v>2.1999999999999997</v>
      </c>
      <c r="L18" s="10" t="s">
        <v>683</v>
      </c>
      <c r="M18" s="10" t="s">
        <v>385</v>
      </c>
      <c r="N18" s="10" t="s">
        <v>684</v>
      </c>
      <c r="O18" s="10" t="s">
        <v>685</v>
      </c>
      <c r="P18" s="10" t="s">
        <v>686</v>
      </c>
      <c r="Q18" s="10" t="s">
        <v>175</v>
      </c>
      <c r="R18" s="10" t="s">
        <v>80</v>
      </c>
      <c r="S18" s="14"/>
      <c r="T18" s="15"/>
      <c r="U18" s="15"/>
      <c r="V18" s="14"/>
      <c r="W18" s="14"/>
      <c r="X18" s="14"/>
      <c r="Y18" s="14"/>
      <c r="Z18" s="14"/>
      <c r="AA18" s="14"/>
      <c r="AB18" s="14"/>
      <c r="AC18" s="14"/>
      <c r="AD18" s="14"/>
      <c r="AE18" s="14"/>
      <c r="AF18" s="14"/>
      <c r="AG18" s="14"/>
      <c r="AH18" s="14"/>
    </row>
    <row r="19" spans="1:34">
      <c r="A19" s="10"/>
      <c r="B19" s="10" t="s">
        <v>1512</v>
      </c>
      <c r="C19" s="11" t="s">
        <v>43</v>
      </c>
      <c r="D19" s="12" t="s">
        <v>1513</v>
      </c>
      <c r="E19" s="10">
        <v>271000</v>
      </c>
      <c r="F19" s="11" cm="1">
        <f t="array" ref="F19">_xlfn.IFS(
E19&lt;=$E$245,0,
E19&lt;=$E$246,1,
E19&lt;=$E$247,2,
E19&gt;=$E$247,3)</f>
        <v>3</v>
      </c>
      <c r="G19" s="12" cm="1">
        <f t="array" ref="G19">_xlfn.IFS(
OR(D19="Aerospace",D19="Aerospace &amp; Defense",D19="Agricultural Equipment",D19="Airlines",D19="Automotive",D19="Automotive &amp; Energy",D19="Automotive Components",D19="Aviation",D19="Building Materials",D19="Chemicals",D19="Commercial Vehicles",D19="Conglomerate &amp; Defense",D19="Conglomerate &amp; Energy",D19="Construction",D19="Construction &amp; Infrastructure",D19="Construction &amp; Real Estate",D19="Construction &amp; Telecom",D19="Discount Retail",D19="Energy Management",D19="Energy Technology",D19="Engines &amp; Power Systems",D19="Environmental Services",D19="Food Distribution",D19="Food Services",D19="Grocery Retail",D19="Healthcare &amp; Pharmacy",D19="Home Improvement Retail",D19="Industrial Engineering &amp; Electronics",D19="Oilfield Services",D19="Pharmaceuticals",D19="Pharmaceuticals &amp; Chemicals",D19="Pharmaceuticals &amp; Healthcare",D19="Pharmacy Retail",D19="Postal &amp; Logistics",D19="Retail",D19="Retail &amp; Distribution",D19="Retail &amp; Grocery",D19="Retail (IKEA)",D19="Tobacco",D19="Trading &amp; Conglomerate",D19="Utilities",D19="Utilities &amp; Energy",D19="Wholesale Retail"),2,
OR(D19="Agribusiness",D19="Automotive &amp; Heavy Vehicles",D19="Chemicals",D19="Commercial Vehicles",D19="Construction",D19="Construction &amp; Infrastructure",D19="Engines &amp; Power Systems",D19="Food Processing",D19="Healthcare",D19="Healthcare &amp; Medical Devices",D19="Heavy Equipment",D19="Heavy Industry",D19="Industrial Gases",D19="Industrial Manufacturing",D19="Logistics",D19="Medical Devices",D19="Mining",D19="Mining &amp; Commodities Trading",D19="Oil &amp; Gas",D19="Oilfield Services",D19="Rail Transport",D19="Shipping &amp; Logistics",D19="Steel"),3,
OR(D19="Apparel &amp; Footwear",D19="Beverage",D19="Coffeehouse &amp; Retail",D19="Conglomerate",D19="Consumer Goods",D19="Convenience Retail",D19="Electronics",D19="Electronics &amp; Semiconductors",D19="Electronics Retail",D19="Fashion Retail",D19="Food &amp; Beverage",D19="Food Retail &amp; Consumer Goods",D19="Industrial &amp; Technology",D19="Industrial Automation",D19="Industrial Technology",D19="Postal &amp; Financial Services",D19="Postal Services",D19="Scientific Instruments",D19="Technology Hardware",D19="Trading Company",D19="IT Consulting"),1,
OR(D19="Cosmetics",D19="E-commerce &amp; Cloud Computing",D19="Electronics &amp; Entertainment",D19="Entertainment &amp; Media",D19="Luxury Goods",D19="Media &amp; Telecommunications",D19="Networking Technology",D19="Real Estate Services",D19="Technology &amp; Consumer Electronics",D19="Telecommunications",D19="Telecommunications &amp; Investment"),1,
OR(D19="Asset Management",D19="Banking",D19="Banking &amp; Asset Services",D19="Banking &amp; Financial Services",D19="Banking &amp; Wealth Management",D19="Cloud Software",D19="Enterprise Software",D19="Financial Services",D19="Information Technology Consulting",D19="Investment Banking",D19="Social Media &amp; Technology",D19="Software &amp; Cloud Computing",D19="Technology &amp; Consulting",D19="Technology &amp; Internet Services",D19="Technology &amp; Software"),1,
TRUE,"Unmapped"
)</f>
        <v>3</v>
      </c>
      <c r="H19" s="10">
        <f>VLOOKUP(B19,'BIS + EDB Final'!A:K,2,FALSE)</f>
        <v>2</v>
      </c>
      <c r="I19" s="10">
        <f>VLOOKUP(B19,'BIS + EDB Final'!A:F,6,FALSE)</f>
        <v>-1</v>
      </c>
      <c r="J19" s="10">
        <f>VLOOKUP(B19,'CBG Final'!A:B,2,FALSE)</f>
        <v>2</v>
      </c>
      <c r="K19" s="13">
        <f t="shared" si="0"/>
        <v>2.1999999999999997</v>
      </c>
      <c r="L19" s="10" t="s">
        <v>1514</v>
      </c>
      <c r="M19" s="10" t="s">
        <v>147</v>
      </c>
      <c r="N19" s="10" t="s">
        <v>1515</v>
      </c>
      <c r="O19" s="10" t="s">
        <v>1214</v>
      </c>
      <c r="P19" s="10" t="s">
        <v>1516</v>
      </c>
      <c r="Q19" s="10" t="s">
        <v>492</v>
      </c>
      <c r="R19" s="10" t="s">
        <v>22</v>
      </c>
      <c r="S19" s="14"/>
      <c r="T19" s="15"/>
      <c r="U19" s="15"/>
      <c r="V19" s="14"/>
      <c r="W19" s="14"/>
      <c r="X19" s="15"/>
      <c r="Y19" s="15"/>
      <c r="Z19" s="14"/>
      <c r="AA19" s="14"/>
      <c r="AB19" s="14"/>
      <c r="AC19" s="14"/>
      <c r="AD19" s="14"/>
      <c r="AE19" s="14"/>
      <c r="AF19" s="14"/>
      <c r="AG19" s="14"/>
      <c r="AH19" s="14"/>
    </row>
    <row r="20" spans="1:34">
      <c r="A20" s="10"/>
      <c r="B20" s="10" t="s">
        <v>256</v>
      </c>
      <c r="C20" s="11" t="s">
        <v>281</v>
      </c>
      <c r="D20" s="12" t="s">
        <v>120</v>
      </c>
      <c r="E20" s="10">
        <v>248243</v>
      </c>
      <c r="F20" s="11" cm="1">
        <f t="array" ref="F20">_xlfn.IFS(
E20&lt;=$E$245,0,
E20&lt;=$E$246,1,
E20&lt;=$E$247,2,
E20&gt;=$E$247,3)</f>
        <v>3</v>
      </c>
      <c r="G20" s="12" cm="1">
        <f t="array" ref="G20">_xlfn.IFS(
OR(D20="Aerospace",D20="Aerospace &amp; Defense",D20="Agricultural Equipment",D20="Airlines",D20="Automotive",D20="Automotive &amp; Energy",D20="Automotive Components",D20="Aviation",D20="Building Materials",D20="Chemicals",D20="Commercial Vehicles",D20="Conglomerate &amp; Defense",D20="Conglomerate &amp; Energy",D20="Construction",D20="Construction &amp; Infrastructure",D20="Construction &amp; Real Estate",D20="Construction &amp; Telecom",D20="Discount Retail",D20="Energy Management",D20="Energy Technology",D20="Engines &amp; Power Systems",D20="Environmental Services",D20="Food Distribution",D20="Food Services",D20="Grocery Retail",D20="Healthcare &amp; Pharmacy",D20="Home Improvement Retail",D20="Industrial Engineering &amp; Electronics",D20="Oilfield Services",D20="Pharmaceuticals",D20="Pharmaceuticals &amp; Chemicals",D20="Pharmaceuticals &amp; Healthcare",D20="Pharmacy Retail",D20="Postal &amp; Logistics",D20="Retail",D20="Retail &amp; Distribution",D20="Retail &amp; Grocery",D20="Retail (IKEA)",D20="Tobacco",D20="Trading &amp; Conglomerate",D20="Utilities",D20="Utilities &amp; Energy",D20="Wholesale Retail"),2,
OR(D20="Agribusiness",D20="Automotive &amp; Heavy Vehicles",D20="Chemicals",D20="Commercial Vehicles",D20="Construction",D20="Construction &amp; Infrastructure",D20="Engines &amp; Power Systems",D20="Food Processing",D20="Healthcare",D20="Healthcare &amp; Medical Devices",D20="Heavy Equipment",D20="Heavy Industry",D20="Industrial Gases",D20="Industrial Manufacturing",D20="Logistics",D20="Medical Devices",D20="Mining",D20="Mining &amp; Commodities Trading",D20="Oil &amp; Gas",D20="Oilfield Services",D20="Rail Transport",D20="Shipping &amp; Logistics",D20="Steel"),3,
OR(D20="Apparel &amp; Footwear",D20="Beverage",D20="Coffeehouse &amp; Retail",D20="Conglomerate",D20="Consumer Goods",D20="Convenience Retail",D20="Electronics",D20="Electronics &amp; Semiconductors",D20="Electronics Retail",D20="Fashion Retail",D20="Food &amp; Beverage",D20="Food Retail &amp; Consumer Goods",D20="Industrial &amp; Technology",D20="Industrial Automation",D20="Industrial Technology",D20="Postal &amp; Financial Services",D20="Postal Services",D20="Scientific Instruments",D20="Technology Hardware",D20="Trading Company",D20="IT Consulting"),1,
OR(D20="Cosmetics",D20="E-commerce &amp; Cloud Computing",D20="Electronics &amp; Entertainment",D20="Entertainment &amp; Media",D20="Luxury Goods",D20="Media &amp; Telecommunications",D20="Networking Technology",D20="Real Estate Services",D20="Technology &amp; Consumer Electronics",D20="Telecommunications",D20="Telecommunications &amp; Investment"),1,
OR(D20="Asset Management",D20="Banking",D20="Banking &amp; Asset Services",D20="Banking &amp; Financial Services",D20="Banking &amp; Wealth Management",D20="Cloud Software",D20="Enterprise Software",D20="Financial Services",D20="Information Technology Consulting",D20="Investment Banking",D20="Social Media &amp; Technology",D20="Software &amp; Cloud Computing",D20="Technology &amp; Consulting",D20="Technology &amp; Internet Services",D20="Technology &amp; Software"),1,
TRUE,"Unmapped"
)</f>
        <v>2</v>
      </c>
      <c r="H20" s="10">
        <v>2</v>
      </c>
      <c r="I20" s="10">
        <f>VLOOKUP(B20,'BIS + EDB Final'!A:F,6,FALSE)</f>
        <v>1</v>
      </c>
      <c r="J20" s="10">
        <f>VLOOKUP(B20,'CBG Final'!A:B,2,FALSE)</f>
        <v>2</v>
      </c>
      <c r="K20" s="13">
        <f t="shared" si="0"/>
        <v>2.1999999999999997</v>
      </c>
      <c r="L20" s="10" t="s">
        <v>2443</v>
      </c>
      <c r="M20" s="10" t="s">
        <v>2444</v>
      </c>
      <c r="N20" s="10" t="s">
        <v>2445</v>
      </c>
      <c r="O20" s="10" t="s">
        <v>2446</v>
      </c>
      <c r="P20" s="10" t="s">
        <v>2447</v>
      </c>
      <c r="Q20" s="10" t="s">
        <v>1800</v>
      </c>
      <c r="R20" s="10" t="s">
        <v>640</v>
      </c>
      <c r="S20" s="14"/>
      <c r="T20" s="15"/>
      <c r="U20" s="15"/>
      <c r="V20" s="14"/>
      <c r="W20" s="14"/>
      <c r="X20" s="15"/>
      <c r="Y20" s="15"/>
      <c r="Z20" s="14"/>
      <c r="AA20" s="14"/>
      <c r="AB20" s="14"/>
      <c r="AC20" s="14"/>
      <c r="AD20" s="14"/>
      <c r="AE20" s="14"/>
      <c r="AF20" s="14"/>
      <c r="AG20" s="14"/>
      <c r="AH20" s="14"/>
    </row>
    <row r="21" spans="1:34" ht="15.75" customHeight="1">
      <c r="A21" s="10"/>
      <c r="B21" s="10" t="s">
        <v>2548</v>
      </c>
      <c r="C21" s="11" t="s">
        <v>84</v>
      </c>
      <c r="D21" s="12" t="s">
        <v>120</v>
      </c>
      <c r="E21" s="10">
        <v>383853</v>
      </c>
      <c r="F21" s="11" cm="1">
        <f t="array" ref="F21">_xlfn.IFS(
E21&lt;=$E$245,0,
E21&lt;=$E$246,1,
E21&lt;=$E$247,2,
E21&gt;=$E$247,3)</f>
        <v>3</v>
      </c>
      <c r="G21" s="12" cm="1">
        <f t="array" ref="G21">_xlfn.IFS(
OR(D21="Aerospace",D21="Aerospace &amp; Defense",D21="Agricultural Equipment",D21="Airlines",D21="Automotive",D21="Automotive &amp; Energy",D21="Automotive Components",D21="Aviation",D21="Building Materials",D21="Chemicals",D21="Commercial Vehicles",D21="Conglomerate &amp; Defense",D21="Conglomerate &amp; Energy",D21="Construction",D21="Construction &amp; Infrastructure",D21="Construction &amp; Real Estate",D21="Construction &amp; Telecom",D21="Discount Retail",D21="Energy Management",D21="Energy Technology",D21="Engines &amp; Power Systems",D21="Environmental Services",D21="Food Distribution",D21="Food Services",D21="Grocery Retail",D21="Healthcare &amp; Pharmacy",D21="Home Improvement Retail",D21="Industrial Engineering &amp; Electronics",D21="Oilfield Services",D21="Pharmaceuticals",D21="Pharmaceuticals &amp; Chemicals",D21="Pharmaceuticals &amp; Healthcare",D21="Pharmacy Retail",D21="Postal &amp; Logistics",D21="Retail",D21="Retail &amp; Distribution",D21="Retail &amp; Grocery",D21="Retail (IKEA)",D21="Tobacco",D21="Trading &amp; Conglomerate",D21="Utilities",D21="Utilities &amp; Energy",D21="Wholesale Retail"),2,
OR(D21="Agribusiness",D21="Automotive &amp; Heavy Vehicles",D21="Chemicals",D21="Commercial Vehicles",D21="Construction",D21="Construction &amp; Infrastructure",D21="Engines &amp; Power Systems",D21="Food Processing",D21="Healthcare",D21="Healthcare &amp; Medical Devices",D21="Heavy Equipment",D21="Heavy Industry",D21="Industrial Gases",D21="Industrial Manufacturing",D21="Logistics",D21="Medical Devices",D21="Mining",D21="Mining &amp; Commodities Trading",D21="Oil &amp; Gas",D21="Oilfield Services",D21="Rail Transport",D21="Shipping &amp; Logistics",D21="Steel"),3,
OR(D21="Apparel &amp; Footwear",D21="Beverage",D21="Coffeehouse &amp; Retail",D21="Conglomerate",D21="Consumer Goods",D21="Convenience Retail",D21="Electronics",D21="Electronics &amp; Semiconductors",D21="Electronics Retail",D21="Fashion Retail",D21="Food &amp; Beverage",D21="Food Retail &amp; Consumer Goods",D21="Industrial &amp; Technology",D21="Industrial Automation",D21="Industrial Technology",D21="Postal &amp; Financial Services",D21="Postal Services",D21="Scientific Instruments",D21="Technology Hardware",D21="Trading Company",D21="IT Consulting"),1,
OR(D21="Cosmetics",D21="E-commerce &amp; Cloud Computing",D21="Electronics &amp; Entertainment",D21="Entertainment &amp; Media",D21="Luxury Goods",D21="Media &amp; Telecommunications",D21="Networking Technology",D21="Real Estate Services",D21="Technology &amp; Consumer Electronics",D21="Telecommunications",D21="Telecommunications &amp; Investment"),1,
OR(D21="Asset Management",D21="Banking",D21="Banking &amp; Asset Services",D21="Banking &amp; Financial Services",D21="Banking &amp; Wealth Management",D21="Cloud Software",D21="Enterprise Software",D21="Financial Services",D21="Information Technology Consulting",D21="Investment Banking",D21="Social Media &amp; Technology",D21="Software &amp; Cloud Computing",D21="Technology &amp; Consulting",D21="Technology &amp; Internet Services",D21="Technology &amp; Software"),1,
TRUE,"Unmapped"
)</f>
        <v>2</v>
      </c>
      <c r="H21" s="10">
        <v>2</v>
      </c>
      <c r="I21" s="10">
        <f>VLOOKUP(B21,'BIS + EDB Final'!A:F,6,FALSE)</f>
        <v>1</v>
      </c>
      <c r="J21" s="10">
        <f>VLOOKUP(B21,'CBG Final'!A:B,2,FALSE)</f>
        <v>2</v>
      </c>
      <c r="K21" s="13">
        <f t="shared" si="0"/>
        <v>2.1999999999999997</v>
      </c>
      <c r="L21" s="10" t="s">
        <v>2549</v>
      </c>
      <c r="M21" s="10" t="s">
        <v>1075</v>
      </c>
      <c r="N21" s="10" t="s">
        <v>2550</v>
      </c>
      <c r="O21" s="10" t="s">
        <v>130</v>
      </c>
      <c r="P21" s="10" t="s">
        <v>2551</v>
      </c>
      <c r="Q21" s="10" t="s">
        <v>40</v>
      </c>
      <c r="R21" s="10" t="s">
        <v>22</v>
      </c>
      <c r="S21" s="14"/>
      <c r="T21" s="15"/>
      <c r="U21" s="15"/>
      <c r="V21" s="14"/>
      <c r="W21" s="14"/>
      <c r="X21" s="15"/>
      <c r="Y21" s="15"/>
      <c r="Z21" s="14"/>
      <c r="AA21" s="14"/>
      <c r="AB21" s="14"/>
      <c r="AC21" s="14"/>
      <c r="AD21" s="14"/>
      <c r="AE21" s="14"/>
      <c r="AF21" s="14"/>
      <c r="AG21" s="14"/>
      <c r="AH21" s="14"/>
    </row>
    <row r="22" spans="1:34" ht="15.75" customHeight="1">
      <c r="A22" s="10"/>
      <c r="B22" s="10" t="s">
        <v>2734</v>
      </c>
      <c r="C22" s="11" t="s">
        <v>43</v>
      </c>
      <c r="D22" s="12" t="s">
        <v>2735</v>
      </c>
      <c r="E22" s="10">
        <v>252500</v>
      </c>
      <c r="F22" s="11" cm="1">
        <f t="array" ref="F22">_xlfn.IFS(
E22&lt;=$E$245,0,
E22&lt;=$E$246,1,
E22&lt;=$E$247,2,
E22&gt;=$E$247,3)</f>
        <v>3</v>
      </c>
      <c r="G22" s="12" cm="1">
        <f t="array" ref="G22">_xlfn.IFS(
OR(D22="Aerospace",D22="Aerospace &amp; Defense",D22="Agricultural Equipment",D22="Airlines",D22="Automotive",D22="Automotive &amp; Energy",D22="Automotive Components",D22="Aviation",D22="Building Materials",D22="Chemicals",D22="Commercial Vehicles",D22="Conglomerate &amp; Defense",D22="Conglomerate &amp; Energy",D22="Construction",D22="Construction &amp; Infrastructure",D22="Construction &amp; Real Estate",D22="Construction &amp; Telecom",D22="Discount Retail",D22="Energy Management",D22="Energy Technology",D22="Engines &amp; Power Systems",D22="Environmental Services",D22="Food Distribution",D22="Food Services",D22="Grocery Retail",D22="Healthcare &amp; Pharmacy",D22="Home Improvement Retail",D22="Industrial Engineering &amp; Electronics",D22="Oilfield Services",D22="Pharmaceuticals",D22="Pharmaceuticals &amp; Chemicals",D22="Pharmaceuticals &amp; Healthcare",D22="Pharmacy Retail",D22="Postal &amp; Logistics",D22="Retail",D22="Retail &amp; Distribution",D22="Retail &amp; Grocery",D22="Retail (IKEA)",D22="Tobacco",D22="Trading &amp; Conglomerate",D22="Utilities",D22="Utilities &amp; Energy",D22="Wholesale Retail"),2,
OR(D22="Agribusiness",D22="Automotive &amp; Heavy Vehicles",D22="Chemicals",D22="Commercial Vehicles",D22="Construction",D22="Construction &amp; Infrastructure",D22="Engines &amp; Power Systems",D22="Food Processing",D22="Healthcare",D22="Healthcare &amp; Medical Devices",D22="Heavy Equipment",D22="Heavy Industry",D22="Industrial Gases",D22="Industrial Manufacturing",D22="Logistics",D22="Medical Devices",D22="Mining",D22="Mining &amp; Commodities Trading",D22="Oil &amp; Gas",D22="Oilfield Services",D22="Rail Transport",D22="Shipping &amp; Logistics",D22="Steel"),3,
OR(D22="Apparel &amp; Footwear",D22="Beverage",D22="Coffeehouse &amp; Retail",D22="Conglomerate",D22="Consumer Goods",D22="Convenience Retail",D22="Electronics",D22="Electronics &amp; Semiconductors",D22="Electronics Retail",D22="Fashion Retail",D22="Food &amp; Beverage",D22="Food Retail &amp; Consumer Goods",D22="Industrial &amp; Technology",D22="Industrial Automation",D22="Industrial Technology",D22="Postal &amp; Financial Services",D22="Postal Services",D22="Scientific Instruments",D22="Technology Hardware",D22="Trading Company",D22="IT Consulting"),1,
OR(D22="Cosmetics",D22="E-commerce &amp; Cloud Computing",D22="Electronics &amp; Entertainment",D22="Entertainment &amp; Media",D22="Luxury Goods",D22="Media &amp; Telecommunications",D22="Networking Technology",D22="Real Estate Services",D22="Technology &amp; Consumer Electronics",D22="Telecommunications",D22="Telecommunications &amp; Investment"),1,
OR(D22="Asset Management",D22="Banking",D22="Banking &amp; Asset Services",D22="Banking &amp; Financial Services",D22="Banking &amp; Wealth Management",D22="Cloud Software",D22="Enterprise Software",D22="Financial Services",D22="Information Technology Consulting",D22="Investment Banking",D22="Social Media &amp; Technology",D22="Software &amp; Cloud Computing",D22="Technology &amp; Consulting",D22="Technology &amp; Internet Services",D22="Technology &amp; Software"),1,
TRUE,"Unmapped"
)</f>
        <v>2</v>
      </c>
      <c r="H22" s="10">
        <v>2</v>
      </c>
      <c r="I22" s="10">
        <f>VLOOKUP(B22,'BIS + EDB Final'!A:F,6,FALSE)</f>
        <v>1</v>
      </c>
      <c r="J22" s="10">
        <f>VLOOKUP(B22,'CBG Final'!A:B,2,FALSE)</f>
        <v>2</v>
      </c>
      <c r="K22" s="13">
        <f t="shared" si="0"/>
        <v>2.1999999999999997</v>
      </c>
      <c r="L22" s="10" t="s">
        <v>2736</v>
      </c>
      <c r="M22" s="10" t="s">
        <v>548</v>
      </c>
      <c r="N22" s="10" t="s">
        <v>2737</v>
      </c>
      <c r="O22" s="10"/>
      <c r="P22" s="10" t="s">
        <v>2738</v>
      </c>
      <c r="Q22" s="10" t="s">
        <v>175</v>
      </c>
      <c r="R22" s="10" t="s">
        <v>22</v>
      </c>
      <c r="S22" s="14"/>
      <c r="T22" s="15"/>
      <c r="U22" s="15"/>
      <c r="V22" s="14"/>
      <c r="W22" s="14"/>
      <c r="X22" s="15"/>
      <c r="Y22" s="15"/>
      <c r="Z22" s="14"/>
      <c r="AA22" s="14"/>
      <c r="AB22" s="14"/>
      <c r="AC22" s="14"/>
      <c r="AD22" s="14"/>
      <c r="AE22" s="14"/>
      <c r="AF22" s="14"/>
      <c r="AG22" s="14"/>
      <c r="AH22" s="14"/>
    </row>
    <row r="23" spans="1:34" ht="15.75" customHeight="1">
      <c r="A23" s="10"/>
      <c r="B23" s="10" t="s">
        <v>725</v>
      </c>
      <c r="C23" s="11" t="s">
        <v>43</v>
      </c>
      <c r="D23" s="12" t="s">
        <v>85</v>
      </c>
      <c r="E23" s="10">
        <v>440000</v>
      </c>
      <c r="F23" s="11" cm="1">
        <f t="array" ref="F23">_xlfn.IFS(
E23&lt;=$E$245,0,
E23&lt;=$E$246,1,
E23&lt;=$E$247,2,
E23&gt;=$E$247,3)</f>
        <v>3</v>
      </c>
      <c r="G23" s="12" cm="1">
        <f t="array" ref="G23">_xlfn.IFS(
OR(D23="Aerospace",D23="Aerospace &amp; Defense",D23="Agricultural Equipment",D23="Airlines",D23="Automotive",D23="Automotive &amp; Energy",D23="Automotive Components",D23="Aviation",D23="Building Materials",D23="Chemicals",D23="Commercial Vehicles",D23="Conglomerate &amp; Defense",D23="Conglomerate &amp; Energy",D23="Construction",D23="Construction &amp; Infrastructure",D23="Construction &amp; Real Estate",D23="Construction &amp; Telecom",D23="Discount Retail",D23="Energy Management",D23="Energy Technology",D23="Engines &amp; Power Systems",D23="Environmental Services",D23="Food Distribution",D23="Food Services",D23="Grocery Retail",D23="Healthcare &amp; Pharmacy",D23="Home Improvement Retail",D23="Industrial Engineering &amp; Electronics",D23="Oilfield Services",D23="Pharmaceuticals",D23="Pharmaceuticals &amp; Chemicals",D23="Pharmaceuticals &amp; Healthcare",D23="Pharmacy Retail",D23="Postal &amp; Logistics",D23="Retail",D23="Retail &amp; Distribution",D23="Retail &amp; Grocery",D23="Retail (IKEA)",D23="Tobacco",D23="Trading &amp; Conglomerate",D23="Utilities",D23="Utilities &amp; Energy",D23="Wholesale Retail"),2,
OR(D23="Agribusiness",D23="Automotive &amp; Heavy Vehicles",D23="Chemicals",D23="Commercial Vehicles",D23="Construction",D23="Construction &amp; Infrastructure",D23="Engines &amp; Power Systems",D23="Food Processing",D23="Healthcare",D23="Healthcare &amp; Medical Devices",D23="Heavy Equipment",D23="Heavy Industry",D23="Industrial Gases",D23="Industrial Manufacturing",D23="Logistics",D23="Medical Devices",D23="Mining",D23="Mining &amp; Commodities Trading",D23="Oil &amp; Gas",D23="Oilfield Services",D23="Rail Transport",D23="Shipping &amp; Logistics",D23="Steel"),3,
OR(D23="Apparel &amp; Footwear",D23="Beverage",D23="Coffeehouse &amp; Retail",D23="Conglomerate",D23="Consumer Goods",D23="Convenience Retail",D23="Electronics",D23="Electronics &amp; Semiconductors",D23="Electronics Retail",D23="Fashion Retail",D23="Food &amp; Beverage",D23="Food Retail &amp; Consumer Goods",D23="Industrial &amp; Technology",D23="Industrial Automation",D23="Industrial Technology",D23="Postal &amp; Financial Services",D23="Postal Services",D23="Scientific Instruments",D23="Technology Hardware",D23="Trading Company",D23="IT Consulting"),1,
OR(D23="Cosmetics",D23="E-commerce &amp; Cloud Computing",D23="Electronics &amp; Entertainment",D23="Entertainment &amp; Media",D23="Luxury Goods",D23="Media &amp; Telecommunications",D23="Networking Technology",D23="Real Estate Services",D23="Technology &amp; Consumer Electronics",D23="Telecommunications",D23="Telecommunications &amp; Investment"),1,
OR(D23="Asset Management",D23="Banking",D23="Banking &amp; Asset Services",D23="Banking &amp; Financial Services",D23="Banking &amp; Wealth Management",D23="Cloud Software",D23="Enterprise Software",D23="Financial Services",D23="Information Technology Consulting",D23="Investment Banking",D23="Social Media &amp; Technology",D23="Software &amp; Cloud Computing",D23="Technology &amp; Consulting",D23="Technology &amp; Internet Services",D23="Technology &amp; Software"),1,
TRUE,"Unmapped"
)</f>
        <v>2</v>
      </c>
      <c r="H23" s="10">
        <v>2</v>
      </c>
      <c r="I23" s="10">
        <f>VLOOKUP(B23,'BIS + EDB Final'!A:F,6,FALSE)</f>
        <v>1</v>
      </c>
      <c r="J23" s="10">
        <f>VLOOKUP(B23,'CBG Final'!A:B,2,FALSE)</f>
        <v>2</v>
      </c>
      <c r="K23" s="13">
        <f t="shared" si="0"/>
        <v>2.1999999999999997</v>
      </c>
      <c r="L23" s="10" t="s">
        <v>2508</v>
      </c>
      <c r="M23" s="10" t="s">
        <v>276</v>
      </c>
      <c r="N23" s="10" t="s">
        <v>2509</v>
      </c>
      <c r="O23" s="10" t="s">
        <v>235</v>
      </c>
      <c r="P23" s="10" t="s">
        <v>2510</v>
      </c>
      <c r="Q23" s="10" t="s">
        <v>91</v>
      </c>
      <c r="R23" s="10" t="s">
        <v>22</v>
      </c>
      <c r="S23" s="14"/>
      <c r="T23" s="15"/>
      <c r="U23" s="15"/>
      <c r="V23" s="14"/>
      <c r="W23" s="14"/>
      <c r="X23" s="15"/>
      <c r="Y23" s="15"/>
      <c r="Z23" s="14"/>
      <c r="AA23" s="14"/>
      <c r="AB23" s="14"/>
      <c r="AC23" s="14"/>
      <c r="AD23" s="14"/>
      <c r="AE23" s="14"/>
      <c r="AF23" s="14"/>
      <c r="AG23" s="14"/>
      <c r="AH23" s="14"/>
    </row>
    <row r="24" spans="1:34" ht="15.75" customHeight="1">
      <c r="A24" s="10"/>
      <c r="B24" s="10" t="s">
        <v>2739</v>
      </c>
      <c r="C24" s="11" t="s">
        <v>43</v>
      </c>
      <c r="D24" s="12" t="s">
        <v>85</v>
      </c>
      <c r="E24" s="10">
        <v>2100000</v>
      </c>
      <c r="F24" s="11" cm="1">
        <f t="array" ref="F24">_xlfn.IFS(
E24&lt;=$E$245,0,
E24&lt;=$E$246,1,
E24&lt;=$E$247,2,
E24&gt;=$E$247,3)</f>
        <v>3</v>
      </c>
      <c r="G24" s="12" cm="1">
        <f t="array" ref="G24">_xlfn.IFS(
OR(D24="Aerospace",D24="Aerospace &amp; Defense",D24="Agricultural Equipment",D24="Airlines",D24="Automotive",D24="Automotive &amp; Energy",D24="Automotive Components",D24="Aviation",D24="Building Materials",D24="Chemicals",D24="Commercial Vehicles",D24="Conglomerate &amp; Defense",D24="Conglomerate &amp; Energy",D24="Construction",D24="Construction &amp; Infrastructure",D24="Construction &amp; Real Estate",D24="Construction &amp; Telecom",D24="Discount Retail",D24="Energy Management",D24="Energy Technology",D24="Engines &amp; Power Systems",D24="Environmental Services",D24="Food Distribution",D24="Food Services",D24="Grocery Retail",D24="Healthcare &amp; Pharmacy",D24="Home Improvement Retail",D24="Industrial Engineering &amp; Electronics",D24="Oilfield Services",D24="Pharmaceuticals",D24="Pharmaceuticals &amp; Chemicals",D24="Pharmaceuticals &amp; Healthcare",D24="Pharmacy Retail",D24="Postal &amp; Logistics",D24="Retail",D24="Retail &amp; Distribution",D24="Retail &amp; Grocery",D24="Retail (IKEA)",D24="Tobacco",D24="Trading &amp; Conglomerate",D24="Utilities",D24="Utilities &amp; Energy",D24="Wholesale Retail"),2,
OR(D24="Agribusiness",D24="Automotive &amp; Heavy Vehicles",D24="Chemicals",D24="Commercial Vehicles",D24="Construction",D24="Construction &amp; Infrastructure",D24="Engines &amp; Power Systems",D24="Food Processing",D24="Healthcare",D24="Healthcare &amp; Medical Devices",D24="Heavy Equipment",D24="Heavy Industry",D24="Industrial Gases",D24="Industrial Manufacturing",D24="Logistics",D24="Medical Devices",D24="Mining",D24="Mining &amp; Commodities Trading",D24="Oil &amp; Gas",D24="Oilfield Services",D24="Rail Transport",D24="Shipping &amp; Logistics",D24="Steel"),3,
OR(D24="Apparel &amp; Footwear",D24="Beverage",D24="Coffeehouse &amp; Retail",D24="Conglomerate",D24="Consumer Goods",D24="Convenience Retail",D24="Electronics",D24="Electronics &amp; Semiconductors",D24="Electronics Retail",D24="Fashion Retail",D24="Food &amp; Beverage",D24="Food Retail &amp; Consumer Goods",D24="Industrial &amp; Technology",D24="Industrial Automation",D24="Industrial Technology",D24="Postal &amp; Financial Services",D24="Postal Services",D24="Scientific Instruments",D24="Technology Hardware",D24="Trading Company",D24="IT Consulting"),1,
OR(D24="Cosmetics",D24="E-commerce &amp; Cloud Computing",D24="Electronics &amp; Entertainment",D24="Entertainment &amp; Media",D24="Luxury Goods",D24="Media &amp; Telecommunications",D24="Networking Technology",D24="Real Estate Services",D24="Technology &amp; Consumer Electronics",D24="Telecommunications",D24="Telecommunications &amp; Investment"),1,
OR(D24="Asset Management",D24="Banking",D24="Banking &amp; Asset Services",D24="Banking &amp; Financial Services",D24="Banking &amp; Wealth Management",D24="Cloud Software",D24="Enterprise Software",D24="Financial Services",D24="Information Technology Consulting",D24="Investment Banking",D24="Social Media &amp; Technology",D24="Software &amp; Cloud Computing",D24="Technology &amp; Consulting",D24="Technology &amp; Internet Services",D24="Technology &amp; Software"),1,
TRUE,"Unmapped"
)</f>
        <v>2</v>
      </c>
      <c r="H24" s="10">
        <v>2</v>
      </c>
      <c r="I24" s="10">
        <f>VLOOKUP(B24,'BIS + EDB Final'!A:F,6,FALSE)</f>
        <v>-1</v>
      </c>
      <c r="J24" s="10">
        <f>VLOOKUP(B24,'CBG Final'!A:B,2,FALSE)</f>
        <v>3</v>
      </c>
      <c r="K24" s="13">
        <f t="shared" si="0"/>
        <v>2.1999999999999997</v>
      </c>
      <c r="L24" s="10" t="s">
        <v>2740</v>
      </c>
      <c r="M24" s="10" t="s">
        <v>368</v>
      </c>
      <c r="N24" s="10" t="s">
        <v>2741</v>
      </c>
      <c r="O24" s="10" t="s">
        <v>2742</v>
      </c>
      <c r="P24" s="10" t="s">
        <v>2743</v>
      </c>
      <c r="Q24" s="10" t="s">
        <v>40</v>
      </c>
      <c r="R24" s="10" t="s">
        <v>22</v>
      </c>
      <c r="S24" s="14"/>
      <c r="T24" s="16"/>
      <c r="U24" s="16"/>
      <c r="V24" s="14"/>
      <c r="W24" s="14"/>
      <c r="X24" s="16"/>
      <c r="Y24" s="16"/>
      <c r="Z24" s="14"/>
      <c r="AA24" s="14"/>
      <c r="AB24" s="14"/>
      <c r="AC24" s="14"/>
      <c r="AD24" s="14"/>
      <c r="AE24" s="14"/>
      <c r="AF24" s="14"/>
      <c r="AG24" s="14"/>
      <c r="AH24" s="14"/>
    </row>
    <row r="25" spans="1:34" ht="15.75" customHeight="1">
      <c r="A25" s="10"/>
      <c r="B25" s="10" t="s">
        <v>23</v>
      </c>
      <c r="C25" s="11" t="s">
        <v>24</v>
      </c>
      <c r="D25" s="12" t="s">
        <v>25</v>
      </c>
      <c r="E25" s="10">
        <v>381876</v>
      </c>
      <c r="F25" s="11" cm="1">
        <f t="array" ref="F25">_xlfn.IFS(
E25&lt;=$E$245,0,
E25&lt;=$E$246,1,
E25&lt;=$E$247,2,
E25&gt;=$E$247,3)</f>
        <v>3</v>
      </c>
      <c r="G25" s="12" cm="1">
        <f t="array" ref="G25">_xlfn.IFS(
OR(D25="Aerospace",D25="Aerospace &amp; Defense",D25="Agricultural Equipment",D25="Airlines",D25="Automotive",D25="Automotive &amp; Energy",D25="Automotive Components",D25="Aviation",D25="Building Materials",D25="Chemicals",D25="Commercial Vehicles",D25="Conglomerate &amp; Defense",D25="Conglomerate &amp; Energy",D25="Construction",D25="Construction &amp; Infrastructure",D25="Construction &amp; Real Estate",D25="Construction &amp; Telecom",D25="Discount Retail",D25="Energy Management",D25="Energy Technology",D25="Engines &amp; Power Systems",D25="Environmental Services",D25="Food Distribution",D25="Food Services",D25="Grocery Retail",D25="Healthcare &amp; Pharmacy",D25="Home Improvement Retail",D25="Industrial Engineering &amp; Electronics",D25="Oilfield Services",D25="Pharmaceuticals",D25="Pharmaceuticals &amp; Chemicals",D25="Pharmaceuticals &amp; Healthcare",D25="Pharmacy Retail",D25="Postal &amp; Logistics",D25="Retail",D25="Retail &amp; Distribution",D25="Retail &amp; Grocery",D25="Retail (IKEA)",D25="Tobacco",D25="Trading &amp; Conglomerate",D25="Utilities",D25="Utilities &amp; Energy",D25="Wholesale Retail"),2,
OR(D25="Agribusiness",D25="Automotive &amp; Heavy Vehicles",D25="Chemicals",D25="Commercial Vehicles",D25="Construction",D25="Construction &amp; Infrastructure",D25="Engines &amp; Power Systems",D25="Food Processing",D25="Healthcare",D25="Healthcare &amp; Medical Devices",D25="Heavy Equipment",D25="Heavy Industry",D25="Industrial Gases",D25="Industrial Manufacturing",D25="Logistics",D25="Medical Devices",D25="Mining",D25="Mining &amp; Commodities Trading",D25="Oil &amp; Gas",D25="Oilfield Services",D25="Rail Transport",D25="Shipping &amp; Logistics",D25="Steel"),3,
OR(D25="Apparel &amp; Footwear",D25="Beverage",D25="Coffeehouse &amp; Retail",D25="Conglomerate",D25="Consumer Goods",D25="Convenience Retail",D25="Electronics",D25="Electronics &amp; Semiconductors",D25="Electronics Retail",D25="Fashion Retail",D25="Food &amp; Beverage",D25="Food Retail &amp; Consumer Goods",D25="Industrial &amp; Technology",D25="Industrial Automation",D25="Industrial Technology",D25="Postal &amp; Financial Services",D25="Postal Services",D25="Scientific Instruments",D25="Technology Hardware",D25="Trading Company",D25="IT Consulting"),1,
OR(D25="Cosmetics",D25="E-commerce &amp; Cloud Computing",D25="Electronics &amp; Entertainment",D25="Entertainment &amp; Media",D25="Luxury Goods",D25="Media &amp; Telecommunications",D25="Networking Technology",D25="Real Estate Services",D25="Technology &amp; Consumer Electronics",D25="Telecommunications",D25="Telecommunications &amp; Investment"),1,
OR(D25="Asset Management",D25="Banking",D25="Banking &amp; Asset Services",D25="Banking &amp; Financial Services",D25="Banking &amp; Wealth Management",D25="Cloud Software",D25="Enterprise Software",D25="Financial Services",D25="Information Technology Consulting",D25="Investment Banking",D25="Social Media &amp; Technology",D25="Software &amp; Cloud Computing",D25="Technology &amp; Consulting",D25="Technology &amp; Internet Services",D25="Technology &amp; Software"),1,
TRUE,"Unmapped"
)</f>
        <v>2</v>
      </c>
      <c r="H25" s="10">
        <f>VLOOKUP(B25,'BIS + EDB Final'!A:K,2,FALSE)</f>
        <v>3</v>
      </c>
      <c r="I25" s="10">
        <f>VLOOKUP(B25,'BIS + EDB Final'!A:F,6,FALSE)</f>
        <v>0</v>
      </c>
      <c r="J25" s="10">
        <f>VLOOKUP(B25,'CBG Final'!A:B,2,FALSE)</f>
        <v>1</v>
      </c>
      <c r="K25" s="13">
        <f t="shared" si="0"/>
        <v>2.1</v>
      </c>
      <c r="L25" s="10" t="s">
        <v>26</v>
      </c>
      <c r="M25" s="10" t="s">
        <v>27</v>
      </c>
      <c r="N25" s="10" t="s">
        <v>28</v>
      </c>
      <c r="O25" s="10" t="s">
        <v>29</v>
      </c>
      <c r="P25" s="10" t="s">
        <v>30</v>
      </c>
      <c r="Q25" s="10" t="s">
        <v>31</v>
      </c>
      <c r="R25" s="10" t="s">
        <v>32</v>
      </c>
      <c r="S25" s="14"/>
      <c r="T25" s="15"/>
      <c r="U25" s="15"/>
      <c r="V25" s="14"/>
      <c r="W25" s="14"/>
      <c r="X25" s="15"/>
      <c r="Y25" s="15"/>
      <c r="Z25" s="14"/>
      <c r="AA25" s="14"/>
      <c r="AB25" s="14"/>
      <c r="AC25" s="14"/>
      <c r="AD25" s="14">
        <f>_xlfn.PERCENTILE.INC($E$2:$E$231,0.25)</f>
        <v>83151.75</v>
      </c>
      <c r="AE25" s="14"/>
      <c r="AF25" s="14"/>
      <c r="AG25" s="14"/>
      <c r="AH25" s="14"/>
    </row>
    <row r="26" spans="1:34" ht="15.75" customHeight="1">
      <c r="A26" s="10"/>
      <c r="B26" s="10" t="s">
        <v>2028</v>
      </c>
      <c r="C26" s="11" t="s">
        <v>46</v>
      </c>
      <c r="D26" s="12" t="s">
        <v>1306</v>
      </c>
      <c r="E26" s="10">
        <v>289500</v>
      </c>
      <c r="F26" s="11" cm="1">
        <f t="array" ref="F26">_xlfn.IFS(
E26&lt;=$E$245,0,
E26&lt;=$E$246,1,
E26&lt;=$E$247,2,
E26&gt;=$E$247,3)</f>
        <v>3</v>
      </c>
      <c r="G26" s="12" cm="1">
        <f t="array" ref="G26">_xlfn.IFS(
OR(D26="Aerospace",D26="Aerospace &amp; Defense",D26="Agricultural Equipment",D26="Airlines",D26="Automotive",D26="Automotive &amp; Energy",D26="Automotive Components",D26="Aviation",D26="Building Materials",D26="Chemicals",D26="Commercial Vehicles",D26="Conglomerate &amp; Defense",D26="Conglomerate &amp; Energy",D26="Construction",D26="Construction &amp; Infrastructure",D26="Construction &amp; Real Estate",D26="Construction &amp; Telecom",D26="Discount Retail",D26="Energy Management",D26="Energy Technology",D26="Engines &amp; Power Systems",D26="Environmental Services",D26="Food Distribution",D26="Food Services",D26="Grocery Retail",D26="Healthcare &amp; Pharmacy",D26="Home Improvement Retail",D26="Industrial Engineering &amp; Electronics",D26="Oilfield Services",D26="Pharmaceuticals",D26="Pharmaceuticals &amp; Chemicals",D26="Pharmaceuticals &amp; Healthcare",D26="Pharmacy Retail",D26="Postal &amp; Logistics",D26="Retail",D26="Retail &amp; Distribution",D26="Retail &amp; Grocery",D26="Retail (IKEA)",D26="Tobacco",D26="Trading &amp; Conglomerate",D26="Utilities",D26="Utilities &amp; Energy",D26="Wholesale Retail"),2,
OR(D26="Agribusiness",D26="Automotive &amp; Heavy Vehicles",D26="Chemicals",D26="Commercial Vehicles",D26="Construction",D26="Construction &amp; Infrastructure",D26="Engines &amp; Power Systems",D26="Food Processing",D26="Healthcare",D26="Healthcare &amp; Medical Devices",D26="Heavy Equipment",D26="Heavy Industry",D26="Industrial Gases",D26="Industrial Manufacturing",D26="Logistics",D26="Medical Devices",D26="Mining",D26="Mining &amp; Commodities Trading",D26="Oil &amp; Gas",D26="Oilfield Services",D26="Rail Transport",D26="Shipping &amp; Logistics",D26="Steel"),3,
OR(D26="Apparel &amp; Footwear",D26="Beverage",D26="Coffeehouse &amp; Retail",D26="Conglomerate",D26="Consumer Goods",D26="Convenience Retail",D26="Electronics",D26="Electronics &amp; Semiconductors",D26="Electronics Retail",D26="Fashion Retail",D26="Food &amp; Beverage",D26="Food Retail &amp; Consumer Goods",D26="Industrial &amp; Technology",D26="Industrial Automation",D26="Industrial Technology",D26="Postal &amp; Financial Services",D26="Postal Services",D26="Scientific Instruments",D26="Technology Hardware",D26="Trading Company",D26="IT Consulting"),1,
OR(D26="Cosmetics",D26="E-commerce &amp; Cloud Computing",D26="Electronics &amp; Entertainment",D26="Entertainment &amp; Media",D26="Luxury Goods",D26="Media &amp; Telecommunications",D26="Networking Technology",D26="Real Estate Services",D26="Technology &amp; Consumer Electronics",D26="Telecommunications",D26="Telecommunications &amp; Investment"),1,
OR(D26="Asset Management",D26="Banking",D26="Banking &amp; Asset Services",D26="Banking &amp; Financial Services",D26="Banking &amp; Wealth Management",D26="Cloud Software",D26="Enterprise Software",D26="Financial Services",D26="Information Technology Consulting",D26="Investment Banking",D26="Social Media &amp; Technology",D26="Software &amp; Cloud Computing",D26="Technology &amp; Consulting",D26="Technology &amp; Internet Services",D26="Technology &amp; Software"),1,
TRUE,"Unmapped"
)</f>
        <v>3</v>
      </c>
      <c r="H26" s="10">
        <f>VLOOKUP(B26,'BIS + EDB Final'!A:K,2,FALSE)</f>
        <v>1</v>
      </c>
      <c r="I26" s="10">
        <f>VLOOKUP(B26,'BIS + EDB Final'!A:F,6,FALSE)</f>
        <v>0</v>
      </c>
      <c r="J26" s="10">
        <f>VLOOKUP(B26,'CBG Final'!A:B,2,FALSE)</f>
        <v>2</v>
      </c>
      <c r="K26" s="13">
        <f t="shared" si="0"/>
        <v>2.1</v>
      </c>
      <c r="L26" s="10" t="s">
        <v>2365</v>
      </c>
      <c r="M26" s="10" t="s">
        <v>1921</v>
      </c>
      <c r="N26" s="10" t="s">
        <v>2366</v>
      </c>
      <c r="O26" s="10" t="s">
        <v>2367</v>
      </c>
      <c r="P26" s="10" t="s">
        <v>2368</v>
      </c>
      <c r="Q26" s="10" t="s">
        <v>465</v>
      </c>
      <c r="R26" s="10" t="s">
        <v>22</v>
      </c>
      <c r="S26" s="14"/>
      <c r="T26" s="15"/>
      <c r="U26" s="15"/>
      <c r="V26" s="14"/>
      <c r="W26" s="14"/>
      <c r="X26" s="14"/>
      <c r="Y26" s="14"/>
      <c r="Z26" s="14"/>
      <c r="AA26" s="14"/>
      <c r="AB26" s="14"/>
      <c r="AC26" s="14"/>
      <c r="AD26" s="14"/>
      <c r="AE26" s="14"/>
      <c r="AF26" s="14"/>
      <c r="AG26" s="14"/>
      <c r="AH26" s="14"/>
    </row>
    <row r="27" spans="1:34" ht="15.75" customHeight="1">
      <c r="A27" s="10"/>
      <c r="B27" s="10" t="s">
        <v>2244</v>
      </c>
      <c r="C27" s="11" t="s">
        <v>46</v>
      </c>
      <c r="D27" s="12" t="s">
        <v>1211</v>
      </c>
      <c r="E27" s="10">
        <v>158413</v>
      </c>
      <c r="F27" s="11" cm="1">
        <f t="array" ref="F27">_xlfn.IFS(
E27&lt;=$E$245,0,
E27&lt;=$E$246,1,
E27&lt;=$E$247,2,
E27&gt;=$E$247,3)</f>
        <v>2</v>
      </c>
      <c r="G27" s="12" cm="1">
        <f t="array" ref="G27">_xlfn.IFS(
OR(D27="Aerospace",D27="Aerospace &amp; Defense",D27="Agricultural Equipment",D27="Airlines",D27="Automotive",D27="Automotive &amp; Energy",D27="Automotive Components",D27="Aviation",D27="Building Materials",D27="Chemicals",D27="Commercial Vehicles",D27="Conglomerate &amp; Defense",D27="Conglomerate &amp; Energy",D27="Construction",D27="Construction &amp; Infrastructure",D27="Construction &amp; Real Estate",D27="Construction &amp; Telecom",D27="Discount Retail",D27="Energy Management",D27="Energy Technology",D27="Engines &amp; Power Systems",D27="Environmental Services",D27="Food Distribution",D27="Food Services",D27="Grocery Retail",D27="Healthcare &amp; Pharmacy",D27="Home Improvement Retail",D27="Industrial Engineering &amp; Electronics",D27="Oilfield Services",D27="Pharmaceuticals",D27="Pharmaceuticals &amp; Chemicals",D27="Pharmaceuticals &amp; Healthcare",D27="Pharmacy Retail",D27="Postal &amp; Logistics",D27="Retail",D27="Retail &amp; Distribution",D27="Retail &amp; Grocery",D27="Retail (IKEA)",D27="Tobacco",D27="Trading &amp; Conglomerate",D27="Utilities",D27="Utilities &amp; Energy",D27="Wholesale Retail"),2,
OR(D27="Agribusiness",D27="Automotive &amp; Heavy Vehicles",D27="Chemicals",D27="Commercial Vehicles",D27="Construction",D27="Construction &amp; Infrastructure",D27="Engines &amp; Power Systems",D27="Food Processing",D27="Healthcare",D27="Healthcare &amp; Medical Devices",D27="Heavy Equipment",D27="Heavy Industry",D27="Industrial Gases",D27="Industrial Manufacturing",D27="Logistics",D27="Medical Devices",D27="Mining",D27="Mining &amp; Commodities Trading",D27="Oil &amp; Gas",D27="Oilfield Services",D27="Rail Transport",D27="Shipping &amp; Logistics",D27="Steel"),3,
OR(D27="Apparel &amp; Footwear",D27="Beverage",D27="Coffeehouse &amp; Retail",D27="Conglomerate",D27="Consumer Goods",D27="Convenience Retail",D27="Electronics",D27="Electronics &amp; Semiconductors",D27="Electronics Retail",D27="Fashion Retail",D27="Food &amp; Beverage",D27="Food Retail &amp; Consumer Goods",D27="Industrial &amp; Technology",D27="Industrial Automation",D27="Industrial Technology",D27="Postal &amp; Financial Services",D27="Postal Services",D27="Scientific Instruments",D27="Technology Hardware",D27="Trading Company",D27="IT Consulting"),1,
OR(D27="Cosmetics",D27="E-commerce &amp; Cloud Computing",D27="Electronics &amp; Entertainment",D27="Entertainment &amp; Media",D27="Luxury Goods",D27="Media &amp; Telecommunications",D27="Networking Technology",D27="Real Estate Services",D27="Technology &amp; Consumer Electronics",D27="Telecommunications",D27="Telecommunications &amp; Investment"),1,
OR(D27="Asset Management",D27="Banking",D27="Banking &amp; Asset Services",D27="Banking &amp; Financial Services",D27="Banking &amp; Wealth Management",D27="Cloud Software",D27="Enterprise Software",D27="Financial Services",D27="Information Technology Consulting",D27="Investment Banking",D27="Social Media &amp; Technology",D27="Software &amp; Cloud Computing",D27="Technology &amp; Consulting",D27="Technology &amp; Internet Services",D27="Technology &amp; Software"),1,
TRUE,"Unmapped"
)</f>
        <v>2</v>
      </c>
      <c r="H27" s="10">
        <v>2</v>
      </c>
      <c r="I27" s="10">
        <f>VLOOKUP(B27,'BIS + EDB Final'!A:F,6,FALSE)</f>
        <v>1</v>
      </c>
      <c r="J27" s="10">
        <f>VLOOKUP(B27,'CBG Final'!A:B,2,FALSE)</f>
        <v>3</v>
      </c>
      <c r="K27" s="13">
        <f t="shared" si="0"/>
        <v>2.1</v>
      </c>
      <c r="L27" s="10" t="s">
        <v>2245</v>
      </c>
      <c r="M27" s="10" t="s">
        <v>1045</v>
      </c>
      <c r="N27" s="10" t="s">
        <v>2246</v>
      </c>
      <c r="O27" s="10" t="s">
        <v>2247</v>
      </c>
      <c r="P27" s="10" t="s">
        <v>2248</v>
      </c>
      <c r="Q27" s="10" t="s">
        <v>100</v>
      </c>
      <c r="R27" s="10" t="s">
        <v>22</v>
      </c>
      <c r="S27" s="14"/>
      <c r="T27" s="15"/>
      <c r="U27" s="15"/>
      <c r="V27" s="14"/>
      <c r="W27" s="14"/>
      <c r="X27" s="14"/>
      <c r="Y27" s="14"/>
      <c r="Z27" s="14"/>
      <c r="AA27" s="14"/>
      <c r="AB27" s="14"/>
      <c r="AC27" s="14"/>
      <c r="AD27" s="14"/>
      <c r="AE27" s="14"/>
      <c r="AF27" s="14"/>
      <c r="AG27" s="14"/>
      <c r="AH27" s="14"/>
    </row>
    <row r="28" spans="1:34" ht="15.75" customHeight="1">
      <c r="A28" s="10"/>
      <c r="B28" s="10" t="s">
        <v>1142</v>
      </c>
      <c r="C28" s="11" t="s">
        <v>43</v>
      </c>
      <c r="D28" s="12" t="s">
        <v>398</v>
      </c>
      <c r="E28" s="10">
        <v>138000</v>
      </c>
      <c r="F28" s="11" cm="1">
        <f t="array" ref="F28">_xlfn.IFS(
E28&lt;=$E$245,0,
E28&lt;=$E$246,1,
E28&lt;=$E$247,2,
E28&gt;=$E$247,3)</f>
        <v>2</v>
      </c>
      <c r="G28" s="12" cm="1">
        <f t="array" ref="G28">_xlfn.IFS(
OR(D28="Aerospace",D28="Aerospace &amp; Defense",D28="Agricultural Equipment",D28="Airlines",D28="Automotive",D28="Automotive &amp; Energy",D28="Automotive Components",D28="Aviation",D28="Building Materials",D28="Chemicals",D28="Commercial Vehicles",D28="Conglomerate &amp; Defense",D28="Conglomerate &amp; Energy",D28="Construction",D28="Construction &amp; Infrastructure",D28="Construction &amp; Real Estate",D28="Construction &amp; Telecom",D28="Discount Retail",D28="Energy Management",D28="Energy Technology",D28="Engines &amp; Power Systems",D28="Environmental Services",D28="Food Distribution",D28="Food Services",D28="Grocery Retail",D28="Healthcare &amp; Pharmacy",D28="Home Improvement Retail",D28="Industrial Engineering &amp; Electronics",D28="Oilfield Services",D28="Pharmaceuticals",D28="Pharmaceuticals &amp; Chemicals",D28="Pharmaceuticals &amp; Healthcare",D28="Pharmacy Retail",D28="Postal &amp; Logistics",D28="Retail",D28="Retail &amp; Distribution",D28="Retail &amp; Grocery",D28="Retail (IKEA)",D28="Tobacco",D28="Trading &amp; Conglomerate",D28="Utilities",D28="Utilities &amp; Energy",D28="Wholesale Retail"),2,
OR(D28="Agribusiness",D28="Automotive &amp; Heavy Vehicles",D28="Chemicals",D28="Commercial Vehicles",D28="Construction",D28="Construction &amp; Infrastructure",D28="Engines &amp; Power Systems",D28="Food Processing",D28="Healthcare",D28="Healthcare &amp; Medical Devices",D28="Heavy Equipment",D28="Heavy Industry",D28="Industrial Gases",D28="Industrial Manufacturing",D28="Logistics",D28="Medical Devices",D28="Mining",D28="Mining &amp; Commodities Trading",D28="Oil &amp; Gas",D28="Oilfield Services",D28="Rail Transport",D28="Shipping &amp; Logistics",D28="Steel"),3,
OR(D28="Apparel &amp; Footwear",D28="Beverage",D28="Coffeehouse &amp; Retail",D28="Conglomerate",D28="Consumer Goods",D28="Convenience Retail",D28="Electronics",D28="Electronics &amp; Semiconductors",D28="Electronics Retail",D28="Fashion Retail",D28="Food &amp; Beverage",D28="Food Retail &amp; Consumer Goods",D28="Industrial &amp; Technology",D28="Industrial Automation",D28="Industrial Technology",D28="Postal &amp; Financial Services",D28="Postal Services",D28="Scientific Instruments",D28="Technology Hardware",D28="Trading Company",D28="IT Consulting"),1,
OR(D28="Cosmetics",D28="E-commerce &amp; Cloud Computing",D28="Electronics &amp; Entertainment",D28="Entertainment &amp; Media",D28="Luxury Goods",D28="Media &amp; Telecommunications",D28="Networking Technology",D28="Real Estate Services",D28="Technology &amp; Consumer Electronics",D28="Telecommunications",D28="Telecommunications &amp; Investment"),1,
OR(D28="Asset Management",D28="Banking",D28="Banking &amp; Asset Services",D28="Banking &amp; Financial Services",D28="Banking &amp; Wealth Management",D28="Cloud Software",D28="Enterprise Software",D28="Financial Services",D28="Information Technology Consulting",D28="Investment Banking",D28="Social Media &amp; Technology",D28="Software &amp; Cloud Computing",D28="Technology &amp; Consulting",D28="Technology &amp; Internet Services",D28="Technology &amp; Software"),1,
TRUE,"Unmapped"
)</f>
        <v>3</v>
      </c>
      <c r="H28" s="10">
        <v>2</v>
      </c>
      <c r="I28" s="10">
        <f>VLOOKUP(B28,'BIS + EDB Final'!A:F,6,FALSE)</f>
        <v>1</v>
      </c>
      <c r="J28" s="10">
        <f>VLOOKUP(B28,'CBG Final'!A:B,2,FALSE)</f>
        <v>2</v>
      </c>
      <c r="K28" s="13">
        <f t="shared" si="0"/>
        <v>2.1</v>
      </c>
      <c r="L28" s="10" t="s">
        <v>2578</v>
      </c>
      <c r="M28" s="10" t="s">
        <v>476</v>
      </c>
      <c r="N28" s="10" t="s">
        <v>2579</v>
      </c>
      <c r="O28" s="10"/>
      <c r="P28" s="10" t="s">
        <v>2580</v>
      </c>
      <c r="Q28" s="10" t="s">
        <v>31</v>
      </c>
      <c r="R28" s="10" t="s">
        <v>54</v>
      </c>
      <c r="S28" s="14"/>
      <c r="T28" s="15"/>
      <c r="U28" s="15"/>
      <c r="V28" s="14"/>
      <c r="W28" s="14"/>
      <c r="X28" s="14"/>
      <c r="Y28" s="14"/>
      <c r="Z28" s="14"/>
      <c r="AA28" s="14"/>
      <c r="AB28" s="14"/>
      <c r="AC28" s="14"/>
      <c r="AD28" s="14"/>
      <c r="AE28" s="14"/>
      <c r="AF28" s="14"/>
      <c r="AG28" s="14"/>
      <c r="AH28" s="14"/>
    </row>
    <row r="29" spans="1:34" ht="15.75" customHeight="1">
      <c r="A29" s="10"/>
      <c r="B29" s="10" t="s">
        <v>736</v>
      </c>
      <c r="C29" s="11" t="s">
        <v>43</v>
      </c>
      <c r="D29" s="12" t="s">
        <v>737</v>
      </c>
      <c r="E29" s="10">
        <v>114000</v>
      </c>
      <c r="F29" s="11" cm="1">
        <f t="array" ref="F29">_xlfn.IFS(
E29&lt;=$E$245,0,
E29&lt;=$E$246,1,
E29&lt;=$E$247,2,
E29&gt;=$E$247,3)</f>
        <v>2</v>
      </c>
      <c r="G29" s="12" cm="1">
        <f t="array" ref="G29">_xlfn.IFS(
OR(D29="Aerospace",D29="Aerospace &amp; Defense",D29="Agricultural Equipment",D29="Airlines",D29="Automotive",D29="Automotive &amp; Energy",D29="Automotive Components",D29="Aviation",D29="Building Materials",D29="Chemicals",D29="Commercial Vehicles",D29="Conglomerate &amp; Defense",D29="Conglomerate &amp; Energy",D29="Construction",D29="Construction &amp; Infrastructure",D29="Construction &amp; Real Estate",D29="Construction &amp; Telecom",D29="Discount Retail",D29="Energy Management",D29="Energy Technology",D29="Engines &amp; Power Systems",D29="Environmental Services",D29="Food Distribution",D29="Food Services",D29="Grocery Retail",D29="Healthcare &amp; Pharmacy",D29="Home Improvement Retail",D29="Industrial Engineering &amp; Electronics",D29="Oilfield Services",D29="Pharmaceuticals",D29="Pharmaceuticals &amp; Chemicals",D29="Pharmaceuticals &amp; Healthcare",D29="Pharmacy Retail",D29="Postal &amp; Logistics",D29="Retail",D29="Retail &amp; Distribution",D29="Retail &amp; Grocery",D29="Retail (IKEA)",D29="Tobacco",D29="Trading &amp; Conglomerate",D29="Utilities",D29="Utilities &amp; Energy",D29="Wholesale Retail"),2,
OR(D29="Agribusiness",D29="Automotive &amp; Heavy Vehicles",D29="Chemicals",D29="Commercial Vehicles",D29="Construction",D29="Construction &amp; Infrastructure",D29="Engines &amp; Power Systems",D29="Food Processing",D29="Healthcare",D29="Healthcare &amp; Medical Devices",D29="Heavy Equipment",D29="Heavy Industry",D29="Industrial Gases",D29="Industrial Manufacturing",D29="Logistics",D29="Medical Devices",D29="Mining",D29="Mining &amp; Commodities Trading",D29="Oil &amp; Gas",D29="Oilfield Services",D29="Rail Transport",D29="Shipping &amp; Logistics",D29="Steel"),3,
OR(D29="Apparel &amp; Footwear",D29="Beverage",D29="Coffeehouse &amp; Retail",D29="Conglomerate",D29="Consumer Goods",D29="Convenience Retail",D29="Electronics",D29="Electronics &amp; Semiconductors",D29="Electronics Retail",D29="Fashion Retail",D29="Food &amp; Beverage",D29="Food Retail &amp; Consumer Goods",D29="Industrial &amp; Technology",D29="Industrial Automation",D29="Industrial Technology",D29="Postal &amp; Financial Services",D29="Postal Services",D29="Scientific Instruments",D29="Technology Hardware",D29="Trading Company",D29="IT Consulting"),1,
OR(D29="Cosmetics",D29="E-commerce &amp; Cloud Computing",D29="Electronics &amp; Entertainment",D29="Entertainment &amp; Media",D29="Luxury Goods",D29="Media &amp; Telecommunications",D29="Networking Technology",D29="Real Estate Services",D29="Technology &amp; Consumer Electronics",D29="Telecommunications",D29="Telecommunications &amp; Investment"),1,
OR(D29="Asset Management",D29="Banking",D29="Banking &amp; Asset Services",D29="Banking &amp; Financial Services",D29="Banking &amp; Wealth Management",D29="Cloud Software",D29="Enterprise Software",D29="Financial Services",D29="Information Technology Consulting",D29="Investment Banking",D29="Social Media &amp; Technology",D29="Software &amp; Cloud Computing",D29="Technology &amp; Consulting",D29="Technology &amp; Internet Services",D29="Technology &amp; Software"),1,
TRUE,"Unmapped"
)</f>
        <v>3</v>
      </c>
      <c r="H29" s="10">
        <v>2</v>
      </c>
      <c r="I29" s="10">
        <f>VLOOKUP(B29,'BIS + EDB Final'!A:F,6,FALSE)</f>
        <v>1</v>
      </c>
      <c r="J29" s="10">
        <f>VLOOKUP(B29,'CBG Final'!A:B,2,FALSE)</f>
        <v>2</v>
      </c>
      <c r="K29" s="13">
        <f t="shared" si="0"/>
        <v>2.1</v>
      </c>
      <c r="L29" s="10" t="s">
        <v>738</v>
      </c>
      <c r="M29" s="10" t="s">
        <v>739</v>
      </c>
      <c r="N29" s="10" t="s">
        <v>740</v>
      </c>
      <c r="O29" s="10" t="s">
        <v>741</v>
      </c>
      <c r="P29" s="10" t="s">
        <v>742</v>
      </c>
      <c r="Q29" s="10" t="s">
        <v>253</v>
      </c>
      <c r="R29" s="10" t="s">
        <v>72</v>
      </c>
      <c r="S29" s="14"/>
      <c r="T29" s="15"/>
      <c r="U29" s="15"/>
      <c r="V29" s="14"/>
      <c r="W29" s="14"/>
      <c r="X29" s="14"/>
      <c r="Y29" s="14"/>
      <c r="Z29" s="14"/>
      <c r="AA29" s="14"/>
      <c r="AB29" s="14"/>
      <c r="AC29" s="14"/>
      <c r="AD29" s="14"/>
      <c r="AE29" s="14"/>
      <c r="AF29" s="14"/>
      <c r="AG29" s="14"/>
      <c r="AH29" s="14"/>
    </row>
    <row r="30" spans="1:34" ht="15.75" customHeight="1">
      <c r="A30" s="10"/>
      <c r="B30" s="10" t="s">
        <v>1055</v>
      </c>
      <c r="C30" s="11" t="s">
        <v>43</v>
      </c>
      <c r="D30" s="12" t="s">
        <v>1056</v>
      </c>
      <c r="E30" s="10">
        <v>112900</v>
      </c>
      <c r="F30" s="11" cm="1">
        <f t="array" ref="F30">_xlfn.IFS(
E30&lt;=$E$245,0,
E30&lt;=$E$246,1,
E30&lt;=$E$247,2,
E30&gt;=$E$247,3)</f>
        <v>2</v>
      </c>
      <c r="G30" s="12" cm="1">
        <f t="array" ref="G30">_xlfn.IFS(
OR(D30="Aerospace",D30="Aerospace &amp; Defense",D30="Agricultural Equipment",D30="Airlines",D30="Automotive",D30="Automotive &amp; Energy",D30="Automotive Components",D30="Aviation",D30="Building Materials",D30="Chemicals",D30="Commercial Vehicles",D30="Conglomerate &amp; Defense",D30="Conglomerate &amp; Energy",D30="Construction",D30="Construction &amp; Infrastructure",D30="Construction &amp; Real Estate",D30="Construction &amp; Telecom",D30="Discount Retail",D30="Energy Management",D30="Energy Technology",D30="Engines &amp; Power Systems",D30="Environmental Services",D30="Food Distribution",D30="Food Services",D30="Grocery Retail",D30="Healthcare &amp; Pharmacy",D30="Home Improvement Retail",D30="Industrial Engineering &amp; Electronics",D30="Oilfield Services",D30="Pharmaceuticals",D30="Pharmaceuticals &amp; Chemicals",D30="Pharmaceuticals &amp; Healthcare",D30="Pharmacy Retail",D30="Postal &amp; Logistics",D30="Retail",D30="Retail &amp; Distribution",D30="Retail &amp; Grocery",D30="Retail (IKEA)",D30="Tobacco",D30="Trading &amp; Conglomerate",D30="Utilities",D30="Utilities &amp; Energy",D30="Wholesale Retail"),2,
OR(D30="Agribusiness",D30="Automotive &amp; Heavy Vehicles",D30="Chemicals",D30="Commercial Vehicles",D30="Construction",D30="Construction &amp; Infrastructure",D30="Engines &amp; Power Systems",D30="Food Processing",D30="Healthcare",D30="Healthcare &amp; Medical Devices",D30="Heavy Equipment",D30="Heavy Industry",D30="Industrial Gases",D30="Industrial Manufacturing",D30="Logistics",D30="Medical Devices",D30="Mining",D30="Mining &amp; Commodities Trading",D30="Oil &amp; Gas",D30="Oilfield Services",D30="Rail Transport",D30="Shipping &amp; Logistics",D30="Steel"),3,
OR(D30="Apparel &amp; Footwear",D30="Beverage",D30="Coffeehouse &amp; Retail",D30="Conglomerate",D30="Consumer Goods",D30="Convenience Retail",D30="Electronics",D30="Electronics &amp; Semiconductors",D30="Electronics Retail",D30="Fashion Retail",D30="Food &amp; Beverage",D30="Food Retail &amp; Consumer Goods",D30="Industrial &amp; Technology",D30="Industrial Automation",D30="Industrial Technology",D30="Postal &amp; Financial Services",D30="Postal Services",D30="Scientific Instruments",D30="Technology Hardware",D30="Trading Company",D30="IT Consulting"),1,
OR(D30="Cosmetics",D30="E-commerce &amp; Cloud Computing",D30="Electronics &amp; Entertainment",D30="Entertainment &amp; Media",D30="Luxury Goods",D30="Media &amp; Telecommunications",D30="Networking Technology",D30="Real Estate Services",D30="Technology &amp; Consumer Electronics",D30="Telecommunications",D30="Telecommunications &amp; Investment"),1,
OR(D30="Asset Management",D30="Banking",D30="Banking &amp; Asset Services",D30="Banking &amp; Financial Services",D30="Banking &amp; Wealth Management",D30="Cloud Software",D30="Enterprise Software",D30="Financial Services",D30="Information Technology Consulting",D30="Investment Banking",D30="Social Media &amp; Technology",D30="Software &amp; Cloud Computing",D30="Technology &amp; Consulting",D30="Technology &amp; Internet Services",D30="Technology &amp; Software"),1,
TRUE,"Unmapped"
)</f>
        <v>3</v>
      </c>
      <c r="H30" s="10">
        <v>2</v>
      </c>
      <c r="I30" s="10">
        <f>VLOOKUP(B30,'BIS + EDB Final'!A:F,6,FALSE)</f>
        <v>1</v>
      </c>
      <c r="J30" s="10">
        <f>VLOOKUP(B30,'CBG Final'!A:B,2,FALSE)</f>
        <v>2</v>
      </c>
      <c r="K30" s="13">
        <f t="shared" si="0"/>
        <v>2.1</v>
      </c>
      <c r="L30" s="10" t="s">
        <v>1057</v>
      </c>
      <c r="M30" s="10" t="s">
        <v>851</v>
      </c>
      <c r="N30" s="10" t="s">
        <v>1058</v>
      </c>
      <c r="O30" s="10" t="s">
        <v>1059</v>
      </c>
      <c r="P30" s="10" t="s">
        <v>1060</v>
      </c>
      <c r="Q30" s="10" t="s">
        <v>1061</v>
      </c>
      <c r="R30" s="10" t="s">
        <v>22</v>
      </c>
      <c r="S30" s="14"/>
      <c r="T30" s="15"/>
      <c r="U30" s="15"/>
      <c r="V30" s="14"/>
      <c r="W30" s="14"/>
      <c r="X30" s="15"/>
      <c r="Y30" s="15"/>
      <c r="Z30" s="14"/>
      <c r="AA30" s="14"/>
      <c r="AB30" s="14"/>
      <c r="AC30" s="14"/>
      <c r="AD30" s="14"/>
      <c r="AE30" s="14"/>
      <c r="AF30" s="14"/>
      <c r="AG30" s="14"/>
      <c r="AH30" s="14"/>
    </row>
    <row r="31" spans="1:34" ht="15.75" customHeight="1">
      <c r="A31" s="10"/>
      <c r="B31" s="10" t="s">
        <v>1827</v>
      </c>
      <c r="C31" s="11" t="s">
        <v>43</v>
      </c>
      <c r="D31" s="12" t="s">
        <v>298</v>
      </c>
      <c r="E31" s="10">
        <v>121000</v>
      </c>
      <c r="F31" s="11" cm="1">
        <f t="array" ref="F31">_xlfn.IFS(
E31&lt;=$E$245,0,
E31&lt;=$E$246,1,
E31&lt;=$E$247,2,
E31&gt;=$E$247,3)</f>
        <v>2</v>
      </c>
      <c r="G31" s="12" cm="1">
        <f t="array" ref="G31">_xlfn.IFS(
OR(D31="Aerospace",D31="Aerospace &amp; Defense",D31="Agricultural Equipment",D31="Airlines",D31="Automotive",D31="Automotive &amp; Energy",D31="Automotive Components",D31="Aviation",D31="Building Materials",D31="Chemicals",D31="Commercial Vehicles",D31="Conglomerate &amp; Defense",D31="Conglomerate &amp; Energy",D31="Construction",D31="Construction &amp; Infrastructure",D31="Construction &amp; Real Estate",D31="Construction &amp; Telecom",D31="Discount Retail",D31="Energy Management",D31="Energy Technology",D31="Engines &amp; Power Systems",D31="Environmental Services",D31="Food Distribution",D31="Food Services",D31="Grocery Retail",D31="Healthcare &amp; Pharmacy",D31="Home Improvement Retail",D31="Industrial Engineering &amp; Electronics",D31="Oilfield Services",D31="Pharmaceuticals",D31="Pharmaceuticals &amp; Chemicals",D31="Pharmaceuticals &amp; Healthcare",D31="Pharmacy Retail",D31="Postal &amp; Logistics",D31="Retail",D31="Retail &amp; Distribution",D31="Retail &amp; Grocery",D31="Retail (IKEA)",D31="Tobacco",D31="Trading &amp; Conglomerate",D31="Utilities",D31="Utilities &amp; Energy",D31="Wholesale Retail"),2,
OR(D31="Agribusiness",D31="Automotive &amp; Heavy Vehicles",D31="Chemicals",D31="Commercial Vehicles",D31="Construction",D31="Construction &amp; Infrastructure",D31="Engines &amp; Power Systems",D31="Food Processing",D31="Healthcare",D31="Healthcare &amp; Medical Devices",D31="Heavy Equipment",D31="Heavy Industry",D31="Industrial Gases",D31="Industrial Manufacturing",D31="Logistics",D31="Medical Devices",D31="Mining",D31="Mining &amp; Commodities Trading",D31="Oil &amp; Gas",D31="Oilfield Services",D31="Rail Transport",D31="Shipping &amp; Logistics",D31="Steel"),3,
OR(D31="Apparel &amp; Footwear",D31="Beverage",D31="Coffeehouse &amp; Retail",D31="Conglomerate",D31="Consumer Goods",D31="Convenience Retail",D31="Electronics",D31="Electronics &amp; Semiconductors",D31="Electronics Retail",D31="Fashion Retail",D31="Food &amp; Beverage",D31="Food Retail &amp; Consumer Goods",D31="Industrial &amp; Technology",D31="Industrial Automation",D31="Industrial Technology",D31="Postal &amp; Financial Services",D31="Postal Services",D31="Scientific Instruments",D31="Technology Hardware",D31="Trading Company",D31="IT Consulting"),1,
OR(D31="Cosmetics",D31="E-commerce &amp; Cloud Computing",D31="Electronics &amp; Entertainment",D31="Entertainment &amp; Media",D31="Luxury Goods",D31="Media &amp; Telecommunications",D31="Networking Technology",D31="Real Estate Services",D31="Technology &amp; Consumer Electronics",D31="Telecommunications",D31="Telecommunications &amp; Investment"),1,
OR(D31="Asset Management",D31="Banking",D31="Banking &amp; Asset Services",D31="Banking &amp; Financial Services",D31="Banking &amp; Wealth Management",D31="Cloud Software",D31="Enterprise Software",D31="Financial Services",D31="Information Technology Consulting",D31="Investment Banking",D31="Social Media &amp; Technology",D31="Software &amp; Cloud Computing",D31="Technology &amp; Consulting",D31="Technology &amp; Internet Services",D31="Technology &amp; Software"),1,
TRUE,"Unmapped"
)</f>
        <v>2</v>
      </c>
      <c r="H31" s="10">
        <v>2</v>
      </c>
      <c r="I31" s="10">
        <f>VLOOKUP(B31,'BIS + EDB Final'!A:F,6,FALSE)</f>
        <v>1</v>
      </c>
      <c r="J31" s="10">
        <f>VLOOKUP(B31,'CBG Final'!A:B,2,FALSE)</f>
        <v>3</v>
      </c>
      <c r="K31" s="13">
        <f t="shared" si="0"/>
        <v>2.1</v>
      </c>
      <c r="L31" s="10" t="s">
        <v>1828</v>
      </c>
      <c r="M31" s="10" t="s">
        <v>368</v>
      </c>
      <c r="N31" s="10" t="s">
        <v>1829</v>
      </c>
      <c r="O31" s="10" t="s">
        <v>1830</v>
      </c>
      <c r="P31" s="10" t="s">
        <v>1831</v>
      </c>
      <c r="Q31" s="10" t="s">
        <v>507</v>
      </c>
      <c r="R31" s="10" t="s">
        <v>22</v>
      </c>
      <c r="S31" s="14"/>
      <c r="T31" s="15"/>
      <c r="U31" s="15"/>
      <c r="V31" s="14"/>
      <c r="W31" s="14"/>
      <c r="X31" s="15"/>
      <c r="Y31" s="15"/>
      <c r="Z31" s="14"/>
      <c r="AA31" s="14"/>
      <c r="AB31" s="14"/>
      <c r="AC31" s="14"/>
      <c r="AD31" s="14"/>
      <c r="AE31" s="14"/>
      <c r="AF31" s="14"/>
      <c r="AG31" s="14"/>
      <c r="AH31" s="14"/>
    </row>
    <row r="32" spans="1:34" ht="15.75" customHeight="1">
      <c r="A32" s="10"/>
      <c r="B32" s="10" t="s">
        <v>1742</v>
      </c>
      <c r="C32" s="11" t="s">
        <v>43</v>
      </c>
      <c r="D32" s="12" t="s">
        <v>1743</v>
      </c>
      <c r="E32" s="10">
        <v>138100</v>
      </c>
      <c r="F32" s="11" cm="1">
        <f t="array" ref="F32">_xlfn.IFS(
E32&lt;=$E$245,0,
E32&lt;=$E$246,1,
E32&lt;=$E$247,2,
E32&gt;=$E$247,3)</f>
        <v>2</v>
      </c>
      <c r="G32" s="12" cm="1">
        <f t="array" ref="G32">_xlfn.IFS(
OR(D32="Aerospace",D32="Aerospace &amp; Defense",D32="Agricultural Equipment",D32="Airlines",D32="Automotive",D32="Automotive &amp; Energy",D32="Automotive Components",D32="Aviation",D32="Building Materials",D32="Chemicals",D32="Commercial Vehicles",D32="Conglomerate &amp; Defense",D32="Conglomerate &amp; Energy",D32="Construction",D32="Construction &amp; Infrastructure",D32="Construction &amp; Real Estate",D32="Construction &amp; Telecom",D32="Discount Retail",D32="Energy Management",D32="Energy Technology",D32="Engines &amp; Power Systems",D32="Environmental Services",D32="Food Distribution",D32="Food Services",D32="Grocery Retail",D32="Healthcare &amp; Pharmacy",D32="Home Improvement Retail",D32="Industrial Engineering &amp; Electronics",D32="Oilfield Services",D32="Pharmaceuticals",D32="Pharmaceuticals &amp; Chemicals",D32="Pharmaceuticals &amp; Healthcare",D32="Pharmacy Retail",D32="Postal &amp; Logistics",D32="Retail",D32="Retail &amp; Distribution",D32="Retail &amp; Grocery",D32="Retail (IKEA)",D32="Tobacco",D32="Trading &amp; Conglomerate",D32="Utilities",D32="Utilities &amp; Energy",D32="Wholesale Retail"),2,
OR(D32="Agribusiness",D32="Automotive &amp; Heavy Vehicles",D32="Chemicals",D32="Commercial Vehicles",D32="Construction",D32="Construction &amp; Infrastructure",D32="Engines &amp; Power Systems",D32="Food Processing",D32="Healthcare",D32="Healthcare &amp; Medical Devices",D32="Heavy Equipment",D32="Heavy Industry",D32="Industrial Gases",D32="Industrial Manufacturing",D32="Logistics",D32="Medical Devices",D32="Mining",D32="Mining &amp; Commodities Trading",D32="Oil &amp; Gas",D32="Oilfield Services",D32="Rail Transport",D32="Shipping &amp; Logistics",D32="Steel"),3,
OR(D32="Apparel &amp; Footwear",D32="Beverage",D32="Coffeehouse &amp; Retail",D32="Conglomerate",D32="Consumer Goods",D32="Convenience Retail",D32="Electronics",D32="Electronics &amp; Semiconductors",D32="Electronics Retail",D32="Fashion Retail",D32="Food &amp; Beverage",D32="Food Retail &amp; Consumer Goods",D32="Industrial &amp; Technology",D32="Industrial Automation",D32="Industrial Technology",D32="Postal &amp; Financial Services",D32="Postal Services",D32="Scientific Instruments",D32="Technology Hardware",D32="Trading Company",D32="IT Consulting"),1,
OR(D32="Cosmetics",D32="E-commerce &amp; Cloud Computing",D32="Electronics &amp; Entertainment",D32="Entertainment &amp; Media",D32="Luxury Goods",D32="Media &amp; Telecommunications",D32="Networking Technology",D32="Real Estate Services",D32="Technology &amp; Consumer Electronics",D32="Telecommunications",D32="Telecommunications &amp; Investment"),1,
OR(D32="Asset Management",D32="Banking",D32="Banking &amp; Asset Services",D32="Banking &amp; Financial Services",D32="Banking &amp; Wealth Management",D32="Cloud Software",D32="Enterprise Software",D32="Financial Services",D32="Information Technology Consulting",D32="Investment Banking",D32="Social Media &amp; Technology",D32="Software &amp; Cloud Computing",D32="Technology &amp; Consulting",D32="Technology &amp; Internet Services",D32="Technology &amp; Software"),1,
TRUE,"Unmapped"
)</f>
        <v>2</v>
      </c>
      <c r="H32" s="10">
        <v>2</v>
      </c>
      <c r="I32" s="10">
        <f>VLOOKUP(B32,'BIS + EDB Final'!A:F,6,FALSE)</f>
        <v>1</v>
      </c>
      <c r="J32" s="10">
        <f>VLOOKUP(B32,'CBG Final'!A:B,2,FALSE)</f>
        <v>3</v>
      </c>
      <c r="K32" s="13">
        <f t="shared" si="0"/>
        <v>2.1</v>
      </c>
      <c r="L32" s="10" t="s">
        <v>1744</v>
      </c>
      <c r="M32" s="10" t="s">
        <v>1491</v>
      </c>
      <c r="N32" s="10" t="s">
        <v>1745</v>
      </c>
      <c r="O32" s="10" t="s">
        <v>1746</v>
      </c>
      <c r="P32" s="10" t="s">
        <v>1747</v>
      </c>
      <c r="Q32" s="10" t="s">
        <v>1704</v>
      </c>
      <c r="R32" s="10" t="s">
        <v>41</v>
      </c>
      <c r="S32" s="14"/>
      <c r="T32" s="15"/>
      <c r="U32" s="15"/>
      <c r="V32" s="14"/>
      <c r="W32" s="14"/>
      <c r="X32" s="15"/>
      <c r="Y32" s="15"/>
      <c r="Z32" s="14"/>
      <c r="AA32" s="14"/>
      <c r="AB32" s="14"/>
      <c r="AC32" s="14"/>
      <c r="AD32" s="14"/>
      <c r="AE32" s="14"/>
      <c r="AF32" s="14"/>
      <c r="AG32" s="14"/>
      <c r="AH32" s="14"/>
    </row>
    <row r="33" spans="1:34" ht="15.75" customHeight="1">
      <c r="A33" s="10"/>
      <c r="B33" s="10" t="s">
        <v>199</v>
      </c>
      <c r="C33" s="11" t="s">
        <v>46</v>
      </c>
      <c r="D33" s="12" t="s">
        <v>200</v>
      </c>
      <c r="E33" s="10">
        <v>214041</v>
      </c>
      <c r="F33" s="11" cm="1">
        <f t="array" ref="F33">_xlfn.IFS(
E33&lt;=$E$245,0,
E33&lt;=$E$246,1,
E33&lt;=$E$247,2,
E33&gt;=$E$247,3)</f>
        <v>3</v>
      </c>
      <c r="G33" s="12" cm="1">
        <f t="array" ref="G33">_xlfn.IFS(
OR(D33="Aerospace",D33="Aerospace &amp; Defense",D33="Agricultural Equipment",D33="Airlines",D33="Automotive",D33="Automotive &amp; Energy",D33="Automotive Components",D33="Aviation",D33="Building Materials",D33="Chemicals",D33="Commercial Vehicles",D33="Conglomerate &amp; Defense",D33="Conglomerate &amp; Energy",D33="Construction",D33="Construction &amp; Infrastructure",D33="Construction &amp; Real Estate",D33="Construction &amp; Telecom",D33="Discount Retail",D33="Energy Management",D33="Energy Technology",D33="Engines &amp; Power Systems",D33="Environmental Services",D33="Food Distribution",D33="Food Services",D33="Grocery Retail",D33="Healthcare &amp; Pharmacy",D33="Home Improvement Retail",D33="Industrial Engineering &amp; Electronics",D33="Oilfield Services",D33="Pharmaceuticals",D33="Pharmaceuticals &amp; Chemicals",D33="Pharmaceuticals &amp; Healthcare",D33="Pharmacy Retail",D33="Postal &amp; Logistics",D33="Retail",D33="Retail &amp; Distribution",D33="Retail &amp; Grocery",D33="Retail (IKEA)",D33="Tobacco",D33="Trading &amp; Conglomerate",D33="Utilities",D33="Utilities &amp; Energy",D33="Wholesale Retail"),2,
OR(D33="Agribusiness",D33="Automotive &amp; Heavy Vehicles",D33="Chemicals",D33="Commercial Vehicles",D33="Construction",D33="Construction &amp; Infrastructure",D33="Engines &amp; Power Systems",D33="Food Processing",D33="Healthcare",D33="Healthcare &amp; Medical Devices",D33="Heavy Equipment",D33="Heavy Industry",D33="Industrial Gases",D33="Industrial Manufacturing",D33="Logistics",D33="Medical Devices",D33="Mining",D33="Mining &amp; Commodities Trading",D33="Oil &amp; Gas",D33="Oilfield Services",D33="Rail Transport",D33="Shipping &amp; Logistics",D33="Steel"),3,
OR(D33="Apparel &amp; Footwear",D33="Beverage",D33="Coffeehouse &amp; Retail",D33="Conglomerate",D33="Consumer Goods",D33="Convenience Retail",D33="Electronics",D33="Electronics &amp; Semiconductors",D33="Electronics Retail",D33="Fashion Retail",D33="Food &amp; Beverage",D33="Food Retail &amp; Consumer Goods",D33="Industrial &amp; Technology",D33="Industrial Automation",D33="Industrial Technology",D33="Postal &amp; Financial Services",D33="Postal Services",D33="Scientific Instruments",D33="Technology Hardware",D33="Trading Company",D33="IT Consulting"),1,
OR(D33="Cosmetics",D33="E-commerce &amp; Cloud Computing",D33="Electronics &amp; Entertainment",D33="Entertainment &amp; Media",D33="Luxury Goods",D33="Media &amp; Telecommunications",D33="Networking Technology",D33="Real Estate Services",D33="Technology &amp; Consumer Electronics",D33="Telecommunications",D33="Telecommunications &amp; Investment"),1,
OR(D33="Asset Management",D33="Banking",D33="Banking &amp; Asset Services",D33="Banking &amp; Financial Services",D33="Banking &amp; Wealth Management",D33="Cloud Software",D33="Enterprise Software",D33="Financial Services",D33="Information Technology Consulting",D33="Investment Banking",D33="Social Media &amp; Technology",D33="Software &amp; Cloud Computing",D33="Technology &amp; Consulting",D33="Technology &amp; Internet Services",D33="Technology &amp; Software"),1,
TRUE,"Unmapped"
)</f>
        <v>2</v>
      </c>
      <c r="H33" s="10">
        <f>VLOOKUP(B33,'BIS + EDB Final'!A:K,2,FALSE)</f>
        <v>1</v>
      </c>
      <c r="I33" s="10">
        <f>VLOOKUP(B33,'BIS + EDB Final'!A:F,6,FALSE)</f>
        <v>0</v>
      </c>
      <c r="J33" s="10">
        <f>VLOOKUP(B33,'CBG Final'!A:B,2,FALSE)</f>
        <v>3</v>
      </c>
      <c r="K33" s="13">
        <f t="shared" si="0"/>
        <v>2.0999999999999996</v>
      </c>
      <c r="L33" s="10" t="s">
        <v>201</v>
      </c>
      <c r="M33" s="10" t="s">
        <v>202</v>
      </c>
      <c r="N33" s="10" t="s">
        <v>203</v>
      </c>
      <c r="O33" s="10" t="s">
        <v>204</v>
      </c>
      <c r="P33" s="10" t="s">
        <v>205</v>
      </c>
      <c r="Q33" s="10" t="s">
        <v>206</v>
      </c>
      <c r="R33" s="10" t="s">
        <v>142</v>
      </c>
      <c r="S33" s="14"/>
      <c r="T33" s="15"/>
      <c r="U33" s="15"/>
      <c r="V33" s="14"/>
      <c r="W33" s="14"/>
      <c r="X33" s="14"/>
      <c r="Y33" s="14"/>
      <c r="Z33" s="14"/>
      <c r="AA33" s="14"/>
      <c r="AB33" s="14"/>
      <c r="AC33" s="14"/>
      <c r="AD33" s="14"/>
      <c r="AE33" s="14"/>
      <c r="AF33" s="14"/>
      <c r="AG33" s="14"/>
      <c r="AH33" s="14"/>
    </row>
    <row r="34" spans="1:34" ht="15.75" customHeight="1">
      <c r="A34" s="10"/>
      <c r="B34" s="10" t="s">
        <v>473</v>
      </c>
      <c r="C34" s="11" t="s">
        <v>281</v>
      </c>
      <c r="D34" s="12" t="s">
        <v>474</v>
      </c>
      <c r="E34" s="10">
        <v>222000</v>
      </c>
      <c r="F34" s="11" cm="1">
        <f t="array" ref="F34">_xlfn.IFS(
E34&lt;=$E$245,0,
E34&lt;=$E$246,1,
E34&lt;=$E$247,2,
E34&gt;=$E$247,3)</f>
        <v>3</v>
      </c>
      <c r="G34" s="12" cm="1">
        <f t="array" ref="G34">_xlfn.IFS(
OR(D34="Aerospace",D34="Aerospace &amp; Defense",D34="Agricultural Equipment",D34="Airlines",D34="Automotive",D34="Automotive &amp; Energy",D34="Automotive Components",D34="Aviation",D34="Building Materials",D34="Chemicals",D34="Commercial Vehicles",D34="Conglomerate &amp; Defense",D34="Conglomerate &amp; Energy",D34="Construction",D34="Construction &amp; Infrastructure",D34="Construction &amp; Real Estate",D34="Construction &amp; Telecom",D34="Discount Retail",D34="Energy Management",D34="Energy Technology",D34="Engines &amp; Power Systems",D34="Environmental Services",D34="Food Distribution",D34="Food Services",D34="Grocery Retail",D34="Healthcare &amp; Pharmacy",D34="Home Improvement Retail",D34="Industrial Engineering &amp; Electronics",D34="Oilfield Services",D34="Pharmaceuticals",D34="Pharmaceuticals &amp; Chemicals",D34="Pharmaceuticals &amp; Healthcare",D34="Pharmacy Retail",D34="Postal &amp; Logistics",D34="Retail",D34="Retail &amp; Distribution",D34="Retail &amp; Grocery",D34="Retail (IKEA)",D34="Tobacco",D34="Trading &amp; Conglomerate",D34="Utilities",D34="Utilities &amp; Energy",D34="Wholesale Retail"),2,
OR(D34="Agribusiness",D34="Automotive &amp; Heavy Vehicles",D34="Chemicals",D34="Commercial Vehicles",D34="Construction",D34="Construction &amp; Infrastructure",D34="Engines &amp; Power Systems",D34="Food Processing",D34="Healthcare",D34="Healthcare &amp; Medical Devices",D34="Heavy Equipment",D34="Heavy Industry",D34="Industrial Gases",D34="Industrial Manufacturing",D34="Logistics",D34="Medical Devices",D34="Mining",D34="Mining &amp; Commodities Trading",D34="Oil &amp; Gas",D34="Oilfield Services",D34="Rail Transport",D34="Shipping &amp; Logistics",D34="Steel"),3,
OR(D34="Apparel &amp; Footwear",D34="Beverage",D34="Coffeehouse &amp; Retail",D34="Conglomerate",D34="Consumer Goods",D34="Convenience Retail",D34="Electronics",D34="Electronics &amp; Semiconductors",D34="Electronics Retail",D34="Fashion Retail",D34="Food &amp; Beverage",D34="Food Retail &amp; Consumer Goods",D34="Industrial &amp; Technology",D34="Industrial Automation",D34="Industrial Technology",D34="Postal &amp; Financial Services",D34="Postal Services",D34="Scientific Instruments",D34="Technology Hardware",D34="Trading Company",D34="IT Consulting"),1,
OR(D34="Cosmetics",D34="E-commerce &amp; Cloud Computing",D34="Electronics &amp; Entertainment",D34="Entertainment &amp; Media",D34="Luxury Goods",D34="Media &amp; Telecommunications",D34="Networking Technology",D34="Real Estate Services",D34="Technology &amp; Consumer Electronics",D34="Telecommunications",D34="Telecommunications &amp; Investment"),1,
OR(D34="Asset Management",D34="Banking",D34="Banking &amp; Asset Services",D34="Banking &amp; Financial Services",D34="Banking &amp; Wealth Management",D34="Cloud Software",D34="Enterprise Software",D34="Financial Services",D34="Information Technology Consulting",D34="Investment Banking",D34="Social Media &amp; Technology",D34="Software &amp; Cloud Computing",D34="Technology &amp; Consulting",D34="Technology &amp; Internet Services",D34="Technology &amp; Software"),1,
TRUE,"Unmapped"
)</f>
        <v>2</v>
      </c>
      <c r="H34" s="10">
        <f>VLOOKUP(B34,'BIS + EDB Final'!A:K,2,FALSE)</f>
        <v>1</v>
      </c>
      <c r="I34" s="10">
        <f>VLOOKUP(B34,'BIS + EDB Final'!A:F,6,FALSE)</f>
        <v>0</v>
      </c>
      <c r="J34" s="10">
        <f>VLOOKUP(B34,'CBG Final'!A:B,2,FALSE)</f>
        <v>3</v>
      </c>
      <c r="K34" s="13">
        <f t="shared" si="0"/>
        <v>2.0999999999999996</v>
      </c>
      <c r="L34" s="10" t="s">
        <v>475</v>
      </c>
      <c r="M34" s="10" t="s">
        <v>476</v>
      </c>
      <c r="N34" s="10" t="s">
        <v>477</v>
      </c>
      <c r="O34" s="10" t="s">
        <v>478</v>
      </c>
      <c r="P34" s="10" t="s">
        <v>479</v>
      </c>
      <c r="Q34" s="10" t="s">
        <v>393</v>
      </c>
      <c r="R34" s="10" t="s">
        <v>22</v>
      </c>
      <c r="S34" s="14"/>
      <c r="T34" s="15"/>
      <c r="U34" s="15"/>
      <c r="V34" s="14"/>
      <c r="W34" s="14"/>
      <c r="X34" s="15"/>
      <c r="Y34" s="15"/>
      <c r="Z34" s="14"/>
      <c r="AA34" s="14"/>
      <c r="AB34" s="14"/>
      <c r="AC34" s="14"/>
      <c r="AD34" s="14"/>
      <c r="AE34" s="14"/>
      <c r="AF34" s="14"/>
      <c r="AG34" s="14"/>
      <c r="AH34" s="14"/>
    </row>
    <row r="35" spans="1:34" ht="15.75" customHeight="1">
      <c r="A35" s="10"/>
      <c r="B35" s="10" t="s">
        <v>81</v>
      </c>
      <c r="C35" s="11" t="s">
        <v>43</v>
      </c>
      <c r="D35" s="12" t="s">
        <v>82</v>
      </c>
      <c r="E35" s="10">
        <v>259500</v>
      </c>
      <c r="F35" s="11" cm="1">
        <f t="array" ref="F35">_xlfn.IFS(
E35&lt;=$E$245,0,
E35&lt;=$E$246,1,
E35&lt;=$E$247,2,
E35&gt;=$E$247,3)</f>
        <v>3</v>
      </c>
      <c r="G35" s="12" cm="1">
        <f t="array" ref="G35">_xlfn.IFS(
OR(D35="Aerospace",D35="Aerospace &amp; Defense",D35="Agricultural Equipment",D35="Airlines",D35="Automotive",D35="Automotive &amp; Energy",D35="Automotive Components",D35="Aviation",D35="Building Materials",D35="Chemicals",D35="Commercial Vehicles",D35="Conglomerate &amp; Defense",D35="Conglomerate &amp; Energy",D35="Construction",D35="Construction &amp; Infrastructure",D35="Construction &amp; Real Estate",D35="Construction &amp; Telecom",D35="Discount Retail",D35="Energy Management",D35="Energy Technology",D35="Engines &amp; Power Systems",D35="Environmental Services",D35="Food Distribution",D35="Food Services",D35="Grocery Retail",D35="Healthcare &amp; Pharmacy",D35="Home Improvement Retail",D35="Industrial Engineering &amp; Electronics",D35="Oilfield Services",D35="Pharmaceuticals",D35="Pharmaceuticals &amp; Chemicals",D35="Pharmaceuticals &amp; Healthcare",D35="Pharmacy Retail",D35="Postal &amp; Logistics",D35="Retail",D35="Retail &amp; Distribution",D35="Retail &amp; Grocery",D35="Retail (IKEA)",D35="Tobacco",D35="Trading &amp; Conglomerate",D35="Utilities",D35="Utilities &amp; Energy",D35="Wholesale Retail"),2,
OR(D35="Agribusiness",D35="Automotive &amp; Heavy Vehicles",D35="Chemicals",D35="Commercial Vehicles",D35="Construction",D35="Construction &amp; Infrastructure",D35="Engines &amp; Power Systems",D35="Food Processing",D35="Healthcare",D35="Healthcare &amp; Medical Devices",D35="Heavy Equipment",D35="Heavy Industry",D35="Industrial Gases",D35="Industrial Manufacturing",D35="Logistics",D35="Medical Devices",D35="Mining",D35="Mining &amp; Commodities Trading",D35="Oil &amp; Gas",D35="Oilfield Services",D35="Rail Transport",D35="Shipping &amp; Logistics",D35="Steel"),3,
OR(D35="Apparel &amp; Footwear",D35="Beverage",D35="Coffeehouse &amp; Retail",D35="Conglomerate",D35="Consumer Goods",D35="Convenience Retail",D35="Electronics",D35="Electronics &amp; Semiconductors",D35="Electronics Retail",D35="Fashion Retail",D35="Food &amp; Beverage",D35="Food Retail &amp; Consumer Goods",D35="Industrial &amp; Technology",D35="Industrial Automation",D35="Industrial Technology",D35="Postal &amp; Financial Services",D35="Postal Services",D35="Scientific Instruments",D35="Technology Hardware",D35="Trading Company",D35="IT Consulting"),1,
OR(D35="Cosmetics",D35="E-commerce &amp; Cloud Computing",D35="Electronics &amp; Entertainment",D35="Entertainment &amp; Media",D35="Luxury Goods",D35="Media &amp; Telecommunications",D35="Networking Technology",D35="Real Estate Services",D35="Technology &amp; Consumer Electronics",D35="Telecommunications",D35="Telecommunications &amp; Investment"),1,
OR(D35="Asset Management",D35="Banking",D35="Banking &amp; Asset Services",D35="Banking &amp; Financial Services",D35="Banking &amp; Wealth Management",D35="Cloud Software",D35="Enterprise Software",D35="Financial Services",D35="Information Technology Consulting",D35="Investment Banking",D35="Social Media &amp; Technology",D35="Software &amp; Cloud Computing",D35="Technology &amp; Consulting",D35="Technology &amp; Internet Services",D35="Technology &amp; Software"),1,
TRUE,"Unmapped"
)</f>
        <v>2</v>
      </c>
      <c r="H35" s="10">
        <v>2</v>
      </c>
      <c r="I35" s="10">
        <f>VLOOKUP(B35,'BIS + EDB Final'!A:F,6,FALSE)</f>
        <v>0</v>
      </c>
      <c r="J35" s="10">
        <f>VLOOKUP(B35,'CBG Final'!A:B,2,FALSE)</f>
        <v>2</v>
      </c>
      <c r="K35" s="13">
        <f t="shared" si="0"/>
        <v>2.0999999999999996</v>
      </c>
      <c r="L35" s="10" t="s">
        <v>1252</v>
      </c>
      <c r="M35" s="10" t="s">
        <v>608</v>
      </c>
      <c r="N35" s="10" t="s">
        <v>1253</v>
      </c>
      <c r="O35" s="10" t="s">
        <v>1254</v>
      </c>
      <c r="P35" s="10" t="s">
        <v>1255</v>
      </c>
      <c r="Q35" s="10" t="s">
        <v>61</v>
      </c>
      <c r="R35" s="10" t="s">
        <v>197</v>
      </c>
      <c r="S35" s="14"/>
      <c r="T35" s="15"/>
      <c r="U35" s="15"/>
      <c r="V35" s="14"/>
      <c r="W35" s="14"/>
      <c r="X35" s="15"/>
      <c r="Y35" s="15"/>
      <c r="Z35" s="14"/>
      <c r="AA35" s="14"/>
      <c r="AB35" s="14"/>
      <c r="AC35" s="14"/>
      <c r="AD35" s="14"/>
      <c r="AE35" s="14"/>
      <c r="AF35" s="14"/>
      <c r="AG35" s="14"/>
      <c r="AH35" s="14"/>
    </row>
    <row r="36" spans="1:34" ht="15.75" customHeight="1">
      <c r="A36" s="10"/>
      <c r="B36" s="10" t="s">
        <v>500</v>
      </c>
      <c r="C36" s="11" t="s">
        <v>93</v>
      </c>
      <c r="D36" s="12" t="s">
        <v>501</v>
      </c>
      <c r="E36" s="10">
        <v>417859</v>
      </c>
      <c r="F36" s="11" cm="1">
        <f t="array" ref="F36">_xlfn.IFS(
E36&lt;=$E$245,0,
E36&lt;=$E$246,1,
E36&lt;=$E$247,2,
E36&gt;=$E$247,3)</f>
        <v>3</v>
      </c>
      <c r="G36" s="12" cm="1">
        <f t="array" ref="G36">_xlfn.IFS(
OR(D36="Aerospace",D36="Aerospace &amp; Defense",D36="Agricultural Equipment",D36="Airlines",D36="Automotive",D36="Automotive &amp; Energy",D36="Automotive Components",D36="Aviation",D36="Building Materials",D36="Chemicals",D36="Commercial Vehicles",D36="Conglomerate &amp; Defense",D36="Conglomerate &amp; Energy",D36="Construction",D36="Construction &amp; Infrastructure",D36="Construction &amp; Real Estate",D36="Construction &amp; Telecom",D36="Discount Retail",D36="Energy Management",D36="Energy Technology",D36="Engines &amp; Power Systems",D36="Environmental Services",D36="Food Distribution",D36="Food Services",D36="Grocery Retail",D36="Healthcare &amp; Pharmacy",D36="Home Improvement Retail",D36="Industrial Engineering &amp; Electronics",D36="Oilfield Services",D36="Pharmaceuticals",D36="Pharmaceuticals &amp; Chemicals",D36="Pharmaceuticals &amp; Healthcare",D36="Pharmacy Retail",D36="Postal &amp; Logistics",D36="Retail",D36="Retail &amp; Distribution",D36="Retail &amp; Grocery",D36="Retail (IKEA)",D36="Tobacco",D36="Trading &amp; Conglomerate",D36="Utilities",D36="Utilities &amp; Energy",D36="Wholesale Retail"),2,
OR(D36="Agribusiness",D36="Automotive &amp; Heavy Vehicles",D36="Chemicals",D36="Commercial Vehicles",D36="Construction",D36="Construction &amp; Infrastructure",D36="Engines &amp; Power Systems",D36="Food Processing",D36="Healthcare",D36="Healthcare &amp; Medical Devices",D36="Heavy Equipment",D36="Heavy Industry",D36="Industrial Gases",D36="Industrial Manufacturing",D36="Logistics",D36="Medical Devices",D36="Mining",D36="Mining &amp; Commodities Trading",D36="Oil &amp; Gas",D36="Oilfield Services",D36="Rail Transport",D36="Shipping &amp; Logistics",D36="Steel"),3,
OR(D36="Apparel &amp; Footwear",D36="Beverage",D36="Coffeehouse &amp; Retail",D36="Conglomerate",D36="Consumer Goods",D36="Convenience Retail",D36="Electronics",D36="Electronics &amp; Semiconductors",D36="Electronics Retail",D36="Fashion Retail",D36="Food &amp; Beverage",D36="Food Retail &amp; Consumer Goods",D36="Industrial &amp; Technology",D36="Industrial Automation",D36="Industrial Technology",D36="Postal &amp; Financial Services",D36="Postal Services",D36="Scientific Instruments",D36="Technology Hardware",D36="Trading Company",D36="IT Consulting"),1,
OR(D36="Cosmetics",D36="E-commerce &amp; Cloud Computing",D36="Electronics &amp; Entertainment",D36="Entertainment &amp; Media",D36="Luxury Goods",D36="Media &amp; Telecommunications",D36="Networking Technology",D36="Real Estate Services",D36="Technology &amp; Consumer Electronics",D36="Telecommunications",D36="Telecommunications &amp; Investment"),1,
OR(D36="Asset Management",D36="Banking",D36="Banking &amp; Asset Services",D36="Banking &amp; Financial Services",D36="Banking &amp; Wealth Management",D36="Cloud Software",D36="Enterprise Software",D36="Financial Services",D36="Information Technology Consulting",D36="Investment Banking",D36="Social Media &amp; Technology",D36="Software &amp; Cloud Computing",D36="Technology &amp; Consulting",D36="Technology &amp; Internet Services",D36="Technology &amp; Software"),1,
TRUE,"Unmapped"
)</f>
        <v>2</v>
      </c>
      <c r="H36" s="10">
        <v>2</v>
      </c>
      <c r="I36" s="10">
        <f>VLOOKUP(B36,'BIS + EDB Final'!A:F,6,FALSE)</f>
        <v>0</v>
      </c>
      <c r="J36" s="10">
        <f>VLOOKUP(B36,'CBG Final'!A:B,2,FALSE)</f>
        <v>2</v>
      </c>
      <c r="K36" s="13">
        <f t="shared" si="0"/>
        <v>2.0999999999999996</v>
      </c>
      <c r="L36" s="10" t="s">
        <v>1026</v>
      </c>
      <c r="M36" s="10" t="s">
        <v>1027</v>
      </c>
      <c r="N36" s="10" t="s">
        <v>1028</v>
      </c>
      <c r="O36" s="10" t="s">
        <v>1029</v>
      </c>
      <c r="P36" s="10" t="s">
        <v>1030</v>
      </c>
      <c r="Q36" s="10" t="s">
        <v>40</v>
      </c>
      <c r="R36" s="10" t="s">
        <v>22</v>
      </c>
      <c r="S36" s="14"/>
      <c r="T36" s="15"/>
      <c r="U36" s="15"/>
      <c r="V36" s="14"/>
      <c r="W36" s="14"/>
      <c r="X36" s="15"/>
      <c r="Y36" s="15"/>
      <c r="Z36" s="14"/>
      <c r="AA36" s="14"/>
      <c r="AB36" s="14"/>
      <c r="AC36" s="14"/>
      <c r="AD36" s="14"/>
      <c r="AE36" s="14"/>
      <c r="AF36" s="14"/>
      <c r="AG36" s="14"/>
      <c r="AH36" s="14"/>
    </row>
    <row r="37" spans="1:34" ht="15.75" customHeight="1">
      <c r="A37" s="10"/>
      <c r="B37" s="10" t="s">
        <v>278</v>
      </c>
      <c r="C37" s="11" t="s">
        <v>43</v>
      </c>
      <c r="D37" s="12" t="s">
        <v>279</v>
      </c>
      <c r="E37" s="10">
        <v>470100</v>
      </c>
      <c r="F37" s="11" cm="1">
        <f t="array" ref="F37">_xlfn.IFS(
E37&lt;=$E$245,0,
E37&lt;=$E$246,1,
E37&lt;=$E$247,2,
E37&gt;=$E$247,3)</f>
        <v>3</v>
      </c>
      <c r="G37" s="12" cm="1">
        <f t="array" ref="G37">_xlfn.IFS(
OR(D37="Aerospace",D37="Aerospace &amp; Defense",D37="Agricultural Equipment",D37="Airlines",D37="Automotive",D37="Automotive &amp; Energy",D37="Automotive Components",D37="Aviation",D37="Building Materials",D37="Chemicals",D37="Commercial Vehicles",D37="Conglomerate &amp; Defense",D37="Conglomerate &amp; Energy",D37="Construction",D37="Construction &amp; Infrastructure",D37="Construction &amp; Real Estate",D37="Construction &amp; Telecom",D37="Discount Retail",D37="Energy Management",D37="Energy Technology",D37="Engines &amp; Power Systems",D37="Environmental Services",D37="Food Distribution",D37="Food Services",D37="Grocery Retail",D37="Healthcare &amp; Pharmacy",D37="Home Improvement Retail",D37="Industrial Engineering &amp; Electronics",D37="Oilfield Services",D37="Pharmaceuticals",D37="Pharmaceuticals &amp; Chemicals",D37="Pharmaceuticals &amp; Healthcare",D37="Pharmacy Retail",D37="Postal &amp; Logistics",D37="Retail",D37="Retail &amp; Distribution",D37="Retail &amp; Grocery",D37="Retail (IKEA)",D37="Tobacco",D37="Trading &amp; Conglomerate",D37="Utilities",D37="Utilities &amp; Energy",D37="Wholesale Retail"),2,
OR(D37="Agribusiness",D37="Automotive &amp; Heavy Vehicles",D37="Chemicals",D37="Commercial Vehicles",D37="Construction",D37="Construction &amp; Infrastructure",D37="Engines &amp; Power Systems",D37="Food Processing",D37="Healthcare",D37="Healthcare &amp; Medical Devices",D37="Heavy Equipment",D37="Heavy Industry",D37="Industrial Gases",D37="Industrial Manufacturing",D37="Logistics",D37="Medical Devices",D37="Mining",D37="Mining &amp; Commodities Trading",D37="Oil &amp; Gas",D37="Oilfield Services",D37="Rail Transport",D37="Shipping &amp; Logistics",D37="Steel"),3,
OR(D37="Apparel &amp; Footwear",D37="Beverage",D37="Coffeehouse &amp; Retail",D37="Conglomerate",D37="Consumer Goods",D37="Convenience Retail",D37="Electronics",D37="Electronics &amp; Semiconductors",D37="Electronics Retail",D37="Fashion Retail",D37="Food &amp; Beverage",D37="Food Retail &amp; Consumer Goods",D37="Industrial &amp; Technology",D37="Industrial Automation",D37="Industrial Technology",D37="Postal &amp; Financial Services",D37="Postal Services",D37="Scientific Instruments",D37="Technology Hardware",D37="Trading Company",D37="IT Consulting"),1,
OR(D37="Cosmetics",D37="E-commerce &amp; Cloud Computing",D37="Electronics &amp; Entertainment",D37="Entertainment &amp; Media",D37="Luxury Goods",D37="Media &amp; Telecommunications",D37="Networking Technology",D37="Real Estate Services",D37="Technology &amp; Consumer Electronics",D37="Telecommunications",D37="Telecommunications &amp; Investment"),1,
OR(D37="Asset Management",D37="Banking",D37="Banking &amp; Asset Services",D37="Banking &amp; Financial Services",D37="Banking &amp; Wealth Management",D37="Cloud Software",D37="Enterprise Software",D37="Financial Services",D37="Information Technology Consulting",D37="Investment Banking",D37="Social Media &amp; Technology",D37="Software &amp; Cloud Computing",D37="Technology &amp; Consulting",D37="Technology &amp; Internet Services",D37="Technology &amp; Software"),1,
TRUE,"Unmapped"
)</f>
        <v>2</v>
      </c>
      <c r="H37" s="10">
        <v>1</v>
      </c>
      <c r="I37" s="10">
        <f>VLOOKUP(B37,'BIS + EDB Final'!A:F,6,FALSE)</f>
        <v>1</v>
      </c>
      <c r="J37" s="10">
        <f>VLOOKUP(B37,'CBG Final'!A:B,2,FALSE)</f>
        <v>2</v>
      </c>
      <c r="K37" s="13">
        <f t="shared" si="0"/>
        <v>2</v>
      </c>
      <c r="L37" s="10" t="s">
        <v>1547</v>
      </c>
      <c r="M37" s="10" t="s">
        <v>406</v>
      </c>
      <c r="N37" s="10" t="s">
        <v>1548</v>
      </c>
      <c r="O37" s="10" t="s">
        <v>57</v>
      </c>
      <c r="P37" s="10" t="s">
        <v>1549</v>
      </c>
      <c r="Q37" s="10" t="s">
        <v>231</v>
      </c>
      <c r="R37" s="10" t="s">
        <v>22</v>
      </c>
      <c r="S37" s="14"/>
      <c r="T37" s="15"/>
      <c r="U37" s="15"/>
      <c r="V37" s="14"/>
      <c r="W37" s="14"/>
      <c r="X37" s="15"/>
      <c r="Y37" s="15"/>
      <c r="Z37" s="14"/>
      <c r="AA37" s="14"/>
      <c r="AB37" s="14"/>
      <c r="AC37" s="14"/>
      <c r="AD37" s="14"/>
      <c r="AE37" s="14"/>
      <c r="AF37" s="14"/>
      <c r="AG37" s="14"/>
      <c r="AH37" s="14"/>
    </row>
    <row r="38" spans="1:34" ht="15.75" customHeight="1">
      <c r="A38" s="10"/>
      <c r="B38" s="10" t="s">
        <v>1836</v>
      </c>
      <c r="C38" s="11" t="s">
        <v>43</v>
      </c>
      <c r="D38" s="12" t="s">
        <v>279</v>
      </c>
      <c r="E38" s="10">
        <v>215500</v>
      </c>
      <c r="F38" s="11" cm="1">
        <f t="array" ref="F38">_xlfn.IFS(
E38&lt;=$E$245,0,
E38&lt;=$E$246,1,
E38&lt;=$E$247,2,
E38&gt;=$E$247,3)</f>
        <v>3</v>
      </c>
      <c r="G38" s="12" cm="1">
        <f t="array" ref="G38">_xlfn.IFS(
OR(D38="Aerospace",D38="Aerospace &amp; Defense",D38="Agricultural Equipment",D38="Airlines",D38="Automotive",D38="Automotive &amp; Energy",D38="Automotive Components",D38="Aviation",D38="Building Materials",D38="Chemicals",D38="Commercial Vehicles",D38="Conglomerate &amp; Defense",D38="Conglomerate &amp; Energy",D38="Construction",D38="Construction &amp; Infrastructure",D38="Construction &amp; Real Estate",D38="Construction &amp; Telecom",D38="Discount Retail",D38="Energy Management",D38="Energy Technology",D38="Engines &amp; Power Systems",D38="Environmental Services",D38="Food Distribution",D38="Food Services",D38="Grocery Retail",D38="Healthcare &amp; Pharmacy",D38="Home Improvement Retail",D38="Industrial Engineering &amp; Electronics",D38="Oilfield Services",D38="Pharmaceuticals",D38="Pharmaceuticals &amp; Chemicals",D38="Pharmaceuticals &amp; Healthcare",D38="Pharmacy Retail",D38="Postal &amp; Logistics",D38="Retail",D38="Retail &amp; Distribution",D38="Retail &amp; Grocery",D38="Retail (IKEA)",D38="Tobacco",D38="Trading &amp; Conglomerate",D38="Utilities",D38="Utilities &amp; Energy",D38="Wholesale Retail"),2,
OR(D38="Agribusiness",D38="Automotive &amp; Heavy Vehicles",D38="Chemicals",D38="Commercial Vehicles",D38="Construction",D38="Construction &amp; Infrastructure",D38="Engines &amp; Power Systems",D38="Food Processing",D38="Healthcare",D38="Healthcare &amp; Medical Devices",D38="Heavy Equipment",D38="Heavy Industry",D38="Industrial Gases",D38="Industrial Manufacturing",D38="Logistics",D38="Medical Devices",D38="Mining",D38="Mining &amp; Commodities Trading",D38="Oil &amp; Gas",D38="Oilfield Services",D38="Rail Transport",D38="Shipping &amp; Logistics",D38="Steel"),3,
OR(D38="Apparel &amp; Footwear",D38="Beverage",D38="Coffeehouse &amp; Retail",D38="Conglomerate",D38="Consumer Goods",D38="Convenience Retail",D38="Electronics",D38="Electronics &amp; Semiconductors",D38="Electronics Retail",D38="Fashion Retail",D38="Food &amp; Beverage",D38="Food Retail &amp; Consumer Goods",D38="Industrial &amp; Technology",D38="Industrial Automation",D38="Industrial Technology",D38="Postal &amp; Financial Services",D38="Postal Services",D38="Scientific Instruments",D38="Technology Hardware",D38="Trading Company",D38="IT Consulting"),1,
OR(D38="Cosmetics",D38="E-commerce &amp; Cloud Computing",D38="Electronics &amp; Entertainment",D38="Entertainment &amp; Media",D38="Luxury Goods",D38="Media &amp; Telecommunications",D38="Networking Technology",D38="Real Estate Services",D38="Technology &amp; Consumer Electronics",D38="Telecommunications",D38="Telecommunications &amp; Investment"),1,
OR(D38="Asset Management",D38="Banking",D38="Banking &amp; Asset Services",D38="Banking &amp; Financial Services",D38="Banking &amp; Wealth Management",D38="Cloud Software",D38="Enterprise Software",D38="Financial Services",D38="Information Technology Consulting",D38="Investment Banking",D38="Social Media &amp; Technology",D38="Software &amp; Cloud Computing",D38="Technology &amp; Consulting",D38="Technology &amp; Internet Services",D38="Technology &amp; Software"),1,
TRUE,"Unmapped"
)</f>
        <v>2</v>
      </c>
      <c r="H38" s="10">
        <v>1</v>
      </c>
      <c r="I38" s="10">
        <f>VLOOKUP(B38,'BIS + EDB Final'!A:F,6,FALSE)</f>
        <v>1</v>
      </c>
      <c r="J38" s="10">
        <f>VLOOKUP(B38,'CBG Final'!A:B,2,FALSE)</f>
        <v>2</v>
      </c>
      <c r="K38" s="13">
        <f t="shared" si="0"/>
        <v>2</v>
      </c>
      <c r="L38" s="10" t="s">
        <v>1837</v>
      </c>
      <c r="M38" s="10" t="s">
        <v>971</v>
      </c>
      <c r="N38" s="10" t="s">
        <v>1838</v>
      </c>
      <c r="O38" s="10" t="s">
        <v>1839</v>
      </c>
      <c r="P38" s="10" t="s">
        <v>1840</v>
      </c>
      <c r="Q38" s="10" t="s">
        <v>190</v>
      </c>
      <c r="R38" s="10" t="s">
        <v>141</v>
      </c>
      <c r="S38" s="14"/>
      <c r="T38" s="15"/>
      <c r="U38" s="15"/>
      <c r="V38" s="14"/>
      <c r="W38" s="14"/>
      <c r="X38" s="15"/>
      <c r="Y38" s="15"/>
      <c r="Z38" s="14"/>
      <c r="AA38" s="14"/>
      <c r="AB38" s="14"/>
      <c r="AC38" s="14"/>
      <c r="AD38" s="14"/>
      <c r="AE38" s="14"/>
      <c r="AF38" s="14"/>
      <c r="AG38" s="14"/>
      <c r="AH38" s="14"/>
    </row>
    <row r="39" spans="1:34" ht="15.75" customHeight="1">
      <c r="A39" s="10"/>
      <c r="B39" s="10" t="s">
        <v>2399</v>
      </c>
      <c r="C39" s="11" t="s">
        <v>43</v>
      </c>
      <c r="D39" s="12" t="s">
        <v>2400</v>
      </c>
      <c r="E39" s="10">
        <v>361000</v>
      </c>
      <c r="F39" s="11" cm="1">
        <f t="array" ref="F39">_xlfn.IFS(
E39&lt;=$E$245,0,
E39&lt;=$E$246,1,
E39&lt;=$E$247,2,
E39&gt;=$E$247,3)</f>
        <v>3</v>
      </c>
      <c r="G39" s="12" cm="1">
        <f t="array" ref="G39">_xlfn.IFS(
OR(D39="Aerospace",D39="Aerospace &amp; Defense",D39="Agricultural Equipment",D39="Airlines",D39="Automotive",D39="Automotive &amp; Energy",D39="Automotive Components",D39="Aviation",D39="Building Materials",D39="Chemicals",D39="Commercial Vehicles",D39="Conglomerate &amp; Defense",D39="Conglomerate &amp; Energy",D39="Construction",D39="Construction &amp; Infrastructure",D39="Construction &amp; Real Estate",D39="Construction &amp; Telecom",D39="Discount Retail",D39="Energy Management",D39="Energy Technology",D39="Engines &amp; Power Systems",D39="Environmental Services",D39="Food Distribution",D39="Food Services",D39="Grocery Retail",D39="Healthcare &amp; Pharmacy",D39="Home Improvement Retail",D39="Industrial Engineering &amp; Electronics",D39="Oilfield Services",D39="Pharmaceuticals",D39="Pharmaceuticals &amp; Chemicals",D39="Pharmaceuticals &amp; Healthcare",D39="Pharmacy Retail",D39="Postal &amp; Logistics",D39="Retail",D39="Retail &amp; Distribution",D39="Retail &amp; Grocery",D39="Retail (IKEA)",D39="Tobacco",D39="Trading &amp; Conglomerate",D39="Utilities",D39="Utilities &amp; Energy",D39="Wholesale Retail"),2,
OR(D39="Agribusiness",D39="Automotive &amp; Heavy Vehicles",D39="Chemicals",D39="Commercial Vehicles",D39="Construction",D39="Construction &amp; Infrastructure",D39="Engines &amp; Power Systems",D39="Food Processing",D39="Healthcare",D39="Healthcare &amp; Medical Devices",D39="Heavy Equipment",D39="Heavy Industry",D39="Industrial Gases",D39="Industrial Manufacturing",D39="Logistics",D39="Medical Devices",D39="Mining",D39="Mining &amp; Commodities Trading",D39="Oil &amp; Gas",D39="Oilfield Services",D39="Rail Transport",D39="Shipping &amp; Logistics",D39="Steel"),3,
OR(D39="Apparel &amp; Footwear",D39="Beverage",D39="Coffeehouse &amp; Retail",D39="Conglomerate",D39="Consumer Goods",D39="Convenience Retail",D39="Electronics",D39="Electronics &amp; Semiconductors",D39="Electronics Retail",D39="Fashion Retail",D39="Food &amp; Beverage",D39="Food Retail &amp; Consumer Goods",D39="Industrial &amp; Technology",D39="Industrial Automation",D39="Industrial Technology",D39="Postal &amp; Financial Services",D39="Postal Services",D39="Scientific Instruments",D39="Technology Hardware",D39="Trading Company",D39="IT Consulting"),1,
OR(D39="Cosmetics",D39="E-commerce &amp; Cloud Computing",D39="Electronics &amp; Entertainment",D39="Entertainment &amp; Media",D39="Luxury Goods",D39="Media &amp; Telecommunications",D39="Networking Technology",D39="Real Estate Services",D39="Technology &amp; Consumer Electronics",D39="Telecommunications",D39="Telecommunications &amp; Investment"),1,
OR(D39="Asset Management",D39="Banking",D39="Banking &amp; Asset Services",D39="Banking &amp; Financial Services",D39="Banking &amp; Wealth Management",D39="Cloud Software",D39="Enterprise Software",D39="Financial Services",D39="Information Technology Consulting",D39="Investment Banking",D39="Social Media &amp; Technology",D39="Software &amp; Cloud Computing",D39="Technology &amp; Consulting",D39="Technology &amp; Internet Services",D39="Technology &amp; Software"),1,
TRUE,"Unmapped"
)</f>
        <v>1</v>
      </c>
      <c r="H39" s="10">
        <v>2</v>
      </c>
      <c r="I39" s="10">
        <f>VLOOKUP(B39,'BIS + EDB Final'!A:F,6,FALSE)</f>
        <v>-1</v>
      </c>
      <c r="J39" s="10">
        <f>VLOOKUP(B39,'CBG Final'!A:B,2,FALSE)</f>
        <v>3</v>
      </c>
      <c r="K39" s="13">
        <f t="shared" si="0"/>
        <v>2</v>
      </c>
      <c r="L39" s="10" t="s">
        <v>2401</v>
      </c>
      <c r="M39" s="10" t="s">
        <v>2402</v>
      </c>
      <c r="N39" s="10" t="s">
        <v>2403</v>
      </c>
      <c r="O39" s="10" t="s">
        <v>2362</v>
      </c>
      <c r="P39" s="10" t="s">
        <v>2404</v>
      </c>
      <c r="Q39" s="10" t="s">
        <v>665</v>
      </c>
      <c r="R39" s="10" t="s">
        <v>116</v>
      </c>
      <c r="S39" s="14"/>
      <c r="T39" s="15"/>
      <c r="U39" s="15"/>
      <c r="V39" s="14"/>
      <c r="W39" s="14"/>
      <c r="X39" s="14"/>
      <c r="Y39" s="14"/>
      <c r="Z39" s="14"/>
      <c r="AA39" s="14"/>
      <c r="AB39" s="14"/>
      <c r="AC39" s="14"/>
      <c r="AD39" s="14"/>
      <c r="AE39" s="14"/>
      <c r="AF39" s="14"/>
      <c r="AG39" s="14"/>
      <c r="AH39" s="14"/>
    </row>
    <row r="40" spans="1:34" ht="15.75" customHeight="1">
      <c r="A40" s="10"/>
      <c r="B40" s="10" t="s">
        <v>42</v>
      </c>
      <c r="C40" s="11" t="s">
        <v>43</v>
      </c>
      <c r="D40" s="12" t="s">
        <v>44</v>
      </c>
      <c r="E40" s="10">
        <v>1556000</v>
      </c>
      <c r="F40" s="11" cm="1">
        <f t="array" ref="F40">_xlfn.IFS(
E40&lt;=$E$245,0,
E40&lt;=$E$246,1,
E40&lt;=$E$247,2,
E40&gt;=$E$247,3)</f>
        <v>3</v>
      </c>
      <c r="G40" s="12" cm="1">
        <f t="array" ref="G40">_xlfn.IFS(
OR(D40="Aerospace",D40="Aerospace &amp; Defense",D40="Agricultural Equipment",D40="Airlines",D40="Automotive",D40="Automotive &amp; Energy",D40="Automotive Components",D40="Aviation",D40="Building Materials",D40="Chemicals",D40="Commercial Vehicles",D40="Conglomerate &amp; Defense",D40="Conglomerate &amp; Energy",D40="Construction",D40="Construction &amp; Infrastructure",D40="Construction &amp; Real Estate",D40="Construction &amp; Telecom",D40="Discount Retail",D40="Energy Management",D40="Energy Technology",D40="Engines &amp; Power Systems",D40="Environmental Services",D40="Food Distribution",D40="Food Services",D40="Grocery Retail",D40="Healthcare &amp; Pharmacy",D40="Home Improvement Retail",D40="Industrial Engineering &amp; Electronics",D40="Oilfield Services",D40="Pharmaceuticals",D40="Pharmaceuticals &amp; Chemicals",D40="Pharmaceuticals &amp; Healthcare",D40="Pharmacy Retail",D40="Postal &amp; Logistics",D40="Retail",D40="Retail &amp; Distribution",D40="Retail &amp; Grocery",D40="Retail (IKEA)",D40="Tobacco",D40="Trading &amp; Conglomerate",D40="Utilities",D40="Utilities &amp; Energy",D40="Wholesale Retail"),2,
OR(D40="Agribusiness",D40="Automotive &amp; Heavy Vehicles",D40="Chemicals",D40="Commercial Vehicles",D40="Construction",D40="Construction &amp; Infrastructure",D40="Engines &amp; Power Systems",D40="Food Processing",D40="Healthcare",D40="Healthcare &amp; Medical Devices",D40="Heavy Equipment",D40="Heavy Industry",D40="Industrial Gases",D40="Industrial Manufacturing",D40="Logistics",D40="Medical Devices",D40="Mining",D40="Mining &amp; Commodities Trading",D40="Oil &amp; Gas",D40="Oilfield Services",D40="Rail Transport",D40="Shipping &amp; Logistics",D40="Steel"),3,
OR(D40="Apparel &amp; Footwear",D40="Beverage",D40="Coffeehouse &amp; Retail",D40="Conglomerate",D40="Consumer Goods",D40="Convenience Retail",D40="Electronics",D40="Electronics &amp; Semiconductors",D40="Electronics Retail",D40="Fashion Retail",D40="Food &amp; Beverage",D40="Food Retail &amp; Consumer Goods",D40="Industrial &amp; Technology",D40="Industrial Automation",D40="Industrial Technology",D40="Postal &amp; Financial Services",D40="Postal Services",D40="Scientific Instruments",D40="Technology Hardware",D40="Trading Company",D40="IT Consulting"),1,
OR(D40="Cosmetics",D40="E-commerce &amp; Cloud Computing",D40="Electronics &amp; Entertainment",D40="Entertainment &amp; Media",D40="Luxury Goods",D40="Media &amp; Telecommunications",D40="Networking Technology",D40="Real Estate Services",D40="Technology &amp; Consumer Electronics",D40="Telecommunications",D40="Telecommunications &amp; Investment"),1,
OR(D40="Asset Management",D40="Banking",D40="Banking &amp; Asset Services",D40="Banking &amp; Financial Services",D40="Banking &amp; Wealth Management",D40="Cloud Software",D40="Enterprise Software",D40="Financial Services",D40="Information Technology Consulting",D40="Investment Banking",D40="Social Media &amp; Technology",D40="Software &amp; Cloud Computing",D40="Technology &amp; Consulting",D40="Technology &amp; Internet Services",D40="Technology &amp; Software"),1,
TRUE,"Unmapped"
)</f>
        <v>1</v>
      </c>
      <c r="H40" s="10">
        <v>2</v>
      </c>
      <c r="I40" s="10">
        <f>VLOOKUP(B40,'BIS + EDB Final'!A:F,6,FALSE)</f>
        <v>-1</v>
      </c>
      <c r="J40" s="10">
        <f>VLOOKUP(B40,'CBG Final'!A:B,2,FALSE)</f>
        <v>3</v>
      </c>
      <c r="K40" s="13">
        <f t="shared" si="0"/>
        <v>2</v>
      </c>
      <c r="L40" s="10" t="s">
        <v>821</v>
      </c>
      <c r="M40" s="10" t="s">
        <v>822</v>
      </c>
      <c r="N40" s="10" t="s">
        <v>823</v>
      </c>
      <c r="O40" s="10" t="s">
        <v>824</v>
      </c>
      <c r="P40" s="10" t="s">
        <v>825</v>
      </c>
      <c r="Q40" s="10" t="s">
        <v>40</v>
      </c>
      <c r="R40" s="10" t="s">
        <v>183</v>
      </c>
      <c r="S40" s="14"/>
      <c r="T40" s="15"/>
      <c r="U40" s="15"/>
      <c r="V40" s="14"/>
      <c r="W40" s="14"/>
      <c r="X40" s="15"/>
      <c r="Y40" s="15"/>
      <c r="Z40" s="14"/>
      <c r="AA40" s="14"/>
      <c r="AB40" s="14"/>
      <c r="AC40" s="14"/>
      <c r="AD40" s="14"/>
      <c r="AE40" s="14"/>
      <c r="AF40" s="14"/>
      <c r="AG40" s="14"/>
      <c r="AH40" s="14"/>
    </row>
    <row r="41" spans="1:34" ht="15.75" customHeight="1">
      <c r="A41" s="10"/>
      <c r="B41" s="10" t="s">
        <v>1748</v>
      </c>
      <c r="C41" s="11" t="s">
        <v>43</v>
      </c>
      <c r="D41" s="12" t="s">
        <v>1749</v>
      </c>
      <c r="E41" s="10">
        <v>317233</v>
      </c>
      <c r="F41" s="11" cm="1">
        <f t="array" ref="F41">_xlfn.IFS(
E41&lt;=$E$245,0,
E41&lt;=$E$246,1,
E41&lt;=$E$247,2,
E41&gt;=$E$247,3)</f>
        <v>3</v>
      </c>
      <c r="G41" s="12" cm="1">
        <f t="array" ref="G41">_xlfn.IFS(
OR(D41="Aerospace",D41="Aerospace &amp; Defense",D41="Agricultural Equipment",D41="Airlines",D41="Automotive",D41="Automotive &amp; Energy",D41="Automotive Components",D41="Aviation",D41="Building Materials",D41="Chemicals",D41="Commercial Vehicles",D41="Conglomerate &amp; Defense",D41="Conglomerate &amp; Energy",D41="Construction",D41="Construction &amp; Infrastructure",D41="Construction &amp; Real Estate",D41="Construction &amp; Telecom",D41="Discount Retail",D41="Energy Management",D41="Energy Technology",D41="Engines &amp; Power Systems",D41="Environmental Services",D41="Food Distribution",D41="Food Services",D41="Grocery Retail",D41="Healthcare &amp; Pharmacy",D41="Home Improvement Retail",D41="Industrial Engineering &amp; Electronics",D41="Oilfield Services",D41="Pharmaceuticals",D41="Pharmaceuticals &amp; Chemicals",D41="Pharmaceuticals &amp; Healthcare",D41="Pharmacy Retail",D41="Postal &amp; Logistics",D41="Retail",D41="Retail &amp; Distribution",D41="Retail &amp; Grocery",D41="Retail (IKEA)",D41="Tobacco",D41="Trading &amp; Conglomerate",D41="Utilities",D41="Utilities &amp; Energy",D41="Wholesale Retail"),2,
OR(D41="Agribusiness",D41="Automotive &amp; Heavy Vehicles",D41="Chemicals",D41="Commercial Vehicles",D41="Construction",D41="Construction &amp; Infrastructure",D41="Engines &amp; Power Systems",D41="Food Processing",D41="Healthcare",D41="Healthcare &amp; Medical Devices",D41="Heavy Equipment",D41="Heavy Industry",D41="Industrial Gases",D41="Industrial Manufacturing",D41="Logistics",D41="Medical Devices",D41="Mining",D41="Mining &amp; Commodities Trading",D41="Oil &amp; Gas",D41="Oilfield Services",D41="Rail Transport",D41="Shipping &amp; Logistics",D41="Steel"),3,
OR(D41="Apparel &amp; Footwear",D41="Beverage",D41="Coffeehouse &amp; Retail",D41="Conglomerate",D41="Consumer Goods",D41="Convenience Retail",D41="Electronics",D41="Electronics &amp; Semiconductors",D41="Electronics Retail",D41="Fashion Retail",D41="Food &amp; Beverage",D41="Food Retail &amp; Consumer Goods",D41="Industrial &amp; Technology",D41="Industrial Automation",D41="Industrial Technology",D41="Postal &amp; Financial Services",D41="Postal Services",D41="Scientific Instruments",D41="Technology Hardware",D41="Trading Company",D41="IT Consulting"),1,
OR(D41="Cosmetics",D41="E-commerce &amp; Cloud Computing",D41="Electronics &amp; Entertainment",D41="Entertainment &amp; Media",D41="Luxury Goods",D41="Media &amp; Telecommunications",D41="Networking Technology",D41="Real Estate Services",D41="Technology &amp; Consumer Electronics",D41="Telecommunications",D41="Telecommunications &amp; Investment"),1,
OR(D41="Asset Management",D41="Banking",D41="Banking &amp; Asset Services",D41="Banking &amp; Financial Services",D41="Banking &amp; Wealth Management",D41="Cloud Software",D41="Enterprise Software",D41="Financial Services",D41="Information Technology Consulting",D41="Investment Banking",D41="Social Media &amp; Technology",D41="Software &amp; Cloud Computing",D41="Technology &amp; Consulting",D41="Technology &amp; Internet Services",D41="Technology &amp; Software"),1,
TRUE,"Unmapped"
)</f>
        <v>1</v>
      </c>
      <c r="H41" s="10">
        <v>2</v>
      </c>
      <c r="I41" s="10">
        <f>VLOOKUP(B41,'BIS + EDB Final'!A:F,6,FALSE)</f>
        <v>-1</v>
      </c>
      <c r="J41" s="10">
        <f>VLOOKUP(B41,'CBG Final'!A:B,2,FALSE)</f>
        <v>3</v>
      </c>
      <c r="K41" s="13">
        <f t="shared" si="0"/>
        <v>2</v>
      </c>
      <c r="L41" s="10" t="s">
        <v>1750</v>
      </c>
      <c r="M41" s="10" t="s">
        <v>219</v>
      </c>
      <c r="N41" s="10" t="s">
        <v>1751</v>
      </c>
      <c r="O41" s="10" t="s">
        <v>601</v>
      </c>
      <c r="P41" s="10" t="s">
        <v>1752</v>
      </c>
      <c r="Q41" s="10" t="s">
        <v>231</v>
      </c>
      <c r="R41" s="10" t="s">
        <v>22</v>
      </c>
      <c r="S41" s="14"/>
      <c r="T41" s="15"/>
      <c r="U41" s="15"/>
      <c r="V41" s="14"/>
      <c r="W41" s="14"/>
      <c r="X41" s="15"/>
      <c r="Y41" s="15"/>
      <c r="Z41" s="14"/>
      <c r="AA41" s="14"/>
      <c r="AB41" s="14"/>
      <c r="AC41" s="14"/>
      <c r="AD41" s="14"/>
      <c r="AE41" s="14"/>
      <c r="AF41" s="14"/>
      <c r="AG41" s="14"/>
      <c r="AH41" s="14"/>
    </row>
    <row r="42" spans="1:34" ht="15.75" customHeight="1">
      <c r="A42" s="10"/>
      <c r="B42" s="10" t="s">
        <v>322</v>
      </c>
      <c r="C42" s="11" t="s">
        <v>216</v>
      </c>
      <c r="D42" s="12" t="s">
        <v>214</v>
      </c>
      <c r="E42" s="10">
        <v>206417</v>
      </c>
      <c r="F42" s="11" cm="1">
        <f t="array" ref="F42">_xlfn.IFS(
E42&lt;=$E$245,0,
E42&lt;=$E$246,1,
E42&lt;=$E$247,2,
E42&gt;=$E$247,3)</f>
        <v>3</v>
      </c>
      <c r="G42" s="12" cm="1">
        <f t="array" ref="G42">_xlfn.IFS(
OR(D42="Aerospace",D42="Aerospace &amp; Defense",D42="Agricultural Equipment",D42="Airlines",D42="Automotive",D42="Automotive &amp; Energy",D42="Automotive Components",D42="Aviation",D42="Building Materials",D42="Chemicals",D42="Commercial Vehicles",D42="Conglomerate &amp; Defense",D42="Conglomerate &amp; Energy",D42="Construction",D42="Construction &amp; Infrastructure",D42="Construction &amp; Real Estate",D42="Construction &amp; Telecom",D42="Discount Retail",D42="Energy Management",D42="Energy Technology",D42="Engines &amp; Power Systems",D42="Environmental Services",D42="Food Distribution",D42="Food Services",D42="Grocery Retail",D42="Healthcare &amp; Pharmacy",D42="Home Improvement Retail",D42="Industrial Engineering &amp; Electronics",D42="Oilfield Services",D42="Pharmaceuticals",D42="Pharmaceuticals &amp; Chemicals",D42="Pharmaceuticals &amp; Healthcare",D42="Pharmacy Retail",D42="Postal &amp; Logistics",D42="Retail",D42="Retail &amp; Distribution",D42="Retail &amp; Grocery",D42="Retail (IKEA)",D42="Tobacco",D42="Trading &amp; Conglomerate",D42="Utilities",D42="Utilities &amp; Energy",D42="Wholesale Retail"),2,
OR(D42="Agribusiness",D42="Automotive &amp; Heavy Vehicles",D42="Chemicals",D42="Commercial Vehicles",D42="Construction",D42="Construction &amp; Infrastructure",D42="Engines &amp; Power Systems",D42="Food Processing",D42="Healthcare",D42="Healthcare &amp; Medical Devices",D42="Heavy Equipment",D42="Heavy Industry",D42="Industrial Gases",D42="Industrial Manufacturing",D42="Logistics",D42="Medical Devices",D42="Mining",D42="Mining &amp; Commodities Trading",D42="Oil &amp; Gas",D42="Oilfield Services",D42="Rail Transport",D42="Shipping &amp; Logistics",D42="Steel"),3,
OR(D42="Apparel &amp; Footwear",D42="Beverage",D42="Coffeehouse &amp; Retail",D42="Conglomerate",D42="Consumer Goods",D42="Convenience Retail",D42="Electronics",D42="Electronics &amp; Semiconductors",D42="Electronics Retail",D42="Fashion Retail",D42="Food &amp; Beverage",D42="Food Retail &amp; Consumer Goods",D42="Industrial &amp; Technology",D42="Industrial Automation",D42="Industrial Technology",D42="Postal &amp; Financial Services",D42="Postal Services",D42="Scientific Instruments",D42="Technology Hardware",D42="Trading Company",D42="IT Consulting"),1,
OR(D42="Cosmetics",D42="E-commerce &amp; Cloud Computing",D42="Electronics &amp; Entertainment",D42="Entertainment &amp; Media",D42="Luxury Goods",D42="Media &amp; Telecommunications",D42="Networking Technology",D42="Real Estate Services",D42="Technology &amp; Consumer Electronics",D42="Telecommunications",D42="Telecommunications &amp; Investment"),1,
OR(D42="Asset Management",D42="Banking",D42="Banking &amp; Asset Services",D42="Banking &amp; Financial Services",D42="Banking &amp; Wealth Management",D42="Cloud Software",D42="Enterprise Software",D42="Financial Services",D42="Information Technology Consulting",D42="Investment Banking",D42="Social Media &amp; Technology",D42="Software &amp; Cloud Computing",D42="Technology &amp; Consulting",D42="Technology &amp; Internet Services",D42="Technology &amp; Software"),1,
TRUE,"Unmapped"
)</f>
        <v>1</v>
      </c>
      <c r="H42" s="10">
        <v>2</v>
      </c>
      <c r="I42" s="10">
        <f>VLOOKUP(B42,'BIS + EDB Final'!A:F,6,FALSE)</f>
        <v>1</v>
      </c>
      <c r="J42" s="10">
        <f>VLOOKUP(B42,'CBG Final'!A:B,2,FALSE)</f>
        <v>2</v>
      </c>
      <c r="K42" s="13">
        <f t="shared" si="0"/>
        <v>2</v>
      </c>
      <c r="L42" s="10" t="s">
        <v>898</v>
      </c>
      <c r="M42" s="10" t="s">
        <v>899</v>
      </c>
      <c r="N42" s="10" t="s">
        <v>900</v>
      </c>
      <c r="O42" s="10" t="s">
        <v>901</v>
      </c>
      <c r="P42" s="10" t="s">
        <v>902</v>
      </c>
      <c r="Q42" s="10" t="s">
        <v>507</v>
      </c>
      <c r="R42" s="10" t="s">
        <v>22</v>
      </c>
      <c r="S42" s="14"/>
      <c r="T42" s="15"/>
      <c r="U42" s="15"/>
      <c r="V42" s="14"/>
      <c r="W42" s="14"/>
      <c r="X42" s="15"/>
      <c r="Y42" s="15"/>
      <c r="Z42" s="14"/>
      <c r="AA42" s="14"/>
      <c r="AB42" s="14"/>
      <c r="AC42" s="14"/>
      <c r="AD42" s="14"/>
      <c r="AE42" s="14"/>
      <c r="AF42" s="14"/>
      <c r="AG42" s="14"/>
      <c r="AH42" s="14"/>
    </row>
    <row r="43" spans="1:34" ht="15.75" customHeight="1">
      <c r="A43" s="10"/>
      <c r="B43" s="10" t="s">
        <v>328</v>
      </c>
      <c r="C43" s="11" t="s">
        <v>128</v>
      </c>
      <c r="D43" s="12" t="s">
        <v>214</v>
      </c>
      <c r="E43" s="10">
        <v>211304</v>
      </c>
      <c r="F43" s="11" cm="1">
        <f t="array" ref="F43">_xlfn.IFS(
E43&lt;=$E$245,0,
E43&lt;=$E$246,1,
E43&lt;=$E$247,2,
E43&gt;=$E$247,3)</f>
        <v>3</v>
      </c>
      <c r="G43" s="12" cm="1">
        <f t="array" ref="G43">_xlfn.IFS(
OR(D43="Aerospace",D43="Aerospace &amp; Defense",D43="Agricultural Equipment",D43="Airlines",D43="Automotive",D43="Automotive &amp; Energy",D43="Automotive Components",D43="Aviation",D43="Building Materials",D43="Chemicals",D43="Commercial Vehicles",D43="Conglomerate &amp; Defense",D43="Conglomerate &amp; Energy",D43="Construction",D43="Construction &amp; Infrastructure",D43="Construction &amp; Real Estate",D43="Construction &amp; Telecom",D43="Discount Retail",D43="Energy Management",D43="Energy Technology",D43="Engines &amp; Power Systems",D43="Environmental Services",D43="Food Distribution",D43="Food Services",D43="Grocery Retail",D43="Healthcare &amp; Pharmacy",D43="Home Improvement Retail",D43="Industrial Engineering &amp; Electronics",D43="Oilfield Services",D43="Pharmaceuticals",D43="Pharmaceuticals &amp; Chemicals",D43="Pharmaceuticals &amp; Healthcare",D43="Pharmacy Retail",D43="Postal &amp; Logistics",D43="Retail",D43="Retail &amp; Distribution",D43="Retail &amp; Grocery",D43="Retail (IKEA)",D43="Tobacco",D43="Trading &amp; Conglomerate",D43="Utilities",D43="Utilities &amp; Energy",D43="Wholesale Retail"),2,
OR(D43="Agribusiness",D43="Automotive &amp; Heavy Vehicles",D43="Chemicals",D43="Commercial Vehicles",D43="Construction",D43="Construction &amp; Infrastructure",D43="Engines &amp; Power Systems",D43="Food Processing",D43="Healthcare",D43="Healthcare &amp; Medical Devices",D43="Heavy Equipment",D43="Heavy Industry",D43="Industrial Gases",D43="Industrial Manufacturing",D43="Logistics",D43="Medical Devices",D43="Mining",D43="Mining &amp; Commodities Trading",D43="Oil &amp; Gas",D43="Oilfield Services",D43="Rail Transport",D43="Shipping &amp; Logistics",D43="Steel"),3,
OR(D43="Apparel &amp; Footwear",D43="Beverage",D43="Coffeehouse &amp; Retail",D43="Conglomerate",D43="Consumer Goods",D43="Convenience Retail",D43="Electronics",D43="Electronics &amp; Semiconductors",D43="Electronics Retail",D43="Fashion Retail",D43="Food &amp; Beverage",D43="Food Retail &amp; Consumer Goods",D43="Industrial &amp; Technology",D43="Industrial Automation",D43="Industrial Technology",D43="Postal &amp; Financial Services",D43="Postal Services",D43="Scientific Instruments",D43="Technology Hardware",D43="Trading Company",D43="IT Consulting"),1,
OR(D43="Cosmetics",D43="E-commerce &amp; Cloud Computing",D43="Electronics &amp; Entertainment",D43="Entertainment &amp; Media",D43="Luxury Goods",D43="Media &amp; Telecommunications",D43="Networking Technology",D43="Real Estate Services",D43="Technology &amp; Consumer Electronics",D43="Telecommunications",D43="Telecommunications &amp; Investment"),1,
OR(D43="Asset Management",D43="Banking",D43="Banking &amp; Asset Services",D43="Banking &amp; Financial Services",D43="Banking &amp; Wealth Management",D43="Cloud Software",D43="Enterprise Software",D43="Financial Services",D43="Information Technology Consulting",D43="Investment Banking",D43="Social Media &amp; Technology",D43="Software &amp; Cloud Computing",D43="Technology &amp; Consulting",D43="Technology &amp; Internet Services",D43="Technology &amp; Software"),1,
TRUE,"Unmapped"
)</f>
        <v>1</v>
      </c>
      <c r="H43" s="10">
        <v>1</v>
      </c>
      <c r="I43" s="10">
        <f>VLOOKUP(B43,'BIS + EDB Final'!A:F,6,FALSE)</f>
        <v>1</v>
      </c>
      <c r="J43" s="10">
        <f>VLOOKUP(B43,'CBG Final'!A:B,2,FALSE)</f>
        <v>3</v>
      </c>
      <c r="K43" s="13">
        <f t="shared" si="0"/>
        <v>2</v>
      </c>
      <c r="L43" s="10" t="s">
        <v>1592</v>
      </c>
      <c r="M43" s="10" t="s">
        <v>249</v>
      </c>
      <c r="N43" s="10" t="s">
        <v>1593</v>
      </c>
      <c r="O43" s="10" t="s">
        <v>104</v>
      </c>
      <c r="P43" s="10" t="s">
        <v>1594</v>
      </c>
      <c r="Q43" s="10" t="s">
        <v>212</v>
      </c>
      <c r="R43" s="10" t="s">
        <v>22</v>
      </c>
      <c r="S43" s="14"/>
      <c r="T43" s="15"/>
      <c r="U43" s="15"/>
      <c r="V43" s="14"/>
      <c r="W43" s="14"/>
      <c r="X43" s="15"/>
      <c r="Y43" s="15"/>
      <c r="Z43" s="14"/>
      <c r="AA43" s="14"/>
      <c r="AB43" s="14"/>
      <c r="AC43" s="14"/>
      <c r="AD43" s="14"/>
      <c r="AE43" s="14"/>
      <c r="AF43" s="14"/>
      <c r="AG43" s="14"/>
      <c r="AH43" s="14"/>
    </row>
    <row r="44" spans="1:34" ht="15.75" customHeight="1">
      <c r="A44" s="10"/>
      <c r="B44" s="10" t="s">
        <v>365</v>
      </c>
      <c r="C44" s="11" t="s">
        <v>43</v>
      </c>
      <c r="D44" s="12" t="s">
        <v>214</v>
      </c>
      <c r="E44" s="10">
        <v>217502</v>
      </c>
      <c r="F44" s="11" cm="1">
        <f t="array" ref="F44">_xlfn.IFS(
E44&lt;=$E$245,0,
E44&lt;=$E$246,1,
E44&lt;=$E$247,2,
E44&gt;=$E$247,3)</f>
        <v>3</v>
      </c>
      <c r="G44" s="12" cm="1">
        <f t="array" ref="G44">_xlfn.IFS(
OR(D44="Aerospace",D44="Aerospace &amp; Defense",D44="Agricultural Equipment",D44="Airlines",D44="Automotive",D44="Automotive &amp; Energy",D44="Automotive Components",D44="Aviation",D44="Building Materials",D44="Chemicals",D44="Commercial Vehicles",D44="Conglomerate &amp; Defense",D44="Conglomerate &amp; Energy",D44="Construction",D44="Construction &amp; Infrastructure",D44="Construction &amp; Real Estate",D44="Construction &amp; Telecom",D44="Discount Retail",D44="Energy Management",D44="Energy Technology",D44="Engines &amp; Power Systems",D44="Environmental Services",D44="Food Distribution",D44="Food Services",D44="Grocery Retail",D44="Healthcare &amp; Pharmacy",D44="Home Improvement Retail",D44="Industrial Engineering &amp; Electronics",D44="Oilfield Services",D44="Pharmaceuticals",D44="Pharmaceuticals &amp; Chemicals",D44="Pharmaceuticals &amp; Healthcare",D44="Pharmacy Retail",D44="Postal &amp; Logistics",D44="Retail",D44="Retail &amp; Distribution",D44="Retail &amp; Grocery",D44="Retail (IKEA)",D44="Tobacco",D44="Trading &amp; Conglomerate",D44="Utilities",D44="Utilities &amp; Energy",D44="Wholesale Retail"),2,
OR(D44="Agribusiness",D44="Automotive &amp; Heavy Vehicles",D44="Chemicals",D44="Commercial Vehicles",D44="Construction",D44="Construction &amp; Infrastructure",D44="Engines &amp; Power Systems",D44="Food Processing",D44="Healthcare",D44="Healthcare &amp; Medical Devices",D44="Heavy Equipment",D44="Heavy Industry",D44="Industrial Gases",D44="Industrial Manufacturing",D44="Logistics",D44="Medical Devices",D44="Mining",D44="Mining &amp; Commodities Trading",D44="Oil &amp; Gas",D44="Oilfield Services",D44="Rail Transport",D44="Shipping &amp; Logistics",D44="Steel"),3,
OR(D44="Apparel &amp; Footwear",D44="Beverage",D44="Coffeehouse &amp; Retail",D44="Conglomerate",D44="Consumer Goods",D44="Convenience Retail",D44="Electronics",D44="Electronics &amp; Semiconductors",D44="Electronics Retail",D44="Fashion Retail",D44="Food &amp; Beverage",D44="Food Retail &amp; Consumer Goods",D44="Industrial &amp; Technology",D44="Industrial Automation",D44="Industrial Technology",D44="Postal &amp; Financial Services",D44="Postal Services",D44="Scientific Instruments",D44="Technology Hardware",D44="Trading Company",D44="IT Consulting"),1,
OR(D44="Cosmetics",D44="E-commerce &amp; Cloud Computing",D44="Electronics &amp; Entertainment",D44="Entertainment &amp; Media",D44="Luxury Goods",D44="Media &amp; Telecommunications",D44="Networking Technology",D44="Real Estate Services",D44="Technology &amp; Consumer Electronics",D44="Telecommunications",D44="Telecommunications &amp; Investment"),1,
OR(D44="Asset Management",D44="Banking",D44="Banking &amp; Asset Services",D44="Banking &amp; Financial Services",D44="Banking &amp; Wealth Management",D44="Cloud Software",D44="Enterprise Software",D44="Financial Services",D44="Information Technology Consulting",D44="Investment Banking",D44="Social Media &amp; Technology",D44="Software &amp; Cloud Computing",D44="Technology &amp; Consulting",D44="Technology &amp; Internet Services",D44="Technology &amp; Software"),1,
TRUE,"Unmapped"
)</f>
        <v>1</v>
      </c>
      <c r="H44" s="10">
        <v>1</v>
      </c>
      <c r="I44" s="10">
        <f>VLOOKUP(B44,'BIS + EDB Final'!A:F,6,FALSE)</f>
        <v>1</v>
      </c>
      <c r="J44" s="10">
        <f>VLOOKUP(B44,'CBG Final'!A:B,2,FALSE)</f>
        <v>3</v>
      </c>
      <c r="K44" s="13">
        <f t="shared" si="0"/>
        <v>2</v>
      </c>
      <c r="L44" s="10" t="s">
        <v>2781</v>
      </c>
      <c r="M44" s="10" t="s">
        <v>147</v>
      </c>
      <c r="N44" s="10" t="s">
        <v>2782</v>
      </c>
      <c r="O44" s="10" t="s">
        <v>269</v>
      </c>
      <c r="P44" s="10" t="s">
        <v>2783</v>
      </c>
      <c r="Q44" s="10" t="s">
        <v>53</v>
      </c>
      <c r="R44" s="10" t="s">
        <v>141</v>
      </c>
      <c r="S44" s="14"/>
      <c r="T44" s="15"/>
      <c r="U44" s="15"/>
      <c r="V44" s="14"/>
      <c r="W44" s="14"/>
      <c r="X44" s="15"/>
      <c r="Y44" s="15"/>
      <c r="Z44" s="14"/>
      <c r="AA44" s="14"/>
      <c r="AB44" s="14"/>
      <c r="AC44" s="14"/>
      <c r="AD44" s="14"/>
      <c r="AE44" s="14"/>
      <c r="AF44" s="14"/>
      <c r="AG44" s="14"/>
      <c r="AH44" s="14"/>
    </row>
    <row r="45" spans="1:34" ht="15.75" customHeight="1">
      <c r="A45" s="10"/>
      <c r="B45" s="10" t="s">
        <v>1400</v>
      </c>
      <c r="C45" s="11" t="s">
        <v>1401</v>
      </c>
      <c r="D45" s="12" t="s">
        <v>1402</v>
      </c>
      <c r="E45" s="10">
        <v>121223</v>
      </c>
      <c r="F45" s="11" cm="1">
        <f t="array" ref="F45">_xlfn.IFS(
E45&lt;=$E$245,0,
E45&lt;=$E$246,1,
E45&lt;=$E$247,2,
E45&gt;=$E$247,3)</f>
        <v>2</v>
      </c>
      <c r="G45" s="12" cm="1">
        <f t="array" ref="G45">_xlfn.IFS(
OR(D45="Aerospace",D45="Aerospace &amp; Defense",D45="Agricultural Equipment",D45="Airlines",D45="Automotive",D45="Automotive &amp; Energy",D45="Automotive Components",D45="Aviation",D45="Building Materials",D45="Chemicals",D45="Commercial Vehicles",D45="Conglomerate &amp; Defense",D45="Conglomerate &amp; Energy",D45="Construction",D45="Construction &amp; Infrastructure",D45="Construction &amp; Real Estate",D45="Construction &amp; Telecom",D45="Discount Retail",D45="Energy Management",D45="Energy Technology",D45="Engines &amp; Power Systems",D45="Environmental Services",D45="Food Distribution",D45="Food Services",D45="Grocery Retail",D45="Healthcare &amp; Pharmacy",D45="Home Improvement Retail",D45="Industrial Engineering &amp; Electronics",D45="Oilfield Services",D45="Pharmaceuticals",D45="Pharmaceuticals &amp; Chemicals",D45="Pharmaceuticals &amp; Healthcare",D45="Pharmacy Retail",D45="Postal &amp; Logistics",D45="Retail",D45="Retail &amp; Distribution",D45="Retail &amp; Grocery",D45="Retail (IKEA)",D45="Tobacco",D45="Trading &amp; Conglomerate",D45="Utilities",D45="Utilities &amp; Energy",D45="Wholesale Retail"),2,
OR(D45="Agribusiness",D45="Automotive &amp; Heavy Vehicles",D45="Chemicals",D45="Commercial Vehicles",D45="Construction",D45="Construction &amp; Infrastructure",D45="Engines &amp; Power Systems",D45="Food Processing",D45="Healthcare",D45="Healthcare &amp; Medical Devices",D45="Heavy Equipment",D45="Heavy Industry",D45="Industrial Gases",D45="Industrial Manufacturing",D45="Logistics",D45="Medical Devices",D45="Mining",D45="Mining &amp; Commodities Trading",D45="Oil &amp; Gas",D45="Oilfield Services",D45="Rail Transport",D45="Shipping &amp; Logistics",D45="Steel"),3,
OR(D45="Apparel &amp; Footwear",D45="Beverage",D45="Coffeehouse &amp; Retail",D45="Conglomerate",D45="Consumer Goods",D45="Convenience Retail",D45="Electronics",D45="Electronics &amp; Semiconductors",D45="Electronics Retail",D45="Fashion Retail",D45="Food &amp; Beverage",D45="Food Retail &amp; Consumer Goods",D45="Industrial &amp; Technology",D45="Industrial Automation",D45="Industrial Technology",D45="Postal &amp; Financial Services",D45="Postal Services",D45="Scientific Instruments",D45="Technology Hardware",D45="Trading Company",D45="IT Consulting"),1,
OR(D45="Cosmetics",D45="E-commerce &amp; Cloud Computing",D45="Electronics &amp; Entertainment",D45="Entertainment &amp; Media",D45="Luxury Goods",D45="Media &amp; Telecommunications",D45="Networking Technology",D45="Real Estate Services",D45="Technology &amp; Consumer Electronics",D45="Telecommunications",D45="Telecommunications &amp; Investment"),1,
OR(D45="Asset Management",D45="Banking",D45="Banking &amp; Asset Services",D45="Banking &amp; Financial Services",D45="Banking &amp; Wealth Management",D45="Cloud Software",D45="Enterprise Software",D45="Financial Services",D45="Information Technology Consulting",D45="Investment Banking",D45="Social Media &amp; Technology",D45="Software &amp; Cloud Computing",D45="Technology &amp; Consulting",D45="Technology &amp; Internet Services",D45="Technology &amp; Software"),1,
TRUE,"Unmapped"
)</f>
        <v>2</v>
      </c>
      <c r="H45" s="10">
        <v>2</v>
      </c>
      <c r="I45" s="10">
        <f>VLOOKUP(B45,'BIS + EDB Final'!A:F,6,FALSE)</f>
        <v>0</v>
      </c>
      <c r="J45" s="10">
        <f>VLOOKUP(B45,'CBG Final'!A:B,2,FALSE)</f>
        <v>3</v>
      </c>
      <c r="K45" s="13">
        <f t="shared" si="0"/>
        <v>2</v>
      </c>
      <c r="L45" s="10" t="s">
        <v>1403</v>
      </c>
      <c r="M45" s="10" t="s">
        <v>1197</v>
      </c>
      <c r="N45" s="10" t="s">
        <v>1404</v>
      </c>
      <c r="O45" s="10" t="s">
        <v>227</v>
      </c>
      <c r="P45" s="10" t="s">
        <v>1405</v>
      </c>
      <c r="Q45" s="10" t="s">
        <v>32</v>
      </c>
      <c r="R45" s="10" t="s">
        <v>393</v>
      </c>
      <c r="S45" s="14"/>
      <c r="T45" s="15"/>
      <c r="U45" s="15"/>
      <c r="V45" s="14"/>
      <c r="W45" s="14"/>
      <c r="X45" s="14"/>
      <c r="Y45" s="14"/>
      <c r="Z45" s="14"/>
      <c r="AA45" s="14"/>
      <c r="AB45" s="14"/>
      <c r="AC45" s="14"/>
      <c r="AD45" s="14"/>
      <c r="AE45" s="14"/>
      <c r="AF45" s="14"/>
      <c r="AG45" s="14"/>
      <c r="AH45" s="14"/>
    </row>
    <row r="46" spans="1:34" ht="15.75" customHeight="1">
      <c r="A46" s="10"/>
      <c r="B46" s="10" t="s">
        <v>1374</v>
      </c>
      <c r="C46" s="11" t="s">
        <v>93</v>
      </c>
      <c r="D46" s="12" t="s">
        <v>474</v>
      </c>
      <c r="E46" s="10">
        <v>413000</v>
      </c>
      <c r="F46" s="11" cm="1">
        <f t="array" ref="F46">_xlfn.IFS(
E46&lt;=$E$245,0,
E46&lt;=$E$246,1,
E46&lt;=$E$247,2,
E46&gt;=$E$247,3)</f>
        <v>3</v>
      </c>
      <c r="G46" s="12" cm="1">
        <f t="array" ref="G46">_xlfn.IFS(
OR(D46="Aerospace",D46="Aerospace &amp; Defense",D46="Agricultural Equipment",D46="Airlines",D46="Automotive",D46="Automotive &amp; Energy",D46="Automotive Components",D46="Aviation",D46="Building Materials",D46="Chemicals",D46="Commercial Vehicles",D46="Conglomerate &amp; Defense",D46="Conglomerate &amp; Energy",D46="Construction",D46="Construction &amp; Infrastructure",D46="Construction &amp; Real Estate",D46="Construction &amp; Telecom",D46="Discount Retail",D46="Energy Management",D46="Energy Technology",D46="Engines &amp; Power Systems",D46="Environmental Services",D46="Food Distribution",D46="Food Services",D46="Grocery Retail",D46="Healthcare &amp; Pharmacy",D46="Home Improvement Retail",D46="Industrial Engineering &amp; Electronics",D46="Oilfield Services",D46="Pharmaceuticals",D46="Pharmaceuticals &amp; Chemicals",D46="Pharmaceuticals &amp; Healthcare",D46="Pharmacy Retail",D46="Postal &amp; Logistics",D46="Retail",D46="Retail &amp; Distribution",D46="Retail &amp; Grocery",D46="Retail (IKEA)",D46="Tobacco",D46="Trading &amp; Conglomerate",D46="Utilities",D46="Utilities &amp; Energy",D46="Wholesale Retail"),2,
OR(D46="Agribusiness",D46="Automotive &amp; Heavy Vehicles",D46="Chemicals",D46="Commercial Vehicles",D46="Construction",D46="Construction &amp; Infrastructure",D46="Engines &amp; Power Systems",D46="Food Processing",D46="Healthcare",D46="Healthcare &amp; Medical Devices",D46="Heavy Equipment",D46="Heavy Industry",D46="Industrial Gases",D46="Industrial Manufacturing",D46="Logistics",D46="Medical Devices",D46="Mining",D46="Mining &amp; Commodities Trading",D46="Oil &amp; Gas",D46="Oilfield Services",D46="Rail Transport",D46="Shipping &amp; Logistics",D46="Steel"),3,
OR(D46="Apparel &amp; Footwear",D46="Beverage",D46="Coffeehouse &amp; Retail",D46="Conglomerate",D46="Consumer Goods",D46="Convenience Retail",D46="Electronics",D46="Electronics &amp; Semiconductors",D46="Electronics Retail",D46="Fashion Retail",D46="Food &amp; Beverage",D46="Food Retail &amp; Consumer Goods",D46="Industrial &amp; Technology",D46="Industrial Automation",D46="Industrial Technology",D46="Postal &amp; Financial Services",D46="Postal Services",D46="Scientific Instruments",D46="Technology Hardware",D46="Trading Company",D46="IT Consulting"),1,
OR(D46="Cosmetics",D46="E-commerce &amp; Cloud Computing",D46="Electronics &amp; Entertainment",D46="Entertainment &amp; Media",D46="Luxury Goods",D46="Media &amp; Telecommunications",D46="Networking Technology",D46="Real Estate Services",D46="Technology &amp; Consumer Electronics",D46="Telecommunications",D46="Telecommunications &amp; Investment"),1,
OR(D46="Asset Management",D46="Banking",D46="Banking &amp; Asset Services",D46="Banking &amp; Financial Services",D46="Banking &amp; Wealth Management",D46="Cloud Software",D46="Enterprise Software",D46="Financial Services",D46="Information Technology Consulting",D46="Investment Banking",D46="Social Media &amp; Technology",D46="Software &amp; Cloud Computing",D46="Technology &amp; Consulting",D46="Technology &amp; Internet Services",D46="Technology &amp; Software"),1,
TRUE,"Unmapped"
)</f>
        <v>2</v>
      </c>
      <c r="H46" s="10">
        <v>2</v>
      </c>
      <c r="I46" s="10">
        <f>VLOOKUP(B46,'BIS + EDB Final'!A:F,6,FALSE)</f>
        <v>1</v>
      </c>
      <c r="J46" s="10">
        <f>VLOOKUP(B46,'CBG Final'!A:B,2,FALSE)</f>
        <v>1</v>
      </c>
      <c r="K46" s="13">
        <f t="shared" si="0"/>
        <v>1.9999999999999998</v>
      </c>
      <c r="L46" s="10" t="s">
        <v>1375</v>
      </c>
      <c r="M46" s="10" t="s">
        <v>1376</v>
      </c>
      <c r="N46" s="10" t="s">
        <v>1377</v>
      </c>
      <c r="O46" s="10" t="s">
        <v>1158</v>
      </c>
      <c r="P46" s="10" t="s">
        <v>1378</v>
      </c>
      <c r="Q46" s="10" t="s">
        <v>640</v>
      </c>
      <c r="R46" s="10" t="s">
        <v>72</v>
      </c>
      <c r="S46" s="14"/>
      <c r="T46" s="15"/>
      <c r="U46" s="15"/>
      <c r="V46" s="14"/>
      <c r="W46" s="14"/>
      <c r="X46" s="15"/>
      <c r="Y46" s="15"/>
      <c r="Z46" s="14"/>
      <c r="AA46" s="14"/>
      <c r="AB46" s="14"/>
      <c r="AC46" s="14"/>
      <c r="AD46" s="14"/>
      <c r="AE46" s="14"/>
      <c r="AF46" s="14"/>
      <c r="AG46" s="14"/>
      <c r="AH46" s="14"/>
    </row>
    <row r="47" spans="1:34" ht="15.75" customHeight="1">
      <c r="A47" s="10"/>
      <c r="B47" s="10" t="s">
        <v>1767</v>
      </c>
      <c r="C47" s="11" t="s">
        <v>43</v>
      </c>
      <c r="D47" s="12" t="s">
        <v>474</v>
      </c>
      <c r="E47" s="10">
        <v>409000</v>
      </c>
      <c r="F47" s="11" cm="1">
        <f t="array" ref="F47">_xlfn.IFS(
E47&lt;=$E$245,0,
E47&lt;=$E$246,1,
E47&lt;=$E$247,2,
E47&gt;=$E$247,3)</f>
        <v>3</v>
      </c>
      <c r="G47" s="12" cm="1">
        <f t="array" ref="G47">_xlfn.IFS(
OR(D47="Aerospace",D47="Aerospace &amp; Defense",D47="Agricultural Equipment",D47="Airlines",D47="Automotive",D47="Automotive &amp; Energy",D47="Automotive Components",D47="Aviation",D47="Building Materials",D47="Chemicals",D47="Commercial Vehicles",D47="Conglomerate &amp; Defense",D47="Conglomerate &amp; Energy",D47="Construction",D47="Construction &amp; Infrastructure",D47="Construction &amp; Real Estate",D47="Construction &amp; Telecom",D47="Discount Retail",D47="Energy Management",D47="Energy Technology",D47="Engines &amp; Power Systems",D47="Environmental Services",D47="Food Distribution",D47="Food Services",D47="Grocery Retail",D47="Healthcare &amp; Pharmacy",D47="Home Improvement Retail",D47="Industrial Engineering &amp; Electronics",D47="Oilfield Services",D47="Pharmaceuticals",D47="Pharmaceuticals &amp; Chemicals",D47="Pharmaceuticals &amp; Healthcare",D47="Pharmacy Retail",D47="Postal &amp; Logistics",D47="Retail",D47="Retail &amp; Distribution",D47="Retail &amp; Grocery",D47="Retail (IKEA)",D47="Tobacco",D47="Trading &amp; Conglomerate",D47="Utilities",D47="Utilities &amp; Energy",D47="Wholesale Retail"),2,
OR(D47="Agribusiness",D47="Automotive &amp; Heavy Vehicles",D47="Chemicals",D47="Commercial Vehicles",D47="Construction",D47="Construction &amp; Infrastructure",D47="Engines &amp; Power Systems",D47="Food Processing",D47="Healthcare",D47="Healthcare &amp; Medical Devices",D47="Heavy Equipment",D47="Heavy Industry",D47="Industrial Gases",D47="Industrial Manufacturing",D47="Logistics",D47="Medical Devices",D47="Mining",D47="Mining &amp; Commodities Trading",D47="Oil &amp; Gas",D47="Oilfield Services",D47="Rail Transport",D47="Shipping &amp; Logistics",D47="Steel"),3,
OR(D47="Apparel &amp; Footwear",D47="Beverage",D47="Coffeehouse &amp; Retail",D47="Conglomerate",D47="Consumer Goods",D47="Convenience Retail",D47="Electronics",D47="Electronics &amp; Semiconductors",D47="Electronics Retail",D47="Fashion Retail",D47="Food &amp; Beverage",D47="Food Retail &amp; Consumer Goods",D47="Industrial &amp; Technology",D47="Industrial Automation",D47="Industrial Technology",D47="Postal &amp; Financial Services",D47="Postal Services",D47="Scientific Instruments",D47="Technology Hardware",D47="Trading Company",D47="IT Consulting"),1,
OR(D47="Cosmetics",D47="E-commerce &amp; Cloud Computing",D47="Electronics &amp; Entertainment",D47="Entertainment &amp; Media",D47="Luxury Goods",D47="Media &amp; Telecommunications",D47="Networking Technology",D47="Real Estate Services",D47="Technology &amp; Consumer Electronics",D47="Telecommunications",D47="Telecommunications &amp; Investment"),1,
OR(D47="Asset Management",D47="Banking",D47="Banking &amp; Asset Services",D47="Banking &amp; Financial Services",D47="Banking &amp; Wealth Management",D47="Cloud Software",D47="Enterprise Software",D47="Financial Services",D47="Information Technology Consulting",D47="Investment Banking",D47="Social Media &amp; Technology",D47="Software &amp; Cloud Computing",D47="Technology &amp; Consulting",D47="Technology &amp; Internet Services",D47="Technology &amp; Software"),1,
TRUE,"Unmapped"
)</f>
        <v>2</v>
      </c>
      <c r="H47" s="10">
        <v>2</v>
      </c>
      <c r="I47" s="10">
        <f>VLOOKUP(B47,'BIS + EDB Final'!A:F,6,FALSE)</f>
        <v>-1</v>
      </c>
      <c r="J47" s="10">
        <f>VLOOKUP(B47,'CBG Final'!A:B,2,FALSE)</f>
        <v>2</v>
      </c>
      <c r="K47" s="13">
        <f t="shared" si="0"/>
        <v>1.9999999999999996</v>
      </c>
      <c r="L47" s="10" t="s">
        <v>1768</v>
      </c>
      <c r="M47" s="10" t="s">
        <v>1140</v>
      </c>
      <c r="N47" s="10" t="s">
        <v>1769</v>
      </c>
      <c r="O47" s="10" t="s">
        <v>1770</v>
      </c>
      <c r="P47" s="10" t="s">
        <v>1771</v>
      </c>
      <c r="Q47" s="10" t="s">
        <v>31</v>
      </c>
      <c r="R47" s="10" t="s">
        <v>22</v>
      </c>
      <c r="S47" s="14"/>
      <c r="T47" s="15"/>
      <c r="U47" s="15"/>
      <c r="V47" s="14"/>
      <c r="W47" s="14"/>
      <c r="X47" s="15"/>
      <c r="Y47" s="15"/>
      <c r="Z47" s="14"/>
      <c r="AA47" s="14"/>
      <c r="AB47" s="14"/>
      <c r="AC47" s="14"/>
      <c r="AD47" s="14"/>
      <c r="AE47" s="14"/>
      <c r="AF47" s="14"/>
      <c r="AG47" s="14"/>
      <c r="AH47" s="14"/>
    </row>
    <row r="48" spans="1:34" ht="15.75" customHeight="1">
      <c r="A48" s="10"/>
      <c r="B48" s="10" t="s">
        <v>539</v>
      </c>
      <c r="C48" s="11" t="s">
        <v>128</v>
      </c>
      <c r="D48" s="12" t="s">
        <v>118</v>
      </c>
      <c r="E48" s="10">
        <v>96000</v>
      </c>
      <c r="F48" s="11" cm="1">
        <f t="array" ref="F48">_xlfn.IFS(
E48&lt;=$E$245,0,
E48&lt;=$E$246,1,
E48&lt;=$E$247,2,
E48&gt;=$E$247,3)</f>
        <v>1</v>
      </c>
      <c r="G48" s="12" cm="1">
        <f t="array" ref="G48">_xlfn.IFS(
OR(D48="Aerospace",D48="Aerospace &amp; Defense",D48="Agricultural Equipment",D48="Airlines",D48="Automotive",D48="Automotive &amp; Energy",D48="Automotive Components",D48="Aviation",D48="Building Materials",D48="Chemicals",D48="Commercial Vehicles",D48="Conglomerate &amp; Defense",D48="Conglomerate &amp; Energy",D48="Construction",D48="Construction &amp; Infrastructure",D48="Construction &amp; Real Estate",D48="Construction &amp; Telecom",D48="Discount Retail",D48="Energy Management",D48="Energy Technology",D48="Engines &amp; Power Systems",D48="Environmental Services",D48="Food Distribution",D48="Food Services",D48="Grocery Retail",D48="Healthcare &amp; Pharmacy",D48="Home Improvement Retail",D48="Industrial Engineering &amp; Electronics",D48="Oilfield Services",D48="Pharmaceuticals",D48="Pharmaceuticals &amp; Chemicals",D48="Pharmaceuticals &amp; Healthcare",D48="Pharmacy Retail",D48="Postal &amp; Logistics",D48="Retail",D48="Retail &amp; Distribution",D48="Retail &amp; Grocery",D48="Retail (IKEA)",D48="Tobacco",D48="Trading &amp; Conglomerate",D48="Utilities",D48="Utilities &amp; Energy",D48="Wholesale Retail"),2,
OR(D48="Agribusiness",D48="Automotive &amp; Heavy Vehicles",D48="Chemicals",D48="Commercial Vehicles",D48="Construction",D48="Construction &amp; Infrastructure",D48="Engines &amp; Power Systems",D48="Food Processing",D48="Healthcare",D48="Healthcare &amp; Medical Devices",D48="Heavy Equipment",D48="Heavy Industry",D48="Industrial Gases",D48="Industrial Manufacturing",D48="Logistics",D48="Medical Devices",D48="Mining",D48="Mining &amp; Commodities Trading",D48="Oil &amp; Gas",D48="Oilfield Services",D48="Rail Transport",D48="Shipping &amp; Logistics",D48="Steel"),3,
OR(D48="Apparel &amp; Footwear",D48="Beverage",D48="Coffeehouse &amp; Retail",D48="Conglomerate",D48="Consumer Goods",D48="Convenience Retail",D48="Electronics",D48="Electronics &amp; Semiconductors",D48="Electronics Retail",D48="Fashion Retail",D48="Food &amp; Beverage",D48="Food Retail &amp; Consumer Goods",D48="Industrial &amp; Technology",D48="Industrial Automation",D48="Industrial Technology",D48="Postal &amp; Financial Services",D48="Postal Services",D48="Scientific Instruments",D48="Technology Hardware",D48="Trading Company",D48="IT Consulting"),1,
OR(D48="Cosmetics",D48="E-commerce &amp; Cloud Computing",D48="Electronics &amp; Entertainment",D48="Entertainment &amp; Media",D48="Luxury Goods",D48="Media &amp; Telecommunications",D48="Networking Technology",D48="Real Estate Services",D48="Technology &amp; Consumer Electronics",D48="Telecommunications",D48="Telecommunications &amp; Investment"),1,
OR(D48="Asset Management",D48="Banking",D48="Banking &amp; Asset Services",D48="Banking &amp; Financial Services",D48="Banking &amp; Wealth Management",D48="Cloud Software",D48="Enterprise Software",D48="Financial Services",D48="Information Technology Consulting",D48="Investment Banking",D48="Social Media &amp; Technology",D48="Software &amp; Cloud Computing",D48="Technology &amp; Consulting",D48="Technology &amp; Internet Services",D48="Technology &amp; Software"),1,
TRUE,"Unmapped"
)</f>
        <v>3</v>
      </c>
      <c r="H48" s="10">
        <f>VLOOKUP(B48,'BIS + EDB Final'!A:K,2,FALSE)</f>
        <v>2</v>
      </c>
      <c r="I48" s="10">
        <f>VLOOKUP(B48,'BIS + EDB Final'!A:F,6,FALSE)</f>
        <v>0</v>
      </c>
      <c r="J48" s="10">
        <f>VLOOKUP(B48,'CBG Final'!A:B,2,FALSE)</f>
        <v>3</v>
      </c>
      <c r="K48" s="13">
        <f t="shared" si="0"/>
        <v>1.9000000000000004</v>
      </c>
      <c r="L48" s="10" t="s">
        <v>540</v>
      </c>
      <c r="M48" s="10" t="s">
        <v>339</v>
      </c>
      <c r="N48" s="10" t="s">
        <v>541</v>
      </c>
      <c r="O48" s="10" t="s">
        <v>542</v>
      </c>
      <c r="P48" s="10" t="s">
        <v>543</v>
      </c>
      <c r="Q48" s="10" t="s">
        <v>206</v>
      </c>
      <c r="R48" s="10" t="s">
        <v>22</v>
      </c>
      <c r="S48" s="14"/>
      <c r="T48" s="15"/>
      <c r="U48" s="15"/>
      <c r="V48" s="14"/>
      <c r="W48" s="14"/>
      <c r="X48" s="15"/>
      <c r="Y48" s="15"/>
      <c r="Z48" s="14"/>
      <c r="AA48" s="14"/>
      <c r="AB48" s="14"/>
      <c r="AC48" s="14"/>
      <c r="AD48" s="14"/>
      <c r="AE48" s="14"/>
      <c r="AF48" s="14"/>
      <c r="AG48" s="14"/>
      <c r="AH48" s="14"/>
    </row>
    <row r="49" spans="1:34" ht="15.75" customHeight="1">
      <c r="A49" s="10"/>
      <c r="B49" s="10" t="s">
        <v>379</v>
      </c>
      <c r="C49" s="11" t="s">
        <v>43</v>
      </c>
      <c r="D49" s="12" t="s">
        <v>380</v>
      </c>
      <c r="E49" s="10">
        <v>182000</v>
      </c>
      <c r="F49" s="11" cm="1">
        <f t="array" ref="F49">_xlfn.IFS(
E49&lt;=$E$245,0,
E49&lt;=$E$246,1,
E49&lt;=$E$247,2,
E49&gt;=$E$247,3)</f>
        <v>2</v>
      </c>
      <c r="G49" s="12" cm="1">
        <f t="array" ref="G49">_xlfn.IFS(
OR(D49="Aerospace",D49="Aerospace &amp; Defense",D49="Agricultural Equipment",D49="Airlines",D49="Automotive",D49="Automotive &amp; Energy",D49="Automotive Components",D49="Aviation",D49="Building Materials",D49="Chemicals",D49="Commercial Vehicles",D49="Conglomerate &amp; Defense",D49="Conglomerate &amp; Energy",D49="Construction",D49="Construction &amp; Infrastructure",D49="Construction &amp; Real Estate",D49="Construction &amp; Telecom",D49="Discount Retail",D49="Energy Management",D49="Energy Technology",D49="Engines &amp; Power Systems",D49="Environmental Services",D49="Food Distribution",D49="Food Services",D49="Grocery Retail",D49="Healthcare &amp; Pharmacy",D49="Home Improvement Retail",D49="Industrial Engineering &amp; Electronics",D49="Oilfield Services",D49="Pharmaceuticals",D49="Pharmaceuticals &amp; Chemicals",D49="Pharmaceuticals &amp; Healthcare",D49="Pharmacy Retail",D49="Postal &amp; Logistics",D49="Retail",D49="Retail &amp; Distribution",D49="Retail &amp; Grocery",D49="Retail (IKEA)",D49="Tobacco",D49="Trading &amp; Conglomerate",D49="Utilities",D49="Utilities &amp; Energy",D49="Wholesale Retail"),2,
OR(D49="Agribusiness",D49="Automotive &amp; Heavy Vehicles",D49="Chemicals",D49="Commercial Vehicles",D49="Construction",D49="Construction &amp; Infrastructure",D49="Engines &amp; Power Systems",D49="Food Processing",D49="Healthcare",D49="Healthcare &amp; Medical Devices",D49="Heavy Equipment",D49="Heavy Industry",D49="Industrial Gases",D49="Industrial Manufacturing",D49="Logistics",D49="Medical Devices",D49="Mining",D49="Mining &amp; Commodities Trading",D49="Oil &amp; Gas",D49="Oilfield Services",D49="Rail Transport",D49="Shipping &amp; Logistics",D49="Steel"),3,
OR(D49="Apparel &amp; Footwear",D49="Beverage",D49="Coffeehouse &amp; Retail",D49="Conglomerate",D49="Consumer Goods",D49="Convenience Retail",D49="Electronics",D49="Electronics &amp; Semiconductors",D49="Electronics Retail",D49="Fashion Retail",D49="Food &amp; Beverage",D49="Food Retail &amp; Consumer Goods",D49="Industrial &amp; Technology",D49="Industrial Automation",D49="Industrial Technology",D49="Postal &amp; Financial Services",D49="Postal Services",D49="Scientific Instruments",D49="Technology Hardware",D49="Trading Company",D49="IT Consulting"),1,
OR(D49="Cosmetics",D49="E-commerce &amp; Cloud Computing",D49="Electronics &amp; Entertainment",D49="Entertainment &amp; Media",D49="Luxury Goods",D49="Media &amp; Telecommunications",D49="Networking Technology",D49="Real Estate Services",D49="Technology &amp; Consumer Electronics",D49="Telecommunications",D49="Telecommunications &amp; Investment"),1,
OR(D49="Asset Management",D49="Banking",D49="Banking &amp; Asset Services",D49="Banking &amp; Financial Services",D49="Banking &amp; Wealth Management",D49="Cloud Software",D49="Enterprise Software",D49="Financial Services",D49="Information Technology Consulting",D49="Investment Banking",D49="Social Media &amp; Technology",D49="Software &amp; Cloud Computing",D49="Technology &amp; Consulting",D49="Technology &amp; Internet Services",D49="Technology &amp; Software"),1,
TRUE,"Unmapped"
)</f>
        <v>1</v>
      </c>
      <c r="H49" s="10">
        <v>2</v>
      </c>
      <c r="I49" s="10">
        <f>VLOOKUP(B49,'BIS + EDB Final'!A:F,6,FALSE)</f>
        <v>1</v>
      </c>
      <c r="J49" s="10">
        <f>VLOOKUP(B49,'CBG Final'!A:B,2,FALSE)</f>
        <v>3</v>
      </c>
      <c r="K49" s="13">
        <f t="shared" si="0"/>
        <v>1.9000000000000004</v>
      </c>
      <c r="L49" s="10" t="s">
        <v>1125</v>
      </c>
      <c r="M49" s="10" t="s">
        <v>308</v>
      </c>
      <c r="N49" s="10" t="s">
        <v>1126</v>
      </c>
      <c r="O49" s="10" t="s">
        <v>1064</v>
      </c>
      <c r="P49" s="10" t="s">
        <v>1127</v>
      </c>
      <c r="Q49" s="10" t="s">
        <v>61</v>
      </c>
      <c r="R49" s="10" t="s">
        <v>142</v>
      </c>
      <c r="S49" s="14"/>
      <c r="T49" s="15"/>
      <c r="U49" s="15"/>
      <c r="V49" s="14"/>
      <c r="W49" s="14"/>
      <c r="X49" s="15"/>
      <c r="Y49" s="15"/>
      <c r="Z49" s="14"/>
      <c r="AA49" s="14"/>
      <c r="AB49" s="14"/>
      <c r="AC49" s="14"/>
      <c r="AD49" s="14"/>
      <c r="AE49" s="14"/>
      <c r="AF49" s="14"/>
      <c r="AG49" s="14"/>
      <c r="AH49" s="14"/>
    </row>
    <row r="50" spans="1:34" ht="15.75" customHeight="1">
      <c r="A50" s="10"/>
      <c r="B50" s="10" t="s">
        <v>693</v>
      </c>
      <c r="C50" s="11" t="s">
        <v>46</v>
      </c>
      <c r="D50" s="12" t="s">
        <v>214</v>
      </c>
      <c r="E50" s="10">
        <v>114139</v>
      </c>
      <c r="F50" s="11" cm="1">
        <f t="array" ref="F50">_xlfn.IFS(
E50&lt;=$E$245,0,
E50&lt;=$E$246,1,
E50&lt;=$E$247,2,
E50&gt;=$E$247,3)</f>
        <v>2</v>
      </c>
      <c r="G50" s="12" cm="1">
        <f t="array" ref="G50">_xlfn.IFS(
OR(D50="Aerospace",D50="Aerospace &amp; Defense",D50="Agricultural Equipment",D50="Airlines",D50="Automotive",D50="Automotive &amp; Energy",D50="Automotive Components",D50="Aviation",D50="Building Materials",D50="Chemicals",D50="Commercial Vehicles",D50="Conglomerate &amp; Defense",D50="Conglomerate &amp; Energy",D50="Construction",D50="Construction &amp; Infrastructure",D50="Construction &amp; Real Estate",D50="Construction &amp; Telecom",D50="Discount Retail",D50="Energy Management",D50="Energy Technology",D50="Engines &amp; Power Systems",D50="Environmental Services",D50="Food Distribution",D50="Food Services",D50="Grocery Retail",D50="Healthcare &amp; Pharmacy",D50="Home Improvement Retail",D50="Industrial Engineering &amp; Electronics",D50="Oilfield Services",D50="Pharmaceuticals",D50="Pharmaceuticals &amp; Chemicals",D50="Pharmaceuticals &amp; Healthcare",D50="Pharmacy Retail",D50="Postal &amp; Logistics",D50="Retail",D50="Retail &amp; Distribution",D50="Retail &amp; Grocery",D50="Retail (IKEA)",D50="Tobacco",D50="Trading &amp; Conglomerate",D50="Utilities",D50="Utilities &amp; Energy",D50="Wholesale Retail"),2,
OR(D50="Agribusiness",D50="Automotive &amp; Heavy Vehicles",D50="Chemicals",D50="Commercial Vehicles",D50="Construction",D50="Construction &amp; Infrastructure",D50="Engines &amp; Power Systems",D50="Food Processing",D50="Healthcare",D50="Healthcare &amp; Medical Devices",D50="Heavy Equipment",D50="Heavy Industry",D50="Industrial Gases",D50="Industrial Manufacturing",D50="Logistics",D50="Medical Devices",D50="Mining",D50="Mining &amp; Commodities Trading",D50="Oil &amp; Gas",D50="Oilfield Services",D50="Rail Transport",D50="Shipping &amp; Logistics",D50="Steel"),3,
OR(D50="Apparel &amp; Footwear",D50="Beverage",D50="Coffeehouse &amp; Retail",D50="Conglomerate",D50="Consumer Goods",D50="Convenience Retail",D50="Electronics",D50="Electronics &amp; Semiconductors",D50="Electronics Retail",D50="Fashion Retail",D50="Food &amp; Beverage",D50="Food Retail &amp; Consumer Goods",D50="Industrial &amp; Technology",D50="Industrial Automation",D50="Industrial Technology",D50="Postal &amp; Financial Services",D50="Postal Services",D50="Scientific Instruments",D50="Technology Hardware",D50="Trading Company",D50="IT Consulting"),1,
OR(D50="Cosmetics",D50="E-commerce &amp; Cloud Computing",D50="Electronics &amp; Entertainment",D50="Entertainment &amp; Media",D50="Luxury Goods",D50="Media &amp; Telecommunications",D50="Networking Technology",D50="Real Estate Services",D50="Technology &amp; Consumer Electronics",D50="Telecommunications",D50="Telecommunications &amp; Investment"),1,
OR(D50="Asset Management",D50="Banking",D50="Banking &amp; Asset Services",D50="Banking &amp; Financial Services",D50="Banking &amp; Wealth Management",D50="Cloud Software",D50="Enterprise Software",D50="Financial Services",D50="Information Technology Consulting",D50="Investment Banking",D50="Social Media &amp; Technology",D50="Software &amp; Cloud Computing",D50="Technology &amp; Consulting",D50="Technology &amp; Internet Services",D50="Technology &amp; Software"),1,
TRUE,"Unmapped"
)</f>
        <v>1</v>
      </c>
      <c r="H50" s="10">
        <v>2</v>
      </c>
      <c r="I50" s="10">
        <f>VLOOKUP(B50,'BIS + EDB Final'!A:F,6,FALSE)</f>
        <v>1</v>
      </c>
      <c r="J50" s="10">
        <f>VLOOKUP(B50,'CBG Final'!A:B,2,FALSE)</f>
        <v>3</v>
      </c>
      <c r="K50" s="13">
        <f t="shared" si="0"/>
        <v>1.9000000000000004</v>
      </c>
      <c r="L50" s="10" t="s">
        <v>2382</v>
      </c>
      <c r="M50" s="10" t="s">
        <v>2383</v>
      </c>
      <c r="N50" s="10" t="s">
        <v>2384</v>
      </c>
      <c r="O50" s="10" t="s">
        <v>2385</v>
      </c>
      <c r="P50" s="10" t="s">
        <v>2386</v>
      </c>
      <c r="Q50" s="10" t="s">
        <v>672</v>
      </c>
      <c r="R50" s="10" t="s">
        <v>80</v>
      </c>
      <c r="S50" s="14"/>
      <c r="T50" s="15"/>
      <c r="U50" s="15"/>
      <c r="V50" s="14"/>
      <c r="W50" s="14"/>
      <c r="X50" s="15"/>
      <c r="Y50" s="15"/>
      <c r="Z50" s="14"/>
      <c r="AA50" s="14"/>
      <c r="AB50" s="14"/>
      <c r="AC50" s="14"/>
      <c r="AD50" s="14"/>
      <c r="AE50" s="14"/>
      <c r="AF50" s="14"/>
      <c r="AG50" s="14"/>
      <c r="AH50" s="14"/>
    </row>
    <row r="51" spans="1:34" ht="15.75" customHeight="1">
      <c r="A51" s="10"/>
      <c r="B51" s="10" t="s">
        <v>435</v>
      </c>
      <c r="C51" s="11" t="s">
        <v>84</v>
      </c>
      <c r="D51" s="12" t="s">
        <v>290</v>
      </c>
      <c r="E51" s="10">
        <v>120739</v>
      </c>
      <c r="F51" s="11" cm="1">
        <f t="array" ref="F51">_xlfn.IFS(
E51&lt;=$E$245,0,
E51&lt;=$E$246,1,
E51&lt;=$E$247,2,
E51&gt;=$E$247,3)</f>
        <v>2</v>
      </c>
      <c r="G51" s="12" cm="1">
        <f t="array" ref="G51">_xlfn.IFS(
OR(D51="Aerospace",D51="Aerospace &amp; Defense",D51="Agricultural Equipment",D51="Airlines",D51="Automotive",D51="Automotive &amp; Energy",D51="Automotive Components",D51="Aviation",D51="Building Materials",D51="Chemicals",D51="Commercial Vehicles",D51="Conglomerate &amp; Defense",D51="Conglomerate &amp; Energy",D51="Construction",D51="Construction &amp; Infrastructure",D51="Construction &amp; Real Estate",D51="Construction &amp; Telecom",D51="Discount Retail",D51="Energy Management",D51="Energy Technology",D51="Engines &amp; Power Systems",D51="Environmental Services",D51="Food Distribution",D51="Food Services",D51="Grocery Retail",D51="Healthcare &amp; Pharmacy",D51="Home Improvement Retail",D51="Industrial Engineering &amp; Electronics",D51="Oilfield Services",D51="Pharmaceuticals",D51="Pharmaceuticals &amp; Chemicals",D51="Pharmaceuticals &amp; Healthcare",D51="Pharmacy Retail",D51="Postal &amp; Logistics",D51="Retail",D51="Retail &amp; Distribution",D51="Retail &amp; Grocery",D51="Retail (IKEA)",D51="Tobacco",D51="Trading &amp; Conglomerate",D51="Utilities",D51="Utilities &amp; Energy",D51="Wholesale Retail"),2,
OR(D51="Agribusiness",D51="Automotive &amp; Heavy Vehicles",D51="Chemicals",D51="Commercial Vehicles",D51="Construction",D51="Construction &amp; Infrastructure",D51="Engines &amp; Power Systems",D51="Food Processing",D51="Healthcare",D51="Healthcare &amp; Medical Devices",D51="Heavy Equipment",D51="Heavy Industry",D51="Industrial Gases",D51="Industrial Manufacturing",D51="Logistics",D51="Medical Devices",D51="Mining",D51="Mining &amp; Commodities Trading",D51="Oil &amp; Gas",D51="Oilfield Services",D51="Rail Transport",D51="Shipping &amp; Logistics",D51="Steel"),3,
OR(D51="Apparel &amp; Footwear",D51="Beverage",D51="Coffeehouse &amp; Retail",D51="Conglomerate",D51="Consumer Goods",D51="Convenience Retail",D51="Electronics",D51="Electronics &amp; Semiconductors",D51="Electronics Retail",D51="Fashion Retail",D51="Food &amp; Beverage",D51="Food Retail &amp; Consumer Goods",D51="Industrial &amp; Technology",D51="Industrial Automation",D51="Industrial Technology",D51="Postal &amp; Financial Services",D51="Postal Services",D51="Scientific Instruments",D51="Technology Hardware",D51="Trading Company",D51="IT Consulting"),1,
OR(D51="Cosmetics",D51="E-commerce &amp; Cloud Computing",D51="Electronics &amp; Entertainment",D51="Entertainment &amp; Media",D51="Luxury Goods",D51="Media &amp; Telecommunications",D51="Networking Technology",D51="Real Estate Services",D51="Technology &amp; Consumer Electronics",D51="Telecommunications",D51="Telecommunications &amp; Investment"),1,
OR(D51="Asset Management",D51="Banking",D51="Banking &amp; Asset Services",D51="Banking &amp; Financial Services",D51="Banking &amp; Wealth Management",D51="Cloud Software",D51="Enterprise Software",D51="Financial Services",D51="Information Technology Consulting",D51="Investment Banking",D51="Social Media &amp; Technology",D51="Software &amp; Cloud Computing",D51="Technology &amp; Consulting",D51="Technology &amp; Internet Services",D51="Technology &amp; Software"),1,
TRUE,"Unmapped"
)</f>
        <v>3</v>
      </c>
      <c r="H51" s="10">
        <f>VLOOKUP(B51,'BIS + EDB Final'!A:K,2,FALSE)</f>
        <v>2</v>
      </c>
      <c r="I51" s="10">
        <f>VLOOKUP(B51,'BIS + EDB Final'!A:F,6,FALSE)</f>
        <v>1</v>
      </c>
      <c r="J51" s="10">
        <f>VLOOKUP(B51,'CBG Final'!A:B,2,FALSE)</f>
        <v>1</v>
      </c>
      <c r="K51" s="13">
        <f t="shared" si="0"/>
        <v>1.9000000000000001</v>
      </c>
      <c r="L51" s="10" t="s">
        <v>436</v>
      </c>
      <c r="M51" s="10" t="s">
        <v>437</v>
      </c>
      <c r="N51" s="10" t="s">
        <v>438</v>
      </c>
      <c r="O51" s="10" t="s">
        <v>439</v>
      </c>
      <c r="P51" s="10" t="s">
        <v>440</v>
      </c>
      <c r="Q51" s="10" t="s">
        <v>441</v>
      </c>
      <c r="R51" s="10" t="s">
        <v>22</v>
      </c>
      <c r="S51" s="14"/>
      <c r="T51" s="15"/>
      <c r="U51" s="15"/>
      <c r="V51" s="14"/>
      <c r="W51" s="14"/>
      <c r="X51" s="15"/>
      <c r="Y51" s="15"/>
      <c r="Z51" s="14"/>
      <c r="AA51" s="14"/>
      <c r="AB51" s="14"/>
      <c r="AC51" s="14"/>
      <c r="AD51" s="14"/>
      <c r="AE51" s="14"/>
      <c r="AF51" s="14"/>
      <c r="AG51" s="14"/>
      <c r="AH51" s="14"/>
    </row>
    <row r="52" spans="1:34" ht="15.75" customHeight="1">
      <c r="A52" s="10"/>
      <c r="B52" s="10" t="s">
        <v>832</v>
      </c>
      <c r="C52" s="11" t="s">
        <v>43</v>
      </c>
      <c r="D52" s="12" t="s">
        <v>240</v>
      </c>
      <c r="E52" s="10">
        <v>133300</v>
      </c>
      <c r="F52" s="11" cm="1">
        <f t="array" ref="F52">_xlfn.IFS(
E52&lt;=$E$245,0,
E52&lt;=$E$246,1,
E52&lt;=$E$247,2,
E52&gt;=$E$247,3)</f>
        <v>2</v>
      </c>
      <c r="G52" s="12" cm="1">
        <f t="array" ref="G52">_xlfn.IFS(
OR(D52="Aerospace",D52="Aerospace &amp; Defense",D52="Agricultural Equipment",D52="Airlines",D52="Automotive",D52="Automotive &amp; Energy",D52="Automotive Components",D52="Aviation",D52="Building Materials",D52="Chemicals",D52="Commercial Vehicles",D52="Conglomerate &amp; Defense",D52="Conglomerate &amp; Energy",D52="Construction",D52="Construction &amp; Infrastructure",D52="Construction &amp; Real Estate",D52="Construction &amp; Telecom",D52="Discount Retail",D52="Energy Management",D52="Energy Technology",D52="Engines &amp; Power Systems",D52="Environmental Services",D52="Food Distribution",D52="Food Services",D52="Grocery Retail",D52="Healthcare &amp; Pharmacy",D52="Home Improvement Retail",D52="Industrial Engineering &amp; Electronics",D52="Oilfield Services",D52="Pharmaceuticals",D52="Pharmaceuticals &amp; Chemicals",D52="Pharmaceuticals &amp; Healthcare",D52="Pharmacy Retail",D52="Postal &amp; Logistics",D52="Retail",D52="Retail &amp; Distribution",D52="Retail &amp; Grocery",D52="Retail (IKEA)",D52="Tobacco",D52="Trading &amp; Conglomerate",D52="Utilities",D52="Utilities &amp; Energy",D52="Wholesale Retail"),2,
OR(D52="Agribusiness",D52="Automotive &amp; Heavy Vehicles",D52="Chemicals",D52="Commercial Vehicles",D52="Construction",D52="Construction &amp; Infrastructure",D52="Engines &amp; Power Systems",D52="Food Processing",D52="Healthcare",D52="Healthcare &amp; Medical Devices",D52="Heavy Equipment",D52="Heavy Industry",D52="Industrial Gases",D52="Industrial Manufacturing",D52="Logistics",D52="Medical Devices",D52="Mining",D52="Mining &amp; Commodities Trading",D52="Oil &amp; Gas",D52="Oilfield Services",D52="Rail Transport",D52="Shipping &amp; Logistics",D52="Steel"),3,
OR(D52="Apparel &amp; Footwear",D52="Beverage",D52="Coffeehouse &amp; Retail",D52="Conglomerate",D52="Consumer Goods",D52="Convenience Retail",D52="Electronics",D52="Electronics &amp; Semiconductors",D52="Electronics Retail",D52="Fashion Retail",D52="Food &amp; Beverage",D52="Food Retail &amp; Consumer Goods",D52="Industrial &amp; Technology",D52="Industrial Automation",D52="Industrial Technology",D52="Postal &amp; Financial Services",D52="Postal Services",D52="Scientific Instruments",D52="Technology Hardware",D52="Trading Company",D52="IT Consulting"),1,
OR(D52="Cosmetics",D52="E-commerce &amp; Cloud Computing",D52="Electronics &amp; Entertainment",D52="Entertainment &amp; Media",D52="Luxury Goods",D52="Media &amp; Telecommunications",D52="Networking Technology",D52="Real Estate Services",D52="Technology &amp; Consumer Electronics",D52="Telecommunications",D52="Telecommunications &amp; Investment"),1,
OR(D52="Asset Management",D52="Banking",D52="Banking &amp; Asset Services",D52="Banking &amp; Financial Services",D52="Banking &amp; Wealth Management",D52="Cloud Software",D52="Enterprise Software",D52="Financial Services",D52="Information Technology Consulting",D52="Investment Banking",D52="Social Media &amp; Technology",D52="Software &amp; Cloud Computing",D52="Technology &amp; Consulting",D52="Technology &amp; Internet Services",D52="Technology &amp; Software"),1,
TRUE,"Unmapped"
)</f>
        <v>2</v>
      </c>
      <c r="H52" s="10">
        <v>1</v>
      </c>
      <c r="I52" s="10">
        <f>VLOOKUP(B52,'BIS + EDB Final'!A:F,6,FALSE)</f>
        <v>1</v>
      </c>
      <c r="J52" s="10">
        <f>VLOOKUP(B52,'CBG Final'!A:B,2,FALSE)</f>
        <v>3</v>
      </c>
      <c r="K52" s="13">
        <f t="shared" si="0"/>
        <v>1.9000000000000001</v>
      </c>
      <c r="L52" s="10" t="s">
        <v>833</v>
      </c>
      <c r="M52" s="10" t="s">
        <v>534</v>
      </c>
      <c r="N52" s="10" t="s">
        <v>834</v>
      </c>
      <c r="O52" s="10" t="s">
        <v>385</v>
      </c>
      <c r="P52" s="10" t="s">
        <v>835</v>
      </c>
      <c r="Q52" s="10" t="s">
        <v>358</v>
      </c>
      <c r="R52" s="10" t="s">
        <v>197</v>
      </c>
      <c r="S52" s="14"/>
      <c r="T52" s="15"/>
      <c r="U52" s="15"/>
      <c r="V52" s="14"/>
      <c r="W52" s="14"/>
      <c r="X52" s="14"/>
      <c r="Y52" s="14"/>
      <c r="Z52" s="14"/>
      <c r="AA52" s="14"/>
      <c r="AB52" s="14"/>
      <c r="AC52" s="14"/>
      <c r="AD52" s="14"/>
      <c r="AE52" s="14"/>
      <c r="AF52" s="14"/>
      <c r="AG52" s="14"/>
      <c r="AH52" s="14"/>
    </row>
    <row r="53" spans="1:34" ht="15.75" customHeight="1">
      <c r="A53" s="10"/>
      <c r="B53" s="10" t="s">
        <v>45</v>
      </c>
      <c r="C53" s="11" t="s">
        <v>46</v>
      </c>
      <c r="D53" s="12" t="s">
        <v>47</v>
      </c>
      <c r="E53" s="10">
        <v>176962</v>
      </c>
      <c r="F53" s="11" cm="1">
        <f t="array" ref="F53">_xlfn.IFS(
E53&lt;=$E$245,0,
E53&lt;=$E$246,1,
E53&lt;=$E$247,2,
E53&gt;=$E$247,3)</f>
        <v>2</v>
      </c>
      <c r="G53" s="12" cm="1">
        <f t="array" ref="G53">_xlfn.IFS(
OR(D53="Aerospace",D53="Aerospace &amp; Defense",D53="Agricultural Equipment",D53="Airlines",D53="Automotive",D53="Automotive &amp; Energy",D53="Automotive Components",D53="Aviation",D53="Building Materials",D53="Chemicals",D53="Commercial Vehicles",D53="Conglomerate &amp; Defense",D53="Conglomerate &amp; Energy",D53="Construction",D53="Construction &amp; Infrastructure",D53="Construction &amp; Real Estate",D53="Construction &amp; Telecom",D53="Discount Retail",D53="Energy Management",D53="Energy Technology",D53="Engines &amp; Power Systems",D53="Environmental Services",D53="Food Distribution",D53="Food Services",D53="Grocery Retail",D53="Healthcare &amp; Pharmacy",D53="Home Improvement Retail",D53="Industrial Engineering &amp; Electronics",D53="Oilfield Services",D53="Pharmaceuticals",D53="Pharmaceuticals &amp; Chemicals",D53="Pharmaceuticals &amp; Healthcare",D53="Pharmacy Retail",D53="Postal &amp; Logistics",D53="Retail",D53="Retail &amp; Distribution",D53="Retail &amp; Grocery",D53="Retail (IKEA)",D53="Tobacco",D53="Trading &amp; Conglomerate",D53="Utilities",D53="Utilities &amp; Energy",D53="Wholesale Retail"),2,
OR(D53="Agribusiness",D53="Automotive &amp; Heavy Vehicles",D53="Chemicals",D53="Commercial Vehicles",D53="Construction",D53="Construction &amp; Infrastructure",D53="Engines &amp; Power Systems",D53="Food Processing",D53="Healthcare",D53="Healthcare &amp; Medical Devices",D53="Heavy Equipment",D53="Heavy Industry",D53="Industrial Gases",D53="Industrial Manufacturing",D53="Logistics",D53="Medical Devices",D53="Mining",D53="Mining &amp; Commodities Trading",D53="Oil &amp; Gas",D53="Oilfield Services",D53="Rail Transport",D53="Shipping &amp; Logistics",D53="Steel"),3,
OR(D53="Apparel &amp; Footwear",D53="Beverage",D53="Coffeehouse &amp; Retail",D53="Conglomerate",D53="Consumer Goods",D53="Convenience Retail",D53="Electronics",D53="Electronics &amp; Semiconductors",D53="Electronics Retail",D53="Fashion Retail",D53="Food &amp; Beverage",D53="Food Retail &amp; Consumer Goods",D53="Industrial &amp; Technology",D53="Industrial Automation",D53="Industrial Technology",D53="Postal &amp; Financial Services",D53="Postal Services",D53="Scientific Instruments",D53="Technology Hardware",D53="Trading Company",D53="IT Consulting"),1,
OR(D53="Cosmetics",D53="E-commerce &amp; Cloud Computing",D53="Electronics &amp; Entertainment",D53="Entertainment &amp; Media",D53="Luxury Goods",D53="Media &amp; Telecommunications",D53="Networking Technology",D53="Real Estate Services",D53="Technology &amp; Consumer Electronics",D53="Telecommunications",D53="Telecommunications &amp; Investment"),1,
OR(D53="Asset Management",D53="Banking",D53="Banking &amp; Asset Services",D53="Banking &amp; Financial Services",D53="Banking &amp; Wealth Management",D53="Cloud Software",D53="Enterprise Software",D53="Financial Services",D53="Information Technology Consulting",D53="Investment Banking",D53="Social Media &amp; Technology",D53="Software &amp; Cloud Computing",D53="Technology &amp; Consulting",D53="Technology &amp; Internet Services",D53="Technology &amp; Software"),1,
TRUE,"Unmapped"
)</f>
        <v>2</v>
      </c>
      <c r="H53" s="10">
        <f>VLOOKUP(B53,'BIS + EDB Final'!A:K,2,FALSE)</f>
        <v>2</v>
      </c>
      <c r="I53" s="10">
        <f>VLOOKUP(B53,'BIS + EDB Final'!A:F,6,FALSE)</f>
        <v>-1</v>
      </c>
      <c r="J53" s="10">
        <f>VLOOKUP(B53,'CBG Final'!A:B,2,FALSE)</f>
        <v>3</v>
      </c>
      <c r="K53" s="13">
        <f t="shared" si="0"/>
        <v>1.9</v>
      </c>
      <c r="L53" s="10" t="s">
        <v>48</v>
      </c>
      <c r="M53" s="10" t="s">
        <v>49</v>
      </c>
      <c r="N53" s="10" t="s">
        <v>50</v>
      </c>
      <c r="O53" s="10" t="s">
        <v>51</v>
      </c>
      <c r="P53" s="10" t="s">
        <v>52</v>
      </c>
      <c r="Q53" s="10" t="s">
        <v>53</v>
      </c>
      <c r="R53" s="10" t="s">
        <v>54</v>
      </c>
      <c r="S53" s="14"/>
      <c r="T53" s="15"/>
      <c r="U53" s="15"/>
      <c r="V53" s="14"/>
      <c r="W53" s="14"/>
      <c r="X53" s="14"/>
      <c r="Y53" s="14"/>
      <c r="Z53" s="14"/>
      <c r="AA53" s="14"/>
      <c r="AB53" s="14"/>
      <c r="AC53" s="14"/>
      <c r="AD53" s="14">
        <f>_xlfn.PERCENTILE.INC($E$2:$E$231,0.5)</f>
        <v>112600</v>
      </c>
      <c r="AE53" s="14"/>
      <c r="AF53" s="14"/>
      <c r="AG53" s="14"/>
      <c r="AH53" s="14"/>
    </row>
    <row r="54" spans="1:34" ht="15.75" customHeight="1">
      <c r="A54" s="10"/>
      <c r="B54" s="10" t="s">
        <v>134</v>
      </c>
      <c r="C54" s="11" t="s">
        <v>128</v>
      </c>
      <c r="D54" s="12" t="s">
        <v>135</v>
      </c>
      <c r="E54" s="10">
        <v>579126</v>
      </c>
      <c r="F54" s="11" cm="1">
        <f t="array" ref="F54">_xlfn.IFS(
E54&lt;=$E$245,0,
E54&lt;=$E$246,1,
E54&lt;=$E$247,2,
E54&gt;=$E$247,3)</f>
        <v>3</v>
      </c>
      <c r="G54" s="12" cm="1">
        <f t="array" ref="G54">_xlfn.IFS(
OR(D54="Aerospace",D54="Aerospace &amp; Defense",D54="Agricultural Equipment",D54="Airlines",D54="Automotive",D54="Automotive &amp; Energy",D54="Automotive Components",D54="Aviation",D54="Building Materials",D54="Chemicals",D54="Commercial Vehicles",D54="Conglomerate &amp; Defense",D54="Conglomerate &amp; Energy",D54="Construction",D54="Construction &amp; Infrastructure",D54="Construction &amp; Real Estate",D54="Construction &amp; Telecom",D54="Discount Retail",D54="Energy Management",D54="Energy Technology",D54="Engines &amp; Power Systems",D54="Environmental Services",D54="Food Distribution",D54="Food Services",D54="Grocery Retail",D54="Healthcare &amp; Pharmacy",D54="Home Improvement Retail",D54="Industrial Engineering &amp; Electronics",D54="Oilfield Services",D54="Pharmaceuticals",D54="Pharmaceuticals &amp; Chemicals",D54="Pharmaceuticals &amp; Healthcare",D54="Pharmacy Retail",D54="Postal &amp; Logistics",D54="Retail",D54="Retail &amp; Distribution",D54="Retail &amp; Grocery",D54="Retail (IKEA)",D54="Tobacco",D54="Trading &amp; Conglomerate",D54="Utilities",D54="Utilities &amp; Energy",D54="Wholesale Retail"),2,
OR(D54="Agribusiness",D54="Automotive &amp; Heavy Vehicles",D54="Chemicals",D54="Commercial Vehicles",D54="Construction",D54="Construction &amp; Infrastructure",D54="Engines &amp; Power Systems",D54="Food Processing",D54="Healthcare",D54="Healthcare &amp; Medical Devices",D54="Heavy Equipment",D54="Heavy Industry",D54="Industrial Gases",D54="Industrial Manufacturing",D54="Logistics",D54="Medical Devices",D54="Mining",D54="Mining &amp; Commodities Trading",D54="Oil &amp; Gas",D54="Oilfield Services",D54="Rail Transport",D54="Shipping &amp; Logistics",D54="Steel"),3,
OR(D54="Apparel &amp; Footwear",D54="Beverage",D54="Coffeehouse &amp; Retail",D54="Conglomerate",D54="Consumer Goods",D54="Convenience Retail",D54="Electronics",D54="Electronics &amp; Semiconductors",D54="Electronics Retail",D54="Fashion Retail",D54="Food &amp; Beverage",D54="Food Retail &amp; Consumer Goods",D54="Industrial &amp; Technology",D54="Industrial Automation",D54="Industrial Technology",D54="Postal &amp; Financial Services",D54="Postal Services",D54="Scientific Instruments",D54="Technology Hardware",D54="Trading Company",D54="IT Consulting"),1,
OR(D54="Cosmetics",D54="E-commerce &amp; Cloud Computing",D54="Electronics &amp; Entertainment",D54="Entertainment &amp; Media",D54="Luxury Goods",D54="Media &amp; Telecommunications",D54="Networking Technology",D54="Real Estate Services",D54="Technology &amp; Consumer Electronics",D54="Telecommunications",D54="Telecommunications &amp; Investment"),1,
OR(D54="Asset Management",D54="Banking",D54="Banking &amp; Asset Services",D54="Banking &amp; Financial Services",D54="Banking &amp; Wealth Management",D54="Cloud Software",D54="Enterprise Software",D54="Financial Services",D54="Information Technology Consulting",D54="Investment Banking",D54="Social Media &amp; Technology",D54="Software &amp; Cloud Computing",D54="Technology &amp; Consulting",D54="Technology &amp; Internet Services",D54="Technology &amp; Software"),1,
TRUE,"Unmapped"
)</f>
        <v>2</v>
      </c>
      <c r="H54" s="10">
        <f>VLOOKUP(B54,'BIS + EDB Final'!A:K,2,FALSE)</f>
        <v>1</v>
      </c>
      <c r="I54" s="10">
        <f>VLOOKUP(B54,'BIS + EDB Final'!A:F,6,FALSE)</f>
        <v>0</v>
      </c>
      <c r="J54" s="10">
        <f>VLOOKUP(B54,'CBG Final'!A:B,2,FALSE)</f>
        <v>2</v>
      </c>
      <c r="K54" s="13">
        <f t="shared" si="0"/>
        <v>1.9</v>
      </c>
      <c r="L54" s="10" t="s">
        <v>136</v>
      </c>
      <c r="M54" s="10" t="s">
        <v>137</v>
      </c>
      <c r="N54" s="10" t="s">
        <v>138</v>
      </c>
      <c r="O54" s="10" t="s">
        <v>139</v>
      </c>
      <c r="P54" s="10" t="s">
        <v>140</v>
      </c>
      <c r="Q54" s="10" t="s">
        <v>141</v>
      </c>
      <c r="R54" s="10" t="s">
        <v>142</v>
      </c>
      <c r="S54" s="14"/>
      <c r="T54" s="15"/>
      <c r="U54" s="15"/>
      <c r="V54" s="14"/>
      <c r="W54" s="14"/>
      <c r="X54" s="14"/>
      <c r="Y54" s="14"/>
      <c r="Z54" s="14"/>
      <c r="AA54" s="14"/>
      <c r="AB54" s="14"/>
      <c r="AC54" s="14"/>
      <c r="AD54" s="14"/>
      <c r="AE54" s="14"/>
      <c r="AF54" s="14"/>
      <c r="AG54" s="14"/>
      <c r="AH54" s="14"/>
    </row>
    <row r="55" spans="1:34" ht="15.75" customHeight="1">
      <c r="A55" s="10"/>
      <c r="B55" s="10" t="s">
        <v>119</v>
      </c>
      <c r="C55" s="11" t="s">
        <v>93</v>
      </c>
      <c r="D55" s="12" t="s">
        <v>120</v>
      </c>
      <c r="E55" s="10">
        <v>159104</v>
      </c>
      <c r="F55" s="11" cm="1">
        <f t="array" ref="F55">_xlfn.IFS(
E55&lt;=$E$245,0,
E55&lt;=$E$246,1,
E55&lt;=$E$247,2,
E55&gt;=$E$247,3)</f>
        <v>2</v>
      </c>
      <c r="G55" s="12" cm="1">
        <f t="array" ref="G55">_xlfn.IFS(
OR(D55="Aerospace",D55="Aerospace &amp; Defense",D55="Agricultural Equipment",D55="Airlines",D55="Automotive",D55="Automotive &amp; Energy",D55="Automotive Components",D55="Aviation",D55="Building Materials",D55="Chemicals",D55="Commercial Vehicles",D55="Conglomerate &amp; Defense",D55="Conglomerate &amp; Energy",D55="Construction",D55="Construction &amp; Infrastructure",D55="Construction &amp; Real Estate",D55="Construction &amp; Telecom",D55="Discount Retail",D55="Energy Management",D55="Energy Technology",D55="Engines &amp; Power Systems",D55="Environmental Services",D55="Food Distribution",D55="Food Services",D55="Grocery Retail",D55="Healthcare &amp; Pharmacy",D55="Home Improvement Retail",D55="Industrial Engineering &amp; Electronics",D55="Oilfield Services",D55="Pharmaceuticals",D55="Pharmaceuticals &amp; Chemicals",D55="Pharmaceuticals &amp; Healthcare",D55="Pharmacy Retail",D55="Postal &amp; Logistics",D55="Retail",D55="Retail &amp; Distribution",D55="Retail &amp; Grocery",D55="Retail (IKEA)",D55="Tobacco",D55="Trading &amp; Conglomerate",D55="Utilities",D55="Utilities &amp; Energy",D55="Wholesale Retail"),2,
OR(D55="Agribusiness",D55="Automotive &amp; Heavy Vehicles",D55="Chemicals",D55="Commercial Vehicles",D55="Construction",D55="Construction &amp; Infrastructure",D55="Engines &amp; Power Systems",D55="Food Processing",D55="Healthcare",D55="Healthcare &amp; Medical Devices",D55="Heavy Equipment",D55="Heavy Industry",D55="Industrial Gases",D55="Industrial Manufacturing",D55="Logistics",D55="Medical Devices",D55="Mining",D55="Mining &amp; Commodities Trading",D55="Oil &amp; Gas",D55="Oilfield Services",D55="Rail Transport",D55="Shipping &amp; Logistics",D55="Steel"),3,
OR(D55="Apparel &amp; Footwear",D55="Beverage",D55="Coffeehouse &amp; Retail",D55="Conglomerate",D55="Consumer Goods",D55="Convenience Retail",D55="Electronics",D55="Electronics &amp; Semiconductors",D55="Electronics Retail",D55="Fashion Retail",D55="Food &amp; Beverage",D55="Food Retail &amp; Consumer Goods",D55="Industrial &amp; Technology",D55="Industrial Automation",D55="Industrial Technology",D55="Postal &amp; Financial Services",D55="Postal Services",D55="Scientific Instruments",D55="Technology Hardware",D55="Trading Company",D55="IT Consulting"),1,
OR(D55="Cosmetics",D55="E-commerce &amp; Cloud Computing",D55="Electronics &amp; Entertainment",D55="Entertainment &amp; Media",D55="Luxury Goods",D55="Media &amp; Telecommunications",D55="Networking Technology",D55="Real Estate Services",D55="Technology &amp; Consumer Electronics",D55="Telecommunications",D55="Telecommunications &amp; Investment"),1,
OR(D55="Asset Management",D55="Banking",D55="Banking &amp; Asset Services",D55="Banking &amp; Financial Services",D55="Banking &amp; Wealth Management",D55="Cloud Software",D55="Enterprise Software",D55="Financial Services",D55="Information Technology Consulting",D55="Investment Banking",D55="Social Media &amp; Technology",D55="Software &amp; Cloud Computing",D55="Technology &amp; Consulting",D55="Technology &amp; Internet Services",D55="Technology &amp; Software"),1,
TRUE,"Unmapped"
)</f>
        <v>2</v>
      </c>
      <c r="H55" s="10">
        <f>VLOOKUP(B55,'BIS + EDB Final'!A:K,2,FALSE)</f>
        <v>2</v>
      </c>
      <c r="I55" s="10">
        <f>VLOOKUP(B55,'BIS + EDB Final'!A:F,6,FALSE)</f>
        <v>1</v>
      </c>
      <c r="J55" s="10">
        <f>VLOOKUP(B55,'CBG Final'!A:B,2,FALSE)</f>
        <v>2</v>
      </c>
      <c r="K55" s="13">
        <f t="shared" si="0"/>
        <v>1.9</v>
      </c>
      <c r="L55" s="10" t="s">
        <v>121</v>
      </c>
      <c r="M55" s="10" t="s">
        <v>122</v>
      </c>
      <c r="N55" s="10" t="s">
        <v>123</v>
      </c>
      <c r="O55" s="10" t="s">
        <v>124</v>
      </c>
      <c r="P55" s="10" t="s">
        <v>125</v>
      </c>
      <c r="Q55" s="10" t="s">
        <v>126</v>
      </c>
      <c r="R55" s="10" t="s">
        <v>22</v>
      </c>
      <c r="S55" s="14"/>
      <c r="T55" s="15"/>
      <c r="U55" s="15"/>
      <c r="V55" s="14"/>
      <c r="W55" s="14"/>
      <c r="X55" s="15"/>
      <c r="Y55" s="15"/>
      <c r="Z55" s="14"/>
      <c r="AA55" s="14"/>
      <c r="AB55" s="14"/>
      <c r="AC55" s="14"/>
      <c r="AD55" s="14"/>
      <c r="AE55" s="14"/>
      <c r="AF55" s="14"/>
      <c r="AG55" s="14"/>
      <c r="AH55" s="14"/>
    </row>
    <row r="56" spans="1:34" ht="15.75" customHeight="1">
      <c r="A56" s="10"/>
      <c r="B56" s="10" t="s">
        <v>612</v>
      </c>
      <c r="C56" s="11" t="s">
        <v>93</v>
      </c>
      <c r="D56" s="12" t="s">
        <v>120</v>
      </c>
      <c r="E56" s="10">
        <v>646501</v>
      </c>
      <c r="F56" s="11" cm="1">
        <f t="array" ref="F56">_xlfn.IFS(
E56&lt;=$E$245,0,
E56&lt;=$E$246,1,
E56&lt;=$E$247,2,
E56&gt;=$E$247,3)</f>
        <v>3</v>
      </c>
      <c r="G56" s="12" cm="1">
        <f t="array" ref="G56">_xlfn.IFS(
OR(D56="Aerospace",D56="Aerospace &amp; Defense",D56="Agricultural Equipment",D56="Airlines",D56="Automotive",D56="Automotive &amp; Energy",D56="Automotive Components",D56="Aviation",D56="Building Materials",D56="Chemicals",D56="Commercial Vehicles",D56="Conglomerate &amp; Defense",D56="Conglomerate &amp; Energy",D56="Construction",D56="Construction &amp; Infrastructure",D56="Construction &amp; Real Estate",D56="Construction &amp; Telecom",D56="Discount Retail",D56="Energy Management",D56="Energy Technology",D56="Engines &amp; Power Systems",D56="Environmental Services",D56="Food Distribution",D56="Food Services",D56="Grocery Retail",D56="Healthcare &amp; Pharmacy",D56="Home Improvement Retail",D56="Industrial Engineering &amp; Electronics",D56="Oilfield Services",D56="Pharmaceuticals",D56="Pharmaceuticals &amp; Chemicals",D56="Pharmaceuticals &amp; Healthcare",D56="Pharmacy Retail",D56="Postal &amp; Logistics",D56="Retail",D56="Retail &amp; Distribution",D56="Retail &amp; Grocery",D56="Retail (IKEA)",D56="Tobacco",D56="Trading &amp; Conglomerate",D56="Utilities",D56="Utilities &amp; Energy",D56="Wholesale Retail"),2,
OR(D56="Agribusiness",D56="Automotive &amp; Heavy Vehicles",D56="Chemicals",D56="Commercial Vehicles",D56="Construction",D56="Construction &amp; Infrastructure",D56="Engines &amp; Power Systems",D56="Food Processing",D56="Healthcare",D56="Healthcare &amp; Medical Devices",D56="Heavy Equipment",D56="Heavy Industry",D56="Industrial Gases",D56="Industrial Manufacturing",D56="Logistics",D56="Medical Devices",D56="Mining",D56="Mining &amp; Commodities Trading",D56="Oil &amp; Gas",D56="Oilfield Services",D56="Rail Transport",D56="Shipping &amp; Logistics",D56="Steel"),3,
OR(D56="Apparel &amp; Footwear",D56="Beverage",D56="Coffeehouse &amp; Retail",D56="Conglomerate",D56="Consumer Goods",D56="Convenience Retail",D56="Electronics",D56="Electronics &amp; Semiconductors",D56="Electronics Retail",D56="Fashion Retail",D56="Food &amp; Beverage",D56="Food Retail &amp; Consumer Goods",D56="Industrial &amp; Technology",D56="Industrial Automation",D56="Industrial Technology",D56="Postal &amp; Financial Services",D56="Postal Services",D56="Scientific Instruments",D56="Technology Hardware",D56="Trading Company",D56="IT Consulting"),1,
OR(D56="Cosmetics",D56="E-commerce &amp; Cloud Computing",D56="Electronics &amp; Entertainment",D56="Entertainment &amp; Media",D56="Luxury Goods",D56="Media &amp; Telecommunications",D56="Networking Technology",D56="Real Estate Services",D56="Technology &amp; Consumer Electronics",D56="Telecommunications",D56="Telecommunications &amp; Investment"),1,
OR(D56="Asset Management",D56="Banking",D56="Banking &amp; Asset Services",D56="Banking &amp; Financial Services",D56="Banking &amp; Wealth Management",D56="Cloud Software",D56="Enterprise Software",D56="Financial Services",D56="Information Technology Consulting",D56="Investment Banking",D56="Social Media &amp; Technology",D56="Software &amp; Cloud Computing",D56="Technology &amp; Consulting",D56="Technology &amp; Internet Services",D56="Technology &amp; Software"),1,
TRUE,"Unmapped"
)</f>
        <v>2</v>
      </c>
      <c r="H56" s="10">
        <f>VLOOKUP(B56,'BIS + EDB Final'!A:K,2,FALSE)</f>
        <v>1</v>
      </c>
      <c r="I56" s="10">
        <f>VLOOKUP(B56,'BIS + EDB Final'!A:F,6,FALSE)</f>
        <v>0</v>
      </c>
      <c r="J56" s="10">
        <f>VLOOKUP(B56,'CBG Final'!A:B,2,FALSE)</f>
        <v>2</v>
      </c>
      <c r="K56" s="13">
        <f t="shared" si="0"/>
        <v>1.9</v>
      </c>
      <c r="L56" s="10" t="s">
        <v>613</v>
      </c>
      <c r="M56" s="10" t="s">
        <v>476</v>
      </c>
      <c r="N56" s="10" t="s">
        <v>614</v>
      </c>
      <c r="O56" s="10" t="s">
        <v>615</v>
      </c>
      <c r="P56" s="10" t="s">
        <v>616</v>
      </c>
      <c r="Q56" s="10" t="s">
        <v>21</v>
      </c>
      <c r="R56" s="10" t="s">
        <v>22</v>
      </c>
      <c r="S56" s="14"/>
      <c r="T56" s="15"/>
      <c r="U56" s="15"/>
      <c r="V56" s="14"/>
      <c r="W56" s="14"/>
      <c r="X56" s="15"/>
      <c r="Y56" s="15"/>
      <c r="Z56" s="14"/>
      <c r="AA56" s="14"/>
      <c r="AB56" s="14"/>
      <c r="AC56" s="14"/>
      <c r="AD56" s="14"/>
      <c r="AE56" s="14"/>
      <c r="AF56" s="14"/>
      <c r="AG56" s="14"/>
      <c r="AH56" s="14"/>
    </row>
    <row r="57" spans="1:34" ht="15.75" customHeight="1">
      <c r="A57" s="10"/>
      <c r="B57" s="10" t="s">
        <v>605</v>
      </c>
      <c r="C57" s="11" t="s">
        <v>46</v>
      </c>
      <c r="D57" s="12" t="s">
        <v>606</v>
      </c>
      <c r="E57" s="10">
        <v>284526</v>
      </c>
      <c r="F57" s="11" cm="1">
        <f t="array" ref="F57">_xlfn.IFS(
E57&lt;=$E$245,0,
E57&lt;=$E$246,1,
E57&lt;=$E$247,2,
E57&gt;=$E$247,3)</f>
        <v>3</v>
      </c>
      <c r="G57" s="12" cm="1">
        <f t="array" ref="G57">_xlfn.IFS(
OR(D57="Aerospace",D57="Aerospace &amp; Defense",D57="Agricultural Equipment",D57="Airlines",D57="Automotive",D57="Automotive &amp; Energy",D57="Automotive Components",D57="Aviation",D57="Building Materials",D57="Chemicals",D57="Commercial Vehicles",D57="Conglomerate &amp; Defense",D57="Conglomerate &amp; Energy",D57="Construction",D57="Construction &amp; Infrastructure",D57="Construction &amp; Real Estate",D57="Construction &amp; Telecom",D57="Discount Retail",D57="Energy Management",D57="Energy Technology",D57="Engines &amp; Power Systems",D57="Environmental Services",D57="Food Distribution",D57="Food Services",D57="Grocery Retail",D57="Healthcare &amp; Pharmacy",D57="Home Improvement Retail",D57="Industrial Engineering &amp; Electronics",D57="Oilfield Services",D57="Pharmaceuticals",D57="Pharmaceuticals &amp; Chemicals",D57="Pharmaceuticals &amp; Healthcare",D57="Pharmacy Retail",D57="Postal &amp; Logistics",D57="Retail",D57="Retail &amp; Distribution",D57="Retail &amp; Grocery",D57="Retail (IKEA)",D57="Tobacco",D57="Trading &amp; Conglomerate",D57="Utilities",D57="Utilities &amp; Energy",D57="Wholesale Retail"),2,
OR(D57="Agribusiness",D57="Automotive &amp; Heavy Vehicles",D57="Chemicals",D57="Commercial Vehicles",D57="Construction",D57="Construction &amp; Infrastructure",D57="Engines &amp; Power Systems",D57="Food Processing",D57="Healthcare",D57="Healthcare &amp; Medical Devices",D57="Heavy Equipment",D57="Heavy Industry",D57="Industrial Gases",D57="Industrial Manufacturing",D57="Logistics",D57="Medical Devices",D57="Mining",D57="Mining &amp; Commodities Trading",D57="Oil &amp; Gas",D57="Oilfield Services",D57="Rail Transport",D57="Shipping &amp; Logistics",D57="Steel"),3,
OR(D57="Apparel &amp; Footwear",D57="Beverage",D57="Coffeehouse &amp; Retail",D57="Conglomerate",D57="Consumer Goods",D57="Convenience Retail",D57="Electronics",D57="Electronics &amp; Semiconductors",D57="Electronics Retail",D57="Fashion Retail",D57="Food &amp; Beverage",D57="Food Retail &amp; Consumer Goods",D57="Industrial &amp; Technology",D57="Industrial Automation",D57="Industrial Technology",D57="Postal &amp; Financial Services",D57="Postal Services",D57="Scientific Instruments",D57="Technology Hardware",D57="Trading Company",D57="IT Consulting"),1,
OR(D57="Cosmetics",D57="E-commerce &amp; Cloud Computing",D57="Electronics &amp; Entertainment",D57="Entertainment &amp; Media",D57="Luxury Goods",D57="Media &amp; Telecommunications",D57="Networking Technology",D57="Real Estate Services",D57="Technology &amp; Consumer Electronics",D57="Telecommunications",D57="Telecommunications &amp; Investment"),1,
OR(D57="Asset Management",D57="Banking",D57="Banking &amp; Asset Services",D57="Banking &amp; Financial Services",D57="Banking &amp; Wealth Management",D57="Cloud Software",D57="Enterprise Software",D57="Financial Services",D57="Information Technology Consulting",D57="Investment Banking",D57="Social Media &amp; Technology",D57="Software &amp; Cloud Computing",D57="Technology &amp; Consulting",D57="Technology &amp; Internet Services",D57="Technology &amp; Software"),1,
TRUE,"Unmapped"
)</f>
        <v>2</v>
      </c>
      <c r="H57" s="10">
        <f>VLOOKUP(B57,'BIS + EDB Final'!A:K,2,FALSE)</f>
        <v>1</v>
      </c>
      <c r="I57" s="10">
        <f>VLOOKUP(B57,'BIS + EDB Final'!A:F,6,FALSE)</f>
        <v>0</v>
      </c>
      <c r="J57" s="10">
        <f>VLOOKUP(B57,'CBG Final'!A:B,2,FALSE)</f>
        <v>2</v>
      </c>
      <c r="K57" s="13">
        <f t="shared" si="0"/>
        <v>1.9</v>
      </c>
      <c r="L57" s="10" t="s">
        <v>607</v>
      </c>
      <c r="M57" s="10" t="s">
        <v>608</v>
      </c>
      <c r="N57" s="10" t="s">
        <v>609</v>
      </c>
      <c r="O57" s="10" t="s">
        <v>610</v>
      </c>
      <c r="P57" s="10" t="s">
        <v>611</v>
      </c>
      <c r="Q57" s="10" t="s">
        <v>393</v>
      </c>
      <c r="R57" s="10" t="s">
        <v>41</v>
      </c>
      <c r="S57" s="14"/>
      <c r="T57" s="15"/>
      <c r="U57" s="15"/>
      <c r="V57" s="14"/>
      <c r="W57" s="14"/>
      <c r="X57" s="15"/>
      <c r="Y57" s="15"/>
      <c r="Z57" s="14"/>
      <c r="AA57" s="14"/>
      <c r="AB57" s="14"/>
      <c r="AC57" s="14"/>
      <c r="AD57" s="14"/>
      <c r="AE57" s="14"/>
      <c r="AF57" s="14"/>
      <c r="AG57" s="14"/>
      <c r="AH57" s="14"/>
    </row>
    <row r="58" spans="1:34" ht="15.75" customHeight="1">
      <c r="A58" s="10"/>
      <c r="B58" s="10" t="s">
        <v>726</v>
      </c>
      <c r="C58" s="11" t="s">
        <v>43</v>
      </c>
      <c r="D58" s="12" t="s">
        <v>727</v>
      </c>
      <c r="E58" s="10">
        <v>586700</v>
      </c>
      <c r="F58" s="11" cm="1">
        <f t="array" ref="F58">_xlfn.IFS(
E58&lt;=$E$245,0,
E58&lt;=$E$246,1,
E58&lt;=$E$247,2,
E58&gt;=$E$247,3)</f>
        <v>3</v>
      </c>
      <c r="G58" s="12" cm="1">
        <f t="array" ref="G58">_xlfn.IFS(
OR(D58="Aerospace",D58="Aerospace &amp; Defense",D58="Agricultural Equipment",D58="Airlines",D58="Automotive",D58="Automotive &amp; Energy",D58="Automotive Components",D58="Aviation",D58="Building Materials",D58="Chemicals",D58="Commercial Vehicles",D58="Conglomerate &amp; Defense",D58="Conglomerate &amp; Energy",D58="Construction",D58="Construction &amp; Infrastructure",D58="Construction &amp; Real Estate",D58="Construction &amp; Telecom",D58="Discount Retail",D58="Energy Management",D58="Energy Technology",D58="Engines &amp; Power Systems",D58="Environmental Services",D58="Food Distribution",D58="Food Services",D58="Grocery Retail",D58="Healthcare &amp; Pharmacy",D58="Home Improvement Retail",D58="Industrial Engineering &amp; Electronics",D58="Oilfield Services",D58="Pharmaceuticals",D58="Pharmaceuticals &amp; Chemicals",D58="Pharmaceuticals &amp; Healthcare",D58="Pharmacy Retail",D58="Postal &amp; Logistics",D58="Retail",D58="Retail &amp; Distribution",D58="Retail &amp; Grocery",D58="Retail (IKEA)",D58="Tobacco",D58="Trading &amp; Conglomerate",D58="Utilities",D58="Utilities &amp; Energy",D58="Wholesale Retail"),2,
OR(D58="Agribusiness",D58="Automotive &amp; Heavy Vehicles",D58="Chemicals",D58="Commercial Vehicles",D58="Construction",D58="Construction &amp; Infrastructure",D58="Engines &amp; Power Systems",D58="Food Processing",D58="Healthcare",D58="Healthcare &amp; Medical Devices",D58="Heavy Equipment",D58="Heavy Industry",D58="Industrial Gases",D58="Industrial Manufacturing",D58="Logistics",D58="Medical Devices",D58="Mining",D58="Mining &amp; Commodities Trading",D58="Oil &amp; Gas",D58="Oilfield Services",D58="Rail Transport",D58="Shipping &amp; Logistics",D58="Steel"),3,
OR(D58="Apparel &amp; Footwear",D58="Beverage",D58="Coffeehouse &amp; Retail",D58="Conglomerate",D58="Consumer Goods",D58="Convenience Retail",D58="Electronics",D58="Electronics &amp; Semiconductors",D58="Electronics Retail",D58="Fashion Retail",D58="Food &amp; Beverage",D58="Food Retail &amp; Consumer Goods",D58="Industrial &amp; Technology",D58="Industrial Automation",D58="Industrial Technology",D58="Postal &amp; Financial Services",D58="Postal Services",D58="Scientific Instruments",D58="Technology Hardware",D58="Trading Company",D58="IT Consulting"),1,
OR(D58="Cosmetics",D58="E-commerce &amp; Cloud Computing",D58="Electronics &amp; Entertainment",D58="Entertainment &amp; Media",D58="Luxury Goods",D58="Media &amp; Telecommunications",D58="Networking Technology",D58="Real Estate Services",D58="Technology &amp; Consumer Electronics",D58="Telecommunications",D58="Telecommunications &amp; Investment"),1,
OR(D58="Asset Management",D58="Banking",D58="Banking &amp; Asset Services",D58="Banking &amp; Financial Services",D58="Banking &amp; Wealth Management",D58="Cloud Software",D58="Enterprise Software",D58="Financial Services",D58="Information Technology Consulting",D58="Investment Banking",D58="Social Media &amp; Technology",D58="Software &amp; Cloud Computing",D58="Technology &amp; Consulting",D58="Technology &amp; Internet Services",D58="Technology &amp; Software"),1,
TRUE,"Unmapped"
)</f>
        <v>2</v>
      </c>
      <c r="H58" s="10">
        <v>1</v>
      </c>
      <c r="I58" s="10">
        <f>VLOOKUP(B58,'BIS + EDB Final'!A:F,6,FALSE)</f>
        <v>0</v>
      </c>
      <c r="J58" s="10">
        <f>VLOOKUP(B58,'CBG Final'!A:B,2,FALSE)</f>
        <v>2</v>
      </c>
      <c r="K58" s="13">
        <f t="shared" si="0"/>
        <v>1.9</v>
      </c>
      <c r="L58" s="10" t="s">
        <v>2599</v>
      </c>
      <c r="M58" s="10" t="s">
        <v>518</v>
      </c>
      <c r="N58" s="10" t="s">
        <v>2600</v>
      </c>
      <c r="O58" s="10"/>
      <c r="P58" s="10" t="s">
        <v>2601</v>
      </c>
      <c r="Q58" s="10" t="s">
        <v>21</v>
      </c>
      <c r="R58" s="10" t="s">
        <v>22</v>
      </c>
      <c r="S58" s="14"/>
      <c r="T58" s="15"/>
      <c r="U58" s="15"/>
      <c r="V58" s="14"/>
      <c r="W58" s="14"/>
      <c r="X58" s="15"/>
      <c r="Y58" s="15"/>
      <c r="Z58" s="14"/>
      <c r="AA58" s="14"/>
      <c r="AB58" s="14"/>
      <c r="AC58" s="14"/>
      <c r="AD58" s="14"/>
      <c r="AE58" s="14"/>
      <c r="AF58" s="14"/>
      <c r="AG58" s="14"/>
      <c r="AH58" s="14"/>
    </row>
    <row r="59" spans="1:34" ht="15.75" customHeight="1">
      <c r="A59" s="10"/>
      <c r="B59" s="10" t="s">
        <v>198</v>
      </c>
      <c r="C59" s="11" t="s">
        <v>43</v>
      </c>
      <c r="D59" s="12" t="s">
        <v>85</v>
      </c>
      <c r="E59" s="10">
        <v>333000</v>
      </c>
      <c r="F59" s="11" cm="1">
        <f t="array" ref="F59">_xlfn.IFS(
E59&lt;=$E$245,0,
E59&lt;=$E$246,1,
E59&lt;=$E$247,2,
E59&gt;=$E$247,3)</f>
        <v>3</v>
      </c>
      <c r="G59" s="12" cm="1">
        <f t="array" ref="G59">_xlfn.IFS(
OR(D59="Aerospace",D59="Aerospace &amp; Defense",D59="Agricultural Equipment",D59="Airlines",D59="Automotive",D59="Automotive &amp; Energy",D59="Automotive Components",D59="Aviation",D59="Building Materials",D59="Chemicals",D59="Commercial Vehicles",D59="Conglomerate &amp; Defense",D59="Conglomerate &amp; Energy",D59="Construction",D59="Construction &amp; Infrastructure",D59="Construction &amp; Real Estate",D59="Construction &amp; Telecom",D59="Discount Retail",D59="Energy Management",D59="Energy Technology",D59="Engines &amp; Power Systems",D59="Environmental Services",D59="Food Distribution",D59="Food Services",D59="Grocery Retail",D59="Healthcare &amp; Pharmacy",D59="Home Improvement Retail",D59="Industrial Engineering &amp; Electronics",D59="Oilfield Services",D59="Pharmaceuticals",D59="Pharmaceuticals &amp; Chemicals",D59="Pharmaceuticals &amp; Healthcare",D59="Pharmacy Retail",D59="Postal &amp; Logistics",D59="Retail",D59="Retail &amp; Distribution",D59="Retail &amp; Grocery",D59="Retail (IKEA)",D59="Tobacco",D59="Trading &amp; Conglomerate",D59="Utilities",D59="Utilities &amp; Energy",D59="Wholesale Retail"),2,
OR(D59="Agribusiness",D59="Automotive &amp; Heavy Vehicles",D59="Chemicals",D59="Commercial Vehicles",D59="Construction",D59="Construction &amp; Infrastructure",D59="Engines &amp; Power Systems",D59="Food Processing",D59="Healthcare",D59="Healthcare &amp; Medical Devices",D59="Heavy Equipment",D59="Heavy Industry",D59="Industrial Gases",D59="Industrial Manufacturing",D59="Logistics",D59="Medical Devices",D59="Mining",D59="Mining &amp; Commodities Trading",D59="Oil &amp; Gas",D59="Oilfield Services",D59="Rail Transport",D59="Shipping &amp; Logistics",D59="Steel"),3,
OR(D59="Apparel &amp; Footwear",D59="Beverage",D59="Coffeehouse &amp; Retail",D59="Conglomerate",D59="Consumer Goods",D59="Convenience Retail",D59="Electronics",D59="Electronics &amp; Semiconductors",D59="Electronics Retail",D59="Fashion Retail",D59="Food &amp; Beverage",D59="Food Retail &amp; Consumer Goods",D59="Industrial &amp; Technology",D59="Industrial Automation",D59="Industrial Technology",D59="Postal &amp; Financial Services",D59="Postal Services",D59="Scientific Instruments",D59="Technology Hardware",D59="Trading Company",D59="IT Consulting"),1,
OR(D59="Cosmetics",D59="E-commerce &amp; Cloud Computing",D59="Electronics &amp; Entertainment",D59="Entertainment &amp; Media",D59="Luxury Goods",D59="Media &amp; Telecommunications",D59="Networking Technology",D59="Real Estate Services",D59="Technology &amp; Consumer Electronics",D59="Telecommunications",D59="Telecommunications &amp; Investment"),1,
OR(D59="Asset Management",D59="Banking",D59="Banking &amp; Asset Services",D59="Banking &amp; Financial Services",D59="Banking &amp; Wealth Management",D59="Cloud Software",D59="Enterprise Software",D59="Financial Services",D59="Information Technology Consulting",D59="Investment Banking",D59="Social Media &amp; Technology",D59="Software &amp; Cloud Computing",D59="Technology &amp; Consulting",D59="Technology &amp; Internet Services",D59="Technology &amp; Software"),1,
TRUE,"Unmapped"
)</f>
        <v>2</v>
      </c>
      <c r="H59" s="10">
        <v>1</v>
      </c>
      <c r="I59" s="10">
        <f>VLOOKUP(B59,'BIS + EDB Final'!A:F,6,FALSE)</f>
        <v>0</v>
      </c>
      <c r="J59" s="10">
        <f>VLOOKUP(B59,'CBG Final'!A:B,2,FALSE)</f>
        <v>2</v>
      </c>
      <c r="K59" s="13">
        <f t="shared" si="0"/>
        <v>1.9</v>
      </c>
      <c r="L59" s="10" t="s">
        <v>1196</v>
      </c>
      <c r="M59" s="10" t="s">
        <v>1197</v>
      </c>
      <c r="N59" s="10" t="s">
        <v>1198</v>
      </c>
      <c r="O59" s="10" t="s">
        <v>1199</v>
      </c>
      <c r="P59" s="10" t="s">
        <v>1200</v>
      </c>
      <c r="Q59" s="10" t="s">
        <v>40</v>
      </c>
      <c r="R59" s="10" t="s">
        <v>22</v>
      </c>
      <c r="S59" s="14"/>
      <c r="T59" s="15"/>
      <c r="U59" s="15"/>
      <c r="V59" s="14"/>
      <c r="W59" s="14"/>
      <c r="X59" s="15"/>
      <c r="Y59" s="15"/>
      <c r="Z59" s="14"/>
      <c r="AA59" s="14"/>
      <c r="AB59" s="14"/>
      <c r="AC59" s="14"/>
      <c r="AD59" s="14"/>
      <c r="AE59" s="14"/>
      <c r="AF59" s="14"/>
      <c r="AG59" s="14"/>
      <c r="AH59" s="14"/>
    </row>
    <row r="60" spans="1:34" ht="15.75" customHeight="1">
      <c r="A60" s="10"/>
      <c r="B60" s="10" t="s">
        <v>1021</v>
      </c>
      <c r="C60" s="11" t="s">
        <v>43</v>
      </c>
      <c r="D60" s="12" t="s">
        <v>282</v>
      </c>
      <c r="E60" s="10">
        <v>172000</v>
      </c>
      <c r="F60" s="11" cm="1">
        <f t="array" ref="F60">_xlfn.IFS(
E60&lt;=$E$245,0,
E60&lt;=$E$246,1,
E60&lt;=$E$247,2,
E60&gt;=$E$247,3)</f>
        <v>2</v>
      </c>
      <c r="G60" s="12" cm="1">
        <f t="array" ref="G60">_xlfn.IFS(
OR(D60="Aerospace",D60="Aerospace &amp; Defense",D60="Agricultural Equipment",D60="Airlines",D60="Automotive",D60="Automotive &amp; Energy",D60="Automotive Components",D60="Aviation",D60="Building Materials",D60="Chemicals",D60="Commercial Vehicles",D60="Conglomerate &amp; Defense",D60="Conglomerate &amp; Energy",D60="Construction",D60="Construction &amp; Infrastructure",D60="Construction &amp; Real Estate",D60="Construction &amp; Telecom",D60="Discount Retail",D60="Energy Management",D60="Energy Technology",D60="Engines &amp; Power Systems",D60="Environmental Services",D60="Food Distribution",D60="Food Services",D60="Grocery Retail",D60="Healthcare &amp; Pharmacy",D60="Home Improvement Retail",D60="Industrial Engineering &amp; Electronics",D60="Oilfield Services",D60="Pharmaceuticals",D60="Pharmaceuticals &amp; Chemicals",D60="Pharmaceuticals &amp; Healthcare",D60="Pharmacy Retail",D60="Postal &amp; Logistics",D60="Retail",D60="Retail &amp; Distribution",D60="Retail &amp; Grocery",D60="Retail (IKEA)",D60="Tobacco",D60="Trading &amp; Conglomerate",D60="Utilities",D60="Utilities &amp; Energy",D60="Wholesale Retail"),2,
OR(D60="Agribusiness",D60="Automotive &amp; Heavy Vehicles",D60="Chemicals",D60="Commercial Vehicles",D60="Construction",D60="Construction &amp; Infrastructure",D60="Engines &amp; Power Systems",D60="Food Processing",D60="Healthcare",D60="Healthcare &amp; Medical Devices",D60="Heavy Equipment",D60="Heavy Industry",D60="Industrial Gases",D60="Industrial Manufacturing",D60="Logistics",D60="Medical Devices",D60="Mining",D60="Mining &amp; Commodities Trading",D60="Oil &amp; Gas",D60="Oilfield Services",D60="Rail Transport",D60="Shipping &amp; Logistics",D60="Steel"),3,
OR(D60="Apparel &amp; Footwear",D60="Beverage",D60="Coffeehouse &amp; Retail",D60="Conglomerate",D60="Consumer Goods",D60="Convenience Retail",D60="Electronics",D60="Electronics &amp; Semiconductors",D60="Electronics Retail",D60="Fashion Retail",D60="Food &amp; Beverage",D60="Food Retail &amp; Consumer Goods",D60="Industrial &amp; Technology",D60="Industrial Automation",D60="Industrial Technology",D60="Postal &amp; Financial Services",D60="Postal Services",D60="Scientific Instruments",D60="Technology Hardware",D60="Trading Company",D60="IT Consulting"),1,
OR(D60="Cosmetics",D60="E-commerce &amp; Cloud Computing",D60="Electronics &amp; Entertainment",D60="Entertainment &amp; Media",D60="Luxury Goods",D60="Media &amp; Telecommunications",D60="Networking Technology",D60="Real Estate Services",D60="Technology &amp; Consumer Electronics",D60="Telecommunications",D60="Telecommunications &amp; Investment"),1,
OR(D60="Asset Management",D60="Banking",D60="Banking &amp; Asset Services",D60="Banking &amp; Financial Services",D60="Banking &amp; Wealth Management",D60="Cloud Software",D60="Enterprise Software",D60="Financial Services",D60="Information Technology Consulting",D60="Investment Banking",D60="Social Media &amp; Technology",D60="Software &amp; Cloud Computing",D60="Technology &amp; Consulting",D60="Technology &amp; Internet Services",D60="Technology &amp; Software"),1,
TRUE,"Unmapped"
)</f>
        <v>2</v>
      </c>
      <c r="H60" s="10">
        <v>2</v>
      </c>
      <c r="I60" s="10">
        <f>VLOOKUP(B60,'BIS + EDB Final'!A:F,6,FALSE)</f>
        <v>-1</v>
      </c>
      <c r="J60" s="10">
        <f>VLOOKUP(B60,'CBG Final'!A:B,2,FALSE)</f>
        <v>3</v>
      </c>
      <c r="K60" s="13">
        <f t="shared" si="0"/>
        <v>1.9</v>
      </c>
      <c r="L60" s="10" t="s">
        <v>1022</v>
      </c>
      <c r="M60" s="10" t="s">
        <v>70</v>
      </c>
      <c r="N60" s="10" t="s">
        <v>1023</v>
      </c>
      <c r="O60" s="10"/>
      <c r="P60" s="10" t="s">
        <v>1024</v>
      </c>
      <c r="Q60" s="10" t="s">
        <v>1025</v>
      </c>
      <c r="R60" s="10" t="s">
        <v>22</v>
      </c>
      <c r="S60" s="14"/>
      <c r="T60" s="15"/>
      <c r="U60" s="15"/>
      <c r="V60" s="14"/>
      <c r="W60" s="14"/>
      <c r="X60" s="15"/>
      <c r="Y60" s="15"/>
      <c r="Z60" s="14"/>
      <c r="AA60" s="14"/>
      <c r="AB60" s="14"/>
      <c r="AC60" s="14"/>
      <c r="AD60" s="14"/>
      <c r="AE60" s="14"/>
      <c r="AF60" s="14"/>
      <c r="AG60" s="14"/>
      <c r="AH60" s="14"/>
    </row>
    <row r="61" spans="1:34" ht="15.75" customHeight="1">
      <c r="A61" s="10"/>
      <c r="B61" s="10" t="s">
        <v>1463</v>
      </c>
      <c r="C61" s="11" t="s">
        <v>43</v>
      </c>
      <c r="D61" s="12" t="s">
        <v>120</v>
      </c>
      <c r="E61" s="10">
        <v>162000</v>
      </c>
      <c r="F61" s="11" cm="1">
        <f t="array" ref="F61">_xlfn.IFS(
E61&lt;=$E$245,0,
E61&lt;=$E$246,1,
E61&lt;=$E$247,2,
E61&gt;=$E$247,3)</f>
        <v>2</v>
      </c>
      <c r="G61" s="12" cm="1">
        <f t="array" ref="G61">_xlfn.IFS(
OR(D61="Aerospace",D61="Aerospace &amp; Defense",D61="Agricultural Equipment",D61="Airlines",D61="Automotive",D61="Automotive &amp; Energy",D61="Automotive Components",D61="Aviation",D61="Building Materials",D61="Chemicals",D61="Commercial Vehicles",D61="Conglomerate &amp; Defense",D61="Conglomerate &amp; Energy",D61="Construction",D61="Construction &amp; Infrastructure",D61="Construction &amp; Real Estate",D61="Construction &amp; Telecom",D61="Discount Retail",D61="Energy Management",D61="Energy Technology",D61="Engines &amp; Power Systems",D61="Environmental Services",D61="Food Distribution",D61="Food Services",D61="Grocery Retail",D61="Healthcare &amp; Pharmacy",D61="Home Improvement Retail",D61="Industrial Engineering &amp; Electronics",D61="Oilfield Services",D61="Pharmaceuticals",D61="Pharmaceuticals &amp; Chemicals",D61="Pharmaceuticals &amp; Healthcare",D61="Pharmacy Retail",D61="Postal &amp; Logistics",D61="Retail",D61="Retail &amp; Distribution",D61="Retail &amp; Grocery",D61="Retail (IKEA)",D61="Tobacco",D61="Trading &amp; Conglomerate",D61="Utilities",D61="Utilities &amp; Energy",D61="Wholesale Retail"),2,
OR(D61="Agribusiness",D61="Automotive &amp; Heavy Vehicles",D61="Chemicals",D61="Commercial Vehicles",D61="Construction",D61="Construction &amp; Infrastructure",D61="Engines &amp; Power Systems",D61="Food Processing",D61="Healthcare",D61="Healthcare &amp; Medical Devices",D61="Heavy Equipment",D61="Heavy Industry",D61="Industrial Gases",D61="Industrial Manufacturing",D61="Logistics",D61="Medical Devices",D61="Mining",D61="Mining &amp; Commodities Trading",D61="Oil &amp; Gas",D61="Oilfield Services",D61="Rail Transport",D61="Shipping &amp; Logistics",D61="Steel"),3,
OR(D61="Apparel &amp; Footwear",D61="Beverage",D61="Coffeehouse &amp; Retail",D61="Conglomerate",D61="Consumer Goods",D61="Convenience Retail",D61="Electronics",D61="Electronics &amp; Semiconductors",D61="Electronics Retail",D61="Fashion Retail",D61="Food &amp; Beverage",D61="Food Retail &amp; Consumer Goods",D61="Industrial &amp; Technology",D61="Industrial Automation",D61="Industrial Technology",D61="Postal &amp; Financial Services",D61="Postal Services",D61="Scientific Instruments",D61="Technology Hardware",D61="Trading Company",D61="IT Consulting"),1,
OR(D61="Cosmetics",D61="E-commerce &amp; Cloud Computing",D61="Electronics &amp; Entertainment",D61="Entertainment &amp; Media",D61="Luxury Goods",D61="Media &amp; Telecommunications",D61="Networking Technology",D61="Real Estate Services",D61="Technology &amp; Consumer Electronics",D61="Telecommunications",D61="Telecommunications &amp; Investment"),1,
OR(D61="Asset Management",D61="Banking",D61="Banking &amp; Asset Services",D61="Banking &amp; Financial Services",D61="Banking &amp; Wealth Management",D61="Cloud Software",D61="Enterprise Software",D61="Financial Services",D61="Information Technology Consulting",D61="Investment Banking",D61="Social Media &amp; Technology",D61="Software &amp; Cloud Computing",D61="Technology &amp; Consulting",D61="Technology &amp; Internet Services",D61="Technology &amp; Software"),1,
TRUE,"Unmapped"
)</f>
        <v>2</v>
      </c>
      <c r="H61" s="10">
        <v>2</v>
      </c>
      <c r="I61" s="10">
        <f>VLOOKUP(B61,'BIS + EDB Final'!A:F,6,FALSE)</f>
        <v>-1</v>
      </c>
      <c r="J61" s="10">
        <f>VLOOKUP(B61,'CBG Final'!A:B,2,FALSE)</f>
        <v>3</v>
      </c>
      <c r="K61" s="13">
        <f t="shared" si="0"/>
        <v>1.9</v>
      </c>
      <c r="L61" s="10" t="s">
        <v>1464</v>
      </c>
      <c r="M61" s="10" t="s">
        <v>38</v>
      </c>
      <c r="N61" s="10" t="s">
        <v>1465</v>
      </c>
      <c r="O61" s="10" t="s">
        <v>1466</v>
      </c>
      <c r="P61" s="10" t="s">
        <v>1467</v>
      </c>
      <c r="Q61" s="10" t="s">
        <v>253</v>
      </c>
      <c r="R61" s="10" t="s">
        <v>22</v>
      </c>
      <c r="S61" s="14"/>
      <c r="T61" s="15"/>
      <c r="U61" s="15"/>
      <c r="V61" s="14"/>
      <c r="W61" s="14"/>
      <c r="X61" s="15"/>
      <c r="Y61" s="15"/>
      <c r="Z61" s="14"/>
      <c r="AA61" s="14"/>
      <c r="AB61" s="14"/>
      <c r="AC61" s="14"/>
      <c r="AD61" s="14"/>
      <c r="AE61" s="14"/>
      <c r="AF61" s="14"/>
      <c r="AG61" s="14"/>
      <c r="AH61" s="14"/>
    </row>
    <row r="62" spans="1:34" ht="15.75" customHeight="1">
      <c r="A62" s="10"/>
      <c r="B62" s="10" t="s">
        <v>1667</v>
      </c>
      <c r="C62" s="11" t="s">
        <v>281</v>
      </c>
      <c r="D62" s="12" t="s">
        <v>1668</v>
      </c>
      <c r="E62" s="10">
        <v>162293</v>
      </c>
      <c r="F62" s="11" cm="1">
        <f t="array" ref="F62">_xlfn.IFS(
E62&lt;=$E$245,0,
E62&lt;=$E$246,1,
E62&lt;=$E$247,2,
E62&gt;=$E$247,3)</f>
        <v>2</v>
      </c>
      <c r="G62" s="12" cm="1">
        <f t="array" ref="G62">_xlfn.IFS(
OR(D62="Aerospace",D62="Aerospace &amp; Defense",D62="Agricultural Equipment",D62="Airlines",D62="Automotive",D62="Automotive &amp; Energy",D62="Automotive Components",D62="Aviation",D62="Building Materials",D62="Chemicals",D62="Commercial Vehicles",D62="Conglomerate &amp; Defense",D62="Conglomerate &amp; Energy",D62="Construction",D62="Construction &amp; Infrastructure",D62="Construction &amp; Real Estate",D62="Construction &amp; Telecom",D62="Discount Retail",D62="Energy Management",D62="Energy Technology",D62="Engines &amp; Power Systems",D62="Environmental Services",D62="Food Distribution",D62="Food Services",D62="Grocery Retail",D62="Healthcare &amp; Pharmacy",D62="Home Improvement Retail",D62="Industrial Engineering &amp; Electronics",D62="Oilfield Services",D62="Pharmaceuticals",D62="Pharmaceuticals &amp; Chemicals",D62="Pharmaceuticals &amp; Healthcare",D62="Pharmacy Retail",D62="Postal &amp; Logistics",D62="Retail",D62="Retail &amp; Distribution",D62="Retail &amp; Grocery",D62="Retail (IKEA)",D62="Tobacco",D62="Trading &amp; Conglomerate",D62="Utilities",D62="Utilities &amp; Energy",D62="Wholesale Retail"),2,
OR(D62="Agribusiness",D62="Automotive &amp; Heavy Vehicles",D62="Chemicals",D62="Commercial Vehicles",D62="Construction",D62="Construction &amp; Infrastructure",D62="Engines &amp; Power Systems",D62="Food Processing",D62="Healthcare",D62="Healthcare &amp; Medical Devices",D62="Heavy Equipment",D62="Heavy Industry",D62="Industrial Gases",D62="Industrial Manufacturing",D62="Logistics",D62="Medical Devices",D62="Mining",D62="Mining &amp; Commodities Trading",D62="Oil &amp; Gas",D62="Oilfield Services",D62="Rail Transport",D62="Shipping &amp; Logistics",D62="Steel"),3,
OR(D62="Apparel &amp; Footwear",D62="Beverage",D62="Coffeehouse &amp; Retail",D62="Conglomerate",D62="Consumer Goods",D62="Convenience Retail",D62="Electronics",D62="Electronics &amp; Semiconductors",D62="Electronics Retail",D62="Fashion Retail",D62="Food &amp; Beverage",D62="Food Retail &amp; Consumer Goods",D62="Industrial &amp; Technology",D62="Industrial Automation",D62="Industrial Technology",D62="Postal &amp; Financial Services",D62="Postal Services",D62="Scientific Instruments",D62="Technology Hardware",D62="Trading Company",D62="IT Consulting"),1,
OR(D62="Cosmetics",D62="E-commerce &amp; Cloud Computing",D62="Electronics &amp; Entertainment",D62="Entertainment &amp; Media",D62="Luxury Goods",D62="Media &amp; Telecommunications",D62="Networking Technology",D62="Real Estate Services",D62="Technology &amp; Consumer Electronics",D62="Telecommunications",D62="Telecommunications &amp; Investment"),1,
OR(D62="Asset Management",D62="Banking",D62="Banking &amp; Asset Services",D62="Banking &amp; Financial Services",D62="Banking &amp; Wealth Management",D62="Cloud Software",D62="Enterprise Software",D62="Financial Services",D62="Information Technology Consulting",D62="Investment Banking",D62="Social Media &amp; Technology",D62="Software &amp; Cloud Computing",D62="Technology &amp; Consulting",D62="Technology &amp; Internet Services",D62="Technology &amp; Software"),1,
TRUE,"Unmapped"
)</f>
        <v>2</v>
      </c>
      <c r="H62" s="10">
        <v>2</v>
      </c>
      <c r="I62" s="10">
        <f>VLOOKUP(B62,'BIS + EDB Final'!A:F,6,FALSE)</f>
        <v>1</v>
      </c>
      <c r="J62" s="10">
        <f>VLOOKUP(B62,'CBG Final'!A:B,2,FALSE)</f>
        <v>2</v>
      </c>
      <c r="K62" s="13">
        <f t="shared" si="0"/>
        <v>1.9</v>
      </c>
      <c r="L62" s="10" t="s">
        <v>1669</v>
      </c>
      <c r="M62" s="10" t="s">
        <v>1158</v>
      </c>
      <c r="N62" s="10" t="s">
        <v>1670</v>
      </c>
      <c r="O62" s="10" t="s">
        <v>1671</v>
      </c>
      <c r="P62" s="10" t="s">
        <v>1672</v>
      </c>
      <c r="Q62" s="10" t="s">
        <v>351</v>
      </c>
      <c r="R62" s="10" t="s">
        <v>116</v>
      </c>
      <c r="S62" s="14"/>
      <c r="T62" s="15"/>
      <c r="U62" s="15"/>
      <c r="V62" s="14"/>
      <c r="W62" s="14"/>
      <c r="X62" s="14"/>
      <c r="Y62" s="14"/>
      <c r="Z62" s="14"/>
      <c r="AA62" s="14"/>
      <c r="AB62" s="14"/>
      <c r="AC62" s="14"/>
      <c r="AD62" s="14"/>
      <c r="AE62" s="14"/>
      <c r="AF62" s="14"/>
      <c r="AG62" s="14"/>
      <c r="AH62" s="14"/>
    </row>
    <row r="63" spans="1:34" ht="15.75" customHeight="1">
      <c r="A63" s="10"/>
      <c r="B63" s="10" t="s">
        <v>2205</v>
      </c>
      <c r="C63" s="11" t="s">
        <v>93</v>
      </c>
      <c r="D63" s="12" t="s">
        <v>2206</v>
      </c>
      <c r="E63" s="10">
        <v>194956</v>
      </c>
      <c r="F63" s="11" cm="1">
        <f t="array" ref="F63">_xlfn.IFS(
E63&lt;=$E$245,0,
E63&lt;=$E$246,1,
E63&lt;=$E$247,2,
E63&gt;=$E$247,3)</f>
        <v>2</v>
      </c>
      <c r="G63" s="12" cm="1">
        <f t="array" ref="G63">_xlfn.IFS(
OR(D63="Aerospace",D63="Aerospace &amp; Defense",D63="Agricultural Equipment",D63="Airlines",D63="Automotive",D63="Automotive &amp; Energy",D63="Automotive Components",D63="Aviation",D63="Building Materials",D63="Chemicals",D63="Commercial Vehicles",D63="Conglomerate &amp; Defense",D63="Conglomerate &amp; Energy",D63="Construction",D63="Construction &amp; Infrastructure",D63="Construction &amp; Real Estate",D63="Construction &amp; Telecom",D63="Discount Retail",D63="Energy Management",D63="Energy Technology",D63="Engines &amp; Power Systems",D63="Environmental Services",D63="Food Distribution",D63="Food Services",D63="Grocery Retail",D63="Healthcare &amp; Pharmacy",D63="Home Improvement Retail",D63="Industrial Engineering &amp; Electronics",D63="Oilfield Services",D63="Pharmaceuticals",D63="Pharmaceuticals &amp; Chemicals",D63="Pharmaceuticals &amp; Healthcare",D63="Pharmacy Retail",D63="Postal &amp; Logistics",D63="Retail",D63="Retail &amp; Distribution",D63="Retail &amp; Grocery",D63="Retail (IKEA)",D63="Tobacco",D63="Trading &amp; Conglomerate",D63="Utilities",D63="Utilities &amp; Energy",D63="Wholesale Retail"),2,
OR(D63="Agribusiness",D63="Automotive &amp; Heavy Vehicles",D63="Chemicals",D63="Commercial Vehicles",D63="Construction",D63="Construction &amp; Infrastructure",D63="Engines &amp; Power Systems",D63="Food Processing",D63="Healthcare",D63="Healthcare &amp; Medical Devices",D63="Heavy Equipment",D63="Heavy Industry",D63="Industrial Gases",D63="Industrial Manufacturing",D63="Logistics",D63="Medical Devices",D63="Mining",D63="Mining &amp; Commodities Trading",D63="Oil &amp; Gas",D63="Oilfield Services",D63="Rail Transport",D63="Shipping &amp; Logistics",D63="Steel"),3,
OR(D63="Apparel &amp; Footwear",D63="Beverage",D63="Coffeehouse &amp; Retail",D63="Conglomerate",D63="Consumer Goods",D63="Convenience Retail",D63="Electronics",D63="Electronics &amp; Semiconductors",D63="Electronics Retail",D63="Fashion Retail",D63="Food &amp; Beverage",D63="Food Retail &amp; Consumer Goods",D63="Industrial &amp; Technology",D63="Industrial Automation",D63="Industrial Technology",D63="Postal &amp; Financial Services",D63="Postal Services",D63="Scientific Instruments",D63="Technology Hardware",D63="Trading Company",D63="IT Consulting"),1,
OR(D63="Cosmetics",D63="E-commerce &amp; Cloud Computing",D63="Electronics &amp; Entertainment",D63="Entertainment &amp; Media",D63="Luxury Goods",D63="Media &amp; Telecommunications",D63="Networking Technology",D63="Real Estate Services",D63="Technology &amp; Consumer Electronics",D63="Telecommunications",D63="Telecommunications &amp; Investment"),1,
OR(D63="Asset Management",D63="Banking",D63="Banking &amp; Asset Services",D63="Banking &amp; Financial Services",D63="Banking &amp; Wealth Management",D63="Cloud Software",D63="Enterprise Software",D63="Financial Services",D63="Information Technology Consulting",D63="Investment Banking",D63="Social Media &amp; Technology",D63="Software &amp; Cloud Computing",D63="Technology &amp; Consulting",D63="Technology &amp; Internet Services",D63="Technology &amp; Software"),1,
TRUE,"Unmapped"
)</f>
        <v>2</v>
      </c>
      <c r="H63" s="10">
        <v>2</v>
      </c>
      <c r="I63" s="10">
        <f>VLOOKUP(B63,'BIS + EDB Final'!A:F,6,FALSE)</f>
        <v>1</v>
      </c>
      <c r="J63" s="10">
        <f>VLOOKUP(B63,'CBG Final'!A:B,2,FALSE)</f>
        <v>2</v>
      </c>
      <c r="K63" s="13">
        <f t="shared" si="0"/>
        <v>1.9</v>
      </c>
      <c r="L63" s="10" t="s">
        <v>2207</v>
      </c>
      <c r="M63" s="10" t="s">
        <v>781</v>
      </c>
      <c r="N63" s="10" t="s">
        <v>2208</v>
      </c>
      <c r="O63" s="10" t="s">
        <v>2209</v>
      </c>
      <c r="P63" s="10" t="s">
        <v>2210</v>
      </c>
      <c r="Q63" s="10" t="s">
        <v>40</v>
      </c>
      <c r="R63" s="10" t="s">
        <v>61</v>
      </c>
      <c r="S63" s="14"/>
      <c r="T63" s="15"/>
      <c r="U63" s="15"/>
      <c r="V63" s="14"/>
      <c r="W63" s="14"/>
      <c r="X63" s="15"/>
      <c r="Y63" s="15"/>
      <c r="Z63" s="14"/>
      <c r="AA63" s="14"/>
      <c r="AB63" s="14"/>
      <c r="AC63" s="14"/>
      <c r="AD63" s="14"/>
      <c r="AE63" s="14"/>
      <c r="AF63" s="14"/>
      <c r="AG63" s="14"/>
      <c r="AH63" s="14"/>
    </row>
    <row r="64" spans="1:34" ht="15.75" customHeight="1">
      <c r="A64" s="10"/>
      <c r="B64" s="10" t="s">
        <v>1728</v>
      </c>
      <c r="C64" s="11" t="s">
        <v>1110</v>
      </c>
      <c r="D64" s="12" t="s">
        <v>404</v>
      </c>
      <c r="E64" s="10">
        <v>433000</v>
      </c>
      <c r="F64" s="11" cm="1">
        <f t="array" ref="F64">_xlfn.IFS(
E64&lt;=$E$245,0,
E64&lt;=$E$246,1,
E64&lt;=$E$247,2,
E64&gt;=$E$247,3)</f>
        <v>3</v>
      </c>
      <c r="G64" s="12" cm="1">
        <f t="array" ref="G64">_xlfn.IFS(
OR(D64="Aerospace",D64="Aerospace &amp; Defense",D64="Agricultural Equipment",D64="Airlines",D64="Automotive",D64="Automotive &amp; Energy",D64="Automotive Components",D64="Aviation",D64="Building Materials",D64="Chemicals",D64="Commercial Vehicles",D64="Conglomerate &amp; Defense",D64="Conglomerate &amp; Energy",D64="Construction",D64="Construction &amp; Infrastructure",D64="Construction &amp; Real Estate",D64="Construction &amp; Telecom",D64="Discount Retail",D64="Energy Management",D64="Energy Technology",D64="Engines &amp; Power Systems",D64="Environmental Services",D64="Food Distribution",D64="Food Services",D64="Grocery Retail",D64="Healthcare &amp; Pharmacy",D64="Home Improvement Retail",D64="Industrial Engineering &amp; Electronics",D64="Oilfield Services",D64="Pharmaceuticals",D64="Pharmaceuticals &amp; Chemicals",D64="Pharmaceuticals &amp; Healthcare",D64="Pharmacy Retail",D64="Postal &amp; Logistics",D64="Retail",D64="Retail &amp; Distribution",D64="Retail &amp; Grocery",D64="Retail (IKEA)",D64="Tobacco",D64="Trading &amp; Conglomerate",D64="Utilities",D64="Utilities &amp; Energy",D64="Wholesale Retail"),2,
OR(D64="Agribusiness",D64="Automotive &amp; Heavy Vehicles",D64="Chemicals",D64="Commercial Vehicles",D64="Construction",D64="Construction &amp; Infrastructure",D64="Engines &amp; Power Systems",D64="Food Processing",D64="Healthcare",D64="Healthcare &amp; Medical Devices",D64="Heavy Equipment",D64="Heavy Industry",D64="Industrial Gases",D64="Industrial Manufacturing",D64="Logistics",D64="Medical Devices",D64="Mining",D64="Mining &amp; Commodities Trading",D64="Oil &amp; Gas",D64="Oilfield Services",D64="Rail Transport",D64="Shipping &amp; Logistics",D64="Steel"),3,
OR(D64="Apparel &amp; Footwear",D64="Beverage",D64="Coffeehouse &amp; Retail",D64="Conglomerate",D64="Consumer Goods",D64="Convenience Retail",D64="Electronics",D64="Electronics &amp; Semiconductors",D64="Electronics Retail",D64="Fashion Retail",D64="Food &amp; Beverage",D64="Food Retail &amp; Consumer Goods",D64="Industrial &amp; Technology",D64="Industrial Automation",D64="Industrial Technology",D64="Postal &amp; Financial Services",D64="Postal Services",D64="Scientific Instruments",D64="Technology Hardware",D64="Trading Company",D64="IT Consulting"),1,
OR(D64="Cosmetics",D64="E-commerce &amp; Cloud Computing",D64="Electronics &amp; Entertainment",D64="Entertainment &amp; Media",D64="Luxury Goods",D64="Media &amp; Telecommunications",D64="Networking Technology",D64="Real Estate Services",D64="Technology &amp; Consumer Electronics",D64="Telecommunications",D64="Telecommunications &amp; Investment"),1,
OR(D64="Asset Management",D64="Banking",D64="Banking &amp; Asset Services",D64="Banking &amp; Financial Services",D64="Banking &amp; Wealth Management",D64="Cloud Software",D64="Enterprise Software",D64="Financial Services",D64="Information Technology Consulting",D64="Investment Banking",D64="Social Media &amp; Technology",D64="Software &amp; Cloud Computing",D64="Technology &amp; Consulting",D64="Technology &amp; Internet Services",D64="Technology &amp; Software"),1,
TRUE,"Unmapped"
)</f>
        <v>1</v>
      </c>
      <c r="H64" s="10">
        <v>1</v>
      </c>
      <c r="I64" s="10">
        <f>VLOOKUP(B64,'BIS + EDB Final'!A:F,6,FALSE)</f>
        <v>0</v>
      </c>
      <c r="J64" s="10">
        <f>VLOOKUP(B64,'CBG Final'!A:B,2,FALSE)</f>
        <v>3</v>
      </c>
      <c r="K64" s="13">
        <f t="shared" si="0"/>
        <v>1.9</v>
      </c>
      <c r="L64" s="10" t="s">
        <v>1729</v>
      </c>
      <c r="M64" s="10" t="s">
        <v>276</v>
      </c>
      <c r="N64" s="10" t="s">
        <v>1730</v>
      </c>
      <c r="O64" s="10" t="s">
        <v>1731</v>
      </c>
      <c r="P64" s="10" t="s">
        <v>1732</v>
      </c>
      <c r="Q64" s="10" t="s">
        <v>1041</v>
      </c>
      <c r="R64" s="10" t="s">
        <v>165</v>
      </c>
      <c r="S64" s="14"/>
      <c r="T64" s="15"/>
      <c r="U64" s="15"/>
      <c r="V64" s="14"/>
      <c r="W64" s="14"/>
      <c r="X64" s="14"/>
      <c r="Y64" s="14"/>
      <c r="Z64" s="14"/>
      <c r="AA64" s="14"/>
      <c r="AB64" s="14"/>
      <c r="AC64" s="14"/>
      <c r="AD64" s="14"/>
      <c r="AE64" s="14"/>
      <c r="AF64" s="14"/>
      <c r="AG64" s="14"/>
      <c r="AH64" s="14"/>
    </row>
    <row r="65" spans="1:34" ht="15.75" customHeight="1">
      <c r="A65" s="10"/>
      <c r="B65" s="10" t="s">
        <v>1438</v>
      </c>
      <c r="C65" s="11" t="s">
        <v>84</v>
      </c>
      <c r="D65" s="12" t="s">
        <v>1542</v>
      </c>
      <c r="E65" s="10">
        <v>282743</v>
      </c>
      <c r="F65" s="11" cm="1">
        <f t="array" ref="F65">_xlfn.IFS(
E65&lt;=$E$245,0,
E65&lt;=$E$246,1,
E65&lt;=$E$247,2,
E65&gt;=$E$247,3)</f>
        <v>3</v>
      </c>
      <c r="G65" s="12" cm="1">
        <f t="array" ref="G65">_xlfn.IFS(
OR(D65="Aerospace",D65="Aerospace &amp; Defense",D65="Agricultural Equipment",D65="Airlines",D65="Automotive",D65="Automotive &amp; Energy",D65="Automotive Components",D65="Aviation",D65="Building Materials",D65="Chemicals",D65="Commercial Vehicles",D65="Conglomerate &amp; Defense",D65="Conglomerate &amp; Energy",D65="Construction",D65="Construction &amp; Infrastructure",D65="Construction &amp; Real Estate",D65="Construction &amp; Telecom",D65="Discount Retail",D65="Energy Management",D65="Energy Technology",D65="Engines &amp; Power Systems",D65="Environmental Services",D65="Food Distribution",D65="Food Services",D65="Grocery Retail",D65="Healthcare &amp; Pharmacy",D65="Home Improvement Retail",D65="Industrial Engineering &amp; Electronics",D65="Oilfield Services",D65="Pharmaceuticals",D65="Pharmaceuticals &amp; Chemicals",D65="Pharmaceuticals &amp; Healthcare",D65="Pharmacy Retail",D65="Postal &amp; Logistics",D65="Retail",D65="Retail &amp; Distribution",D65="Retail &amp; Grocery",D65="Retail (IKEA)",D65="Tobacco",D65="Trading &amp; Conglomerate",D65="Utilities",D65="Utilities &amp; Energy",D65="Wholesale Retail"),2,
OR(D65="Agribusiness",D65="Automotive &amp; Heavy Vehicles",D65="Chemicals",D65="Commercial Vehicles",D65="Construction",D65="Construction &amp; Infrastructure",D65="Engines &amp; Power Systems",D65="Food Processing",D65="Healthcare",D65="Healthcare &amp; Medical Devices",D65="Heavy Equipment",D65="Heavy Industry",D65="Industrial Gases",D65="Industrial Manufacturing",D65="Logistics",D65="Medical Devices",D65="Mining",D65="Mining &amp; Commodities Trading",D65="Oil &amp; Gas",D65="Oilfield Services",D65="Rail Transport",D65="Shipping &amp; Logistics",D65="Steel"),3,
OR(D65="Apparel &amp; Footwear",D65="Beverage",D65="Coffeehouse &amp; Retail",D65="Conglomerate",D65="Consumer Goods",D65="Convenience Retail",D65="Electronics",D65="Electronics &amp; Semiconductors",D65="Electronics Retail",D65="Fashion Retail",D65="Food &amp; Beverage",D65="Food Retail &amp; Consumer Goods",D65="Industrial &amp; Technology",D65="Industrial Automation",D65="Industrial Technology",D65="Postal &amp; Financial Services",D65="Postal Services",D65="Scientific Instruments",D65="Technology Hardware",D65="Trading Company",D65="IT Consulting"),1,
OR(D65="Cosmetics",D65="E-commerce &amp; Cloud Computing",D65="Electronics &amp; Entertainment",D65="Entertainment &amp; Media",D65="Luxury Goods",D65="Media &amp; Telecommunications",D65="Networking Technology",D65="Real Estate Services",D65="Technology &amp; Consumer Electronics",D65="Telecommunications",D65="Telecommunications &amp; Investment"),1,
OR(D65="Asset Management",D65="Banking",D65="Banking &amp; Asset Services",D65="Banking &amp; Financial Services",D65="Banking &amp; Wealth Management",D65="Cloud Software",D65="Enterprise Software",D65="Financial Services",D65="Information Technology Consulting",D65="Investment Banking",D65="Social Media &amp; Technology",D65="Software &amp; Cloud Computing",D65="Technology &amp; Consulting",D65="Technology &amp; Internet Services",D65="Technology &amp; Software"),1,
TRUE,"Unmapped"
)</f>
        <v>1</v>
      </c>
      <c r="H65" s="10">
        <v>2</v>
      </c>
      <c r="I65" s="10">
        <f>VLOOKUP(B65,'BIS + EDB Final'!A:F,6,FALSE)</f>
        <v>0</v>
      </c>
      <c r="J65" s="10">
        <f>VLOOKUP(B65,'CBG Final'!A:B,2,FALSE)</f>
        <v>2</v>
      </c>
      <c r="K65" s="13">
        <f t="shared" si="0"/>
        <v>1.9</v>
      </c>
      <c r="L65" s="10" t="s">
        <v>1543</v>
      </c>
      <c r="M65" s="10" t="s">
        <v>1544</v>
      </c>
      <c r="N65" s="10" t="s">
        <v>1545</v>
      </c>
      <c r="O65" s="10" t="s">
        <v>1265</v>
      </c>
      <c r="P65" s="10" t="s">
        <v>1546</v>
      </c>
      <c r="Q65" s="10" t="s">
        <v>1292</v>
      </c>
      <c r="R65" s="10" t="s">
        <v>22</v>
      </c>
      <c r="S65" s="14"/>
      <c r="T65" s="15"/>
      <c r="U65" s="15"/>
      <c r="V65" s="14"/>
      <c r="W65" s="14"/>
      <c r="X65" s="15"/>
      <c r="Y65" s="15"/>
      <c r="Z65" s="14"/>
      <c r="AA65" s="14"/>
      <c r="AB65" s="14"/>
      <c r="AC65" s="14"/>
      <c r="AD65" s="14"/>
      <c r="AE65" s="14"/>
      <c r="AF65" s="14"/>
      <c r="AG65" s="14"/>
      <c r="AH65" s="14"/>
    </row>
    <row r="66" spans="1:34" ht="15.75" customHeight="1">
      <c r="A66" s="10"/>
      <c r="B66" s="10" t="s">
        <v>2133</v>
      </c>
      <c r="C66" s="11" t="s">
        <v>84</v>
      </c>
      <c r="D66" s="12" t="s">
        <v>935</v>
      </c>
      <c r="E66" s="10">
        <v>207548</v>
      </c>
      <c r="F66" s="11" cm="1">
        <f t="array" ref="F66">_xlfn.IFS(
E66&lt;=$E$245,0,
E66&lt;=$E$246,1,
E66&lt;=$E$247,2,
E66&gt;=$E$247,3)</f>
        <v>3</v>
      </c>
      <c r="G66" s="12" cm="1">
        <f t="array" ref="G66">_xlfn.IFS(
OR(D66="Aerospace",D66="Aerospace &amp; Defense",D66="Agricultural Equipment",D66="Airlines",D66="Automotive",D66="Automotive &amp; Energy",D66="Automotive Components",D66="Aviation",D66="Building Materials",D66="Chemicals",D66="Commercial Vehicles",D66="Conglomerate &amp; Defense",D66="Conglomerate &amp; Energy",D66="Construction",D66="Construction &amp; Infrastructure",D66="Construction &amp; Real Estate",D66="Construction &amp; Telecom",D66="Discount Retail",D66="Energy Management",D66="Energy Technology",D66="Engines &amp; Power Systems",D66="Environmental Services",D66="Food Distribution",D66="Food Services",D66="Grocery Retail",D66="Healthcare &amp; Pharmacy",D66="Home Improvement Retail",D66="Industrial Engineering &amp; Electronics",D66="Oilfield Services",D66="Pharmaceuticals",D66="Pharmaceuticals &amp; Chemicals",D66="Pharmaceuticals &amp; Healthcare",D66="Pharmacy Retail",D66="Postal &amp; Logistics",D66="Retail",D66="Retail &amp; Distribution",D66="Retail &amp; Grocery",D66="Retail (IKEA)",D66="Tobacco",D66="Trading &amp; Conglomerate",D66="Utilities",D66="Utilities &amp; Energy",D66="Wholesale Retail"),2,
OR(D66="Agribusiness",D66="Automotive &amp; Heavy Vehicles",D66="Chemicals",D66="Commercial Vehicles",D66="Construction",D66="Construction &amp; Infrastructure",D66="Engines &amp; Power Systems",D66="Food Processing",D66="Healthcare",D66="Healthcare &amp; Medical Devices",D66="Heavy Equipment",D66="Heavy Industry",D66="Industrial Gases",D66="Industrial Manufacturing",D66="Logistics",D66="Medical Devices",D66="Mining",D66="Mining &amp; Commodities Trading",D66="Oil &amp; Gas",D66="Oilfield Services",D66="Rail Transport",D66="Shipping &amp; Logistics",D66="Steel"),3,
OR(D66="Apparel &amp; Footwear",D66="Beverage",D66="Coffeehouse &amp; Retail",D66="Conglomerate",D66="Consumer Goods",D66="Convenience Retail",D66="Electronics",D66="Electronics &amp; Semiconductors",D66="Electronics Retail",D66="Fashion Retail",D66="Food &amp; Beverage",D66="Food Retail &amp; Consumer Goods",D66="Industrial &amp; Technology",D66="Industrial Automation",D66="Industrial Technology",D66="Postal &amp; Financial Services",D66="Postal Services",D66="Scientific Instruments",D66="Technology Hardware",D66="Trading Company",D66="IT Consulting"),1,
OR(D66="Cosmetics",D66="E-commerce &amp; Cloud Computing",D66="Electronics &amp; Entertainment",D66="Entertainment &amp; Media",D66="Luxury Goods",D66="Media &amp; Telecommunications",D66="Networking Technology",D66="Real Estate Services",D66="Technology &amp; Consumer Electronics",D66="Telecommunications",D66="Telecommunications &amp; Investment"),1,
OR(D66="Asset Management",D66="Banking",D66="Banking &amp; Asset Services",D66="Banking &amp; Financial Services",D66="Banking &amp; Wealth Management",D66="Cloud Software",D66="Enterprise Software",D66="Financial Services",D66="Information Technology Consulting",D66="Investment Banking",D66="Social Media &amp; Technology",D66="Software &amp; Cloud Computing",D66="Technology &amp; Consulting",D66="Technology &amp; Internet Services",D66="Technology &amp; Software"),1,
TRUE,"Unmapped"
)</f>
        <v>1</v>
      </c>
      <c r="H66" s="10">
        <v>2</v>
      </c>
      <c r="I66" s="10">
        <f>VLOOKUP(B66,'BIS + EDB Final'!A:F,6,FALSE)</f>
        <v>0</v>
      </c>
      <c r="J66" s="10">
        <f>VLOOKUP(B66,'CBG Final'!A:B,2,FALSE)</f>
        <v>2</v>
      </c>
      <c r="K66" s="13">
        <f t="shared" si="0"/>
        <v>1.9</v>
      </c>
      <c r="L66" s="10" t="s">
        <v>2134</v>
      </c>
      <c r="M66" s="10" t="s">
        <v>1096</v>
      </c>
      <c r="N66" s="10" t="s">
        <v>2135</v>
      </c>
      <c r="O66" s="10" t="s">
        <v>761</v>
      </c>
      <c r="P66" s="10" t="s">
        <v>2136</v>
      </c>
      <c r="Q66" s="10" t="s">
        <v>955</v>
      </c>
      <c r="R66" s="10" t="s">
        <v>22</v>
      </c>
      <c r="S66" s="14"/>
      <c r="T66" s="15"/>
      <c r="U66" s="15"/>
      <c r="V66" s="14"/>
      <c r="W66" s="14"/>
      <c r="X66" s="15"/>
      <c r="Y66" s="15"/>
      <c r="Z66" s="14"/>
      <c r="AA66" s="14"/>
      <c r="AB66" s="14"/>
      <c r="AC66" s="14"/>
      <c r="AD66" s="14"/>
      <c r="AE66" s="14"/>
      <c r="AF66" s="14"/>
      <c r="AG66" s="14"/>
      <c r="AH66" s="14"/>
    </row>
    <row r="67" spans="1:34" ht="15.75" customHeight="1">
      <c r="A67" s="10"/>
      <c r="B67" s="10" t="s">
        <v>83</v>
      </c>
      <c r="C67" s="11" t="s">
        <v>84</v>
      </c>
      <c r="D67" s="12" t="s">
        <v>85</v>
      </c>
      <c r="E67" s="10">
        <v>392001</v>
      </c>
      <c r="F67" s="11" cm="1">
        <f t="array" ref="F67">_xlfn.IFS(
E67&lt;=$E$245,0,
E67&lt;=$E$246,1,
E67&lt;=$E$247,2,
E67&gt;=$E$247,3)</f>
        <v>3</v>
      </c>
      <c r="G67" s="12" cm="1">
        <f t="array" ref="G67">_xlfn.IFS(
OR(D67="Aerospace",D67="Aerospace &amp; Defense",D67="Agricultural Equipment",D67="Airlines",D67="Automotive",D67="Automotive &amp; Energy",D67="Automotive Components",D67="Aviation",D67="Building Materials",D67="Chemicals",D67="Commercial Vehicles",D67="Conglomerate &amp; Defense",D67="Conglomerate &amp; Energy",D67="Construction",D67="Construction &amp; Infrastructure",D67="Construction &amp; Real Estate",D67="Construction &amp; Telecom",D67="Discount Retail",D67="Energy Management",D67="Energy Technology",D67="Engines &amp; Power Systems",D67="Environmental Services",D67="Food Distribution",D67="Food Services",D67="Grocery Retail",D67="Healthcare &amp; Pharmacy",D67="Home Improvement Retail",D67="Industrial Engineering &amp; Electronics",D67="Oilfield Services",D67="Pharmaceuticals",D67="Pharmaceuticals &amp; Chemicals",D67="Pharmaceuticals &amp; Healthcare",D67="Pharmacy Retail",D67="Postal &amp; Logistics",D67="Retail",D67="Retail &amp; Distribution",D67="Retail &amp; Grocery",D67="Retail (IKEA)",D67="Tobacco",D67="Trading &amp; Conglomerate",D67="Utilities",D67="Utilities &amp; Energy",D67="Wholesale Retail"),2,
OR(D67="Agribusiness",D67="Automotive &amp; Heavy Vehicles",D67="Chemicals",D67="Commercial Vehicles",D67="Construction",D67="Construction &amp; Infrastructure",D67="Engines &amp; Power Systems",D67="Food Processing",D67="Healthcare",D67="Healthcare &amp; Medical Devices",D67="Heavy Equipment",D67="Heavy Industry",D67="Industrial Gases",D67="Industrial Manufacturing",D67="Logistics",D67="Medical Devices",D67="Mining",D67="Mining &amp; Commodities Trading",D67="Oil &amp; Gas",D67="Oilfield Services",D67="Rail Transport",D67="Shipping &amp; Logistics",D67="Steel"),3,
OR(D67="Apparel &amp; Footwear",D67="Beverage",D67="Coffeehouse &amp; Retail",D67="Conglomerate",D67="Consumer Goods",D67="Convenience Retail",D67="Electronics",D67="Electronics &amp; Semiconductors",D67="Electronics Retail",D67="Fashion Retail",D67="Food &amp; Beverage",D67="Food Retail &amp; Consumer Goods",D67="Industrial &amp; Technology",D67="Industrial Automation",D67="Industrial Technology",D67="Postal &amp; Financial Services",D67="Postal Services",D67="Scientific Instruments",D67="Technology Hardware",D67="Trading Company",D67="IT Consulting"),1,
OR(D67="Cosmetics",D67="E-commerce &amp; Cloud Computing",D67="Electronics &amp; Entertainment",D67="Entertainment &amp; Media",D67="Luxury Goods",D67="Media &amp; Telecommunications",D67="Networking Technology",D67="Real Estate Services",D67="Technology &amp; Consumer Electronics",D67="Telecommunications",D67="Telecommunications &amp; Investment"),1,
OR(D67="Asset Management",D67="Banking",D67="Banking &amp; Asset Services",D67="Banking &amp; Financial Services",D67="Banking &amp; Wealth Management",D67="Cloud Software",D67="Enterprise Software",D67="Financial Services",D67="Information Technology Consulting",D67="Investment Banking",D67="Social Media &amp; Technology",D67="Software &amp; Cloud Computing",D67="Technology &amp; Consulting",D67="Technology &amp; Internet Services",D67="Technology &amp; Software"),1,
TRUE,"Unmapped"
)</f>
        <v>2</v>
      </c>
      <c r="H67" s="10">
        <f>VLOOKUP(B67,'BIS + EDB Final'!A:K,2,FALSE)</f>
        <v>2</v>
      </c>
      <c r="I67" s="10">
        <f>VLOOKUP(B67,'BIS + EDB Final'!A:F,6,FALSE)</f>
        <v>0</v>
      </c>
      <c r="J67" s="10">
        <f>VLOOKUP(B67,'CBG Final'!A:B,2,FALSE)</f>
        <v>1</v>
      </c>
      <c r="K67" s="13">
        <f t="shared" si="0"/>
        <v>1.8999999999999997</v>
      </c>
      <c r="L67" s="10" t="s">
        <v>86</v>
      </c>
      <c r="M67" s="10" t="s">
        <v>87</v>
      </c>
      <c r="N67" s="10" t="s">
        <v>88</v>
      </c>
      <c r="O67" s="10" t="s">
        <v>89</v>
      </c>
      <c r="P67" s="10" t="s">
        <v>90</v>
      </c>
      <c r="Q67" s="10" t="s">
        <v>91</v>
      </c>
      <c r="R67" s="10" t="s">
        <v>22</v>
      </c>
      <c r="S67" s="14"/>
      <c r="T67" s="15"/>
      <c r="U67" s="15"/>
      <c r="V67" s="14"/>
      <c r="W67" s="14"/>
      <c r="X67" s="15"/>
      <c r="Y67" s="15"/>
      <c r="Z67" s="14"/>
      <c r="AA67" s="14"/>
      <c r="AB67" s="14"/>
      <c r="AC67" s="14"/>
      <c r="AD67" s="14"/>
      <c r="AE67" s="14"/>
      <c r="AF67" s="14"/>
      <c r="AG67" s="14"/>
      <c r="AH67" s="14"/>
    </row>
    <row r="68" spans="1:34" ht="15.75" customHeight="1">
      <c r="A68" s="10"/>
      <c r="B68" s="10" t="s">
        <v>127</v>
      </c>
      <c r="C68" s="11" t="s">
        <v>128</v>
      </c>
      <c r="D68" s="12" t="s">
        <v>118</v>
      </c>
      <c r="E68" s="10">
        <v>100500</v>
      </c>
      <c r="F68" s="11" cm="1">
        <f t="array" ref="F68">_xlfn.IFS(
E68&lt;=$E$245,0,
E68&lt;=$E$246,1,
E68&lt;=$E$247,2,
E68&gt;=$E$247,3)</f>
        <v>1</v>
      </c>
      <c r="G68" s="12" cm="1">
        <f t="array" ref="G68">_xlfn.IFS(
OR(D68="Aerospace",D68="Aerospace &amp; Defense",D68="Agricultural Equipment",D68="Airlines",D68="Automotive",D68="Automotive &amp; Energy",D68="Automotive Components",D68="Aviation",D68="Building Materials",D68="Chemicals",D68="Commercial Vehicles",D68="Conglomerate &amp; Defense",D68="Conglomerate &amp; Energy",D68="Construction",D68="Construction &amp; Infrastructure",D68="Construction &amp; Real Estate",D68="Construction &amp; Telecom",D68="Discount Retail",D68="Energy Management",D68="Energy Technology",D68="Engines &amp; Power Systems",D68="Environmental Services",D68="Food Distribution",D68="Food Services",D68="Grocery Retail",D68="Healthcare &amp; Pharmacy",D68="Home Improvement Retail",D68="Industrial Engineering &amp; Electronics",D68="Oilfield Services",D68="Pharmaceuticals",D68="Pharmaceuticals &amp; Chemicals",D68="Pharmaceuticals &amp; Healthcare",D68="Pharmacy Retail",D68="Postal &amp; Logistics",D68="Retail",D68="Retail &amp; Distribution",D68="Retail &amp; Grocery",D68="Retail (IKEA)",D68="Tobacco",D68="Trading &amp; Conglomerate",D68="Utilities",D68="Utilities &amp; Energy",D68="Wholesale Retail"),2,
OR(D68="Agribusiness",D68="Automotive &amp; Heavy Vehicles",D68="Chemicals",D68="Commercial Vehicles",D68="Construction",D68="Construction &amp; Infrastructure",D68="Engines &amp; Power Systems",D68="Food Processing",D68="Healthcare",D68="Healthcare &amp; Medical Devices",D68="Heavy Equipment",D68="Heavy Industry",D68="Industrial Gases",D68="Industrial Manufacturing",D68="Logistics",D68="Medical Devices",D68="Mining",D68="Mining &amp; Commodities Trading",D68="Oil &amp; Gas",D68="Oilfield Services",D68="Rail Transport",D68="Shipping &amp; Logistics",D68="Steel"),3,
OR(D68="Apparel &amp; Footwear",D68="Beverage",D68="Coffeehouse &amp; Retail",D68="Conglomerate",D68="Consumer Goods",D68="Convenience Retail",D68="Electronics",D68="Electronics &amp; Semiconductors",D68="Electronics Retail",D68="Fashion Retail",D68="Food &amp; Beverage",D68="Food Retail &amp; Consumer Goods",D68="Industrial &amp; Technology",D68="Industrial Automation",D68="Industrial Technology",D68="Postal &amp; Financial Services",D68="Postal Services",D68="Scientific Instruments",D68="Technology Hardware",D68="Trading Company",D68="IT Consulting"),1,
OR(D68="Cosmetics",D68="E-commerce &amp; Cloud Computing",D68="Electronics &amp; Entertainment",D68="Entertainment &amp; Media",D68="Luxury Goods",D68="Media &amp; Telecommunications",D68="Networking Technology",D68="Real Estate Services",D68="Technology &amp; Consumer Electronics",D68="Telecommunications",D68="Telecommunications &amp; Investment"),1,
OR(D68="Asset Management",D68="Banking",D68="Banking &amp; Asset Services",D68="Banking &amp; Financial Services",D68="Banking &amp; Wealth Management",D68="Cloud Software",D68="Enterprise Software",D68="Financial Services",D68="Information Technology Consulting",D68="Investment Banking",D68="Social Media &amp; Technology",D68="Software &amp; Cloud Computing",D68="Technology &amp; Consulting",D68="Technology &amp; Internet Services",D68="Technology &amp; Software"),1,
TRUE,"Unmapped"
)</f>
        <v>3</v>
      </c>
      <c r="H68" s="10">
        <f>VLOOKUP(B68,'BIS + EDB Final'!A:K,2,FALSE)</f>
        <v>2</v>
      </c>
      <c r="I68" s="10">
        <f>VLOOKUP(B68,'BIS + EDB Final'!A:F,6,FALSE)</f>
        <v>-1</v>
      </c>
      <c r="J68" s="10">
        <f>VLOOKUP(B68,'CBG Final'!A:B,2,FALSE)</f>
        <v>3</v>
      </c>
      <c r="K68" s="13">
        <f t="shared" si="0"/>
        <v>1.8000000000000003</v>
      </c>
      <c r="L68" s="10" t="s">
        <v>129</v>
      </c>
      <c r="M68" s="10" t="s">
        <v>130</v>
      </c>
      <c r="N68" s="10" t="s">
        <v>131</v>
      </c>
      <c r="O68" s="10" t="s">
        <v>132</v>
      </c>
      <c r="P68" s="10" t="s">
        <v>133</v>
      </c>
      <c r="Q68" s="10" t="s">
        <v>126</v>
      </c>
      <c r="R68" s="10" t="s">
        <v>22</v>
      </c>
      <c r="S68" s="14"/>
      <c r="T68" s="15"/>
      <c r="U68" s="15"/>
      <c r="V68" s="14"/>
      <c r="W68" s="14"/>
      <c r="X68" s="15"/>
      <c r="Y68" s="15"/>
      <c r="Z68" s="14"/>
      <c r="AA68" s="14"/>
      <c r="AB68" s="14"/>
      <c r="AC68" s="14"/>
      <c r="AD68" s="14"/>
      <c r="AE68" s="14"/>
      <c r="AF68" s="14"/>
      <c r="AG68" s="14"/>
      <c r="AH68" s="14"/>
    </row>
    <row r="69" spans="1:34" ht="15.75" customHeight="1">
      <c r="A69" s="10"/>
      <c r="B69" s="10" t="s">
        <v>168</v>
      </c>
      <c r="C69" s="11" t="s">
        <v>169</v>
      </c>
      <c r="D69" s="12" t="s">
        <v>170</v>
      </c>
      <c r="E69" s="10">
        <v>95000</v>
      </c>
      <c r="F69" s="11" cm="1">
        <f t="array" ref="F69">_xlfn.IFS(
E69&lt;=$E$245,0,
E69&lt;=$E$246,1,
E69&lt;=$E$247,2,
E69&gt;=$E$247,3)</f>
        <v>1</v>
      </c>
      <c r="G69" s="12" cm="1">
        <f t="array" ref="G69">_xlfn.IFS(
OR(D69="Aerospace",D69="Aerospace &amp; Defense",D69="Agricultural Equipment",D69="Airlines",D69="Automotive",D69="Automotive &amp; Energy",D69="Automotive Components",D69="Aviation",D69="Building Materials",D69="Chemicals",D69="Commercial Vehicles",D69="Conglomerate &amp; Defense",D69="Conglomerate &amp; Energy",D69="Construction",D69="Construction &amp; Infrastructure",D69="Construction &amp; Real Estate",D69="Construction &amp; Telecom",D69="Discount Retail",D69="Energy Management",D69="Energy Technology",D69="Engines &amp; Power Systems",D69="Environmental Services",D69="Food Distribution",D69="Food Services",D69="Grocery Retail",D69="Healthcare &amp; Pharmacy",D69="Home Improvement Retail",D69="Industrial Engineering &amp; Electronics",D69="Oilfield Services",D69="Pharmaceuticals",D69="Pharmaceuticals &amp; Chemicals",D69="Pharmaceuticals &amp; Healthcare",D69="Pharmacy Retail",D69="Postal &amp; Logistics",D69="Retail",D69="Retail &amp; Distribution",D69="Retail &amp; Grocery",D69="Retail (IKEA)",D69="Tobacco",D69="Trading &amp; Conglomerate",D69="Utilities",D69="Utilities &amp; Energy",D69="Wholesale Retail"),2,
OR(D69="Agribusiness",D69="Automotive &amp; Heavy Vehicles",D69="Chemicals",D69="Commercial Vehicles",D69="Construction",D69="Construction &amp; Infrastructure",D69="Engines &amp; Power Systems",D69="Food Processing",D69="Healthcare",D69="Healthcare &amp; Medical Devices",D69="Heavy Equipment",D69="Heavy Industry",D69="Industrial Gases",D69="Industrial Manufacturing",D69="Logistics",D69="Medical Devices",D69="Mining",D69="Mining &amp; Commodities Trading",D69="Oil &amp; Gas",D69="Oilfield Services",D69="Rail Transport",D69="Shipping &amp; Logistics",D69="Steel"),3,
OR(D69="Apparel &amp; Footwear",D69="Beverage",D69="Coffeehouse &amp; Retail",D69="Conglomerate",D69="Consumer Goods",D69="Convenience Retail",D69="Electronics",D69="Electronics &amp; Semiconductors",D69="Electronics Retail",D69="Fashion Retail",D69="Food &amp; Beverage",D69="Food Retail &amp; Consumer Goods",D69="Industrial &amp; Technology",D69="Industrial Automation",D69="Industrial Technology",D69="Postal &amp; Financial Services",D69="Postal Services",D69="Scientific Instruments",D69="Technology Hardware",D69="Trading Company",D69="IT Consulting"),1,
OR(D69="Cosmetics",D69="E-commerce &amp; Cloud Computing",D69="Electronics &amp; Entertainment",D69="Entertainment &amp; Media",D69="Luxury Goods",D69="Media &amp; Telecommunications",D69="Networking Technology",D69="Real Estate Services",D69="Technology &amp; Consumer Electronics",D69="Telecommunications",D69="Telecommunications &amp; Investment"),1,
OR(D69="Asset Management",D69="Banking",D69="Banking &amp; Asset Services",D69="Banking &amp; Financial Services",D69="Banking &amp; Wealth Management",D69="Cloud Software",D69="Enterprise Software",D69="Financial Services",D69="Information Technology Consulting",D69="Investment Banking",D69="Social Media &amp; Technology",D69="Software &amp; Cloud Computing",D69="Technology &amp; Consulting",D69="Technology &amp; Internet Services",D69="Technology &amp; Software"),1,
TRUE,"Unmapped"
)</f>
        <v>3</v>
      </c>
      <c r="H69" s="10">
        <f>VLOOKUP(B69,'BIS + EDB Final'!A:K,2,FALSE)</f>
        <v>1</v>
      </c>
      <c r="I69" s="10">
        <f>VLOOKUP(B69,'BIS + EDB Final'!A:F,6,FALSE)</f>
        <v>1</v>
      </c>
      <c r="J69" s="10">
        <f>VLOOKUP(B69,'CBG Final'!A:B,2,FALSE)</f>
        <v>3</v>
      </c>
      <c r="K69" s="13">
        <f t="shared" si="0"/>
        <v>1.8000000000000003</v>
      </c>
      <c r="L69" s="10" t="s">
        <v>171</v>
      </c>
      <c r="M69" s="10" t="s">
        <v>172</v>
      </c>
      <c r="N69" s="10" t="s">
        <v>173</v>
      </c>
      <c r="O69" s="10" t="s">
        <v>57</v>
      </c>
      <c r="P69" s="10" t="s">
        <v>174</v>
      </c>
      <c r="Q69" s="10" t="s">
        <v>40</v>
      </c>
      <c r="R69" s="10" t="s">
        <v>175</v>
      </c>
      <c r="S69" s="14"/>
      <c r="T69" s="15"/>
      <c r="U69" s="15"/>
      <c r="V69" s="14"/>
      <c r="W69" s="14"/>
      <c r="X69" s="14"/>
      <c r="Y69" s="14"/>
      <c r="Z69" s="14"/>
      <c r="AA69" s="14"/>
      <c r="AB69" s="14"/>
      <c r="AC69" s="14"/>
      <c r="AD69" s="14"/>
      <c r="AE69" s="14"/>
      <c r="AF69" s="14"/>
      <c r="AG69" s="14"/>
      <c r="AH69" s="14"/>
    </row>
    <row r="70" spans="1:34" ht="15.75" customHeight="1">
      <c r="A70" s="10"/>
      <c r="B70" s="10" t="s">
        <v>288</v>
      </c>
      <c r="C70" s="11" t="s">
        <v>289</v>
      </c>
      <c r="D70" s="12" t="s">
        <v>290</v>
      </c>
      <c r="E70" s="10">
        <v>125416</v>
      </c>
      <c r="F70" s="11" cm="1">
        <f t="array" ref="F70">_xlfn.IFS(
E70&lt;=$E$245,0,
E70&lt;=$E$246,1,
E70&lt;=$E$247,2,
E70&gt;=$E$247,3)</f>
        <v>2</v>
      </c>
      <c r="G70" s="12" cm="1">
        <f t="array" ref="G70">_xlfn.IFS(
OR(D70="Aerospace",D70="Aerospace &amp; Defense",D70="Agricultural Equipment",D70="Airlines",D70="Automotive",D70="Automotive &amp; Energy",D70="Automotive Components",D70="Aviation",D70="Building Materials",D70="Chemicals",D70="Commercial Vehicles",D70="Conglomerate &amp; Defense",D70="Conglomerate &amp; Energy",D70="Construction",D70="Construction &amp; Infrastructure",D70="Construction &amp; Real Estate",D70="Construction &amp; Telecom",D70="Discount Retail",D70="Energy Management",D70="Energy Technology",D70="Engines &amp; Power Systems",D70="Environmental Services",D70="Food Distribution",D70="Food Services",D70="Grocery Retail",D70="Healthcare &amp; Pharmacy",D70="Home Improvement Retail",D70="Industrial Engineering &amp; Electronics",D70="Oilfield Services",D70="Pharmaceuticals",D70="Pharmaceuticals &amp; Chemicals",D70="Pharmaceuticals &amp; Healthcare",D70="Pharmacy Retail",D70="Postal &amp; Logistics",D70="Retail",D70="Retail &amp; Distribution",D70="Retail &amp; Grocery",D70="Retail (IKEA)",D70="Tobacco",D70="Trading &amp; Conglomerate",D70="Utilities",D70="Utilities &amp; Energy",D70="Wholesale Retail"),2,
OR(D70="Agribusiness",D70="Automotive &amp; Heavy Vehicles",D70="Chemicals",D70="Commercial Vehicles",D70="Construction",D70="Construction &amp; Infrastructure",D70="Engines &amp; Power Systems",D70="Food Processing",D70="Healthcare",D70="Healthcare &amp; Medical Devices",D70="Heavy Equipment",D70="Heavy Industry",D70="Industrial Gases",D70="Industrial Manufacturing",D70="Logistics",D70="Medical Devices",D70="Mining",D70="Mining &amp; Commodities Trading",D70="Oil &amp; Gas",D70="Oilfield Services",D70="Rail Transport",D70="Shipping &amp; Logistics",D70="Steel"),3,
OR(D70="Apparel &amp; Footwear",D70="Beverage",D70="Coffeehouse &amp; Retail",D70="Conglomerate",D70="Consumer Goods",D70="Convenience Retail",D70="Electronics",D70="Electronics &amp; Semiconductors",D70="Electronics Retail",D70="Fashion Retail",D70="Food &amp; Beverage",D70="Food Retail &amp; Consumer Goods",D70="Industrial &amp; Technology",D70="Industrial Automation",D70="Industrial Technology",D70="Postal &amp; Financial Services",D70="Postal Services",D70="Scientific Instruments",D70="Technology Hardware",D70="Trading Company",D70="IT Consulting"),1,
OR(D70="Cosmetics",D70="E-commerce &amp; Cloud Computing",D70="Electronics &amp; Entertainment",D70="Entertainment &amp; Media",D70="Luxury Goods",D70="Media &amp; Telecommunications",D70="Networking Technology",D70="Real Estate Services",D70="Technology &amp; Consumer Electronics",D70="Telecommunications",D70="Telecommunications &amp; Investment"),1,
OR(D70="Asset Management",D70="Banking",D70="Banking &amp; Asset Services",D70="Banking &amp; Financial Services",D70="Banking &amp; Wealth Management",D70="Cloud Software",D70="Enterprise Software",D70="Financial Services",D70="Information Technology Consulting",D70="Investment Banking",D70="Social Media &amp; Technology",D70="Software &amp; Cloud Computing",D70="Technology &amp; Consulting",D70="Technology &amp; Internet Services",D70="Technology &amp; Software"),1,
TRUE,"Unmapped"
)</f>
        <v>3</v>
      </c>
      <c r="H70" s="10">
        <f>VLOOKUP(B70,'BIS + EDB Final'!A:K,2,FALSE)</f>
        <v>1</v>
      </c>
      <c r="I70" s="10">
        <f>VLOOKUP(B70,'BIS + EDB Final'!A:F,6,FALSE)</f>
        <v>0</v>
      </c>
      <c r="J70" s="10">
        <f>VLOOKUP(B70,'CBG Final'!A:B,2,FALSE)</f>
        <v>2</v>
      </c>
      <c r="K70" s="13">
        <f t="shared" si="0"/>
        <v>1.8000000000000003</v>
      </c>
      <c r="L70" s="10" t="s">
        <v>291</v>
      </c>
      <c r="M70" s="10" t="s">
        <v>292</v>
      </c>
      <c r="N70" s="10" t="s">
        <v>293</v>
      </c>
      <c r="O70" s="10" t="s">
        <v>294</v>
      </c>
      <c r="P70" s="10" t="s">
        <v>295</v>
      </c>
      <c r="Q70" s="10" t="s">
        <v>296</v>
      </c>
      <c r="R70" s="10" t="s">
        <v>224</v>
      </c>
      <c r="S70" s="14"/>
      <c r="T70" s="15"/>
      <c r="U70" s="15"/>
      <c r="V70" s="14"/>
      <c r="W70" s="14"/>
      <c r="X70" s="15"/>
      <c r="Y70" s="15"/>
      <c r="Z70" s="14"/>
      <c r="AA70" s="14"/>
      <c r="AB70" s="14"/>
      <c r="AC70" s="14"/>
      <c r="AD70" s="14"/>
      <c r="AE70" s="14"/>
      <c r="AF70" s="14"/>
      <c r="AG70" s="14"/>
      <c r="AH70" s="14"/>
    </row>
    <row r="71" spans="1:34" ht="15.75" customHeight="1">
      <c r="A71" s="10"/>
      <c r="B71" s="10" t="s">
        <v>2288</v>
      </c>
      <c r="C71" s="11" t="s">
        <v>43</v>
      </c>
      <c r="D71" s="12" t="s">
        <v>2289</v>
      </c>
      <c r="E71" s="10">
        <v>110000</v>
      </c>
      <c r="F71" s="11" cm="1">
        <f t="array" ref="F71">_xlfn.IFS(
E71&lt;=$E$245,0,
E71&lt;=$E$246,1,
E71&lt;=$E$247,2,
E71&gt;=$E$247,3)</f>
        <v>1</v>
      </c>
      <c r="G71" s="12" cm="1">
        <f t="array" ref="G71">_xlfn.IFS(
OR(D71="Aerospace",D71="Aerospace &amp; Defense",D71="Agricultural Equipment",D71="Airlines",D71="Automotive",D71="Automotive &amp; Energy",D71="Automotive Components",D71="Aviation",D71="Building Materials",D71="Chemicals",D71="Commercial Vehicles",D71="Conglomerate &amp; Defense",D71="Conglomerate &amp; Energy",D71="Construction",D71="Construction &amp; Infrastructure",D71="Construction &amp; Real Estate",D71="Construction &amp; Telecom",D71="Discount Retail",D71="Energy Management",D71="Energy Technology",D71="Engines &amp; Power Systems",D71="Environmental Services",D71="Food Distribution",D71="Food Services",D71="Grocery Retail",D71="Healthcare &amp; Pharmacy",D71="Home Improvement Retail",D71="Industrial Engineering &amp; Electronics",D71="Oilfield Services",D71="Pharmaceuticals",D71="Pharmaceuticals &amp; Chemicals",D71="Pharmaceuticals &amp; Healthcare",D71="Pharmacy Retail",D71="Postal &amp; Logistics",D71="Retail",D71="Retail &amp; Distribution",D71="Retail &amp; Grocery",D71="Retail (IKEA)",D71="Tobacco",D71="Trading &amp; Conglomerate",D71="Utilities",D71="Utilities &amp; Energy",D71="Wholesale Retail"),2,
OR(D71="Agribusiness",D71="Automotive &amp; Heavy Vehicles",D71="Chemicals",D71="Commercial Vehicles",D71="Construction",D71="Construction &amp; Infrastructure",D71="Engines &amp; Power Systems",D71="Food Processing",D71="Healthcare",D71="Healthcare &amp; Medical Devices",D71="Heavy Equipment",D71="Heavy Industry",D71="Industrial Gases",D71="Industrial Manufacturing",D71="Logistics",D71="Medical Devices",D71="Mining",D71="Mining &amp; Commodities Trading",D71="Oil &amp; Gas",D71="Oilfield Services",D71="Rail Transport",D71="Shipping &amp; Logistics",D71="Steel"),3,
OR(D71="Apparel &amp; Footwear",D71="Beverage",D71="Coffeehouse &amp; Retail",D71="Conglomerate",D71="Consumer Goods",D71="Convenience Retail",D71="Electronics",D71="Electronics &amp; Semiconductors",D71="Electronics Retail",D71="Fashion Retail",D71="Food &amp; Beverage",D71="Food Retail &amp; Consumer Goods",D71="Industrial &amp; Technology",D71="Industrial Automation",D71="Industrial Technology",D71="Postal &amp; Financial Services",D71="Postal Services",D71="Scientific Instruments",D71="Technology Hardware",D71="Trading Company",D71="IT Consulting"),1,
OR(D71="Cosmetics",D71="E-commerce &amp; Cloud Computing",D71="Electronics &amp; Entertainment",D71="Entertainment &amp; Media",D71="Luxury Goods",D71="Media &amp; Telecommunications",D71="Networking Technology",D71="Real Estate Services",D71="Technology &amp; Consumer Electronics",D71="Telecommunications",D71="Telecommunications &amp; Investment"),1,
OR(D71="Asset Management",D71="Banking",D71="Banking &amp; Asset Services",D71="Banking &amp; Financial Services",D71="Banking &amp; Wealth Management",D71="Cloud Software",D71="Enterprise Software",D71="Financial Services",D71="Information Technology Consulting",D71="Investment Banking",D71="Social Media &amp; Technology",D71="Software &amp; Cloud Computing",D71="Technology &amp; Consulting",D71="Technology &amp; Internet Services",D71="Technology &amp; Software"),1,
TRUE,"Unmapped"
)</f>
        <v>2</v>
      </c>
      <c r="H71" s="10">
        <v>2</v>
      </c>
      <c r="I71" s="10">
        <f>VLOOKUP(B71,'BIS + EDB Final'!A:F,6,FALSE)</f>
        <v>1</v>
      </c>
      <c r="J71" s="10">
        <f>VLOOKUP(B71,'CBG Final'!A:B,2,FALSE)</f>
        <v>3</v>
      </c>
      <c r="K71" s="13">
        <f t="shared" si="0"/>
        <v>1.8000000000000003</v>
      </c>
      <c r="L71" s="10" t="s">
        <v>2290</v>
      </c>
      <c r="M71" s="10" t="s">
        <v>2291</v>
      </c>
      <c r="N71" s="10" t="s">
        <v>2292</v>
      </c>
      <c r="O71" s="10" t="s">
        <v>221</v>
      </c>
      <c r="P71" s="10" t="s">
        <v>2293</v>
      </c>
      <c r="Q71" s="10" t="s">
        <v>1737</v>
      </c>
      <c r="R71" s="10" t="s">
        <v>32</v>
      </c>
      <c r="S71" s="14"/>
      <c r="T71" s="15"/>
      <c r="U71" s="15"/>
      <c r="V71" s="14"/>
      <c r="W71" s="14"/>
      <c r="X71" s="14"/>
      <c r="Y71" s="14"/>
      <c r="Z71" s="14"/>
      <c r="AA71" s="14"/>
      <c r="AB71" s="14"/>
      <c r="AC71" s="14"/>
      <c r="AD71" s="14"/>
      <c r="AE71" s="14"/>
      <c r="AF71" s="14"/>
      <c r="AG71" s="14"/>
      <c r="AH71" s="14"/>
    </row>
    <row r="72" spans="1:34" ht="15.75" customHeight="1">
      <c r="A72" s="10"/>
      <c r="B72" s="10" t="s">
        <v>2221</v>
      </c>
      <c r="C72" s="11" t="s">
        <v>14</v>
      </c>
      <c r="D72" s="12" t="s">
        <v>764</v>
      </c>
      <c r="E72" s="10">
        <v>103249</v>
      </c>
      <c r="F72" s="11" cm="1">
        <f t="array" ref="F72">_xlfn.IFS(
E72&lt;=$E$245,0,
E72&lt;=$E$246,1,
E72&lt;=$E$247,2,
E72&gt;=$E$247,3)</f>
        <v>1</v>
      </c>
      <c r="G72" s="12" cm="1">
        <f t="array" ref="G72">_xlfn.IFS(
OR(D72="Aerospace",D72="Aerospace &amp; Defense",D72="Agricultural Equipment",D72="Airlines",D72="Automotive",D72="Automotive &amp; Energy",D72="Automotive Components",D72="Aviation",D72="Building Materials",D72="Chemicals",D72="Commercial Vehicles",D72="Conglomerate &amp; Defense",D72="Conglomerate &amp; Energy",D72="Construction",D72="Construction &amp; Infrastructure",D72="Construction &amp; Real Estate",D72="Construction &amp; Telecom",D72="Discount Retail",D72="Energy Management",D72="Energy Technology",D72="Engines &amp; Power Systems",D72="Environmental Services",D72="Food Distribution",D72="Food Services",D72="Grocery Retail",D72="Healthcare &amp; Pharmacy",D72="Home Improvement Retail",D72="Industrial Engineering &amp; Electronics",D72="Oilfield Services",D72="Pharmaceuticals",D72="Pharmaceuticals &amp; Chemicals",D72="Pharmaceuticals &amp; Healthcare",D72="Pharmacy Retail",D72="Postal &amp; Logistics",D72="Retail",D72="Retail &amp; Distribution",D72="Retail &amp; Grocery",D72="Retail (IKEA)",D72="Tobacco",D72="Trading &amp; Conglomerate",D72="Utilities",D72="Utilities &amp; Energy",D72="Wholesale Retail"),2,
OR(D72="Agribusiness",D72="Automotive &amp; Heavy Vehicles",D72="Chemicals",D72="Commercial Vehicles",D72="Construction",D72="Construction &amp; Infrastructure",D72="Engines &amp; Power Systems",D72="Food Processing",D72="Healthcare",D72="Healthcare &amp; Medical Devices",D72="Heavy Equipment",D72="Heavy Industry",D72="Industrial Gases",D72="Industrial Manufacturing",D72="Logistics",D72="Medical Devices",D72="Mining",D72="Mining &amp; Commodities Trading",D72="Oil &amp; Gas",D72="Oilfield Services",D72="Rail Transport",D72="Shipping &amp; Logistics",D72="Steel"),3,
OR(D72="Apparel &amp; Footwear",D72="Beverage",D72="Coffeehouse &amp; Retail",D72="Conglomerate",D72="Consumer Goods",D72="Convenience Retail",D72="Electronics",D72="Electronics &amp; Semiconductors",D72="Electronics Retail",D72="Fashion Retail",D72="Food &amp; Beverage",D72="Food Retail &amp; Consumer Goods",D72="Industrial &amp; Technology",D72="Industrial Automation",D72="Industrial Technology",D72="Postal &amp; Financial Services",D72="Postal Services",D72="Scientific Instruments",D72="Technology Hardware",D72="Trading Company",D72="IT Consulting"),1,
OR(D72="Cosmetics",D72="E-commerce &amp; Cloud Computing",D72="Electronics &amp; Entertainment",D72="Entertainment &amp; Media",D72="Luxury Goods",D72="Media &amp; Telecommunications",D72="Networking Technology",D72="Real Estate Services",D72="Technology &amp; Consumer Electronics",D72="Telecommunications",D72="Telecommunications &amp; Investment"),1,
OR(D72="Asset Management",D72="Banking",D72="Banking &amp; Asset Services",D72="Banking &amp; Financial Services",D72="Banking &amp; Wealth Management",D72="Cloud Software",D72="Enterprise Software",D72="Financial Services",D72="Information Technology Consulting",D72="Investment Banking",D72="Social Media &amp; Technology",D72="Software &amp; Cloud Computing",D72="Technology &amp; Consulting",D72="Technology &amp; Internet Services",D72="Technology &amp; Software"),1,
TRUE,"Unmapped"
)</f>
        <v>2</v>
      </c>
      <c r="H72" s="10">
        <v>2</v>
      </c>
      <c r="I72" s="10">
        <f>VLOOKUP(B72,'BIS + EDB Final'!A:F,6,FALSE)</f>
        <v>1</v>
      </c>
      <c r="J72" s="10">
        <f>VLOOKUP(B72,'CBG Final'!A:B,2,FALSE)</f>
        <v>3</v>
      </c>
      <c r="K72" s="13">
        <f t="shared" si="0"/>
        <v>1.8000000000000003</v>
      </c>
      <c r="L72" s="10" t="s">
        <v>2222</v>
      </c>
      <c r="M72" s="10" t="s">
        <v>59</v>
      </c>
      <c r="N72" s="10" t="s">
        <v>2223</v>
      </c>
      <c r="O72" s="10" t="s">
        <v>2224</v>
      </c>
      <c r="P72" s="10" t="s">
        <v>2225</v>
      </c>
      <c r="Q72" s="10" t="s">
        <v>53</v>
      </c>
      <c r="R72" s="10" t="s">
        <v>22</v>
      </c>
      <c r="S72" s="14"/>
      <c r="T72" s="15"/>
      <c r="U72" s="15"/>
      <c r="V72" s="14"/>
      <c r="W72" s="14"/>
      <c r="X72" s="15"/>
      <c r="Y72" s="15"/>
      <c r="Z72" s="14"/>
      <c r="AA72" s="14"/>
      <c r="AB72" s="14"/>
      <c r="AC72" s="14"/>
      <c r="AD72" s="14"/>
      <c r="AE72" s="14"/>
      <c r="AF72" s="14"/>
      <c r="AG72" s="14"/>
      <c r="AH72" s="14"/>
    </row>
    <row r="73" spans="1:34" ht="15.75" customHeight="1">
      <c r="A73" s="10"/>
      <c r="B73" s="10" t="s">
        <v>909</v>
      </c>
      <c r="C73" s="11" t="s">
        <v>128</v>
      </c>
      <c r="D73" s="12" t="s">
        <v>910</v>
      </c>
      <c r="E73" s="10">
        <v>120040</v>
      </c>
      <c r="F73" s="11" cm="1">
        <f t="array" ref="F73">_xlfn.IFS(
E73&lt;=$E$245,0,
E73&lt;=$E$246,1,
E73&lt;=$E$247,2,
E73&gt;=$E$247,3)</f>
        <v>2</v>
      </c>
      <c r="G73" s="12" cm="1">
        <f t="array" ref="G73">_xlfn.IFS(
OR(D73="Aerospace",D73="Aerospace &amp; Defense",D73="Agricultural Equipment",D73="Airlines",D73="Automotive",D73="Automotive &amp; Energy",D73="Automotive Components",D73="Aviation",D73="Building Materials",D73="Chemicals",D73="Commercial Vehicles",D73="Conglomerate &amp; Defense",D73="Conglomerate &amp; Energy",D73="Construction",D73="Construction &amp; Infrastructure",D73="Construction &amp; Real Estate",D73="Construction &amp; Telecom",D73="Discount Retail",D73="Energy Management",D73="Energy Technology",D73="Engines &amp; Power Systems",D73="Environmental Services",D73="Food Distribution",D73="Food Services",D73="Grocery Retail",D73="Healthcare &amp; Pharmacy",D73="Home Improvement Retail",D73="Industrial Engineering &amp; Electronics",D73="Oilfield Services",D73="Pharmaceuticals",D73="Pharmaceuticals &amp; Chemicals",D73="Pharmaceuticals &amp; Healthcare",D73="Pharmacy Retail",D73="Postal &amp; Logistics",D73="Retail",D73="Retail &amp; Distribution",D73="Retail &amp; Grocery",D73="Retail (IKEA)",D73="Tobacco",D73="Trading &amp; Conglomerate",D73="Utilities",D73="Utilities &amp; Energy",D73="Wholesale Retail"),2,
OR(D73="Agribusiness",D73="Automotive &amp; Heavy Vehicles",D73="Chemicals",D73="Commercial Vehicles",D73="Construction",D73="Construction &amp; Infrastructure",D73="Engines &amp; Power Systems",D73="Food Processing",D73="Healthcare",D73="Healthcare &amp; Medical Devices",D73="Heavy Equipment",D73="Heavy Industry",D73="Industrial Gases",D73="Industrial Manufacturing",D73="Logistics",D73="Medical Devices",D73="Mining",D73="Mining &amp; Commodities Trading",D73="Oil &amp; Gas",D73="Oilfield Services",D73="Rail Transport",D73="Shipping &amp; Logistics",D73="Steel"),3,
OR(D73="Apparel &amp; Footwear",D73="Beverage",D73="Coffeehouse &amp; Retail",D73="Conglomerate",D73="Consumer Goods",D73="Convenience Retail",D73="Electronics",D73="Electronics &amp; Semiconductors",D73="Electronics Retail",D73="Fashion Retail",D73="Food &amp; Beverage",D73="Food Retail &amp; Consumer Goods",D73="Industrial &amp; Technology",D73="Industrial Automation",D73="Industrial Technology",D73="Postal &amp; Financial Services",D73="Postal Services",D73="Scientific Instruments",D73="Technology Hardware",D73="Trading Company",D73="IT Consulting"),1,
OR(D73="Cosmetics",D73="E-commerce &amp; Cloud Computing",D73="Electronics &amp; Entertainment",D73="Entertainment &amp; Media",D73="Luxury Goods",D73="Media &amp; Telecommunications",D73="Networking Technology",D73="Real Estate Services",D73="Technology &amp; Consumer Electronics",D73="Telecommunications",D73="Telecommunications &amp; Investment"),1,
OR(D73="Asset Management",D73="Banking",D73="Banking &amp; Asset Services",D73="Banking &amp; Financial Services",D73="Banking &amp; Wealth Management",D73="Cloud Software",D73="Enterprise Software",D73="Financial Services",D73="Information Technology Consulting",D73="Investment Banking",D73="Social Media &amp; Technology",D73="Software &amp; Cloud Computing",D73="Technology &amp; Consulting",D73="Technology &amp; Internet Services",D73="Technology &amp; Software"),1,
TRUE,"Unmapped"
)</f>
        <v>1</v>
      </c>
      <c r="H73" s="10">
        <v>2</v>
      </c>
      <c r="I73" s="10">
        <f>VLOOKUP(B73,'BIS + EDB Final'!A:F,6,FALSE)</f>
        <v>0</v>
      </c>
      <c r="J73" s="10">
        <f>VLOOKUP(B73,'CBG Final'!A:B,2,FALSE)</f>
        <v>3</v>
      </c>
      <c r="K73" s="13">
        <f t="shared" si="0"/>
        <v>1.8000000000000003</v>
      </c>
      <c r="L73" s="10" t="s">
        <v>2649</v>
      </c>
      <c r="M73" s="10" t="s">
        <v>849</v>
      </c>
      <c r="N73" s="10" t="s">
        <v>2650</v>
      </c>
      <c r="O73" s="10" t="s">
        <v>2651</v>
      </c>
      <c r="P73" s="10" t="s">
        <v>2652</v>
      </c>
      <c r="Q73" s="10" t="s">
        <v>40</v>
      </c>
      <c r="R73" s="10" t="s">
        <v>22</v>
      </c>
      <c r="S73" s="14"/>
      <c r="T73" s="15"/>
      <c r="U73" s="15"/>
      <c r="V73" s="14"/>
      <c r="W73" s="14"/>
      <c r="X73" s="15"/>
      <c r="Y73" s="15"/>
      <c r="Z73" s="14"/>
      <c r="AA73" s="14"/>
      <c r="AB73" s="14"/>
      <c r="AC73" s="14"/>
      <c r="AD73" s="14"/>
      <c r="AE73" s="14"/>
      <c r="AF73" s="14"/>
      <c r="AG73" s="14"/>
      <c r="AH73" s="14"/>
    </row>
    <row r="74" spans="1:34" ht="15.75" customHeight="1">
      <c r="A74" s="10"/>
      <c r="B74" s="10" t="s">
        <v>1524</v>
      </c>
      <c r="C74" s="11" t="s">
        <v>93</v>
      </c>
      <c r="D74" s="12" t="s">
        <v>1525</v>
      </c>
      <c r="E74" s="10">
        <v>109121</v>
      </c>
      <c r="F74" s="11" cm="1">
        <f t="array" ref="F74">_xlfn.IFS(
E74&lt;=$E$245,0,
E74&lt;=$E$246,1,
E74&lt;=$E$247,2,
E74&gt;=$E$247,3)</f>
        <v>1</v>
      </c>
      <c r="G74" s="12" cm="1">
        <f t="array" ref="G74">_xlfn.IFS(
OR(D74="Aerospace",D74="Aerospace &amp; Defense",D74="Agricultural Equipment",D74="Airlines",D74="Automotive",D74="Automotive &amp; Energy",D74="Automotive Components",D74="Aviation",D74="Building Materials",D74="Chemicals",D74="Commercial Vehicles",D74="Conglomerate &amp; Defense",D74="Conglomerate &amp; Energy",D74="Construction",D74="Construction &amp; Infrastructure",D74="Construction &amp; Real Estate",D74="Construction &amp; Telecom",D74="Discount Retail",D74="Energy Management",D74="Energy Technology",D74="Engines &amp; Power Systems",D74="Environmental Services",D74="Food Distribution",D74="Food Services",D74="Grocery Retail",D74="Healthcare &amp; Pharmacy",D74="Home Improvement Retail",D74="Industrial Engineering &amp; Electronics",D74="Oilfield Services",D74="Pharmaceuticals",D74="Pharmaceuticals &amp; Chemicals",D74="Pharmaceuticals &amp; Healthcare",D74="Pharmacy Retail",D74="Postal &amp; Logistics",D74="Retail",D74="Retail &amp; Distribution",D74="Retail &amp; Grocery",D74="Retail (IKEA)",D74="Tobacco",D74="Trading &amp; Conglomerate",D74="Utilities",D74="Utilities &amp; Energy",D74="Wholesale Retail"),2,
OR(D74="Agribusiness",D74="Automotive &amp; Heavy Vehicles",D74="Chemicals",D74="Commercial Vehicles",D74="Construction",D74="Construction &amp; Infrastructure",D74="Engines &amp; Power Systems",D74="Food Processing",D74="Healthcare",D74="Healthcare &amp; Medical Devices",D74="Heavy Equipment",D74="Heavy Industry",D74="Industrial Gases",D74="Industrial Manufacturing",D74="Logistics",D74="Medical Devices",D74="Mining",D74="Mining &amp; Commodities Trading",D74="Oil &amp; Gas",D74="Oilfield Services",D74="Rail Transport",D74="Shipping &amp; Logistics",D74="Steel"),3,
OR(D74="Apparel &amp; Footwear",D74="Beverage",D74="Coffeehouse &amp; Retail",D74="Conglomerate",D74="Consumer Goods",D74="Convenience Retail",D74="Electronics",D74="Electronics &amp; Semiconductors",D74="Electronics Retail",D74="Fashion Retail",D74="Food &amp; Beverage",D74="Food Retail &amp; Consumer Goods",D74="Industrial &amp; Technology",D74="Industrial Automation",D74="Industrial Technology",D74="Postal &amp; Financial Services",D74="Postal Services",D74="Scientific Instruments",D74="Technology Hardware",D74="Trading Company",D74="IT Consulting"),1,
OR(D74="Cosmetics",D74="E-commerce &amp; Cloud Computing",D74="Electronics &amp; Entertainment",D74="Entertainment &amp; Media",D74="Luxury Goods",D74="Media &amp; Telecommunications",D74="Networking Technology",D74="Real Estate Services",D74="Technology &amp; Consumer Electronics",D74="Telecommunications",D74="Telecommunications &amp; Investment"),1,
OR(D74="Asset Management",D74="Banking",D74="Banking &amp; Asset Services",D74="Banking &amp; Financial Services",D74="Banking &amp; Wealth Management",D74="Cloud Software",D74="Enterprise Software",D74="Financial Services",D74="Information Technology Consulting",D74="Investment Banking",D74="Social Media &amp; Technology",D74="Software &amp; Cloud Computing",D74="Technology &amp; Consulting",D74="Technology &amp; Internet Services",D74="Technology &amp; Software"),1,
TRUE,"Unmapped"
)</f>
        <v>1</v>
      </c>
      <c r="H74" s="10">
        <v>3</v>
      </c>
      <c r="I74" s="10">
        <f>VLOOKUP(B74,'BIS + EDB Final'!A:F,6,FALSE)</f>
        <v>1</v>
      </c>
      <c r="J74" s="10">
        <f>VLOOKUP(B74,'CBG Final'!A:B,2,FALSE)</f>
        <v>3</v>
      </c>
      <c r="K74" s="13">
        <f t="shared" si="0"/>
        <v>1.8000000000000003</v>
      </c>
      <c r="L74" s="10" t="s">
        <v>2283</v>
      </c>
      <c r="M74" s="10" t="s">
        <v>2284</v>
      </c>
      <c r="N74" s="10" t="s">
        <v>2285</v>
      </c>
      <c r="O74" s="10" t="s">
        <v>2286</v>
      </c>
      <c r="P74" s="10" t="s">
        <v>2287</v>
      </c>
      <c r="Q74" s="10" t="s">
        <v>224</v>
      </c>
      <c r="R74" s="10" t="s">
        <v>358</v>
      </c>
      <c r="S74" s="14"/>
      <c r="T74" s="15"/>
      <c r="U74" s="15"/>
      <c r="V74" s="14"/>
      <c r="W74" s="14"/>
      <c r="X74" s="14"/>
      <c r="Y74" s="14"/>
      <c r="Z74" s="14"/>
      <c r="AA74" s="14"/>
      <c r="AB74" s="14"/>
      <c r="AC74" s="14"/>
      <c r="AD74" s="14"/>
      <c r="AE74" s="14"/>
      <c r="AF74" s="14"/>
      <c r="AG74" s="14"/>
      <c r="AH74" s="14"/>
    </row>
    <row r="75" spans="1:34" ht="15.75" customHeight="1">
      <c r="A75" s="10"/>
      <c r="B75" s="10" t="s">
        <v>1093</v>
      </c>
      <c r="C75" s="11" t="s">
        <v>43</v>
      </c>
      <c r="D75" s="12" t="s">
        <v>1094</v>
      </c>
      <c r="E75" s="10">
        <v>90400</v>
      </c>
      <c r="F75" s="11" cm="1">
        <f t="array" ref="F75">_xlfn.IFS(
E75&lt;=$E$245,0,
E75&lt;=$E$246,1,
E75&lt;=$E$247,2,
E75&gt;=$E$247,3)</f>
        <v>1</v>
      </c>
      <c r="G75" s="12" cm="1">
        <f t="array" ref="G75">_xlfn.IFS(
OR(D75="Aerospace",D75="Aerospace &amp; Defense",D75="Agricultural Equipment",D75="Airlines",D75="Automotive",D75="Automotive &amp; Energy",D75="Automotive Components",D75="Aviation",D75="Building Materials",D75="Chemicals",D75="Commercial Vehicles",D75="Conglomerate &amp; Defense",D75="Conglomerate &amp; Energy",D75="Construction",D75="Construction &amp; Infrastructure",D75="Construction &amp; Real Estate",D75="Construction &amp; Telecom",D75="Discount Retail",D75="Energy Management",D75="Energy Technology",D75="Engines &amp; Power Systems",D75="Environmental Services",D75="Food Distribution",D75="Food Services",D75="Grocery Retail",D75="Healthcare &amp; Pharmacy",D75="Home Improvement Retail",D75="Industrial Engineering &amp; Electronics",D75="Oilfield Services",D75="Pharmaceuticals",D75="Pharmaceuticals &amp; Chemicals",D75="Pharmaceuticals &amp; Healthcare",D75="Pharmacy Retail",D75="Postal &amp; Logistics",D75="Retail",D75="Retail &amp; Distribution",D75="Retail &amp; Grocery",D75="Retail (IKEA)",D75="Tobacco",D75="Trading &amp; Conglomerate",D75="Utilities",D75="Utilities &amp; Energy",D75="Wholesale Retail"),2,
OR(D75="Agribusiness",D75="Automotive &amp; Heavy Vehicles",D75="Chemicals",D75="Commercial Vehicles",D75="Construction",D75="Construction &amp; Infrastructure",D75="Engines &amp; Power Systems",D75="Food Processing",D75="Healthcare",D75="Healthcare &amp; Medical Devices",D75="Heavy Equipment",D75="Heavy Industry",D75="Industrial Gases",D75="Industrial Manufacturing",D75="Logistics",D75="Medical Devices",D75="Mining",D75="Mining &amp; Commodities Trading",D75="Oil &amp; Gas",D75="Oilfield Services",D75="Rail Transport",D75="Shipping &amp; Logistics",D75="Steel"),3,
OR(D75="Apparel &amp; Footwear",D75="Beverage",D75="Coffeehouse &amp; Retail",D75="Conglomerate",D75="Consumer Goods",D75="Convenience Retail",D75="Electronics",D75="Electronics &amp; Semiconductors",D75="Electronics Retail",D75="Fashion Retail",D75="Food &amp; Beverage",D75="Food Retail &amp; Consumer Goods",D75="Industrial &amp; Technology",D75="Industrial Automation",D75="Industrial Technology",D75="Postal &amp; Financial Services",D75="Postal Services",D75="Scientific Instruments",D75="Technology Hardware",D75="Trading Company",D75="IT Consulting"),1,
OR(D75="Cosmetics",D75="E-commerce &amp; Cloud Computing",D75="Electronics &amp; Entertainment",D75="Entertainment &amp; Media",D75="Luxury Goods",D75="Media &amp; Telecommunications",D75="Networking Technology",D75="Real Estate Services",D75="Technology &amp; Consumer Electronics",D75="Telecommunications",D75="Telecommunications &amp; Investment"),1,
OR(D75="Asset Management",D75="Banking",D75="Banking &amp; Asset Services",D75="Banking &amp; Financial Services",D75="Banking &amp; Wealth Management",D75="Cloud Software",D75="Enterprise Software",D75="Financial Services",D75="Information Technology Consulting",D75="Investment Banking",D75="Social Media &amp; Technology",D75="Software &amp; Cloud Computing",D75="Technology &amp; Consulting",D75="Technology &amp; Internet Services",D75="Technology &amp; Software"),1,
TRUE,"Unmapped"
)</f>
        <v>1</v>
      </c>
      <c r="H75" s="10">
        <f>'BIS + EDB Final'!B195</f>
        <v>3</v>
      </c>
      <c r="I75" s="10">
        <f>VLOOKUP(B75,'BIS + EDB Final'!A:F,6,FALSE)</f>
        <v>1</v>
      </c>
      <c r="J75" s="10">
        <f>VLOOKUP(B75,'CBG Final'!A:B,2,FALSE)</f>
        <v>3</v>
      </c>
      <c r="K75" s="13">
        <f t="shared" si="0"/>
        <v>1.8000000000000003</v>
      </c>
      <c r="L75" s="10" t="s">
        <v>1095</v>
      </c>
      <c r="M75" s="10" t="s">
        <v>1096</v>
      </c>
      <c r="N75" s="10" t="s">
        <v>1097</v>
      </c>
      <c r="O75" s="10" t="s">
        <v>896</v>
      </c>
      <c r="P75" s="10" t="s">
        <v>1098</v>
      </c>
      <c r="Q75" s="10" t="s">
        <v>955</v>
      </c>
      <c r="R75" s="10" t="s">
        <v>165</v>
      </c>
      <c r="S75" s="14"/>
      <c r="T75" s="15"/>
      <c r="U75" s="15"/>
      <c r="V75" s="14"/>
      <c r="W75" s="14"/>
      <c r="X75" s="14"/>
      <c r="Y75" s="14"/>
      <c r="Z75" s="14"/>
      <c r="AA75" s="14"/>
      <c r="AB75" s="14"/>
      <c r="AC75" s="14"/>
      <c r="AD75" s="14"/>
      <c r="AE75" s="14"/>
      <c r="AF75" s="14"/>
      <c r="AG75" s="14"/>
      <c r="AH75" s="14"/>
    </row>
    <row r="76" spans="1:34" ht="15.75" customHeight="1">
      <c r="A76" s="10"/>
      <c r="B76" s="10" t="s">
        <v>776</v>
      </c>
      <c r="C76" s="11" t="s">
        <v>777</v>
      </c>
      <c r="D76" s="12" t="s">
        <v>214</v>
      </c>
      <c r="E76" s="10">
        <v>94838</v>
      </c>
      <c r="F76" s="11" cm="1">
        <f t="array" ref="F76">_xlfn.IFS(
E76&lt;=$E$245,0,
E76&lt;=$E$246,1,
E76&lt;=$E$247,2,
E76&gt;=$E$247,3)</f>
        <v>1</v>
      </c>
      <c r="G76" s="12" cm="1">
        <f t="array" ref="G76">_xlfn.IFS(
OR(D76="Aerospace",D76="Aerospace &amp; Defense",D76="Agricultural Equipment",D76="Airlines",D76="Automotive",D76="Automotive &amp; Energy",D76="Automotive Components",D76="Aviation",D76="Building Materials",D76="Chemicals",D76="Commercial Vehicles",D76="Conglomerate &amp; Defense",D76="Conglomerate &amp; Energy",D76="Construction",D76="Construction &amp; Infrastructure",D76="Construction &amp; Real Estate",D76="Construction &amp; Telecom",D76="Discount Retail",D76="Energy Management",D76="Energy Technology",D76="Engines &amp; Power Systems",D76="Environmental Services",D76="Food Distribution",D76="Food Services",D76="Grocery Retail",D76="Healthcare &amp; Pharmacy",D76="Home Improvement Retail",D76="Industrial Engineering &amp; Electronics",D76="Oilfield Services",D76="Pharmaceuticals",D76="Pharmaceuticals &amp; Chemicals",D76="Pharmaceuticals &amp; Healthcare",D76="Pharmacy Retail",D76="Postal &amp; Logistics",D76="Retail",D76="Retail &amp; Distribution",D76="Retail &amp; Grocery",D76="Retail (IKEA)",D76="Tobacco",D76="Trading &amp; Conglomerate",D76="Utilities",D76="Utilities &amp; Energy",D76="Wholesale Retail"),2,
OR(D76="Agribusiness",D76="Automotive &amp; Heavy Vehicles",D76="Chemicals",D76="Commercial Vehicles",D76="Construction",D76="Construction &amp; Infrastructure",D76="Engines &amp; Power Systems",D76="Food Processing",D76="Healthcare",D76="Healthcare &amp; Medical Devices",D76="Heavy Equipment",D76="Heavy Industry",D76="Industrial Gases",D76="Industrial Manufacturing",D76="Logistics",D76="Medical Devices",D76="Mining",D76="Mining &amp; Commodities Trading",D76="Oil &amp; Gas",D76="Oilfield Services",D76="Rail Transport",D76="Shipping &amp; Logistics",D76="Steel"),3,
OR(D76="Apparel &amp; Footwear",D76="Beverage",D76="Coffeehouse &amp; Retail",D76="Conglomerate",D76="Consumer Goods",D76="Convenience Retail",D76="Electronics",D76="Electronics &amp; Semiconductors",D76="Electronics Retail",D76="Fashion Retail",D76="Food &amp; Beverage",D76="Food Retail &amp; Consumer Goods",D76="Industrial &amp; Technology",D76="Industrial Automation",D76="Industrial Technology",D76="Postal &amp; Financial Services",D76="Postal Services",D76="Scientific Instruments",D76="Technology Hardware",D76="Trading Company",D76="IT Consulting"),1,
OR(D76="Cosmetics",D76="E-commerce &amp; Cloud Computing",D76="Electronics &amp; Entertainment",D76="Entertainment &amp; Media",D76="Luxury Goods",D76="Media &amp; Telecommunications",D76="Networking Technology",D76="Real Estate Services",D76="Technology &amp; Consumer Electronics",D76="Telecommunications",D76="Telecommunications &amp; Investment"),1,
OR(D76="Asset Management",D76="Banking",D76="Banking &amp; Asset Services",D76="Banking &amp; Financial Services",D76="Banking &amp; Wealth Management",D76="Cloud Software",D76="Enterprise Software",D76="Financial Services",D76="Information Technology Consulting",D76="Investment Banking",D76="Social Media &amp; Technology",D76="Software &amp; Cloud Computing",D76="Technology &amp; Consulting",D76="Technology &amp; Internet Services",D76="Technology &amp; Software"),1,
TRUE,"Unmapped"
)</f>
        <v>1</v>
      </c>
      <c r="H76" s="10">
        <f>'BIS + EDB Final'!B214</f>
        <v>3</v>
      </c>
      <c r="I76" s="10">
        <f>VLOOKUP(B76,'BIS + EDB Final'!A:F,6,FALSE)</f>
        <v>1</v>
      </c>
      <c r="J76" s="10">
        <f>VLOOKUP(B76,'CBG Final'!A:B,2,FALSE)</f>
        <v>3</v>
      </c>
      <c r="K76" s="13">
        <f t="shared" si="0"/>
        <v>1.8000000000000003</v>
      </c>
      <c r="L76" s="10" t="s">
        <v>2226</v>
      </c>
      <c r="M76" s="10" t="s">
        <v>1450</v>
      </c>
      <c r="N76" s="10" t="s">
        <v>2227</v>
      </c>
      <c r="O76" s="10" t="s">
        <v>301</v>
      </c>
      <c r="P76" s="10" t="s">
        <v>2228</v>
      </c>
      <c r="Q76" s="10" t="s">
        <v>2002</v>
      </c>
      <c r="R76" s="10" t="s">
        <v>22</v>
      </c>
      <c r="S76" s="14"/>
      <c r="T76" s="15"/>
      <c r="U76" s="15"/>
      <c r="V76" s="14"/>
      <c r="W76" s="14"/>
      <c r="X76" s="15"/>
      <c r="Y76" s="15"/>
      <c r="Z76" s="14"/>
      <c r="AA76" s="14"/>
      <c r="AB76" s="14"/>
      <c r="AC76" s="14"/>
      <c r="AD76" s="14"/>
      <c r="AE76" s="14"/>
      <c r="AF76" s="14"/>
      <c r="AG76" s="14"/>
      <c r="AH76" s="14"/>
    </row>
    <row r="77" spans="1:34" ht="15.75" customHeight="1">
      <c r="A77" s="10"/>
      <c r="B77" s="10" t="s">
        <v>280</v>
      </c>
      <c r="C77" s="11" t="s">
        <v>281</v>
      </c>
      <c r="D77" s="12" t="s">
        <v>282</v>
      </c>
      <c r="E77" s="10">
        <v>156921</v>
      </c>
      <c r="F77" s="11" cm="1">
        <f t="array" ref="F77">_xlfn.IFS(
E77&lt;=$E$245,0,
E77&lt;=$E$246,1,
E77&lt;=$E$247,2,
E77&gt;=$E$247,3)</f>
        <v>2</v>
      </c>
      <c r="G77" s="12" cm="1">
        <f t="array" ref="G77">_xlfn.IFS(
OR(D77="Aerospace",D77="Aerospace &amp; Defense",D77="Agricultural Equipment",D77="Airlines",D77="Automotive",D77="Automotive &amp; Energy",D77="Automotive Components",D77="Aviation",D77="Building Materials",D77="Chemicals",D77="Commercial Vehicles",D77="Conglomerate &amp; Defense",D77="Conglomerate &amp; Energy",D77="Construction",D77="Construction &amp; Infrastructure",D77="Construction &amp; Real Estate",D77="Construction &amp; Telecom",D77="Discount Retail",D77="Energy Management",D77="Energy Technology",D77="Engines &amp; Power Systems",D77="Environmental Services",D77="Food Distribution",D77="Food Services",D77="Grocery Retail",D77="Healthcare &amp; Pharmacy",D77="Home Improvement Retail",D77="Industrial Engineering &amp; Electronics",D77="Oilfield Services",D77="Pharmaceuticals",D77="Pharmaceuticals &amp; Chemicals",D77="Pharmaceuticals &amp; Healthcare",D77="Pharmacy Retail",D77="Postal &amp; Logistics",D77="Retail",D77="Retail &amp; Distribution",D77="Retail &amp; Grocery",D77="Retail (IKEA)",D77="Tobacco",D77="Trading &amp; Conglomerate",D77="Utilities",D77="Utilities &amp; Energy",D77="Wholesale Retail"),2,
OR(D77="Agribusiness",D77="Automotive &amp; Heavy Vehicles",D77="Chemicals",D77="Commercial Vehicles",D77="Construction",D77="Construction &amp; Infrastructure",D77="Engines &amp; Power Systems",D77="Food Processing",D77="Healthcare",D77="Healthcare &amp; Medical Devices",D77="Heavy Equipment",D77="Heavy Industry",D77="Industrial Gases",D77="Industrial Manufacturing",D77="Logistics",D77="Medical Devices",D77="Mining",D77="Mining &amp; Commodities Trading",D77="Oil &amp; Gas",D77="Oilfield Services",D77="Rail Transport",D77="Shipping &amp; Logistics",D77="Steel"),3,
OR(D77="Apparel &amp; Footwear",D77="Beverage",D77="Coffeehouse &amp; Retail",D77="Conglomerate",D77="Consumer Goods",D77="Convenience Retail",D77="Electronics",D77="Electronics &amp; Semiconductors",D77="Electronics Retail",D77="Fashion Retail",D77="Food &amp; Beverage",D77="Food Retail &amp; Consumer Goods",D77="Industrial &amp; Technology",D77="Industrial Automation",D77="Industrial Technology",D77="Postal &amp; Financial Services",D77="Postal Services",D77="Scientific Instruments",D77="Technology Hardware",D77="Trading Company",D77="IT Consulting"),1,
OR(D77="Cosmetics",D77="E-commerce &amp; Cloud Computing",D77="Electronics &amp; Entertainment",D77="Entertainment &amp; Media",D77="Luxury Goods",D77="Media &amp; Telecommunications",D77="Networking Technology",D77="Real Estate Services",D77="Technology &amp; Consumer Electronics",D77="Telecommunications",D77="Telecommunications &amp; Investment"),1,
OR(D77="Asset Management",D77="Banking",D77="Banking &amp; Asset Services",D77="Banking &amp; Financial Services",D77="Banking &amp; Wealth Management",D77="Cloud Software",D77="Enterprise Software",D77="Financial Services",D77="Information Technology Consulting",D77="Investment Banking",D77="Social Media &amp; Technology",D77="Software &amp; Cloud Computing",D77="Technology &amp; Consulting",D77="Technology &amp; Internet Services",D77="Technology &amp; Software"),1,
TRUE,"Unmapped"
)</f>
        <v>2</v>
      </c>
      <c r="H77" s="10">
        <f>VLOOKUP(B77,'BIS + EDB Final'!A:K,2,FALSE)</f>
        <v>1</v>
      </c>
      <c r="I77" s="10">
        <f>VLOOKUP(B77,'BIS + EDB Final'!A:F,6,FALSE)</f>
        <v>0</v>
      </c>
      <c r="J77" s="10">
        <f>VLOOKUP(B77,'CBG Final'!A:B,2,FALSE)</f>
        <v>3</v>
      </c>
      <c r="K77" s="13">
        <f t="shared" si="0"/>
        <v>1.8</v>
      </c>
      <c r="L77" s="10" t="s">
        <v>283</v>
      </c>
      <c r="M77" s="10" t="s">
        <v>284</v>
      </c>
      <c r="N77" s="10" t="s">
        <v>285</v>
      </c>
      <c r="O77" s="10" t="s">
        <v>286</v>
      </c>
      <c r="P77" s="10" t="s">
        <v>287</v>
      </c>
      <c r="Q77" s="10" t="s">
        <v>53</v>
      </c>
      <c r="R77" s="10" t="s">
        <v>22</v>
      </c>
      <c r="S77" s="14"/>
      <c r="T77" s="15"/>
      <c r="U77" s="15"/>
      <c r="V77" s="14"/>
      <c r="W77" s="14"/>
      <c r="X77" s="15"/>
      <c r="Y77" s="15"/>
      <c r="Z77" s="14"/>
      <c r="AA77" s="14"/>
      <c r="AB77" s="14"/>
      <c r="AC77" s="14"/>
      <c r="AD77" s="14"/>
      <c r="AE77" s="14"/>
      <c r="AF77" s="14"/>
      <c r="AG77" s="14"/>
      <c r="AH77" s="14"/>
    </row>
    <row r="78" spans="1:34" ht="15.75" customHeight="1">
      <c r="A78" s="10"/>
      <c r="B78" s="10" t="s">
        <v>303</v>
      </c>
      <c r="C78" s="11" t="s">
        <v>46</v>
      </c>
      <c r="D78" s="12" t="s">
        <v>304</v>
      </c>
      <c r="E78" s="10">
        <v>200234</v>
      </c>
      <c r="F78" s="11" cm="1">
        <f t="array" ref="F78">_xlfn.IFS(
E78&lt;=$E$245,0,
E78&lt;=$E$246,1,
E78&lt;=$E$247,2,
E78&gt;=$E$247,3)</f>
        <v>2</v>
      </c>
      <c r="G78" s="12" cm="1">
        <f t="array" ref="G78">_xlfn.IFS(
OR(D78="Aerospace",D78="Aerospace &amp; Defense",D78="Agricultural Equipment",D78="Airlines",D78="Automotive",D78="Automotive &amp; Energy",D78="Automotive Components",D78="Aviation",D78="Building Materials",D78="Chemicals",D78="Commercial Vehicles",D78="Conglomerate &amp; Defense",D78="Conglomerate &amp; Energy",D78="Construction",D78="Construction &amp; Infrastructure",D78="Construction &amp; Real Estate",D78="Construction &amp; Telecom",D78="Discount Retail",D78="Energy Management",D78="Energy Technology",D78="Engines &amp; Power Systems",D78="Environmental Services",D78="Food Distribution",D78="Food Services",D78="Grocery Retail",D78="Healthcare &amp; Pharmacy",D78="Home Improvement Retail",D78="Industrial Engineering &amp; Electronics",D78="Oilfield Services",D78="Pharmaceuticals",D78="Pharmaceuticals &amp; Chemicals",D78="Pharmaceuticals &amp; Healthcare",D78="Pharmacy Retail",D78="Postal &amp; Logistics",D78="Retail",D78="Retail &amp; Distribution",D78="Retail &amp; Grocery",D78="Retail (IKEA)",D78="Tobacco",D78="Trading &amp; Conglomerate",D78="Utilities",D78="Utilities &amp; Energy",D78="Wholesale Retail"),2,
OR(D78="Agribusiness",D78="Automotive &amp; Heavy Vehicles",D78="Chemicals",D78="Commercial Vehicles",D78="Construction",D78="Construction &amp; Infrastructure",D78="Engines &amp; Power Systems",D78="Food Processing",D78="Healthcare",D78="Healthcare &amp; Medical Devices",D78="Heavy Equipment",D78="Heavy Industry",D78="Industrial Gases",D78="Industrial Manufacturing",D78="Logistics",D78="Medical Devices",D78="Mining",D78="Mining &amp; Commodities Trading",D78="Oil &amp; Gas",D78="Oilfield Services",D78="Rail Transport",D78="Shipping &amp; Logistics",D78="Steel"),3,
OR(D78="Apparel &amp; Footwear",D78="Beverage",D78="Coffeehouse &amp; Retail",D78="Conglomerate",D78="Consumer Goods",D78="Convenience Retail",D78="Electronics",D78="Electronics &amp; Semiconductors",D78="Electronics Retail",D78="Fashion Retail",D78="Food &amp; Beverage",D78="Food Retail &amp; Consumer Goods",D78="Industrial &amp; Technology",D78="Industrial Automation",D78="Industrial Technology",D78="Postal &amp; Financial Services",D78="Postal Services",D78="Scientific Instruments",D78="Technology Hardware",D78="Trading Company",D78="IT Consulting"),1,
OR(D78="Cosmetics",D78="E-commerce &amp; Cloud Computing",D78="Electronics &amp; Entertainment",D78="Entertainment &amp; Media",D78="Luxury Goods",D78="Media &amp; Telecommunications",D78="Networking Technology",D78="Real Estate Services",D78="Technology &amp; Consumer Electronics",D78="Telecommunications",D78="Telecommunications &amp; Investment"),1,
OR(D78="Asset Management",D78="Banking",D78="Banking &amp; Asset Services",D78="Banking &amp; Financial Services",D78="Banking &amp; Wealth Management",D78="Cloud Software",D78="Enterprise Software",D78="Financial Services",D78="Information Technology Consulting",D78="Investment Banking",D78="Social Media &amp; Technology",D78="Software &amp; Cloud Computing",D78="Technology &amp; Consulting",D78="Technology &amp; Internet Services",D78="Technology &amp; Software"),1,
TRUE,"Unmapped"
)</f>
        <v>2</v>
      </c>
      <c r="H78" s="10">
        <f>VLOOKUP(B78,'BIS + EDB Final'!A:K,2,FALSE)</f>
        <v>1</v>
      </c>
      <c r="I78" s="10">
        <f>VLOOKUP(B78,'BIS + EDB Final'!A:F,6,FALSE)</f>
        <v>0</v>
      </c>
      <c r="J78" s="10">
        <f>VLOOKUP(B78,'CBG Final'!A:B,2,FALSE)</f>
        <v>3</v>
      </c>
      <c r="K78" s="13">
        <f t="shared" si="0"/>
        <v>1.8</v>
      </c>
      <c r="L78" s="10" t="s">
        <v>305</v>
      </c>
      <c r="M78" s="10" t="s">
        <v>306</v>
      </c>
      <c r="N78" s="10" t="s">
        <v>307</v>
      </c>
      <c r="O78" s="10" t="s">
        <v>308</v>
      </c>
      <c r="P78" s="10" t="s">
        <v>309</v>
      </c>
      <c r="Q78" s="10" t="s">
        <v>31</v>
      </c>
      <c r="R78" s="10" t="s">
        <v>22</v>
      </c>
      <c r="S78" s="14"/>
      <c r="T78" s="15"/>
      <c r="U78" s="15"/>
      <c r="V78" s="14"/>
      <c r="W78" s="14"/>
      <c r="X78" s="15"/>
      <c r="Y78" s="15"/>
      <c r="Z78" s="14"/>
      <c r="AA78" s="14"/>
      <c r="AB78" s="14"/>
      <c r="AC78" s="14"/>
      <c r="AD78" s="14"/>
      <c r="AE78" s="14"/>
      <c r="AF78" s="14"/>
      <c r="AG78" s="14"/>
      <c r="AH78" s="14"/>
    </row>
    <row r="79" spans="1:34" ht="15.75" customHeight="1">
      <c r="A79" s="10"/>
      <c r="B79" s="10" t="s">
        <v>1304</v>
      </c>
      <c r="C79" s="11" t="s">
        <v>93</v>
      </c>
      <c r="D79" s="12" t="s">
        <v>1151</v>
      </c>
      <c r="E79" s="10">
        <v>155962</v>
      </c>
      <c r="F79" s="11" cm="1">
        <f t="array" ref="F79">_xlfn.IFS(
E79&lt;=$E$245,0,
E79&lt;=$E$246,1,
E79&lt;=$E$247,2,
E79&gt;=$E$247,3)</f>
        <v>2</v>
      </c>
      <c r="G79" s="12" cm="1">
        <f t="array" ref="G79">_xlfn.IFS(
OR(D79="Aerospace",D79="Aerospace &amp; Defense",D79="Agricultural Equipment",D79="Airlines",D79="Automotive",D79="Automotive &amp; Energy",D79="Automotive Components",D79="Aviation",D79="Building Materials",D79="Chemicals",D79="Commercial Vehicles",D79="Conglomerate &amp; Defense",D79="Conglomerate &amp; Energy",D79="Construction",D79="Construction &amp; Infrastructure",D79="Construction &amp; Real Estate",D79="Construction &amp; Telecom",D79="Discount Retail",D79="Energy Management",D79="Energy Technology",D79="Engines &amp; Power Systems",D79="Environmental Services",D79="Food Distribution",D79="Food Services",D79="Grocery Retail",D79="Healthcare &amp; Pharmacy",D79="Home Improvement Retail",D79="Industrial Engineering &amp; Electronics",D79="Oilfield Services",D79="Pharmaceuticals",D79="Pharmaceuticals &amp; Chemicals",D79="Pharmaceuticals &amp; Healthcare",D79="Pharmacy Retail",D79="Postal &amp; Logistics",D79="Retail",D79="Retail &amp; Distribution",D79="Retail &amp; Grocery",D79="Retail (IKEA)",D79="Tobacco",D79="Trading &amp; Conglomerate",D79="Utilities",D79="Utilities &amp; Energy",D79="Wholesale Retail"),2,
OR(D79="Agribusiness",D79="Automotive &amp; Heavy Vehicles",D79="Chemicals",D79="Commercial Vehicles",D79="Construction",D79="Construction &amp; Infrastructure",D79="Engines &amp; Power Systems",D79="Food Processing",D79="Healthcare",D79="Healthcare &amp; Medical Devices",D79="Heavy Equipment",D79="Heavy Industry",D79="Industrial Gases",D79="Industrial Manufacturing",D79="Logistics",D79="Medical Devices",D79="Mining",D79="Mining &amp; Commodities Trading",D79="Oil &amp; Gas",D79="Oilfield Services",D79="Rail Transport",D79="Shipping &amp; Logistics",D79="Steel"),3,
OR(D79="Apparel &amp; Footwear",D79="Beverage",D79="Coffeehouse &amp; Retail",D79="Conglomerate",D79="Consumer Goods",D79="Convenience Retail",D79="Electronics",D79="Electronics &amp; Semiconductors",D79="Electronics Retail",D79="Fashion Retail",D79="Food &amp; Beverage",D79="Food Retail &amp; Consumer Goods",D79="Industrial &amp; Technology",D79="Industrial Automation",D79="Industrial Technology",D79="Postal &amp; Financial Services",D79="Postal Services",D79="Scientific Instruments",D79="Technology Hardware",D79="Trading Company",D79="IT Consulting"),1,
OR(D79="Cosmetics",D79="E-commerce &amp; Cloud Computing",D79="Electronics &amp; Entertainment",D79="Entertainment &amp; Media",D79="Luxury Goods",D79="Media &amp; Telecommunications",D79="Networking Technology",D79="Real Estate Services",D79="Technology &amp; Consumer Electronics",D79="Telecommunications",D79="Telecommunications &amp; Investment"),1,
OR(D79="Asset Management",D79="Banking",D79="Banking &amp; Asset Services",D79="Banking &amp; Financial Services",D79="Banking &amp; Wealth Management",D79="Cloud Software",D79="Enterprise Software",D79="Financial Services",D79="Information Technology Consulting",D79="Investment Banking",D79="Social Media &amp; Technology",D79="Software &amp; Cloud Computing",D79="Technology &amp; Consulting",D79="Technology &amp; Internet Services",D79="Technology &amp; Software"),1,
TRUE,"Unmapped"
)</f>
        <v>2</v>
      </c>
      <c r="H79" s="10">
        <v>1</v>
      </c>
      <c r="I79" s="10">
        <f>VLOOKUP(B79,'BIS + EDB Final'!A:F,6,FALSE)</f>
        <v>0</v>
      </c>
      <c r="J79" s="10">
        <f>VLOOKUP(B79,'CBG Final'!A:B,2,FALSE)</f>
        <v>3</v>
      </c>
      <c r="K79" s="13">
        <f t="shared" si="0"/>
        <v>1.8</v>
      </c>
      <c r="L79" s="10" t="s">
        <v>2793</v>
      </c>
      <c r="M79" s="10" t="s">
        <v>2794</v>
      </c>
      <c r="N79" s="10" t="s">
        <v>2795</v>
      </c>
      <c r="O79" s="10"/>
      <c r="P79" s="10" t="s">
        <v>2796</v>
      </c>
      <c r="Q79" s="10" t="s">
        <v>1025</v>
      </c>
      <c r="R79" s="10" t="s">
        <v>196</v>
      </c>
      <c r="S79" s="14"/>
      <c r="T79" s="15"/>
      <c r="U79" s="15"/>
      <c r="V79" s="14"/>
      <c r="W79" s="14"/>
      <c r="X79" s="14"/>
      <c r="Y79" s="14"/>
      <c r="Z79" s="14"/>
      <c r="AA79" s="14"/>
      <c r="AB79" s="14"/>
      <c r="AC79" s="14"/>
      <c r="AD79" s="14"/>
      <c r="AE79" s="14"/>
      <c r="AF79" s="14"/>
      <c r="AG79" s="14"/>
      <c r="AH79" s="14"/>
    </row>
    <row r="80" spans="1:34" ht="15.75" customHeight="1">
      <c r="A80" s="10"/>
      <c r="B80" s="10" t="s">
        <v>652</v>
      </c>
      <c r="C80" s="11" t="s">
        <v>777</v>
      </c>
      <c r="D80" s="12" t="s">
        <v>653</v>
      </c>
      <c r="E80" s="10">
        <v>250000</v>
      </c>
      <c r="F80" s="11" cm="1">
        <f t="array" ref="F80">_xlfn.IFS(
E80&lt;=$E$245,0,
E80&lt;=$E$246,1,
E80&lt;=$E$247,2,
E80&gt;=$E$247,3)</f>
        <v>3</v>
      </c>
      <c r="G80" s="12" cm="1">
        <f t="array" ref="G80">_xlfn.IFS(
OR(D80="Aerospace",D80="Aerospace &amp; Defense",D80="Agricultural Equipment",D80="Airlines",D80="Automotive",D80="Automotive &amp; Energy",D80="Automotive Components",D80="Aviation",D80="Building Materials",D80="Chemicals",D80="Commercial Vehicles",D80="Conglomerate &amp; Defense",D80="Conglomerate &amp; Energy",D80="Construction",D80="Construction &amp; Infrastructure",D80="Construction &amp; Real Estate",D80="Construction &amp; Telecom",D80="Discount Retail",D80="Energy Management",D80="Energy Technology",D80="Engines &amp; Power Systems",D80="Environmental Services",D80="Food Distribution",D80="Food Services",D80="Grocery Retail",D80="Healthcare &amp; Pharmacy",D80="Home Improvement Retail",D80="Industrial Engineering &amp; Electronics",D80="Oilfield Services",D80="Pharmaceuticals",D80="Pharmaceuticals &amp; Chemicals",D80="Pharmaceuticals &amp; Healthcare",D80="Pharmacy Retail",D80="Postal &amp; Logistics",D80="Retail",D80="Retail &amp; Distribution",D80="Retail &amp; Grocery",D80="Retail (IKEA)",D80="Tobacco",D80="Trading &amp; Conglomerate",D80="Utilities",D80="Utilities &amp; Energy",D80="Wholesale Retail"),2,
OR(D80="Agribusiness",D80="Automotive &amp; Heavy Vehicles",D80="Chemicals",D80="Commercial Vehicles",D80="Construction",D80="Construction &amp; Infrastructure",D80="Engines &amp; Power Systems",D80="Food Processing",D80="Healthcare",D80="Healthcare &amp; Medical Devices",D80="Heavy Equipment",D80="Heavy Industry",D80="Industrial Gases",D80="Industrial Manufacturing",D80="Logistics",D80="Medical Devices",D80="Mining",D80="Mining &amp; Commodities Trading",D80="Oil &amp; Gas",D80="Oilfield Services",D80="Rail Transport",D80="Shipping &amp; Logistics",D80="Steel"),3,
OR(D80="Apparel &amp; Footwear",D80="Beverage",D80="Coffeehouse &amp; Retail",D80="Conglomerate",D80="Consumer Goods",D80="Convenience Retail",D80="Electronics",D80="Electronics &amp; Semiconductors",D80="Electronics Retail",D80="Fashion Retail",D80="Food &amp; Beverage",D80="Food Retail &amp; Consumer Goods",D80="Industrial &amp; Technology",D80="Industrial Automation",D80="Industrial Technology",D80="Postal &amp; Financial Services",D80="Postal Services",D80="Scientific Instruments",D80="Technology Hardware",D80="Trading Company",D80="IT Consulting"),1,
OR(D80="Cosmetics",D80="E-commerce &amp; Cloud Computing",D80="Electronics &amp; Entertainment",D80="Entertainment &amp; Media",D80="Luxury Goods",D80="Media &amp; Telecommunications",D80="Networking Technology",D80="Real Estate Services",D80="Technology &amp; Consumer Electronics",D80="Telecommunications",D80="Telecommunications &amp; Investment"),1,
OR(D80="Asset Management",D80="Banking",D80="Banking &amp; Asset Services",D80="Banking &amp; Financial Services",D80="Banking &amp; Wealth Management",D80="Cloud Software",D80="Enterprise Software",D80="Financial Services",D80="Information Technology Consulting",D80="Investment Banking",D80="Social Media &amp; Technology",D80="Software &amp; Cloud Computing",D80="Technology &amp; Consulting",D80="Technology &amp; Internet Services",D80="Technology &amp; Software"),1,
TRUE,"Unmapped"
)</f>
        <v>1</v>
      </c>
      <c r="H80" s="10">
        <v>2</v>
      </c>
      <c r="I80" s="10">
        <f>VLOOKUP(B80,'BIS + EDB Final'!A:F,6,FALSE)</f>
        <v>1</v>
      </c>
      <c r="J80" s="10">
        <f>VLOOKUP(B80,'CBG Final'!A:B,2,FALSE)</f>
        <v>1</v>
      </c>
      <c r="K80" s="13">
        <f t="shared" si="0"/>
        <v>1.8</v>
      </c>
      <c r="L80" s="10" t="s">
        <v>1031</v>
      </c>
      <c r="M80" s="10" t="s">
        <v>1032</v>
      </c>
      <c r="N80" s="10" t="s">
        <v>1033</v>
      </c>
      <c r="O80" s="10" t="s">
        <v>1034</v>
      </c>
      <c r="P80" s="10" t="s">
        <v>1035</v>
      </c>
      <c r="Q80" s="10" t="s">
        <v>574</v>
      </c>
      <c r="R80" s="10" t="s">
        <v>53</v>
      </c>
      <c r="S80" s="14"/>
      <c r="T80" s="15"/>
      <c r="U80" s="15"/>
      <c r="V80" s="14"/>
      <c r="W80" s="14"/>
      <c r="X80" s="15"/>
      <c r="Y80" s="15"/>
      <c r="Z80" s="14"/>
      <c r="AA80" s="14"/>
      <c r="AB80" s="14"/>
      <c r="AC80" s="14"/>
      <c r="AD80" s="14"/>
      <c r="AE80" s="14"/>
      <c r="AF80" s="14"/>
      <c r="AG80" s="14"/>
      <c r="AH80" s="14"/>
    </row>
    <row r="81" spans="1:34" ht="15.75" customHeight="1">
      <c r="A81" s="10"/>
      <c r="B81" s="10" t="s">
        <v>982</v>
      </c>
      <c r="C81" s="11" t="s">
        <v>43</v>
      </c>
      <c r="D81" s="12" t="s">
        <v>240</v>
      </c>
      <c r="E81" s="10">
        <v>103000</v>
      </c>
      <c r="F81" s="11" cm="1">
        <f t="array" ref="F81">_xlfn.IFS(
E81&lt;=$E$245,0,
E81&lt;=$E$246,1,
E81&lt;=$E$247,2,
E81&gt;=$E$247,3)</f>
        <v>1</v>
      </c>
      <c r="G81" s="12" cm="1">
        <f t="array" ref="G81">_xlfn.IFS(
OR(D81="Aerospace",D81="Aerospace &amp; Defense",D81="Agricultural Equipment",D81="Airlines",D81="Automotive",D81="Automotive &amp; Energy",D81="Automotive Components",D81="Aviation",D81="Building Materials",D81="Chemicals",D81="Commercial Vehicles",D81="Conglomerate &amp; Defense",D81="Conglomerate &amp; Energy",D81="Construction",D81="Construction &amp; Infrastructure",D81="Construction &amp; Real Estate",D81="Construction &amp; Telecom",D81="Discount Retail",D81="Energy Management",D81="Energy Technology",D81="Engines &amp; Power Systems",D81="Environmental Services",D81="Food Distribution",D81="Food Services",D81="Grocery Retail",D81="Healthcare &amp; Pharmacy",D81="Home Improvement Retail",D81="Industrial Engineering &amp; Electronics",D81="Oilfield Services",D81="Pharmaceuticals",D81="Pharmaceuticals &amp; Chemicals",D81="Pharmaceuticals &amp; Healthcare",D81="Pharmacy Retail",D81="Postal &amp; Logistics",D81="Retail",D81="Retail &amp; Distribution",D81="Retail &amp; Grocery",D81="Retail (IKEA)",D81="Tobacco",D81="Trading &amp; Conglomerate",D81="Utilities",D81="Utilities &amp; Energy",D81="Wholesale Retail"),2,
OR(D81="Agribusiness",D81="Automotive &amp; Heavy Vehicles",D81="Chemicals",D81="Commercial Vehicles",D81="Construction",D81="Construction &amp; Infrastructure",D81="Engines &amp; Power Systems",D81="Food Processing",D81="Healthcare",D81="Healthcare &amp; Medical Devices",D81="Heavy Equipment",D81="Heavy Industry",D81="Industrial Gases",D81="Industrial Manufacturing",D81="Logistics",D81="Medical Devices",D81="Mining",D81="Mining &amp; Commodities Trading",D81="Oil &amp; Gas",D81="Oilfield Services",D81="Rail Transport",D81="Shipping &amp; Logistics",D81="Steel"),3,
OR(D81="Apparel &amp; Footwear",D81="Beverage",D81="Coffeehouse &amp; Retail",D81="Conglomerate",D81="Consumer Goods",D81="Convenience Retail",D81="Electronics",D81="Electronics &amp; Semiconductors",D81="Electronics Retail",D81="Fashion Retail",D81="Food &amp; Beverage",D81="Food Retail &amp; Consumer Goods",D81="Industrial &amp; Technology",D81="Industrial Automation",D81="Industrial Technology",D81="Postal &amp; Financial Services",D81="Postal Services",D81="Scientific Instruments",D81="Technology Hardware",D81="Trading Company",D81="IT Consulting"),1,
OR(D81="Cosmetics",D81="E-commerce &amp; Cloud Computing",D81="Electronics &amp; Entertainment",D81="Entertainment &amp; Media",D81="Luxury Goods",D81="Media &amp; Telecommunications",D81="Networking Technology",D81="Real Estate Services",D81="Technology &amp; Consumer Electronics",D81="Telecommunications",D81="Telecommunications &amp; Investment"),1,
OR(D81="Asset Management",D81="Banking",D81="Banking &amp; Asset Services",D81="Banking &amp; Financial Services",D81="Banking &amp; Wealth Management",D81="Cloud Software",D81="Enterprise Software",D81="Financial Services",D81="Information Technology Consulting",D81="Investment Banking",D81="Social Media &amp; Technology",D81="Software &amp; Cloud Computing",D81="Technology &amp; Consulting",D81="Technology &amp; Internet Services",D81="Technology &amp; Software"),1,
TRUE,"Unmapped"
)</f>
        <v>2</v>
      </c>
      <c r="H81" s="10">
        <v>3</v>
      </c>
      <c r="I81" s="10">
        <f>VLOOKUP(B81,'BIS + EDB Final'!A:F,6,FALSE)</f>
        <v>-1</v>
      </c>
      <c r="J81" s="10">
        <f>VLOOKUP(B81,'CBG Final'!A:B,2,FALSE)</f>
        <v>3</v>
      </c>
      <c r="K81" s="13">
        <f t="shared" si="0"/>
        <v>1.8</v>
      </c>
      <c r="L81" s="10" t="s">
        <v>1284</v>
      </c>
      <c r="M81" s="10" t="s">
        <v>548</v>
      </c>
      <c r="N81" s="10" t="s">
        <v>1285</v>
      </c>
      <c r="O81" s="10" t="s">
        <v>1286</v>
      </c>
      <c r="P81" s="10" t="s">
        <v>1163</v>
      </c>
      <c r="Q81" s="10" t="s">
        <v>196</v>
      </c>
      <c r="R81" s="10" t="s">
        <v>197</v>
      </c>
      <c r="S81" s="14"/>
      <c r="T81" s="15"/>
      <c r="U81" s="15"/>
      <c r="V81" s="14"/>
      <c r="W81" s="14"/>
      <c r="X81" s="15"/>
      <c r="Y81" s="15"/>
      <c r="Z81" s="14"/>
      <c r="AA81" s="14"/>
      <c r="AB81" s="14"/>
      <c r="AC81" s="14"/>
      <c r="AD81" s="14"/>
      <c r="AE81" s="14"/>
      <c r="AF81" s="14"/>
      <c r="AG81" s="14"/>
      <c r="AH81" s="14"/>
    </row>
    <row r="82" spans="1:34" ht="15.75" customHeight="1">
      <c r="A82" s="10"/>
      <c r="B82" s="10" t="s">
        <v>694</v>
      </c>
      <c r="C82" s="11" t="s">
        <v>84</v>
      </c>
      <c r="D82" s="12" t="s">
        <v>120</v>
      </c>
      <c r="E82" s="10">
        <v>140806</v>
      </c>
      <c r="F82" s="11" cm="1">
        <f t="array" ref="F82">_xlfn.IFS(
E82&lt;=$E$245,0,
E82&lt;=$E$246,1,
E82&lt;=$E$247,2,
E82&gt;=$E$247,3)</f>
        <v>2</v>
      </c>
      <c r="G82" s="12" cm="1">
        <f t="array" ref="G82">_xlfn.IFS(
OR(D82="Aerospace",D82="Aerospace &amp; Defense",D82="Agricultural Equipment",D82="Airlines",D82="Automotive",D82="Automotive &amp; Energy",D82="Automotive Components",D82="Aviation",D82="Building Materials",D82="Chemicals",D82="Commercial Vehicles",D82="Conglomerate &amp; Defense",D82="Conglomerate &amp; Energy",D82="Construction",D82="Construction &amp; Infrastructure",D82="Construction &amp; Real Estate",D82="Construction &amp; Telecom",D82="Discount Retail",D82="Energy Management",D82="Energy Technology",D82="Engines &amp; Power Systems",D82="Environmental Services",D82="Food Distribution",D82="Food Services",D82="Grocery Retail",D82="Healthcare &amp; Pharmacy",D82="Home Improvement Retail",D82="Industrial Engineering &amp; Electronics",D82="Oilfield Services",D82="Pharmaceuticals",D82="Pharmaceuticals &amp; Chemicals",D82="Pharmaceuticals &amp; Healthcare",D82="Pharmacy Retail",D82="Postal &amp; Logistics",D82="Retail",D82="Retail &amp; Distribution",D82="Retail &amp; Grocery",D82="Retail (IKEA)",D82="Tobacco",D82="Trading &amp; Conglomerate",D82="Utilities",D82="Utilities &amp; Energy",D82="Wholesale Retail"),2,
OR(D82="Agribusiness",D82="Automotive &amp; Heavy Vehicles",D82="Chemicals",D82="Commercial Vehicles",D82="Construction",D82="Construction &amp; Infrastructure",D82="Engines &amp; Power Systems",D82="Food Processing",D82="Healthcare",D82="Healthcare &amp; Medical Devices",D82="Heavy Equipment",D82="Heavy Industry",D82="Industrial Gases",D82="Industrial Manufacturing",D82="Logistics",D82="Medical Devices",D82="Mining",D82="Mining &amp; Commodities Trading",D82="Oil &amp; Gas",D82="Oilfield Services",D82="Rail Transport",D82="Shipping &amp; Logistics",D82="Steel"),3,
OR(D82="Apparel &amp; Footwear",D82="Beverage",D82="Coffeehouse &amp; Retail",D82="Conglomerate",D82="Consumer Goods",D82="Convenience Retail",D82="Electronics",D82="Electronics &amp; Semiconductors",D82="Electronics Retail",D82="Fashion Retail",D82="Food &amp; Beverage",D82="Food Retail &amp; Consumer Goods",D82="Industrial &amp; Technology",D82="Industrial Automation",D82="Industrial Technology",D82="Postal &amp; Financial Services",D82="Postal Services",D82="Scientific Instruments",D82="Technology Hardware",D82="Trading Company",D82="IT Consulting"),1,
OR(D82="Cosmetics",D82="E-commerce &amp; Cloud Computing",D82="Electronics &amp; Entertainment",D82="Entertainment &amp; Media",D82="Luxury Goods",D82="Media &amp; Telecommunications",D82="Networking Technology",D82="Real Estate Services",D82="Technology &amp; Consumer Electronics",D82="Telecommunications",D82="Telecommunications &amp; Investment"),1,
OR(D82="Asset Management",D82="Banking",D82="Banking &amp; Asset Services",D82="Banking &amp; Financial Services",D82="Banking &amp; Wealth Management",D82="Cloud Software",D82="Enterprise Software",D82="Financial Services",D82="Information Technology Consulting",D82="Investment Banking",D82="Social Media &amp; Technology",D82="Software &amp; Cloud Computing",D82="Technology &amp; Consulting",D82="Technology &amp; Internet Services",D82="Technology &amp; Software"),1,
TRUE,"Unmapped"
)</f>
        <v>2</v>
      </c>
      <c r="H82" s="10">
        <v>1</v>
      </c>
      <c r="I82" s="10">
        <f>VLOOKUP(B82,'BIS + EDB Final'!A:F,6,FALSE)</f>
        <v>0</v>
      </c>
      <c r="J82" s="10">
        <f>VLOOKUP(B82,'CBG Final'!A:B,2,FALSE)</f>
        <v>3</v>
      </c>
      <c r="K82" s="13">
        <f t="shared" si="0"/>
        <v>1.8</v>
      </c>
      <c r="L82" s="10" t="s">
        <v>2040</v>
      </c>
      <c r="M82" s="10" t="s">
        <v>1096</v>
      </c>
      <c r="N82" s="10" t="s">
        <v>2041</v>
      </c>
      <c r="O82" s="10" t="s">
        <v>2042</v>
      </c>
      <c r="P82" s="10" t="s">
        <v>2043</v>
      </c>
      <c r="Q82" s="10" t="s">
        <v>1061</v>
      </c>
      <c r="R82" s="10" t="s">
        <v>22</v>
      </c>
      <c r="S82" s="14"/>
      <c r="T82" s="15"/>
      <c r="U82" s="15"/>
      <c r="V82" s="14"/>
      <c r="W82" s="14"/>
      <c r="X82" s="15"/>
      <c r="Y82" s="15"/>
      <c r="Z82" s="14"/>
      <c r="AA82" s="14"/>
      <c r="AB82" s="14"/>
      <c r="AC82" s="14"/>
      <c r="AD82" s="14"/>
      <c r="AE82" s="14"/>
      <c r="AF82" s="14"/>
      <c r="AG82" s="14"/>
      <c r="AH82" s="14"/>
    </row>
    <row r="83" spans="1:34" ht="15.75" customHeight="1">
      <c r="A83" s="10"/>
      <c r="B83" s="10" t="s">
        <v>1007</v>
      </c>
      <c r="C83" s="11" t="s">
        <v>43</v>
      </c>
      <c r="D83" s="12" t="s">
        <v>474</v>
      </c>
      <c r="E83" s="10">
        <v>255000</v>
      </c>
      <c r="F83" s="11" cm="1">
        <f t="array" ref="F83">_xlfn.IFS(
E83&lt;=$E$245,0,
E83&lt;=$E$246,1,
E83&lt;=$E$247,2,
E83&gt;=$E$247,3)</f>
        <v>3</v>
      </c>
      <c r="G83" s="12" cm="1">
        <f t="array" ref="G83">_xlfn.IFS(
OR(D83="Aerospace",D83="Aerospace &amp; Defense",D83="Agricultural Equipment",D83="Airlines",D83="Automotive",D83="Automotive &amp; Energy",D83="Automotive Components",D83="Aviation",D83="Building Materials",D83="Chemicals",D83="Commercial Vehicles",D83="Conglomerate &amp; Defense",D83="Conglomerate &amp; Energy",D83="Construction",D83="Construction &amp; Infrastructure",D83="Construction &amp; Real Estate",D83="Construction &amp; Telecom",D83="Discount Retail",D83="Energy Management",D83="Energy Technology",D83="Engines &amp; Power Systems",D83="Environmental Services",D83="Food Distribution",D83="Food Services",D83="Grocery Retail",D83="Healthcare &amp; Pharmacy",D83="Home Improvement Retail",D83="Industrial Engineering &amp; Electronics",D83="Oilfield Services",D83="Pharmaceuticals",D83="Pharmaceuticals &amp; Chemicals",D83="Pharmaceuticals &amp; Healthcare",D83="Pharmacy Retail",D83="Postal &amp; Logistics",D83="Retail",D83="Retail &amp; Distribution",D83="Retail &amp; Grocery",D83="Retail (IKEA)",D83="Tobacco",D83="Trading &amp; Conglomerate",D83="Utilities",D83="Utilities &amp; Energy",D83="Wholesale Retail"),2,
OR(D83="Agribusiness",D83="Automotive &amp; Heavy Vehicles",D83="Chemicals",D83="Commercial Vehicles",D83="Construction",D83="Construction &amp; Infrastructure",D83="Engines &amp; Power Systems",D83="Food Processing",D83="Healthcare",D83="Healthcare &amp; Medical Devices",D83="Heavy Equipment",D83="Heavy Industry",D83="Industrial Gases",D83="Industrial Manufacturing",D83="Logistics",D83="Medical Devices",D83="Mining",D83="Mining &amp; Commodities Trading",D83="Oil &amp; Gas",D83="Oilfield Services",D83="Rail Transport",D83="Shipping &amp; Logistics",D83="Steel"),3,
OR(D83="Apparel &amp; Footwear",D83="Beverage",D83="Coffeehouse &amp; Retail",D83="Conglomerate",D83="Consumer Goods",D83="Convenience Retail",D83="Electronics",D83="Electronics &amp; Semiconductors",D83="Electronics Retail",D83="Fashion Retail",D83="Food &amp; Beverage",D83="Food Retail &amp; Consumer Goods",D83="Industrial &amp; Technology",D83="Industrial Automation",D83="Industrial Technology",D83="Postal &amp; Financial Services",D83="Postal Services",D83="Scientific Instruments",D83="Technology Hardware",D83="Trading Company",D83="IT Consulting"),1,
OR(D83="Cosmetics",D83="E-commerce &amp; Cloud Computing",D83="Electronics &amp; Entertainment",D83="Entertainment &amp; Media",D83="Luxury Goods",D83="Media &amp; Telecommunications",D83="Networking Technology",D83="Real Estate Services",D83="Technology &amp; Consumer Electronics",D83="Telecommunications",D83="Telecommunications &amp; Investment"),1,
OR(D83="Asset Management",D83="Banking",D83="Banking &amp; Asset Services",D83="Banking &amp; Financial Services",D83="Banking &amp; Wealth Management",D83="Cloud Software",D83="Enterprise Software",D83="Financial Services",D83="Information Technology Consulting",D83="Investment Banking",D83="Social Media &amp; Technology",D83="Software &amp; Cloud Computing",D83="Technology &amp; Consulting",D83="Technology &amp; Internet Services",D83="Technology &amp; Software"),1,
TRUE,"Unmapped"
)</f>
        <v>2</v>
      </c>
      <c r="H83" s="10">
        <v>1</v>
      </c>
      <c r="I83" s="10">
        <f>VLOOKUP(B83,'BIS + EDB Final'!A:F,6,FALSE)</f>
        <v>1</v>
      </c>
      <c r="J83" s="10">
        <f>VLOOKUP(B83,'CBG Final'!A:B,2,FALSE)</f>
        <v>1</v>
      </c>
      <c r="K83" s="13">
        <f t="shared" si="0"/>
        <v>1.7999999999999998</v>
      </c>
      <c r="L83" s="10" t="s">
        <v>2191</v>
      </c>
      <c r="M83" s="10" t="s">
        <v>739</v>
      </c>
      <c r="N83" s="10" t="s">
        <v>2192</v>
      </c>
      <c r="O83" s="10" t="s">
        <v>899</v>
      </c>
      <c r="P83" s="10" t="s">
        <v>2193</v>
      </c>
      <c r="Q83" s="10" t="s">
        <v>212</v>
      </c>
      <c r="R83" s="10" t="s">
        <v>22</v>
      </c>
      <c r="S83" s="14"/>
      <c r="T83" s="15"/>
      <c r="U83" s="15"/>
      <c r="V83" s="14"/>
      <c r="W83" s="14"/>
      <c r="X83" s="15"/>
      <c r="Y83" s="15"/>
      <c r="Z83" s="14"/>
      <c r="AA83" s="14"/>
      <c r="AB83" s="14"/>
      <c r="AC83" s="14"/>
      <c r="AD83" s="14"/>
      <c r="AE83" s="14"/>
      <c r="AF83" s="14"/>
      <c r="AG83" s="14"/>
      <c r="AH83" s="14"/>
    </row>
    <row r="84" spans="1:34" ht="15.75" customHeight="1">
      <c r="A84" s="10"/>
      <c r="B84" s="10" t="s">
        <v>962</v>
      </c>
      <c r="C84" s="11" t="s">
        <v>43</v>
      </c>
      <c r="D84" s="12" t="s">
        <v>963</v>
      </c>
      <c r="E84" s="10">
        <v>284500</v>
      </c>
      <c r="F84" s="11" cm="1">
        <f t="array" ref="F84">_xlfn.IFS(
E84&lt;=$E$245,0,
E84&lt;=$E$246,1,
E84&lt;=$E$247,2,
E84&gt;=$E$247,3)</f>
        <v>3</v>
      </c>
      <c r="G84" s="12" cm="1">
        <f t="array" ref="G84">_xlfn.IFS(
OR(D84="Aerospace",D84="Aerospace &amp; Defense",D84="Agricultural Equipment",D84="Airlines",D84="Automotive",D84="Automotive &amp; Energy",D84="Automotive Components",D84="Aviation",D84="Building Materials",D84="Chemicals",D84="Commercial Vehicles",D84="Conglomerate &amp; Defense",D84="Conglomerate &amp; Energy",D84="Construction",D84="Construction &amp; Infrastructure",D84="Construction &amp; Real Estate",D84="Construction &amp; Telecom",D84="Discount Retail",D84="Energy Management",D84="Energy Technology",D84="Engines &amp; Power Systems",D84="Environmental Services",D84="Food Distribution",D84="Food Services",D84="Grocery Retail",D84="Healthcare &amp; Pharmacy",D84="Home Improvement Retail",D84="Industrial Engineering &amp; Electronics",D84="Oilfield Services",D84="Pharmaceuticals",D84="Pharmaceuticals &amp; Chemicals",D84="Pharmaceuticals &amp; Healthcare",D84="Pharmacy Retail",D84="Postal &amp; Logistics",D84="Retail",D84="Retail &amp; Distribution",D84="Retail &amp; Grocery",D84="Retail (IKEA)",D84="Tobacco",D84="Trading &amp; Conglomerate",D84="Utilities",D84="Utilities &amp; Energy",D84="Wholesale Retail"),2,
OR(D84="Agribusiness",D84="Automotive &amp; Heavy Vehicles",D84="Chemicals",D84="Commercial Vehicles",D84="Construction",D84="Construction &amp; Infrastructure",D84="Engines &amp; Power Systems",D84="Food Processing",D84="Healthcare",D84="Healthcare &amp; Medical Devices",D84="Heavy Equipment",D84="Heavy Industry",D84="Industrial Gases",D84="Industrial Manufacturing",D84="Logistics",D84="Medical Devices",D84="Mining",D84="Mining &amp; Commodities Trading",D84="Oil &amp; Gas",D84="Oilfield Services",D84="Rail Transport",D84="Shipping &amp; Logistics",D84="Steel"),3,
OR(D84="Apparel &amp; Footwear",D84="Beverage",D84="Coffeehouse &amp; Retail",D84="Conglomerate",D84="Consumer Goods",D84="Convenience Retail",D84="Electronics",D84="Electronics &amp; Semiconductors",D84="Electronics Retail",D84="Fashion Retail",D84="Food &amp; Beverage",D84="Food Retail &amp; Consumer Goods",D84="Industrial &amp; Technology",D84="Industrial Automation",D84="Industrial Technology",D84="Postal &amp; Financial Services",D84="Postal Services",D84="Scientific Instruments",D84="Technology Hardware",D84="Trading Company",D84="IT Consulting"),1,
OR(D84="Cosmetics",D84="E-commerce &amp; Cloud Computing",D84="Electronics &amp; Entertainment",D84="Entertainment &amp; Media",D84="Luxury Goods",D84="Media &amp; Telecommunications",D84="Networking Technology",D84="Real Estate Services",D84="Technology &amp; Consumer Electronics",D84="Telecommunications",D84="Telecommunications &amp; Investment"),1,
OR(D84="Asset Management",D84="Banking",D84="Banking &amp; Asset Services",D84="Banking &amp; Financial Services",D84="Banking &amp; Wealth Management",D84="Cloud Software",D84="Enterprise Software",D84="Financial Services",D84="Information Technology Consulting",D84="Investment Banking",D84="Social Media &amp; Technology",D84="Software &amp; Cloud Computing",D84="Technology &amp; Consulting",D84="Technology &amp; Internet Services",D84="Technology &amp; Software"),1,
TRUE,"Unmapped"
)</f>
        <v>1</v>
      </c>
      <c r="H84" s="10">
        <v>2</v>
      </c>
      <c r="I84" s="10">
        <f>VLOOKUP(B84,'BIS + EDB Final'!A:F,6,FALSE)</f>
        <v>-1</v>
      </c>
      <c r="J84" s="10">
        <f>VLOOKUP(B84,'CBG Final'!A:B,2,FALSE)</f>
        <v>2</v>
      </c>
      <c r="K84" s="13">
        <f t="shared" si="0"/>
        <v>1.7999999999999998</v>
      </c>
      <c r="L84" s="10" t="s">
        <v>1617</v>
      </c>
      <c r="M84" s="10" t="s">
        <v>306</v>
      </c>
      <c r="N84" s="10" t="s">
        <v>1618</v>
      </c>
      <c r="O84" s="10" t="s">
        <v>1619</v>
      </c>
      <c r="P84" s="10" t="s">
        <v>1620</v>
      </c>
      <c r="Q84" s="10" t="s">
        <v>31</v>
      </c>
      <c r="R84" s="10" t="s">
        <v>22</v>
      </c>
      <c r="S84" s="14"/>
      <c r="T84" s="15"/>
      <c r="U84" s="15"/>
      <c r="V84" s="14"/>
      <c r="W84" s="14"/>
      <c r="X84" s="15"/>
      <c r="Y84" s="15"/>
      <c r="Z84" s="14"/>
      <c r="AA84" s="14"/>
      <c r="AB84" s="14"/>
      <c r="AC84" s="14"/>
      <c r="AD84" s="14"/>
      <c r="AE84" s="14"/>
      <c r="AF84" s="14"/>
      <c r="AG84" s="14"/>
      <c r="AH84" s="14"/>
    </row>
    <row r="85" spans="1:34" ht="15.75" customHeight="1">
      <c r="A85" s="10"/>
      <c r="B85" s="10" t="s">
        <v>522</v>
      </c>
      <c r="C85" s="11" t="s">
        <v>84</v>
      </c>
      <c r="D85" s="12" t="s">
        <v>523</v>
      </c>
      <c r="E85" s="10">
        <v>138129</v>
      </c>
      <c r="F85" s="11" cm="1">
        <f t="array" ref="F85">_xlfn.IFS(
E85&lt;=$E$245,0,
E85&lt;=$E$246,1,
E85&lt;=$E$247,2,
E85&gt;=$E$247,3)</f>
        <v>2</v>
      </c>
      <c r="G85" s="12" cm="1">
        <f t="array" ref="G85">_xlfn.IFS(
OR(D85="Aerospace",D85="Aerospace &amp; Defense",D85="Agricultural Equipment",D85="Airlines",D85="Automotive",D85="Automotive &amp; Energy",D85="Automotive Components",D85="Aviation",D85="Building Materials",D85="Chemicals",D85="Commercial Vehicles",D85="Conglomerate &amp; Defense",D85="Conglomerate &amp; Energy",D85="Construction",D85="Construction &amp; Infrastructure",D85="Construction &amp; Real Estate",D85="Construction &amp; Telecom",D85="Discount Retail",D85="Energy Management",D85="Energy Technology",D85="Engines &amp; Power Systems",D85="Environmental Services",D85="Food Distribution",D85="Food Services",D85="Grocery Retail",D85="Healthcare &amp; Pharmacy",D85="Home Improvement Retail",D85="Industrial Engineering &amp; Electronics",D85="Oilfield Services",D85="Pharmaceuticals",D85="Pharmaceuticals &amp; Chemicals",D85="Pharmaceuticals &amp; Healthcare",D85="Pharmacy Retail",D85="Postal &amp; Logistics",D85="Retail",D85="Retail &amp; Distribution",D85="Retail &amp; Grocery",D85="Retail (IKEA)",D85="Tobacco",D85="Trading &amp; Conglomerate",D85="Utilities",D85="Utilities &amp; Energy",D85="Wholesale Retail"),2,
OR(D85="Agribusiness",D85="Automotive &amp; Heavy Vehicles",D85="Chemicals",D85="Commercial Vehicles",D85="Construction",D85="Construction &amp; Infrastructure",D85="Engines &amp; Power Systems",D85="Food Processing",D85="Healthcare",D85="Healthcare &amp; Medical Devices",D85="Heavy Equipment",D85="Heavy Industry",D85="Industrial Gases",D85="Industrial Manufacturing",D85="Logistics",D85="Medical Devices",D85="Mining",D85="Mining &amp; Commodities Trading",D85="Oil &amp; Gas",D85="Oilfield Services",D85="Rail Transport",D85="Shipping &amp; Logistics",D85="Steel"),3,
OR(D85="Apparel &amp; Footwear",D85="Beverage",D85="Coffeehouse &amp; Retail",D85="Conglomerate",D85="Consumer Goods",D85="Convenience Retail",D85="Electronics",D85="Electronics &amp; Semiconductors",D85="Electronics Retail",D85="Fashion Retail",D85="Food &amp; Beverage",D85="Food Retail &amp; Consumer Goods",D85="Industrial &amp; Technology",D85="Industrial Automation",D85="Industrial Technology",D85="Postal &amp; Financial Services",D85="Postal Services",D85="Scientific Instruments",D85="Technology Hardware",D85="Trading Company",D85="IT Consulting"),1,
OR(D85="Cosmetics",D85="E-commerce &amp; Cloud Computing",D85="Electronics &amp; Entertainment",D85="Entertainment &amp; Media",D85="Luxury Goods",D85="Media &amp; Telecommunications",D85="Networking Technology",D85="Real Estate Services",D85="Technology &amp; Consumer Electronics",D85="Telecommunications",D85="Telecommunications &amp; Investment"),1,
OR(D85="Asset Management",D85="Banking",D85="Banking &amp; Asset Services",D85="Banking &amp; Financial Services",D85="Banking &amp; Wealth Management",D85="Cloud Software",D85="Enterprise Software",D85="Financial Services",D85="Information Technology Consulting",D85="Investment Banking",D85="Social Media &amp; Technology",D85="Software &amp; Cloud Computing",D85="Technology &amp; Consulting",D85="Technology &amp; Internet Services",D85="Technology &amp; Software"),1,
TRUE,"Unmapped"
)</f>
        <v>2</v>
      </c>
      <c r="H85" s="10">
        <v>2</v>
      </c>
      <c r="I85" s="10">
        <f>VLOOKUP(B85,'BIS + EDB Final'!A:F,6,FALSE)</f>
        <v>0</v>
      </c>
      <c r="J85" s="10">
        <f>VLOOKUP(B85,'CBG Final'!A:B,2,FALSE)</f>
        <v>2</v>
      </c>
      <c r="K85" s="13">
        <f t="shared" si="0"/>
        <v>1.7999999999999998</v>
      </c>
      <c r="L85" s="10" t="s">
        <v>1709</v>
      </c>
      <c r="M85" s="10" t="s">
        <v>1710</v>
      </c>
      <c r="N85" s="10" t="s">
        <v>1711</v>
      </c>
      <c r="O85" s="10" t="s">
        <v>559</v>
      </c>
      <c r="P85" s="10" t="s">
        <v>1712</v>
      </c>
      <c r="Q85" s="10" t="s">
        <v>31</v>
      </c>
      <c r="R85" s="10" t="s">
        <v>22</v>
      </c>
      <c r="S85" s="14"/>
      <c r="T85" s="15"/>
      <c r="U85" s="15"/>
      <c r="V85" s="14"/>
      <c r="W85" s="14"/>
      <c r="X85" s="15"/>
      <c r="Y85" s="15"/>
      <c r="Z85" s="14"/>
      <c r="AA85" s="14"/>
      <c r="AB85" s="14"/>
      <c r="AC85" s="14"/>
      <c r="AD85" s="14"/>
      <c r="AE85" s="14"/>
      <c r="AF85" s="14"/>
      <c r="AG85" s="14"/>
      <c r="AH85" s="14"/>
    </row>
    <row r="86" spans="1:34" ht="15.75" customHeight="1">
      <c r="A86" s="10"/>
      <c r="B86" s="10" t="s">
        <v>184</v>
      </c>
      <c r="C86" s="11" t="s">
        <v>46</v>
      </c>
      <c r="D86" s="12" t="s">
        <v>118</v>
      </c>
      <c r="E86" s="10">
        <v>102887</v>
      </c>
      <c r="F86" s="11" cm="1">
        <f t="array" ref="F86">_xlfn.IFS(
E86&lt;=$E$245,0,
E86&lt;=$E$246,1,
E86&lt;=$E$247,2,
E86&gt;=$E$247,3)</f>
        <v>1</v>
      </c>
      <c r="G86" s="12" cm="1">
        <f t="array" ref="G86">_xlfn.IFS(
OR(D86="Aerospace",D86="Aerospace &amp; Defense",D86="Agricultural Equipment",D86="Airlines",D86="Automotive",D86="Automotive &amp; Energy",D86="Automotive Components",D86="Aviation",D86="Building Materials",D86="Chemicals",D86="Commercial Vehicles",D86="Conglomerate &amp; Defense",D86="Conglomerate &amp; Energy",D86="Construction",D86="Construction &amp; Infrastructure",D86="Construction &amp; Real Estate",D86="Construction &amp; Telecom",D86="Discount Retail",D86="Energy Management",D86="Energy Technology",D86="Engines &amp; Power Systems",D86="Environmental Services",D86="Food Distribution",D86="Food Services",D86="Grocery Retail",D86="Healthcare &amp; Pharmacy",D86="Home Improvement Retail",D86="Industrial Engineering &amp; Electronics",D86="Oilfield Services",D86="Pharmaceuticals",D86="Pharmaceuticals &amp; Chemicals",D86="Pharmaceuticals &amp; Healthcare",D86="Pharmacy Retail",D86="Postal &amp; Logistics",D86="Retail",D86="Retail &amp; Distribution",D86="Retail &amp; Grocery",D86="Retail (IKEA)",D86="Tobacco",D86="Trading &amp; Conglomerate",D86="Utilities",D86="Utilities &amp; Energy",D86="Wholesale Retail"),2,
OR(D86="Agribusiness",D86="Automotive &amp; Heavy Vehicles",D86="Chemicals",D86="Commercial Vehicles",D86="Construction",D86="Construction &amp; Infrastructure",D86="Engines &amp; Power Systems",D86="Food Processing",D86="Healthcare",D86="Healthcare &amp; Medical Devices",D86="Heavy Equipment",D86="Heavy Industry",D86="Industrial Gases",D86="Industrial Manufacturing",D86="Logistics",D86="Medical Devices",D86="Mining",D86="Mining &amp; Commodities Trading",D86="Oil &amp; Gas",D86="Oilfield Services",D86="Rail Transport",D86="Shipping &amp; Logistics",D86="Steel"),3,
OR(D86="Apparel &amp; Footwear",D86="Beverage",D86="Coffeehouse &amp; Retail",D86="Conglomerate",D86="Consumer Goods",D86="Convenience Retail",D86="Electronics",D86="Electronics &amp; Semiconductors",D86="Electronics Retail",D86="Fashion Retail",D86="Food &amp; Beverage",D86="Food Retail &amp; Consumer Goods",D86="Industrial &amp; Technology",D86="Industrial Automation",D86="Industrial Technology",D86="Postal &amp; Financial Services",D86="Postal Services",D86="Scientific Instruments",D86="Technology Hardware",D86="Trading Company",D86="IT Consulting"),1,
OR(D86="Cosmetics",D86="E-commerce &amp; Cloud Computing",D86="Electronics &amp; Entertainment",D86="Entertainment &amp; Media",D86="Luxury Goods",D86="Media &amp; Telecommunications",D86="Networking Technology",D86="Real Estate Services",D86="Technology &amp; Consumer Electronics",D86="Telecommunications",D86="Telecommunications &amp; Investment"),1,
OR(D86="Asset Management",D86="Banking",D86="Banking &amp; Asset Services",D86="Banking &amp; Financial Services",D86="Banking &amp; Wealth Management",D86="Cloud Software",D86="Enterprise Software",D86="Financial Services",D86="Information Technology Consulting",D86="Investment Banking",D86="Social Media &amp; Technology",D86="Software &amp; Cloud Computing",D86="Technology &amp; Consulting",D86="Technology &amp; Internet Services",D86="Technology &amp; Software"),1,
TRUE,"Unmapped"
)</f>
        <v>3</v>
      </c>
      <c r="H86" s="10">
        <f>VLOOKUP(B86,'BIS + EDB Final'!A:K,2,FALSE)</f>
        <v>2</v>
      </c>
      <c r="I86" s="10">
        <f>VLOOKUP(B86,'BIS + EDB Final'!A:F,6,FALSE)</f>
        <v>0</v>
      </c>
      <c r="J86" s="10">
        <f>VLOOKUP(B86,'CBG Final'!A:B,2,FALSE)</f>
        <v>2</v>
      </c>
      <c r="K86" s="13">
        <f t="shared" si="0"/>
        <v>1.7000000000000002</v>
      </c>
      <c r="L86" s="10" t="s">
        <v>185</v>
      </c>
      <c r="M86" s="10" t="s">
        <v>186</v>
      </c>
      <c r="N86" s="10" t="s">
        <v>187</v>
      </c>
      <c r="O86" s="10" t="s">
        <v>188</v>
      </c>
      <c r="P86" s="10" t="s">
        <v>189</v>
      </c>
      <c r="Q86" s="10" t="s">
        <v>190</v>
      </c>
      <c r="R86" s="10" t="s">
        <v>22</v>
      </c>
      <c r="S86" s="14"/>
      <c r="T86" s="15"/>
      <c r="U86" s="15"/>
      <c r="V86" s="14"/>
      <c r="W86" s="14"/>
      <c r="X86" s="15"/>
      <c r="Y86" s="15"/>
      <c r="Z86" s="14"/>
      <c r="AA86" s="14"/>
      <c r="AB86" s="14"/>
      <c r="AC86" s="14"/>
      <c r="AD86" s="14"/>
      <c r="AE86" s="14"/>
      <c r="AF86" s="14"/>
      <c r="AG86" s="14"/>
      <c r="AH86" s="14"/>
    </row>
    <row r="87" spans="1:34" ht="15.75" customHeight="1">
      <c r="A87" s="10"/>
      <c r="B87" s="10" t="s">
        <v>143</v>
      </c>
      <c r="C87" s="11" t="s">
        <v>144</v>
      </c>
      <c r="D87" s="12" t="s">
        <v>145</v>
      </c>
      <c r="E87" s="10">
        <v>104890</v>
      </c>
      <c r="F87" s="11" cm="1">
        <f t="array" ref="F87">_xlfn.IFS(
E87&lt;=$E$245,0,
E87&lt;=$E$246,1,
E87&lt;=$E$247,2,
E87&gt;=$E$247,3)</f>
        <v>1</v>
      </c>
      <c r="G87" s="12" cm="1">
        <f t="array" ref="G87">_xlfn.IFS(
OR(D87="Aerospace",D87="Aerospace &amp; Defense",D87="Agricultural Equipment",D87="Airlines",D87="Automotive",D87="Automotive &amp; Energy",D87="Automotive Components",D87="Aviation",D87="Building Materials",D87="Chemicals",D87="Commercial Vehicles",D87="Conglomerate &amp; Defense",D87="Conglomerate &amp; Energy",D87="Construction",D87="Construction &amp; Infrastructure",D87="Construction &amp; Real Estate",D87="Construction &amp; Telecom",D87="Discount Retail",D87="Energy Management",D87="Energy Technology",D87="Engines &amp; Power Systems",D87="Environmental Services",D87="Food Distribution",D87="Food Services",D87="Grocery Retail",D87="Healthcare &amp; Pharmacy",D87="Home Improvement Retail",D87="Industrial Engineering &amp; Electronics",D87="Oilfield Services",D87="Pharmaceuticals",D87="Pharmaceuticals &amp; Chemicals",D87="Pharmaceuticals &amp; Healthcare",D87="Pharmacy Retail",D87="Postal &amp; Logistics",D87="Retail",D87="Retail &amp; Distribution",D87="Retail &amp; Grocery",D87="Retail (IKEA)",D87="Tobacco",D87="Trading &amp; Conglomerate",D87="Utilities",D87="Utilities &amp; Energy",D87="Wholesale Retail"),2,
OR(D87="Agribusiness",D87="Automotive &amp; Heavy Vehicles",D87="Chemicals",D87="Commercial Vehicles",D87="Construction",D87="Construction &amp; Infrastructure",D87="Engines &amp; Power Systems",D87="Food Processing",D87="Healthcare",D87="Healthcare &amp; Medical Devices",D87="Heavy Equipment",D87="Heavy Industry",D87="Industrial Gases",D87="Industrial Manufacturing",D87="Logistics",D87="Medical Devices",D87="Mining",D87="Mining &amp; Commodities Trading",D87="Oil &amp; Gas",D87="Oilfield Services",D87="Rail Transport",D87="Shipping &amp; Logistics",D87="Steel"),3,
OR(D87="Apparel &amp; Footwear",D87="Beverage",D87="Coffeehouse &amp; Retail",D87="Conglomerate",D87="Consumer Goods",D87="Convenience Retail",D87="Electronics",D87="Electronics &amp; Semiconductors",D87="Electronics Retail",D87="Fashion Retail",D87="Food &amp; Beverage",D87="Food Retail &amp; Consumer Goods",D87="Industrial &amp; Technology",D87="Industrial Automation",D87="Industrial Technology",D87="Postal &amp; Financial Services",D87="Postal Services",D87="Scientific Instruments",D87="Technology Hardware",D87="Trading Company",D87="IT Consulting"),1,
OR(D87="Cosmetics",D87="E-commerce &amp; Cloud Computing",D87="Electronics &amp; Entertainment",D87="Entertainment &amp; Media",D87="Luxury Goods",D87="Media &amp; Telecommunications",D87="Networking Technology",D87="Real Estate Services",D87="Technology &amp; Consumer Electronics",D87="Telecommunications",D87="Telecommunications &amp; Investment"),1,
OR(D87="Asset Management",D87="Banking",D87="Banking &amp; Asset Services",D87="Banking &amp; Financial Services",D87="Banking &amp; Wealth Management",D87="Cloud Software",D87="Enterprise Software",D87="Financial Services",D87="Information Technology Consulting",D87="Investment Banking",D87="Social Media &amp; Technology",D87="Software &amp; Cloud Computing",D87="Technology &amp; Consulting",D87="Technology &amp; Internet Services",D87="Technology &amp; Software"),1,
TRUE,"Unmapped"
)</f>
        <v>3</v>
      </c>
      <c r="H87" s="10">
        <f>VLOOKUP(B87,'BIS + EDB Final'!A:K,2,FALSE)</f>
        <v>1</v>
      </c>
      <c r="I87" s="10">
        <f>VLOOKUP(B87,'BIS + EDB Final'!A:F,6,FALSE)</f>
        <v>0</v>
      </c>
      <c r="J87" s="10">
        <f>VLOOKUP(B87,'CBG Final'!A:B,2,FALSE)</f>
        <v>3</v>
      </c>
      <c r="K87" s="13">
        <f t="shared" si="0"/>
        <v>1.7000000000000002</v>
      </c>
      <c r="L87" s="10" t="s">
        <v>146</v>
      </c>
      <c r="M87" s="10" t="s">
        <v>147</v>
      </c>
      <c r="N87" s="10" t="s">
        <v>148</v>
      </c>
      <c r="O87" s="10" t="s">
        <v>149</v>
      </c>
      <c r="P87" s="10" t="s">
        <v>150</v>
      </c>
      <c r="Q87" s="10" t="s">
        <v>72</v>
      </c>
      <c r="R87" s="10" t="s">
        <v>32</v>
      </c>
      <c r="S87" s="14"/>
      <c r="T87" s="15"/>
      <c r="U87" s="15"/>
      <c r="V87" s="14"/>
      <c r="W87" s="14"/>
      <c r="X87" s="14"/>
      <c r="Y87" s="14"/>
      <c r="Z87" s="14"/>
      <c r="AA87" s="14"/>
      <c r="AB87" s="14"/>
      <c r="AC87" s="14"/>
      <c r="AD87" s="14"/>
      <c r="AE87" s="14"/>
      <c r="AF87" s="14"/>
      <c r="AG87" s="14"/>
      <c r="AH87" s="14"/>
    </row>
    <row r="88" spans="1:34" ht="15.75" customHeight="1">
      <c r="A88" s="10"/>
      <c r="B88" s="10" t="s">
        <v>1863</v>
      </c>
      <c r="C88" s="11" t="s">
        <v>93</v>
      </c>
      <c r="D88" s="12" t="s">
        <v>120</v>
      </c>
      <c r="E88" s="10">
        <v>169198</v>
      </c>
      <c r="F88" s="11" cm="1">
        <f t="array" ref="F88">_xlfn.IFS(
E88&lt;=$E$245,0,
E88&lt;=$E$246,1,
E88&lt;=$E$247,2,
E88&gt;=$E$247,3)</f>
        <v>2</v>
      </c>
      <c r="G88" s="12" cm="1">
        <f t="array" ref="G88">_xlfn.IFS(
OR(D88="Aerospace",D88="Aerospace &amp; Defense",D88="Agricultural Equipment",D88="Airlines",D88="Automotive",D88="Automotive &amp; Energy",D88="Automotive Components",D88="Aviation",D88="Building Materials",D88="Chemicals",D88="Commercial Vehicles",D88="Conglomerate &amp; Defense",D88="Conglomerate &amp; Energy",D88="Construction",D88="Construction &amp; Infrastructure",D88="Construction &amp; Real Estate",D88="Construction &amp; Telecom",D88="Discount Retail",D88="Energy Management",D88="Energy Technology",D88="Engines &amp; Power Systems",D88="Environmental Services",D88="Food Distribution",D88="Food Services",D88="Grocery Retail",D88="Healthcare &amp; Pharmacy",D88="Home Improvement Retail",D88="Industrial Engineering &amp; Electronics",D88="Oilfield Services",D88="Pharmaceuticals",D88="Pharmaceuticals &amp; Chemicals",D88="Pharmaceuticals &amp; Healthcare",D88="Pharmacy Retail",D88="Postal &amp; Logistics",D88="Retail",D88="Retail &amp; Distribution",D88="Retail &amp; Grocery",D88="Retail (IKEA)",D88="Tobacco",D88="Trading &amp; Conglomerate",D88="Utilities",D88="Utilities &amp; Energy",D88="Wholesale Retail"),2,
OR(D88="Agribusiness",D88="Automotive &amp; Heavy Vehicles",D88="Chemicals",D88="Commercial Vehicles",D88="Construction",D88="Construction &amp; Infrastructure",D88="Engines &amp; Power Systems",D88="Food Processing",D88="Healthcare",D88="Healthcare &amp; Medical Devices",D88="Heavy Equipment",D88="Heavy Industry",D88="Industrial Gases",D88="Industrial Manufacturing",D88="Logistics",D88="Medical Devices",D88="Mining",D88="Mining &amp; Commodities Trading",D88="Oil &amp; Gas",D88="Oilfield Services",D88="Rail Transport",D88="Shipping &amp; Logistics",D88="Steel"),3,
OR(D88="Apparel &amp; Footwear",D88="Beverage",D88="Coffeehouse &amp; Retail",D88="Conglomerate",D88="Consumer Goods",D88="Convenience Retail",D88="Electronics",D88="Electronics &amp; Semiconductors",D88="Electronics Retail",D88="Fashion Retail",D88="Food &amp; Beverage",D88="Food Retail &amp; Consumer Goods",D88="Industrial &amp; Technology",D88="Industrial Automation",D88="Industrial Technology",D88="Postal &amp; Financial Services",D88="Postal Services",D88="Scientific Instruments",D88="Technology Hardware",D88="Trading Company",D88="IT Consulting"),1,
OR(D88="Cosmetics",D88="E-commerce &amp; Cloud Computing",D88="Electronics &amp; Entertainment",D88="Entertainment &amp; Media",D88="Luxury Goods",D88="Media &amp; Telecommunications",D88="Networking Technology",D88="Real Estate Services",D88="Technology &amp; Consumer Electronics",D88="Telecommunications",D88="Telecommunications &amp; Investment"),1,
OR(D88="Asset Management",D88="Banking",D88="Banking &amp; Asset Services",D88="Banking &amp; Financial Services",D88="Banking &amp; Wealth Management",D88="Cloud Software",D88="Enterprise Software",D88="Financial Services",D88="Information Technology Consulting",D88="Investment Banking",D88="Social Media &amp; Technology",D88="Software &amp; Cloud Computing",D88="Technology &amp; Consulting",D88="Technology &amp; Internet Services",D88="Technology &amp; Software"),1,
TRUE,"Unmapped"
)</f>
        <v>2</v>
      </c>
      <c r="H88" s="10">
        <v>1</v>
      </c>
      <c r="I88" s="10">
        <f>VLOOKUP(B88,'BIS + EDB Final'!A:F,6,FALSE)</f>
        <v>1</v>
      </c>
      <c r="J88" s="10">
        <f>VLOOKUP(B88,'CBG Final'!A:B,2,FALSE)</f>
        <v>2</v>
      </c>
      <c r="K88" s="13">
        <f t="shared" si="0"/>
        <v>1.7000000000000002</v>
      </c>
      <c r="L88" s="10" t="s">
        <v>1864</v>
      </c>
      <c r="M88" s="10" t="s">
        <v>1865</v>
      </c>
      <c r="N88" s="10" t="s">
        <v>1866</v>
      </c>
      <c r="O88" s="10" t="s">
        <v>1557</v>
      </c>
      <c r="P88" s="10" t="s">
        <v>1867</v>
      </c>
      <c r="Q88" s="10" t="s">
        <v>651</v>
      </c>
      <c r="R88" s="10" t="s">
        <v>22</v>
      </c>
      <c r="S88" s="14"/>
      <c r="T88" s="15"/>
      <c r="U88" s="15"/>
      <c r="V88" s="14"/>
      <c r="W88" s="14"/>
      <c r="X88" s="15"/>
      <c r="Y88" s="15"/>
      <c r="Z88" s="14"/>
      <c r="AA88" s="14"/>
      <c r="AB88" s="14"/>
      <c r="AC88" s="14"/>
      <c r="AD88" s="14"/>
      <c r="AE88" s="14"/>
      <c r="AF88" s="14"/>
      <c r="AG88" s="14"/>
      <c r="AH88" s="14"/>
    </row>
    <row r="89" spans="1:34" ht="15.75" customHeight="1">
      <c r="A89" s="10"/>
      <c r="B89" s="10" t="s">
        <v>1368</v>
      </c>
      <c r="C89" s="11" t="s">
        <v>43</v>
      </c>
      <c r="D89" s="12" t="s">
        <v>1369</v>
      </c>
      <c r="E89" s="10">
        <v>194200</v>
      </c>
      <c r="F89" s="11" cm="1">
        <f t="array" ref="F89">_xlfn.IFS(
E89&lt;=$E$245,0,
E89&lt;=$E$246,1,
E89&lt;=$E$247,2,
E89&gt;=$E$247,3)</f>
        <v>2</v>
      </c>
      <c r="G89" s="12" cm="1">
        <f t="array" ref="G89">_xlfn.IFS(
OR(D89="Aerospace",D89="Aerospace &amp; Defense",D89="Agricultural Equipment",D89="Airlines",D89="Automotive",D89="Automotive &amp; Energy",D89="Automotive Components",D89="Aviation",D89="Building Materials",D89="Chemicals",D89="Commercial Vehicles",D89="Conglomerate &amp; Defense",D89="Conglomerate &amp; Energy",D89="Construction",D89="Construction &amp; Infrastructure",D89="Construction &amp; Real Estate",D89="Construction &amp; Telecom",D89="Discount Retail",D89="Energy Management",D89="Energy Technology",D89="Engines &amp; Power Systems",D89="Environmental Services",D89="Food Distribution",D89="Food Services",D89="Grocery Retail",D89="Healthcare &amp; Pharmacy",D89="Home Improvement Retail",D89="Industrial Engineering &amp; Electronics",D89="Oilfield Services",D89="Pharmaceuticals",D89="Pharmaceuticals &amp; Chemicals",D89="Pharmaceuticals &amp; Healthcare",D89="Pharmacy Retail",D89="Postal &amp; Logistics",D89="Retail",D89="Retail &amp; Distribution",D89="Retail &amp; Grocery",D89="Retail (IKEA)",D89="Tobacco",D89="Trading &amp; Conglomerate",D89="Utilities",D89="Utilities &amp; Energy",D89="Wholesale Retail"),2,
OR(D89="Agribusiness",D89="Automotive &amp; Heavy Vehicles",D89="Chemicals",D89="Commercial Vehicles",D89="Construction",D89="Construction &amp; Infrastructure",D89="Engines &amp; Power Systems",D89="Food Processing",D89="Healthcare",D89="Healthcare &amp; Medical Devices",D89="Heavy Equipment",D89="Heavy Industry",D89="Industrial Gases",D89="Industrial Manufacturing",D89="Logistics",D89="Medical Devices",D89="Mining",D89="Mining &amp; Commodities Trading",D89="Oil &amp; Gas",D89="Oilfield Services",D89="Rail Transport",D89="Shipping &amp; Logistics",D89="Steel"),3,
OR(D89="Apparel &amp; Footwear",D89="Beverage",D89="Coffeehouse &amp; Retail",D89="Conglomerate",D89="Consumer Goods",D89="Convenience Retail",D89="Electronics",D89="Electronics &amp; Semiconductors",D89="Electronics Retail",D89="Fashion Retail",D89="Food &amp; Beverage",D89="Food Retail &amp; Consumer Goods",D89="Industrial &amp; Technology",D89="Industrial Automation",D89="Industrial Technology",D89="Postal &amp; Financial Services",D89="Postal Services",D89="Scientific Instruments",D89="Technology Hardware",D89="Trading Company",D89="IT Consulting"),1,
OR(D89="Cosmetics",D89="E-commerce &amp; Cloud Computing",D89="Electronics &amp; Entertainment",D89="Entertainment &amp; Media",D89="Luxury Goods",D89="Media &amp; Telecommunications",D89="Networking Technology",D89="Real Estate Services",D89="Technology &amp; Consumer Electronics",D89="Telecommunications",D89="Telecommunications &amp; Investment"),1,
OR(D89="Asset Management",D89="Banking",D89="Banking &amp; Asset Services",D89="Banking &amp; Financial Services",D89="Banking &amp; Wealth Management",D89="Cloud Software",D89="Enterprise Software",D89="Financial Services",D89="Information Technology Consulting",D89="Investment Banking",D89="Social Media &amp; Technology",D89="Software &amp; Cloud Computing",D89="Technology &amp; Consulting",D89="Technology &amp; Internet Services",D89="Technology &amp; Software"),1,
TRUE,"Unmapped"
)</f>
        <v>2</v>
      </c>
      <c r="H89" s="10">
        <v>1</v>
      </c>
      <c r="I89" s="10">
        <f>VLOOKUP(B89,'BIS + EDB Final'!A:F,6,FALSE)</f>
        <v>1</v>
      </c>
      <c r="J89" s="10">
        <f>VLOOKUP(B89,'CBG Final'!A:B,2,FALSE)</f>
        <v>2</v>
      </c>
      <c r="K89" s="13">
        <f t="shared" si="0"/>
        <v>1.7000000000000002</v>
      </c>
      <c r="L89" s="10" t="s">
        <v>1370</v>
      </c>
      <c r="M89" s="10" t="s">
        <v>1197</v>
      </c>
      <c r="N89" s="10" t="s">
        <v>1371</v>
      </c>
      <c r="O89" s="10" t="s">
        <v>1372</v>
      </c>
      <c r="P89" s="10" t="s">
        <v>1373</v>
      </c>
      <c r="Q89" s="10" t="s">
        <v>253</v>
      </c>
      <c r="R89" s="10" t="s">
        <v>175</v>
      </c>
      <c r="S89" s="14"/>
      <c r="T89" s="15"/>
      <c r="U89" s="15"/>
      <c r="V89" s="14"/>
      <c r="W89" s="14"/>
      <c r="X89" s="14"/>
      <c r="Y89" s="14"/>
      <c r="Z89" s="14"/>
      <c r="AA89" s="14"/>
      <c r="AB89" s="14"/>
      <c r="AC89" s="14"/>
      <c r="AD89" s="14"/>
      <c r="AE89" s="14"/>
      <c r="AF89" s="14"/>
      <c r="AG89" s="14"/>
      <c r="AH89" s="14"/>
    </row>
    <row r="90" spans="1:34" ht="15.75" customHeight="1">
      <c r="A90" s="10"/>
      <c r="B90" s="10" t="s">
        <v>841</v>
      </c>
      <c r="C90" s="11" t="s">
        <v>842</v>
      </c>
      <c r="D90" s="12" t="s">
        <v>345</v>
      </c>
      <c r="E90" s="10">
        <v>143885</v>
      </c>
      <c r="F90" s="11" cm="1">
        <f t="array" ref="F90">_xlfn.IFS(
E90&lt;=$E$245,0,
E90&lt;=$E$246,1,
E90&lt;=$E$247,2,
E90&gt;=$E$247,3)</f>
        <v>2</v>
      </c>
      <c r="G90" s="12" cm="1">
        <f t="array" ref="G90">_xlfn.IFS(
OR(D90="Aerospace",D90="Aerospace &amp; Defense",D90="Agricultural Equipment",D90="Airlines",D90="Automotive",D90="Automotive &amp; Energy",D90="Automotive Components",D90="Aviation",D90="Building Materials",D90="Chemicals",D90="Commercial Vehicles",D90="Conglomerate &amp; Defense",D90="Conglomerate &amp; Energy",D90="Construction",D90="Construction &amp; Infrastructure",D90="Construction &amp; Real Estate",D90="Construction &amp; Telecom",D90="Discount Retail",D90="Energy Management",D90="Energy Technology",D90="Engines &amp; Power Systems",D90="Environmental Services",D90="Food Distribution",D90="Food Services",D90="Grocery Retail",D90="Healthcare &amp; Pharmacy",D90="Home Improvement Retail",D90="Industrial Engineering &amp; Electronics",D90="Oilfield Services",D90="Pharmaceuticals",D90="Pharmaceuticals &amp; Chemicals",D90="Pharmaceuticals &amp; Healthcare",D90="Pharmacy Retail",D90="Postal &amp; Logistics",D90="Retail",D90="Retail &amp; Distribution",D90="Retail &amp; Grocery",D90="Retail (IKEA)",D90="Tobacco",D90="Trading &amp; Conglomerate",D90="Utilities",D90="Utilities &amp; Energy",D90="Wholesale Retail"),2,
OR(D90="Agribusiness",D90="Automotive &amp; Heavy Vehicles",D90="Chemicals",D90="Commercial Vehicles",D90="Construction",D90="Construction &amp; Infrastructure",D90="Engines &amp; Power Systems",D90="Food Processing",D90="Healthcare",D90="Healthcare &amp; Medical Devices",D90="Heavy Equipment",D90="Heavy Industry",D90="Industrial Gases",D90="Industrial Manufacturing",D90="Logistics",D90="Medical Devices",D90="Mining",D90="Mining &amp; Commodities Trading",D90="Oil &amp; Gas",D90="Oilfield Services",D90="Rail Transport",D90="Shipping &amp; Logistics",D90="Steel"),3,
OR(D90="Apparel &amp; Footwear",D90="Beverage",D90="Coffeehouse &amp; Retail",D90="Conglomerate",D90="Consumer Goods",D90="Convenience Retail",D90="Electronics",D90="Electronics &amp; Semiconductors",D90="Electronics Retail",D90="Fashion Retail",D90="Food &amp; Beverage",D90="Food Retail &amp; Consumer Goods",D90="Industrial &amp; Technology",D90="Industrial Automation",D90="Industrial Technology",D90="Postal &amp; Financial Services",D90="Postal Services",D90="Scientific Instruments",D90="Technology Hardware",D90="Trading Company",D90="IT Consulting"),1,
OR(D90="Cosmetics",D90="E-commerce &amp; Cloud Computing",D90="Electronics &amp; Entertainment",D90="Entertainment &amp; Media",D90="Luxury Goods",D90="Media &amp; Telecommunications",D90="Networking Technology",D90="Real Estate Services",D90="Technology &amp; Consumer Electronics",D90="Telecommunications",D90="Telecommunications &amp; Investment"),1,
OR(D90="Asset Management",D90="Banking",D90="Banking &amp; Asset Services",D90="Banking &amp; Financial Services",D90="Banking &amp; Wealth Management",D90="Cloud Software",D90="Enterprise Software",D90="Financial Services",D90="Information Technology Consulting",D90="Investment Banking",D90="Social Media &amp; Technology",D90="Software &amp; Cloud Computing",D90="Technology &amp; Consulting",D90="Technology &amp; Internet Services",D90="Technology &amp; Software"),1,
TRUE,"Unmapped"
)</f>
        <v>1</v>
      </c>
      <c r="H90" s="10">
        <v>2</v>
      </c>
      <c r="I90" s="10">
        <f>VLOOKUP(B90,'BIS + EDB Final'!A:F,6,FALSE)</f>
        <v>1</v>
      </c>
      <c r="J90" s="10">
        <f>VLOOKUP(B90,'CBG Final'!A:B,2,FALSE)</f>
        <v>2</v>
      </c>
      <c r="K90" s="13">
        <f t="shared" si="0"/>
        <v>1.7000000000000002</v>
      </c>
      <c r="L90" s="10" t="s">
        <v>843</v>
      </c>
      <c r="M90" s="10" t="s">
        <v>844</v>
      </c>
      <c r="N90" s="10" t="s">
        <v>845</v>
      </c>
      <c r="O90" s="10" t="s">
        <v>846</v>
      </c>
      <c r="P90" s="10" t="s">
        <v>847</v>
      </c>
      <c r="Q90" s="10" t="s">
        <v>21</v>
      </c>
      <c r="R90" s="10" t="s">
        <v>640</v>
      </c>
      <c r="S90" s="14"/>
      <c r="T90" s="15"/>
      <c r="U90" s="15"/>
      <c r="V90" s="14"/>
      <c r="W90" s="14"/>
      <c r="X90" s="15"/>
      <c r="Y90" s="15"/>
      <c r="Z90" s="14"/>
      <c r="AA90" s="14"/>
      <c r="AB90" s="14"/>
      <c r="AC90" s="14"/>
      <c r="AD90" s="14"/>
      <c r="AE90" s="14"/>
      <c r="AF90" s="14"/>
      <c r="AG90" s="14"/>
      <c r="AH90" s="14"/>
    </row>
    <row r="91" spans="1:34" ht="15.75" customHeight="1">
      <c r="A91" s="10"/>
      <c r="B91" s="10" t="s">
        <v>73</v>
      </c>
      <c r="C91" s="11" t="s">
        <v>43</v>
      </c>
      <c r="D91" s="12" t="s">
        <v>74</v>
      </c>
      <c r="E91" s="10">
        <v>164000</v>
      </c>
      <c r="F91" s="11" cm="1">
        <f t="array" ref="F91">_xlfn.IFS(
E91&lt;=$E$245,0,
E91&lt;=$E$246,1,
E91&lt;=$E$247,2,
E91&gt;=$E$247,3)</f>
        <v>2</v>
      </c>
      <c r="G91" s="12" cm="1">
        <f t="array" ref="G91">_xlfn.IFS(
OR(D91="Aerospace",D91="Aerospace &amp; Defense",D91="Agricultural Equipment",D91="Airlines",D91="Automotive",D91="Automotive &amp; Energy",D91="Automotive Components",D91="Aviation",D91="Building Materials",D91="Chemicals",D91="Commercial Vehicles",D91="Conglomerate &amp; Defense",D91="Conglomerate &amp; Energy",D91="Construction",D91="Construction &amp; Infrastructure",D91="Construction &amp; Real Estate",D91="Construction &amp; Telecom",D91="Discount Retail",D91="Energy Management",D91="Energy Technology",D91="Engines &amp; Power Systems",D91="Environmental Services",D91="Food Distribution",D91="Food Services",D91="Grocery Retail",D91="Healthcare &amp; Pharmacy",D91="Home Improvement Retail",D91="Industrial Engineering &amp; Electronics",D91="Oilfield Services",D91="Pharmaceuticals",D91="Pharmaceuticals &amp; Chemicals",D91="Pharmaceuticals &amp; Healthcare",D91="Pharmacy Retail",D91="Postal &amp; Logistics",D91="Retail",D91="Retail &amp; Distribution",D91="Retail &amp; Grocery",D91="Retail (IKEA)",D91="Tobacco",D91="Trading &amp; Conglomerate",D91="Utilities",D91="Utilities &amp; Energy",D91="Wholesale Retail"),2,
OR(D91="Agribusiness",D91="Automotive &amp; Heavy Vehicles",D91="Chemicals",D91="Commercial Vehicles",D91="Construction",D91="Construction &amp; Infrastructure",D91="Engines &amp; Power Systems",D91="Food Processing",D91="Healthcare",D91="Healthcare &amp; Medical Devices",D91="Heavy Equipment",D91="Heavy Industry",D91="Industrial Gases",D91="Industrial Manufacturing",D91="Logistics",D91="Medical Devices",D91="Mining",D91="Mining &amp; Commodities Trading",D91="Oil &amp; Gas",D91="Oilfield Services",D91="Rail Transport",D91="Shipping &amp; Logistics",D91="Steel"),3,
OR(D91="Apparel &amp; Footwear",D91="Beverage",D91="Coffeehouse &amp; Retail",D91="Conglomerate",D91="Consumer Goods",D91="Convenience Retail",D91="Electronics",D91="Electronics &amp; Semiconductors",D91="Electronics Retail",D91="Fashion Retail",D91="Food &amp; Beverage",D91="Food Retail &amp; Consumer Goods",D91="Industrial &amp; Technology",D91="Industrial Automation",D91="Industrial Technology",D91="Postal &amp; Financial Services",D91="Postal Services",D91="Scientific Instruments",D91="Technology Hardware",D91="Trading Company",D91="IT Consulting"),1,
OR(D91="Cosmetics",D91="E-commerce &amp; Cloud Computing",D91="Electronics &amp; Entertainment",D91="Entertainment &amp; Media",D91="Luxury Goods",D91="Media &amp; Telecommunications",D91="Networking Technology",D91="Real Estate Services",D91="Technology &amp; Consumer Electronics",D91="Telecommunications",D91="Telecommunications &amp; Investment"),1,
OR(D91="Asset Management",D91="Banking",D91="Banking &amp; Asset Services",D91="Banking &amp; Financial Services",D91="Banking &amp; Wealth Management",D91="Cloud Software",D91="Enterprise Software",D91="Financial Services",D91="Information Technology Consulting",D91="Investment Banking",D91="Social Media &amp; Technology",D91="Software &amp; Cloud Computing",D91="Technology &amp; Consulting",D91="Technology &amp; Internet Services",D91="Technology &amp; Software"),1,
TRUE,"Unmapped"
)</f>
        <v>1</v>
      </c>
      <c r="H91" s="10">
        <v>1</v>
      </c>
      <c r="I91" s="10">
        <f>VLOOKUP(B91,'BIS + EDB Final'!A:F,6,FALSE)</f>
        <v>1</v>
      </c>
      <c r="J91" s="10">
        <f>VLOOKUP(B91,'CBG Final'!A:B,2,FALSE)</f>
        <v>3</v>
      </c>
      <c r="K91" s="13">
        <f t="shared" si="0"/>
        <v>1.7000000000000002</v>
      </c>
      <c r="L91" s="10" t="s">
        <v>848</v>
      </c>
      <c r="M91" s="10" t="s">
        <v>849</v>
      </c>
      <c r="N91" s="10" t="s">
        <v>850</v>
      </c>
      <c r="O91" s="10" t="s">
        <v>851</v>
      </c>
      <c r="P91" s="10" t="s">
        <v>852</v>
      </c>
      <c r="Q91" s="10" t="s">
        <v>21</v>
      </c>
      <c r="R91" s="10" t="s">
        <v>142</v>
      </c>
      <c r="S91" s="14"/>
      <c r="T91" s="15"/>
      <c r="U91" s="15"/>
      <c r="V91" s="14"/>
      <c r="W91" s="14"/>
      <c r="X91" s="15"/>
      <c r="Y91" s="15"/>
      <c r="Z91" s="14"/>
      <c r="AA91" s="14"/>
      <c r="AB91" s="14"/>
      <c r="AC91" s="14"/>
      <c r="AD91" s="14"/>
      <c r="AE91" s="14"/>
      <c r="AF91" s="14"/>
      <c r="AG91" s="14"/>
      <c r="AH91" s="14"/>
    </row>
    <row r="92" spans="1:34" ht="15.75" customHeight="1">
      <c r="A92" s="10"/>
      <c r="B92" s="10" t="s">
        <v>881</v>
      </c>
      <c r="C92" s="11" t="s">
        <v>43</v>
      </c>
      <c r="D92" s="12" t="s">
        <v>373</v>
      </c>
      <c r="E92" s="10">
        <v>140990</v>
      </c>
      <c r="F92" s="11" cm="1">
        <f t="array" ref="F92">_xlfn.IFS(
E92&lt;=$E$245,0,
E92&lt;=$E$246,1,
E92&lt;=$E$247,2,
E92&gt;=$E$247,3)</f>
        <v>2</v>
      </c>
      <c r="G92" s="12" cm="1">
        <f t="array" ref="G92">_xlfn.IFS(
OR(D92="Aerospace",D92="Aerospace &amp; Defense",D92="Agricultural Equipment",D92="Airlines",D92="Automotive",D92="Automotive &amp; Energy",D92="Automotive Components",D92="Aviation",D92="Building Materials",D92="Chemicals",D92="Commercial Vehicles",D92="Conglomerate &amp; Defense",D92="Conglomerate &amp; Energy",D92="Construction",D92="Construction &amp; Infrastructure",D92="Construction &amp; Real Estate",D92="Construction &amp; Telecom",D92="Discount Retail",D92="Energy Management",D92="Energy Technology",D92="Engines &amp; Power Systems",D92="Environmental Services",D92="Food Distribution",D92="Food Services",D92="Grocery Retail",D92="Healthcare &amp; Pharmacy",D92="Home Improvement Retail",D92="Industrial Engineering &amp; Electronics",D92="Oilfield Services",D92="Pharmaceuticals",D92="Pharmaceuticals &amp; Chemicals",D92="Pharmaceuticals &amp; Healthcare",D92="Pharmacy Retail",D92="Postal &amp; Logistics",D92="Retail",D92="Retail &amp; Distribution",D92="Retail &amp; Grocery",D92="Retail (IKEA)",D92="Tobacco",D92="Trading &amp; Conglomerate",D92="Utilities",D92="Utilities &amp; Energy",D92="Wholesale Retail"),2,
OR(D92="Agribusiness",D92="Automotive &amp; Heavy Vehicles",D92="Chemicals",D92="Commercial Vehicles",D92="Construction",D92="Construction &amp; Infrastructure",D92="Engines &amp; Power Systems",D92="Food Processing",D92="Healthcare",D92="Healthcare &amp; Medical Devices",D92="Heavy Equipment",D92="Heavy Industry",D92="Industrial Gases",D92="Industrial Manufacturing",D92="Logistics",D92="Medical Devices",D92="Mining",D92="Mining &amp; Commodities Trading",D92="Oil &amp; Gas",D92="Oilfield Services",D92="Rail Transport",D92="Shipping &amp; Logistics",D92="Steel"),3,
OR(D92="Apparel &amp; Footwear",D92="Beverage",D92="Coffeehouse &amp; Retail",D92="Conglomerate",D92="Consumer Goods",D92="Convenience Retail",D92="Electronics",D92="Electronics &amp; Semiconductors",D92="Electronics Retail",D92="Fashion Retail",D92="Food &amp; Beverage",D92="Food Retail &amp; Consumer Goods",D92="Industrial &amp; Technology",D92="Industrial Automation",D92="Industrial Technology",D92="Postal &amp; Financial Services",D92="Postal Services",D92="Scientific Instruments",D92="Technology Hardware",D92="Trading Company",D92="IT Consulting"),1,
OR(D92="Cosmetics",D92="E-commerce &amp; Cloud Computing",D92="Electronics &amp; Entertainment",D92="Entertainment &amp; Media",D92="Luxury Goods",D92="Media &amp; Telecommunications",D92="Networking Technology",D92="Real Estate Services",D92="Technology &amp; Consumer Electronics",D92="Telecommunications",D92="Telecommunications &amp; Investment"),1,
OR(D92="Asset Management",D92="Banking",D92="Banking &amp; Asset Services",D92="Banking &amp; Financial Services",D92="Banking &amp; Wealth Management",D92="Cloud Software",D92="Enterprise Software",D92="Financial Services",D92="Information Technology Consulting",D92="Investment Banking",D92="Social Media &amp; Technology",D92="Software &amp; Cloud Computing",D92="Technology &amp; Consulting",D92="Technology &amp; Internet Services",D92="Technology &amp; Software"),1,
TRUE,"Unmapped"
)</f>
        <v>1</v>
      </c>
      <c r="H92" s="10">
        <v>1</v>
      </c>
      <c r="I92" s="10">
        <f>VLOOKUP(B92,'BIS + EDB Final'!A:F,6,FALSE)</f>
        <v>1</v>
      </c>
      <c r="J92" s="10">
        <f>VLOOKUP(B92,'CBG Final'!A:B,2,FALSE)</f>
        <v>3</v>
      </c>
      <c r="K92" s="13">
        <f t="shared" si="0"/>
        <v>1.7000000000000002</v>
      </c>
      <c r="L92" s="10" t="s">
        <v>882</v>
      </c>
      <c r="M92" s="10" t="s">
        <v>319</v>
      </c>
      <c r="N92" s="10" t="s">
        <v>883</v>
      </c>
      <c r="O92" s="10" t="s">
        <v>884</v>
      </c>
      <c r="P92" s="10" t="s">
        <v>885</v>
      </c>
      <c r="Q92" s="10" t="s">
        <v>91</v>
      </c>
      <c r="R92" s="10" t="s">
        <v>22</v>
      </c>
      <c r="S92" s="14"/>
      <c r="T92" s="15"/>
      <c r="U92" s="15"/>
      <c r="V92" s="14"/>
      <c r="W92" s="14"/>
      <c r="X92" s="15"/>
      <c r="Y92" s="15"/>
      <c r="Z92" s="14"/>
      <c r="AA92" s="14"/>
      <c r="AB92" s="14"/>
      <c r="AC92" s="14"/>
      <c r="AD92" s="14"/>
      <c r="AE92" s="14"/>
      <c r="AF92" s="14"/>
      <c r="AG92" s="14"/>
      <c r="AH92" s="14"/>
    </row>
    <row r="93" spans="1:34" ht="15.75" customHeight="1">
      <c r="A93" s="10"/>
      <c r="B93" s="10" t="s">
        <v>372</v>
      </c>
      <c r="C93" s="11" t="s">
        <v>93</v>
      </c>
      <c r="D93" s="12" t="s">
        <v>373</v>
      </c>
      <c r="E93" s="10">
        <v>198194</v>
      </c>
      <c r="F93" s="11" cm="1">
        <f t="array" ref="F93">_xlfn.IFS(
E93&lt;=$E$245,0,
E93&lt;=$E$246,1,
E93&lt;=$E$247,2,
E93&gt;=$E$247,3)</f>
        <v>2</v>
      </c>
      <c r="G93" s="12" cm="1">
        <f t="array" ref="G93">_xlfn.IFS(
OR(D93="Aerospace",D93="Aerospace &amp; Defense",D93="Agricultural Equipment",D93="Airlines",D93="Automotive",D93="Automotive &amp; Energy",D93="Automotive Components",D93="Aviation",D93="Building Materials",D93="Chemicals",D93="Commercial Vehicles",D93="Conglomerate &amp; Defense",D93="Conglomerate &amp; Energy",D93="Construction",D93="Construction &amp; Infrastructure",D93="Construction &amp; Real Estate",D93="Construction &amp; Telecom",D93="Discount Retail",D93="Energy Management",D93="Energy Technology",D93="Engines &amp; Power Systems",D93="Environmental Services",D93="Food Distribution",D93="Food Services",D93="Grocery Retail",D93="Healthcare &amp; Pharmacy",D93="Home Improvement Retail",D93="Industrial Engineering &amp; Electronics",D93="Oilfield Services",D93="Pharmaceuticals",D93="Pharmaceuticals &amp; Chemicals",D93="Pharmaceuticals &amp; Healthcare",D93="Pharmacy Retail",D93="Postal &amp; Logistics",D93="Retail",D93="Retail &amp; Distribution",D93="Retail &amp; Grocery",D93="Retail (IKEA)",D93="Tobacco",D93="Trading &amp; Conglomerate",D93="Utilities",D93="Utilities &amp; Energy",D93="Wholesale Retail"),2,
OR(D93="Agribusiness",D93="Automotive &amp; Heavy Vehicles",D93="Chemicals",D93="Commercial Vehicles",D93="Construction",D93="Construction &amp; Infrastructure",D93="Engines &amp; Power Systems",D93="Food Processing",D93="Healthcare",D93="Healthcare &amp; Medical Devices",D93="Heavy Equipment",D93="Heavy Industry",D93="Industrial Gases",D93="Industrial Manufacturing",D93="Logistics",D93="Medical Devices",D93="Mining",D93="Mining &amp; Commodities Trading",D93="Oil &amp; Gas",D93="Oilfield Services",D93="Rail Transport",D93="Shipping &amp; Logistics",D93="Steel"),3,
OR(D93="Apparel &amp; Footwear",D93="Beverage",D93="Coffeehouse &amp; Retail",D93="Conglomerate",D93="Consumer Goods",D93="Convenience Retail",D93="Electronics",D93="Electronics &amp; Semiconductors",D93="Electronics Retail",D93="Fashion Retail",D93="Food &amp; Beverage",D93="Food Retail &amp; Consumer Goods",D93="Industrial &amp; Technology",D93="Industrial Automation",D93="Industrial Technology",D93="Postal &amp; Financial Services",D93="Postal Services",D93="Scientific Instruments",D93="Technology Hardware",D93="Trading Company",D93="IT Consulting"),1,
OR(D93="Cosmetics",D93="E-commerce &amp; Cloud Computing",D93="Electronics &amp; Entertainment",D93="Entertainment &amp; Media",D93="Luxury Goods",D93="Media &amp; Telecommunications",D93="Networking Technology",D93="Real Estate Services",D93="Technology &amp; Consumer Electronics",D93="Telecommunications",D93="Telecommunications &amp; Investment"),1,
OR(D93="Asset Management",D93="Banking",D93="Banking &amp; Asset Services",D93="Banking &amp; Financial Services",D93="Banking &amp; Wealth Management",D93="Cloud Software",D93="Enterprise Software",D93="Financial Services",D93="Information Technology Consulting",D93="Investment Banking",D93="Social Media &amp; Technology",D93="Software &amp; Cloud Computing",D93="Technology &amp; Consulting",D93="Technology &amp; Internet Services",D93="Technology &amp; Software"),1,
TRUE,"Unmapped"
)</f>
        <v>1</v>
      </c>
      <c r="H93" s="10">
        <v>2</v>
      </c>
      <c r="I93" s="10">
        <f>VLOOKUP(B93,'BIS + EDB Final'!A:F,6,FALSE)</f>
        <v>1</v>
      </c>
      <c r="J93" s="10">
        <f>VLOOKUP(B93,'CBG Final'!A:B,2,FALSE)</f>
        <v>2</v>
      </c>
      <c r="K93" s="13">
        <f t="shared" si="0"/>
        <v>1.7000000000000002</v>
      </c>
      <c r="L93" s="10" t="s">
        <v>1328</v>
      </c>
      <c r="M93" s="10" t="s">
        <v>1329</v>
      </c>
      <c r="N93" s="10" t="s">
        <v>1330</v>
      </c>
      <c r="O93" s="10" t="s">
        <v>1331</v>
      </c>
      <c r="P93" s="10" t="s">
        <v>1332</v>
      </c>
      <c r="Q93" s="10" t="s">
        <v>116</v>
      </c>
      <c r="R93" s="10" t="s">
        <v>22</v>
      </c>
      <c r="S93" s="14"/>
      <c r="T93" s="15"/>
      <c r="U93" s="15"/>
      <c r="V93" s="14"/>
      <c r="W93" s="14"/>
      <c r="X93" s="15"/>
      <c r="Y93" s="15"/>
      <c r="Z93" s="14"/>
      <c r="AA93" s="14"/>
      <c r="AB93" s="14"/>
      <c r="AC93" s="14"/>
      <c r="AD93" s="14"/>
      <c r="AE93" s="14"/>
      <c r="AF93" s="14"/>
      <c r="AG93" s="14"/>
      <c r="AH93" s="14"/>
    </row>
    <row r="94" spans="1:34" ht="15.75" customHeight="1">
      <c r="A94" s="10"/>
      <c r="B94" s="10" t="s">
        <v>1148</v>
      </c>
      <c r="C94" s="11" t="s">
        <v>43</v>
      </c>
      <c r="D94" s="12" t="s">
        <v>1149</v>
      </c>
      <c r="E94" s="10">
        <v>159000</v>
      </c>
      <c r="F94" s="11" cm="1">
        <f t="array" ref="F94">_xlfn.IFS(
E94&lt;=$E$245,0,
E94&lt;=$E$246,1,
E94&lt;=$E$247,2,
E94&gt;=$E$247,3)</f>
        <v>2</v>
      </c>
      <c r="G94" s="12" cm="1">
        <f t="array" ref="G94">_xlfn.IFS(
OR(D94="Aerospace",D94="Aerospace &amp; Defense",D94="Agricultural Equipment",D94="Airlines",D94="Automotive",D94="Automotive &amp; Energy",D94="Automotive Components",D94="Aviation",D94="Building Materials",D94="Chemicals",D94="Commercial Vehicles",D94="Conglomerate &amp; Defense",D94="Conglomerate &amp; Energy",D94="Construction",D94="Construction &amp; Infrastructure",D94="Construction &amp; Real Estate",D94="Construction &amp; Telecom",D94="Discount Retail",D94="Energy Management",D94="Energy Technology",D94="Engines &amp; Power Systems",D94="Environmental Services",D94="Food Distribution",D94="Food Services",D94="Grocery Retail",D94="Healthcare &amp; Pharmacy",D94="Home Improvement Retail",D94="Industrial Engineering &amp; Electronics",D94="Oilfield Services",D94="Pharmaceuticals",D94="Pharmaceuticals &amp; Chemicals",D94="Pharmaceuticals &amp; Healthcare",D94="Pharmacy Retail",D94="Postal &amp; Logistics",D94="Retail",D94="Retail &amp; Distribution",D94="Retail &amp; Grocery",D94="Retail (IKEA)",D94="Tobacco",D94="Trading &amp; Conglomerate",D94="Utilities",D94="Utilities &amp; Energy",D94="Wholesale Retail"),2,
OR(D94="Agribusiness",D94="Automotive &amp; Heavy Vehicles",D94="Chemicals",D94="Commercial Vehicles",D94="Construction",D94="Construction &amp; Infrastructure",D94="Engines &amp; Power Systems",D94="Food Processing",D94="Healthcare",D94="Healthcare &amp; Medical Devices",D94="Heavy Equipment",D94="Heavy Industry",D94="Industrial Gases",D94="Industrial Manufacturing",D94="Logistics",D94="Medical Devices",D94="Mining",D94="Mining &amp; Commodities Trading",D94="Oil &amp; Gas",D94="Oilfield Services",D94="Rail Transport",D94="Shipping &amp; Logistics",D94="Steel"),3,
OR(D94="Apparel &amp; Footwear",D94="Beverage",D94="Coffeehouse &amp; Retail",D94="Conglomerate",D94="Consumer Goods",D94="Convenience Retail",D94="Electronics",D94="Electronics &amp; Semiconductors",D94="Electronics Retail",D94="Fashion Retail",D94="Food &amp; Beverage",D94="Food Retail &amp; Consumer Goods",D94="Industrial &amp; Technology",D94="Industrial Automation",D94="Industrial Technology",D94="Postal &amp; Financial Services",D94="Postal Services",D94="Scientific Instruments",D94="Technology Hardware",D94="Trading Company",D94="IT Consulting"),1,
OR(D94="Cosmetics",D94="E-commerce &amp; Cloud Computing",D94="Electronics &amp; Entertainment",D94="Entertainment &amp; Media",D94="Luxury Goods",D94="Media &amp; Telecommunications",D94="Networking Technology",D94="Real Estate Services",D94="Technology &amp; Consumer Electronics",D94="Telecommunications",D94="Telecommunications &amp; Investment"),1,
OR(D94="Asset Management",D94="Banking",D94="Banking &amp; Asset Services",D94="Banking &amp; Financial Services",D94="Banking &amp; Wealth Management",D94="Cloud Software",D94="Enterprise Software",D94="Financial Services",D94="Information Technology Consulting",D94="Investment Banking",D94="Social Media &amp; Technology",D94="Software &amp; Cloud Computing",D94="Technology &amp; Consulting",D94="Technology &amp; Internet Services",D94="Technology &amp; Software"),1,
TRUE,"Unmapped"
)</f>
        <v>1</v>
      </c>
      <c r="H94" s="10">
        <v>1</v>
      </c>
      <c r="I94" s="10">
        <f>VLOOKUP(B94,'BIS + EDB Final'!A:F,6,FALSE)</f>
        <v>1</v>
      </c>
      <c r="J94" s="10">
        <f>VLOOKUP(B94,'CBG Final'!A:B,2,FALSE)</f>
        <v>3</v>
      </c>
      <c r="K94" s="13">
        <f t="shared" si="0"/>
        <v>1.7000000000000002</v>
      </c>
      <c r="L94" s="10" t="s">
        <v>2077</v>
      </c>
      <c r="M94" s="10" t="s">
        <v>1485</v>
      </c>
      <c r="N94" s="10" t="s">
        <v>2078</v>
      </c>
      <c r="O94" s="10" t="s">
        <v>2079</v>
      </c>
      <c r="P94" s="10" t="s">
        <v>2080</v>
      </c>
      <c r="Q94" s="10" t="s">
        <v>183</v>
      </c>
      <c r="R94" s="10" t="s">
        <v>520</v>
      </c>
      <c r="S94" s="14"/>
      <c r="T94" s="15"/>
      <c r="U94" s="15"/>
      <c r="V94" s="14"/>
      <c r="W94" s="14"/>
      <c r="X94" s="14"/>
      <c r="Y94" s="14"/>
      <c r="Z94" s="14"/>
      <c r="AA94" s="14"/>
      <c r="AB94" s="14"/>
      <c r="AC94" s="14"/>
      <c r="AD94" s="14"/>
      <c r="AE94" s="14"/>
      <c r="AF94" s="14"/>
      <c r="AG94" s="14"/>
      <c r="AH94" s="14"/>
    </row>
    <row r="95" spans="1:34" ht="15.75" customHeight="1">
      <c r="A95" s="10"/>
      <c r="B95" s="10" t="s">
        <v>508</v>
      </c>
      <c r="C95" s="11" t="s">
        <v>43</v>
      </c>
      <c r="D95" s="12" t="s">
        <v>509</v>
      </c>
      <c r="E95" s="10">
        <v>125665</v>
      </c>
      <c r="F95" s="11" cm="1">
        <f t="array" ref="F95">_xlfn.IFS(
E95&lt;=$E$245,0,
E95&lt;=$E$246,1,
E95&lt;=$E$247,2,
E95&gt;=$E$247,3)</f>
        <v>2</v>
      </c>
      <c r="G95" s="12" cm="1">
        <f t="array" ref="G95">_xlfn.IFS(
OR(D95="Aerospace",D95="Aerospace &amp; Defense",D95="Agricultural Equipment",D95="Airlines",D95="Automotive",D95="Automotive &amp; Energy",D95="Automotive Components",D95="Aviation",D95="Building Materials",D95="Chemicals",D95="Commercial Vehicles",D95="Conglomerate &amp; Defense",D95="Conglomerate &amp; Energy",D95="Construction",D95="Construction &amp; Infrastructure",D95="Construction &amp; Real Estate",D95="Construction &amp; Telecom",D95="Discount Retail",D95="Energy Management",D95="Energy Technology",D95="Engines &amp; Power Systems",D95="Environmental Services",D95="Food Distribution",D95="Food Services",D95="Grocery Retail",D95="Healthcare &amp; Pharmacy",D95="Home Improvement Retail",D95="Industrial Engineering &amp; Electronics",D95="Oilfield Services",D95="Pharmaceuticals",D95="Pharmaceuticals &amp; Chemicals",D95="Pharmaceuticals &amp; Healthcare",D95="Pharmacy Retail",D95="Postal &amp; Logistics",D95="Retail",D95="Retail &amp; Distribution",D95="Retail &amp; Grocery",D95="Retail (IKEA)",D95="Tobacco",D95="Trading &amp; Conglomerate",D95="Utilities",D95="Utilities &amp; Energy",D95="Wholesale Retail"),2,
OR(D95="Agribusiness",D95="Automotive &amp; Heavy Vehicles",D95="Chemicals",D95="Commercial Vehicles",D95="Construction",D95="Construction &amp; Infrastructure",D95="Engines &amp; Power Systems",D95="Food Processing",D95="Healthcare",D95="Healthcare &amp; Medical Devices",D95="Heavy Equipment",D95="Heavy Industry",D95="Industrial Gases",D95="Industrial Manufacturing",D95="Logistics",D95="Medical Devices",D95="Mining",D95="Mining &amp; Commodities Trading",D95="Oil &amp; Gas",D95="Oilfield Services",D95="Rail Transport",D95="Shipping &amp; Logistics",D95="Steel"),3,
OR(D95="Apparel &amp; Footwear",D95="Beverage",D95="Coffeehouse &amp; Retail",D95="Conglomerate",D95="Consumer Goods",D95="Convenience Retail",D95="Electronics",D95="Electronics &amp; Semiconductors",D95="Electronics Retail",D95="Fashion Retail",D95="Food &amp; Beverage",D95="Food Retail &amp; Consumer Goods",D95="Industrial &amp; Technology",D95="Industrial Automation",D95="Industrial Technology",D95="Postal &amp; Financial Services",D95="Postal Services",D95="Scientific Instruments",D95="Technology Hardware",D95="Trading Company",D95="IT Consulting"),1,
OR(D95="Cosmetics",D95="E-commerce &amp; Cloud Computing",D95="Electronics &amp; Entertainment",D95="Entertainment &amp; Media",D95="Luxury Goods",D95="Media &amp; Telecommunications",D95="Networking Technology",D95="Real Estate Services",D95="Technology &amp; Consumer Electronics",D95="Telecommunications",D95="Telecommunications &amp; Investment"),1,
OR(D95="Asset Management",D95="Banking",D95="Banking &amp; Asset Services",D95="Banking &amp; Financial Services",D95="Banking &amp; Wealth Management",D95="Cloud Software",D95="Enterprise Software",D95="Financial Services",D95="Information Technology Consulting",D95="Investment Banking",D95="Social Media &amp; Technology",D95="Software &amp; Cloud Computing",D95="Technology &amp; Consulting",D95="Technology &amp; Internet Services",D95="Technology &amp; Software"),1,
TRUE,"Unmapped"
)</f>
        <v>2</v>
      </c>
      <c r="H95" s="10">
        <v>1</v>
      </c>
      <c r="I95" s="10">
        <f>VLOOKUP(B95,'BIS + EDB Final'!A:F,6,FALSE)</f>
        <v>1</v>
      </c>
      <c r="J95" s="10">
        <f>VLOOKUP(B95,'CBG Final'!A:B,2,FALSE)</f>
        <v>2</v>
      </c>
      <c r="K95" s="13">
        <f t="shared" si="0"/>
        <v>1.7000000000000002</v>
      </c>
      <c r="L95" s="10" t="s">
        <v>2522</v>
      </c>
      <c r="M95" s="10" t="s">
        <v>1075</v>
      </c>
      <c r="N95" s="10" t="s">
        <v>2523</v>
      </c>
      <c r="O95" s="10" t="s">
        <v>2524</v>
      </c>
      <c r="P95" s="10" t="s">
        <v>2525</v>
      </c>
      <c r="Q95" s="10" t="s">
        <v>253</v>
      </c>
      <c r="R95" s="10" t="s">
        <v>116</v>
      </c>
      <c r="S95" s="14"/>
      <c r="T95" s="15"/>
      <c r="U95" s="15"/>
      <c r="V95" s="14"/>
      <c r="W95" s="14"/>
      <c r="X95" s="15"/>
      <c r="Y95" s="15"/>
      <c r="Z95" s="14"/>
      <c r="AA95" s="14"/>
      <c r="AB95" s="14"/>
      <c r="AC95" s="14"/>
      <c r="AD95" s="14"/>
      <c r="AE95" s="14"/>
      <c r="AF95" s="14"/>
      <c r="AG95" s="14"/>
      <c r="AH95" s="14"/>
    </row>
    <row r="96" spans="1:34" ht="15.75" customHeight="1">
      <c r="A96" s="10"/>
      <c r="B96" s="10" t="s">
        <v>2686</v>
      </c>
      <c r="C96" s="11" t="s">
        <v>2687</v>
      </c>
      <c r="D96" s="12" t="s">
        <v>2688</v>
      </c>
      <c r="E96" s="10">
        <v>92690</v>
      </c>
      <c r="F96" s="11" cm="1">
        <f t="array" ref="F96">_xlfn.IFS(
E96&lt;=$E$245,0,
E96&lt;=$E$246,1,
E96&lt;=$E$247,2,
E96&gt;=$E$247,3)</f>
        <v>1</v>
      </c>
      <c r="G96" s="12" cm="1">
        <f t="array" ref="G96">_xlfn.IFS(
OR(D96="Aerospace",D96="Aerospace &amp; Defense",D96="Agricultural Equipment",D96="Airlines",D96="Automotive",D96="Automotive &amp; Energy",D96="Automotive Components",D96="Aviation",D96="Building Materials",D96="Chemicals",D96="Commercial Vehicles",D96="Conglomerate &amp; Defense",D96="Conglomerate &amp; Energy",D96="Construction",D96="Construction &amp; Infrastructure",D96="Construction &amp; Real Estate",D96="Construction &amp; Telecom",D96="Discount Retail",D96="Energy Management",D96="Energy Technology",D96="Engines &amp; Power Systems",D96="Environmental Services",D96="Food Distribution",D96="Food Services",D96="Grocery Retail",D96="Healthcare &amp; Pharmacy",D96="Home Improvement Retail",D96="Industrial Engineering &amp; Electronics",D96="Oilfield Services",D96="Pharmaceuticals",D96="Pharmaceuticals &amp; Chemicals",D96="Pharmaceuticals &amp; Healthcare",D96="Pharmacy Retail",D96="Postal &amp; Logistics",D96="Retail",D96="Retail &amp; Distribution",D96="Retail &amp; Grocery",D96="Retail (IKEA)",D96="Tobacco",D96="Trading &amp; Conglomerate",D96="Utilities",D96="Utilities &amp; Energy",D96="Wholesale Retail"),2,
OR(D96="Agribusiness",D96="Automotive &amp; Heavy Vehicles",D96="Chemicals",D96="Commercial Vehicles",D96="Construction",D96="Construction &amp; Infrastructure",D96="Engines &amp; Power Systems",D96="Food Processing",D96="Healthcare",D96="Healthcare &amp; Medical Devices",D96="Heavy Equipment",D96="Heavy Industry",D96="Industrial Gases",D96="Industrial Manufacturing",D96="Logistics",D96="Medical Devices",D96="Mining",D96="Mining &amp; Commodities Trading",D96="Oil &amp; Gas",D96="Oilfield Services",D96="Rail Transport",D96="Shipping &amp; Logistics",D96="Steel"),3,
OR(D96="Apparel &amp; Footwear",D96="Beverage",D96="Coffeehouse &amp; Retail",D96="Conglomerate",D96="Consumer Goods",D96="Convenience Retail",D96="Electronics",D96="Electronics &amp; Semiconductors",D96="Electronics Retail",D96="Fashion Retail",D96="Food &amp; Beverage",D96="Food Retail &amp; Consumer Goods",D96="Industrial &amp; Technology",D96="Industrial Automation",D96="Industrial Technology",D96="Postal &amp; Financial Services",D96="Postal Services",D96="Scientific Instruments",D96="Technology Hardware",D96="Trading Company",D96="IT Consulting"),1,
OR(D96="Cosmetics",D96="E-commerce &amp; Cloud Computing",D96="Electronics &amp; Entertainment",D96="Entertainment &amp; Media",D96="Luxury Goods",D96="Media &amp; Telecommunications",D96="Networking Technology",D96="Real Estate Services",D96="Technology &amp; Consumer Electronics",D96="Telecommunications",D96="Telecommunications &amp; Investment"),1,
OR(D96="Asset Management",D96="Banking",D96="Banking &amp; Asset Services",D96="Banking &amp; Financial Services",D96="Banking &amp; Wealth Management",D96="Cloud Software",D96="Enterprise Software",D96="Financial Services",D96="Information Technology Consulting",D96="Investment Banking",D96="Social Media &amp; Technology",D96="Software &amp; Cloud Computing",D96="Technology &amp; Consulting",D96="Technology &amp; Internet Services",D96="Technology &amp; Software"),1,
TRUE,"Unmapped"
)</f>
        <v>3</v>
      </c>
      <c r="H96" s="10">
        <v>2</v>
      </c>
      <c r="I96" s="10">
        <f>VLOOKUP(B96,'BIS + EDB Final'!A:F,6,FALSE)</f>
        <v>0</v>
      </c>
      <c r="J96" s="10">
        <f>VLOOKUP(B96,'CBG Final'!A:B,2,FALSE)</f>
        <v>2</v>
      </c>
      <c r="K96" s="13">
        <f t="shared" si="0"/>
        <v>1.7000000000000002</v>
      </c>
      <c r="L96" s="10" t="s">
        <v>2689</v>
      </c>
      <c r="M96" s="10" t="s">
        <v>913</v>
      </c>
      <c r="N96" s="10" t="s">
        <v>2690</v>
      </c>
      <c r="O96" s="10" t="s">
        <v>518</v>
      </c>
      <c r="P96" s="10" t="s">
        <v>2691</v>
      </c>
      <c r="Q96" s="10" t="s">
        <v>2692</v>
      </c>
      <c r="R96" s="10" t="s">
        <v>22</v>
      </c>
      <c r="S96" s="14"/>
      <c r="T96" s="15"/>
      <c r="U96" s="15"/>
      <c r="V96" s="14"/>
      <c r="W96" s="14"/>
      <c r="X96" s="14"/>
      <c r="Y96" s="14"/>
      <c r="Z96" s="14"/>
      <c r="AA96" s="14"/>
      <c r="AB96" s="14"/>
      <c r="AC96" s="14"/>
      <c r="AD96" s="14"/>
      <c r="AE96" s="14"/>
      <c r="AF96" s="14"/>
      <c r="AG96" s="14"/>
      <c r="AH96" s="14"/>
    </row>
    <row r="97" spans="1:34" ht="15.75" customHeight="1">
      <c r="A97" s="10"/>
      <c r="B97" s="10" t="s">
        <v>1482</v>
      </c>
      <c r="C97" s="11" t="s">
        <v>14</v>
      </c>
      <c r="D97" s="12" t="s">
        <v>1483</v>
      </c>
      <c r="E97" s="10">
        <v>84146</v>
      </c>
      <c r="F97" s="11" cm="1">
        <f t="array" ref="F97">_xlfn.IFS(
E97&lt;=$E$245,0,
E97&lt;=$E$246,1,
E97&lt;=$E$247,2,
E97&gt;=$E$247,3)</f>
        <v>1</v>
      </c>
      <c r="G97" s="12" cm="1">
        <f t="array" ref="G97">_xlfn.IFS(
OR(D97="Aerospace",D97="Aerospace &amp; Defense",D97="Agricultural Equipment",D97="Airlines",D97="Automotive",D97="Automotive &amp; Energy",D97="Automotive Components",D97="Aviation",D97="Building Materials",D97="Chemicals",D97="Commercial Vehicles",D97="Conglomerate &amp; Defense",D97="Conglomerate &amp; Energy",D97="Construction",D97="Construction &amp; Infrastructure",D97="Construction &amp; Real Estate",D97="Construction &amp; Telecom",D97="Discount Retail",D97="Energy Management",D97="Energy Technology",D97="Engines &amp; Power Systems",D97="Environmental Services",D97="Food Distribution",D97="Food Services",D97="Grocery Retail",D97="Healthcare &amp; Pharmacy",D97="Home Improvement Retail",D97="Industrial Engineering &amp; Electronics",D97="Oilfield Services",D97="Pharmaceuticals",D97="Pharmaceuticals &amp; Chemicals",D97="Pharmaceuticals &amp; Healthcare",D97="Pharmacy Retail",D97="Postal &amp; Logistics",D97="Retail",D97="Retail &amp; Distribution",D97="Retail &amp; Grocery",D97="Retail (IKEA)",D97="Tobacco",D97="Trading &amp; Conglomerate",D97="Utilities",D97="Utilities &amp; Energy",D97="Wholesale Retail"),2,
OR(D97="Agribusiness",D97="Automotive &amp; Heavy Vehicles",D97="Chemicals",D97="Commercial Vehicles",D97="Construction",D97="Construction &amp; Infrastructure",D97="Engines &amp; Power Systems",D97="Food Processing",D97="Healthcare",D97="Healthcare &amp; Medical Devices",D97="Heavy Equipment",D97="Heavy Industry",D97="Industrial Gases",D97="Industrial Manufacturing",D97="Logistics",D97="Medical Devices",D97="Mining",D97="Mining &amp; Commodities Trading",D97="Oil &amp; Gas",D97="Oilfield Services",D97="Rail Transport",D97="Shipping &amp; Logistics",D97="Steel"),3,
OR(D97="Apparel &amp; Footwear",D97="Beverage",D97="Coffeehouse &amp; Retail",D97="Conglomerate",D97="Consumer Goods",D97="Convenience Retail",D97="Electronics",D97="Electronics &amp; Semiconductors",D97="Electronics Retail",D97="Fashion Retail",D97="Food &amp; Beverage",D97="Food Retail &amp; Consumer Goods",D97="Industrial &amp; Technology",D97="Industrial Automation",D97="Industrial Technology",D97="Postal &amp; Financial Services",D97="Postal Services",D97="Scientific Instruments",D97="Technology Hardware",D97="Trading Company",D97="IT Consulting"),1,
OR(D97="Cosmetics",D97="E-commerce &amp; Cloud Computing",D97="Electronics &amp; Entertainment",D97="Entertainment &amp; Media",D97="Luxury Goods",D97="Media &amp; Telecommunications",D97="Networking Technology",D97="Real Estate Services",D97="Technology &amp; Consumer Electronics",D97="Telecommunications",D97="Telecommunications &amp; Investment"),1,
OR(D97="Asset Management",D97="Banking",D97="Banking &amp; Asset Services",D97="Banking &amp; Financial Services",D97="Banking &amp; Wealth Management",D97="Cloud Software",D97="Enterprise Software",D97="Financial Services",D97="Information Technology Consulting",D97="Investment Banking",D97="Social Media &amp; Technology",D97="Software &amp; Cloud Computing",D97="Technology &amp; Consulting",D97="Technology &amp; Internet Services",D97="Technology &amp; Software"),1,
TRUE,"Unmapped"
)</f>
        <v>3</v>
      </c>
      <c r="H97" s="10">
        <v>1</v>
      </c>
      <c r="I97" s="10">
        <f>VLOOKUP(B97,'BIS + EDB Final'!A:F,6,FALSE)</f>
        <v>0</v>
      </c>
      <c r="J97" s="10">
        <f>VLOOKUP(B97,'CBG Final'!A:B,2,FALSE)</f>
        <v>3</v>
      </c>
      <c r="K97" s="13">
        <f t="shared" si="0"/>
        <v>1.7000000000000002</v>
      </c>
      <c r="L97" s="10" t="s">
        <v>1484</v>
      </c>
      <c r="M97" s="10" t="s">
        <v>1485</v>
      </c>
      <c r="N97" s="10" t="s">
        <v>1486</v>
      </c>
      <c r="O97" s="10" t="s">
        <v>1487</v>
      </c>
      <c r="P97" s="10" t="s">
        <v>1488</v>
      </c>
      <c r="Q97" s="10" t="s">
        <v>40</v>
      </c>
      <c r="R97" s="10" t="s">
        <v>672</v>
      </c>
      <c r="S97" s="14"/>
      <c r="T97" s="15"/>
      <c r="U97" s="15"/>
      <c r="V97" s="14"/>
      <c r="W97" s="14"/>
      <c r="X97" s="15"/>
      <c r="Y97" s="15"/>
      <c r="Z97" s="14"/>
      <c r="AA97" s="14"/>
      <c r="AB97" s="14"/>
      <c r="AC97" s="14"/>
      <c r="AD97" s="14"/>
      <c r="AE97" s="14"/>
      <c r="AF97" s="14"/>
      <c r="AG97" s="14"/>
      <c r="AH97" s="14"/>
    </row>
    <row r="98" spans="1:34" ht="15.75" customHeight="1">
      <c r="A98" s="10"/>
      <c r="B98" s="10" t="s">
        <v>2344</v>
      </c>
      <c r="C98" s="11" t="s">
        <v>93</v>
      </c>
      <c r="D98" s="12" t="s">
        <v>2345</v>
      </c>
      <c r="E98" s="10">
        <v>98000</v>
      </c>
      <c r="F98" s="11" cm="1">
        <f t="array" ref="F98">_xlfn.IFS(
E98&lt;=$E$245,0,
E98&lt;=$E$246,1,
E98&lt;=$E$247,2,
E98&gt;=$E$247,3)</f>
        <v>1</v>
      </c>
      <c r="G98" s="12" cm="1">
        <f t="array" ref="G98">_xlfn.IFS(
OR(D98="Aerospace",D98="Aerospace &amp; Defense",D98="Agricultural Equipment",D98="Airlines",D98="Automotive",D98="Automotive &amp; Energy",D98="Automotive Components",D98="Aviation",D98="Building Materials",D98="Chemicals",D98="Commercial Vehicles",D98="Conglomerate &amp; Defense",D98="Conglomerate &amp; Energy",D98="Construction",D98="Construction &amp; Infrastructure",D98="Construction &amp; Real Estate",D98="Construction &amp; Telecom",D98="Discount Retail",D98="Energy Management",D98="Energy Technology",D98="Engines &amp; Power Systems",D98="Environmental Services",D98="Food Distribution",D98="Food Services",D98="Grocery Retail",D98="Healthcare &amp; Pharmacy",D98="Home Improvement Retail",D98="Industrial Engineering &amp; Electronics",D98="Oilfield Services",D98="Pharmaceuticals",D98="Pharmaceuticals &amp; Chemicals",D98="Pharmaceuticals &amp; Healthcare",D98="Pharmacy Retail",D98="Postal &amp; Logistics",D98="Retail",D98="Retail &amp; Distribution",D98="Retail &amp; Grocery",D98="Retail (IKEA)",D98="Tobacco",D98="Trading &amp; Conglomerate",D98="Utilities",D98="Utilities &amp; Energy",D98="Wholesale Retail"),2,
OR(D98="Agribusiness",D98="Automotive &amp; Heavy Vehicles",D98="Chemicals",D98="Commercial Vehicles",D98="Construction",D98="Construction &amp; Infrastructure",D98="Engines &amp; Power Systems",D98="Food Processing",D98="Healthcare",D98="Healthcare &amp; Medical Devices",D98="Heavy Equipment",D98="Heavy Industry",D98="Industrial Gases",D98="Industrial Manufacturing",D98="Logistics",D98="Medical Devices",D98="Mining",D98="Mining &amp; Commodities Trading",D98="Oil &amp; Gas",D98="Oilfield Services",D98="Rail Transport",D98="Shipping &amp; Logistics",D98="Steel"),3,
OR(D98="Apparel &amp; Footwear",D98="Beverage",D98="Coffeehouse &amp; Retail",D98="Conglomerate",D98="Consumer Goods",D98="Convenience Retail",D98="Electronics",D98="Electronics &amp; Semiconductors",D98="Electronics Retail",D98="Fashion Retail",D98="Food &amp; Beverage",D98="Food Retail &amp; Consumer Goods",D98="Industrial &amp; Technology",D98="Industrial Automation",D98="Industrial Technology",D98="Postal &amp; Financial Services",D98="Postal Services",D98="Scientific Instruments",D98="Technology Hardware",D98="Trading Company",D98="IT Consulting"),1,
OR(D98="Cosmetics",D98="E-commerce &amp; Cloud Computing",D98="Electronics &amp; Entertainment",D98="Entertainment &amp; Media",D98="Luxury Goods",D98="Media &amp; Telecommunications",D98="Networking Technology",D98="Real Estate Services",D98="Technology &amp; Consumer Electronics",D98="Telecommunications",D98="Telecommunications &amp; Investment"),1,
OR(D98="Asset Management",D98="Banking",D98="Banking &amp; Asset Services",D98="Banking &amp; Financial Services",D98="Banking &amp; Wealth Management",D98="Cloud Software",D98="Enterprise Software",D98="Financial Services",D98="Information Technology Consulting",D98="Investment Banking",D98="Social Media &amp; Technology",D98="Software &amp; Cloud Computing",D98="Technology &amp; Consulting",D98="Technology &amp; Internet Services",D98="Technology &amp; Software"),1,
TRUE,"Unmapped"
)</f>
        <v>2</v>
      </c>
      <c r="H98" s="10">
        <v>2</v>
      </c>
      <c r="I98" s="10">
        <f>VLOOKUP(B98,'BIS + EDB Final'!A:F,6,FALSE)</f>
        <v>0</v>
      </c>
      <c r="J98" s="10">
        <f>VLOOKUP(B98,'CBG Final'!A:B,2,FALSE)</f>
        <v>3</v>
      </c>
      <c r="K98" s="13">
        <f t="shared" si="0"/>
        <v>1.7000000000000002</v>
      </c>
      <c r="L98" s="10" t="s">
        <v>2346</v>
      </c>
      <c r="M98" s="10" t="s">
        <v>2347</v>
      </c>
      <c r="N98" s="10" t="s">
        <v>2348</v>
      </c>
      <c r="O98" s="10"/>
      <c r="P98" s="10" t="s">
        <v>2349</v>
      </c>
      <c r="Q98" s="10" t="s">
        <v>450</v>
      </c>
      <c r="R98" s="10" t="s">
        <v>116</v>
      </c>
      <c r="S98" s="14"/>
      <c r="T98" s="15"/>
      <c r="U98" s="15"/>
      <c r="V98" s="14"/>
      <c r="W98" s="14"/>
      <c r="X98" s="14"/>
      <c r="Y98" s="14"/>
      <c r="Z98" s="14"/>
      <c r="AA98" s="14"/>
      <c r="AB98" s="14"/>
      <c r="AC98" s="14"/>
      <c r="AD98" s="14"/>
      <c r="AE98" s="14"/>
      <c r="AF98" s="14"/>
      <c r="AG98" s="14"/>
      <c r="AH98" s="14"/>
    </row>
    <row r="99" spans="1:34" ht="15.75" customHeight="1">
      <c r="A99" s="10"/>
      <c r="B99" s="10" t="s">
        <v>859</v>
      </c>
      <c r="C99" s="11" t="s">
        <v>128</v>
      </c>
      <c r="D99" s="12" t="s">
        <v>764</v>
      </c>
      <c r="E99" s="10">
        <v>94300</v>
      </c>
      <c r="F99" s="11" cm="1">
        <f t="array" ref="F99">_xlfn.IFS(
E99&lt;=$E$245,0,
E99&lt;=$E$246,1,
E99&lt;=$E$247,2,
E99&gt;=$E$247,3)</f>
        <v>1</v>
      </c>
      <c r="G99" s="12" cm="1">
        <f t="array" ref="G99">_xlfn.IFS(
OR(D99="Aerospace",D99="Aerospace &amp; Defense",D99="Agricultural Equipment",D99="Airlines",D99="Automotive",D99="Automotive &amp; Energy",D99="Automotive Components",D99="Aviation",D99="Building Materials",D99="Chemicals",D99="Commercial Vehicles",D99="Conglomerate &amp; Defense",D99="Conglomerate &amp; Energy",D99="Construction",D99="Construction &amp; Infrastructure",D99="Construction &amp; Real Estate",D99="Construction &amp; Telecom",D99="Discount Retail",D99="Energy Management",D99="Energy Technology",D99="Engines &amp; Power Systems",D99="Environmental Services",D99="Food Distribution",D99="Food Services",D99="Grocery Retail",D99="Healthcare &amp; Pharmacy",D99="Home Improvement Retail",D99="Industrial Engineering &amp; Electronics",D99="Oilfield Services",D99="Pharmaceuticals",D99="Pharmaceuticals &amp; Chemicals",D99="Pharmaceuticals &amp; Healthcare",D99="Pharmacy Retail",D99="Postal &amp; Logistics",D99="Retail",D99="Retail &amp; Distribution",D99="Retail &amp; Grocery",D99="Retail (IKEA)",D99="Tobacco",D99="Trading &amp; Conglomerate",D99="Utilities",D99="Utilities &amp; Energy",D99="Wholesale Retail"),2,
OR(D99="Agribusiness",D99="Automotive &amp; Heavy Vehicles",D99="Chemicals",D99="Commercial Vehicles",D99="Construction",D99="Construction &amp; Infrastructure",D99="Engines &amp; Power Systems",D99="Food Processing",D99="Healthcare",D99="Healthcare &amp; Medical Devices",D99="Heavy Equipment",D99="Heavy Industry",D99="Industrial Gases",D99="Industrial Manufacturing",D99="Logistics",D99="Medical Devices",D99="Mining",D99="Mining &amp; Commodities Trading",D99="Oil &amp; Gas",D99="Oilfield Services",D99="Rail Transport",D99="Shipping &amp; Logistics",D99="Steel"),3,
OR(D99="Apparel &amp; Footwear",D99="Beverage",D99="Coffeehouse &amp; Retail",D99="Conglomerate",D99="Consumer Goods",D99="Convenience Retail",D99="Electronics",D99="Electronics &amp; Semiconductors",D99="Electronics Retail",D99="Fashion Retail",D99="Food &amp; Beverage",D99="Food Retail &amp; Consumer Goods",D99="Industrial &amp; Technology",D99="Industrial Automation",D99="Industrial Technology",D99="Postal &amp; Financial Services",D99="Postal Services",D99="Scientific Instruments",D99="Technology Hardware",D99="Trading Company",D99="IT Consulting"),1,
OR(D99="Cosmetics",D99="E-commerce &amp; Cloud Computing",D99="Electronics &amp; Entertainment",D99="Entertainment &amp; Media",D99="Luxury Goods",D99="Media &amp; Telecommunications",D99="Networking Technology",D99="Real Estate Services",D99="Technology &amp; Consumer Electronics",D99="Telecommunications",D99="Telecommunications &amp; Investment"),1,
OR(D99="Asset Management",D99="Banking",D99="Banking &amp; Asset Services",D99="Banking &amp; Financial Services",D99="Banking &amp; Wealth Management",D99="Cloud Software",D99="Enterprise Software",D99="Financial Services",D99="Information Technology Consulting",D99="Investment Banking",D99="Social Media &amp; Technology",D99="Software &amp; Cloud Computing",D99="Technology &amp; Consulting",D99="Technology &amp; Internet Services",D99="Technology &amp; Software"),1,
TRUE,"Unmapped"
)</f>
        <v>2</v>
      </c>
      <c r="H99" s="10">
        <v>2</v>
      </c>
      <c r="I99" s="10">
        <f>VLOOKUP(B99,'BIS + EDB Final'!A:F,6,FALSE)</f>
        <v>0</v>
      </c>
      <c r="J99" s="10">
        <f>VLOOKUP(B99,'CBG Final'!A:B,2,FALSE)</f>
        <v>3</v>
      </c>
      <c r="K99" s="13">
        <f t="shared" si="0"/>
        <v>1.7000000000000002</v>
      </c>
      <c r="L99" s="10" t="s">
        <v>860</v>
      </c>
      <c r="M99" s="10" t="s">
        <v>601</v>
      </c>
      <c r="N99" s="10" t="s">
        <v>861</v>
      </c>
      <c r="O99" s="10" t="s">
        <v>862</v>
      </c>
      <c r="P99" s="10" t="s">
        <v>863</v>
      </c>
      <c r="Q99" s="10" t="s">
        <v>864</v>
      </c>
      <c r="R99" s="10" t="s">
        <v>54</v>
      </c>
      <c r="S99" s="14"/>
      <c r="T99" s="15"/>
      <c r="U99" s="15"/>
      <c r="V99" s="14"/>
      <c r="W99" s="14"/>
      <c r="X99" s="14"/>
      <c r="Y99" s="14"/>
      <c r="Z99" s="14"/>
      <c r="AA99" s="14"/>
      <c r="AB99" s="14"/>
      <c r="AC99" s="14"/>
      <c r="AD99" s="14"/>
      <c r="AE99" s="14"/>
      <c r="AF99" s="14"/>
      <c r="AG99" s="14"/>
      <c r="AH99" s="14"/>
    </row>
    <row r="100" spans="1:34" ht="15.75" customHeight="1">
      <c r="A100" s="10"/>
      <c r="B100" s="10" t="s">
        <v>1067</v>
      </c>
      <c r="C100" s="11" t="s">
        <v>43</v>
      </c>
      <c r="D100" s="12" t="s">
        <v>1068</v>
      </c>
      <c r="E100" s="10">
        <v>140000</v>
      </c>
      <c r="F100" s="11" cm="1">
        <f t="array" ref="F100">_xlfn.IFS(
E100&lt;=$E$245,0,
E100&lt;=$E$246,1,
E100&lt;=$E$247,2,
E100&gt;=$E$247,3)</f>
        <v>2</v>
      </c>
      <c r="G100" s="12" cm="1">
        <f t="array" ref="G100">_xlfn.IFS(
OR(D100="Aerospace",D100="Aerospace &amp; Defense",D100="Agricultural Equipment",D100="Airlines",D100="Automotive",D100="Automotive &amp; Energy",D100="Automotive Components",D100="Aviation",D100="Building Materials",D100="Chemicals",D100="Commercial Vehicles",D100="Conglomerate &amp; Defense",D100="Conglomerate &amp; Energy",D100="Construction",D100="Construction &amp; Infrastructure",D100="Construction &amp; Real Estate",D100="Construction &amp; Telecom",D100="Discount Retail",D100="Energy Management",D100="Energy Technology",D100="Engines &amp; Power Systems",D100="Environmental Services",D100="Food Distribution",D100="Food Services",D100="Grocery Retail",D100="Healthcare &amp; Pharmacy",D100="Home Improvement Retail",D100="Industrial Engineering &amp; Electronics",D100="Oilfield Services",D100="Pharmaceuticals",D100="Pharmaceuticals &amp; Chemicals",D100="Pharmaceuticals &amp; Healthcare",D100="Pharmacy Retail",D100="Postal &amp; Logistics",D100="Retail",D100="Retail &amp; Distribution",D100="Retail &amp; Grocery",D100="Retail (IKEA)",D100="Tobacco",D100="Trading &amp; Conglomerate",D100="Utilities",D100="Utilities &amp; Energy",D100="Wholesale Retail"),2,
OR(D100="Agribusiness",D100="Automotive &amp; Heavy Vehicles",D100="Chemicals",D100="Commercial Vehicles",D100="Construction",D100="Construction &amp; Infrastructure",D100="Engines &amp; Power Systems",D100="Food Processing",D100="Healthcare",D100="Healthcare &amp; Medical Devices",D100="Heavy Equipment",D100="Heavy Industry",D100="Industrial Gases",D100="Industrial Manufacturing",D100="Logistics",D100="Medical Devices",D100="Mining",D100="Mining &amp; Commodities Trading",D100="Oil &amp; Gas",D100="Oilfield Services",D100="Rail Transport",D100="Shipping &amp; Logistics",D100="Steel"),3,
OR(D100="Apparel &amp; Footwear",D100="Beverage",D100="Coffeehouse &amp; Retail",D100="Conglomerate",D100="Consumer Goods",D100="Convenience Retail",D100="Electronics",D100="Electronics &amp; Semiconductors",D100="Electronics Retail",D100="Fashion Retail",D100="Food &amp; Beverage",D100="Food Retail &amp; Consumer Goods",D100="Industrial &amp; Technology",D100="Industrial Automation",D100="Industrial Technology",D100="Postal &amp; Financial Services",D100="Postal Services",D100="Scientific Instruments",D100="Technology Hardware",D100="Trading Company",D100="IT Consulting"),1,
OR(D100="Cosmetics",D100="E-commerce &amp; Cloud Computing",D100="Electronics &amp; Entertainment",D100="Entertainment &amp; Media",D100="Luxury Goods",D100="Media &amp; Telecommunications",D100="Networking Technology",D100="Real Estate Services",D100="Technology &amp; Consumer Electronics",D100="Telecommunications",D100="Telecommunications &amp; Investment"),1,
OR(D100="Asset Management",D100="Banking",D100="Banking &amp; Asset Services",D100="Banking &amp; Financial Services",D100="Banking &amp; Wealth Management",D100="Cloud Software",D100="Enterprise Software",D100="Financial Services",D100="Information Technology Consulting",D100="Investment Banking",D100="Social Media &amp; Technology",D100="Software &amp; Cloud Computing",D100="Technology &amp; Consulting",D100="Technology &amp; Internet Services",D100="Technology &amp; Software"),1,
TRUE,"Unmapped"
)</f>
        <v>1</v>
      </c>
      <c r="H100" s="10">
        <v>1</v>
      </c>
      <c r="I100" s="10">
        <f>VLOOKUP(B100,'BIS + EDB Final'!A:F,6,FALSE)</f>
        <v>1</v>
      </c>
      <c r="J100" s="10">
        <f>VLOOKUP(B100,'CBG Final'!A:B,2,FALSE)</f>
        <v>3</v>
      </c>
      <c r="K100" s="13">
        <f t="shared" si="0"/>
        <v>1.7000000000000002</v>
      </c>
      <c r="L100" s="10" t="s">
        <v>1069</v>
      </c>
      <c r="M100" s="10" t="s">
        <v>1070</v>
      </c>
      <c r="N100" s="10" t="s">
        <v>1071</v>
      </c>
      <c r="O100" s="10" t="s">
        <v>347</v>
      </c>
      <c r="P100" s="10" t="s">
        <v>1072</v>
      </c>
      <c r="Q100" s="10" t="s">
        <v>40</v>
      </c>
      <c r="R100" s="10" t="s">
        <v>61</v>
      </c>
      <c r="S100" s="14"/>
      <c r="T100" s="15"/>
      <c r="U100" s="15"/>
      <c r="V100" s="14"/>
      <c r="W100" s="14"/>
      <c r="X100" s="14"/>
      <c r="Y100" s="14"/>
      <c r="Z100" s="14"/>
      <c r="AA100" s="14"/>
      <c r="AB100" s="14"/>
      <c r="AC100" s="14"/>
      <c r="AD100" s="14"/>
      <c r="AE100" s="14"/>
      <c r="AF100" s="14"/>
      <c r="AG100" s="14"/>
      <c r="AH100" s="14"/>
    </row>
    <row r="101" spans="1:34" ht="15.75" customHeight="1">
      <c r="A101" s="10"/>
      <c r="B101" s="10" t="s">
        <v>1299</v>
      </c>
      <c r="C101" s="11" t="s">
        <v>46</v>
      </c>
      <c r="D101" s="12" t="s">
        <v>373</v>
      </c>
      <c r="E101" s="10">
        <v>119270</v>
      </c>
      <c r="F101" s="11" cm="1">
        <f t="array" ref="F101">_xlfn.IFS(
E101&lt;=$E$245,0,
E101&lt;=$E$246,1,
E101&lt;=$E$247,2,
E101&gt;=$E$247,3)</f>
        <v>2</v>
      </c>
      <c r="G101" s="12" cm="1">
        <f t="array" ref="G101">_xlfn.IFS(
OR(D101="Aerospace",D101="Aerospace &amp; Defense",D101="Agricultural Equipment",D101="Airlines",D101="Automotive",D101="Automotive &amp; Energy",D101="Automotive Components",D101="Aviation",D101="Building Materials",D101="Chemicals",D101="Commercial Vehicles",D101="Conglomerate &amp; Defense",D101="Conglomerate &amp; Energy",D101="Construction",D101="Construction &amp; Infrastructure",D101="Construction &amp; Real Estate",D101="Construction &amp; Telecom",D101="Discount Retail",D101="Energy Management",D101="Energy Technology",D101="Engines &amp; Power Systems",D101="Environmental Services",D101="Food Distribution",D101="Food Services",D101="Grocery Retail",D101="Healthcare &amp; Pharmacy",D101="Home Improvement Retail",D101="Industrial Engineering &amp; Electronics",D101="Oilfield Services",D101="Pharmaceuticals",D101="Pharmaceuticals &amp; Chemicals",D101="Pharmaceuticals &amp; Healthcare",D101="Pharmacy Retail",D101="Postal &amp; Logistics",D101="Retail",D101="Retail &amp; Distribution",D101="Retail &amp; Grocery",D101="Retail (IKEA)",D101="Tobacco",D101="Trading &amp; Conglomerate",D101="Utilities",D101="Utilities &amp; Energy",D101="Wholesale Retail"),2,
OR(D101="Agribusiness",D101="Automotive &amp; Heavy Vehicles",D101="Chemicals",D101="Commercial Vehicles",D101="Construction",D101="Construction &amp; Infrastructure",D101="Engines &amp; Power Systems",D101="Food Processing",D101="Healthcare",D101="Healthcare &amp; Medical Devices",D101="Heavy Equipment",D101="Heavy Industry",D101="Industrial Gases",D101="Industrial Manufacturing",D101="Logistics",D101="Medical Devices",D101="Mining",D101="Mining &amp; Commodities Trading",D101="Oil &amp; Gas",D101="Oilfield Services",D101="Rail Transport",D101="Shipping &amp; Logistics",D101="Steel"),3,
OR(D101="Apparel &amp; Footwear",D101="Beverage",D101="Coffeehouse &amp; Retail",D101="Conglomerate",D101="Consumer Goods",D101="Convenience Retail",D101="Electronics",D101="Electronics &amp; Semiconductors",D101="Electronics Retail",D101="Fashion Retail",D101="Food &amp; Beverage",D101="Food Retail &amp; Consumer Goods",D101="Industrial &amp; Technology",D101="Industrial Automation",D101="Industrial Technology",D101="Postal &amp; Financial Services",D101="Postal Services",D101="Scientific Instruments",D101="Technology Hardware",D101="Trading Company",D101="IT Consulting"),1,
OR(D101="Cosmetics",D101="E-commerce &amp; Cloud Computing",D101="Electronics &amp; Entertainment",D101="Entertainment &amp; Media",D101="Luxury Goods",D101="Media &amp; Telecommunications",D101="Networking Technology",D101="Real Estate Services",D101="Technology &amp; Consumer Electronics",D101="Telecommunications",D101="Telecommunications &amp; Investment"),1,
OR(D101="Asset Management",D101="Banking",D101="Banking &amp; Asset Services",D101="Banking &amp; Financial Services",D101="Banking &amp; Wealth Management",D101="Cloud Software",D101="Enterprise Software",D101="Financial Services",D101="Information Technology Consulting",D101="Investment Banking",D101="Social Media &amp; Technology",D101="Software &amp; Cloud Computing",D101="Technology &amp; Consulting",D101="Technology &amp; Internet Services",D101="Technology &amp; Software"),1,
TRUE,"Unmapped"
)</f>
        <v>1</v>
      </c>
      <c r="H101" s="10">
        <v>1</v>
      </c>
      <c r="I101" s="10">
        <f>VLOOKUP(B101,'BIS + EDB Final'!A:F,6,FALSE)</f>
        <v>1</v>
      </c>
      <c r="J101" s="10">
        <f>VLOOKUP(B101,'CBG Final'!A:B,2,FALSE)</f>
        <v>3</v>
      </c>
      <c r="K101" s="13">
        <f t="shared" si="0"/>
        <v>1.7000000000000002</v>
      </c>
      <c r="L101" s="10" t="s">
        <v>2081</v>
      </c>
      <c r="M101" s="10" t="s">
        <v>2082</v>
      </c>
      <c r="N101" s="10" t="s">
        <v>2083</v>
      </c>
      <c r="O101" s="10" t="s">
        <v>1158</v>
      </c>
      <c r="P101" s="10" t="s">
        <v>2084</v>
      </c>
      <c r="Q101" s="10" t="s">
        <v>880</v>
      </c>
      <c r="R101" s="10" t="s">
        <v>22</v>
      </c>
      <c r="S101" s="14"/>
      <c r="T101" s="15"/>
      <c r="U101" s="15"/>
      <c r="V101" s="14"/>
      <c r="W101" s="14"/>
      <c r="X101" s="14"/>
      <c r="Y101" s="14"/>
      <c r="Z101" s="14"/>
      <c r="AA101" s="14"/>
      <c r="AB101" s="14"/>
      <c r="AC101" s="14"/>
      <c r="AD101" s="14"/>
      <c r="AE101" s="14"/>
      <c r="AF101" s="14"/>
      <c r="AG101" s="14"/>
      <c r="AH101" s="14"/>
    </row>
    <row r="102" spans="1:34" ht="15.75" customHeight="1">
      <c r="A102" s="10"/>
      <c r="B102" s="10" t="s">
        <v>499</v>
      </c>
      <c r="C102" s="11" t="s">
        <v>84</v>
      </c>
      <c r="D102" s="12" t="s">
        <v>120</v>
      </c>
      <c r="E102" s="10">
        <v>194173</v>
      </c>
      <c r="F102" s="11" cm="1">
        <f t="array" ref="F102">_xlfn.IFS(
E102&lt;=$E$245,0,
E102&lt;=$E$246,1,
E102&lt;=$E$247,2,
E102&gt;=$E$247,3)</f>
        <v>2</v>
      </c>
      <c r="G102" s="12" cm="1">
        <f t="array" ref="G102">_xlfn.IFS(
OR(D102="Aerospace",D102="Aerospace &amp; Defense",D102="Agricultural Equipment",D102="Airlines",D102="Automotive",D102="Automotive &amp; Energy",D102="Automotive Components",D102="Aviation",D102="Building Materials",D102="Chemicals",D102="Commercial Vehicles",D102="Conglomerate &amp; Defense",D102="Conglomerate &amp; Energy",D102="Construction",D102="Construction &amp; Infrastructure",D102="Construction &amp; Real Estate",D102="Construction &amp; Telecom",D102="Discount Retail",D102="Energy Management",D102="Energy Technology",D102="Engines &amp; Power Systems",D102="Environmental Services",D102="Food Distribution",D102="Food Services",D102="Grocery Retail",D102="Healthcare &amp; Pharmacy",D102="Home Improvement Retail",D102="Industrial Engineering &amp; Electronics",D102="Oilfield Services",D102="Pharmaceuticals",D102="Pharmaceuticals &amp; Chemicals",D102="Pharmaceuticals &amp; Healthcare",D102="Pharmacy Retail",D102="Postal &amp; Logistics",D102="Retail",D102="Retail &amp; Distribution",D102="Retail &amp; Grocery",D102="Retail (IKEA)",D102="Tobacco",D102="Trading &amp; Conglomerate",D102="Utilities",D102="Utilities &amp; Energy",D102="Wholesale Retail"),2,
OR(D102="Agribusiness",D102="Automotive &amp; Heavy Vehicles",D102="Chemicals",D102="Commercial Vehicles",D102="Construction",D102="Construction &amp; Infrastructure",D102="Engines &amp; Power Systems",D102="Food Processing",D102="Healthcare",D102="Healthcare &amp; Medical Devices",D102="Heavy Equipment",D102="Heavy Industry",D102="Industrial Gases",D102="Industrial Manufacturing",D102="Logistics",D102="Medical Devices",D102="Mining",D102="Mining &amp; Commodities Trading",D102="Oil &amp; Gas",D102="Oilfield Services",D102="Rail Transport",D102="Shipping &amp; Logistics",D102="Steel"),3,
OR(D102="Apparel &amp; Footwear",D102="Beverage",D102="Coffeehouse &amp; Retail",D102="Conglomerate",D102="Consumer Goods",D102="Convenience Retail",D102="Electronics",D102="Electronics &amp; Semiconductors",D102="Electronics Retail",D102="Fashion Retail",D102="Food &amp; Beverage",D102="Food Retail &amp; Consumer Goods",D102="Industrial &amp; Technology",D102="Industrial Automation",D102="Industrial Technology",D102="Postal &amp; Financial Services",D102="Postal Services",D102="Scientific Instruments",D102="Technology Hardware",D102="Trading Company",D102="IT Consulting"),1,
OR(D102="Cosmetics",D102="E-commerce &amp; Cloud Computing",D102="Electronics &amp; Entertainment",D102="Entertainment &amp; Media",D102="Luxury Goods",D102="Media &amp; Telecommunications",D102="Networking Technology",D102="Real Estate Services",D102="Technology &amp; Consumer Electronics",D102="Telecommunications",D102="Telecommunications &amp; Investment"),1,
OR(D102="Asset Management",D102="Banking",D102="Banking &amp; Asset Services",D102="Banking &amp; Financial Services",D102="Banking &amp; Wealth Management",D102="Cloud Software",D102="Enterprise Software",D102="Financial Services",D102="Information Technology Consulting",D102="Investment Banking",D102="Social Media &amp; Technology",D102="Software &amp; Cloud Computing",D102="Technology &amp; Consulting",D102="Technology &amp; Internet Services",D102="Technology &amp; Software"),1,
TRUE,"Unmapped"
)</f>
        <v>2</v>
      </c>
      <c r="H102" s="10">
        <v>2</v>
      </c>
      <c r="I102" s="10">
        <f>VLOOKUP(B102,'BIS + EDB Final'!A:F,6,FALSE)</f>
        <v>-1</v>
      </c>
      <c r="J102" s="10">
        <f>VLOOKUP(B102,'CBG Final'!A:B,2,FALSE)</f>
        <v>2</v>
      </c>
      <c r="K102" s="13">
        <f t="shared" si="0"/>
        <v>1.6999999999999997</v>
      </c>
      <c r="L102" s="10" t="s">
        <v>1555</v>
      </c>
      <c r="M102" s="10" t="s">
        <v>844</v>
      </c>
      <c r="N102" s="10" t="s">
        <v>1556</v>
      </c>
      <c r="O102" s="10" t="s">
        <v>1557</v>
      </c>
      <c r="P102" s="10" t="s">
        <v>1558</v>
      </c>
      <c r="Q102" s="10" t="s">
        <v>31</v>
      </c>
      <c r="R102" s="10" t="s">
        <v>22</v>
      </c>
      <c r="S102" s="14"/>
      <c r="T102" s="15"/>
      <c r="U102" s="15"/>
      <c r="V102" s="14"/>
      <c r="W102" s="14"/>
      <c r="X102" s="15"/>
      <c r="Y102" s="15"/>
      <c r="Z102" s="14"/>
      <c r="AA102" s="14"/>
      <c r="AB102" s="14"/>
      <c r="AC102" s="14"/>
      <c r="AD102" s="14"/>
      <c r="AE102" s="14"/>
      <c r="AF102" s="14"/>
      <c r="AG102" s="14"/>
      <c r="AH102" s="14"/>
    </row>
    <row r="103" spans="1:34" ht="15.75" customHeight="1">
      <c r="A103" s="10"/>
      <c r="B103" s="10" t="s">
        <v>254</v>
      </c>
      <c r="C103" s="11" t="s">
        <v>255</v>
      </c>
      <c r="D103" s="12" t="s">
        <v>2264</v>
      </c>
      <c r="E103" s="10">
        <v>262647</v>
      </c>
      <c r="F103" s="11" cm="1">
        <f t="array" ref="F103">_xlfn.IFS(
E103&lt;=$E$245,0,
E103&lt;=$E$246,1,
E103&lt;=$E$247,2,
E103&gt;=$E$247,3)</f>
        <v>3</v>
      </c>
      <c r="G103" s="12" cm="1">
        <f t="array" ref="G103">_xlfn.IFS(
OR(D103="Aerospace",D103="Aerospace &amp; Defense",D103="Agricultural Equipment",D103="Airlines",D103="Automotive",D103="Automotive &amp; Energy",D103="Automotive Components",D103="Aviation",D103="Building Materials",D103="Chemicals",D103="Commercial Vehicles",D103="Conglomerate &amp; Defense",D103="Conglomerate &amp; Energy",D103="Construction",D103="Construction &amp; Infrastructure",D103="Construction &amp; Real Estate",D103="Construction &amp; Telecom",D103="Discount Retail",D103="Energy Management",D103="Energy Technology",D103="Engines &amp; Power Systems",D103="Environmental Services",D103="Food Distribution",D103="Food Services",D103="Grocery Retail",D103="Healthcare &amp; Pharmacy",D103="Home Improvement Retail",D103="Industrial Engineering &amp; Electronics",D103="Oilfield Services",D103="Pharmaceuticals",D103="Pharmaceuticals &amp; Chemicals",D103="Pharmaceuticals &amp; Healthcare",D103="Pharmacy Retail",D103="Postal &amp; Logistics",D103="Retail",D103="Retail &amp; Distribution",D103="Retail &amp; Grocery",D103="Retail (IKEA)",D103="Tobacco",D103="Trading &amp; Conglomerate",D103="Utilities",D103="Utilities &amp; Energy",D103="Wholesale Retail"),2,
OR(D103="Agribusiness",D103="Automotive &amp; Heavy Vehicles",D103="Chemicals",D103="Commercial Vehicles",D103="Construction",D103="Construction &amp; Infrastructure",D103="Engines &amp; Power Systems",D103="Food Processing",D103="Healthcare",D103="Healthcare &amp; Medical Devices",D103="Heavy Equipment",D103="Heavy Industry",D103="Industrial Gases",D103="Industrial Manufacturing",D103="Logistics",D103="Medical Devices",D103="Mining",D103="Mining &amp; Commodities Trading",D103="Oil &amp; Gas",D103="Oilfield Services",D103="Rail Transport",D103="Shipping &amp; Logistics",D103="Steel"),3,
OR(D103="Apparel &amp; Footwear",D103="Beverage",D103="Coffeehouse &amp; Retail",D103="Conglomerate",D103="Consumer Goods",D103="Convenience Retail",D103="Electronics",D103="Electronics &amp; Semiconductors",D103="Electronics Retail",D103="Fashion Retail",D103="Food &amp; Beverage",D103="Food Retail &amp; Consumer Goods",D103="Industrial &amp; Technology",D103="Industrial Automation",D103="Industrial Technology",D103="Postal &amp; Financial Services",D103="Postal Services",D103="Scientific Instruments",D103="Technology Hardware",D103="Trading Company",D103="IT Consulting"),1,
OR(D103="Cosmetics",D103="E-commerce &amp; Cloud Computing",D103="Electronics &amp; Entertainment",D103="Entertainment &amp; Media",D103="Luxury Goods",D103="Media &amp; Telecommunications",D103="Networking Technology",D103="Real Estate Services",D103="Technology &amp; Consumer Electronics",D103="Telecommunications",D103="Telecommunications &amp; Investment"),1,
OR(D103="Asset Management",D103="Banking",D103="Banking &amp; Asset Services",D103="Banking &amp; Financial Services",D103="Banking &amp; Wealth Management",D103="Cloud Software",D103="Enterprise Software",D103="Financial Services",D103="Information Technology Consulting",D103="Investment Banking",D103="Social Media &amp; Technology",D103="Software &amp; Cloud Computing",D103="Technology &amp; Consulting",D103="Technology &amp; Internet Services",D103="Technology &amp; Software"),1,
TRUE,"Unmapped"
)</f>
        <v>1</v>
      </c>
      <c r="H103" s="10">
        <v>1</v>
      </c>
      <c r="I103" s="10">
        <f>VLOOKUP(B103,'BIS + EDB Final'!A:F,6,FALSE)</f>
        <v>0</v>
      </c>
      <c r="J103" s="10">
        <f>VLOOKUP(B103,'CBG Final'!A:B,2,FALSE)</f>
        <v>2</v>
      </c>
      <c r="K103" s="13">
        <f t="shared" si="0"/>
        <v>1.6999999999999997</v>
      </c>
      <c r="L103" s="10" t="s">
        <v>2265</v>
      </c>
      <c r="M103" s="10" t="s">
        <v>1206</v>
      </c>
      <c r="N103" s="10" t="s">
        <v>2266</v>
      </c>
      <c r="O103" s="10" t="s">
        <v>2267</v>
      </c>
      <c r="P103" s="10" t="s">
        <v>2268</v>
      </c>
      <c r="Q103" s="10" t="s">
        <v>253</v>
      </c>
      <c r="R103" s="10" t="s">
        <v>22</v>
      </c>
      <c r="S103" s="14"/>
      <c r="T103" s="15"/>
      <c r="U103" s="15"/>
      <c r="V103" s="14"/>
      <c r="W103" s="14"/>
      <c r="X103" s="15"/>
      <c r="Y103" s="15"/>
      <c r="Z103" s="14"/>
      <c r="AA103" s="14"/>
      <c r="AB103" s="14"/>
      <c r="AC103" s="14"/>
      <c r="AD103" s="14"/>
      <c r="AE103" s="14"/>
      <c r="AF103" s="14"/>
      <c r="AG103" s="14"/>
      <c r="AH103" s="14"/>
    </row>
    <row r="104" spans="1:34" ht="15.75" customHeight="1">
      <c r="A104" s="10"/>
      <c r="B104" s="10" t="s">
        <v>1794</v>
      </c>
      <c r="C104" s="11" t="s">
        <v>46</v>
      </c>
      <c r="D104" s="12" t="s">
        <v>1795</v>
      </c>
      <c r="E104" s="10">
        <v>226831</v>
      </c>
      <c r="F104" s="11" cm="1">
        <f t="array" ref="F104">_xlfn.IFS(
E104&lt;=$E$245,0,
E104&lt;=$E$246,1,
E104&lt;=$E$247,2,
E104&gt;=$E$247,3)</f>
        <v>3</v>
      </c>
      <c r="G104" s="12" cm="1">
        <f t="array" ref="G104">_xlfn.IFS(
OR(D104="Aerospace",D104="Aerospace &amp; Defense",D104="Agricultural Equipment",D104="Airlines",D104="Automotive",D104="Automotive &amp; Energy",D104="Automotive Components",D104="Aviation",D104="Building Materials",D104="Chemicals",D104="Commercial Vehicles",D104="Conglomerate &amp; Defense",D104="Conglomerate &amp; Energy",D104="Construction",D104="Construction &amp; Infrastructure",D104="Construction &amp; Real Estate",D104="Construction &amp; Telecom",D104="Discount Retail",D104="Energy Management",D104="Energy Technology",D104="Engines &amp; Power Systems",D104="Environmental Services",D104="Food Distribution",D104="Food Services",D104="Grocery Retail",D104="Healthcare &amp; Pharmacy",D104="Home Improvement Retail",D104="Industrial Engineering &amp; Electronics",D104="Oilfield Services",D104="Pharmaceuticals",D104="Pharmaceuticals &amp; Chemicals",D104="Pharmaceuticals &amp; Healthcare",D104="Pharmacy Retail",D104="Postal &amp; Logistics",D104="Retail",D104="Retail &amp; Distribution",D104="Retail &amp; Grocery",D104="Retail (IKEA)",D104="Tobacco",D104="Trading &amp; Conglomerate",D104="Utilities",D104="Utilities &amp; Energy",D104="Wholesale Retail"),2,
OR(D104="Agribusiness",D104="Automotive &amp; Heavy Vehicles",D104="Chemicals",D104="Commercial Vehicles",D104="Construction",D104="Construction &amp; Infrastructure",D104="Engines &amp; Power Systems",D104="Food Processing",D104="Healthcare",D104="Healthcare &amp; Medical Devices",D104="Heavy Equipment",D104="Heavy Industry",D104="Industrial Gases",D104="Industrial Manufacturing",D104="Logistics",D104="Medical Devices",D104="Mining",D104="Mining &amp; Commodities Trading",D104="Oil &amp; Gas",D104="Oilfield Services",D104="Rail Transport",D104="Shipping &amp; Logistics",D104="Steel"),3,
OR(D104="Apparel &amp; Footwear",D104="Beverage",D104="Coffeehouse &amp; Retail",D104="Conglomerate",D104="Consumer Goods",D104="Convenience Retail",D104="Electronics",D104="Electronics &amp; Semiconductors",D104="Electronics Retail",D104="Fashion Retail",D104="Food &amp; Beverage",D104="Food Retail &amp; Consumer Goods",D104="Industrial &amp; Technology",D104="Industrial Automation",D104="Industrial Technology",D104="Postal &amp; Financial Services",D104="Postal Services",D104="Scientific Instruments",D104="Technology Hardware",D104="Trading Company",D104="IT Consulting"),1,
OR(D104="Cosmetics",D104="E-commerce &amp; Cloud Computing",D104="Electronics &amp; Entertainment",D104="Entertainment &amp; Media",D104="Luxury Goods",D104="Media &amp; Telecommunications",D104="Networking Technology",D104="Real Estate Services",D104="Technology &amp; Consumer Electronics",D104="Telecommunications",D104="Telecommunications &amp; Investment"),1,
OR(D104="Asset Management",D104="Banking",D104="Banking &amp; Asset Services",D104="Banking &amp; Financial Services",D104="Banking &amp; Wealth Management",D104="Cloud Software",D104="Enterprise Software",D104="Financial Services",D104="Information Technology Consulting",D104="Investment Banking",D104="Social Media &amp; Technology",D104="Software &amp; Cloud Computing",D104="Technology &amp; Consulting",D104="Technology &amp; Internet Services",D104="Technology &amp; Software"),1,
TRUE,"Unmapped"
)</f>
        <v>1</v>
      </c>
      <c r="H104" s="10">
        <v>1</v>
      </c>
      <c r="I104" s="10">
        <f>VLOOKUP(B104,'BIS + EDB Final'!A:F,6,FALSE)</f>
        <v>0</v>
      </c>
      <c r="J104" s="10">
        <f>VLOOKUP(B104,'CBG Final'!A:B,2,FALSE)</f>
        <v>2</v>
      </c>
      <c r="K104" s="13">
        <f t="shared" si="0"/>
        <v>1.6999999999999997</v>
      </c>
      <c r="L104" s="10" t="s">
        <v>1796</v>
      </c>
      <c r="M104" s="10" t="s">
        <v>518</v>
      </c>
      <c r="N104" s="10" t="s">
        <v>1797</v>
      </c>
      <c r="O104" s="10" t="s">
        <v>1798</v>
      </c>
      <c r="P104" s="10" t="s">
        <v>1799</v>
      </c>
      <c r="Q104" s="10" t="s">
        <v>1800</v>
      </c>
      <c r="R104" s="10" t="s">
        <v>197</v>
      </c>
      <c r="S104" s="14"/>
      <c r="T104" s="15"/>
      <c r="U104" s="15"/>
      <c r="V104" s="14"/>
      <c r="W104" s="14"/>
      <c r="X104" s="14"/>
      <c r="Y104" s="14"/>
      <c r="Z104" s="14"/>
      <c r="AA104" s="14"/>
      <c r="AB104" s="14"/>
      <c r="AC104" s="14"/>
      <c r="AD104" s="14"/>
      <c r="AE104" s="14"/>
      <c r="AF104" s="14"/>
      <c r="AG104" s="14"/>
      <c r="AH104" s="14"/>
    </row>
    <row r="105" spans="1:34" ht="15.75" customHeight="1">
      <c r="A105" s="10"/>
      <c r="B105" s="10" t="s">
        <v>604</v>
      </c>
      <c r="C105" s="11" t="s">
        <v>84</v>
      </c>
      <c r="D105" s="12" t="s">
        <v>373</v>
      </c>
      <c r="E105" s="10">
        <v>341321</v>
      </c>
      <c r="F105" s="11" cm="1">
        <f t="array" ref="F105">_xlfn.IFS(
E105&lt;=$E$245,0,
E105&lt;=$E$246,1,
E105&lt;=$E$247,2,
E105&gt;=$E$247,3)</f>
        <v>3</v>
      </c>
      <c r="G105" s="12" cm="1">
        <f t="array" ref="G105">_xlfn.IFS(
OR(D105="Aerospace",D105="Aerospace &amp; Defense",D105="Agricultural Equipment",D105="Airlines",D105="Automotive",D105="Automotive &amp; Energy",D105="Automotive Components",D105="Aviation",D105="Building Materials",D105="Chemicals",D105="Commercial Vehicles",D105="Conglomerate &amp; Defense",D105="Conglomerate &amp; Energy",D105="Construction",D105="Construction &amp; Infrastructure",D105="Construction &amp; Real Estate",D105="Construction &amp; Telecom",D105="Discount Retail",D105="Energy Management",D105="Energy Technology",D105="Engines &amp; Power Systems",D105="Environmental Services",D105="Food Distribution",D105="Food Services",D105="Grocery Retail",D105="Healthcare &amp; Pharmacy",D105="Home Improvement Retail",D105="Industrial Engineering &amp; Electronics",D105="Oilfield Services",D105="Pharmaceuticals",D105="Pharmaceuticals &amp; Chemicals",D105="Pharmaceuticals &amp; Healthcare",D105="Pharmacy Retail",D105="Postal &amp; Logistics",D105="Retail",D105="Retail &amp; Distribution",D105="Retail &amp; Grocery",D105="Retail (IKEA)",D105="Tobacco",D105="Trading &amp; Conglomerate",D105="Utilities",D105="Utilities &amp; Energy",D105="Wholesale Retail"),2,
OR(D105="Agribusiness",D105="Automotive &amp; Heavy Vehicles",D105="Chemicals",D105="Commercial Vehicles",D105="Construction",D105="Construction &amp; Infrastructure",D105="Engines &amp; Power Systems",D105="Food Processing",D105="Healthcare",D105="Healthcare &amp; Medical Devices",D105="Heavy Equipment",D105="Heavy Industry",D105="Industrial Gases",D105="Industrial Manufacturing",D105="Logistics",D105="Medical Devices",D105="Mining",D105="Mining &amp; Commodities Trading",D105="Oil &amp; Gas",D105="Oilfield Services",D105="Rail Transport",D105="Shipping &amp; Logistics",D105="Steel"),3,
OR(D105="Apparel &amp; Footwear",D105="Beverage",D105="Coffeehouse &amp; Retail",D105="Conglomerate",D105="Consumer Goods",D105="Convenience Retail",D105="Electronics",D105="Electronics &amp; Semiconductors",D105="Electronics Retail",D105="Fashion Retail",D105="Food &amp; Beverage",D105="Food Retail &amp; Consumer Goods",D105="Industrial &amp; Technology",D105="Industrial Automation",D105="Industrial Technology",D105="Postal &amp; Financial Services",D105="Postal Services",D105="Scientific Instruments",D105="Technology Hardware",D105="Trading Company",D105="IT Consulting"),1,
OR(D105="Cosmetics",D105="E-commerce &amp; Cloud Computing",D105="Electronics &amp; Entertainment",D105="Entertainment &amp; Media",D105="Luxury Goods",D105="Media &amp; Telecommunications",D105="Networking Technology",D105="Real Estate Services",D105="Technology &amp; Consumer Electronics",D105="Telecommunications",D105="Telecommunications &amp; Investment"),1,
OR(D105="Asset Management",D105="Banking",D105="Banking &amp; Asset Services",D105="Banking &amp; Financial Services",D105="Banking &amp; Wealth Management",D105="Cloud Software",D105="Enterprise Software",D105="Financial Services",D105="Information Technology Consulting",D105="Investment Banking",D105="Social Media &amp; Technology",D105="Software &amp; Cloud Computing",D105="Technology &amp; Consulting",D105="Technology &amp; Internet Services",D105="Technology &amp; Software"),1,
TRUE,"Unmapped"
)</f>
        <v>1</v>
      </c>
      <c r="H105" s="10">
        <v>1</v>
      </c>
      <c r="I105" s="10">
        <f>VLOOKUP(B105,'BIS + EDB Final'!A:F,6,FALSE)</f>
        <v>0</v>
      </c>
      <c r="J105" s="10">
        <f>VLOOKUP(B105,'CBG Final'!A:B,2,FALSE)</f>
        <v>2</v>
      </c>
      <c r="K105" s="13">
        <f t="shared" si="0"/>
        <v>1.6999999999999997</v>
      </c>
      <c r="L105" s="10" t="s">
        <v>2069</v>
      </c>
      <c r="M105" s="10" t="s">
        <v>461</v>
      </c>
      <c r="N105" s="10" t="s">
        <v>2070</v>
      </c>
      <c r="O105" s="10" t="s">
        <v>732</v>
      </c>
      <c r="P105" s="10" t="s">
        <v>2071</v>
      </c>
      <c r="Q105" s="10" t="s">
        <v>126</v>
      </c>
      <c r="R105" s="10" t="s">
        <v>22</v>
      </c>
      <c r="S105" s="14"/>
      <c r="T105" s="15"/>
      <c r="U105" s="15"/>
      <c r="V105" s="14"/>
      <c r="W105" s="14"/>
      <c r="X105" s="15"/>
      <c r="Y105" s="15"/>
      <c r="Z105" s="14"/>
      <c r="AA105" s="14"/>
      <c r="AB105" s="14"/>
      <c r="AC105" s="14"/>
      <c r="AD105" s="14"/>
      <c r="AE105" s="14"/>
      <c r="AF105" s="14"/>
      <c r="AG105" s="14"/>
      <c r="AH105" s="14"/>
    </row>
    <row r="106" spans="1:34" ht="15.75" customHeight="1">
      <c r="A106" s="10"/>
      <c r="B106" s="10" t="s">
        <v>429</v>
      </c>
      <c r="C106" s="11" t="s">
        <v>93</v>
      </c>
      <c r="D106" s="12" t="s">
        <v>240</v>
      </c>
      <c r="E106" s="10">
        <v>83893</v>
      </c>
      <c r="F106" s="11" cm="1">
        <f t="array" ref="F106">_xlfn.IFS(
E106&lt;=$E$245,0,
E106&lt;=$E$246,1,
E106&lt;=$E$247,2,
E106&gt;=$E$247,3)</f>
        <v>1</v>
      </c>
      <c r="G106" s="12" cm="1">
        <f t="array" ref="G106">_xlfn.IFS(
OR(D106="Aerospace",D106="Aerospace &amp; Defense",D106="Agricultural Equipment",D106="Airlines",D106="Automotive",D106="Automotive &amp; Energy",D106="Automotive Components",D106="Aviation",D106="Building Materials",D106="Chemicals",D106="Commercial Vehicles",D106="Conglomerate &amp; Defense",D106="Conglomerate &amp; Energy",D106="Construction",D106="Construction &amp; Infrastructure",D106="Construction &amp; Real Estate",D106="Construction &amp; Telecom",D106="Discount Retail",D106="Energy Management",D106="Energy Technology",D106="Engines &amp; Power Systems",D106="Environmental Services",D106="Food Distribution",D106="Food Services",D106="Grocery Retail",D106="Healthcare &amp; Pharmacy",D106="Home Improvement Retail",D106="Industrial Engineering &amp; Electronics",D106="Oilfield Services",D106="Pharmaceuticals",D106="Pharmaceuticals &amp; Chemicals",D106="Pharmaceuticals &amp; Healthcare",D106="Pharmacy Retail",D106="Postal &amp; Logistics",D106="Retail",D106="Retail &amp; Distribution",D106="Retail &amp; Grocery",D106="Retail (IKEA)",D106="Tobacco",D106="Trading &amp; Conglomerate",D106="Utilities",D106="Utilities &amp; Energy",D106="Wholesale Retail"),2,
OR(D106="Agribusiness",D106="Automotive &amp; Heavy Vehicles",D106="Chemicals",D106="Commercial Vehicles",D106="Construction",D106="Construction &amp; Infrastructure",D106="Engines &amp; Power Systems",D106="Food Processing",D106="Healthcare",D106="Healthcare &amp; Medical Devices",D106="Heavy Equipment",D106="Heavy Industry",D106="Industrial Gases",D106="Industrial Manufacturing",D106="Logistics",D106="Medical Devices",D106="Mining",D106="Mining &amp; Commodities Trading",D106="Oil &amp; Gas",D106="Oilfield Services",D106="Rail Transport",D106="Shipping &amp; Logistics",D106="Steel"),3,
OR(D106="Apparel &amp; Footwear",D106="Beverage",D106="Coffeehouse &amp; Retail",D106="Conglomerate",D106="Consumer Goods",D106="Convenience Retail",D106="Electronics",D106="Electronics &amp; Semiconductors",D106="Electronics Retail",D106="Fashion Retail",D106="Food &amp; Beverage",D106="Food Retail &amp; Consumer Goods",D106="Industrial &amp; Technology",D106="Industrial Automation",D106="Industrial Technology",D106="Postal &amp; Financial Services",D106="Postal Services",D106="Scientific Instruments",D106="Technology Hardware",D106="Trading Company",D106="IT Consulting"),1,
OR(D106="Cosmetics",D106="E-commerce &amp; Cloud Computing",D106="Electronics &amp; Entertainment",D106="Entertainment &amp; Media",D106="Luxury Goods",D106="Media &amp; Telecommunications",D106="Networking Technology",D106="Real Estate Services",D106="Technology &amp; Consumer Electronics",D106="Telecommunications",D106="Telecommunications &amp; Investment"),1,
OR(D106="Asset Management",D106="Banking",D106="Banking &amp; Asset Services",D106="Banking &amp; Financial Services",D106="Banking &amp; Wealth Management",D106="Cloud Software",D106="Enterprise Software",D106="Financial Services",D106="Information Technology Consulting",D106="Investment Banking",D106="Social Media &amp; Technology",D106="Software &amp; Cloud Computing",D106="Technology &amp; Consulting",D106="Technology &amp; Internet Services",D106="Technology &amp; Software"),1,
TRUE,"Unmapped"
)</f>
        <v>2</v>
      </c>
      <c r="H106" s="10">
        <f>VLOOKUP(B106,'BIS + EDB Final'!A:K,2,FALSE)</f>
        <v>1</v>
      </c>
      <c r="I106" s="10">
        <f>VLOOKUP(B106,'BIS + EDB Final'!A:F,6,FALSE)</f>
        <v>1</v>
      </c>
      <c r="J106" s="10">
        <f>VLOOKUP(B106,'CBG Final'!A:B,2,FALSE)</f>
        <v>3</v>
      </c>
      <c r="K106" s="13">
        <f t="shared" si="0"/>
        <v>1.6</v>
      </c>
      <c r="L106" s="10" t="s">
        <v>430</v>
      </c>
      <c r="M106" s="10" t="s">
        <v>36</v>
      </c>
      <c r="N106" s="10" t="s">
        <v>431</v>
      </c>
      <c r="O106" s="10" t="s">
        <v>432</v>
      </c>
      <c r="P106" s="10" t="s">
        <v>433</v>
      </c>
      <c r="Q106" s="10" t="s">
        <v>434</v>
      </c>
      <c r="R106" s="10" t="s">
        <v>80</v>
      </c>
      <c r="S106" s="14"/>
      <c r="T106" s="15"/>
      <c r="U106" s="15"/>
      <c r="V106" s="14"/>
      <c r="W106" s="14"/>
      <c r="X106" s="14"/>
      <c r="Y106" s="14"/>
      <c r="Z106" s="14"/>
      <c r="AA106" s="14"/>
      <c r="AB106" s="14"/>
      <c r="AC106" s="14"/>
      <c r="AD106" s="14"/>
      <c r="AE106" s="14"/>
      <c r="AF106" s="14"/>
      <c r="AG106" s="14"/>
      <c r="AH106" s="14"/>
    </row>
    <row r="107" spans="1:34" ht="15.75" customHeight="1">
      <c r="A107" s="10"/>
      <c r="B107" s="10" t="s">
        <v>344</v>
      </c>
      <c r="C107" s="11" t="s">
        <v>281</v>
      </c>
      <c r="D107" s="12" t="s">
        <v>345</v>
      </c>
      <c r="E107" s="10">
        <v>88497</v>
      </c>
      <c r="F107" s="11" cm="1">
        <f t="array" ref="F107">_xlfn.IFS(
E107&lt;=$E$245,0,
E107&lt;=$E$246,1,
E107&lt;=$E$247,2,
E107&gt;=$E$247,3)</f>
        <v>1</v>
      </c>
      <c r="G107" s="12" cm="1">
        <f t="array" ref="G107">_xlfn.IFS(
OR(D107="Aerospace",D107="Aerospace &amp; Defense",D107="Agricultural Equipment",D107="Airlines",D107="Automotive",D107="Automotive &amp; Energy",D107="Automotive Components",D107="Aviation",D107="Building Materials",D107="Chemicals",D107="Commercial Vehicles",D107="Conglomerate &amp; Defense",D107="Conglomerate &amp; Energy",D107="Construction",D107="Construction &amp; Infrastructure",D107="Construction &amp; Real Estate",D107="Construction &amp; Telecom",D107="Discount Retail",D107="Energy Management",D107="Energy Technology",D107="Engines &amp; Power Systems",D107="Environmental Services",D107="Food Distribution",D107="Food Services",D107="Grocery Retail",D107="Healthcare &amp; Pharmacy",D107="Home Improvement Retail",D107="Industrial Engineering &amp; Electronics",D107="Oilfield Services",D107="Pharmaceuticals",D107="Pharmaceuticals &amp; Chemicals",D107="Pharmaceuticals &amp; Healthcare",D107="Pharmacy Retail",D107="Postal &amp; Logistics",D107="Retail",D107="Retail &amp; Distribution",D107="Retail &amp; Grocery",D107="Retail (IKEA)",D107="Tobacco",D107="Trading &amp; Conglomerate",D107="Utilities",D107="Utilities &amp; Energy",D107="Wholesale Retail"),2,
OR(D107="Agribusiness",D107="Automotive &amp; Heavy Vehicles",D107="Chemicals",D107="Commercial Vehicles",D107="Construction",D107="Construction &amp; Infrastructure",D107="Engines &amp; Power Systems",D107="Food Processing",D107="Healthcare",D107="Healthcare &amp; Medical Devices",D107="Heavy Equipment",D107="Heavy Industry",D107="Industrial Gases",D107="Industrial Manufacturing",D107="Logistics",D107="Medical Devices",D107="Mining",D107="Mining &amp; Commodities Trading",D107="Oil &amp; Gas",D107="Oilfield Services",D107="Rail Transport",D107="Shipping &amp; Logistics",D107="Steel"),3,
OR(D107="Apparel &amp; Footwear",D107="Beverage",D107="Coffeehouse &amp; Retail",D107="Conglomerate",D107="Consumer Goods",D107="Convenience Retail",D107="Electronics",D107="Electronics &amp; Semiconductors",D107="Electronics Retail",D107="Fashion Retail",D107="Food &amp; Beverage",D107="Food Retail &amp; Consumer Goods",D107="Industrial &amp; Technology",D107="Industrial Automation",D107="Industrial Technology",D107="Postal &amp; Financial Services",D107="Postal Services",D107="Scientific Instruments",D107="Technology Hardware",D107="Trading Company",D107="IT Consulting"),1,
OR(D107="Cosmetics",D107="E-commerce &amp; Cloud Computing",D107="Electronics &amp; Entertainment",D107="Entertainment &amp; Media",D107="Luxury Goods",D107="Media &amp; Telecommunications",D107="Networking Technology",D107="Real Estate Services",D107="Technology &amp; Consumer Electronics",D107="Telecommunications",D107="Telecommunications &amp; Investment"),1,
OR(D107="Asset Management",D107="Banking",D107="Banking &amp; Asset Services",D107="Banking &amp; Financial Services",D107="Banking &amp; Wealth Management",D107="Cloud Software",D107="Enterprise Software",D107="Financial Services",D107="Information Technology Consulting",D107="Investment Banking",D107="Social Media &amp; Technology",D107="Software &amp; Cloud Computing",D107="Technology &amp; Consulting",D107="Technology &amp; Internet Services",D107="Technology &amp; Software"),1,
TRUE,"Unmapped"
)</f>
        <v>1</v>
      </c>
      <c r="H107" s="10">
        <f>VLOOKUP(B107,'BIS + EDB Final'!A:K,2,FALSE)</f>
        <v>2</v>
      </c>
      <c r="I107" s="10">
        <f>VLOOKUP(B107,'BIS + EDB Final'!A:F,6,FALSE)</f>
        <v>1</v>
      </c>
      <c r="J107" s="10">
        <f>VLOOKUP(B107,'CBG Final'!A:B,2,FALSE)</f>
        <v>3</v>
      </c>
      <c r="K107" s="13">
        <f t="shared" si="0"/>
        <v>1.6</v>
      </c>
      <c r="L107" s="10" t="s">
        <v>346</v>
      </c>
      <c r="M107" s="10" t="s">
        <v>347</v>
      </c>
      <c r="N107" s="10" t="s">
        <v>348</v>
      </c>
      <c r="O107" s="10" t="s">
        <v>349</v>
      </c>
      <c r="P107" s="10" t="s">
        <v>350</v>
      </c>
      <c r="Q107" s="10" t="s">
        <v>351</v>
      </c>
      <c r="R107" s="10" t="s">
        <v>352</v>
      </c>
      <c r="S107" s="14"/>
      <c r="T107" s="15"/>
      <c r="U107" s="15"/>
      <c r="V107" s="14"/>
      <c r="W107" s="14"/>
      <c r="X107" s="14"/>
      <c r="Y107" s="14"/>
      <c r="Z107" s="14"/>
      <c r="AA107" s="14"/>
      <c r="AB107" s="14"/>
      <c r="AC107" s="14"/>
      <c r="AD107" s="14"/>
      <c r="AE107" s="14"/>
      <c r="AF107" s="14"/>
      <c r="AG107" s="14"/>
      <c r="AH107" s="14"/>
    </row>
    <row r="108" spans="1:34" ht="15.75" customHeight="1">
      <c r="A108" s="10"/>
      <c r="B108" s="10" t="s">
        <v>709</v>
      </c>
      <c r="C108" s="11" t="s">
        <v>43</v>
      </c>
      <c r="D108" s="12" t="s">
        <v>298</v>
      </c>
      <c r="E108" s="10">
        <v>186000</v>
      </c>
      <c r="F108" s="11" cm="1">
        <f t="array" ref="F108">_xlfn.IFS(
E108&lt;=$E$245,0,
E108&lt;=$E$246,1,
E108&lt;=$E$247,2,
E108&gt;=$E$247,3)</f>
        <v>2</v>
      </c>
      <c r="G108" s="12" cm="1">
        <f t="array" ref="G108">_xlfn.IFS(
OR(D108="Aerospace",D108="Aerospace &amp; Defense",D108="Agricultural Equipment",D108="Airlines",D108="Automotive",D108="Automotive &amp; Energy",D108="Automotive Components",D108="Aviation",D108="Building Materials",D108="Chemicals",D108="Commercial Vehicles",D108="Conglomerate &amp; Defense",D108="Conglomerate &amp; Energy",D108="Construction",D108="Construction &amp; Infrastructure",D108="Construction &amp; Real Estate",D108="Construction &amp; Telecom",D108="Discount Retail",D108="Energy Management",D108="Energy Technology",D108="Engines &amp; Power Systems",D108="Environmental Services",D108="Food Distribution",D108="Food Services",D108="Grocery Retail",D108="Healthcare &amp; Pharmacy",D108="Home Improvement Retail",D108="Industrial Engineering &amp; Electronics",D108="Oilfield Services",D108="Pharmaceuticals",D108="Pharmaceuticals &amp; Chemicals",D108="Pharmaceuticals &amp; Healthcare",D108="Pharmacy Retail",D108="Postal &amp; Logistics",D108="Retail",D108="Retail &amp; Distribution",D108="Retail &amp; Grocery",D108="Retail (IKEA)",D108="Tobacco",D108="Trading &amp; Conglomerate",D108="Utilities",D108="Utilities &amp; Energy",D108="Wholesale Retail"),2,
OR(D108="Agribusiness",D108="Automotive &amp; Heavy Vehicles",D108="Chemicals",D108="Commercial Vehicles",D108="Construction",D108="Construction &amp; Infrastructure",D108="Engines &amp; Power Systems",D108="Food Processing",D108="Healthcare",D108="Healthcare &amp; Medical Devices",D108="Heavy Equipment",D108="Heavy Industry",D108="Industrial Gases",D108="Industrial Manufacturing",D108="Logistics",D108="Medical Devices",D108="Mining",D108="Mining &amp; Commodities Trading",D108="Oil &amp; Gas",D108="Oilfield Services",D108="Rail Transport",D108="Shipping &amp; Logistics",D108="Steel"),3,
OR(D108="Apparel &amp; Footwear",D108="Beverage",D108="Coffeehouse &amp; Retail",D108="Conglomerate",D108="Consumer Goods",D108="Convenience Retail",D108="Electronics",D108="Electronics &amp; Semiconductors",D108="Electronics Retail",D108="Fashion Retail",D108="Food &amp; Beverage",D108="Food Retail &amp; Consumer Goods",D108="Industrial &amp; Technology",D108="Industrial Automation",D108="Industrial Technology",D108="Postal &amp; Financial Services",D108="Postal Services",D108="Scientific Instruments",D108="Technology Hardware",D108="Trading Company",D108="IT Consulting"),1,
OR(D108="Cosmetics",D108="E-commerce &amp; Cloud Computing",D108="Electronics &amp; Entertainment",D108="Entertainment &amp; Media",D108="Luxury Goods",D108="Media &amp; Telecommunications",D108="Networking Technology",D108="Real Estate Services",D108="Technology &amp; Consumer Electronics",D108="Telecommunications",D108="Telecommunications &amp; Investment"),1,
OR(D108="Asset Management",D108="Banking",D108="Banking &amp; Asset Services",D108="Banking &amp; Financial Services",D108="Banking &amp; Wealth Management",D108="Cloud Software",D108="Enterprise Software",D108="Financial Services",D108="Information Technology Consulting",D108="Investment Banking",D108="Social Media &amp; Technology",D108="Software &amp; Cloud Computing",D108="Technology &amp; Consulting",D108="Technology &amp; Internet Services",D108="Technology &amp; Software"),1,
TRUE,"Unmapped"
)</f>
        <v>2</v>
      </c>
      <c r="H108" s="10">
        <v>1</v>
      </c>
      <c r="I108" s="10">
        <f>VLOOKUP(B108,'BIS + EDB Final'!A:F,6,FALSE)</f>
        <v>0</v>
      </c>
      <c r="J108" s="10">
        <f>VLOOKUP(B108,'CBG Final'!A:B,2,FALSE)</f>
        <v>2</v>
      </c>
      <c r="K108" s="13">
        <f t="shared" si="0"/>
        <v>1.6</v>
      </c>
      <c r="L108" s="10" t="s">
        <v>2234</v>
      </c>
      <c r="M108" s="10" t="s">
        <v>204</v>
      </c>
      <c r="N108" s="10" t="s">
        <v>2235</v>
      </c>
      <c r="O108" s="10" t="s">
        <v>2236</v>
      </c>
      <c r="P108" s="10" t="s">
        <v>2237</v>
      </c>
      <c r="Q108" s="10" t="s">
        <v>2238</v>
      </c>
      <c r="R108" s="10" t="s">
        <v>22</v>
      </c>
      <c r="S108" s="14"/>
      <c r="T108" s="15"/>
      <c r="U108" s="15"/>
      <c r="V108" s="14"/>
      <c r="W108" s="14"/>
      <c r="X108" s="15"/>
      <c r="Y108" s="15"/>
      <c r="Z108" s="14"/>
      <c r="AA108" s="14"/>
      <c r="AB108" s="14"/>
      <c r="AC108" s="14"/>
      <c r="AD108" s="14"/>
      <c r="AE108" s="14"/>
      <c r="AF108" s="14"/>
      <c r="AG108" s="14"/>
      <c r="AH108" s="14"/>
    </row>
    <row r="109" spans="1:34" ht="15.75" customHeight="1">
      <c r="A109" s="10"/>
      <c r="B109" s="10" t="s">
        <v>1150</v>
      </c>
      <c r="C109" s="11" t="s">
        <v>93</v>
      </c>
      <c r="D109" s="12" t="s">
        <v>1151</v>
      </c>
      <c r="E109" s="10">
        <v>190159</v>
      </c>
      <c r="F109" s="11" cm="1">
        <f t="array" ref="F109">_xlfn.IFS(
E109&lt;=$E$245,0,
E109&lt;=$E$246,1,
E109&lt;=$E$247,2,
E109&gt;=$E$247,3)</f>
        <v>2</v>
      </c>
      <c r="G109" s="12" cm="1">
        <f t="array" ref="G109">_xlfn.IFS(
OR(D109="Aerospace",D109="Aerospace &amp; Defense",D109="Agricultural Equipment",D109="Airlines",D109="Automotive",D109="Automotive &amp; Energy",D109="Automotive Components",D109="Aviation",D109="Building Materials",D109="Chemicals",D109="Commercial Vehicles",D109="Conglomerate &amp; Defense",D109="Conglomerate &amp; Energy",D109="Construction",D109="Construction &amp; Infrastructure",D109="Construction &amp; Real Estate",D109="Construction &amp; Telecom",D109="Discount Retail",D109="Energy Management",D109="Energy Technology",D109="Engines &amp; Power Systems",D109="Environmental Services",D109="Food Distribution",D109="Food Services",D109="Grocery Retail",D109="Healthcare &amp; Pharmacy",D109="Home Improvement Retail",D109="Industrial Engineering &amp; Electronics",D109="Oilfield Services",D109="Pharmaceuticals",D109="Pharmaceuticals &amp; Chemicals",D109="Pharmaceuticals &amp; Healthcare",D109="Pharmacy Retail",D109="Postal &amp; Logistics",D109="Retail",D109="Retail &amp; Distribution",D109="Retail &amp; Grocery",D109="Retail (IKEA)",D109="Tobacco",D109="Trading &amp; Conglomerate",D109="Utilities",D109="Utilities &amp; Energy",D109="Wholesale Retail"),2,
OR(D109="Agribusiness",D109="Automotive &amp; Heavy Vehicles",D109="Chemicals",D109="Commercial Vehicles",D109="Construction",D109="Construction &amp; Infrastructure",D109="Engines &amp; Power Systems",D109="Food Processing",D109="Healthcare",D109="Healthcare &amp; Medical Devices",D109="Heavy Equipment",D109="Heavy Industry",D109="Industrial Gases",D109="Industrial Manufacturing",D109="Logistics",D109="Medical Devices",D109="Mining",D109="Mining &amp; Commodities Trading",D109="Oil &amp; Gas",D109="Oilfield Services",D109="Rail Transport",D109="Shipping &amp; Logistics",D109="Steel"),3,
OR(D109="Apparel &amp; Footwear",D109="Beverage",D109="Coffeehouse &amp; Retail",D109="Conglomerate",D109="Consumer Goods",D109="Convenience Retail",D109="Electronics",D109="Electronics &amp; Semiconductors",D109="Electronics Retail",D109="Fashion Retail",D109="Food &amp; Beverage",D109="Food Retail &amp; Consumer Goods",D109="Industrial &amp; Technology",D109="Industrial Automation",D109="Industrial Technology",D109="Postal &amp; Financial Services",D109="Postal Services",D109="Scientific Instruments",D109="Technology Hardware",D109="Trading Company",D109="IT Consulting"),1,
OR(D109="Cosmetics",D109="E-commerce &amp; Cloud Computing",D109="Electronics &amp; Entertainment",D109="Entertainment &amp; Media",D109="Luxury Goods",D109="Media &amp; Telecommunications",D109="Networking Technology",D109="Real Estate Services",D109="Technology &amp; Consumer Electronics",D109="Telecommunications",D109="Telecommunications &amp; Investment"),1,
OR(D109="Asset Management",D109="Banking",D109="Banking &amp; Asset Services",D109="Banking &amp; Financial Services",D109="Banking &amp; Wealth Management",D109="Cloud Software",D109="Enterprise Software",D109="Financial Services",D109="Information Technology Consulting",D109="Investment Banking",D109="Social Media &amp; Technology",D109="Software &amp; Cloud Computing",D109="Technology &amp; Consulting",D109="Technology &amp; Internet Services",D109="Technology &amp; Software"),1,
TRUE,"Unmapped"
)</f>
        <v>2</v>
      </c>
      <c r="H109" s="10">
        <v>1</v>
      </c>
      <c r="I109" s="10">
        <f>VLOOKUP(B109,'BIS + EDB Final'!A:F,6,FALSE)</f>
        <v>0</v>
      </c>
      <c r="J109" s="10">
        <f>VLOOKUP(B109,'CBG Final'!A:B,2,FALSE)</f>
        <v>2</v>
      </c>
      <c r="K109" s="13">
        <f t="shared" si="0"/>
        <v>1.6</v>
      </c>
      <c r="L109" s="10" t="s">
        <v>1152</v>
      </c>
      <c r="M109" s="10" t="s">
        <v>1153</v>
      </c>
      <c r="N109" s="10" t="s">
        <v>1154</v>
      </c>
      <c r="O109" s="10" t="s">
        <v>1075</v>
      </c>
      <c r="P109" s="10" t="s">
        <v>1155</v>
      </c>
      <c r="Q109" s="10" t="s">
        <v>351</v>
      </c>
      <c r="R109" s="10" t="s">
        <v>142</v>
      </c>
      <c r="S109" s="14"/>
      <c r="T109" s="15"/>
      <c r="U109" s="15"/>
      <c r="V109" s="14"/>
      <c r="W109" s="14"/>
      <c r="X109" s="14"/>
      <c r="Y109" s="14"/>
      <c r="Z109" s="14"/>
      <c r="AA109" s="14"/>
      <c r="AB109" s="14"/>
      <c r="AC109" s="14"/>
      <c r="AD109" s="14"/>
      <c r="AE109" s="14"/>
      <c r="AF109" s="14"/>
      <c r="AG109" s="14"/>
      <c r="AH109" s="14"/>
    </row>
    <row r="110" spans="1:34" ht="15.75" customHeight="1">
      <c r="A110" s="10"/>
      <c r="B110" s="10" t="s">
        <v>1273</v>
      </c>
      <c r="C110" s="11" t="s">
        <v>84</v>
      </c>
      <c r="D110" s="12" t="s">
        <v>1151</v>
      </c>
      <c r="E110" s="10">
        <v>158056</v>
      </c>
      <c r="F110" s="11" cm="1">
        <f t="array" ref="F110">_xlfn.IFS(
E110&lt;=$E$245,0,
E110&lt;=$E$246,1,
E110&lt;=$E$247,2,
E110&gt;=$E$247,3)</f>
        <v>2</v>
      </c>
      <c r="G110" s="12" cm="1">
        <f t="array" ref="G110">_xlfn.IFS(
OR(D110="Aerospace",D110="Aerospace &amp; Defense",D110="Agricultural Equipment",D110="Airlines",D110="Automotive",D110="Automotive &amp; Energy",D110="Automotive Components",D110="Aviation",D110="Building Materials",D110="Chemicals",D110="Commercial Vehicles",D110="Conglomerate &amp; Defense",D110="Conglomerate &amp; Energy",D110="Construction",D110="Construction &amp; Infrastructure",D110="Construction &amp; Real Estate",D110="Construction &amp; Telecom",D110="Discount Retail",D110="Energy Management",D110="Energy Technology",D110="Engines &amp; Power Systems",D110="Environmental Services",D110="Food Distribution",D110="Food Services",D110="Grocery Retail",D110="Healthcare &amp; Pharmacy",D110="Home Improvement Retail",D110="Industrial Engineering &amp; Electronics",D110="Oilfield Services",D110="Pharmaceuticals",D110="Pharmaceuticals &amp; Chemicals",D110="Pharmaceuticals &amp; Healthcare",D110="Pharmacy Retail",D110="Postal &amp; Logistics",D110="Retail",D110="Retail &amp; Distribution",D110="Retail &amp; Grocery",D110="Retail (IKEA)",D110="Tobacco",D110="Trading &amp; Conglomerate",D110="Utilities",D110="Utilities &amp; Energy",D110="Wholesale Retail"),2,
OR(D110="Agribusiness",D110="Automotive &amp; Heavy Vehicles",D110="Chemicals",D110="Commercial Vehicles",D110="Construction",D110="Construction &amp; Infrastructure",D110="Engines &amp; Power Systems",D110="Food Processing",D110="Healthcare",D110="Healthcare &amp; Medical Devices",D110="Heavy Equipment",D110="Heavy Industry",D110="Industrial Gases",D110="Industrial Manufacturing",D110="Logistics",D110="Medical Devices",D110="Mining",D110="Mining &amp; Commodities Trading",D110="Oil &amp; Gas",D110="Oilfield Services",D110="Rail Transport",D110="Shipping &amp; Logistics",D110="Steel"),3,
OR(D110="Apparel &amp; Footwear",D110="Beverage",D110="Coffeehouse &amp; Retail",D110="Conglomerate",D110="Consumer Goods",D110="Convenience Retail",D110="Electronics",D110="Electronics &amp; Semiconductors",D110="Electronics Retail",D110="Fashion Retail",D110="Food &amp; Beverage",D110="Food Retail &amp; Consumer Goods",D110="Industrial &amp; Technology",D110="Industrial Automation",D110="Industrial Technology",D110="Postal &amp; Financial Services",D110="Postal Services",D110="Scientific Instruments",D110="Technology Hardware",D110="Trading Company",D110="IT Consulting"),1,
OR(D110="Cosmetics",D110="E-commerce &amp; Cloud Computing",D110="Electronics &amp; Entertainment",D110="Entertainment &amp; Media",D110="Luxury Goods",D110="Media &amp; Telecommunications",D110="Networking Technology",D110="Real Estate Services",D110="Technology &amp; Consumer Electronics",D110="Telecommunications",D110="Telecommunications &amp; Investment"),1,
OR(D110="Asset Management",D110="Banking",D110="Banking &amp; Asset Services",D110="Banking &amp; Financial Services",D110="Banking &amp; Wealth Management",D110="Cloud Software",D110="Enterprise Software",D110="Financial Services",D110="Information Technology Consulting",D110="Investment Banking",D110="Social Media &amp; Technology",D110="Software &amp; Cloud Computing",D110="Technology &amp; Consulting",D110="Technology &amp; Internet Services",D110="Technology &amp; Software"),1,
TRUE,"Unmapped"
)</f>
        <v>2</v>
      </c>
      <c r="H110" s="10">
        <v>1</v>
      </c>
      <c r="I110" s="10">
        <f>VLOOKUP(B110,'BIS + EDB Final'!A:F,6,FALSE)</f>
        <v>0</v>
      </c>
      <c r="J110" s="10">
        <f>VLOOKUP(B110,'CBG Final'!A:B,2,FALSE)</f>
        <v>2</v>
      </c>
      <c r="K110" s="13">
        <f t="shared" si="0"/>
        <v>1.6</v>
      </c>
      <c r="L110" s="10" t="s">
        <v>1287</v>
      </c>
      <c r="M110" s="10" t="s">
        <v>1288</v>
      </c>
      <c r="N110" s="10" t="s">
        <v>1289</v>
      </c>
      <c r="O110" s="10" t="s">
        <v>1290</v>
      </c>
      <c r="P110" s="10" t="s">
        <v>1291</v>
      </c>
      <c r="Q110" s="10" t="s">
        <v>1292</v>
      </c>
      <c r="R110" s="10" t="s">
        <v>22</v>
      </c>
      <c r="S110" s="14"/>
      <c r="T110" s="15"/>
      <c r="U110" s="15"/>
      <c r="V110" s="14"/>
      <c r="W110" s="14"/>
      <c r="X110" s="14"/>
      <c r="Y110" s="14"/>
      <c r="Z110" s="14"/>
      <c r="AA110" s="14"/>
      <c r="AB110" s="14"/>
      <c r="AC110" s="14"/>
      <c r="AD110" s="14"/>
      <c r="AE110" s="14"/>
      <c r="AF110" s="14"/>
      <c r="AG110" s="14"/>
      <c r="AH110" s="14"/>
    </row>
    <row r="111" spans="1:34" ht="15.75" customHeight="1">
      <c r="A111" s="10"/>
      <c r="B111" s="10" t="s">
        <v>1848</v>
      </c>
      <c r="C111" s="11" t="s">
        <v>777</v>
      </c>
      <c r="D111" s="12" t="s">
        <v>1151</v>
      </c>
      <c r="E111" s="10">
        <v>170000</v>
      </c>
      <c r="F111" s="11" cm="1">
        <f t="array" ref="F111">_xlfn.IFS(
E111&lt;=$E$245,0,
E111&lt;=$E$246,1,
E111&lt;=$E$247,2,
E111&gt;=$E$247,3)</f>
        <v>2</v>
      </c>
      <c r="G111" s="12" cm="1">
        <f t="array" ref="G111">_xlfn.IFS(
OR(D111="Aerospace",D111="Aerospace &amp; Defense",D111="Agricultural Equipment",D111="Airlines",D111="Automotive",D111="Automotive &amp; Energy",D111="Automotive Components",D111="Aviation",D111="Building Materials",D111="Chemicals",D111="Commercial Vehicles",D111="Conglomerate &amp; Defense",D111="Conglomerate &amp; Energy",D111="Construction",D111="Construction &amp; Infrastructure",D111="Construction &amp; Real Estate",D111="Construction &amp; Telecom",D111="Discount Retail",D111="Energy Management",D111="Energy Technology",D111="Engines &amp; Power Systems",D111="Environmental Services",D111="Food Distribution",D111="Food Services",D111="Grocery Retail",D111="Healthcare &amp; Pharmacy",D111="Home Improvement Retail",D111="Industrial Engineering &amp; Electronics",D111="Oilfield Services",D111="Pharmaceuticals",D111="Pharmaceuticals &amp; Chemicals",D111="Pharmaceuticals &amp; Healthcare",D111="Pharmacy Retail",D111="Postal &amp; Logistics",D111="Retail",D111="Retail &amp; Distribution",D111="Retail &amp; Grocery",D111="Retail (IKEA)",D111="Tobacco",D111="Trading &amp; Conglomerate",D111="Utilities",D111="Utilities &amp; Energy",D111="Wholesale Retail"),2,
OR(D111="Agribusiness",D111="Automotive &amp; Heavy Vehicles",D111="Chemicals",D111="Commercial Vehicles",D111="Construction",D111="Construction &amp; Infrastructure",D111="Engines &amp; Power Systems",D111="Food Processing",D111="Healthcare",D111="Healthcare &amp; Medical Devices",D111="Heavy Equipment",D111="Heavy Industry",D111="Industrial Gases",D111="Industrial Manufacturing",D111="Logistics",D111="Medical Devices",D111="Mining",D111="Mining &amp; Commodities Trading",D111="Oil &amp; Gas",D111="Oilfield Services",D111="Rail Transport",D111="Shipping &amp; Logistics",D111="Steel"),3,
OR(D111="Apparel &amp; Footwear",D111="Beverage",D111="Coffeehouse &amp; Retail",D111="Conglomerate",D111="Consumer Goods",D111="Convenience Retail",D111="Electronics",D111="Electronics &amp; Semiconductors",D111="Electronics Retail",D111="Fashion Retail",D111="Food &amp; Beverage",D111="Food Retail &amp; Consumer Goods",D111="Industrial &amp; Technology",D111="Industrial Automation",D111="Industrial Technology",D111="Postal &amp; Financial Services",D111="Postal Services",D111="Scientific Instruments",D111="Technology Hardware",D111="Trading Company",D111="IT Consulting"),1,
OR(D111="Cosmetics",D111="E-commerce &amp; Cloud Computing",D111="Electronics &amp; Entertainment",D111="Entertainment &amp; Media",D111="Luxury Goods",D111="Media &amp; Telecommunications",D111="Networking Technology",D111="Real Estate Services",D111="Technology &amp; Consumer Electronics",D111="Telecommunications",D111="Telecommunications &amp; Investment"),1,
OR(D111="Asset Management",D111="Banking",D111="Banking &amp; Asset Services",D111="Banking &amp; Financial Services",D111="Banking &amp; Wealth Management",D111="Cloud Software",D111="Enterprise Software",D111="Financial Services",D111="Information Technology Consulting",D111="Investment Banking",D111="Social Media &amp; Technology",D111="Software &amp; Cloud Computing",D111="Technology &amp; Consulting",D111="Technology &amp; Internet Services",D111="Technology &amp; Software"),1,
TRUE,"Unmapped"
)</f>
        <v>2</v>
      </c>
      <c r="H111" s="10">
        <v>1</v>
      </c>
      <c r="I111" s="10">
        <f>VLOOKUP(B111,'BIS + EDB Final'!A:F,6,FALSE)</f>
        <v>0</v>
      </c>
      <c r="J111" s="10">
        <f>VLOOKUP(B111,'CBG Final'!A:B,2,FALSE)</f>
        <v>2</v>
      </c>
      <c r="K111" s="13">
        <f t="shared" si="0"/>
        <v>1.6</v>
      </c>
      <c r="L111" s="10" t="s">
        <v>1849</v>
      </c>
      <c r="M111" s="10" t="s">
        <v>572</v>
      </c>
      <c r="N111" s="10" t="s">
        <v>1850</v>
      </c>
      <c r="O111" s="10" t="s">
        <v>1825</v>
      </c>
      <c r="P111" s="10" t="s">
        <v>1851</v>
      </c>
      <c r="Q111" s="10" t="s">
        <v>468</v>
      </c>
      <c r="R111" s="10" t="s">
        <v>41</v>
      </c>
      <c r="S111" s="14"/>
      <c r="T111" s="15"/>
      <c r="U111" s="15"/>
      <c r="V111" s="14"/>
      <c r="W111" s="14"/>
      <c r="X111" s="14"/>
      <c r="Y111" s="14"/>
      <c r="Z111" s="14"/>
      <c r="AA111" s="14"/>
      <c r="AB111" s="14"/>
      <c r="AC111" s="14"/>
      <c r="AD111" s="14"/>
      <c r="AE111" s="14"/>
      <c r="AF111" s="14"/>
      <c r="AG111" s="14"/>
      <c r="AH111" s="14"/>
    </row>
    <row r="112" spans="1:34" ht="15.75" customHeight="1">
      <c r="A112" s="10"/>
      <c r="B112" s="10" t="s">
        <v>799</v>
      </c>
      <c r="C112" s="11" t="s">
        <v>43</v>
      </c>
      <c r="D112" s="12" t="s">
        <v>474</v>
      </c>
      <c r="E112" s="10">
        <v>196650</v>
      </c>
      <c r="F112" s="11" cm="1">
        <f t="array" ref="F112">_xlfn.IFS(
E112&lt;=$E$245,0,
E112&lt;=$E$246,1,
E112&lt;=$E$247,2,
E112&gt;=$E$247,3)</f>
        <v>2</v>
      </c>
      <c r="G112" s="12" cm="1">
        <f t="array" ref="G112">_xlfn.IFS(
OR(D112="Aerospace",D112="Aerospace &amp; Defense",D112="Agricultural Equipment",D112="Airlines",D112="Automotive",D112="Automotive &amp; Energy",D112="Automotive Components",D112="Aviation",D112="Building Materials",D112="Chemicals",D112="Commercial Vehicles",D112="Conglomerate &amp; Defense",D112="Conglomerate &amp; Energy",D112="Construction",D112="Construction &amp; Infrastructure",D112="Construction &amp; Real Estate",D112="Construction &amp; Telecom",D112="Discount Retail",D112="Energy Management",D112="Energy Technology",D112="Engines &amp; Power Systems",D112="Environmental Services",D112="Food Distribution",D112="Food Services",D112="Grocery Retail",D112="Healthcare &amp; Pharmacy",D112="Home Improvement Retail",D112="Industrial Engineering &amp; Electronics",D112="Oilfield Services",D112="Pharmaceuticals",D112="Pharmaceuticals &amp; Chemicals",D112="Pharmaceuticals &amp; Healthcare",D112="Pharmacy Retail",D112="Postal &amp; Logistics",D112="Retail",D112="Retail &amp; Distribution",D112="Retail &amp; Grocery",D112="Retail (IKEA)",D112="Tobacco",D112="Trading &amp; Conglomerate",D112="Utilities",D112="Utilities &amp; Energy",D112="Wholesale Retail"),2,
OR(D112="Agribusiness",D112="Automotive &amp; Heavy Vehicles",D112="Chemicals",D112="Commercial Vehicles",D112="Construction",D112="Construction &amp; Infrastructure",D112="Engines &amp; Power Systems",D112="Food Processing",D112="Healthcare",D112="Healthcare &amp; Medical Devices",D112="Heavy Equipment",D112="Heavy Industry",D112="Industrial Gases",D112="Industrial Manufacturing",D112="Logistics",D112="Medical Devices",D112="Mining",D112="Mining &amp; Commodities Trading",D112="Oil &amp; Gas",D112="Oilfield Services",D112="Rail Transport",D112="Shipping &amp; Logistics",D112="Steel"),3,
OR(D112="Apparel &amp; Footwear",D112="Beverage",D112="Coffeehouse &amp; Retail",D112="Conglomerate",D112="Consumer Goods",D112="Convenience Retail",D112="Electronics",D112="Electronics &amp; Semiconductors",D112="Electronics Retail",D112="Fashion Retail",D112="Food &amp; Beverage",D112="Food Retail &amp; Consumer Goods",D112="Industrial &amp; Technology",D112="Industrial Automation",D112="Industrial Technology",D112="Postal &amp; Financial Services",D112="Postal Services",D112="Scientific Instruments",D112="Technology Hardware",D112="Trading Company",D112="IT Consulting"),1,
OR(D112="Cosmetics",D112="E-commerce &amp; Cloud Computing",D112="Electronics &amp; Entertainment",D112="Entertainment &amp; Media",D112="Luxury Goods",D112="Media &amp; Telecommunications",D112="Networking Technology",D112="Real Estate Services",D112="Technology &amp; Consumer Electronics",D112="Telecommunications",D112="Telecommunications &amp; Investment"),1,
OR(D112="Asset Management",D112="Banking",D112="Banking &amp; Asset Services",D112="Banking &amp; Financial Services",D112="Banking &amp; Wealth Management",D112="Cloud Software",D112="Enterprise Software",D112="Financial Services",D112="Information Technology Consulting",D112="Investment Banking",D112="Social Media &amp; Technology",D112="Software &amp; Cloud Computing",D112="Technology &amp; Consulting",D112="Technology &amp; Internet Services",D112="Technology &amp; Software"),1,
TRUE,"Unmapped"
)</f>
        <v>2</v>
      </c>
      <c r="H112" s="10">
        <v>1</v>
      </c>
      <c r="I112" s="10">
        <f>VLOOKUP(B112,'BIS + EDB Final'!A:F,6,FALSE)</f>
        <v>0</v>
      </c>
      <c r="J112" s="10">
        <f>VLOOKUP(B112,'CBG Final'!A:B,2,FALSE)</f>
        <v>2</v>
      </c>
      <c r="K112" s="13">
        <f t="shared" si="0"/>
        <v>1.6</v>
      </c>
      <c r="L112" s="10" t="s">
        <v>800</v>
      </c>
      <c r="M112" s="10" t="s">
        <v>518</v>
      </c>
      <c r="N112" s="10" t="s">
        <v>801</v>
      </c>
      <c r="O112" s="10" t="s">
        <v>802</v>
      </c>
      <c r="P112" s="10" t="s">
        <v>803</v>
      </c>
      <c r="Q112" s="10" t="s">
        <v>31</v>
      </c>
      <c r="R112" s="10" t="s">
        <v>224</v>
      </c>
      <c r="S112" s="14"/>
      <c r="T112" s="15"/>
      <c r="U112" s="15"/>
      <c r="V112" s="14"/>
      <c r="W112" s="14"/>
      <c r="X112" s="15"/>
      <c r="Y112" s="15"/>
      <c r="Z112" s="14"/>
      <c r="AA112" s="14"/>
      <c r="AB112" s="14"/>
      <c r="AC112" s="14"/>
      <c r="AD112" s="14"/>
      <c r="AE112" s="14"/>
      <c r="AF112" s="14"/>
      <c r="AG112" s="14"/>
      <c r="AH112" s="14"/>
    </row>
    <row r="113" spans="1:34" ht="15.75" customHeight="1">
      <c r="A113" s="10"/>
      <c r="B113" s="10" t="s">
        <v>359</v>
      </c>
      <c r="C113" s="11" t="s">
        <v>46</v>
      </c>
      <c r="D113" s="12" t="s">
        <v>337</v>
      </c>
      <c r="E113" s="10">
        <v>181850</v>
      </c>
      <c r="F113" s="11" cm="1">
        <f t="array" ref="F113">_xlfn.IFS(
E113&lt;=$E$245,0,
E113&lt;=$E$246,1,
E113&lt;=$E$247,2,
E113&gt;=$E$247,3)</f>
        <v>2</v>
      </c>
      <c r="G113" s="12" cm="1">
        <f t="array" ref="G113">_xlfn.IFS(
OR(D113="Aerospace",D113="Aerospace &amp; Defense",D113="Agricultural Equipment",D113="Airlines",D113="Automotive",D113="Automotive &amp; Energy",D113="Automotive Components",D113="Aviation",D113="Building Materials",D113="Chemicals",D113="Commercial Vehicles",D113="Conglomerate &amp; Defense",D113="Conglomerate &amp; Energy",D113="Construction",D113="Construction &amp; Infrastructure",D113="Construction &amp; Real Estate",D113="Construction &amp; Telecom",D113="Discount Retail",D113="Energy Management",D113="Energy Technology",D113="Engines &amp; Power Systems",D113="Environmental Services",D113="Food Distribution",D113="Food Services",D113="Grocery Retail",D113="Healthcare &amp; Pharmacy",D113="Home Improvement Retail",D113="Industrial Engineering &amp; Electronics",D113="Oilfield Services",D113="Pharmaceuticals",D113="Pharmaceuticals &amp; Chemicals",D113="Pharmaceuticals &amp; Healthcare",D113="Pharmacy Retail",D113="Postal &amp; Logistics",D113="Retail",D113="Retail &amp; Distribution",D113="Retail &amp; Grocery",D113="Retail (IKEA)",D113="Tobacco",D113="Trading &amp; Conglomerate",D113="Utilities",D113="Utilities &amp; Energy",D113="Wholesale Retail"),2,
OR(D113="Agribusiness",D113="Automotive &amp; Heavy Vehicles",D113="Chemicals",D113="Commercial Vehicles",D113="Construction",D113="Construction &amp; Infrastructure",D113="Engines &amp; Power Systems",D113="Food Processing",D113="Healthcare",D113="Healthcare &amp; Medical Devices",D113="Heavy Equipment",D113="Heavy Industry",D113="Industrial Gases",D113="Industrial Manufacturing",D113="Logistics",D113="Medical Devices",D113="Mining",D113="Mining &amp; Commodities Trading",D113="Oil &amp; Gas",D113="Oilfield Services",D113="Rail Transport",D113="Shipping &amp; Logistics",D113="Steel"),3,
OR(D113="Apparel &amp; Footwear",D113="Beverage",D113="Coffeehouse &amp; Retail",D113="Conglomerate",D113="Consumer Goods",D113="Convenience Retail",D113="Electronics",D113="Electronics &amp; Semiconductors",D113="Electronics Retail",D113="Fashion Retail",D113="Food &amp; Beverage",D113="Food Retail &amp; Consumer Goods",D113="Industrial &amp; Technology",D113="Industrial Automation",D113="Industrial Technology",D113="Postal &amp; Financial Services",D113="Postal Services",D113="Scientific Instruments",D113="Technology Hardware",D113="Trading Company",D113="IT Consulting"),1,
OR(D113="Cosmetics",D113="E-commerce &amp; Cloud Computing",D113="Electronics &amp; Entertainment",D113="Entertainment &amp; Media",D113="Luxury Goods",D113="Media &amp; Telecommunications",D113="Networking Technology",D113="Real Estate Services",D113="Technology &amp; Consumer Electronics",D113="Telecommunications",D113="Telecommunications &amp; Investment"),1,
OR(D113="Asset Management",D113="Banking",D113="Banking &amp; Asset Services",D113="Banking &amp; Financial Services",D113="Banking &amp; Wealth Management",D113="Cloud Software",D113="Enterprise Software",D113="Financial Services",D113="Information Technology Consulting",D113="Investment Banking",D113="Social Media &amp; Technology",D113="Software &amp; Cloud Computing",D113="Technology &amp; Consulting",D113="Technology &amp; Internet Services",D113="Technology &amp; Software"),1,
TRUE,"Unmapped"
)</f>
        <v>2</v>
      </c>
      <c r="H113" s="10">
        <v>1</v>
      </c>
      <c r="I113" s="10">
        <f>VLOOKUP(B113,'BIS + EDB Final'!A:F,6,FALSE)</f>
        <v>0</v>
      </c>
      <c r="J113" s="10">
        <f>VLOOKUP(B113,'CBG Final'!A:B,2,FALSE)</f>
        <v>2</v>
      </c>
      <c r="K113" s="13">
        <f t="shared" si="0"/>
        <v>1.6</v>
      </c>
      <c r="L113" s="10" t="s">
        <v>1379</v>
      </c>
      <c r="M113" s="10" t="s">
        <v>1380</v>
      </c>
      <c r="N113" s="10" t="s">
        <v>1381</v>
      </c>
      <c r="O113" s="10" t="s">
        <v>817</v>
      </c>
      <c r="P113" s="10" t="s">
        <v>1382</v>
      </c>
      <c r="Q113" s="10" t="s">
        <v>1292</v>
      </c>
      <c r="R113" s="10" t="s">
        <v>22</v>
      </c>
      <c r="S113" s="14"/>
      <c r="T113" s="15"/>
      <c r="U113" s="15"/>
      <c r="V113" s="14"/>
      <c r="W113" s="14"/>
      <c r="X113" s="15"/>
      <c r="Y113" s="15"/>
      <c r="Z113" s="14"/>
      <c r="AA113" s="14"/>
      <c r="AB113" s="14"/>
      <c r="AC113" s="14"/>
      <c r="AD113" s="14"/>
      <c r="AE113" s="14"/>
      <c r="AF113" s="14"/>
      <c r="AG113" s="14"/>
      <c r="AH113" s="14"/>
    </row>
    <row r="114" spans="1:34" ht="15.75" customHeight="1">
      <c r="A114" s="10"/>
      <c r="B114" s="10" t="s">
        <v>810</v>
      </c>
      <c r="C114" s="11" t="s">
        <v>777</v>
      </c>
      <c r="D114" s="12" t="s">
        <v>811</v>
      </c>
      <c r="E114" s="10">
        <v>149000</v>
      </c>
      <c r="F114" s="11" cm="1">
        <f t="array" ref="F114">_xlfn.IFS(
E114&lt;=$E$245,0,
E114&lt;=$E$246,1,
E114&lt;=$E$247,2,
E114&gt;=$E$247,3)</f>
        <v>2</v>
      </c>
      <c r="G114" s="12" cm="1">
        <f t="array" ref="G114">_xlfn.IFS(
OR(D114="Aerospace",D114="Aerospace &amp; Defense",D114="Agricultural Equipment",D114="Airlines",D114="Automotive",D114="Automotive &amp; Energy",D114="Automotive Components",D114="Aviation",D114="Building Materials",D114="Chemicals",D114="Commercial Vehicles",D114="Conglomerate &amp; Defense",D114="Conglomerate &amp; Energy",D114="Construction",D114="Construction &amp; Infrastructure",D114="Construction &amp; Real Estate",D114="Construction &amp; Telecom",D114="Discount Retail",D114="Energy Management",D114="Energy Technology",D114="Engines &amp; Power Systems",D114="Environmental Services",D114="Food Distribution",D114="Food Services",D114="Grocery Retail",D114="Healthcare &amp; Pharmacy",D114="Home Improvement Retail",D114="Industrial Engineering &amp; Electronics",D114="Oilfield Services",D114="Pharmaceuticals",D114="Pharmaceuticals &amp; Chemicals",D114="Pharmaceuticals &amp; Healthcare",D114="Pharmacy Retail",D114="Postal &amp; Logistics",D114="Retail",D114="Retail &amp; Distribution",D114="Retail &amp; Grocery",D114="Retail (IKEA)",D114="Tobacco",D114="Trading &amp; Conglomerate",D114="Utilities",D114="Utilities &amp; Energy",D114="Wholesale Retail"),2,
OR(D114="Agribusiness",D114="Automotive &amp; Heavy Vehicles",D114="Chemicals",D114="Commercial Vehicles",D114="Construction",D114="Construction &amp; Infrastructure",D114="Engines &amp; Power Systems",D114="Food Processing",D114="Healthcare",D114="Healthcare &amp; Medical Devices",D114="Heavy Equipment",D114="Heavy Industry",D114="Industrial Gases",D114="Industrial Manufacturing",D114="Logistics",D114="Medical Devices",D114="Mining",D114="Mining &amp; Commodities Trading",D114="Oil &amp; Gas",D114="Oilfield Services",D114="Rail Transport",D114="Shipping &amp; Logistics",D114="Steel"),3,
OR(D114="Apparel &amp; Footwear",D114="Beverage",D114="Coffeehouse &amp; Retail",D114="Conglomerate",D114="Consumer Goods",D114="Convenience Retail",D114="Electronics",D114="Electronics &amp; Semiconductors",D114="Electronics Retail",D114="Fashion Retail",D114="Food &amp; Beverage",D114="Food Retail &amp; Consumer Goods",D114="Industrial &amp; Technology",D114="Industrial Automation",D114="Industrial Technology",D114="Postal &amp; Financial Services",D114="Postal Services",D114="Scientific Instruments",D114="Technology Hardware",D114="Trading Company",D114="IT Consulting"),1,
OR(D114="Cosmetics",D114="E-commerce &amp; Cloud Computing",D114="Electronics &amp; Entertainment",D114="Entertainment &amp; Media",D114="Luxury Goods",D114="Media &amp; Telecommunications",D114="Networking Technology",D114="Real Estate Services",D114="Technology &amp; Consumer Electronics",D114="Telecommunications",D114="Telecommunications &amp; Investment"),1,
OR(D114="Asset Management",D114="Banking",D114="Banking &amp; Asset Services",D114="Banking &amp; Financial Services",D114="Banking &amp; Wealth Management",D114="Cloud Software",D114="Enterprise Software",D114="Financial Services",D114="Information Technology Consulting",D114="Investment Banking",D114="Social Media &amp; Technology",D114="Software &amp; Cloud Computing",D114="Technology &amp; Consulting",D114="Technology &amp; Internet Services",D114="Technology &amp; Software"),1,
TRUE,"Unmapped"
)</f>
        <v>1</v>
      </c>
      <c r="H114" s="10">
        <v>1</v>
      </c>
      <c r="I114" s="10">
        <f>VLOOKUP(B114,'BIS + EDB Final'!A:F,6,FALSE)</f>
        <v>0</v>
      </c>
      <c r="J114" s="10">
        <f>VLOOKUP(B114,'CBG Final'!A:B,2,FALSE)</f>
        <v>3</v>
      </c>
      <c r="K114" s="13">
        <f t="shared" si="0"/>
        <v>1.6</v>
      </c>
      <c r="L114" s="10" t="s">
        <v>812</v>
      </c>
      <c r="M114" s="10" t="s">
        <v>470</v>
      </c>
      <c r="N114" s="10" t="s">
        <v>813</v>
      </c>
      <c r="O114" s="10" t="s">
        <v>814</v>
      </c>
      <c r="P114" s="10" t="s">
        <v>815</v>
      </c>
      <c r="Q114" s="10" t="s">
        <v>100</v>
      </c>
      <c r="R114" s="10" t="s">
        <v>196</v>
      </c>
      <c r="S114" s="14"/>
      <c r="T114" s="15"/>
      <c r="U114" s="15"/>
      <c r="V114" s="14"/>
      <c r="W114" s="14"/>
      <c r="X114" s="15"/>
      <c r="Y114" s="15"/>
      <c r="Z114" s="14"/>
      <c r="AA114" s="14"/>
      <c r="AB114" s="14"/>
      <c r="AC114" s="14"/>
      <c r="AD114" s="14"/>
      <c r="AE114" s="14"/>
      <c r="AF114" s="14"/>
      <c r="AG114" s="14"/>
      <c r="AH114" s="14"/>
    </row>
    <row r="115" spans="1:34" ht="15.75" customHeight="1">
      <c r="A115" s="10"/>
      <c r="B115" s="10" t="s">
        <v>874</v>
      </c>
      <c r="C115" s="11" t="s">
        <v>46</v>
      </c>
      <c r="D115" s="12" t="s">
        <v>1088</v>
      </c>
      <c r="E115" s="10">
        <v>200518</v>
      </c>
      <c r="F115" s="11" cm="1">
        <f t="array" ref="F115">_xlfn.IFS(
E115&lt;=$E$245,0,
E115&lt;=$E$246,1,
E115&lt;=$E$247,2,
E115&gt;=$E$247,3)</f>
        <v>2</v>
      </c>
      <c r="G115" s="12" cm="1">
        <f t="array" ref="G115">_xlfn.IFS(
OR(D115="Aerospace",D115="Aerospace &amp; Defense",D115="Agricultural Equipment",D115="Airlines",D115="Automotive",D115="Automotive &amp; Energy",D115="Automotive Components",D115="Aviation",D115="Building Materials",D115="Chemicals",D115="Commercial Vehicles",D115="Conglomerate &amp; Defense",D115="Conglomerate &amp; Energy",D115="Construction",D115="Construction &amp; Infrastructure",D115="Construction &amp; Real Estate",D115="Construction &amp; Telecom",D115="Discount Retail",D115="Energy Management",D115="Energy Technology",D115="Engines &amp; Power Systems",D115="Environmental Services",D115="Food Distribution",D115="Food Services",D115="Grocery Retail",D115="Healthcare &amp; Pharmacy",D115="Home Improvement Retail",D115="Industrial Engineering &amp; Electronics",D115="Oilfield Services",D115="Pharmaceuticals",D115="Pharmaceuticals &amp; Chemicals",D115="Pharmaceuticals &amp; Healthcare",D115="Pharmacy Retail",D115="Postal &amp; Logistics",D115="Retail",D115="Retail &amp; Distribution",D115="Retail &amp; Grocery",D115="Retail (IKEA)",D115="Tobacco",D115="Trading &amp; Conglomerate",D115="Utilities",D115="Utilities &amp; Energy",D115="Wholesale Retail"),2,
OR(D115="Agribusiness",D115="Automotive &amp; Heavy Vehicles",D115="Chemicals",D115="Commercial Vehicles",D115="Construction",D115="Construction &amp; Infrastructure",D115="Engines &amp; Power Systems",D115="Food Processing",D115="Healthcare",D115="Healthcare &amp; Medical Devices",D115="Heavy Equipment",D115="Heavy Industry",D115="Industrial Gases",D115="Industrial Manufacturing",D115="Logistics",D115="Medical Devices",D115="Mining",D115="Mining &amp; Commodities Trading",D115="Oil &amp; Gas",D115="Oilfield Services",D115="Rail Transport",D115="Shipping &amp; Logistics",D115="Steel"),3,
OR(D115="Apparel &amp; Footwear",D115="Beverage",D115="Coffeehouse &amp; Retail",D115="Conglomerate",D115="Consumer Goods",D115="Convenience Retail",D115="Electronics",D115="Electronics &amp; Semiconductors",D115="Electronics Retail",D115="Fashion Retail",D115="Food &amp; Beverage",D115="Food Retail &amp; Consumer Goods",D115="Industrial &amp; Technology",D115="Industrial Automation",D115="Industrial Technology",D115="Postal &amp; Financial Services",D115="Postal Services",D115="Scientific Instruments",D115="Technology Hardware",D115="Trading Company",D115="IT Consulting"),1,
OR(D115="Cosmetics",D115="E-commerce &amp; Cloud Computing",D115="Electronics &amp; Entertainment",D115="Entertainment &amp; Media",D115="Luxury Goods",D115="Media &amp; Telecommunications",D115="Networking Technology",D115="Real Estate Services",D115="Technology &amp; Consumer Electronics",D115="Telecommunications",D115="Telecommunications &amp; Investment"),1,
OR(D115="Asset Management",D115="Banking",D115="Banking &amp; Asset Services",D115="Banking &amp; Financial Services",D115="Banking &amp; Wealth Management",D115="Cloud Software",D115="Enterprise Software",D115="Financial Services",D115="Information Technology Consulting",D115="Investment Banking",D115="Social Media &amp; Technology",D115="Software &amp; Cloud Computing",D115="Technology &amp; Consulting",D115="Technology &amp; Internet Services",D115="Technology &amp; Software"),1,
TRUE,"Unmapped"
)</f>
        <v>1</v>
      </c>
      <c r="H115" s="10">
        <v>1</v>
      </c>
      <c r="I115" s="10">
        <f>VLOOKUP(B115,'BIS + EDB Final'!A:F,6,FALSE)</f>
        <v>0</v>
      </c>
      <c r="J115" s="10">
        <f>VLOOKUP(B115,'CBG Final'!A:B,2,FALSE)</f>
        <v>3</v>
      </c>
      <c r="K115" s="13">
        <f t="shared" si="0"/>
        <v>1.6</v>
      </c>
      <c r="L115" s="10" t="s">
        <v>1089</v>
      </c>
      <c r="M115" s="10" t="s">
        <v>1090</v>
      </c>
      <c r="N115" s="10" t="s">
        <v>1091</v>
      </c>
      <c r="O115" s="10" t="s">
        <v>261</v>
      </c>
      <c r="P115" s="10" t="s">
        <v>1092</v>
      </c>
      <c r="Q115" s="10" t="s">
        <v>231</v>
      </c>
      <c r="R115" s="10" t="s">
        <v>41</v>
      </c>
      <c r="S115" s="14"/>
      <c r="T115" s="15"/>
      <c r="U115" s="15"/>
      <c r="V115" s="14"/>
      <c r="W115" s="14"/>
      <c r="X115" s="15"/>
      <c r="Y115" s="15"/>
      <c r="Z115" s="14"/>
      <c r="AA115" s="14"/>
      <c r="AB115" s="14"/>
      <c r="AC115" s="14"/>
      <c r="AD115" s="14"/>
      <c r="AE115" s="14"/>
      <c r="AF115" s="14"/>
      <c r="AG115" s="14"/>
      <c r="AH115" s="14"/>
    </row>
    <row r="116" spans="1:34" ht="15.75" customHeight="1">
      <c r="A116" s="10"/>
      <c r="B116" s="10" t="s">
        <v>1008</v>
      </c>
      <c r="C116" s="11" t="s">
        <v>46</v>
      </c>
      <c r="D116" s="12" t="s">
        <v>214</v>
      </c>
      <c r="E116" s="10">
        <v>175853</v>
      </c>
      <c r="F116" s="11" cm="1">
        <f t="array" ref="F116">_xlfn.IFS(
E116&lt;=$E$245,0,
E116&lt;=$E$246,1,
E116&lt;=$E$247,2,
E116&gt;=$E$247,3)</f>
        <v>2</v>
      </c>
      <c r="G116" s="12" cm="1">
        <f t="array" ref="G116">_xlfn.IFS(
OR(D116="Aerospace",D116="Aerospace &amp; Defense",D116="Agricultural Equipment",D116="Airlines",D116="Automotive",D116="Automotive &amp; Energy",D116="Automotive Components",D116="Aviation",D116="Building Materials",D116="Chemicals",D116="Commercial Vehicles",D116="Conglomerate &amp; Defense",D116="Conglomerate &amp; Energy",D116="Construction",D116="Construction &amp; Infrastructure",D116="Construction &amp; Real Estate",D116="Construction &amp; Telecom",D116="Discount Retail",D116="Energy Management",D116="Energy Technology",D116="Engines &amp; Power Systems",D116="Environmental Services",D116="Food Distribution",D116="Food Services",D116="Grocery Retail",D116="Healthcare &amp; Pharmacy",D116="Home Improvement Retail",D116="Industrial Engineering &amp; Electronics",D116="Oilfield Services",D116="Pharmaceuticals",D116="Pharmaceuticals &amp; Chemicals",D116="Pharmaceuticals &amp; Healthcare",D116="Pharmacy Retail",D116="Postal &amp; Logistics",D116="Retail",D116="Retail &amp; Distribution",D116="Retail &amp; Grocery",D116="Retail (IKEA)",D116="Tobacco",D116="Trading &amp; Conglomerate",D116="Utilities",D116="Utilities &amp; Energy",D116="Wholesale Retail"),2,
OR(D116="Agribusiness",D116="Automotive &amp; Heavy Vehicles",D116="Chemicals",D116="Commercial Vehicles",D116="Construction",D116="Construction &amp; Infrastructure",D116="Engines &amp; Power Systems",D116="Food Processing",D116="Healthcare",D116="Healthcare &amp; Medical Devices",D116="Heavy Equipment",D116="Heavy Industry",D116="Industrial Gases",D116="Industrial Manufacturing",D116="Logistics",D116="Medical Devices",D116="Mining",D116="Mining &amp; Commodities Trading",D116="Oil &amp; Gas",D116="Oilfield Services",D116="Rail Transport",D116="Shipping &amp; Logistics",D116="Steel"),3,
OR(D116="Apparel &amp; Footwear",D116="Beverage",D116="Coffeehouse &amp; Retail",D116="Conglomerate",D116="Consumer Goods",D116="Convenience Retail",D116="Electronics",D116="Electronics &amp; Semiconductors",D116="Electronics Retail",D116="Fashion Retail",D116="Food &amp; Beverage",D116="Food Retail &amp; Consumer Goods",D116="Industrial &amp; Technology",D116="Industrial Automation",D116="Industrial Technology",D116="Postal &amp; Financial Services",D116="Postal Services",D116="Scientific Instruments",D116="Technology Hardware",D116="Trading Company",D116="IT Consulting"),1,
OR(D116="Cosmetics",D116="E-commerce &amp; Cloud Computing",D116="Electronics &amp; Entertainment",D116="Entertainment &amp; Media",D116="Luxury Goods",D116="Media &amp; Telecommunications",D116="Networking Technology",D116="Real Estate Services",D116="Technology &amp; Consumer Electronics",D116="Telecommunications",D116="Telecommunications &amp; Investment"),1,
OR(D116="Asset Management",D116="Banking",D116="Banking &amp; Asset Services",D116="Banking &amp; Financial Services",D116="Banking &amp; Wealth Management",D116="Cloud Software",D116="Enterprise Software",D116="Financial Services",D116="Information Technology Consulting",D116="Investment Banking",D116="Social Media &amp; Technology",D116="Software &amp; Cloud Computing",D116="Technology &amp; Consulting",D116="Technology &amp; Internet Services",D116="Technology &amp; Software"),1,
TRUE,"Unmapped"
)</f>
        <v>1</v>
      </c>
      <c r="H116" s="10">
        <v>2</v>
      </c>
      <c r="I116" s="10">
        <f>VLOOKUP(B116,'BIS + EDB Final'!A:F,6,FALSE)</f>
        <v>0</v>
      </c>
      <c r="J116" s="10">
        <f>VLOOKUP(B116,'CBG Final'!A:B,2,FALSE)</f>
        <v>2</v>
      </c>
      <c r="K116" s="13">
        <f t="shared" si="0"/>
        <v>1.6</v>
      </c>
      <c r="L116" s="10" t="s">
        <v>1009</v>
      </c>
      <c r="M116" s="10" t="s">
        <v>1010</v>
      </c>
      <c r="N116" s="10" t="s">
        <v>1011</v>
      </c>
      <c r="O116" s="10" t="s">
        <v>1012</v>
      </c>
      <c r="P116" s="10" t="s">
        <v>1013</v>
      </c>
      <c r="Q116" s="10" t="s">
        <v>358</v>
      </c>
      <c r="R116" s="10" t="s">
        <v>22</v>
      </c>
      <c r="S116" s="14"/>
      <c r="T116" s="15"/>
      <c r="U116" s="15"/>
      <c r="V116" s="14"/>
      <c r="W116" s="14"/>
      <c r="X116" s="15"/>
      <c r="Y116" s="15"/>
      <c r="Z116" s="14"/>
      <c r="AA116" s="14"/>
      <c r="AB116" s="14"/>
      <c r="AC116" s="14"/>
      <c r="AD116" s="14"/>
      <c r="AE116" s="14"/>
      <c r="AF116" s="14"/>
      <c r="AG116" s="14"/>
      <c r="AH116" s="14"/>
    </row>
    <row r="117" spans="1:34" ht="15.75" customHeight="1">
      <c r="A117" s="10"/>
      <c r="B117" s="10" t="s">
        <v>1338</v>
      </c>
      <c r="C117" s="11" t="s">
        <v>43</v>
      </c>
      <c r="D117" s="12" t="s">
        <v>1339</v>
      </c>
      <c r="E117" s="10">
        <v>125000</v>
      </c>
      <c r="F117" s="11" cm="1">
        <f t="array" ref="F117">_xlfn.IFS(
E117&lt;=$E$245,0,
E117&lt;=$E$246,1,
E117&lt;=$E$247,2,
E117&gt;=$E$247,3)</f>
        <v>2</v>
      </c>
      <c r="G117" s="12" cm="1">
        <f t="array" ref="G117">_xlfn.IFS(
OR(D117="Aerospace",D117="Aerospace &amp; Defense",D117="Agricultural Equipment",D117="Airlines",D117="Automotive",D117="Automotive &amp; Energy",D117="Automotive Components",D117="Aviation",D117="Building Materials",D117="Chemicals",D117="Commercial Vehicles",D117="Conglomerate &amp; Defense",D117="Conglomerate &amp; Energy",D117="Construction",D117="Construction &amp; Infrastructure",D117="Construction &amp; Real Estate",D117="Construction &amp; Telecom",D117="Discount Retail",D117="Energy Management",D117="Energy Technology",D117="Engines &amp; Power Systems",D117="Environmental Services",D117="Food Distribution",D117="Food Services",D117="Grocery Retail",D117="Healthcare &amp; Pharmacy",D117="Home Improvement Retail",D117="Industrial Engineering &amp; Electronics",D117="Oilfield Services",D117="Pharmaceuticals",D117="Pharmaceuticals &amp; Chemicals",D117="Pharmaceuticals &amp; Healthcare",D117="Pharmacy Retail",D117="Postal &amp; Logistics",D117="Retail",D117="Retail &amp; Distribution",D117="Retail &amp; Grocery",D117="Retail (IKEA)",D117="Tobacco",D117="Trading &amp; Conglomerate",D117="Utilities",D117="Utilities &amp; Energy",D117="Wholesale Retail"),2,
OR(D117="Agribusiness",D117="Automotive &amp; Heavy Vehicles",D117="Chemicals",D117="Commercial Vehicles",D117="Construction",D117="Construction &amp; Infrastructure",D117="Engines &amp; Power Systems",D117="Food Processing",D117="Healthcare",D117="Healthcare &amp; Medical Devices",D117="Heavy Equipment",D117="Heavy Industry",D117="Industrial Gases",D117="Industrial Manufacturing",D117="Logistics",D117="Medical Devices",D117="Mining",D117="Mining &amp; Commodities Trading",D117="Oil &amp; Gas",D117="Oilfield Services",D117="Rail Transport",D117="Shipping &amp; Logistics",D117="Steel"),3,
OR(D117="Apparel &amp; Footwear",D117="Beverage",D117="Coffeehouse &amp; Retail",D117="Conglomerate",D117="Consumer Goods",D117="Convenience Retail",D117="Electronics",D117="Electronics &amp; Semiconductors",D117="Electronics Retail",D117="Fashion Retail",D117="Food &amp; Beverage",D117="Food Retail &amp; Consumer Goods",D117="Industrial &amp; Technology",D117="Industrial Automation",D117="Industrial Technology",D117="Postal &amp; Financial Services",D117="Postal Services",D117="Scientific Instruments",D117="Technology Hardware",D117="Trading Company",D117="IT Consulting"),1,
OR(D117="Cosmetics",D117="E-commerce &amp; Cloud Computing",D117="Electronics &amp; Entertainment",D117="Entertainment &amp; Media",D117="Luxury Goods",D117="Media &amp; Telecommunications",D117="Networking Technology",D117="Real Estate Services",D117="Technology &amp; Consumer Electronics",D117="Telecommunications",D117="Telecommunications &amp; Investment"),1,
OR(D117="Asset Management",D117="Banking",D117="Banking &amp; Asset Services",D117="Banking &amp; Financial Services",D117="Banking &amp; Wealth Management",D117="Cloud Software",D117="Enterprise Software",D117="Financial Services",D117="Information Technology Consulting",D117="Investment Banking",D117="Social Media &amp; Technology",D117="Software &amp; Cloud Computing",D117="Technology &amp; Consulting",D117="Technology &amp; Internet Services",D117="Technology &amp; Software"),1,
TRUE,"Unmapped"
)</f>
        <v>1</v>
      </c>
      <c r="H117" s="10">
        <v>1</v>
      </c>
      <c r="I117" s="10">
        <f>VLOOKUP(B117,'BIS + EDB Final'!A:F,6,FALSE)</f>
        <v>0</v>
      </c>
      <c r="J117" s="10">
        <f>VLOOKUP(B117,'CBG Final'!A:B,2,FALSE)</f>
        <v>3</v>
      </c>
      <c r="K117" s="13">
        <f t="shared" si="0"/>
        <v>1.6</v>
      </c>
      <c r="L117" s="10" t="s">
        <v>2526</v>
      </c>
      <c r="M117" s="10" t="s">
        <v>572</v>
      </c>
      <c r="N117" s="10" t="s">
        <v>2527</v>
      </c>
      <c r="O117" s="10" t="s">
        <v>797</v>
      </c>
      <c r="P117" s="10" t="s">
        <v>2528</v>
      </c>
      <c r="Q117" s="10" t="s">
        <v>468</v>
      </c>
      <c r="R117" s="10" t="s">
        <v>393</v>
      </c>
      <c r="S117" s="14"/>
      <c r="T117" s="15"/>
      <c r="U117" s="15"/>
      <c r="V117" s="14"/>
      <c r="W117" s="14"/>
      <c r="X117" s="14"/>
      <c r="Y117" s="14"/>
      <c r="Z117" s="14"/>
      <c r="AA117" s="14"/>
      <c r="AB117" s="14"/>
      <c r="AC117" s="14"/>
      <c r="AD117" s="14"/>
      <c r="AE117" s="14"/>
      <c r="AF117" s="14"/>
      <c r="AG117" s="14"/>
      <c r="AH117" s="14"/>
    </row>
    <row r="118" spans="1:34" ht="15.75" customHeight="1">
      <c r="A118" s="10"/>
      <c r="B118" s="10" t="s">
        <v>1541</v>
      </c>
      <c r="C118" s="11" t="s">
        <v>43</v>
      </c>
      <c r="D118" s="12" t="s">
        <v>15</v>
      </c>
      <c r="E118" s="10">
        <v>90000</v>
      </c>
      <c r="F118" s="11" cm="1">
        <f t="array" ref="F118">_xlfn.IFS(
E118&lt;=$E$245,0,
E118&lt;=$E$246,1,
E118&lt;=$E$247,2,
E118&gt;=$E$247,3)</f>
        <v>1</v>
      </c>
      <c r="G118" s="12" cm="1">
        <f t="array" ref="G118">_xlfn.IFS(
OR(D118="Aerospace",D118="Aerospace &amp; Defense",D118="Agricultural Equipment",D118="Airlines",D118="Automotive",D118="Automotive &amp; Energy",D118="Automotive Components",D118="Aviation",D118="Building Materials",D118="Chemicals",D118="Commercial Vehicles",D118="Conglomerate &amp; Defense",D118="Conglomerate &amp; Energy",D118="Construction",D118="Construction &amp; Infrastructure",D118="Construction &amp; Real Estate",D118="Construction &amp; Telecom",D118="Discount Retail",D118="Energy Management",D118="Energy Technology",D118="Engines &amp; Power Systems",D118="Environmental Services",D118="Food Distribution",D118="Food Services",D118="Grocery Retail",D118="Healthcare &amp; Pharmacy",D118="Home Improvement Retail",D118="Industrial Engineering &amp; Electronics",D118="Oilfield Services",D118="Pharmaceuticals",D118="Pharmaceuticals &amp; Chemicals",D118="Pharmaceuticals &amp; Healthcare",D118="Pharmacy Retail",D118="Postal &amp; Logistics",D118="Retail",D118="Retail &amp; Distribution",D118="Retail &amp; Grocery",D118="Retail (IKEA)",D118="Tobacco",D118="Trading &amp; Conglomerate",D118="Utilities",D118="Utilities &amp; Energy",D118="Wholesale Retail"),2,
OR(D118="Agribusiness",D118="Automotive &amp; Heavy Vehicles",D118="Chemicals",D118="Commercial Vehicles",D118="Construction",D118="Construction &amp; Infrastructure",D118="Engines &amp; Power Systems",D118="Food Processing",D118="Healthcare",D118="Healthcare &amp; Medical Devices",D118="Heavy Equipment",D118="Heavy Industry",D118="Industrial Gases",D118="Industrial Manufacturing",D118="Logistics",D118="Medical Devices",D118="Mining",D118="Mining &amp; Commodities Trading",D118="Oil &amp; Gas",D118="Oilfield Services",D118="Rail Transport",D118="Shipping &amp; Logistics",D118="Steel"),3,
OR(D118="Apparel &amp; Footwear",D118="Beverage",D118="Coffeehouse &amp; Retail",D118="Conglomerate",D118="Consumer Goods",D118="Convenience Retail",D118="Electronics",D118="Electronics &amp; Semiconductors",D118="Electronics Retail",D118="Fashion Retail",D118="Food &amp; Beverage",D118="Food Retail &amp; Consumer Goods",D118="Industrial &amp; Technology",D118="Industrial Automation",D118="Industrial Technology",D118="Postal &amp; Financial Services",D118="Postal Services",D118="Scientific Instruments",D118="Technology Hardware",D118="Trading Company",D118="IT Consulting"),1,
OR(D118="Cosmetics",D118="E-commerce &amp; Cloud Computing",D118="Electronics &amp; Entertainment",D118="Entertainment &amp; Media",D118="Luxury Goods",D118="Media &amp; Telecommunications",D118="Networking Technology",D118="Real Estate Services",D118="Technology &amp; Consumer Electronics",D118="Telecommunications",D118="Telecommunications &amp; Investment"),1,
OR(D118="Asset Management",D118="Banking",D118="Banking &amp; Asset Services",D118="Banking &amp; Financial Services",D118="Banking &amp; Wealth Management",D118="Cloud Software",D118="Enterprise Software",D118="Financial Services",D118="Information Technology Consulting",D118="Investment Banking",D118="Social Media &amp; Technology",D118="Software &amp; Cloud Computing",D118="Technology &amp; Consulting",D118="Technology &amp; Internet Services",D118="Technology &amp; Software"),1,
TRUE,"Unmapped"
)</f>
        <v>1</v>
      </c>
      <c r="H118" s="10">
        <v>2</v>
      </c>
      <c r="I118" s="10">
        <f>VLOOKUP(B118,'BIS + EDB Final'!A:F,6,FALSE)</f>
        <v>1</v>
      </c>
      <c r="J118" s="10">
        <f>VLOOKUP(B118,'CBG Final'!A:B,2,FALSE)</f>
        <v>3</v>
      </c>
      <c r="K118" s="13">
        <f t="shared" si="0"/>
        <v>1.6</v>
      </c>
      <c r="L118" s="10" t="s">
        <v>1973</v>
      </c>
      <c r="M118" s="10" t="s">
        <v>714</v>
      </c>
      <c r="N118" s="10" t="s">
        <v>1974</v>
      </c>
      <c r="O118" s="10" t="s">
        <v>437</v>
      </c>
      <c r="P118" s="10" t="s">
        <v>1975</v>
      </c>
      <c r="Q118" s="10" t="s">
        <v>1061</v>
      </c>
      <c r="R118" s="10" t="s">
        <v>492</v>
      </c>
      <c r="S118" s="14"/>
      <c r="T118" s="15"/>
      <c r="U118" s="15"/>
      <c r="V118" s="14"/>
      <c r="W118" s="14"/>
      <c r="X118" s="14"/>
      <c r="Y118" s="14"/>
      <c r="Z118" s="14"/>
      <c r="AA118" s="14"/>
      <c r="AB118" s="14"/>
      <c r="AC118" s="14"/>
      <c r="AD118" s="14"/>
      <c r="AE118" s="14"/>
      <c r="AF118" s="14"/>
      <c r="AG118" s="14"/>
      <c r="AH118" s="14"/>
    </row>
    <row r="119" spans="1:34" ht="15.75" customHeight="1">
      <c r="A119" s="10"/>
      <c r="B119" s="10" t="s">
        <v>1789</v>
      </c>
      <c r="C119" s="11" t="s">
        <v>46</v>
      </c>
      <c r="D119" s="12" t="s">
        <v>1790</v>
      </c>
      <c r="E119" s="10">
        <v>94397</v>
      </c>
      <c r="F119" s="11" cm="1">
        <f t="array" ref="F119">_xlfn.IFS(
E119&lt;=$E$245,0,
E119&lt;=$E$246,1,
E119&lt;=$E$247,2,
E119&gt;=$E$247,3)</f>
        <v>1</v>
      </c>
      <c r="G119" s="12" cm="1">
        <f t="array" ref="G119">_xlfn.IFS(
OR(D119="Aerospace",D119="Aerospace &amp; Defense",D119="Agricultural Equipment",D119="Airlines",D119="Automotive",D119="Automotive &amp; Energy",D119="Automotive Components",D119="Aviation",D119="Building Materials",D119="Chemicals",D119="Commercial Vehicles",D119="Conglomerate &amp; Defense",D119="Conglomerate &amp; Energy",D119="Construction",D119="Construction &amp; Infrastructure",D119="Construction &amp; Real Estate",D119="Construction &amp; Telecom",D119="Discount Retail",D119="Energy Management",D119="Energy Technology",D119="Engines &amp; Power Systems",D119="Environmental Services",D119="Food Distribution",D119="Food Services",D119="Grocery Retail",D119="Healthcare &amp; Pharmacy",D119="Home Improvement Retail",D119="Industrial Engineering &amp; Electronics",D119="Oilfield Services",D119="Pharmaceuticals",D119="Pharmaceuticals &amp; Chemicals",D119="Pharmaceuticals &amp; Healthcare",D119="Pharmacy Retail",D119="Postal &amp; Logistics",D119="Retail",D119="Retail &amp; Distribution",D119="Retail &amp; Grocery",D119="Retail (IKEA)",D119="Tobacco",D119="Trading &amp; Conglomerate",D119="Utilities",D119="Utilities &amp; Energy",D119="Wholesale Retail"),2,
OR(D119="Agribusiness",D119="Automotive &amp; Heavy Vehicles",D119="Chemicals",D119="Commercial Vehicles",D119="Construction",D119="Construction &amp; Infrastructure",D119="Engines &amp; Power Systems",D119="Food Processing",D119="Healthcare",D119="Healthcare &amp; Medical Devices",D119="Heavy Equipment",D119="Heavy Industry",D119="Industrial Gases",D119="Industrial Manufacturing",D119="Logistics",D119="Medical Devices",D119="Mining",D119="Mining &amp; Commodities Trading",D119="Oil &amp; Gas",D119="Oilfield Services",D119="Rail Transport",D119="Shipping &amp; Logistics",D119="Steel"),3,
OR(D119="Apparel &amp; Footwear",D119="Beverage",D119="Coffeehouse &amp; Retail",D119="Conglomerate",D119="Consumer Goods",D119="Convenience Retail",D119="Electronics",D119="Electronics &amp; Semiconductors",D119="Electronics Retail",D119="Fashion Retail",D119="Food &amp; Beverage",D119="Food Retail &amp; Consumer Goods",D119="Industrial &amp; Technology",D119="Industrial Automation",D119="Industrial Technology",D119="Postal &amp; Financial Services",D119="Postal Services",D119="Scientific Instruments",D119="Technology Hardware",D119="Trading Company",D119="IT Consulting"),1,
OR(D119="Cosmetics",D119="E-commerce &amp; Cloud Computing",D119="Electronics &amp; Entertainment",D119="Entertainment &amp; Media",D119="Luxury Goods",D119="Media &amp; Telecommunications",D119="Networking Technology",D119="Real Estate Services",D119="Technology &amp; Consumer Electronics",D119="Telecommunications",D119="Telecommunications &amp; Investment"),1,
OR(D119="Asset Management",D119="Banking",D119="Banking &amp; Asset Services",D119="Banking &amp; Financial Services",D119="Banking &amp; Wealth Management",D119="Cloud Software",D119="Enterprise Software",D119="Financial Services",D119="Information Technology Consulting",D119="Investment Banking",D119="Social Media &amp; Technology",D119="Software &amp; Cloud Computing",D119="Technology &amp; Consulting",D119="Technology &amp; Internet Services",D119="Technology &amp; Software"),1,
TRUE,"Unmapped"
)</f>
        <v>1</v>
      </c>
      <c r="H119" s="10">
        <f>'BIS + EDB Final'!B194</f>
        <v>2</v>
      </c>
      <c r="I119" s="10">
        <f>VLOOKUP(B119,'BIS + EDB Final'!A:F,6,FALSE)</f>
        <v>1</v>
      </c>
      <c r="J119" s="10">
        <f>VLOOKUP(B119,'CBG Final'!A:B,2,FALSE)</f>
        <v>3</v>
      </c>
      <c r="K119" s="13">
        <f t="shared" si="0"/>
        <v>1.6</v>
      </c>
      <c r="L119" s="10" t="s">
        <v>1791</v>
      </c>
      <c r="M119" s="10" t="s">
        <v>626</v>
      </c>
      <c r="N119" s="10" t="s">
        <v>1792</v>
      </c>
      <c r="O119" s="10" t="s">
        <v>766</v>
      </c>
      <c r="P119" s="10" t="s">
        <v>1793</v>
      </c>
      <c r="Q119" s="10" t="s">
        <v>54</v>
      </c>
      <c r="R119" s="10" t="s">
        <v>22</v>
      </c>
      <c r="S119" s="14"/>
      <c r="T119" s="15"/>
      <c r="U119" s="15"/>
      <c r="V119" s="14"/>
      <c r="W119" s="14"/>
      <c r="X119" s="14"/>
      <c r="Y119" s="14"/>
      <c r="Z119" s="14"/>
      <c r="AA119" s="14"/>
      <c r="AB119" s="14"/>
      <c r="AC119" s="14"/>
      <c r="AD119" s="14"/>
      <c r="AE119" s="14"/>
      <c r="AF119" s="14"/>
      <c r="AG119" s="14"/>
      <c r="AH119" s="14"/>
    </row>
    <row r="120" spans="1:34" ht="15.75" customHeight="1">
      <c r="A120" s="10"/>
      <c r="B120" s="10" t="s">
        <v>964</v>
      </c>
      <c r="C120" s="11" t="s">
        <v>128</v>
      </c>
      <c r="D120" s="12" t="s">
        <v>214</v>
      </c>
      <c r="E120" s="10">
        <v>93000</v>
      </c>
      <c r="F120" s="11" cm="1">
        <f t="array" ref="F120">_xlfn.IFS(
E120&lt;=$E$245,0,
E120&lt;=$E$246,1,
E120&lt;=$E$247,2,
E120&gt;=$E$247,3)</f>
        <v>1</v>
      </c>
      <c r="G120" s="12" cm="1">
        <f t="array" ref="G120">_xlfn.IFS(
OR(D120="Aerospace",D120="Aerospace &amp; Defense",D120="Agricultural Equipment",D120="Airlines",D120="Automotive",D120="Automotive &amp; Energy",D120="Automotive Components",D120="Aviation",D120="Building Materials",D120="Chemicals",D120="Commercial Vehicles",D120="Conglomerate &amp; Defense",D120="Conglomerate &amp; Energy",D120="Construction",D120="Construction &amp; Infrastructure",D120="Construction &amp; Real Estate",D120="Construction &amp; Telecom",D120="Discount Retail",D120="Energy Management",D120="Energy Technology",D120="Engines &amp; Power Systems",D120="Environmental Services",D120="Food Distribution",D120="Food Services",D120="Grocery Retail",D120="Healthcare &amp; Pharmacy",D120="Home Improvement Retail",D120="Industrial Engineering &amp; Electronics",D120="Oilfield Services",D120="Pharmaceuticals",D120="Pharmaceuticals &amp; Chemicals",D120="Pharmaceuticals &amp; Healthcare",D120="Pharmacy Retail",D120="Postal &amp; Logistics",D120="Retail",D120="Retail &amp; Distribution",D120="Retail &amp; Grocery",D120="Retail (IKEA)",D120="Tobacco",D120="Trading &amp; Conglomerate",D120="Utilities",D120="Utilities &amp; Energy",D120="Wholesale Retail"),2,
OR(D120="Agribusiness",D120="Automotive &amp; Heavy Vehicles",D120="Chemicals",D120="Commercial Vehicles",D120="Construction",D120="Construction &amp; Infrastructure",D120="Engines &amp; Power Systems",D120="Food Processing",D120="Healthcare",D120="Healthcare &amp; Medical Devices",D120="Heavy Equipment",D120="Heavy Industry",D120="Industrial Gases",D120="Industrial Manufacturing",D120="Logistics",D120="Medical Devices",D120="Mining",D120="Mining &amp; Commodities Trading",D120="Oil &amp; Gas",D120="Oilfield Services",D120="Rail Transport",D120="Shipping &amp; Logistics",D120="Steel"),3,
OR(D120="Apparel &amp; Footwear",D120="Beverage",D120="Coffeehouse &amp; Retail",D120="Conglomerate",D120="Consumer Goods",D120="Convenience Retail",D120="Electronics",D120="Electronics &amp; Semiconductors",D120="Electronics Retail",D120="Fashion Retail",D120="Food &amp; Beverage",D120="Food Retail &amp; Consumer Goods",D120="Industrial &amp; Technology",D120="Industrial Automation",D120="Industrial Technology",D120="Postal &amp; Financial Services",D120="Postal Services",D120="Scientific Instruments",D120="Technology Hardware",D120="Trading Company",D120="IT Consulting"),1,
OR(D120="Cosmetics",D120="E-commerce &amp; Cloud Computing",D120="Electronics &amp; Entertainment",D120="Entertainment &amp; Media",D120="Luxury Goods",D120="Media &amp; Telecommunications",D120="Networking Technology",D120="Real Estate Services",D120="Technology &amp; Consumer Electronics",D120="Telecommunications",D120="Telecommunications &amp; Investment"),1,
OR(D120="Asset Management",D120="Banking",D120="Banking &amp; Asset Services",D120="Banking &amp; Financial Services",D120="Banking &amp; Wealth Management",D120="Cloud Software",D120="Enterprise Software",D120="Financial Services",D120="Information Technology Consulting",D120="Investment Banking",D120="Social Media &amp; Technology",D120="Software &amp; Cloud Computing",D120="Technology &amp; Consulting",D120="Technology &amp; Internet Services",D120="Technology &amp; Software"),1,
TRUE,"Unmapped"
)</f>
        <v>1</v>
      </c>
      <c r="H120" s="10">
        <f>'BIS + EDB Final'!B207</f>
        <v>2</v>
      </c>
      <c r="I120" s="10">
        <f>VLOOKUP(B120,'BIS + EDB Final'!A:F,6,FALSE)</f>
        <v>1</v>
      </c>
      <c r="J120" s="10">
        <f>VLOOKUP(B120,'CBG Final'!A:B,2,FALSE)</f>
        <v>3</v>
      </c>
      <c r="K120" s="13">
        <f t="shared" si="0"/>
        <v>1.6</v>
      </c>
      <c r="L120" s="10" t="s">
        <v>965</v>
      </c>
      <c r="M120" s="10" t="s">
        <v>286</v>
      </c>
      <c r="N120" s="10" t="s">
        <v>966</v>
      </c>
      <c r="O120" s="10" t="s">
        <v>967</v>
      </c>
      <c r="P120" s="10" t="s">
        <v>968</v>
      </c>
      <c r="Q120" s="10" t="s">
        <v>72</v>
      </c>
      <c r="R120" s="10" t="s">
        <v>22</v>
      </c>
      <c r="S120" s="14"/>
      <c r="T120" s="15"/>
      <c r="U120" s="15"/>
      <c r="V120" s="14"/>
      <c r="W120" s="14"/>
      <c r="X120" s="15"/>
      <c r="Y120" s="15"/>
      <c r="Z120" s="14"/>
      <c r="AA120" s="14"/>
      <c r="AB120" s="14"/>
      <c r="AC120" s="14"/>
      <c r="AD120" s="14"/>
      <c r="AE120" s="14"/>
      <c r="AF120" s="14"/>
      <c r="AG120" s="14"/>
      <c r="AH120" s="14"/>
    </row>
    <row r="121" spans="1:34" ht="15.75" customHeight="1">
      <c r="A121" s="10"/>
      <c r="B121" s="10" t="s">
        <v>1311</v>
      </c>
      <c r="C121" s="11" t="s">
        <v>93</v>
      </c>
      <c r="D121" s="12" t="s">
        <v>214</v>
      </c>
      <c r="E121" s="10">
        <v>89753</v>
      </c>
      <c r="F121" s="11" cm="1">
        <f t="array" ref="F121">_xlfn.IFS(
E121&lt;=$E$245,0,
E121&lt;=$E$246,1,
E121&lt;=$E$247,2,
E121&gt;=$E$247,3)</f>
        <v>1</v>
      </c>
      <c r="G121" s="12" cm="1">
        <f t="array" ref="G121">_xlfn.IFS(
OR(D121="Aerospace",D121="Aerospace &amp; Defense",D121="Agricultural Equipment",D121="Airlines",D121="Automotive",D121="Automotive &amp; Energy",D121="Automotive Components",D121="Aviation",D121="Building Materials",D121="Chemicals",D121="Commercial Vehicles",D121="Conglomerate &amp; Defense",D121="Conglomerate &amp; Energy",D121="Construction",D121="Construction &amp; Infrastructure",D121="Construction &amp; Real Estate",D121="Construction &amp; Telecom",D121="Discount Retail",D121="Energy Management",D121="Energy Technology",D121="Engines &amp; Power Systems",D121="Environmental Services",D121="Food Distribution",D121="Food Services",D121="Grocery Retail",D121="Healthcare &amp; Pharmacy",D121="Home Improvement Retail",D121="Industrial Engineering &amp; Electronics",D121="Oilfield Services",D121="Pharmaceuticals",D121="Pharmaceuticals &amp; Chemicals",D121="Pharmaceuticals &amp; Healthcare",D121="Pharmacy Retail",D121="Postal &amp; Logistics",D121="Retail",D121="Retail &amp; Distribution",D121="Retail &amp; Grocery",D121="Retail (IKEA)",D121="Tobacco",D121="Trading &amp; Conglomerate",D121="Utilities",D121="Utilities &amp; Energy",D121="Wholesale Retail"),2,
OR(D121="Agribusiness",D121="Automotive &amp; Heavy Vehicles",D121="Chemicals",D121="Commercial Vehicles",D121="Construction",D121="Construction &amp; Infrastructure",D121="Engines &amp; Power Systems",D121="Food Processing",D121="Healthcare",D121="Healthcare &amp; Medical Devices",D121="Heavy Equipment",D121="Heavy Industry",D121="Industrial Gases",D121="Industrial Manufacturing",D121="Logistics",D121="Medical Devices",D121="Mining",D121="Mining &amp; Commodities Trading",D121="Oil &amp; Gas",D121="Oilfield Services",D121="Rail Transport",D121="Shipping &amp; Logistics",D121="Steel"),3,
OR(D121="Apparel &amp; Footwear",D121="Beverage",D121="Coffeehouse &amp; Retail",D121="Conglomerate",D121="Consumer Goods",D121="Convenience Retail",D121="Electronics",D121="Electronics &amp; Semiconductors",D121="Electronics Retail",D121="Fashion Retail",D121="Food &amp; Beverage",D121="Food Retail &amp; Consumer Goods",D121="Industrial &amp; Technology",D121="Industrial Automation",D121="Industrial Technology",D121="Postal &amp; Financial Services",D121="Postal Services",D121="Scientific Instruments",D121="Technology Hardware",D121="Trading Company",D121="IT Consulting"),1,
OR(D121="Cosmetics",D121="E-commerce &amp; Cloud Computing",D121="Electronics &amp; Entertainment",D121="Entertainment &amp; Media",D121="Luxury Goods",D121="Media &amp; Telecommunications",D121="Networking Technology",D121="Real Estate Services",D121="Technology &amp; Consumer Electronics",D121="Telecommunications",D121="Telecommunications &amp; Investment"),1,
OR(D121="Asset Management",D121="Banking",D121="Banking &amp; Asset Services",D121="Banking &amp; Financial Services",D121="Banking &amp; Wealth Management",D121="Cloud Software",D121="Enterprise Software",D121="Financial Services",D121="Information Technology Consulting",D121="Investment Banking",D121="Social Media &amp; Technology",D121="Software &amp; Cloud Computing",D121="Technology &amp; Consulting",D121="Technology &amp; Internet Services",D121="Technology &amp; Software"),1,
TRUE,"Unmapped"
)</f>
        <v>1</v>
      </c>
      <c r="H121" s="10">
        <f>'BIS + EDB Final'!B210</f>
        <v>2</v>
      </c>
      <c r="I121" s="10">
        <f>VLOOKUP(B121,'BIS + EDB Final'!A:F,6,FALSE)</f>
        <v>1</v>
      </c>
      <c r="J121" s="10">
        <f>VLOOKUP(B121,'CBG Final'!A:B,2,FALSE)</f>
        <v>3</v>
      </c>
      <c r="K121" s="13">
        <f t="shared" si="0"/>
        <v>1.6</v>
      </c>
      <c r="L121" s="10" t="s">
        <v>1312</v>
      </c>
      <c r="M121" s="10" t="s">
        <v>286</v>
      </c>
      <c r="N121" s="10" t="s">
        <v>1313</v>
      </c>
      <c r="O121" s="10" t="s">
        <v>1314</v>
      </c>
      <c r="P121" s="10" t="s">
        <v>1315</v>
      </c>
      <c r="Q121" s="10" t="s">
        <v>141</v>
      </c>
      <c r="R121" s="10" t="s">
        <v>22</v>
      </c>
      <c r="S121" s="14"/>
      <c r="T121" s="15"/>
      <c r="U121" s="15"/>
      <c r="V121" s="14"/>
      <c r="W121" s="14"/>
      <c r="X121" s="15"/>
      <c r="Y121" s="15"/>
      <c r="Z121" s="14"/>
      <c r="AA121" s="14"/>
      <c r="AB121" s="14"/>
      <c r="AC121" s="14"/>
      <c r="AD121" s="14"/>
      <c r="AE121" s="14"/>
      <c r="AF121" s="14"/>
      <c r="AG121" s="14"/>
      <c r="AH121" s="14"/>
    </row>
    <row r="122" spans="1:34" ht="15.75" customHeight="1">
      <c r="A122" s="10"/>
      <c r="B122" s="10" t="s">
        <v>1626</v>
      </c>
      <c r="C122" s="11" t="s">
        <v>24</v>
      </c>
      <c r="D122" s="12" t="s">
        <v>214</v>
      </c>
      <c r="E122" s="10">
        <v>129177</v>
      </c>
      <c r="F122" s="11" cm="1">
        <f t="array" ref="F122">_xlfn.IFS(
E122&lt;=$E$245,0,
E122&lt;=$E$246,1,
E122&lt;=$E$247,2,
E122&gt;=$E$247,3)</f>
        <v>2</v>
      </c>
      <c r="G122" s="12" cm="1">
        <f t="array" ref="G122">_xlfn.IFS(
OR(D122="Aerospace",D122="Aerospace &amp; Defense",D122="Agricultural Equipment",D122="Airlines",D122="Automotive",D122="Automotive &amp; Energy",D122="Automotive Components",D122="Aviation",D122="Building Materials",D122="Chemicals",D122="Commercial Vehicles",D122="Conglomerate &amp; Defense",D122="Conglomerate &amp; Energy",D122="Construction",D122="Construction &amp; Infrastructure",D122="Construction &amp; Real Estate",D122="Construction &amp; Telecom",D122="Discount Retail",D122="Energy Management",D122="Energy Technology",D122="Engines &amp; Power Systems",D122="Environmental Services",D122="Food Distribution",D122="Food Services",D122="Grocery Retail",D122="Healthcare &amp; Pharmacy",D122="Home Improvement Retail",D122="Industrial Engineering &amp; Electronics",D122="Oilfield Services",D122="Pharmaceuticals",D122="Pharmaceuticals &amp; Chemicals",D122="Pharmaceuticals &amp; Healthcare",D122="Pharmacy Retail",D122="Postal &amp; Logistics",D122="Retail",D122="Retail &amp; Distribution",D122="Retail &amp; Grocery",D122="Retail (IKEA)",D122="Tobacco",D122="Trading &amp; Conglomerate",D122="Utilities",D122="Utilities &amp; Energy",D122="Wholesale Retail"),2,
OR(D122="Agribusiness",D122="Automotive &amp; Heavy Vehicles",D122="Chemicals",D122="Commercial Vehicles",D122="Construction",D122="Construction &amp; Infrastructure",D122="Engines &amp; Power Systems",D122="Food Processing",D122="Healthcare",D122="Healthcare &amp; Medical Devices",D122="Heavy Equipment",D122="Heavy Industry",D122="Industrial Gases",D122="Industrial Manufacturing",D122="Logistics",D122="Medical Devices",D122="Mining",D122="Mining &amp; Commodities Trading",D122="Oil &amp; Gas",D122="Oilfield Services",D122="Rail Transport",D122="Shipping &amp; Logistics",D122="Steel"),3,
OR(D122="Apparel &amp; Footwear",D122="Beverage",D122="Coffeehouse &amp; Retail",D122="Conglomerate",D122="Consumer Goods",D122="Convenience Retail",D122="Electronics",D122="Electronics &amp; Semiconductors",D122="Electronics Retail",D122="Fashion Retail",D122="Food &amp; Beverage",D122="Food Retail &amp; Consumer Goods",D122="Industrial &amp; Technology",D122="Industrial Automation",D122="Industrial Technology",D122="Postal &amp; Financial Services",D122="Postal Services",D122="Scientific Instruments",D122="Technology Hardware",D122="Trading Company",D122="IT Consulting"),1,
OR(D122="Cosmetics",D122="E-commerce &amp; Cloud Computing",D122="Electronics &amp; Entertainment",D122="Entertainment &amp; Media",D122="Luxury Goods",D122="Media &amp; Telecommunications",D122="Networking Technology",D122="Real Estate Services",D122="Technology &amp; Consumer Electronics",D122="Telecommunications",D122="Telecommunications &amp; Investment"),1,
OR(D122="Asset Management",D122="Banking",D122="Banking &amp; Asset Services",D122="Banking &amp; Financial Services",D122="Banking &amp; Wealth Management",D122="Cloud Software",D122="Enterprise Software",D122="Financial Services",D122="Information Technology Consulting",D122="Investment Banking",D122="Social Media &amp; Technology",D122="Software &amp; Cloud Computing",D122="Technology &amp; Consulting",D122="Technology &amp; Internet Services",D122="Technology &amp; Software"),1,
TRUE,"Unmapped"
)</f>
        <v>1</v>
      </c>
      <c r="H122" s="10">
        <v>2</v>
      </c>
      <c r="I122" s="10">
        <f>VLOOKUP(B122,'BIS + EDB Final'!A:F,6,FALSE)</f>
        <v>1</v>
      </c>
      <c r="J122" s="10">
        <f>VLOOKUP(B122,'CBG Final'!A:B,2,FALSE)</f>
        <v>1</v>
      </c>
      <c r="K122" s="13">
        <f t="shared" si="0"/>
        <v>1.5000000000000002</v>
      </c>
      <c r="L122" s="10" t="s">
        <v>1627</v>
      </c>
      <c r="M122" s="10" t="s">
        <v>1628</v>
      </c>
      <c r="N122" s="10" t="s">
        <v>1629</v>
      </c>
      <c r="O122" s="10" t="s">
        <v>1450</v>
      </c>
      <c r="P122" s="10" t="s">
        <v>1630</v>
      </c>
      <c r="Q122" s="10" t="s">
        <v>40</v>
      </c>
      <c r="R122" s="10" t="s">
        <v>61</v>
      </c>
      <c r="S122" s="14"/>
      <c r="T122" s="15"/>
      <c r="U122" s="15"/>
      <c r="V122" s="14"/>
      <c r="W122" s="14"/>
      <c r="X122" s="14"/>
      <c r="Y122" s="14"/>
      <c r="Z122" s="14"/>
      <c r="AA122" s="14"/>
      <c r="AB122" s="14"/>
      <c r="AC122" s="14"/>
      <c r="AD122" s="14"/>
      <c r="AE122" s="14"/>
      <c r="AF122" s="14"/>
      <c r="AG122" s="14"/>
      <c r="AH122" s="14"/>
    </row>
    <row r="123" spans="1:34" ht="15.75" customHeight="1">
      <c r="A123" s="10"/>
      <c r="B123" s="10" t="s">
        <v>675</v>
      </c>
      <c r="C123" s="11" t="s">
        <v>443</v>
      </c>
      <c r="D123" s="12" t="s">
        <v>444</v>
      </c>
      <c r="E123" s="10">
        <v>100000</v>
      </c>
      <c r="F123" s="11" cm="1">
        <f t="array" ref="F123">_xlfn.IFS(
E123&lt;=$E$245,0,
E123&lt;=$E$246,1,
E123&lt;=$E$247,2,
E123&gt;=$E$247,3)</f>
        <v>1</v>
      </c>
      <c r="G123" s="12" cm="1">
        <f t="array" ref="G123">_xlfn.IFS(
OR(D123="Aerospace",D123="Aerospace &amp; Defense",D123="Agricultural Equipment",D123="Airlines",D123="Automotive",D123="Automotive &amp; Energy",D123="Automotive Components",D123="Aviation",D123="Building Materials",D123="Chemicals",D123="Commercial Vehicles",D123="Conglomerate &amp; Defense",D123="Conglomerate &amp; Energy",D123="Construction",D123="Construction &amp; Infrastructure",D123="Construction &amp; Real Estate",D123="Construction &amp; Telecom",D123="Discount Retail",D123="Energy Management",D123="Energy Technology",D123="Engines &amp; Power Systems",D123="Environmental Services",D123="Food Distribution",D123="Food Services",D123="Grocery Retail",D123="Healthcare &amp; Pharmacy",D123="Home Improvement Retail",D123="Industrial Engineering &amp; Electronics",D123="Oilfield Services",D123="Pharmaceuticals",D123="Pharmaceuticals &amp; Chemicals",D123="Pharmaceuticals &amp; Healthcare",D123="Pharmacy Retail",D123="Postal &amp; Logistics",D123="Retail",D123="Retail &amp; Distribution",D123="Retail &amp; Grocery",D123="Retail (IKEA)",D123="Tobacco",D123="Trading &amp; Conglomerate",D123="Utilities",D123="Utilities &amp; Energy",D123="Wholesale Retail"),2,
OR(D123="Agribusiness",D123="Automotive &amp; Heavy Vehicles",D123="Chemicals",D123="Commercial Vehicles",D123="Construction",D123="Construction &amp; Infrastructure",D123="Engines &amp; Power Systems",D123="Food Processing",D123="Healthcare",D123="Healthcare &amp; Medical Devices",D123="Heavy Equipment",D123="Heavy Industry",D123="Industrial Gases",D123="Industrial Manufacturing",D123="Logistics",D123="Medical Devices",D123="Mining",D123="Mining &amp; Commodities Trading",D123="Oil &amp; Gas",D123="Oilfield Services",D123="Rail Transport",D123="Shipping &amp; Logistics",D123="Steel"),3,
OR(D123="Apparel &amp; Footwear",D123="Beverage",D123="Coffeehouse &amp; Retail",D123="Conglomerate",D123="Consumer Goods",D123="Convenience Retail",D123="Electronics",D123="Electronics &amp; Semiconductors",D123="Electronics Retail",D123="Fashion Retail",D123="Food &amp; Beverage",D123="Food Retail &amp; Consumer Goods",D123="Industrial &amp; Technology",D123="Industrial Automation",D123="Industrial Technology",D123="Postal &amp; Financial Services",D123="Postal Services",D123="Scientific Instruments",D123="Technology Hardware",D123="Trading Company",D123="IT Consulting"),1,
OR(D123="Cosmetics",D123="E-commerce &amp; Cloud Computing",D123="Electronics &amp; Entertainment",D123="Entertainment &amp; Media",D123="Luxury Goods",D123="Media &amp; Telecommunications",D123="Networking Technology",D123="Real Estate Services",D123="Technology &amp; Consumer Electronics",D123="Telecommunications",D123="Telecommunications &amp; Investment"),1,
OR(D123="Asset Management",D123="Banking",D123="Banking &amp; Asset Services",D123="Banking &amp; Financial Services",D123="Banking &amp; Wealth Management",D123="Cloud Software",D123="Enterprise Software",D123="Financial Services",D123="Information Technology Consulting",D123="Investment Banking",D123="Social Media &amp; Technology",D123="Software &amp; Cloud Computing",D123="Technology &amp; Consulting",D123="Technology &amp; Internet Services",D123="Technology &amp; Software"),1,
TRUE,"Unmapped"
)</f>
        <v>3</v>
      </c>
      <c r="H123" s="10">
        <f>VLOOKUP(B123,'BIS + EDB Final'!A:K,2,FALSE)</f>
        <v>1</v>
      </c>
      <c r="I123" s="10">
        <f>VLOOKUP(B123,'BIS + EDB Final'!A:F,6,FALSE)</f>
        <v>0</v>
      </c>
      <c r="J123" s="10">
        <f>VLOOKUP(B123,'CBG Final'!A:B,2,FALSE)</f>
        <v>2</v>
      </c>
      <c r="K123" s="13">
        <f t="shared" si="0"/>
        <v>1.5</v>
      </c>
      <c r="L123" s="10" t="s">
        <v>676</v>
      </c>
      <c r="M123" s="10" t="s">
        <v>677</v>
      </c>
      <c r="N123" s="10" t="s">
        <v>678</v>
      </c>
      <c r="O123" s="10" t="s">
        <v>679</v>
      </c>
      <c r="P123" s="10" t="s">
        <v>680</v>
      </c>
      <c r="Q123" s="10" t="s">
        <v>31</v>
      </c>
      <c r="R123" s="10" t="s">
        <v>183</v>
      </c>
      <c r="S123" s="14"/>
      <c r="T123" s="15"/>
      <c r="U123" s="15"/>
      <c r="V123" s="14"/>
      <c r="W123" s="14"/>
      <c r="X123" s="15"/>
      <c r="Y123" s="15"/>
      <c r="Z123" s="14"/>
      <c r="AA123" s="14"/>
      <c r="AB123" s="14"/>
      <c r="AC123" s="14"/>
      <c r="AD123" s="14"/>
      <c r="AE123" s="14"/>
      <c r="AF123" s="14"/>
      <c r="AG123" s="14"/>
      <c r="AH123" s="14"/>
    </row>
    <row r="124" spans="1:34" ht="15.75" customHeight="1">
      <c r="A124" s="10"/>
      <c r="B124" s="10" t="s">
        <v>563</v>
      </c>
      <c r="C124" s="11" t="s">
        <v>93</v>
      </c>
      <c r="D124" s="12" t="s">
        <v>545</v>
      </c>
      <c r="E124" s="10">
        <v>98120</v>
      </c>
      <c r="F124" s="11" cm="1">
        <f t="array" ref="F124">_xlfn.IFS(
E124&lt;=$E$245,0,
E124&lt;=$E$246,1,
E124&lt;=$E$247,2,
E124&gt;=$E$247,3)</f>
        <v>1</v>
      </c>
      <c r="G124" s="12" cm="1">
        <f t="array" ref="G124">_xlfn.IFS(
OR(D124="Aerospace",D124="Aerospace &amp; Defense",D124="Agricultural Equipment",D124="Airlines",D124="Automotive",D124="Automotive &amp; Energy",D124="Automotive Components",D124="Aviation",D124="Building Materials",D124="Chemicals",D124="Commercial Vehicles",D124="Conglomerate &amp; Defense",D124="Conglomerate &amp; Energy",D124="Construction",D124="Construction &amp; Infrastructure",D124="Construction &amp; Real Estate",D124="Construction &amp; Telecom",D124="Discount Retail",D124="Energy Management",D124="Energy Technology",D124="Engines &amp; Power Systems",D124="Environmental Services",D124="Food Distribution",D124="Food Services",D124="Grocery Retail",D124="Healthcare &amp; Pharmacy",D124="Home Improvement Retail",D124="Industrial Engineering &amp; Electronics",D124="Oilfield Services",D124="Pharmaceuticals",D124="Pharmaceuticals &amp; Chemicals",D124="Pharmaceuticals &amp; Healthcare",D124="Pharmacy Retail",D124="Postal &amp; Logistics",D124="Retail",D124="Retail &amp; Distribution",D124="Retail &amp; Grocery",D124="Retail (IKEA)",D124="Tobacco",D124="Trading &amp; Conglomerate",D124="Utilities",D124="Utilities &amp; Energy",D124="Wholesale Retail"),2,
OR(D124="Agribusiness",D124="Automotive &amp; Heavy Vehicles",D124="Chemicals",D124="Commercial Vehicles",D124="Construction",D124="Construction &amp; Infrastructure",D124="Engines &amp; Power Systems",D124="Food Processing",D124="Healthcare",D124="Healthcare &amp; Medical Devices",D124="Heavy Equipment",D124="Heavy Industry",D124="Industrial Gases",D124="Industrial Manufacturing",D124="Logistics",D124="Medical Devices",D124="Mining",D124="Mining &amp; Commodities Trading",D124="Oil &amp; Gas",D124="Oilfield Services",D124="Rail Transport",D124="Shipping &amp; Logistics",D124="Steel"),3,
OR(D124="Apparel &amp; Footwear",D124="Beverage",D124="Coffeehouse &amp; Retail",D124="Conglomerate",D124="Consumer Goods",D124="Convenience Retail",D124="Electronics",D124="Electronics &amp; Semiconductors",D124="Electronics Retail",D124="Fashion Retail",D124="Food &amp; Beverage",D124="Food Retail &amp; Consumer Goods",D124="Industrial &amp; Technology",D124="Industrial Automation",D124="Industrial Technology",D124="Postal &amp; Financial Services",D124="Postal Services",D124="Scientific Instruments",D124="Technology Hardware",D124="Trading Company",D124="IT Consulting"),1,
OR(D124="Cosmetics",D124="E-commerce &amp; Cloud Computing",D124="Electronics &amp; Entertainment",D124="Entertainment &amp; Media",D124="Luxury Goods",D124="Media &amp; Telecommunications",D124="Networking Technology",D124="Real Estate Services",D124="Technology &amp; Consumer Electronics",D124="Telecommunications",D124="Telecommunications &amp; Investment"),1,
OR(D124="Asset Management",D124="Banking",D124="Banking &amp; Asset Services",D124="Banking &amp; Financial Services",D124="Banking &amp; Wealth Management",D124="Cloud Software",D124="Enterprise Software",D124="Financial Services",D124="Information Technology Consulting",D124="Investment Banking",D124="Social Media &amp; Technology",D124="Software &amp; Cloud Computing",D124="Technology &amp; Consulting",D124="Technology &amp; Internet Services",D124="Technology &amp; Software"),1,
TRUE,"Unmapped"
)</f>
        <v>3</v>
      </c>
      <c r="H124" s="10">
        <f>VLOOKUP(B124,'BIS + EDB Final'!A:K,2,FALSE)</f>
        <v>1</v>
      </c>
      <c r="I124" s="10">
        <f>VLOOKUP(B124,'BIS + EDB Final'!A:F,6,FALSE)</f>
        <v>0</v>
      </c>
      <c r="J124" s="10">
        <f>VLOOKUP(B124,'CBG Final'!A:B,2,FALSE)</f>
        <v>2</v>
      </c>
      <c r="K124" s="13">
        <f t="shared" si="0"/>
        <v>1.5</v>
      </c>
      <c r="L124" s="10" t="s">
        <v>564</v>
      </c>
      <c r="M124" s="10" t="s">
        <v>565</v>
      </c>
      <c r="N124" s="10" t="s">
        <v>566</v>
      </c>
      <c r="O124" s="10"/>
      <c r="P124" s="10" t="s">
        <v>567</v>
      </c>
      <c r="Q124" s="10" t="s">
        <v>296</v>
      </c>
      <c r="R124" s="10" t="s">
        <v>22</v>
      </c>
      <c r="S124" s="14"/>
      <c r="T124" s="15"/>
      <c r="U124" s="15"/>
      <c r="V124" s="14"/>
      <c r="W124" s="14"/>
      <c r="X124" s="14"/>
      <c r="Y124" s="14"/>
      <c r="Z124" s="14"/>
      <c r="AA124" s="14"/>
      <c r="AB124" s="14"/>
      <c r="AC124" s="14"/>
      <c r="AD124" s="14"/>
      <c r="AE124" s="14"/>
      <c r="AF124" s="14"/>
      <c r="AG124" s="14"/>
      <c r="AH124" s="14"/>
    </row>
    <row r="125" spans="1:34" ht="15.75" customHeight="1">
      <c r="A125" s="10"/>
      <c r="B125" s="10" t="s">
        <v>336</v>
      </c>
      <c r="C125" s="11" t="s">
        <v>46</v>
      </c>
      <c r="D125" s="12" t="s">
        <v>337</v>
      </c>
      <c r="E125" s="10">
        <v>94017</v>
      </c>
      <c r="F125" s="11" cm="1">
        <f t="array" ref="F125">_xlfn.IFS(
E125&lt;=$E$245,0,
E125&lt;=$E$246,1,
E125&lt;=$E$247,2,
E125&gt;=$E$247,3)</f>
        <v>1</v>
      </c>
      <c r="G125" s="12" cm="1">
        <f t="array" ref="G125">_xlfn.IFS(
OR(D125="Aerospace",D125="Aerospace &amp; Defense",D125="Agricultural Equipment",D125="Airlines",D125="Automotive",D125="Automotive &amp; Energy",D125="Automotive Components",D125="Aviation",D125="Building Materials",D125="Chemicals",D125="Commercial Vehicles",D125="Conglomerate &amp; Defense",D125="Conglomerate &amp; Energy",D125="Construction",D125="Construction &amp; Infrastructure",D125="Construction &amp; Real Estate",D125="Construction &amp; Telecom",D125="Discount Retail",D125="Energy Management",D125="Energy Technology",D125="Engines &amp; Power Systems",D125="Environmental Services",D125="Food Distribution",D125="Food Services",D125="Grocery Retail",D125="Healthcare &amp; Pharmacy",D125="Home Improvement Retail",D125="Industrial Engineering &amp; Electronics",D125="Oilfield Services",D125="Pharmaceuticals",D125="Pharmaceuticals &amp; Chemicals",D125="Pharmaceuticals &amp; Healthcare",D125="Pharmacy Retail",D125="Postal &amp; Logistics",D125="Retail",D125="Retail &amp; Distribution",D125="Retail &amp; Grocery",D125="Retail (IKEA)",D125="Tobacco",D125="Trading &amp; Conglomerate",D125="Utilities",D125="Utilities &amp; Energy",D125="Wholesale Retail"),2,
OR(D125="Agribusiness",D125="Automotive &amp; Heavy Vehicles",D125="Chemicals",D125="Commercial Vehicles",D125="Construction",D125="Construction &amp; Infrastructure",D125="Engines &amp; Power Systems",D125="Food Processing",D125="Healthcare",D125="Healthcare &amp; Medical Devices",D125="Heavy Equipment",D125="Heavy Industry",D125="Industrial Gases",D125="Industrial Manufacturing",D125="Logistics",D125="Medical Devices",D125="Mining",D125="Mining &amp; Commodities Trading",D125="Oil &amp; Gas",D125="Oilfield Services",D125="Rail Transport",D125="Shipping &amp; Logistics",D125="Steel"),3,
OR(D125="Apparel &amp; Footwear",D125="Beverage",D125="Coffeehouse &amp; Retail",D125="Conglomerate",D125="Consumer Goods",D125="Convenience Retail",D125="Electronics",D125="Electronics &amp; Semiconductors",D125="Electronics Retail",D125="Fashion Retail",D125="Food &amp; Beverage",D125="Food Retail &amp; Consumer Goods",D125="Industrial &amp; Technology",D125="Industrial Automation",D125="Industrial Technology",D125="Postal &amp; Financial Services",D125="Postal Services",D125="Scientific Instruments",D125="Technology Hardware",D125="Trading Company",D125="IT Consulting"),1,
OR(D125="Cosmetics",D125="E-commerce &amp; Cloud Computing",D125="Electronics &amp; Entertainment",D125="Entertainment &amp; Media",D125="Luxury Goods",D125="Media &amp; Telecommunications",D125="Networking Technology",D125="Real Estate Services",D125="Technology &amp; Consumer Electronics",D125="Telecommunications",D125="Telecommunications &amp; Investment"),1,
OR(D125="Asset Management",D125="Banking",D125="Banking &amp; Asset Services",D125="Banking &amp; Financial Services",D125="Banking &amp; Wealth Management",D125="Cloud Software",D125="Enterprise Software",D125="Financial Services",D125="Information Technology Consulting",D125="Investment Banking",D125="Social Media &amp; Technology",D125="Software &amp; Cloud Computing",D125="Technology &amp; Consulting",D125="Technology &amp; Internet Services",D125="Technology &amp; Software"),1,
TRUE,"Unmapped"
)</f>
        <v>2</v>
      </c>
      <c r="H125" s="10">
        <f>VLOOKUP(B125,'BIS + EDB Final'!A:K,2,FALSE)</f>
        <v>1</v>
      </c>
      <c r="I125" s="10">
        <f>VLOOKUP(B125,'BIS + EDB Final'!A:F,6,FALSE)</f>
        <v>0</v>
      </c>
      <c r="J125" s="10">
        <f>VLOOKUP(B125,'CBG Final'!A:B,2,FALSE)</f>
        <v>3</v>
      </c>
      <c r="K125" s="13">
        <f t="shared" si="0"/>
        <v>1.5</v>
      </c>
      <c r="L125" s="10" t="s">
        <v>338</v>
      </c>
      <c r="M125" s="10" t="s">
        <v>339</v>
      </c>
      <c r="N125" s="10" t="s">
        <v>340</v>
      </c>
      <c r="O125" s="10" t="s">
        <v>341</v>
      </c>
      <c r="P125" s="10" t="s">
        <v>342</v>
      </c>
      <c r="Q125" s="10" t="s">
        <v>343</v>
      </c>
      <c r="R125" s="10" t="s">
        <v>197</v>
      </c>
      <c r="S125" s="14"/>
      <c r="T125" s="15"/>
      <c r="U125" s="15"/>
      <c r="V125" s="14"/>
      <c r="W125" s="14"/>
      <c r="X125" s="15"/>
      <c r="Y125" s="15"/>
      <c r="Z125" s="14"/>
      <c r="AA125" s="14"/>
      <c r="AB125" s="14"/>
      <c r="AC125" s="14"/>
      <c r="AD125" s="14"/>
      <c r="AE125" s="14"/>
      <c r="AF125" s="14"/>
      <c r="AG125" s="14"/>
      <c r="AH125" s="14"/>
    </row>
    <row r="126" spans="1:34" ht="15.75" customHeight="1">
      <c r="A126" s="10"/>
      <c r="B126" s="10" t="s">
        <v>585</v>
      </c>
      <c r="C126" s="11" t="s">
        <v>397</v>
      </c>
      <c r="D126" s="12" t="s">
        <v>586</v>
      </c>
      <c r="E126" s="10">
        <v>64610</v>
      </c>
      <c r="F126" s="11" cm="1">
        <f t="array" ref="F126">_xlfn.IFS(
E126&lt;=$E$245,0,
E126&lt;=$E$246,1,
E126&lt;=$E$247,2,
E126&gt;=$E$247,3)</f>
        <v>0</v>
      </c>
      <c r="G126" s="12" cm="1">
        <f t="array" ref="G126">_xlfn.IFS(
OR(D126="Aerospace",D126="Aerospace &amp; Defense",D126="Agricultural Equipment",D126="Airlines",D126="Automotive",D126="Automotive &amp; Energy",D126="Automotive Components",D126="Aviation",D126="Building Materials",D126="Chemicals",D126="Commercial Vehicles",D126="Conglomerate &amp; Defense",D126="Conglomerate &amp; Energy",D126="Construction",D126="Construction &amp; Infrastructure",D126="Construction &amp; Real Estate",D126="Construction &amp; Telecom",D126="Discount Retail",D126="Energy Management",D126="Energy Technology",D126="Engines &amp; Power Systems",D126="Environmental Services",D126="Food Distribution",D126="Food Services",D126="Grocery Retail",D126="Healthcare &amp; Pharmacy",D126="Home Improvement Retail",D126="Industrial Engineering &amp; Electronics",D126="Oilfield Services",D126="Pharmaceuticals",D126="Pharmaceuticals &amp; Chemicals",D126="Pharmaceuticals &amp; Healthcare",D126="Pharmacy Retail",D126="Postal &amp; Logistics",D126="Retail",D126="Retail &amp; Distribution",D126="Retail &amp; Grocery",D126="Retail (IKEA)",D126="Tobacco",D126="Trading &amp; Conglomerate",D126="Utilities",D126="Utilities &amp; Energy",D126="Wholesale Retail"),2,
OR(D126="Agribusiness",D126="Automotive &amp; Heavy Vehicles",D126="Chemicals",D126="Commercial Vehicles",D126="Construction",D126="Construction &amp; Infrastructure",D126="Engines &amp; Power Systems",D126="Food Processing",D126="Healthcare",D126="Healthcare &amp; Medical Devices",D126="Heavy Equipment",D126="Heavy Industry",D126="Industrial Gases",D126="Industrial Manufacturing",D126="Logistics",D126="Medical Devices",D126="Mining",D126="Mining &amp; Commodities Trading",D126="Oil &amp; Gas",D126="Oilfield Services",D126="Rail Transport",D126="Shipping &amp; Logistics",D126="Steel"),3,
OR(D126="Apparel &amp; Footwear",D126="Beverage",D126="Coffeehouse &amp; Retail",D126="Conglomerate",D126="Consumer Goods",D126="Convenience Retail",D126="Electronics",D126="Electronics &amp; Semiconductors",D126="Electronics Retail",D126="Fashion Retail",D126="Food &amp; Beverage",D126="Food Retail &amp; Consumer Goods",D126="Industrial &amp; Technology",D126="Industrial Automation",D126="Industrial Technology",D126="Postal &amp; Financial Services",D126="Postal Services",D126="Scientific Instruments",D126="Technology Hardware",D126="Trading Company",D126="IT Consulting"),1,
OR(D126="Cosmetics",D126="E-commerce &amp; Cloud Computing",D126="Electronics &amp; Entertainment",D126="Entertainment &amp; Media",D126="Luxury Goods",D126="Media &amp; Telecommunications",D126="Networking Technology",D126="Real Estate Services",D126="Technology &amp; Consumer Electronics",D126="Telecommunications",D126="Telecommunications &amp; Investment"),1,
OR(D126="Asset Management",D126="Banking",D126="Banking &amp; Asset Services",D126="Banking &amp; Financial Services",D126="Banking &amp; Wealth Management",D126="Cloud Software",D126="Enterprise Software",D126="Financial Services",D126="Information Technology Consulting",D126="Investment Banking",D126="Social Media &amp; Technology",D126="Software &amp; Cloud Computing",D126="Technology &amp; Consulting",D126="Technology &amp; Internet Services",D126="Technology &amp; Software"),1,
TRUE,"Unmapped"
)</f>
        <v>3</v>
      </c>
      <c r="H126" s="10">
        <f>VLOOKUP(B126,'BIS + EDB Final'!A:K,2,FALSE)</f>
        <v>2</v>
      </c>
      <c r="I126" s="10">
        <f>VLOOKUP(B126,'BIS + EDB Final'!A:F,6,FALSE)</f>
        <v>1</v>
      </c>
      <c r="J126" s="10">
        <f>VLOOKUP(B126,'CBG Final'!A:B,2,FALSE)</f>
        <v>2</v>
      </c>
      <c r="K126" s="13">
        <f t="shared" si="0"/>
        <v>1.5</v>
      </c>
      <c r="L126" s="10" t="s">
        <v>587</v>
      </c>
      <c r="M126" s="10" t="s">
        <v>588</v>
      </c>
      <c r="N126" s="10" t="s">
        <v>589</v>
      </c>
      <c r="O126" s="10" t="s">
        <v>590</v>
      </c>
      <c r="P126" s="10" t="s">
        <v>591</v>
      </c>
      <c r="Q126" s="10" t="s">
        <v>592</v>
      </c>
      <c r="R126" s="10" t="s">
        <v>520</v>
      </c>
      <c r="S126" s="14"/>
      <c r="T126" s="15"/>
      <c r="U126" s="15"/>
      <c r="V126" s="14"/>
      <c r="W126" s="14"/>
      <c r="X126" s="14"/>
      <c r="Y126" s="14"/>
      <c r="Z126" s="14"/>
      <c r="AA126" s="14"/>
      <c r="AB126" s="14"/>
      <c r="AC126" s="14"/>
      <c r="AD126" s="14"/>
      <c r="AE126" s="14"/>
      <c r="AF126" s="14"/>
      <c r="AG126" s="14"/>
      <c r="AH126" s="14"/>
    </row>
    <row r="127" spans="1:34" ht="15.75" customHeight="1">
      <c r="A127" s="10"/>
      <c r="B127" s="10" t="s">
        <v>62</v>
      </c>
      <c r="C127" s="11" t="s">
        <v>63</v>
      </c>
      <c r="D127" s="12" t="s">
        <v>118</v>
      </c>
      <c r="E127" s="10">
        <v>75118</v>
      </c>
      <c r="F127" s="11" cm="1">
        <f t="array" ref="F127">_xlfn.IFS(
E127&lt;=$E$245,0,
E127&lt;=$E$246,1,
E127&lt;=$E$247,2,
E127&gt;=$E$247,3)</f>
        <v>0</v>
      </c>
      <c r="G127" s="12" cm="1">
        <f t="array" ref="G127">_xlfn.IFS(
OR(D127="Aerospace",D127="Aerospace &amp; Defense",D127="Agricultural Equipment",D127="Airlines",D127="Automotive",D127="Automotive &amp; Energy",D127="Automotive Components",D127="Aviation",D127="Building Materials",D127="Chemicals",D127="Commercial Vehicles",D127="Conglomerate &amp; Defense",D127="Conglomerate &amp; Energy",D127="Construction",D127="Construction &amp; Infrastructure",D127="Construction &amp; Real Estate",D127="Construction &amp; Telecom",D127="Discount Retail",D127="Energy Management",D127="Energy Technology",D127="Engines &amp; Power Systems",D127="Environmental Services",D127="Food Distribution",D127="Food Services",D127="Grocery Retail",D127="Healthcare &amp; Pharmacy",D127="Home Improvement Retail",D127="Industrial Engineering &amp; Electronics",D127="Oilfield Services",D127="Pharmaceuticals",D127="Pharmaceuticals &amp; Chemicals",D127="Pharmaceuticals &amp; Healthcare",D127="Pharmacy Retail",D127="Postal &amp; Logistics",D127="Retail",D127="Retail &amp; Distribution",D127="Retail &amp; Grocery",D127="Retail (IKEA)",D127="Tobacco",D127="Trading &amp; Conglomerate",D127="Utilities",D127="Utilities &amp; Energy",D127="Wholesale Retail"),2,
OR(D127="Agribusiness",D127="Automotive &amp; Heavy Vehicles",D127="Chemicals",D127="Commercial Vehicles",D127="Construction",D127="Construction &amp; Infrastructure",D127="Engines &amp; Power Systems",D127="Food Processing",D127="Healthcare",D127="Healthcare &amp; Medical Devices",D127="Heavy Equipment",D127="Heavy Industry",D127="Industrial Gases",D127="Industrial Manufacturing",D127="Logistics",D127="Medical Devices",D127="Mining",D127="Mining &amp; Commodities Trading",D127="Oil &amp; Gas",D127="Oilfield Services",D127="Rail Transport",D127="Shipping &amp; Logistics",D127="Steel"),3,
OR(D127="Apparel &amp; Footwear",D127="Beverage",D127="Coffeehouse &amp; Retail",D127="Conglomerate",D127="Consumer Goods",D127="Convenience Retail",D127="Electronics",D127="Electronics &amp; Semiconductors",D127="Electronics Retail",D127="Fashion Retail",D127="Food &amp; Beverage",D127="Food Retail &amp; Consumer Goods",D127="Industrial &amp; Technology",D127="Industrial Automation",D127="Industrial Technology",D127="Postal &amp; Financial Services",D127="Postal Services",D127="Scientific Instruments",D127="Technology Hardware",D127="Trading Company",D127="IT Consulting"),1,
OR(D127="Cosmetics",D127="E-commerce &amp; Cloud Computing",D127="Electronics &amp; Entertainment",D127="Entertainment &amp; Media",D127="Luxury Goods",D127="Media &amp; Telecommunications",D127="Networking Technology",D127="Real Estate Services",D127="Technology &amp; Consumer Electronics",D127="Telecommunications",D127="Telecommunications &amp; Investment"),1,
OR(D127="Asset Management",D127="Banking",D127="Banking &amp; Asset Services",D127="Banking &amp; Financial Services",D127="Banking &amp; Wealth Management",D127="Cloud Software",D127="Enterprise Software",D127="Financial Services",D127="Information Technology Consulting",D127="Investment Banking",D127="Social Media &amp; Technology",D127="Software &amp; Cloud Computing",D127="Technology &amp; Consulting",D127="Technology &amp; Internet Services",D127="Technology &amp; Software"),1,
TRUE,"Unmapped"
)</f>
        <v>3</v>
      </c>
      <c r="H127" s="10">
        <f>VLOOKUP(B127,'BIS + EDB Final'!A:K,2,FALSE)</f>
        <v>2</v>
      </c>
      <c r="I127" s="10">
        <f>VLOOKUP(B127,'BIS + EDB Final'!A:F,6,FALSE)</f>
        <v>1</v>
      </c>
      <c r="J127" s="10">
        <f>VLOOKUP(B127,'CBG Final'!A:B,2,FALSE)</f>
        <v>2</v>
      </c>
      <c r="K127" s="13">
        <f t="shared" si="0"/>
        <v>1.5</v>
      </c>
      <c r="L127" s="10" t="s">
        <v>510</v>
      </c>
      <c r="M127" s="10" t="s">
        <v>511</v>
      </c>
      <c r="N127" s="10" t="s">
        <v>512</v>
      </c>
      <c r="O127" s="10" t="s">
        <v>513</v>
      </c>
      <c r="P127" s="10" t="s">
        <v>514</v>
      </c>
      <c r="Q127" s="10" t="s">
        <v>40</v>
      </c>
      <c r="R127" s="10" t="s">
        <v>507</v>
      </c>
      <c r="S127" s="14"/>
      <c r="T127" s="15"/>
      <c r="U127" s="15"/>
      <c r="V127" s="14"/>
      <c r="W127" s="14"/>
      <c r="X127" s="15"/>
      <c r="Y127" s="15"/>
      <c r="Z127" s="14"/>
      <c r="AA127" s="14"/>
      <c r="AB127" s="14"/>
      <c r="AC127" s="14"/>
      <c r="AD127" s="14"/>
      <c r="AE127" s="14"/>
      <c r="AF127" s="14"/>
      <c r="AG127" s="14"/>
      <c r="AH127" s="14"/>
    </row>
    <row r="128" spans="1:34" ht="15.75" customHeight="1">
      <c r="A128" s="10"/>
      <c r="B128" s="10" t="s">
        <v>232</v>
      </c>
      <c r="C128" s="11" t="s">
        <v>43</v>
      </c>
      <c r="D128" s="12" t="s">
        <v>120</v>
      </c>
      <c r="E128" s="10">
        <v>171000</v>
      </c>
      <c r="F128" s="11" cm="1">
        <f t="array" ref="F128">_xlfn.IFS(
E128&lt;=$E$245,0,
E128&lt;=$E$246,1,
E128&lt;=$E$247,2,
E128&gt;=$E$247,3)</f>
        <v>2</v>
      </c>
      <c r="G128" s="12" cm="1">
        <f t="array" ref="G128">_xlfn.IFS(
OR(D128="Aerospace",D128="Aerospace &amp; Defense",D128="Agricultural Equipment",D128="Airlines",D128="Automotive",D128="Automotive &amp; Energy",D128="Automotive Components",D128="Aviation",D128="Building Materials",D128="Chemicals",D128="Commercial Vehicles",D128="Conglomerate &amp; Defense",D128="Conglomerate &amp; Energy",D128="Construction",D128="Construction &amp; Infrastructure",D128="Construction &amp; Real Estate",D128="Construction &amp; Telecom",D128="Discount Retail",D128="Energy Management",D128="Energy Technology",D128="Engines &amp; Power Systems",D128="Environmental Services",D128="Food Distribution",D128="Food Services",D128="Grocery Retail",D128="Healthcare &amp; Pharmacy",D128="Home Improvement Retail",D128="Industrial Engineering &amp; Electronics",D128="Oilfield Services",D128="Pharmaceuticals",D128="Pharmaceuticals &amp; Chemicals",D128="Pharmaceuticals &amp; Healthcare",D128="Pharmacy Retail",D128="Postal &amp; Logistics",D128="Retail",D128="Retail &amp; Distribution",D128="Retail &amp; Grocery",D128="Retail (IKEA)",D128="Tobacco",D128="Trading &amp; Conglomerate",D128="Utilities",D128="Utilities &amp; Energy",D128="Wholesale Retail"),2,
OR(D128="Agribusiness",D128="Automotive &amp; Heavy Vehicles",D128="Chemicals",D128="Commercial Vehicles",D128="Construction",D128="Construction &amp; Infrastructure",D128="Engines &amp; Power Systems",D128="Food Processing",D128="Healthcare",D128="Healthcare &amp; Medical Devices",D128="Heavy Equipment",D128="Heavy Industry",D128="Industrial Gases",D128="Industrial Manufacturing",D128="Logistics",D128="Medical Devices",D128="Mining",D128="Mining &amp; Commodities Trading",D128="Oil &amp; Gas",D128="Oilfield Services",D128="Rail Transport",D128="Shipping &amp; Logistics",D128="Steel"),3,
OR(D128="Apparel &amp; Footwear",D128="Beverage",D128="Coffeehouse &amp; Retail",D128="Conglomerate",D128="Consumer Goods",D128="Convenience Retail",D128="Electronics",D128="Electronics &amp; Semiconductors",D128="Electronics Retail",D128="Fashion Retail",D128="Food &amp; Beverage",D128="Food Retail &amp; Consumer Goods",D128="Industrial &amp; Technology",D128="Industrial Automation",D128="Industrial Technology",D128="Postal &amp; Financial Services",D128="Postal Services",D128="Scientific Instruments",D128="Technology Hardware",D128="Trading Company",D128="IT Consulting"),1,
OR(D128="Cosmetics",D128="E-commerce &amp; Cloud Computing",D128="Electronics &amp; Entertainment",D128="Entertainment &amp; Media",D128="Luxury Goods",D128="Media &amp; Telecommunications",D128="Networking Technology",D128="Real Estate Services",D128="Technology &amp; Consumer Electronics",D128="Telecommunications",D128="Telecommunications &amp; Investment"),1,
OR(D128="Asset Management",D128="Banking",D128="Banking &amp; Asset Services",D128="Banking &amp; Financial Services",D128="Banking &amp; Wealth Management",D128="Cloud Software",D128="Enterprise Software",D128="Financial Services",D128="Information Technology Consulting",D128="Investment Banking",D128="Social Media &amp; Technology",D128="Software &amp; Cloud Computing",D128="Technology &amp; Consulting",D128="Technology &amp; Internet Services",D128="Technology &amp; Software"),1,
TRUE,"Unmapped"
)</f>
        <v>2</v>
      </c>
      <c r="H128" s="10">
        <v>1</v>
      </c>
      <c r="I128" s="10">
        <f>VLOOKUP(B128,'BIS + EDB Final'!A:F,6,FALSE)</f>
        <v>-1</v>
      </c>
      <c r="J128" s="10">
        <f>VLOOKUP(B128,'CBG Final'!A:B,2,FALSE)</f>
        <v>2</v>
      </c>
      <c r="K128" s="13">
        <f t="shared" si="0"/>
        <v>1.5</v>
      </c>
      <c r="L128" s="10" t="s">
        <v>1439</v>
      </c>
      <c r="M128" s="10" t="s">
        <v>1197</v>
      </c>
      <c r="N128" s="10" t="s">
        <v>1440</v>
      </c>
      <c r="O128" s="10" t="s">
        <v>1441</v>
      </c>
      <c r="P128" s="10" t="s">
        <v>1442</v>
      </c>
      <c r="Q128" s="10" t="s">
        <v>40</v>
      </c>
      <c r="R128" s="10" t="s">
        <v>22</v>
      </c>
      <c r="S128" s="14"/>
      <c r="T128" s="15"/>
      <c r="U128" s="15"/>
      <c r="V128" s="14"/>
      <c r="W128" s="14"/>
      <c r="X128" s="15"/>
      <c r="Y128" s="15"/>
      <c r="Z128" s="14"/>
      <c r="AA128" s="14"/>
      <c r="AB128" s="14"/>
      <c r="AC128" s="14"/>
      <c r="AD128" s="14"/>
      <c r="AE128" s="14"/>
      <c r="AF128" s="14"/>
      <c r="AG128" s="14"/>
      <c r="AH128" s="14"/>
    </row>
    <row r="129" spans="1:34" ht="15.75" customHeight="1">
      <c r="A129" s="10"/>
      <c r="B129" s="10" t="s">
        <v>108</v>
      </c>
      <c r="C129" s="11" t="s">
        <v>43</v>
      </c>
      <c r="D129" s="12" t="s">
        <v>109</v>
      </c>
      <c r="E129" s="10">
        <v>183323</v>
      </c>
      <c r="F129" s="11" cm="1">
        <f t="array" ref="F129">_xlfn.IFS(
E129&lt;=$E$245,0,
E129&lt;=$E$246,1,
E129&lt;=$E$247,2,
E129&gt;=$E$247,3)</f>
        <v>2</v>
      </c>
      <c r="G129" s="12" cm="1">
        <f t="array" ref="G129">_xlfn.IFS(
OR(D129="Aerospace",D129="Aerospace &amp; Defense",D129="Agricultural Equipment",D129="Airlines",D129="Automotive",D129="Automotive &amp; Energy",D129="Automotive Components",D129="Aviation",D129="Building Materials",D129="Chemicals",D129="Commercial Vehicles",D129="Conglomerate &amp; Defense",D129="Conglomerate &amp; Energy",D129="Construction",D129="Construction &amp; Infrastructure",D129="Construction &amp; Real Estate",D129="Construction &amp; Telecom",D129="Discount Retail",D129="Energy Management",D129="Energy Technology",D129="Engines &amp; Power Systems",D129="Environmental Services",D129="Food Distribution",D129="Food Services",D129="Grocery Retail",D129="Healthcare &amp; Pharmacy",D129="Home Improvement Retail",D129="Industrial Engineering &amp; Electronics",D129="Oilfield Services",D129="Pharmaceuticals",D129="Pharmaceuticals &amp; Chemicals",D129="Pharmaceuticals &amp; Healthcare",D129="Pharmacy Retail",D129="Postal &amp; Logistics",D129="Retail",D129="Retail &amp; Distribution",D129="Retail &amp; Grocery",D129="Retail (IKEA)",D129="Tobacco",D129="Trading &amp; Conglomerate",D129="Utilities",D129="Utilities &amp; Energy",D129="Wholesale Retail"),2,
OR(D129="Agribusiness",D129="Automotive &amp; Heavy Vehicles",D129="Chemicals",D129="Commercial Vehicles",D129="Construction",D129="Construction &amp; Infrastructure",D129="Engines &amp; Power Systems",D129="Food Processing",D129="Healthcare",D129="Healthcare &amp; Medical Devices",D129="Heavy Equipment",D129="Heavy Industry",D129="Industrial Gases",D129="Industrial Manufacturing",D129="Logistics",D129="Medical Devices",D129="Mining",D129="Mining &amp; Commodities Trading",D129="Oil &amp; Gas",D129="Oilfield Services",D129="Rail Transport",D129="Shipping &amp; Logistics",D129="Steel"),3,
OR(D129="Apparel &amp; Footwear",D129="Beverage",D129="Coffeehouse &amp; Retail",D129="Conglomerate",D129="Consumer Goods",D129="Convenience Retail",D129="Electronics",D129="Electronics &amp; Semiconductors",D129="Electronics Retail",D129="Fashion Retail",D129="Food &amp; Beverage",D129="Food Retail &amp; Consumer Goods",D129="Industrial &amp; Technology",D129="Industrial Automation",D129="Industrial Technology",D129="Postal &amp; Financial Services",D129="Postal Services",D129="Scientific Instruments",D129="Technology Hardware",D129="Trading Company",D129="IT Consulting"),1,
OR(D129="Cosmetics",D129="E-commerce &amp; Cloud Computing",D129="Electronics &amp; Entertainment",D129="Entertainment &amp; Media",D129="Luxury Goods",D129="Media &amp; Telecommunications",D129="Networking Technology",D129="Real Estate Services",D129="Technology &amp; Consumer Electronics",D129="Telecommunications",D129="Telecommunications &amp; Investment"),1,
OR(D129="Asset Management",D129="Banking",D129="Banking &amp; Asset Services",D129="Banking &amp; Financial Services",D129="Banking &amp; Wealth Management",D129="Cloud Software",D129="Enterprise Software",D129="Financial Services",D129="Information Technology Consulting",D129="Investment Banking",D129="Social Media &amp; Technology",D129="Software &amp; Cloud Computing",D129="Technology &amp; Consulting",D129="Technology &amp; Internet Services",D129="Technology &amp; Software"),1,
TRUE,"Unmapped"
)</f>
        <v>1</v>
      </c>
      <c r="H129" s="10">
        <v>1</v>
      </c>
      <c r="I129" s="10">
        <f>VLOOKUP(B129,'BIS + EDB Final'!A:F,6,FALSE)</f>
        <v>-1</v>
      </c>
      <c r="J129" s="10">
        <f>VLOOKUP(B129,'CBG Final'!A:B,2,FALSE)</f>
        <v>3</v>
      </c>
      <c r="K129" s="13">
        <f t="shared" si="0"/>
        <v>1.5</v>
      </c>
      <c r="L129" s="10" t="s">
        <v>816</v>
      </c>
      <c r="M129" s="10" t="s">
        <v>817</v>
      </c>
      <c r="N129" s="10" t="s">
        <v>818</v>
      </c>
      <c r="O129" s="10" t="s">
        <v>819</v>
      </c>
      <c r="P129" s="10" t="s">
        <v>820</v>
      </c>
      <c r="Q129" s="10" t="s">
        <v>253</v>
      </c>
      <c r="R129" s="10" t="s">
        <v>183</v>
      </c>
      <c r="S129" s="14"/>
      <c r="T129" s="15"/>
      <c r="U129" s="15"/>
      <c r="V129" s="14"/>
      <c r="W129" s="14"/>
      <c r="X129" s="15"/>
      <c r="Y129" s="15"/>
      <c r="Z129" s="14"/>
      <c r="AA129" s="14"/>
      <c r="AB129" s="14"/>
      <c r="AC129" s="14"/>
      <c r="AD129" s="14"/>
      <c r="AE129" s="14"/>
      <c r="AF129" s="14"/>
      <c r="AG129" s="14"/>
      <c r="AH129" s="14"/>
    </row>
    <row r="130" spans="1:34" ht="15.75" customHeight="1">
      <c r="A130" s="10"/>
      <c r="B130" s="10" t="s">
        <v>1245</v>
      </c>
      <c r="C130" s="11" t="s">
        <v>43</v>
      </c>
      <c r="D130" s="12" t="s">
        <v>298</v>
      </c>
      <c r="E130" s="10">
        <v>117000</v>
      </c>
      <c r="F130" s="11" cm="1">
        <f t="array" ref="F130">_xlfn.IFS(
E130&lt;=$E$245,0,
E130&lt;=$E$246,1,
E130&lt;=$E$247,2,
E130&gt;=$E$247,3)</f>
        <v>2</v>
      </c>
      <c r="G130" s="12" cm="1">
        <f t="array" ref="G130">_xlfn.IFS(
OR(D130="Aerospace",D130="Aerospace &amp; Defense",D130="Agricultural Equipment",D130="Airlines",D130="Automotive",D130="Automotive &amp; Energy",D130="Automotive Components",D130="Aviation",D130="Building Materials",D130="Chemicals",D130="Commercial Vehicles",D130="Conglomerate &amp; Defense",D130="Conglomerate &amp; Energy",D130="Construction",D130="Construction &amp; Infrastructure",D130="Construction &amp; Real Estate",D130="Construction &amp; Telecom",D130="Discount Retail",D130="Energy Management",D130="Energy Technology",D130="Engines &amp; Power Systems",D130="Environmental Services",D130="Food Distribution",D130="Food Services",D130="Grocery Retail",D130="Healthcare &amp; Pharmacy",D130="Home Improvement Retail",D130="Industrial Engineering &amp; Electronics",D130="Oilfield Services",D130="Pharmaceuticals",D130="Pharmaceuticals &amp; Chemicals",D130="Pharmaceuticals &amp; Healthcare",D130="Pharmacy Retail",D130="Postal &amp; Logistics",D130="Retail",D130="Retail &amp; Distribution",D130="Retail &amp; Grocery",D130="Retail (IKEA)",D130="Tobacco",D130="Trading &amp; Conglomerate",D130="Utilities",D130="Utilities &amp; Energy",D130="Wholesale Retail"),2,
OR(D130="Agribusiness",D130="Automotive &amp; Heavy Vehicles",D130="Chemicals",D130="Commercial Vehicles",D130="Construction",D130="Construction &amp; Infrastructure",D130="Engines &amp; Power Systems",D130="Food Processing",D130="Healthcare",D130="Healthcare &amp; Medical Devices",D130="Heavy Equipment",D130="Heavy Industry",D130="Industrial Gases",D130="Industrial Manufacturing",D130="Logistics",D130="Medical Devices",D130="Mining",D130="Mining &amp; Commodities Trading",D130="Oil &amp; Gas",D130="Oilfield Services",D130="Rail Transport",D130="Shipping &amp; Logistics",D130="Steel"),3,
OR(D130="Apparel &amp; Footwear",D130="Beverage",D130="Coffeehouse &amp; Retail",D130="Conglomerate",D130="Consumer Goods",D130="Convenience Retail",D130="Electronics",D130="Electronics &amp; Semiconductors",D130="Electronics Retail",D130="Fashion Retail",D130="Food &amp; Beverage",D130="Food Retail &amp; Consumer Goods",D130="Industrial &amp; Technology",D130="Industrial Automation",D130="Industrial Technology",D130="Postal &amp; Financial Services",D130="Postal Services",D130="Scientific Instruments",D130="Technology Hardware",D130="Trading Company",D130="IT Consulting"),1,
OR(D130="Cosmetics",D130="E-commerce &amp; Cloud Computing",D130="Electronics &amp; Entertainment",D130="Entertainment &amp; Media",D130="Luxury Goods",D130="Media &amp; Telecommunications",D130="Networking Technology",D130="Real Estate Services",D130="Technology &amp; Consumer Electronics",D130="Telecommunications",D130="Telecommunications &amp; Investment"),1,
OR(D130="Asset Management",D130="Banking",D130="Banking &amp; Asset Services",D130="Banking &amp; Financial Services",D130="Banking &amp; Wealth Management",D130="Cloud Software",D130="Enterprise Software",D130="Financial Services",D130="Information Technology Consulting",D130="Investment Banking",D130="Social Media &amp; Technology",D130="Software &amp; Cloud Computing",D130="Technology &amp; Consulting",D130="Technology &amp; Internet Services",D130="Technology &amp; Software"),1,
TRUE,"Unmapped"
)</f>
        <v>2</v>
      </c>
      <c r="H130" s="10">
        <v>1</v>
      </c>
      <c r="I130" s="10">
        <f>VLOOKUP(B130,'BIS + EDB Final'!A:F,6,FALSE)</f>
        <v>1</v>
      </c>
      <c r="J130" s="10">
        <f>VLOOKUP(B130,'CBG Final'!A:B,2,FALSE)</f>
        <v>1</v>
      </c>
      <c r="K130" s="13">
        <f t="shared" si="0"/>
        <v>1.5</v>
      </c>
      <c r="L130" s="10" t="s">
        <v>1449</v>
      </c>
      <c r="M130" s="10" t="s">
        <v>1450</v>
      </c>
      <c r="N130" s="10" t="s">
        <v>1451</v>
      </c>
      <c r="O130" s="10" t="s">
        <v>1452</v>
      </c>
      <c r="P130" s="10" t="s">
        <v>1453</v>
      </c>
      <c r="Q130" s="10" t="s">
        <v>1454</v>
      </c>
      <c r="R130" s="10" t="s">
        <v>41</v>
      </c>
      <c r="S130" s="14"/>
      <c r="T130" s="15"/>
      <c r="U130" s="15"/>
      <c r="V130" s="14"/>
      <c r="W130" s="14"/>
      <c r="X130" s="14"/>
      <c r="Y130" s="14"/>
      <c r="Z130" s="14"/>
      <c r="AA130" s="14"/>
      <c r="AB130" s="14"/>
      <c r="AC130" s="14"/>
      <c r="AD130" s="14"/>
      <c r="AE130" s="14"/>
      <c r="AF130" s="14"/>
      <c r="AG130" s="14"/>
      <c r="AH130" s="14"/>
    </row>
    <row r="131" spans="1:34" ht="15.75" customHeight="1">
      <c r="A131" s="10"/>
      <c r="B131" s="10" t="s">
        <v>749</v>
      </c>
      <c r="C131" s="11" t="s">
        <v>84</v>
      </c>
      <c r="D131" s="12" t="s">
        <v>85</v>
      </c>
      <c r="E131" s="10">
        <v>107436</v>
      </c>
      <c r="F131" s="11" cm="1">
        <f t="array" ref="F131">_xlfn.IFS(
E131&lt;=$E$245,0,
E131&lt;=$E$246,1,
E131&lt;=$E$247,2,
E131&gt;=$E$247,3)</f>
        <v>1</v>
      </c>
      <c r="G131" s="12" cm="1">
        <f t="array" ref="G131">_xlfn.IFS(
OR(D131="Aerospace",D131="Aerospace &amp; Defense",D131="Agricultural Equipment",D131="Airlines",D131="Automotive",D131="Automotive &amp; Energy",D131="Automotive Components",D131="Aviation",D131="Building Materials",D131="Chemicals",D131="Commercial Vehicles",D131="Conglomerate &amp; Defense",D131="Conglomerate &amp; Energy",D131="Construction",D131="Construction &amp; Infrastructure",D131="Construction &amp; Real Estate",D131="Construction &amp; Telecom",D131="Discount Retail",D131="Energy Management",D131="Energy Technology",D131="Engines &amp; Power Systems",D131="Environmental Services",D131="Food Distribution",D131="Food Services",D131="Grocery Retail",D131="Healthcare &amp; Pharmacy",D131="Home Improvement Retail",D131="Industrial Engineering &amp; Electronics",D131="Oilfield Services",D131="Pharmaceuticals",D131="Pharmaceuticals &amp; Chemicals",D131="Pharmaceuticals &amp; Healthcare",D131="Pharmacy Retail",D131="Postal &amp; Logistics",D131="Retail",D131="Retail &amp; Distribution",D131="Retail &amp; Grocery",D131="Retail (IKEA)",D131="Tobacco",D131="Trading &amp; Conglomerate",D131="Utilities",D131="Utilities &amp; Energy",D131="Wholesale Retail"),2,
OR(D131="Agribusiness",D131="Automotive &amp; Heavy Vehicles",D131="Chemicals",D131="Commercial Vehicles",D131="Construction",D131="Construction &amp; Infrastructure",D131="Engines &amp; Power Systems",D131="Food Processing",D131="Healthcare",D131="Healthcare &amp; Medical Devices",D131="Heavy Equipment",D131="Heavy Industry",D131="Industrial Gases",D131="Industrial Manufacturing",D131="Logistics",D131="Medical Devices",D131="Mining",D131="Mining &amp; Commodities Trading",D131="Oil &amp; Gas",D131="Oilfield Services",D131="Rail Transport",D131="Shipping &amp; Logistics",D131="Steel"),3,
OR(D131="Apparel &amp; Footwear",D131="Beverage",D131="Coffeehouse &amp; Retail",D131="Conglomerate",D131="Consumer Goods",D131="Convenience Retail",D131="Electronics",D131="Electronics &amp; Semiconductors",D131="Electronics Retail",D131="Fashion Retail",D131="Food &amp; Beverage",D131="Food Retail &amp; Consumer Goods",D131="Industrial &amp; Technology",D131="Industrial Automation",D131="Industrial Technology",D131="Postal &amp; Financial Services",D131="Postal Services",D131="Scientific Instruments",D131="Technology Hardware",D131="Trading Company",D131="IT Consulting"),1,
OR(D131="Cosmetics",D131="E-commerce &amp; Cloud Computing",D131="Electronics &amp; Entertainment",D131="Entertainment &amp; Media",D131="Luxury Goods",D131="Media &amp; Telecommunications",D131="Networking Technology",D131="Real Estate Services",D131="Technology &amp; Consumer Electronics",D131="Telecommunications",D131="Telecommunications &amp; Investment"),1,
OR(D131="Asset Management",D131="Banking",D131="Banking &amp; Asset Services",D131="Banking &amp; Financial Services",D131="Banking &amp; Wealth Management",D131="Cloud Software",D131="Enterprise Software",D131="Financial Services",D131="Information Technology Consulting",D131="Investment Banking",D131="Social Media &amp; Technology",D131="Software &amp; Cloud Computing",D131="Technology &amp; Consulting",D131="Technology &amp; Internet Services",D131="Technology &amp; Software"),1,
TRUE,"Unmapped"
)</f>
        <v>2</v>
      </c>
      <c r="H131" s="10">
        <v>2</v>
      </c>
      <c r="I131" s="10">
        <f>VLOOKUP(B131,'BIS + EDB Final'!A:F,6,FALSE)</f>
        <v>0</v>
      </c>
      <c r="J131" s="10">
        <f>VLOOKUP(B131,'CBG Final'!A:B,2,FALSE)</f>
        <v>2</v>
      </c>
      <c r="K131" s="13">
        <f t="shared" si="0"/>
        <v>1.5</v>
      </c>
      <c r="L131" s="10" t="s">
        <v>2304</v>
      </c>
      <c r="M131" s="10" t="s">
        <v>2274</v>
      </c>
      <c r="N131" s="10" t="s">
        <v>2305</v>
      </c>
      <c r="O131" s="10" t="s">
        <v>2306</v>
      </c>
      <c r="P131" s="10" t="s">
        <v>2307</v>
      </c>
      <c r="Q131" s="10" t="s">
        <v>917</v>
      </c>
      <c r="R131" s="10" t="s">
        <v>640</v>
      </c>
      <c r="S131" s="14"/>
      <c r="T131" s="15"/>
      <c r="U131" s="15"/>
      <c r="V131" s="14"/>
      <c r="W131" s="14"/>
      <c r="X131" s="15"/>
      <c r="Y131" s="15"/>
      <c r="Z131" s="14"/>
      <c r="AA131" s="14"/>
      <c r="AB131" s="14"/>
      <c r="AC131" s="14"/>
      <c r="AD131" s="14"/>
      <c r="AE131" s="14"/>
      <c r="AF131" s="14"/>
      <c r="AG131" s="14"/>
      <c r="AH131" s="14"/>
    </row>
    <row r="132" spans="1:34" ht="15.75" customHeight="1">
      <c r="A132" s="10"/>
      <c r="B132" s="10" t="s">
        <v>2194</v>
      </c>
      <c r="C132" s="11" t="s">
        <v>46</v>
      </c>
      <c r="D132" s="12" t="s">
        <v>120</v>
      </c>
      <c r="E132" s="10">
        <v>98636</v>
      </c>
      <c r="F132" s="11" cm="1">
        <f t="array" ref="F132">_xlfn.IFS(
E132&lt;=$E$245,0,
E132&lt;=$E$246,1,
E132&lt;=$E$247,2,
E132&gt;=$E$247,3)</f>
        <v>1</v>
      </c>
      <c r="G132" s="12" cm="1">
        <f t="array" ref="G132">_xlfn.IFS(
OR(D132="Aerospace",D132="Aerospace &amp; Defense",D132="Agricultural Equipment",D132="Airlines",D132="Automotive",D132="Automotive &amp; Energy",D132="Automotive Components",D132="Aviation",D132="Building Materials",D132="Chemicals",D132="Commercial Vehicles",D132="Conglomerate &amp; Defense",D132="Conglomerate &amp; Energy",D132="Construction",D132="Construction &amp; Infrastructure",D132="Construction &amp; Real Estate",D132="Construction &amp; Telecom",D132="Discount Retail",D132="Energy Management",D132="Energy Technology",D132="Engines &amp; Power Systems",D132="Environmental Services",D132="Food Distribution",D132="Food Services",D132="Grocery Retail",D132="Healthcare &amp; Pharmacy",D132="Home Improvement Retail",D132="Industrial Engineering &amp; Electronics",D132="Oilfield Services",D132="Pharmaceuticals",D132="Pharmaceuticals &amp; Chemicals",D132="Pharmaceuticals &amp; Healthcare",D132="Pharmacy Retail",D132="Postal &amp; Logistics",D132="Retail",D132="Retail &amp; Distribution",D132="Retail &amp; Grocery",D132="Retail (IKEA)",D132="Tobacco",D132="Trading &amp; Conglomerate",D132="Utilities",D132="Utilities &amp; Energy",D132="Wholesale Retail"),2,
OR(D132="Agribusiness",D132="Automotive &amp; Heavy Vehicles",D132="Chemicals",D132="Commercial Vehicles",D132="Construction",D132="Construction &amp; Infrastructure",D132="Engines &amp; Power Systems",D132="Food Processing",D132="Healthcare",D132="Healthcare &amp; Medical Devices",D132="Heavy Equipment",D132="Heavy Industry",D132="Industrial Gases",D132="Industrial Manufacturing",D132="Logistics",D132="Medical Devices",D132="Mining",D132="Mining &amp; Commodities Trading",D132="Oil &amp; Gas",D132="Oilfield Services",D132="Rail Transport",D132="Shipping &amp; Logistics",D132="Steel"),3,
OR(D132="Apparel &amp; Footwear",D132="Beverage",D132="Coffeehouse &amp; Retail",D132="Conglomerate",D132="Consumer Goods",D132="Convenience Retail",D132="Electronics",D132="Electronics &amp; Semiconductors",D132="Electronics Retail",D132="Fashion Retail",D132="Food &amp; Beverage",D132="Food Retail &amp; Consumer Goods",D132="Industrial &amp; Technology",D132="Industrial Automation",D132="Industrial Technology",D132="Postal &amp; Financial Services",D132="Postal Services",D132="Scientific Instruments",D132="Technology Hardware",D132="Trading Company",D132="IT Consulting"),1,
OR(D132="Cosmetics",D132="E-commerce &amp; Cloud Computing",D132="Electronics &amp; Entertainment",D132="Entertainment &amp; Media",D132="Luxury Goods",D132="Media &amp; Telecommunications",D132="Networking Technology",D132="Real Estate Services",D132="Technology &amp; Consumer Electronics",D132="Telecommunications",D132="Telecommunications &amp; Investment"),1,
OR(D132="Asset Management",D132="Banking",D132="Banking &amp; Asset Services",D132="Banking &amp; Financial Services",D132="Banking &amp; Wealth Management",D132="Cloud Software",D132="Enterprise Software",D132="Financial Services",D132="Information Technology Consulting",D132="Investment Banking",D132="Social Media &amp; Technology",D132="Software &amp; Cloud Computing",D132="Technology &amp; Consulting",D132="Technology &amp; Internet Services",D132="Technology &amp; Software"),1,
TRUE,"Unmapped"
)</f>
        <v>2</v>
      </c>
      <c r="H132" s="10">
        <v>1</v>
      </c>
      <c r="I132" s="10">
        <f>VLOOKUP(B132,'BIS + EDB Final'!A:F,6,FALSE)</f>
        <v>0</v>
      </c>
      <c r="J132" s="10">
        <f>VLOOKUP(B132,'CBG Final'!A:B,2,FALSE)</f>
        <v>3</v>
      </c>
      <c r="K132" s="13">
        <f t="shared" si="0"/>
        <v>1.5</v>
      </c>
      <c r="L132" s="10" t="s">
        <v>2195</v>
      </c>
      <c r="M132" s="10" t="s">
        <v>1376</v>
      </c>
      <c r="N132" s="10" t="s">
        <v>2196</v>
      </c>
      <c r="O132" s="10" t="s">
        <v>2197</v>
      </c>
      <c r="P132" s="10" t="s">
        <v>2198</v>
      </c>
      <c r="Q132" s="10" t="s">
        <v>32</v>
      </c>
      <c r="R132" s="10" t="s">
        <v>22</v>
      </c>
      <c r="S132" s="14"/>
      <c r="T132" s="15"/>
      <c r="U132" s="15"/>
      <c r="V132" s="14"/>
      <c r="W132" s="14"/>
      <c r="X132" s="15"/>
      <c r="Y132" s="15"/>
      <c r="Z132" s="14"/>
      <c r="AA132" s="14"/>
      <c r="AB132" s="14"/>
      <c r="AC132" s="14"/>
      <c r="AD132" s="14"/>
      <c r="AE132" s="14"/>
      <c r="AF132" s="14"/>
      <c r="AG132" s="14"/>
      <c r="AH132" s="14"/>
    </row>
    <row r="133" spans="1:34" ht="15.75" customHeight="1">
      <c r="A133" s="10"/>
      <c r="B133" s="10" t="s">
        <v>990</v>
      </c>
      <c r="C133" s="11" t="s">
        <v>93</v>
      </c>
      <c r="D133" s="12" t="s">
        <v>991</v>
      </c>
      <c r="E133" s="10">
        <v>92815</v>
      </c>
      <c r="F133" s="11" cm="1">
        <f t="array" ref="F133">_xlfn.IFS(
E133&lt;=$E$245,0,
E133&lt;=$E$246,1,
E133&lt;=$E$247,2,
E133&gt;=$E$247,3)</f>
        <v>1</v>
      </c>
      <c r="G133" s="12" cm="1">
        <f t="array" ref="G133">_xlfn.IFS(
OR(D133="Aerospace",D133="Aerospace &amp; Defense",D133="Agricultural Equipment",D133="Airlines",D133="Automotive",D133="Automotive &amp; Energy",D133="Automotive Components",D133="Aviation",D133="Building Materials",D133="Chemicals",D133="Commercial Vehicles",D133="Conglomerate &amp; Defense",D133="Conglomerate &amp; Energy",D133="Construction",D133="Construction &amp; Infrastructure",D133="Construction &amp; Real Estate",D133="Construction &amp; Telecom",D133="Discount Retail",D133="Energy Management",D133="Energy Technology",D133="Engines &amp; Power Systems",D133="Environmental Services",D133="Food Distribution",D133="Food Services",D133="Grocery Retail",D133="Healthcare &amp; Pharmacy",D133="Home Improvement Retail",D133="Industrial Engineering &amp; Electronics",D133="Oilfield Services",D133="Pharmaceuticals",D133="Pharmaceuticals &amp; Chemicals",D133="Pharmaceuticals &amp; Healthcare",D133="Pharmacy Retail",D133="Postal &amp; Logistics",D133="Retail",D133="Retail &amp; Distribution",D133="Retail &amp; Grocery",D133="Retail (IKEA)",D133="Tobacco",D133="Trading &amp; Conglomerate",D133="Utilities",D133="Utilities &amp; Energy",D133="Wholesale Retail"),2,
OR(D133="Agribusiness",D133="Automotive &amp; Heavy Vehicles",D133="Chemicals",D133="Commercial Vehicles",D133="Construction",D133="Construction &amp; Infrastructure",D133="Engines &amp; Power Systems",D133="Food Processing",D133="Healthcare",D133="Healthcare &amp; Medical Devices",D133="Heavy Equipment",D133="Heavy Industry",D133="Industrial Gases",D133="Industrial Manufacturing",D133="Logistics",D133="Medical Devices",D133="Mining",D133="Mining &amp; Commodities Trading",D133="Oil &amp; Gas",D133="Oilfield Services",D133="Rail Transport",D133="Shipping &amp; Logistics",D133="Steel"),3,
OR(D133="Apparel &amp; Footwear",D133="Beverage",D133="Coffeehouse &amp; Retail",D133="Conglomerate",D133="Consumer Goods",D133="Convenience Retail",D133="Electronics",D133="Electronics &amp; Semiconductors",D133="Electronics Retail",D133="Fashion Retail",D133="Food &amp; Beverage",D133="Food Retail &amp; Consumer Goods",D133="Industrial &amp; Technology",D133="Industrial Automation",D133="Industrial Technology",D133="Postal &amp; Financial Services",D133="Postal Services",D133="Scientific Instruments",D133="Technology Hardware",D133="Trading Company",D133="IT Consulting"),1,
OR(D133="Cosmetics",D133="E-commerce &amp; Cloud Computing",D133="Electronics &amp; Entertainment",D133="Entertainment &amp; Media",D133="Luxury Goods",D133="Media &amp; Telecommunications",D133="Networking Technology",D133="Real Estate Services",D133="Technology &amp; Consumer Electronics",D133="Telecommunications",D133="Telecommunications &amp; Investment"),1,
OR(D133="Asset Management",D133="Banking",D133="Banking &amp; Asset Services",D133="Banking &amp; Financial Services",D133="Banking &amp; Wealth Management",D133="Cloud Software",D133="Enterprise Software",D133="Financial Services",D133="Information Technology Consulting",D133="Investment Banking",D133="Social Media &amp; Technology",D133="Software &amp; Cloud Computing",D133="Technology &amp; Consulting",D133="Technology &amp; Internet Services",D133="Technology &amp; Software"),1,
TRUE,"Unmapped"
)</f>
        <v>2</v>
      </c>
      <c r="H133" s="10">
        <v>1</v>
      </c>
      <c r="I133" s="10">
        <f>VLOOKUP(B133,'BIS + EDB Final'!A:F,6,FALSE)</f>
        <v>0</v>
      </c>
      <c r="J133" s="10">
        <f>VLOOKUP(B133,'CBG Final'!A:B,2,FALSE)</f>
        <v>3</v>
      </c>
      <c r="K133" s="13">
        <f t="shared" si="0"/>
        <v>1.5</v>
      </c>
      <c r="L133" s="10" t="s">
        <v>992</v>
      </c>
      <c r="M133" s="10" t="s">
        <v>29</v>
      </c>
      <c r="N133" s="10" t="s">
        <v>993</v>
      </c>
      <c r="O133" s="10"/>
      <c r="P133" s="10" t="s">
        <v>994</v>
      </c>
      <c r="Q133" s="10" t="s">
        <v>995</v>
      </c>
      <c r="R133" s="10" t="s">
        <v>22</v>
      </c>
      <c r="S133" s="14"/>
      <c r="T133" s="15"/>
      <c r="U133" s="15"/>
      <c r="V133" s="14"/>
      <c r="W133" s="14"/>
      <c r="X133" s="14"/>
      <c r="Y133" s="14"/>
      <c r="Z133" s="14"/>
      <c r="AA133" s="14"/>
      <c r="AB133" s="14"/>
      <c r="AC133" s="14"/>
      <c r="AD133" s="14"/>
      <c r="AE133" s="14"/>
      <c r="AF133" s="14"/>
      <c r="AG133" s="14"/>
      <c r="AH133" s="14"/>
    </row>
    <row r="134" spans="1:34" ht="15.75" customHeight="1">
      <c r="A134" s="10"/>
      <c r="B134" s="10" t="s">
        <v>2211</v>
      </c>
      <c r="C134" s="11" t="s">
        <v>128</v>
      </c>
      <c r="D134" s="12" t="s">
        <v>586</v>
      </c>
      <c r="E134" s="10">
        <v>59594</v>
      </c>
      <c r="F134" s="11" cm="1">
        <f t="array" ref="F134">_xlfn.IFS(
E134&lt;=$E$245,0,
E134&lt;=$E$246,1,
E134&lt;=$E$247,2,
E134&gt;=$E$247,3)</f>
        <v>0</v>
      </c>
      <c r="G134" s="12" cm="1">
        <f t="array" ref="G134">_xlfn.IFS(
OR(D134="Aerospace",D134="Aerospace &amp; Defense",D134="Agricultural Equipment",D134="Airlines",D134="Automotive",D134="Automotive &amp; Energy",D134="Automotive Components",D134="Aviation",D134="Building Materials",D134="Chemicals",D134="Commercial Vehicles",D134="Conglomerate &amp; Defense",D134="Conglomerate &amp; Energy",D134="Construction",D134="Construction &amp; Infrastructure",D134="Construction &amp; Real Estate",D134="Construction &amp; Telecom",D134="Discount Retail",D134="Energy Management",D134="Energy Technology",D134="Engines &amp; Power Systems",D134="Environmental Services",D134="Food Distribution",D134="Food Services",D134="Grocery Retail",D134="Healthcare &amp; Pharmacy",D134="Home Improvement Retail",D134="Industrial Engineering &amp; Electronics",D134="Oilfield Services",D134="Pharmaceuticals",D134="Pharmaceuticals &amp; Chemicals",D134="Pharmaceuticals &amp; Healthcare",D134="Pharmacy Retail",D134="Postal &amp; Logistics",D134="Retail",D134="Retail &amp; Distribution",D134="Retail &amp; Grocery",D134="Retail (IKEA)",D134="Tobacco",D134="Trading &amp; Conglomerate",D134="Utilities",D134="Utilities &amp; Energy",D134="Wholesale Retail"),2,
OR(D134="Agribusiness",D134="Automotive &amp; Heavy Vehicles",D134="Chemicals",D134="Commercial Vehicles",D134="Construction",D134="Construction &amp; Infrastructure",D134="Engines &amp; Power Systems",D134="Food Processing",D134="Healthcare",D134="Healthcare &amp; Medical Devices",D134="Heavy Equipment",D134="Heavy Industry",D134="Industrial Gases",D134="Industrial Manufacturing",D134="Logistics",D134="Medical Devices",D134="Mining",D134="Mining &amp; Commodities Trading",D134="Oil &amp; Gas",D134="Oilfield Services",D134="Rail Transport",D134="Shipping &amp; Logistics",D134="Steel"),3,
OR(D134="Apparel &amp; Footwear",D134="Beverage",D134="Coffeehouse &amp; Retail",D134="Conglomerate",D134="Consumer Goods",D134="Convenience Retail",D134="Electronics",D134="Electronics &amp; Semiconductors",D134="Electronics Retail",D134="Fashion Retail",D134="Food &amp; Beverage",D134="Food Retail &amp; Consumer Goods",D134="Industrial &amp; Technology",D134="Industrial Automation",D134="Industrial Technology",D134="Postal &amp; Financial Services",D134="Postal Services",D134="Scientific Instruments",D134="Technology Hardware",D134="Trading Company",D134="IT Consulting"),1,
OR(D134="Cosmetics",D134="E-commerce &amp; Cloud Computing",D134="Electronics &amp; Entertainment",D134="Entertainment &amp; Media",D134="Luxury Goods",D134="Media &amp; Telecommunications",D134="Networking Technology",D134="Real Estate Services",D134="Technology &amp; Consumer Electronics",D134="Telecommunications",D134="Telecommunications &amp; Investment"),1,
OR(D134="Asset Management",D134="Banking",D134="Banking &amp; Asset Services",D134="Banking &amp; Financial Services",D134="Banking &amp; Wealth Management",D134="Cloud Software",D134="Enterprise Software",D134="Financial Services",D134="Information Technology Consulting",D134="Investment Banking",D134="Social Media &amp; Technology",D134="Software &amp; Cloud Computing",D134="Technology &amp; Consulting",D134="Technology &amp; Internet Services",D134="Technology &amp; Software"),1,
TRUE,"Unmapped"
)</f>
        <v>3</v>
      </c>
      <c r="H134" s="10">
        <v>2</v>
      </c>
      <c r="I134" s="10">
        <f>VLOOKUP(B134,'BIS + EDB Final'!A:F,6,FALSE)</f>
        <v>1</v>
      </c>
      <c r="J134" s="10">
        <f>VLOOKUP(B134,'CBG Final'!A:B,2,FALSE)</f>
        <v>2</v>
      </c>
      <c r="K134" s="13">
        <f t="shared" si="0"/>
        <v>1.5</v>
      </c>
      <c r="L134" s="10" t="s">
        <v>2212</v>
      </c>
      <c r="M134" s="10" t="s">
        <v>1138</v>
      </c>
      <c r="N134" s="10" t="s">
        <v>2213</v>
      </c>
      <c r="O134" s="10" t="s">
        <v>2214</v>
      </c>
      <c r="P134" s="10" t="s">
        <v>2215</v>
      </c>
      <c r="Q134" s="10" t="s">
        <v>434</v>
      </c>
      <c r="R134" s="10" t="s">
        <v>640</v>
      </c>
      <c r="S134" s="14"/>
      <c r="T134" s="15"/>
      <c r="U134" s="15"/>
      <c r="V134" s="14"/>
      <c r="W134" s="14"/>
      <c r="X134" s="14"/>
      <c r="Y134" s="14"/>
      <c r="Z134" s="14"/>
      <c r="AA134" s="14"/>
      <c r="AB134" s="14"/>
      <c r="AC134" s="14"/>
      <c r="AD134" s="14"/>
      <c r="AE134" s="14"/>
      <c r="AF134" s="14"/>
      <c r="AG134" s="14"/>
      <c r="AH134" s="14"/>
    </row>
    <row r="135" spans="1:34" ht="15.75" customHeight="1">
      <c r="A135" s="10"/>
      <c r="B135" s="10" t="s">
        <v>117</v>
      </c>
      <c r="C135" s="11" t="s">
        <v>43</v>
      </c>
      <c r="D135" s="12" t="s">
        <v>118</v>
      </c>
      <c r="E135" s="10">
        <v>60900</v>
      </c>
      <c r="F135" s="11" cm="1">
        <f t="array" ref="F135">_xlfn.IFS(
E135&lt;=$E$245,0,
E135&lt;=$E$246,1,
E135&lt;=$E$247,2,
E135&gt;=$E$247,3)</f>
        <v>0</v>
      </c>
      <c r="G135" s="12" cm="1">
        <f t="array" ref="G135">_xlfn.IFS(
OR(D135="Aerospace",D135="Aerospace &amp; Defense",D135="Agricultural Equipment",D135="Airlines",D135="Automotive",D135="Automotive &amp; Energy",D135="Automotive Components",D135="Aviation",D135="Building Materials",D135="Chemicals",D135="Commercial Vehicles",D135="Conglomerate &amp; Defense",D135="Conglomerate &amp; Energy",D135="Construction",D135="Construction &amp; Infrastructure",D135="Construction &amp; Real Estate",D135="Construction &amp; Telecom",D135="Discount Retail",D135="Energy Management",D135="Energy Technology",D135="Engines &amp; Power Systems",D135="Environmental Services",D135="Food Distribution",D135="Food Services",D135="Grocery Retail",D135="Healthcare &amp; Pharmacy",D135="Home Improvement Retail",D135="Industrial Engineering &amp; Electronics",D135="Oilfield Services",D135="Pharmaceuticals",D135="Pharmaceuticals &amp; Chemicals",D135="Pharmaceuticals &amp; Healthcare",D135="Pharmacy Retail",D135="Postal &amp; Logistics",D135="Retail",D135="Retail &amp; Distribution",D135="Retail &amp; Grocery",D135="Retail (IKEA)",D135="Tobacco",D135="Trading &amp; Conglomerate",D135="Utilities",D135="Utilities &amp; Energy",D135="Wholesale Retail"),2,
OR(D135="Agribusiness",D135="Automotive &amp; Heavy Vehicles",D135="Chemicals",D135="Commercial Vehicles",D135="Construction",D135="Construction &amp; Infrastructure",D135="Engines &amp; Power Systems",D135="Food Processing",D135="Healthcare",D135="Healthcare &amp; Medical Devices",D135="Heavy Equipment",D135="Heavy Industry",D135="Industrial Gases",D135="Industrial Manufacturing",D135="Logistics",D135="Medical Devices",D135="Mining",D135="Mining &amp; Commodities Trading",D135="Oil &amp; Gas",D135="Oilfield Services",D135="Rail Transport",D135="Shipping &amp; Logistics",D135="Steel"),3,
OR(D135="Apparel &amp; Footwear",D135="Beverage",D135="Coffeehouse &amp; Retail",D135="Conglomerate",D135="Consumer Goods",D135="Convenience Retail",D135="Electronics",D135="Electronics &amp; Semiconductors",D135="Electronics Retail",D135="Fashion Retail",D135="Food &amp; Beverage",D135="Food Retail &amp; Consumer Goods",D135="Industrial &amp; Technology",D135="Industrial Automation",D135="Industrial Technology",D135="Postal &amp; Financial Services",D135="Postal Services",D135="Scientific Instruments",D135="Technology Hardware",D135="Trading Company",D135="IT Consulting"),1,
OR(D135="Cosmetics",D135="E-commerce &amp; Cloud Computing",D135="Electronics &amp; Entertainment",D135="Entertainment &amp; Media",D135="Luxury Goods",D135="Media &amp; Telecommunications",D135="Networking Technology",D135="Real Estate Services",D135="Technology &amp; Consumer Electronics",D135="Telecommunications",D135="Telecommunications &amp; Investment"),1,
OR(D135="Asset Management",D135="Banking",D135="Banking &amp; Asset Services",D135="Banking &amp; Financial Services",D135="Banking &amp; Wealth Management",D135="Cloud Software",D135="Enterprise Software",D135="Financial Services",D135="Information Technology Consulting",D135="Investment Banking",D135="Social Media &amp; Technology",D135="Software &amp; Cloud Computing",D135="Technology &amp; Consulting",D135="Technology &amp; Internet Services",D135="Technology &amp; Software"),1,
TRUE,"Unmapped"
)</f>
        <v>3</v>
      </c>
      <c r="H135" s="10">
        <v>1</v>
      </c>
      <c r="I135" s="10">
        <f>VLOOKUP(B135,'BIS + EDB Final'!A:F,6,FALSE)</f>
        <v>1</v>
      </c>
      <c r="J135" s="10">
        <f>VLOOKUP(B135,'CBG Final'!A:B,2,FALSE)</f>
        <v>3</v>
      </c>
      <c r="K135" s="13">
        <f t="shared" si="0"/>
        <v>1.5</v>
      </c>
      <c r="L135" s="10" t="s">
        <v>1426</v>
      </c>
      <c r="M135" s="10" t="s">
        <v>518</v>
      </c>
      <c r="N135" s="10" t="s">
        <v>1427</v>
      </c>
      <c r="O135" s="10" t="s">
        <v>1428</v>
      </c>
      <c r="P135" s="10" t="s">
        <v>1429</v>
      </c>
      <c r="Q135" s="10" t="s">
        <v>31</v>
      </c>
      <c r="R135" s="10" t="s">
        <v>22</v>
      </c>
      <c r="S135" s="14"/>
      <c r="T135" s="15"/>
      <c r="U135" s="15"/>
      <c r="V135" s="14"/>
      <c r="W135" s="14"/>
      <c r="X135" s="15"/>
      <c r="Y135" s="15"/>
      <c r="Z135" s="14"/>
      <c r="AA135" s="14"/>
      <c r="AB135" s="14"/>
      <c r="AC135" s="14"/>
      <c r="AD135" s="14"/>
      <c r="AE135" s="14"/>
      <c r="AF135" s="14"/>
      <c r="AG135" s="14"/>
      <c r="AH135" s="14"/>
    </row>
    <row r="136" spans="1:34" ht="15.75" customHeight="1">
      <c r="A136" s="10"/>
      <c r="B136" s="10" t="s">
        <v>1222</v>
      </c>
      <c r="C136" s="11" t="s">
        <v>43</v>
      </c>
      <c r="D136" s="12" t="s">
        <v>1223</v>
      </c>
      <c r="E136" s="10">
        <v>69600</v>
      </c>
      <c r="F136" s="11" cm="1">
        <f t="array" ref="F136">_xlfn.IFS(
E136&lt;=$E$245,0,
E136&lt;=$E$246,1,
E136&lt;=$E$247,2,
E136&gt;=$E$247,3)</f>
        <v>0</v>
      </c>
      <c r="G136" s="12" cm="1">
        <f t="array" ref="G136">_xlfn.IFS(
OR(D136="Aerospace",D136="Aerospace &amp; Defense",D136="Agricultural Equipment",D136="Airlines",D136="Automotive",D136="Automotive &amp; Energy",D136="Automotive Components",D136="Aviation",D136="Building Materials",D136="Chemicals",D136="Commercial Vehicles",D136="Conglomerate &amp; Defense",D136="Conglomerate &amp; Energy",D136="Construction",D136="Construction &amp; Infrastructure",D136="Construction &amp; Real Estate",D136="Construction &amp; Telecom",D136="Discount Retail",D136="Energy Management",D136="Energy Technology",D136="Engines &amp; Power Systems",D136="Environmental Services",D136="Food Distribution",D136="Food Services",D136="Grocery Retail",D136="Healthcare &amp; Pharmacy",D136="Home Improvement Retail",D136="Industrial Engineering &amp; Electronics",D136="Oilfield Services",D136="Pharmaceuticals",D136="Pharmaceuticals &amp; Chemicals",D136="Pharmaceuticals &amp; Healthcare",D136="Pharmacy Retail",D136="Postal &amp; Logistics",D136="Retail",D136="Retail &amp; Distribution",D136="Retail &amp; Grocery",D136="Retail (IKEA)",D136="Tobacco",D136="Trading &amp; Conglomerate",D136="Utilities",D136="Utilities &amp; Energy",D136="Wholesale Retail"),2,
OR(D136="Agribusiness",D136="Automotive &amp; Heavy Vehicles",D136="Chemicals",D136="Commercial Vehicles",D136="Construction",D136="Construction &amp; Infrastructure",D136="Engines &amp; Power Systems",D136="Food Processing",D136="Healthcare",D136="Healthcare &amp; Medical Devices",D136="Heavy Equipment",D136="Heavy Industry",D136="Industrial Gases",D136="Industrial Manufacturing",D136="Logistics",D136="Medical Devices",D136="Mining",D136="Mining &amp; Commodities Trading",D136="Oil &amp; Gas",D136="Oilfield Services",D136="Rail Transport",D136="Shipping &amp; Logistics",D136="Steel"),3,
OR(D136="Apparel &amp; Footwear",D136="Beverage",D136="Coffeehouse &amp; Retail",D136="Conglomerate",D136="Consumer Goods",D136="Convenience Retail",D136="Electronics",D136="Electronics &amp; Semiconductors",D136="Electronics Retail",D136="Fashion Retail",D136="Food &amp; Beverage",D136="Food Retail &amp; Consumer Goods",D136="Industrial &amp; Technology",D136="Industrial Automation",D136="Industrial Technology",D136="Postal &amp; Financial Services",D136="Postal Services",D136="Scientific Instruments",D136="Technology Hardware",D136="Trading Company",D136="IT Consulting"),1,
OR(D136="Cosmetics",D136="E-commerce &amp; Cloud Computing",D136="Electronics &amp; Entertainment",D136="Entertainment &amp; Media",D136="Luxury Goods",D136="Media &amp; Telecommunications",D136="Networking Technology",D136="Real Estate Services",D136="Technology &amp; Consumer Electronics",D136="Telecommunications",D136="Telecommunications &amp; Investment"),1,
OR(D136="Asset Management",D136="Banking",D136="Banking &amp; Asset Services",D136="Banking &amp; Financial Services",D136="Banking &amp; Wealth Management",D136="Cloud Software",D136="Enterprise Software",D136="Financial Services",D136="Information Technology Consulting",D136="Investment Banking",D136="Social Media &amp; Technology",D136="Software &amp; Cloud Computing",D136="Technology &amp; Consulting",D136="Technology &amp; Internet Services",D136="Technology &amp; Software"),1,
TRUE,"Unmapped"
)</f>
        <v>2</v>
      </c>
      <c r="H136" s="10">
        <v>2</v>
      </c>
      <c r="I136" s="10">
        <f>VLOOKUP(B136,'BIS + EDB Final'!A:F,6,FALSE)</f>
        <v>1</v>
      </c>
      <c r="J136" s="10">
        <f>VLOOKUP(B136,'CBG Final'!A:B,2,FALSE)</f>
        <v>3</v>
      </c>
      <c r="K136" s="13">
        <f t="shared" si="0"/>
        <v>1.5</v>
      </c>
      <c r="L136" s="10" t="s">
        <v>1224</v>
      </c>
      <c r="M136" s="10" t="s">
        <v>572</v>
      </c>
      <c r="N136" s="10" t="s">
        <v>1225</v>
      </c>
      <c r="O136" s="10" t="s">
        <v>1226</v>
      </c>
      <c r="P136" s="10" t="s">
        <v>1227</v>
      </c>
      <c r="Q136" s="10" t="s">
        <v>351</v>
      </c>
      <c r="R136" s="10" t="s">
        <v>231</v>
      </c>
      <c r="S136" s="14"/>
      <c r="T136" s="15"/>
      <c r="U136" s="15"/>
      <c r="V136" s="14"/>
      <c r="W136" s="14"/>
      <c r="X136" s="14"/>
      <c r="Y136" s="14"/>
      <c r="Z136" s="14"/>
      <c r="AA136" s="14"/>
      <c r="AB136" s="14"/>
      <c r="AC136" s="14"/>
      <c r="AD136" s="14"/>
      <c r="AE136" s="14"/>
      <c r="AF136" s="14"/>
      <c r="AG136" s="14"/>
      <c r="AH136" s="14"/>
    </row>
    <row r="137" spans="1:34" ht="15.75" customHeight="1">
      <c r="A137" s="10"/>
      <c r="B137" s="10" t="s">
        <v>734</v>
      </c>
      <c r="C137" s="11" t="s">
        <v>43</v>
      </c>
      <c r="D137" s="12" t="s">
        <v>735</v>
      </c>
      <c r="E137" s="10">
        <v>76000</v>
      </c>
      <c r="F137" s="11" cm="1">
        <f t="array" ref="F137">_xlfn.IFS(
E137&lt;=$E$245,0,
E137&lt;=$E$246,1,
E137&lt;=$E$247,2,
E137&gt;=$E$247,3)</f>
        <v>0</v>
      </c>
      <c r="G137" s="12" cm="1">
        <f t="array" ref="G137">_xlfn.IFS(
OR(D137="Aerospace",D137="Aerospace &amp; Defense",D137="Agricultural Equipment",D137="Airlines",D137="Automotive",D137="Automotive &amp; Energy",D137="Automotive Components",D137="Aviation",D137="Building Materials",D137="Chemicals",D137="Commercial Vehicles",D137="Conglomerate &amp; Defense",D137="Conglomerate &amp; Energy",D137="Construction",D137="Construction &amp; Infrastructure",D137="Construction &amp; Real Estate",D137="Construction &amp; Telecom",D137="Discount Retail",D137="Energy Management",D137="Energy Technology",D137="Engines &amp; Power Systems",D137="Environmental Services",D137="Food Distribution",D137="Food Services",D137="Grocery Retail",D137="Healthcare &amp; Pharmacy",D137="Home Improvement Retail",D137="Industrial Engineering &amp; Electronics",D137="Oilfield Services",D137="Pharmaceuticals",D137="Pharmaceuticals &amp; Chemicals",D137="Pharmaceuticals &amp; Healthcare",D137="Pharmacy Retail",D137="Postal &amp; Logistics",D137="Retail",D137="Retail &amp; Distribution",D137="Retail &amp; Grocery",D137="Retail (IKEA)",D137="Tobacco",D137="Trading &amp; Conglomerate",D137="Utilities",D137="Utilities &amp; Energy",D137="Wholesale Retail"),2,
OR(D137="Agribusiness",D137="Automotive &amp; Heavy Vehicles",D137="Chemicals",D137="Commercial Vehicles",D137="Construction",D137="Construction &amp; Infrastructure",D137="Engines &amp; Power Systems",D137="Food Processing",D137="Healthcare",D137="Healthcare &amp; Medical Devices",D137="Heavy Equipment",D137="Heavy Industry",D137="Industrial Gases",D137="Industrial Manufacturing",D137="Logistics",D137="Medical Devices",D137="Mining",D137="Mining &amp; Commodities Trading",D137="Oil &amp; Gas",D137="Oilfield Services",D137="Rail Transport",D137="Shipping &amp; Logistics",D137="Steel"),3,
OR(D137="Apparel &amp; Footwear",D137="Beverage",D137="Coffeehouse &amp; Retail",D137="Conglomerate",D137="Consumer Goods",D137="Convenience Retail",D137="Electronics",D137="Electronics &amp; Semiconductors",D137="Electronics Retail",D137="Fashion Retail",D137="Food &amp; Beverage",D137="Food Retail &amp; Consumer Goods",D137="Industrial &amp; Technology",D137="Industrial Automation",D137="Industrial Technology",D137="Postal &amp; Financial Services",D137="Postal Services",D137="Scientific Instruments",D137="Technology Hardware",D137="Trading Company",D137="IT Consulting"),1,
OR(D137="Cosmetics",D137="E-commerce &amp; Cloud Computing",D137="Electronics &amp; Entertainment",D137="Entertainment &amp; Media",D137="Luxury Goods",D137="Media &amp; Telecommunications",D137="Networking Technology",D137="Real Estate Services",D137="Technology &amp; Consumer Electronics",D137="Telecommunications",D137="Telecommunications &amp; Investment"),1,
OR(D137="Asset Management",D137="Banking",D137="Banking &amp; Asset Services",D137="Banking &amp; Financial Services",D137="Banking &amp; Wealth Management",D137="Cloud Software",D137="Enterprise Software",D137="Financial Services",D137="Information Technology Consulting",D137="Investment Banking",D137="Social Media &amp; Technology",D137="Software &amp; Cloud Computing",D137="Technology &amp; Consulting",D137="Technology &amp; Internet Services",D137="Technology &amp; Software"),1,
TRUE,"Unmapped"
)</f>
        <v>2</v>
      </c>
      <c r="H137" s="10">
        <f>'BIS + EDB Final'!B186</f>
        <v>2</v>
      </c>
      <c r="I137" s="10">
        <f>VLOOKUP(B137,'BIS + EDB Final'!A:F,6,FALSE)</f>
        <v>1</v>
      </c>
      <c r="J137" s="10">
        <f>VLOOKUP(B137,'CBG Final'!A:B,2,FALSE)</f>
        <v>3</v>
      </c>
      <c r="K137" s="13">
        <f t="shared" si="0"/>
        <v>1.5</v>
      </c>
      <c r="L137" s="10" t="s">
        <v>2485</v>
      </c>
      <c r="M137" s="10" t="s">
        <v>317</v>
      </c>
      <c r="N137" s="10" t="s">
        <v>2486</v>
      </c>
      <c r="O137" s="10" t="s">
        <v>2487</v>
      </c>
      <c r="P137" s="10" t="s">
        <v>2488</v>
      </c>
      <c r="Q137" s="10" t="s">
        <v>116</v>
      </c>
      <c r="R137" s="10" t="s">
        <v>22</v>
      </c>
      <c r="S137" s="14"/>
      <c r="T137" s="15"/>
      <c r="U137" s="15"/>
      <c r="V137" s="14"/>
      <c r="W137" s="14"/>
      <c r="X137" s="15"/>
      <c r="Y137" s="15"/>
      <c r="Z137" s="14"/>
      <c r="AA137" s="14"/>
      <c r="AB137" s="14"/>
      <c r="AC137" s="14"/>
      <c r="AD137" s="14"/>
      <c r="AE137" s="14"/>
      <c r="AF137" s="14"/>
      <c r="AG137" s="14"/>
      <c r="AH137" s="14"/>
    </row>
    <row r="138" spans="1:34" ht="15.75" customHeight="1">
      <c r="A138" s="10"/>
      <c r="B138" s="10" t="s">
        <v>763</v>
      </c>
      <c r="C138" s="11" t="s">
        <v>43</v>
      </c>
      <c r="D138" s="12" t="s">
        <v>764</v>
      </c>
      <c r="E138" s="10">
        <v>55000</v>
      </c>
      <c r="F138" s="11" cm="1">
        <f t="array" ref="F138">_xlfn.IFS(
E138&lt;=$E$245,0,
E138&lt;=$E$246,1,
E138&lt;=$E$247,2,
E138&gt;=$E$247,3)</f>
        <v>0</v>
      </c>
      <c r="G138" s="12" cm="1">
        <f t="array" ref="G138">_xlfn.IFS(
OR(D138="Aerospace",D138="Aerospace &amp; Defense",D138="Agricultural Equipment",D138="Airlines",D138="Automotive",D138="Automotive &amp; Energy",D138="Automotive Components",D138="Aviation",D138="Building Materials",D138="Chemicals",D138="Commercial Vehicles",D138="Conglomerate &amp; Defense",D138="Conglomerate &amp; Energy",D138="Construction",D138="Construction &amp; Infrastructure",D138="Construction &amp; Real Estate",D138="Construction &amp; Telecom",D138="Discount Retail",D138="Energy Management",D138="Energy Technology",D138="Engines &amp; Power Systems",D138="Environmental Services",D138="Food Distribution",D138="Food Services",D138="Grocery Retail",D138="Healthcare &amp; Pharmacy",D138="Home Improvement Retail",D138="Industrial Engineering &amp; Electronics",D138="Oilfield Services",D138="Pharmaceuticals",D138="Pharmaceuticals &amp; Chemicals",D138="Pharmaceuticals &amp; Healthcare",D138="Pharmacy Retail",D138="Postal &amp; Logistics",D138="Retail",D138="Retail &amp; Distribution",D138="Retail &amp; Grocery",D138="Retail (IKEA)",D138="Tobacco",D138="Trading &amp; Conglomerate",D138="Utilities",D138="Utilities &amp; Energy",D138="Wholesale Retail"),2,
OR(D138="Agribusiness",D138="Automotive &amp; Heavy Vehicles",D138="Chemicals",D138="Commercial Vehicles",D138="Construction",D138="Construction &amp; Infrastructure",D138="Engines &amp; Power Systems",D138="Food Processing",D138="Healthcare",D138="Healthcare &amp; Medical Devices",D138="Heavy Equipment",D138="Heavy Industry",D138="Industrial Gases",D138="Industrial Manufacturing",D138="Logistics",D138="Medical Devices",D138="Mining",D138="Mining &amp; Commodities Trading",D138="Oil &amp; Gas",D138="Oilfield Services",D138="Rail Transport",D138="Shipping &amp; Logistics",D138="Steel"),3,
OR(D138="Apparel &amp; Footwear",D138="Beverage",D138="Coffeehouse &amp; Retail",D138="Conglomerate",D138="Consumer Goods",D138="Convenience Retail",D138="Electronics",D138="Electronics &amp; Semiconductors",D138="Electronics Retail",D138="Fashion Retail",D138="Food &amp; Beverage",D138="Food Retail &amp; Consumer Goods",D138="Industrial &amp; Technology",D138="Industrial Automation",D138="Industrial Technology",D138="Postal &amp; Financial Services",D138="Postal Services",D138="Scientific Instruments",D138="Technology Hardware",D138="Trading Company",D138="IT Consulting"),1,
OR(D138="Cosmetics",D138="E-commerce &amp; Cloud Computing",D138="Electronics &amp; Entertainment",D138="Entertainment &amp; Media",D138="Luxury Goods",D138="Media &amp; Telecommunications",D138="Networking Technology",D138="Real Estate Services",D138="Technology &amp; Consumer Electronics",D138="Telecommunications",D138="Telecommunications &amp; Investment"),1,
OR(D138="Asset Management",D138="Banking",D138="Banking &amp; Asset Services",D138="Banking &amp; Financial Services",D138="Banking &amp; Wealth Management",D138="Cloud Software",D138="Enterprise Software",D138="Financial Services",D138="Information Technology Consulting",D138="Investment Banking",D138="Social Media &amp; Technology",D138="Software &amp; Cloud Computing",D138="Technology &amp; Consulting",D138="Technology &amp; Internet Services",D138="Technology &amp; Software"),1,
TRUE,"Unmapped"
)</f>
        <v>2</v>
      </c>
      <c r="H138" s="10">
        <f>'BIS + EDB Final'!B187</f>
        <v>2</v>
      </c>
      <c r="I138" s="10">
        <f>VLOOKUP(B138,'BIS + EDB Final'!A:F,6,FALSE)</f>
        <v>1</v>
      </c>
      <c r="J138" s="10">
        <f>VLOOKUP(B138,'CBG Final'!A:B,2,FALSE)</f>
        <v>3</v>
      </c>
      <c r="K138" s="13">
        <f t="shared" si="0"/>
        <v>1.5</v>
      </c>
      <c r="L138" s="10" t="s">
        <v>765</v>
      </c>
      <c r="M138" s="10" t="s">
        <v>766</v>
      </c>
      <c r="N138" s="10" t="s">
        <v>767</v>
      </c>
      <c r="O138" s="10" t="s">
        <v>768</v>
      </c>
      <c r="P138" s="10" t="s">
        <v>769</v>
      </c>
      <c r="Q138" s="10" t="s">
        <v>358</v>
      </c>
      <c r="R138" s="10" t="s">
        <v>358</v>
      </c>
      <c r="S138" s="14"/>
      <c r="T138" s="15"/>
      <c r="U138" s="15"/>
      <c r="V138" s="14"/>
      <c r="W138" s="14"/>
      <c r="X138" s="15"/>
      <c r="Y138" s="15"/>
      <c r="Z138" s="14"/>
      <c r="AA138" s="14"/>
      <c r="AB138" s="14"/>
      <c r="AC138" s="14"/>
      <c r="AD138" s="14"/>
      <c r="AE138" s="14"/>
      <c r="AF138" s="14"/>
      <c r="AG138" s="14"/>
      <c r="AH138" s="14"/>
    </row>
    <row r="139" spans="1:34" ht="15.75" customHeight="1">
      <c r="A139" s="10"/>
      <c r="B139" s="10" t="s">
        <v>1501</v>
      </c>
      <c r="C139" s="11" t="s">
        <v>128</v>
      </c>
      <c r="D139" s="12" t="s">
        <v>764</v>
      </c>
      <c r="E139" s="10">
        <v>68629</v>
      </c>
      <c r="F139" s="11" cm="1">
        <f t="array" ref="F139">_xlfn.IFS(
E139&lt;=$E$245,0,
E139&lt;=$E$246,1,
E139&lt;=$E$247,2,
E139&gt;=$E$247,3)</f>
        <v>0</v>
      </c>
      <c r="G139" s="12" cm="1">
        <f t="array" ref="G139">_xlfn.IFS(
OR(D139="Aerospace",D139="Aerospace &amp; Defense",D139="Agricultural Equipment",D139="Airlines",D139="Automotive",D139="Automotive &amp; Energy",D139="Automotive Components",D139="Aviation",D139="Building Materials",D139="Chemicals",D139="Commercial Vehicles",D139="Conglomerate &amp; Defense",D139="Conglomerate &amp; Energy",D139="Construction",D139="Construction &amp; Infrastructure",D139="Construction &amp; Real Estate",D139="Construction &amp; Telecom",D139="Discount Retail",D139="Energy Management",D139="Energy Technology",D139="Engines &amp; Power Systems",D139="Environmental Services",D139="Food Distribution",D139="Food Services",D139="Grocery Retail",D139="Healthcare &amp; Pharmacy",D139="Home Improvement Retail",D139="Industrial Engineering &amp; Electronics",D139="Oilfield Services",D139="Pharmaceuticals",D139="Pharmaceuticals &amp; Chemicals",D139="Pharmaceuticals &amp; Healthcare",D139="Pharmacy Retail",D139="Postal &amp; Logistics",D139="Retail",D139="Retail &amp; Distribution",D139="Retail &amp; Grocery",D139="Retail (IKEA)",D139="Tobacco",D139="Trading &amp; Conglomerate",D139="Utilities",D139="Utilities &amp; Energy",D139="Wholesale Retail"),2,
OR(D139="Agribusiness",D139="Automotive &amp; Heavy Vehicles",D139="Chemicals",D139="Commercial Vehicles",D139="Construction",D139="Construction &amp; Infrastructure",D139="Engines &amp; Power Systems",D139="Food Processing",D139="Healthcare",D139="Healthcare &amp; Medical Devices",D139="Heavy Equipment",D139="Heavy Industry",D139="Industrial Gases",D139="Industrial Manufacturing",D139="Logistics",D139="Medical Devices",D139="Mining",D139="Mining &amp; Commodities Trading",D139="Oil &amp; Gas",D139="Oilfield Services",D139="Rail Transport",D139="Shipping &amp; Logistics",D139="Steel"),3,
OR(D139="Apparel &amp; Footwear",D139="Beverage",D139="Coffeehouse &amp; Retail",D139="Conglomerate",D139="Consumer Goods",D139="Convenience Retail",D139="Electronics",D139="Electronics &amp; Semiconductors",D139="Electronics Retail",D139="Fashion Retail",D139="Food &amp; Beverage",D139="Food Retail &amp; Consumer Goods",D139="Industrial &amp; Technology",D139="Industrial Automation",D139="Industrial Technology",D139="Postal &amp; Financial Services",D139="Postal Services",D139="Scientific Instruments",D139="Technology Hardware",D139="Trading Company",D139="IT Consulting"),1,
OR(D139="Cosmetics",D139="E-commerce &amp; Cloud Computing",D139="Electronics &amp; Entertainment",D139="Entertainment &amp; Media",D139="Luxury Goods",D139="Media &amp; Telecommunications",D139="Networking Technology",D139="Real Estate Services",D139="Technology &amp; Consumer Electronics",D139="Telecommunications",D139="Telecommunications &amp; Investment"),1,
OR(D139="Asset Management",D139="Banking",D139="Banking &amp; Asset Services",D139="Banking &amp; Financial Services",D139="Banking &amp; Wealth Management",D139="Cloud Software",D139="Enterprise Software",D139="Financial Services",D139="Information Technology Consulting",D139="Investment Banking",D139="Social Media &amp; Technology",D139="Software &amp; Cloud Computing",D139="Technology &amp; Consulting",D139="Technology &amp; Internet Services",D139="Technology &amp; Software"),1,
TRUE,"Unmapped"
)</f>
        <v>2</v>
      </c>
      <c r="H139" s="10">
        <f>'BIS + EDB Final'!B188</f>
        <v>2</v>
      </c>
      <c r="I139" s="10">
        <f>VLOOKUP(B139,'BIS + EDB Final'!A:F,6,FALSE)</f>
        <v>1</v>
      </c>
      <c r="J139" s="10">
        <f>VLOOKUP(B139,'CBG Final'!A:B,2,FALSE)</f>
        <v>3</v>
      </c>
      <c r="K139" s="13">
        <f t="shared" si="0"/>
        <v>1.5</v>
      </c>
      <c r="L139" s="10" t="s">
        <v>1502</v>
      </c>
      <c r="M139" s="10" t="s">
        <v>945</v>
      </c>
      <c r="N139" s="10" t="s">
        <v>1503</v>
      </c>
      <c r="O139" s="10" t="s">
        <v>1504</v>
      </c>
      <c r="P139" s="10" t="s">
        <v>1505</v>
      </c>
      <c r="Q139" s="10" t="s">
        <v>196</v>
      </c>
      <c r="R139" s="10" t="s">
        <v>22</v>
      </c>
      <c r="S139" s="14"/>
      <c r="T139" s="15"/>
      <c r="U139" s="15"/>
      <c r="V139" s="14"/>
      <c r="W139" s="14"/>
      <c r="X139" s="14"/>
      <c r="Y139" s="14"/>
      <c r="Z139" s="14"/>
      <c r="AA139" s="14"/>
      <c r="AB139" s="14"/>
      <c r="AC139" s="14"/>
      <c r="AD139" s="14"/>
      <c r="AE139" s="14"/>
      <c r="AF139" s="14"/>
      <c r="AG139" s="14"/>
      <c r="AH139" s="14"/>
    </row>
    <row r="140" spans="1:34" ht="15.75" customHeight="1">
      <c r="A140" s="10"/>
      <c r="B140" s="10" t="s">
        <v>1169</v>
      </c>
      <c r="C140" s="11" t="s">
        <v>14</v>
      </c>
      <c r="D140" s="12" t="s">
        <v>764</v>
      </c>
      <c r="E140" s="10">
        <v>75883</v>
      </c>
      <c r="F140" s="11" cm="1">
        <f t="array" ref="F140">_xlfn.IFS(
E140&lt;=$E$245,0,
E140&lt;=$E$246,1,
E140&lt;=$E$247,2,
E140&gt;=$E$247,3)</f>
        <v>0</v>
      </c>
      <c r="G140" s="12" cm="1">
        <f t="array" ref="G140">_xlfn.IFS(
OR(D140="Aerospace",D140="Aerospace &amp; Defense",D140="Agricultural Equipment",D140="Airlines",D140="Automotive",D140="Automotive &amp; Energy",D140="Automotive Components",D140="Aviation",D140="Building Materials",D140="Chemicals",D140="Commercial Vehicles",D140="Conglomerate &amp; Defense",D140="Conglomerate &amp; Energy",D140="Construction",D140="Construction &amp; Infrastructure",D140="Construction &amp; Real Estate",D140="Construction &amp; Telecom",D140="Discount Retail",D140="Energy Management",D140="Energy Technology",D140="Engines &amp; Power Systems",D140="Environmental Services",D140="Food Distribution",D140="Food Services",D140="Grocery Retail",D140="Healthcare &amp; Pharmacy",D140="Home Improvement Retail",D140="Industrial Engineering &amp; Electronics",D140="Oilfield Services",D140="Pharmaceuticals",D140="Pharmaceuticals &amp; Chemicals",D140="Pharmaceuticals &amp; Healthcare",D140="Pharmacy Retail",D140="Postal &amp; Logistics",D140="Retail",D140="Retail &amp; Distribution",D140="Retail &amp; Grocery",D140="Retail (IKEA)",D140="Tobacco",D140="Trading &amp; Conglomerate",D140="Utilities",D140="Utilities &amp; Energy",D140="Wholesale Retail"),2,
OR(D140="Agribusiness",D140="Automotive &amp; Heavy Vehicles",D140="Chemicals",D140="Commercial Vehicles",D140="Construction",D140="Construction &amp; Infrastructure",D140="Engines &amp; Power Systems",D140="Food Processing",D140="Healthcare",D140="Healthcare &amp; Medical Devices",D140="Heavy Equipment",D140="Heavy Industry",D140="Industrial Gases",D140="Industrial Manufacturing",D140="Logistics",D140="Medical Devices",D140="Mining",D140="Mining &amp; Commodities Trading",D140="Oil &amp; Gas",D140="Oilfield Services",D140="Rail Transport",D140="Shipping &amp; Logistics",D140="Steel"),3,
OR(D140="Apparel &amp; Footwear",D140="Beverage",D140="Coffeehouse &amp; Retail",D140="Conglomerate",D140="Consumer Goods",D140="Convenience Retail",D140="Electronics",D140="Electronics &amp; Semiconductors",D140="Electronics Retail",D140="Fashion Retail",D140="Food &amp; Beverage",D140="Food Retail &amp; Consumer Goods",D140="Industrial &amp; Technology",D140="Industrial Automation",D140="Industrial Technology",D140="Postal &amp; Financial Services",D140="Postal Services",D140="Scientific Instruments",D140="Technology Hardware",D140="Trading Company",D140="IT Consulting"),1,
OR(D140="Cosmetics",D140="E-commerce &amp; Cloud Computing",D140="Electronics &amp; Entertainment",D140="Entertainment &amp; Media",D140="Luxury Goods",D140="Media &amp; Telecommunications",D140="Networking Technology",D140="Real Estate Services",D140="Technology &amp; Consumer Electronics",D140="Telecommunications",D140="Telecommunications &amp; Investment"),1,
OR(D140="Asset Management",D140="Banking",D140="Banking &amp; Asset Services",D140="Banking &amp; Financial Services",D140="Banking &amp; Wealth Management",D140="Cloud Software",D140="Enterprise Software",D140="Financial Services",D140="Information Technology Consulting",D140="Investment Banking",D140="Social Media &amp; Technology",D140="Software &amp; Cloud Computing",D140="Technology &amp; Consulting",D140="Technology &amp; Internet Services",D140="Technology &amp; Software"),1,
TRUE,"Unmapped"
)</f>
        <v>2</v>
      </c>
      <c r="H140" s="10">
        <f>'BIS + EDB Final'!B189</f>
        <v>2</v>
      </c>
      <c r="I140" s="10">
        <f>VLOOKUP(B140,'BIS + EDB Final'!A:F,6,FALSE)</f>
        <v>1</v>
      </c>
      <c r="J140" s="10">
        <f>VLOOKUP(B140,'CBG Final'!A:B,2,FALSE)</f>
        <v>3</v>
      </c>
      <c r="K140" s="13">
        <f t="shared" si="0"/>
        <v>1.5</v>
      </c>
      <c r="L140" s="10" t="s">
        <v>2059</v>
      </c>
      <c r="M140" s="10" t="s">
        <v>913</v>
      </c>
      <c r="N140" s="10" t="s">
        <v>2060</v>
      </c>
      <c r="O140" s="10" t="s">
        <v>2061</v>
      </c>
      <c r="P140" s="10" t="s">
        <v>2062</v>
      </c>
      <c r="Q140" s="10" t="s">
        <v>441</v>
      </c>
      <c r="R140" s="10" t="s">
        <v>22</v>
      </c>
      <c r="S140" s="14"/>
      <c r="T140" s="15"/>
      <c r="U140" s="15"/>
      <c r="V140" s="14"/>
      <c r="W140" s="14"/>
      <c r="X140" s="14"/>
      <c r="Y140" s="14"/>
      <c r="Z140" s="14"/>
      <c r="AA140" s="14"/>
      <c r="AB140" s="14"/>
      <c r="AC140" s="14"/>
      <c r="AD140" s="14"/>
      <c r="AE140" s="14"/>
      <c r="AF140" s="14"/>
      <c r="AG140" s="14"/>
      <c r="AH140" s="14"/>
    </row>
    <row r="141" spans="1:34" ht="15.75" customHeight="1">
      <c r="A141" s="10"/>
      <c r="B141" s="10" t="s">
        <v>1494</v>
      </c>
      <c r="C141" s="11" t="s">
        <v>43</v>
      </c>
      <c r="D141" s="12" t="s">
        <v>1495</v>
      </c>
      <c r="E141" s="10">
        <v>76453</v>
      </c>
      <c r="F141" s="11" cm="1">
        <f t="array" ref="F141">_xlfn.IFS(
E141&lt;=$E$245,0,
E141&lt;=$E$246,1,
E141&lt;=$E$247,2,
E141&gt;=$E$247,3)</f>
        <v>0</v>
      </c>
      <c r="G141" s="12" cm="1">
        <f t="array" ref="G141">_xlfn.IFS(
OR(D141="Aerospace",D141="Aerospace &amp; Defense",D141="Agricultural Equipment",D141="Airlines",D141="Automotive",D141="Automotive &amp; Energy",D141="Automotive Components",D141="Aviation",D141="Building Materials",D141="Chemicals",D141="Commercial Vehicles",D141="Conglomerate &amp; Defense",D141="Conglomerate &amp; Energy",D141="Construction",D141="Construction &amp; Infrastructure",D141="Construction &amp; Real Estate",D141="Construction &amp; Telecom",D141="Discount Retail",D141="Energy Management",D141="Energy Technology",D141="Engines &amp; Power Systems",D141="Environmental Services",D141="Food Distribution",D141="Food Services",D141="Grocery Retail",D141="Healthcare &amp; Pharmacy",D141="Home Improvement Retail",D141="Industrial Engineering &amp; Electronics",D141="Oilfield Services",D141="Pharmaceuticals",D141="Pharmaceuticals &amp; Chemicals",D141="Pharmaceuticals &amp; Healthcare",D141="Pharmacy Retail",D141="Postal &amp; Logistics",D141="Retail",D141="Retail &amp; Distribution",D141="Retail &amp; Grocery",D141="Retail (IKEA)",D141="Tobacco",D141="Trading &amp; Conglomerate",D141="Utilities",D141="Utilities &amp; Energy",D141="Wholesale Retail"),2,
OR(D141="Agribusiness",D141="Automotive &amp; Heavy Vehicles",D141="Chemicals",D141="Commercial Vehicles",D141="Construction",D141="Construction &amp; Infrastructure",D141="Engines &amp; Power Systems",D141="Food Processing",D141="Healthcare",D141="Healthcare &amp; Medical Devices",D141="Heavy Equipment",D141="Heavy Industry",D141="Industrial Gases",D141="Industrial Manufacturing",D141="Logistics",D141="Medical Devices",D141="Mining",D141="Mining &amp; Commodities Trading",D141="Oil &amp; Gas",D141="Oilfield Services",D141="Rail Transport",D141="Shipping &amp; Logistics",D141="Steel"),3,
OR(D141="Apparel &amp; Footwear",D141="Beverage",D141="Coffeehouse &amp; Retail",D141="Conglomerate",D141="Consumer Goods",D141="Convenience Retail",D141="Electronics",D141="Electronics &amp; Semiconductors",D141="Electronics Retail",D141="Fashion Retail",D141="Food &amp; Beverage",D141="Food Retail &amp; Consumer Goods",D141="Industrial &amp; Technology",D141="Industrial Automation",D141="Industrial Technology",D141="Postal &amp; Financial Services",D141="Postal Services",D141="Scientific Instruments",D141="Technology Hardware",D141="Trading Company",D141="IT Consulting"),1,
OR(D141="Cosmetics",D141="E-commerce &amp; Cloud Computing",D141="Electronics &amp; Entertainment",D141="Entertainment &amp; Media",D141="Luxury Goods",D141="Media &amp; Telecommunications",D141="Networking Technology",D141="Real Estate Services",D141="Technology &amp; Consumer Electronics",D141="Telecommunications",D141="Telecommunications &amp; Investment"),1,
OR(D141="Asset Management",D141="Banking",D141="Banking &amp; Asset Services",D141="Banking &amp; Financial Services",D141="Banking &amp; Wealth Management",D141="Cloud Software",D141="Enterprise Software",D141="Financial Services",D141="Information Technology Consulting",D141="Investment Banking",D141="Social Media &amp; Technology",D141="Software &amp; Cloud Computing",D141="Technology &amp; Consulting",D141="Technology &amp; Internet Services",D141="Technology &amp; Software"),1,
TRUE,"Unmapped"
)</f>
        <v>1</v>
      </c>
      <c r="H141" s="10">
        <f>'BIS + EDB Final'!B228</f>
        <v>3</v>
      </c>
      <c r="I141" s="10">
        <f>VLOOKUP(B141,'BIS + EDB Final'!A:F,6,FALSE)</f>
        <v>1</v>
      </c>
      <c r="J141" s="10">
        <f>VLOOKUP(B141,'CBG Final'!A:B,2,FALSE)</f>
        <v>3</v>
      </c>
      <c r="K141" s="13">
        <f t="shared" si="0"/>
        <v>1.5</v>
      </c>
      <c r="L141" s="10" t="s">
        <v>2254</v>
      </c>
      <c r="M141" s="10" t="s">
        <v>147</v>
      </c>
      <c r="N141" s="10" t="s">
        <v>2255</v>
      </c>
      <c r="O141" s="10" t="s">
        <v>2256</v>
      </c>
      <c r="P141" s="10" t="s">
        <v>2257</v>
      </c>
      <c r="Q141" s="10" t="s">
        <v>2258</v>
      </c>
      <c r="R141" s="10" t="s">
        <v>321</v>
      </c>
      <c r="S141" s="14"/>
      <c r="T141" s="15"/>
      <c r="U141" s="15"/>
      <c r="V141" s="14"/>
      <c r="W141" s="14"/>
      <c r="X141" s="14"/>
      <c r="Y141" s="14"/>
      <c r="Z141" s="14"/>
      <c r="AA141" s="14"/>
      <c r="AB141" s="14"/>
      <c r="AC141" s="14"/>
      <c r="AD141" s="14"/>
      <c r="AE141" s="14"/>
      <c r="AF141" s="14"/>
      <c r="AG141" s="14"/>
      <c r="AH141" s="14"/>
    </row>
    <row r="142" spans="1:34" ht="15.75" customHeight="1">
      <c r="A142" s="10"/>
      <c r="B142" s="10" t="s">
        <v>791</v>
      </c>
      <c r="C142" s="11" t="s">
        <v>43</v>
      </c>
      <c r="D142" s="12" t="s">
        <v>792</v>
      </c>
      <c r="E142" s="10">
        <v>75100</v>
      </c>
      <c r="F142" s="11" cm="1">
        <f t="array" ref="F142">_xlfn.IFS(
E142&lt;=$E$245,0,
E142&lt;=$E$246,1,
E142&lt;=$E$247,2,
E142&gt;=$E$247,3)</f>
        <v>0</v>
      </c>
      <c r="G142" s="12" cm="1">
        <f t="array" ref="G142">_xlfn.IFS(
OR(D142="Aerospace",D142="Aerospace &amp; Defense",D142="Agricultural Equipment",D142="Airlines",D142="Automotive",D142="Automotive &amp; Energy",D142="Automotive Components",D142="Aviation",D142="Building Materials",D142="Chemicals",D142="Commercial Vehicles",D142="Conglomerate &amp; Defense",D142="Conglomerate &amp; Energy",D142="Construction",D142="Construction &amp; Infrastructure",D142="Construction &amp; Real Estate",D142="Construction &amp; Telecom",D142="Discount Retail",D142="Energy Management",D142="Energy Technology",D142="Engines &amp; Power Systems",D142="Environmental Services",D142="Food Distribution",D142="Food Services",D142="Grocery Retail",D142="Healthcare &amp; Pharmacy",D142="Home Improvement Retail",D142="Industrial Engineering &amp; Electronics",D142="Oilfield Services",D142="Pharmaceuticals",D142="Pharmaceuticals &amp; Chemicals",D142="Pharmaceuticals &amp; Healthcare",D142="Pharmacy Retail",D142="Postal &amp; Logistics",D142="Retail",D142="Retail &amp; Distribution",D142="Retail &amp; Grocery",D142="Retail (IKEA)",D142="Tobacco",D142="Trading &amp; Conglomerate",D142="Utilities",D142="Utilities &amp; Energy",D142="Wholesale Retail"),2,
OR(D142="Agribusiness",D142="Automotive &amp; Heavy Vehicles",D142="Chemicals",D142="Commercial Vehicles",D142="Construction",D142="Construction &amp; Infrastructure",D142="Engines &amp; Power Systems",D142="Food Processing",D142="Healthcare",D142="Healthcare &amp; Medical Devices",D142="Heavy Equipment",D142="Heavy Industry",D142="Industrial Gases",D142="Industrial Manufacturing",D142="Logistics",D142="Medical Devices",D142="Mining",D142="Mining &amp; Commodities Trading",D142="Oil &amp; Gas",D142="Oilfield Services",D142="Rail Transport",D142="Shipping &amp; Logistics",D142="Steel"),3,
OR(D142="Apparel &amp; Footwear",D142="Beverage",D142="Coffeehouse &amp; Retail",D142="Conglomerate",D142="Consumer Goods",D142="Convenience Retail",D142="Electronics",D142="Electronics &amp; Semiconductors",D142="Electronics Retail",D142="Fashion Retail",D142="Food &amp; Beverage",D142="Food Retail &amp; Consumer Goods",D142="Industrial &amp; Technology",D142="Industrial Automation",D142="Industrial Technology",D142="Postal &amp; Financial Services",D142="Postal Services",D142="Scientific Instruments",D142="Technology Hardware",D142="Trading Company",D142="IT Consulting"),1,
OR(D142="Cosmetics",D142="E-commerce &amp; Cloud Computing",D142="Electronics &amp; Entertainment",D142="Entertainment &amp; Media",D142="Luxury Goods",D142="Media &amp; Telecommunications",D142="Networking Technology",D142="Real Estate Services",D142="Technology &amp; Consumer Electronics",D142="Telecommunications",D142="Telecommunications &amp; Investment"),1,
OR(D142="Asset Management",D142="Banking",D142="Banking &amp; Asset Services",D142="Banking &amp; Financial Services",D142="Banking &amp; Wealth Management",D142="Cloud Software",D142="Enterprise Software",D142="Financial Services",D142="Information Technology Consulting",D142="Investment Banking",D142="Social Media &amp; Technology",D142="Software &amp; Cloud Computing",D142="Technology &amp; Consulting",D142="Technology &amp; Internet Services",D142="Technology &amp; Software"),1,
TRUE,"Unmapped"
)</f>
        <v>1</v>
      </c>
      <c r="H142" s="10">
        <f>'BIS + EDB Final'!B229</f>
        <v>3</v>
      </c>
      <c r="I142" s="10">
        <f>VLOOKUP(B142,'BIS + EDB Final'!A:F,6,FALSE)</f>
        <v>1</v>
      </c>
      <c r="J142" s="10">
        <f>VLOOKUP(B142,'CBG Final'!A:B,2,FALSE)</f>
        <v>3</v>
      </c>
      <c r="K142" s="13">
        <f t="shared" si="0"/>
        <v>1.5</v>
      </c>
      <c r="L142" s="10" t="s">
        <v>836</v>
      </c>
      <c r="M142" s="10" t="s">
        <v>837</v>
      </c>
      <c r="N142" s="10" t="s">
        <v>838</v>
      </c>
      <c r="O142" s="10" t="s">
        <v>839</v>
      </c>
      <c r="P142" s="10" t="s">
        <v>840</v>
      </c>
      <c r="Q142" s="10" t="s">
        <v>640</v>
      </c>
      <c r="R142" s="10" t="s">
        <v>22</v>
      </c>
      <c r="S142" s="14"/>
      <c r="T142" s="15"/>
      <c r="U142" s="15"/>
      <c r="V142" s="14"/>
      <c r="W142" s="14"/>
      <c r="X142" s="15"/>
      <c r="Y142" s="15"/>
      <c r="Z142" s="14"/>
      <c r="AA142" s="14"/>
      <c r="AB142" s="14"/>
      <c r="AC142" s="14"/>
      <c r="AD142" s="14"/>
      <c r="AE142" s="14"/>
      <c r="AF142" s="14"/>
      <c r="AG142" s="14"/>
      <c r="AH142" s="14"/>
    </row>
    <row r="143" spans="1:34" ht="15.75" customHeight="1">
      <c r="A143" s="10"/>
      <c r="B143" s="10" t="s">
        <v>778</v>
      </c>
      <c r="C143" s="11" t="s">
        <v>84</v>
      </c>
      <c r="D143" s="12" t="s">
        <v>779</v>
      </c>
      <c r="E143" s="10">
        <v>218718</v>
      </c>
      <c r="F143" s="11" cm="1">
        <f t="array" ref="F143">_xlfn.IFS(
E143&lt;=$E$245,0,
E143&lt;=$E$246,1,
E143&lt;=$E$247,2,
E143&gt;=$E$247,3)</f>
        <v>3</v>
      </c>
      <c r="G143" s="12" cm="1">
        <f t="array" ref="G143">_xlfn.IFS(
OR(D143="Aerospace",D143="Aerospace &amp; Defense",D143="Agricultural Equipment",D143="Airlines",D143="Automotive",D143="Automotive &amp; Energy",D143="Automotive Components",D143="Aviation",D143="Building Materials",D143="Chemicals",D143="Commercial Vehicles",D143="Conglomerate &amp; Defense",D143="Conglomerate &amp; Energy",D143="Construction",D143="Construction &amp; Infrastructure",D143="Construction &amp; Real Estate",D143="Construction &amp; Telecom",D143="Discount Retail",D143="Energy Management",D143="Energy Technology",D143="Engines &amp; Power Systems",D143="Environmental Services",D143="Food Distribution",D143="Food Services",D143="Grocery Retail",D143="Healthcare &amp; Pharmacy",D143="Home Improvement Retail",D143="Industrial Engineering &amp; Electronics",D143="Oilfield Services",D143="Pharmaceuticals",D143="Pharmaceuticals &amp; Chemicals",D143="Pharmaceuticals &amp; Healthcare",D143="Pharmacy Retail",D143="Postal &amp; Logistics",D143="Retail",D143="Retail &amp; Distribution",D143="Retail &amp; Grocery",D143="Retail (IKEA)",D143="Tobacco",D143="Trading &amp; Conglomerate",D143="Utilities",D143="Utilities &amp; Energy",D143="Wholesale Retail"),2,
OR(D143="Agribusiness",D143="Automotive &amp; Heavy Vehicles",D143="Chemicals",D143="Commercial Vehicles",D143="Construction",D143="Construction &amp; Infrastructure",D143="Engines &amp; Power Systems",D143="Food Processing",D143="Healthcare",D143="Healthcare &amp; Medical Devices",D143="Heavy Equipment",D143="Heavy Industry",D143="Industrial Gases",D143="Industrial Manufacturing",D143="Logistics",D143="Medical Devices",D143="Mining",D143="Mining &amp; Commodities Trading",D143="Oil &amp; Gas",D143="Oilfield Services",D143="Rail Transport",D143="Shipping &amp; Logistics",D143="Steel"),3,
OR(D143="Apparel &amp; Footwear",D143="Beverage",D143="Coffeehouse &amp; Retail",D143="Conglomerate",D143="Consumer Goods",D143="Convenience Retail",D143="Electronics",D143="Electronics &amp; Semiconductors",D143="Electronics Retail",D143="Fashion Retail",D143="Food &amp; Beverage",D143="Food Retail &amp; Consumer Goods",D143="Industrial &amp; Technology",D143="Industrial Automation",D143="Industrial Technology",D143="Postal &amp; Financial Services",D143="Postal Services",D143="Scientific Instruments",D143="Technology Hardware",D143="Trading Company",D143="IT Consulting"),1,
OR(D143="Cosmetics",D143="E-commerce &amp; Cloud Computing",D143="Electronics &amp; Entertainment",D143="Entertainment &amp; Media",D143="Luxury Goods",D143="Media &amp; Telecommunications",D143="Networking Technology",D143="Real Estate Services",D143="Technology &amp; Consumer Electronics",D143="Telecommunications",D143="Telecommunications &amp; Investment"),1,
OR(D143="Asset Management",D143="Banking",D143="Banking &amp; Asset Services",D143="Banking &amp; Financial Services",D143="Banking &amp; Wealth Management",D143="Cloud Software",D143="Enterprise Software",D143="Financial Services",D143="Information Technology Consulting",D143="Investment Banking",D143="Social Media &amp; Technology",D143="Software &amp; Cloud Computing",D143="Technology &amp; Consulting",D143="Technology &amp; Internet Services",D143="Technology &amp; Software"),1,
TRUE,"Unmapped"
)</f>
        <v>1</v>
      </c>
      <c r="H143" s="10">
        <v>1</v>
      </c>
      <c r="I143" s="10">
        <f>VLOOKUP(B143,'BIS + EDB Final'!A:F,6,FALSE)</f>
        <v>0</v>
      </c>
      <c r="J143" s="10">
        <f>VLOOKUP(B143,'CBG Final'!A:B,2,FALSE)</f>
        <v>1</v>
      </c>
      <c r="K143" s="13">
        <f t="shared" si="0"/>
        <v>1.4999999999999998</v>
      </c>
      <c r="L143" s="10" t="s">
        <v>1723</v>
      </c>
      <c r="M143" s="10" t="s">
        <v>1724</v>
      </c>
      <c r="N143" s="10" t="s">
        <v>1725</v>
      </c>
      <c r="O143" s="10" t="s">
        <v>1726</v>
      </c>
      <c r="P143" s="10" t="s">
        <v>1727</v>
      </c>
      <c r="Q143" s="10" t="s">
        <v>955</v>
      </c>
      <c r="R143" s="10" t="s">
        <v>80</v>
      </c>
      <c r="S143" s="14"/>
      <c r="T143" s="15"/>
      <c r="U143" s="15"/>
      <c r="V143" s="14"/>
      <c r="W143" s="14"/>
      <c r="X143" s="15"/>
      <c r="Y143" s="15"/>
      <c r="Z143" s="14"/>
      <c r="AA143" s="14"/>
      <c r="AB143" s="14"/>
      <c r="AC143" s="14"/>
      <c r="AD143" s="14"/>
      <c r="AE143" s="14"/>
      <c r="AF143" s="14"/>
      <c r="AG143" s="14"/>
      <c r="AH143" s="14"/>
    </row>
    <row r="144" spans="1:34" ht="15.75" customHeight="1">
      <c r="A144" s="10"/>
      <c r="B144" s="10" t="s">
        <v>757</v>
      </c>
      <c r="C144" s="11" t="s">
        <v>24</v>
      </c>
      <c r="D144" s="12" t="s">
        <v>214</v>
      </c>
      <c r="E144" s="10">
        <v>236226</v>
      </c>
      <c r="F144" s="11" cm="1">
        <f t="array" ref="F144">_xlfn.IFS(
E144&lt;=$E$245,0,
E144&lt;=$E$246,1,
E144&lt;=$E$247,2,
E144&gt;=$E$247,3)</f>
        <v>3</v>
      </c>
      <c r="G144" s="12" cm="1">
        <f t="array" ref="G144">_xlfn.IFS(
OR(D144="Aerospace",D144="Aerospace &amp; Defense",D144="Agricultural Equipment",D144="Airlines",D144="Automotive",D144="Automotive &amp; Energy",D144="Automotive Components",D144="Aviation",D144="Building Materials",D144="Chemicals",D144="Commercial Vehicles",D144="Conglomerate &amp; Defense",D144="Conglomerate &amp; Energy",D144="Construction",D144="Construction &amp; Infrastructure",D144="Construction &amp; Real Estate",D144="Construction &amp; Telecom",D144="Discount Retail",D144="Energy Management",D144="Energy Technology",D144="Engines &amp; Power Systems",D144="Environmental Services",D144="Food Distribution",D144="Food Services",D144="Grocery Retail",D144="Healthcare &amp; Pharmacy",D144="Home Improvement Retail",D144="Industrial Engineering &amp; Electronics",D144="Oilfield Services",D144="Pharmaceuticals",D144="Pharmaceuticals &amp; Chemicals",D144="Pharmaceuticals &amp; Healthcare",D144="Pharmacy Retail",D144="Postal &amp; Logistics",D144="Retail",D144="Retail &amp; Distribution",D144="Retail &amp; Grocery",D144="Retail (IKEA)",D144="Tobacco",D144="Trading &amp; Conglomerate",D144="Utilities",D144="Utilities &amp; Energy",D144="Wholesale Retail"),2,
OR(D144="Agribusiness",D144="Automotive &amp; Heavy Vehicles",D144="Chemicals",D144="Commercial Vehicles",D144="Construction",D144="Construction &amp; Infrastructure",D144="Engines &amp; Power Systems",D144="Food Processing",D144="Healthcare",D144="Healthcare &amp; Medical Devices",D144="Heavy Equipment",D144="Heavy Industry",D144="Industrial Gases",D144="Industrial Manufacturing",D144="Logistics",D144="Medical Devices",D144="Mining",D144="Mining &amp; Commodities Trading",D144="Oil &amp; Gas",D144="Oilfield Services",D144="Rail Transport",D144="Shipping &amp; Logistics",D144="Steel"),3,
OR(D144="Apparel &amp; Footwear",D144="Beverage",D144="Coffeehouse &amp; Retail",D144="Conglomerate",D144="Consumer Goods",D144="Convenience Retail",D144="Electronics",D144="Electronics &amp; Semiconductors",D144="Electronics Retail",D144="Fashion Retail",D144="Food &amp; Beverage",D144="Food Retail &amp; Consumer Goods",D144="Industrial &amp; Technology",D144="Industrial Automation",D144="Industrial Technology",D144="Postal &amp; Financial Services",D144="Postal Services",D144="Scientific Instruments",D144="Technology Hardware",D144="Trading Company",D144="IT Consulting"),1,
OR(D144="Cosmetics",D144="E-commerce &amp; Cloud Computing",D144="Electronics &amp; Entertainment",D144="Entertainment &amp; Media",D144="Luxury Goods",D144="Media &amp; Telecommunications",D144="Networking Technology",D144="Real Estate Services",D144="Technology &amp; Consumer Electronics",D144="Telecommunications",D144="Telecommunications &amp; Investment"),1,
OR(D144="Asset Management",D144="Banking",D144="Banking &amp; Asset Services",D144="Banking &amp; Financial Services",D144="Banking &amp; Wealth Management",D144="Cloud Software",D144="Enterprise Software",D144="Financial Services",D144="Information Technology Consulting",D144="Investment Banking",D144="Social Media &amp; Technology",D144="Software &amp; Cloud Computing",D144="Technology &amp; Consulting",D144="Technology &amp; Internet Services",D144="Technology &amp; Software"),1,
TRUE,"Unmapped"
)</f>
        <v>1</v>
      </c>
      <c r="H144" s="10">
        <v>1</v>
      </c>
      <c r="I144" s="10">
        <f>VLOOKUP(B144,'BIS + EDB Final'!A:F,6,FALSE)</f>
        <v>0</v>
      </c>
      <c r="J144" s="10">
        <f>VLOOKUP(B144,'CBG Final'!A:B,2,FALSE)</f>
        <v>1</v>
      </c>
      <c r="K144" s="13">
        <f t="shared" si="0"/>
        <v>1.4999999999999998</v>
      </c>
      <c r="L144" s="10" t="s">
        <v>2439</v>
      </c>
      <c r="M144" s="10" t="s">
        <v>2440</v>
      </c>
      <c r="N144" s="10" t="s">
        <v>2441</v>
      </c>
      <c r="O144" s="10" t="s">
        <v>1871</v>
      </c>
      <c r="P144" s="10" t="s">
        <v>2442</v>
      </c>
      <c r="Q144" s="10" t="s">
        <v>672</v>
      </c>
      <c r="R144" s="10" t="s">
        <v>640</v>
      </c>
      <c r="S144" s="14"/>
      <c r="T144" s="15"/>
      <c r="U144" s="15"/>
      <c r="V144" s="14"/>
      <c r="W144" s="14"/>
      <c r="X144" s="15"/>
      <c r="Y144" s="15"/>
      <c r="Z144" s="14"/>
      <c r="AA144" s="14"/>
      <c r="AB144" s="14"/>
      <c r="AC144" s="14"/>
      <c r="AD144" s="14"/>
      <c r="AE144" s="14"/>
      <c r="AF144" s="14"/>
      <c r="AG144" s="14"/>
      <c r="AH144" s="14"/>
    </row>
    <row r="145" spans="1:34" ht="15.75" customHeight="1">
      <c r="A145" s="10"/>
      <c r="B145" s="10" t="s">
        <v>1526</v>
      </c>
      <c r="C145" s="11" t="s">
        <v>24</v>
      </c>
      <c r="D145" s="12" t="s">
        <v>214</v>
      </c>
      <c r="E145" s="10">
        <v>214521</v>
      </c>
      <c r="F145" s="11" cm="1">
        <f t="array" ref="F145">_xlfn.IFS(
E145&lt;=$E$245,0,
E145&lt;=$E$246,1,
E145&lt;=$E$247,2,
E145&gt;=$E$247,3)</f>
        <v>3</v>
      </c>
      <c r="G145" s="12" cm="1">
        <f t="array" ref="G145">_xlfn.IFS(
OR(D145="Aerospace",D145="Aerospace &amp; Defense",D145="Agricultural Equipment",D145="Airlines",D145="Automotive",D145="Automotive &amp; Energy",D145="Automotive Components",D145="Aviation",D145="Building Materials",D145="Chemicals",D145="Commercial Vehicles",D145="Conglomerate &amp; Defense",D145="Conglomerate &amp; Energy",D145="Construction",D145="Construction &amp; Infrastructure",D145="Construction &amp; Real Estate",D145="Construction &amp; Telecom",D145="Discount Retail",D145="Energy Management",D145="Energy Technology",D145="Engines &amp; Power Systems",D145="Environmental Services",D145="Food Distribution",D145="Food Services",D145="Grocery Retail",D145="Healthcare &amp; Pharmacy",D145="Home Improvement Retail",D145="Industrial Engineering &amp; Electronics",D145="Oilfield Services",D145="Pharmaceuticals",D145="Pharmaceuticals &amp; Chemicals",D145="Pharmaceuticals &amp; Healthcare",D145="Pharmacy Retail",D145="Postal &amp; Logistics",D145="Retail",D145="Retail &amp; Distribution",D145="Retail &amp; Grocery",D145="Retail (IKEA)",D145="Tobacco",D145="Trading &amp; Conglomerate",D145="Utilities",D145="Utilities &amp; Energy",D145="Wholesale Retail"),2,
OR(D145="Agribusiness",D145="Automotive &amp; Heavy Vehicles",D145="Chemicals",D145="Commercial Vehicles",D145="Construction",D145="Construction &amp; Infrastructure",D145="Engines &amp; Power Systems",D145="Food Processing",D145="Healthcare",D145="Healthcare &amp; Medical Devices",D145="Heavy Equipment",D145="Heavy Industry",D145="Industrial Gases",D145="Industrial Manufacturing",D145="Logistics",D145="Medical Devices",D145="Mining",D145="Mining &amp; Commodities Trading",D145="Oil &amp; Gas",D145="Oilfield Services",D145="Rail Transport",D145="Shipping &amp; Logistics",D145="Steel"),3,
OR(D145="Apparel &amp; Footwear",D145="Beverage",D145="Coffeehouse &amp; Retail",D145="Conglomerate",D145="Consumer Goods",D145="Convenience Retail",D145="Electronics",D145="Electronics &amp; Semiconductors",D145="Electronics Retail",D145="Fashion Retail",D145="Food &amp; Beverage",D145="Food Retail &amp; Consumer Goods",D145="Industrial &amp; Technology",D145="Industrial Automation",D145="Industrial Technology",D145="Postal &amp; Financial Services",D145="Postal Services",D145="Scientific Instruments",D145="Technology Hardware",D145="Trading Company",D145="IT Consulting"),1,
OR(D145="Cosmetics",D145="E-commerce &amp; Cloud Computing",D145="Electronics &amp; Entertainment",D145="Entertainment &amp; Media",D145="Luxury Goods",D145="Media &amp; Telecommunications",D145="Networking Technology",D145="Real Estate Services",D145="Technology &amp; Consumer Electronics",D145="Telecommunications",D145="Telecommunications &amp; Investment"),1,
OR(D145="Asset Management",D145="Banking",D145="Banking &amp; Asset Services",D145="Banking &amp; Financial Services",D145="Banking &amp; Wealth Management",D145="Cloud Software",D145="Enterprise Software",D145="Financial Services",D145="Information Technology Consulting",D145="Investment Banking",D145="Social Media &amp; Technology",D145="Software &amp; Cloud Computing",D145="Technology &amp; Consulting",D145="Technology &amp; Internet Services",D145="Technology &amp; Software"),1,
TRUE,"Unmapped"
)</f>
        <v>1</v>
      </c>
      <c r="H145" s="10">
        <v>1</v>
      </c>
      <c r="I145" s="10">
        <f>VLOOKUP(B145,'BIS + EDB Final'!A:F,6,FALSE)</f>
        <v>0</v>
      </c>
      <c r="J145" s="10">
        <f>VLOOKUP(B145,'CBG Final'!A:B,2,FALSE)</f>
        <v>1</v>
      </c>
      <c r="K145" s="13">
        <f t="shared" si="0"/>
        <v>1.4999999999999998</v>
      </c>
      <c r="L145" s="10" t="s">
        <v>1527</v>
      </c>
      <c r="M145" s="10" t="s">
        <v>619</v>
      </c>
      <c r="N145" s="10" t="s">
        <v>1528</v>
      </c>
      <c r="O145" s="10" t="s">
        <v>1529</v>
      </c>
      <c r="P145" s="10" t="s">
        <v>1530</v>
      </c>
      <c r="Q145" s="10" t="s">
        <v>1531</v>
      </c>
      <c r="R145" s="10" t="s">
        <v>231</v>
      </c>
      <c r="S145" s="14"/>
      <c r="T145" s="15"/>
      <c r="U145" s="15"/>
      <c r="V145" s="14"/>
      <c r="W145" s="14"/>
      <c r="X145" s="15"/>
      <c r="Y145" s="15"/>
      <c r="Z145" s="14"/>
      <c r="AA145" s="14"/>
      <c r="AB145" s="14"/>
      <c r="AC145" s="14"/>
      <c r="AD145" s="14"/>
      <c r="AE145" s="14"/>
      <c r="AF145" s="14"/>
      <c r="AG145" s="14"/>
      <c r="AH145" s="14"/>
    </row>
    <row r="146" spans="1:34" ht="15.75" customHeight="1">
      <c r="A146" s="10"/>
      <c r="B146" s="10" t="s">
        <v>1945</v>
      </c>
      <c r="C146" s="11" t="s">
        <v>84</v>
      </c>
      <c r="D146" s="12" t="s">
        <v>935</v>
      </c>
      <c r="E146" s="10">
        <v>149914</v>
      </c>
      <c r="F146" s="11" cm="1">
        <f t="array" ref="F146">_xlfn.IFS(
E146&lt;=$E$245,0,
E146&lt;=$E$246,1,
E146&lt;=$E$247,2,
E146&gt;=$E$247,3)</f>
        <v>2</v>
      </c>
      <c r="G146" s="12" cm="1">
        <f t="array" ref="G146">_xlfn.IFS(
OR(D146="Aerospace",D146="Aerospace &amp; Defense",D146="Agricultural Equipment",D146="Airlines",D146="Automotive",D146="Automotive &amp; Energy",D146="Automotive Components",D146="Aviation",D146="Building Materials",D146="Chemicals",D146="Commercial Vehicles",D146="Conglomerate &amp; Defense",D146="Conglomerate &amp; Energy",D146="Construction",D146="Construction &amp; Infrastructure",D146="Construction &amp; Real Estate",D146="Construction &amp; Telecom",D146="Discount Retail",D146="Energy Management",D146="Energy Technology",D146="Engines &amp; Power Systems",D146="Environmental Services",D146="Food Distribution",D146="Food Services",D146="Grocery Retail",D146="Healthcare &amp; Pharmacy",D146="Home Improvement Retail",D146="Industrial Engineering &amp; Electronics",D146="Oilfield Services",D146="Pharmaceuticals",D146="Pharmaceuticals &amp; Chemicals",D146="Pharmaceuticals &amp; Healthcare",D146="Pharmacy Retail",D146="Postal &amp; Logistics",D146="Retail",D146="Retail &amp; Distribution",D146="Retail &amp; Grocery",D146="Retail (IKEA)",D146="Tobacco",D146="Trading &amp; Conglomerate",D146="Utilities",D146="Utilities &amp; Energy",D146="Wholesale Retail"),2,
OR(D146="Agribusiness",D146="Automotive &amp; Heavy Vehicles",D146="Chemicals",D146="Commercial Vehicles",D146="Construction",D146="Construction &amp; Infrastructure",D146="Engines &amp; Power Systems",D146="Food Processing",D146="Healthcare",D146="Healthcare &amp; Medical Devices",D146="Heavy Equipment",D146="Heavy Industry",D146="Industrial Gases",D146="Industrial Manufacturing",D146="Logistics",D146="Medical Devices",D146="Mining",D146="Mining &amp; Commodities Trading",D146="Oil &amp; Gas",D146="Oilfield Services",D146="Rail Transport",D146="Shipping &amp; Logistics",D146="Steel"),3,
OR(D146="Apparel &amp; Footwear",D146="Beverage",D146="Coffeehouse &amp; Retail",D146="Conglomerate",D146="Consumer Goods",D146="Convenience Retail",D146="Electronics",D146="Electronics &amp; Semiconductors",D146="Electronics Retail",D146="Fashion Retail",D146="Food &amp; Beverage",D146="Food Retail &amp; Consumer Goods",D146="Industrial &amp; Technology",D146="Industrial Automation",D146="Industrial Technology",D146="Postal &amp; Financial Services",D146="Postal Services",D146="Scientific Instruments",D146="Technology Hardware",D146="Trading Company",D146="IT Consulting"),1,
OR(D146="Cosmetics",D146="E-commerce &amp; Cloud Computing",D146="Electronics &amp; Entertainment",D146="Entertainment &amp; Media",D146="Luxury Goods",D146="Media &amp; Telecommunications",D146="Networking Technology",D146="Real Estate Services",D146="Technology &amp; Consumer Electronics",D146="Telecommunications",D146="Telecommunications &amp; Investment"),1,
OR(D146="Asset Management",D146="Banking",D146="Banking &amp; Asset Services",D146="Banking &amp; Financial Services",D146="Banking &amp; Wealth Management",D146="Cloud Software",D146="Enterprise Software",D146="Financial Services",D146="Information Technology Consulting",D146="Investment Banking",D146="Social Media &amp; Technology",D146="Software &amp; Cloud Computing",D146="Technology &amp; Consulting",D146="Technology &amp; Internet Services",D146="Technology &amp; Software"),1,
TRUE,"Unmapped"
)</f>
        <v>1</v>
      </c>
      <c r="H146" s="10">
        <v>2</v>
      </c>
      <c r="I146" s="10">
        <f>VLOOKUP(B146,'BIS + EDB Final'!A:F,6,FALSE)</f>
        <v>0</v>
      </c>
      <c r="J146" s="10">
        <f>VLOOKUP(B146,'CBG Final'!A:B,2,FALSE)</f>
        <v>1</v>
      </c>
      <c r="K146" s="13">
        <f t="shared" si="0"/>
        <v>1.4000000000000001</v>
      </c>
      <c r="L146" s="10" t="s">
        <v>1946</v>
      </c>
      <c r="M146" s="10" t="s">
        <v>87</v>
      </c>
      <c r="N146" s="10" t="s">
        <v>1947</v>
      </c>
      <c r="O146" s="10" t="s">
        <v>1675</v>
      </c>
      <c r="P146" s="10" t="s">
        <v>1948</v>
      </c>
      <c r="Q146" s="10" t="s">
        <v>1949</v>
      </c>
      <c r="R146" s="10" t="s">
        <v>22</v>
      </c>
      <c r="S146" s="14"/>
      <c r="T146" s="15"/>
      <c r="U146" s="15"/>
      <c r="V146" s="14"/>
      <c r="W146" s="14"/>
      <c r="X146" s="14"/>
      <c r="Y146" s="14"/>
      <c r="Z146" s="14"/>
      <c r="AA146" s="14"/>
      <c r="AB146" s="14"/>
      <c r="AC146" s="14"/>
      <c r="AD146" s="14"/>
      <c r="AE146" s="14"/>
      <c r="AF146" s="14"/>
      <c r="AG146" s="14"/>
      <c r="AH146" s="14"/>
    </row>
    <row r="147" spans="1:34" ht="15.75" customHeight="1">
      <c r="A147" s="10"/>
      <c r="B147" s="10" t="s">
        <v>2063</v>
      </c>
      <c r="C147" s="11" t="s">
        <v>144</v>
      </c>
      <c r="D147" s="12" t="s">
        <v>764</v>
      </c>
      <c r="E147" s="10">
        <v>77349</v>
      </c>
      <c r="F147" s="11" cm="1">
        <f t="array" ref="F147">_xlfn.IFS(
E147&lt;=$E$245,0,
E147&lt;=$E$246,1,
E147&lt;=$E$247,2,
E147&gt;=$E$247,3)</f>
        <v>0</v>
      </c>
      <c r="G147" s="12" cm="1">
        <f t="array" ref="G147">_xlfn.IFS(
OR(D147="Aerospace",D147="Aerospace &amp; Defense",D147="Agricultural Equipment",D147="Airlines",D147="Automotive",D147="Automotive &amp; Energy",D147="Automotive Components",D147="Aviation",D147="Building Materials",D147="Chemicals",D147="Commercial Vehicles",D147="Conglomerate &amp; Defense",D147="Conglomerate &amp; Energy",D147="Construction",D147="Construction &amp; Infrastructure",D147="Construction &amp; Real Estate",D147="Construction &amp; Telecom",D147="Discount Retail",D147="Energy Management",D147="Energy Technology",D147="Engines &amp; Power Systems",D147="Environmental Services",D147="Food Distribution",D147="Food Services",D147="Grocery Retail",D147="Healthcare &amp; Pharmacy",D147="Home Improvement Retail",D147="Industrial Engineering &amp; Electronics",D147="Oilfield Services",D147="Pharmaceuticals",D147="Pharmaceuticals &amp; Chemicals",D147="Pharmaceuticals &amp; Healthcare",D147="Pharmacy Retail",D147="Postal &amp; Logistics",D147="Retail",D147="Retail &amp; Distribution",D147="Retail &amp; Grocery",D147="Retail (IKEA)",D147="Tobacco",D147="Trading &amp; Conglomerate",D147="Utilities",D147="Utilities &amp; Energy",D147="Wholesale Retail"),2,
OR(D147="Agribusiness",D147="Automotive &amp; Heavy Vehicles",D147="Chemicals",D147="Commercial Vehicles",D147="Construction",D147="Construction &amp; Infrastructure",D147="Engines &amp; Power Systems",D147="Food Processing",D147="Healthcare",D147="Healthcare &amp; Medical Devices",D147="Heavy Equipment",D147="Heavy Industry",D147="Industrial Gases",D147="Industrial Manufacturing",D147="Logistics",D147="Medical Devices",D147="Mining",D147="Mining &amp; Commodities Trading",D147="Oil &amp; Gas",D147="Oilfield Services",D147="Rail Transport",D147="Shipping &amp; Logistics",D147="Steel"),3,
OR(D147="Apparel &amp; Footwear",D147="Beverage",D147="Coffeehouse &amp; Retail",D147="Conglomerate",D147="Consumer Goods",D147="Convenience Retail",D147="Electronics",D147="Electronics &amp; Semiconductors",D147="Electronics Retail",D147="Fashion Retail",D147="Food &amp; Beverage",D147="Food Retail &amp; Consumer Goods",D147="Industrial &amp; Technology",D147="Industrial Automation",D147="Industrial Technology",D147="Postal &amp; Financial Services",D147="Postal Services",D147="Scientific Instruments",D147="Technology Hardware",D147="Trading Company",D147="IT Consulting"),1,
OR(D147="Cosmetics",D147="E-commerce &amp; Cloud Computing",D147="Electronics &amp; Entertainment",D147="Entertainment &amp; Media",D147="Luxury Goods",D147="Media &amp; Telecommunications",D147="Networking Technology",D147="Real Estate Services",D147="Technology &amp; Consumer Electronics",D147="Telecommunications",D147="Telecommunications &amp; Investment"),1,
OR(D147="Asset Management",D147="Banking",D147="Banking &amp; Asset Services",D147="Banking &amp; Financial Services",D147="Banking &amp; Wealth Management",D147="Cloud Software",D147="Enterprise Software",D147="Financial Services",D147="Information Technology Consulting",D147="Investment Banking",D147="Social Media &amp; Technology",D147="Software &amp; Cloud Computing",D147="Technology &amp; Consulting",D147="Technology &amp; Internet Services",D147="Technology &amp; Software"),1,
TRUE,"Unmapped"
)</f>
        <v>2</v>
      </c>
      <c r="H147" s="10">
        <v>2</v>
      </c>
      <c r="I147" s="10">
        <f>VLOOKUP(B147,'BIS + EDB Final'!A:F,6,FALSE)</f>
        <v>0</v>
      </c>
      <c r="J147" s="10">
        <f>VLOOKUP(B147,'CBG Final'!A:B,2,FALSE)</f>
        <v>3</v>
      </c>
      <c r="K147" s="13">
        <f t="shared" si="0"/>
        <v>1.4000000000000001</v>
      </c>
      <c r="L147" s="10" t="s">
        <v>2064</v>
      </c>
      <c r="M147" s="10" t="s">
        <v>2065</v>
      </c>
      <c r="N147" s="10" t="s">
        <v>2066</v>
      </c>
      <c r="O147" s="10" t="s">
        <v>663</v>
      </c>
      <c r="P147" s="10" t="s">
        <v>2067</v>
      </c>
      <c r="Q147" s="10" t="s">
        <v>2068</v>
      </c>
      <c r="R147" s="10" t="s">
        <v>231</v>
      </c>
      <c r="S147" s="14"/>
      <c r="T147" s="15"/>
      <c r="U147" s="15"/>
      <c r="V147" s="14"/>
      <c r="W147" s="14"/>
      <c r="X147" s="14"/>
      <c r="Y147" s="14"/>
      <c r="Z147" s="14"/>
      <c r="AA147" s="14"/>
      <c r="AB147" s="14"/>
      <c r="AC147" s="14"/>
      <c r="AD147" s="14"/>
      <c r="AE147" s="14"/>
      <c r="AF147" s="14"/>
      <c r="AG147" s="14"/>
      <c r="AH147" s="14"/>
    </row>
    <row r="148" spans="1:34" ht="15.75" customHeight="1">
      <c r="A148" s="10"/>
      <c r="B148" s="10" t="s">
        <v>956</v>
      </c>
      <c r="C148" s="11" t="s">
        <v>43</v>
      </c>
      <c r="D148" s="12" t="s">
        <v>764</v>
      </c>
      <c r="E148" s="10">
        <v>81000</v>
      </c>
      <c r="F148" s="11" cm="1">
        <f t="array" ref="F148">_xlfn.IFS(
E148&lt;=$E$245,0,
E148&lt;=$E$246,1,
E148&lt;=$E$247,2,
E148&gt;=$E$247,3)</f>
        <v>0</v>
      </c>
      <c r="G148" s="12" cm="1">
        <f t="array" ref="G148">_xlfn.IFS(
OR(D148="Aerospace",D148="Aerospace &amp; Defense",D148="Agricultural Equipment",D148="Airlines",D148="Automotive",D148="Automotive &amp; Energy",D148="Automotive Components",D148="Aviation",D148="Building Materials",D148="Chemicals",D148="Commercial Vehicles",D148="Conglomerate &amp; Defense",D148="Conglomerate &amp; Energy",D148="Construction",D148="Construction &amp; Infrastructure",D148="Construction &amp; Real Estate",D148="Construction &amp; Telecom",D148="Discount Retail",D148="Energy Management",D148="Energy Technology",D148="Engines &amp; Power Systems",D148="Environmental Services",D148="Food Distribution",D148="Food Services",D148="Grocery Retail",D148="Healthcare &amp; Pharmacy",D148="Home Improvement Retail",D148="Industrial Engineering &amp; Electronics",D148="Oilfield Services",D148="Pharmaceuticals",D148="Pharmaceuticals &amp; Chemicals",D148="Pharmaceuticals &amp; Healthcare",D148="Pharmacy Retail",D148="Postal &amp; Logistics",D148="Retail",D148="Retail &amp; Distribution",D148="Retail &amp; Grocery",D148="Retail (IKEA)",D148="Tobacco",D148="Trading &amp; Conglomerate",D148="Utilities",D148="Utilities &amp; Energy",D148="Wholesale Retail"),2,
OR(D148="Agribusiness",D148="Automotive &amp; Heavy Vehicles",D148="Chemicals",D148="Commercial Vehicles",D148="Construction",D148="Construction &amp; Infrastructure",D148="Engines &amp; Power Systems",D148="Food Processing",D148="Healthcare",D148="Healthcare &amp; Medical Devices",D148="Heavy Equipment",D148="Heavy Industry",D148="Industrial Gases",D148="Industrial Manufacturing",D148="Logistics",D148="Medical Devices",D148="Mining",D148="Mining &amp; Commodities Trading",D148="Oil &amp; Gas",D148="Oilfield Services",D148="Rail Transport",D148="Shipping &amp; Logistics",D148="Steel"),3,
OR(D148="Apparel &amp; Footwear",D148="Beverage",D148="Coffeehouse &amp; Retail",D148="Conglomerate",D148="Consumer Goods",D148="Convenience Retail",D148="Electronics",D148="Electronics &amp; Semiconductors",D148="Electronics Retail",D148="Fashion Retail",D148="Food &amp; Beverage",D148="Food Retail &amp; Consumer Goods",D148="Industrial &amp; Technology",D148="Industrial Automation",D148="Industrial Technology",D148="Postal &amp; Financial Services",D148="Postal Services",D148="Scientific Instruments",D148="Technology Hardware",D148="Trading Company",D148="IT Consulting"),1,
OR(D148="Cosmetics",D148="E-commerce &amp; Cloud Computing",D148="Electronics &amp; Entertainment",D148="Entertainment &amp; Media",D148="Luxury Goods",D148="Media &amp; Telecommunications",D148="Networking Technology",D148="Real Estate Services",D148="Technology &amp; Consumer Electronics",D148="Telecommunications",D148="Telecommunications &amp; Investment"),1,
OR(D148="Asset Management",D148="Banking",D148="Banking &amp; Asset Services",D148="Banking &amp; Financial Services",D148="Banking &amp; Wealth Management",D148="Cloud Software",D148="Enterprise Software",D148="Financial Services",D148="Information Technology Consulting",D148="Investment Banking",D148="Social Media &amp; Technology",D148="Software &amp; Cloud Computing",D148="Technology &amp; Consulting",D148="Technology &amp; Internet Services",D148="Technology &amp; Software"),1,
TRUE,"Unmapped"
)</f>
        <v>2</v>
      </c>
      <c r="H148" s="10">
        <v>2</v>
      </c>
      <c r="I148" s="10">
        <f>VLOOKUP(B148,'BIS + EDB Final'!A:F,6,FALSE)</f>
        <v>0</v>
      </c>
      <c r="J148" s="10">
        <f>VLOOKUP(B148,'CBG Final'!A:B,2,FALSE)</f>
        <v>3</v>
      </c>
      <c r="K148" s="13">
        <f t="shared" si="0"/>
        <v>1.4000000000000001</v>
      </c>
      <c r="L148" s="10" t="s">
        <v>2157</v>
      </c>
      <c r="M148" s="10" t="s">
        <v>389</v>
      </c>
      <c r="N148" s="10" t="s">
        <v>2158</v>
      </c>
      <c r="O148" s="10" t="s">
        <v>2159</v>
      </c>
      <c r="P148" s="10" t="s">
        <v>2160</v>
      </c>
      <c r="Q148" s="10" t="s">
        <v>183</v>
      </c>
      <c r="R148" s="10" t="s">
        <v>22</v>
      </c>
      <c r="S148" s="14"/>
      <c r="T148" s="15"/>
      <c r="U148" s="15"/>
      <c r="V148" s="14"/>
      <c r="W148" s="14"/>
      <c r="X148" s="15"/>
      <c r="Y148" s="15"/>
      <c r="Z148" s="14"/>
      <c r="AA148" s="14"/>
      <c r="AB148" s="14"/>
      <c r="AC148" s="14"/>
      <c r="AD148" s="14"/>
      <c r="AE148" s="14"/>
      <c r="AF148" s="14"/>
      <c r="AG148" s="14"/>
      <c r="AH148" s="14"/>
    </row>
    <row r="149" spans="1:34" ht="15.75" customHeight="1">
      <c r="A149" s="10"/>
      <c r="B149" s="10" t="s">
        <v>1135</v>
      </c>
      <c r="C149" s="11" t="s">
        <v>46</v>
      </c>
      <c r="D149" s="12" t="s">
        <v>764</v>
      </c>
      <c r="E149" s="10">
        <v>82878</v>
      </c>
      <c r="F149" s="11" cm="1">
        <f t="array" ref="F149">_xlfn.IFS(
E149&lt;=$E$245,0,
E149&lt;=$E$246,1,
E149&lt;=$E$247,2,
E149&gt;=$E$247,3)</f>
        <v>0</v>
      </c>
      <c r="G149" s="12" cm="1">
        <f t="array" ref="G149">_xlfn.IFS(
OR(D149="Aerospace",D149="Aerospace &amp; Defense",D149="Agricultural Equipment",D149="Airlines",D149="Automotive",D149="Automotive &amp; Energy",D149="Automotive Components",D149="Aviation",D149="Building Materials",D149="Chemicals",D149="Commercial Vehicles",D149="Conglomerate &amp; Defense",D149="Conglomerate &amp; Energy",D149="Construction",D149="Construction &amp; Infrastructure",D149="Construction &amp; Real Estate",D149="Construction &amp; Telecom",D149="Discount Retail",D149="Energy Management",D149="Energy Technology",D149="Engines &amp; Power Systems",D149="Environmental Services",D149="Food Distribution",D149="Food Services",D149="Grocery Retail",D149="Healthcare &amp; Pharmacy",D149="Home Improvement Retail",D149="Industrial Engineering &amp; Electronics",D149="Oilfield Services",D149="Pharmaceuticals",D149="Pharmaceuticals &amp; Chemicals",D149="Pharmaceuticals &amp; Healthcare",D149="Pharmacy Retail",D149="Postal &amp; Logistics",D149="Retail",D149="Retail &amp; Distribution",D149="Retail &amp; Grocery",D149="Retail (IKEA)",D149="Tobacco",D149="Trading &amp; Conglomerate",D149="Utilities",D149="Utilities &amp; Energy",D149="Wholesale Retail"),2,
OR(D149="Agribusiness",D149="Automotive &amp; Heavy Vehicles",D149="Chemicals",D149="Commercial Vehicles",D149="Construction",D149="Construction &amp; Infrastructure",D149="Engines &amp; Power Systems",D149="Food Processing",D149="Healthcare",D149="Healthcare &amp; Medical Devices",D149="Heavy Equipment",D149="Heavy Industry",D149="Industrial Gases",D149="Industrial Manufacturing",D149="Logistics",D149="Medical Devices",D149="Mining",D149="Mining &amp; Commodities Trading",D149="Oil &amp; Gas",D149="Oilfield Services",D149="Rail Transport",D149="Shipping &amp; Logistics",D149="Steel"),3,
OR(D149="Apparel &amp; Footwear",D149="Beverage",D149="Coffeehouse &amp; Retail",D149="Conglomerate",D149="Consumer Goods",D149="Convenience Retail",D149="Electronics",D149="Electronics &amp; Semiconductors",D149="Electronics Retail",D149="Fashion Retail",D149="Food &amp; Beverage",D149="Food Retail &amp; Consumer Goods",D149="Industrial &amp; Technology",D149="Industrial Automation",D149="Industrial Technology",D149="Postal &amp; Financial Services",D149="Postal Services",D149="Scientific Instruments",D149="Technology Hardware",D149="Trading Company",D149="IT Consulting"),1,
OR(D149="Cosmetics",D149="E-commerce &amp; Cloud Computing",D149="Electronics &amp; Entertainment",D149="Entertainment &amp; Media",D149="Luxury Goods",D149="Media &amp; Telecommunications",D149="Networking Technology",D149="Real Estate Services",D149="Technology &amp; Consumer Electronics",D149="Telecommunications",D149="Telecommunications &amp; Investment"),1,
OR(D149="Asset Management",D149="Banking",D149="Banking &amp; Asset Services",D149="Banking &amp; Financial Services",D149="Banking &amp; Wealth Management",D149="Cloud Software",D149="Enterprise Software",D149="Financial Services",D149="Information Technology Consulting",D149="Investment Banking",D149="Social Media &amp; Technology",D149="Software &amp; Cloud Computing",D149="Technology &amp; Consulting",D149="Technology &amp; Internet Services",D149="Technology &amp; Software"),1,
TRUE,"Unmapped"
)</f>
        <v>2</v>
      </c>
      <c r="H149" s="10">
        <v>2</v>
      </c>
      <c r="I149" s="10">
        <f>VLOOKUP(B149,'BIS + EDB Final'!A:F,6,FALSE)</f>
        <v>0</v>
      </c>
      <c r="J149" s="10">
        <f>VLOOKUP(B149,'CBG Final'!A:B,2,FALSE)</f>
        <v>3</v>
      </c>
      <c r="K149" s="13">
        <f t="shared" si="0"/>
        <v>1.4000000000000001</v>
      </c>
      <c r="L149" s="10" t="s">
        <v>2269</v>
      </c>
      <c r="M149" s="10" t="s">
        <v>548</v>
      </c>
      <c r="N149" s="10" t="s">
        <v>2270</v>
      </c>
      <c r="O149" s="10" t="s">
        <v>269</v>
      </c>
      <c r="P149" s="10" t="s">
        <v>2271</v>
      </c>
      <c r="Q149" s="10" t="s">
        <v>640</v>
      </c>
      <c r="R149" s="10" t="s">
        <v>224</v>
      </c>
      <c r="S149" s="14"/>
      <c r="T149" s="15"/>
      <c r="U149" s="15"/>
      <c r="V149" s="14"/>
      <c r="W149" s="14"/>
      <c r="X149" s="14"/>
      <c r="Y149" s="14"/>
      <c r="Z149" s="14"/>
      <c r="AA149" s="14"/>
      <c r="AB149" s="14"/>
      <c r="AC149" s="14"/>
      <c r="AD149" s="14"/>
      <c r="AE149" s="14"/>
      <c r="AF149" s="14"/>
      <c r="AG149" s="14"/>
      <c r="AH149" s="14"/>
    </row>
    <row r="150" spans="1:34" ht="15.75" customHeight="1">
      <c r="A150" s="10"/>
      <c r="B150" s="10" t="s">
        <v>1322</v>
      </c>
      <c r="C150" s="11" t="s">
        <v>128</v>
      </c>
      <c r="D150" s="12" t="s">
        <v>373</v>
      </c>
      <c r="E150" s="10">
        <v>92834</v>
      </c>
      <c r="F150" s="11" cm="1">
        <f t="array" ref="F150">_xlfn.IFS(
E150&lt;=$E$245,0,
E150&lt;=$E$246,1,
E150&lt;=$E$247,2,
E150&gt;=$E$247,3)</f>
        <v>1</v>
      </c>
      <c r="G150" s="12" cm="1">
        <f t="array" ref="G150">_xlfn.IFS(
OR(D150="Aerospace",D150="Aerospace &amp; Defense",D150="Agricultural Equipment",D150="Airlines",D150="Automotive",D150="Automotive &amp; Energy",D150="Automotive Components",D150="Aviation",D150="Building Materials",D150="Chemicals",D150="Commercial Vehicles",D150="Conglomerate &amp; Defense",D150="Conglomerate &amp; Energy",D150="Construction",D150="Construction &amp; Infrastructure",D150="Construction &amp; Real Estate",D150="Construction &amp; Telecom",D150="Discount Retail",D150="Energy Management",D150="Energy Technology",D150="Engines &amp; Power Systems",D150="Environmental Services",D150="Food Distribution",D150="Food Services",D150="Grocery Retail",D150="Healthcare &amp; Pharmacy",D150="Home Improvement Retail",D150="Industrial Engineering &amp; Electronics",D150="Oilfield Services",D150="Pharmaceuticals",D150="Pharmaceuticals &amp; Chemicals",D150="Pharmaceuticals &amp; Healthcare",D150="Pharmacy Retail",D150="Postal &amp; Logistics",D150="Retail",D150="Retail &amp; Distribution",D150="Retail &amp; Grocery",D150="Retail (IKEA)",D150="Tobacco",D150="Trading &amp; Conglomerate",D150="Utilities",D150="Utilities &amp; Energy",D150="Wholesale Retail"),2,
OR(D150="Agribusiness",D150="Automotive &amp; Heavy Vehicles",D150="Chemicals",D150="Commercial Vehicles",D150="Construction",D150="Construction &amp; Infrastructure",D150="Engines &amp; Power Systems",D150="Food Processing",D150="Healthcare",D150="Healthcare &amp; Medical Devices",D150="Heavy Equipment",D150="Heavy Industry",D150="Industrial Gases",D150="Industrial Manufacturing",D150="Logistics",D150="Medical Devices",D150="Mining",D150="Mining &amp; Commodities Trading",D150="Oil &amp; Gas",D150="Oilfield Services",D150="Rail Transport",D150="Shipping &amp; Logistics",D150="Steel"),3,
OR(D150="Apparel &amp; Footwear",D150="Beverage",D150="Coffeehouse &amp; Retail",D150="Conglomerate",D150="Consumer Goods",D150="Convenience Retail",D150="Electronics",D150="Electronics &amp; Semiconductors",D150="Electronics Retail",D150="Fashion Retail",D150="Food &amp; Beverage",D150="Food Retail &amp; Consumer Goods",D150="Industrial &amp; Technology",D150="Industrial Automation",D150="Industrial Technology",D150="Postal &amp; Financial Services",D150="Postal Services",D150="Scientific Instruments",D150="Technology Hardware",D150="Trading Company",D150="IT Consulting"),1,
OR(D150="Cosmetics",D150="E-commerce &amp; Cloud Computing",D150="Electronics &amp; Entertainment",D150="Entertainment &amp; Media",D150="Luxury Goods",D150="Media &amp; Telecommunications",D150="Networking Technology",D150="Real Estate Services",D150="Technology &amp; Consumer Electronics",D150="Telecommunications",D150="Telecommunications &amp; Investment"),1,
OR(D150="Asset Management",D150="Banking",D150="Banking &amp; Asset Services",D150="Banking &amp; Financial Services",D150="Banking &amp; Wealth Management",D150="Cloud Software",D150="Enterprise Software",D150="Financial Services",D150="Information Technology Consulting",D150="Investment Banking",D150="Social Media &amp; Technology",D150="Software &amp; Cloud Computing",D150="Technology &amp; Consulting",D150="Technology &amp; Internet Services",D150="Technology &amp; Software"),1,
TRUE,"Unmapped"
)</f>
        <v>1</v>
      </c>
      <c r="H150" s="10">
        <f>'BIS + EDB Final'!B198</f>
        <v>2</v>
      </c>
      <c r="I150" s="10">
        <f>VLOOKUP(B150,'BIS + EDB Final'!A:F,6,FALSE)</f>
        <v>-1</v>
      </c>
      <c r="J150" s="10">
        <f>VLOOKUP(B150,'CBG Final'!A:B,2,FALSE)</f>
        <v>3</v>
      </c>
      <c r="K150" s="13">
        <f t="shared" si="0"/>
        <v>1.4000000000000001</v>
      </c>
      <c r="L150" s="10" t="s">
        <v>2682</v>
      </c>
      <c r="M150" s="10" t="s">
        <v>745</v>
      </c>
      <c r="N150" s="10" t="s">
        <v>2683</v>
      </c>
      <c r="O150" s="10" t="s">
        <v>2684</v>
      </c>
      <c r="P150" s="10" t="s">
        <v>2685</v>
      </c>
      <c r="Q150" s="10" t="s">
        <v>2282</v>
      </c>
      <c r="R150" s="10" t="s">
        <v>165</v>
      </c>
      <c r="S150" s="14"/>
      <c r="T150" s="15"/>
      <c r="U150" s="15"/>
      <c r="V150" s="14"/>
      <c r="W150" s="14"/>
      <c r="X150" s="14"/>
      <c r="Y150" s="14"/>
      <c r="Z150" s="14"/>
      <c r="AA150" s="14"/>
      <c r="AB150" s="14"/>
      <c r="AC150" s="14"/>
      <c r="AD150" s="14"/>
      <c r="AE150" s="14"/>
      <c r="AF150" s="14"/>
      <c r="AG150" s="14"/>
      <c r="AH150" s="14"/>
    </row>
    <row r="151" spans="1:34" ht="15.75" customHeight="1">
      <c r="A151" s="10"/>
      <c r="B151" s="10" t="s">
        <v>215</v>
      </c>
      <c r="C151" s="11" t="s">
        <v>216</v>
      </c>
      <c r="D151" s="12" t="s">
        <v>217</v>
      </c>
      <c r="E151" s="10">
        <v>157284</v>
      </c>
      <c r="F151" s="11" cm="1">
        <f t="array" ref="F151">_xlfn.IFS(
E151&lt;=$E$245,0,
E151&lt;=$E$246,1,
E151&lt;=$E$247,2,
E151&gt;=$E$247,3)</f>
        <v>2</v>
      </c>
      <c r="G151" s="12" cm="1">
        <f t="array" ref="G151">_xlfn.IFS(
OR(D151="Aerospace",D151="Aerospace &amp; Defense",D151="Agricultural Equipment",D151="Airlines",D151="Automotive",D151="Automotive &amp; Energy",D151="Automotive Components",D151="Aviation",D151="Building Materials",D151="Chemicals",D151="Commercial Vehicles",D151="Conglomerate &amp; Defense",D151="Conglomerate &amp; Energy",D151="Construction",D151="Construction &amp; Infrastructure",D151="Construction &amp; Real Estate",D151="Construction &amp; Telecom",D151="Discount Retail",D151="Energy Management",D151="Energy Technology",D151="Engines &amp; Power Systems",D151="Environmental Services",D151="Food Distribution",D151="Food Services",D151="Grocery Retail",D151="Healthcare &amp; Pharmacy",D151="Home Improvement Retail",D151="Industrial Engineering &amp; Electronics",D151="Oilfield Services",D151="Pharmaceuticals",D151="Pharmaceuticals &amp; Chemicals",D151="Pharmaceuticals &amp; Healthcare",D151="Pharmacy Retail",D151="Postal &amp; Logistics",D151="Retail",D151="Retail &amp; Distribution",D151="Retail &amp; Grocery",D151="Retail (IKEA)",D151="Tobacco",D151="Trading &amp; Conglomerate",D151="Utilities",D151="Utilities &amp; Energy",D151="Wholesale Retail"),2,
OR(D151="Agribusiness",D151="Automotive &amp; Heavy Vehicles",D151="Chemicals",D151="Commercial Vehicles",D151="Construction",D151="Construction &amp; Infrastructure",D151="Engines &amp; Power Systems",D151="Food Processing",D151="Healthcare",D151="Healthcare &amp; Medical Devices",D151="Heavy Equipment",D151="Heavy Industry",D151="Industrial Gases",D151="Industrial Manufacturing",D151="Logistics",D151="Medical Devices",D151="Mining",D151="Mining &amp; Commodities Trading",D151="Oil &amp; Gas",D151="Oilfield Services",D151="Rail Transport",D151="Shipping &amp; Logistics",D151="Steel"),3,
OR(D151="Apparel &amp; Footwear",D151="Beverage",D151="Coffeehouse &amp; Retail",D151="Conglomerate",D151="Consumer Goods",D151="Convenience Retail",D151="Electronics",D151="Electronics &amp; Semiconductors",D151="Electronics Retail",D151="Fashion Retail",D151="Food &amp; Beverage",D151="Food Retail &amp; Consumer Goods",D151="Industrial &amp; Technology",D151="Industrial Automation",D151="Industrial Technology",D151="Postal &amp; Financial Services",D151="Postal Services",D151="Scientific Instruments",D151="Technology Hardware",D151="Trading Company",D151="IT Consulting"),1,
OR(D151="Cosmetics",D151="E-commerce &amp; Cloud Computing",D151="Electronics &amp; Entertainment",D151="Entertainment &amp; Media",D151="Luxury Goods",D151="Media &amp; Telecommunications",D151="Networking Technology",D151="Real Estate Services",D151="Technology &amp; Consumer Electronics",D151="Telecommunications",D151="Telecommunications &amp; Investment"),1,
OR(D151="Asset Management",D151="Banking",D151="Banking &amp; Asset Services",D151="Banking &amp; Financial Services",D151="Banking &amp; Wealth Management",D151="Cloud Software",D151="Enterprise Software",D151="Financial Services",D151="Information Technology Consulting",D151="Investment Banking",D151="Social Media &amp; Technology",D151="Software &amp; Cloud Computing",D151="Technology &amp; Consulting",D151="Technology &amp; Internet Services",D151="Technology &amp; Software"),1,
TRUE,"Unmapped"
)</f>
        <v>2</v>
      </c>
      <c r="H151" s="10">
        <f>VLOOKUP(B151,'BIS + EDB Final'!A:K,2,FALSE)</f>
        <v>1</v>
      </c>
      <c r="I151" s="10">
        <f>VLOOKUP(B151,'BIS + EDB Final'!A:F,6,FALSE)</f>
        <v>0</v>
      </c>
      <c r="J151" s="10">
        <f>VLOOKUP(B151,'CBG Final'!A:B,2,FALSE)</f>
        <v>1</v>
      </c>
      <c r="K151" s="13">
        <f t="shared" si="0"/>
        <v>1.4</v>
      </c>
      <c r="L151" s="10" t="s">
        <v>218</v>
      </c>
      <c r="M151" s="10" t="s">
        <v>219</v>
      </c>
      <c r="N151" s="10" t="s">
        <v>220</v>
      </c>
      <c r="O151" s="10" t="s">
        <v>221</v>
      </c>
      <c r="P151" s="10" t="s">
        <v>222</v>
      </c>
      <c r="Q151" s="10" t="s">
        <v>223</v>
      </c>
      <c r="R151" s="10" t="s">
        <v>224</v>
      </c>
      <c r="S151" s="14"/>
      <c r="T151" s="15"/>
      <c r="U151" s="15"/>
      <c r="V151" s="14"/>
      <c r="W151" s="14"/>
      <c r="X151" s="14"/>
      <c r="Y151" s="14"/>
      <c r="Z151" s="14"/>
      <c r="AA151" s="14"/>
      <c r="AB151" s="14"/>
      <c r="AC151" s="14"/>
      <c r="AD151" s="14"/>
      <c r="AE151" s="14"/>
      <c r="AF151" s="14"/>
      <c r="AG151" s="14"/>
      <c r="AH151" s="14"/>
    </row>
    <row r="152" spans="1:34" ht="15.75" customHeight="1">
      <c r="A152" s="10"/>
      <c r="B152" s="10" t="s">
        <v>92</v>
      </c>
      <c r="C152" s="11" t="s">
        <v>93</v>
      </c>
      <c r="D152" s="12" t="s">
        <v>94</v>
      </c>
      <c r="E152" s="10">
        <v>111822</v>
      </c>
      <c r="F152" s="11" cm="1">
        <f t="array" ref="F152">_xlfn.IFS(
E152&lt;=$E$245,0,
E152&lt;=$E$246,1,
E152&lt;=$E$247,2,
E152&gt;=$E$247,3)</f>
        <v>1</v>
      </c>
      <c r="G152" s="12" cm="1">
        <f t="array" ref="G152">_xlfn.IFS(
OR(D152="Aerospace",D152="Aerospace &amp; Defense",D152="Agricultural Equipment",D152="Airlines",D152="Automotive",D152="Automotive &amp; Energy",D152="Automotive Components",D152="Aviation",D152="Building Materials",D152="Chemicals",D152="Commercial Vehicles",D152="Conglomerate &amp; Defense",D152="Conglomerate &amp; Energy",D152="Construction",D152="Construction &amp; Infrastructure",D152="Construction &amp; Real Estate",D152="Construction &amp; Telecom",D152="Discount Retail",D152="Energy Management",D152="Energy Technology",D152="Engines &amp; Power Systems",D152="Environmental Services",D152="Food Distribution",D152="Food Services",D152="Grocery Retail",D152="Healthcare &amp; Pharmacy",D152="Home Improvement Retail",D152="Industrial Engineering &amp; Electronics",D152="Oilfield Services",D152="Pharmaceuticals",D152="Pharmaceuticals &amp; Chemicals",D152="Pharmaceuticals &amp; Healthcare",D152="Pharmacy Retail",D152="Postal &amp; Logistics",D152="Retail",D152="Retail &amp; Distribution",D152="Retail &amp; Grocery",D152="Retail (IKEA)",D152="Tobacco",D152="Trading &amp; Conglomerate",D152="Utilities",D152="Utilities &amp; Energy",D152="Wholesale Retail"),2,
OR(D152="Agribusiness",D152="Automotive &amp; Heavy Vehicles",D152="Chemicals",D152="Commercial Vehicles",D152="Construction",D152="Construction &amp; Infrastructure",D152="Engines &amp; Power Systems",D152="Food Processing",D152="Healthcare",D152="Healthcare &amp; Medical Devices",D152="Heavy Equipment",D152="Heavy Industry",D152="Industrial Gases",D152="Industrial Manufacturing",D152="Logistics",D152="Medical Devices",D152="Mining",D152="Mining &amp; Commodities Trading",D152="Oil &amp; Gas",D152="Oilfield Services",D152="Rail Transport",D152="Shipping &amp; Logistics",D152="Steel"),3,
OR(D152="Apparel &amp; Footwear",D152="Beverage",D152="Coffeehouse &amp; Retail",D152="Conglomerate",D152="Consumer Goods",D152="Convenience Retail",D152="Electronics",D152="Electronics &amp; Semiconductors",D152="Electronics Retail",D152="Fashion Retail",D152="Food &amp; Beverage",D152="Food Retail &amp; Consumer Goods",D152="Industrial &amp; Technology",D152="Industrial Automation",D152="Industrial Technology",D152="Postal &amp; Financial Services",D152="Postal Services",D152="Scientific Instruments",D152="Technology Hardware",D152="Trading Company",D152="IT Consulting"),1,
OR(D152="Cosmetics",D152="E-commerce &amp; Cloud Computing",D152="Electronics &amp; Entertainment",D152="Entertainment &amp; Media",D152="Luxury Goods",D152="Media &amp; Telecommunications",D152="Networking Technology",D152="Real Estate Services",D152="Technology &amp; Consumer Electronics",D152="Telecommunications",D152="Telecommunications &amp; Investment"),1,
OR(D152="Asset Management",D152="Banking",D152="Banking &amp; Asset Services",D152="Banking &amp; Financial Services",D152="Banking &amp; Wealth Management",D152="Cloud Software",D152="Enterprise Software",D152="Financial Services",D152="Information Technology Consulting",D152="Investment Banking",D152="Social Media &amp; Technology",D152="Software &amp; Cloud Computing",D152="Technology &amp; Consulting",D152="Technology &amp; Internet Services",D152="Technology &amp; Software"),1,
TRUE,"Unmapped"
)</f>
        <v>2</v>
      </c>
      <c r="H152" s="10">
        <f>VLOOKUP(B152,'BIS + EDB Final'!A:K,2,FALSE)</f>
        <v>2</v>
      </c>
      <c r="I152" s="10">
        <f>VLOOKUP(B152,'BIS + EDB Final'!A:F,6,FALSE)</f>
        <v>-1</v>
      </c>
      <c r="J152" s="10">
        <f>VLOOKUP(B152,'CBG Final'!A:B,2,FALSE)</f>
        <v>2</v>
      </c>
      <c r="K152" s="13">
        <f t="shared" si="0"/>
        <v>1.4</v>
      </c>
      <c r="L152" s="10" t="s">
        <v>95</v>
      </c>
      <c r="M152" s="10" t="s">
        <v>96</v>
      </c>
      <c r="N152" s="10" t="s">
        <v>97</v>
      </c>
      <c r="O152" s="10" t="s">
        <v>98</v>
      </c>
      <c r="P152" s="10" t="s">
        <v>99</v>
      </c>
      <c r="Q152" s="10" t="s">
        <v>100</v>
      </c>
      <c r="R152" s="10" t="s">
        <v>22</v>
      </c>
      <c r="S152" s="14"/>
      <c r="T152" s="15"/>
      <c r="U152" s="15"/>
      <c r="V152" s="14"/>
      <c r="W152" s="14"/>
      <c r="X152" s="15"/>
      <c r="Y152" s="15"/>
      <c r="Z152" s="14"/>
      <c r="AA152" s="14"/>
      <c r="AB152" s="14"/>
      <c r="AC152" s="14"/>
      <c r="AD152" s="14"/>
      <c r="AE152" s="14"/>
      <c r="AF152" s="14"/>
      <c r="AG152" s="14"/>
      <c r="AH152" s="14"/>
    </row>
    <row r="153" spans="1:34" ht="15.75" customHeight="1">
      <c r="A153" s="10"/>
      <c r="B153" s="10" t="s">
        <v>297</v>
      </c>
      <c r="C153" s="11" t="s">
        <v>128</v>
      </c>
      <c r="D153" s="12" t="s">
        <v>298</v>
      </c>
      <c r="E153" s="10">
        <v>100000</v>
      </c>
      <c r="F153" s="11" cm="1">
        <f t="array" ref="F153">_xlfn.IFS(
E153&lt;=$E$245,0,
E153&lt;=$E$246,1,
E153&lt;=$E$247,2,
E153&gt;=$E$247,3)</f>
        <v>1</v>
      </c>
      <c r="G153" s="12" cm="1">
        <f t="array" ref="G153">_xlfn.IFS(
OR(D153="Aerospace",D153="Aerospace &amp; Defense",D153="Agricultural Equipment",D153="Airlines",D153="Automotive",D153="Automotive &amp; Energy",D153="Automotive Components",D153="Aviation",D153="Building Materials",D153="Chemicals",D153="Commercial Vehicles",D153="Conglomerate &amp; Defense",D153="Conglomerate &amp; Energy",D153="Construction",D153="Construction &amp; Infrastructure",D153="Construction &amp; Real Estate",D153="Construction &amp; Telecom",D153="Discount Retail",D153="Energy Management",D153="Energy Technology",D153="Engines &amp; Power Systems",D153="Environmental Services",D153="Food Distribution",D153="Food Services",D153="Grocery Retail",D153="Healthcare &amp; Pharmacy",D153="Home Improvement Retail",D153="Industrial Engineering &amp; Electronics",D153="Oilfield Services",D153="Pharmaceuticals",D153="Pharmaceuticals &amp; Chemicals",D153="Pharmaceuticals &amp; Healthcare",D153="Pharmacy Retail",D153="Postal &amp; Logistics",D153="Retail",D153="Retail &amp; Distribution",D153="Retail &amp; Grocery",D153="Retail (IKEA)",D153="Tobacco",D153="Trading &amp; Conglomerate",D153="Utilities",D153="Utilities &amp; Energy",D153="Wholesale Retail"),2,
OR(D153="Agribusiness",D153="Automotive &amp; Heavy Vehicles",D153="Chemicals",D153="Commercial Vehicles",D153="Construction",D153="Construction &amp; Infrastructure",D153="Engines &amp; Power Systems",D153="Food Processing",D153="Healthcare",D153="Healthcare &amp; Medical Devices",D153="Heavy Equipment",D153="Heavy Industry",D153="Industrial Gases",D153="Industrial Manufacturing",D153="Logistics",D153="Medical Devices",D153="Mining",D153="Mining &amp; Commodities Trading",D153="Oil &amp; Gas",D153="Oilfield Services",D153="Rail Transport",D153="Shipping &amp; Logistics",D153="Steel"),3,
OR(D153="Apparel &amp; Footwear",D153="Beverage",D153="Coffeehouse &amp; Retail",D153="Conglomerate",D153="Consumer Goods",D153="Convenience Retail",D153="Electronics",D153="Electronics &amp; Semiconductors",D153="Electronics Retail",D153="Fashion Retail",D153="Food &amp; Beverage",D153="Food Retail &amp; Consumer Goods",D153="Industrial &amp; Technology",D153="Industrial Automation",D153="Industrial Technology",D153="Postal &amp; Financial Services",D153="Postal Services",D153="Scientific Instruments",D153="Technology Hardware",D153="Trading Company",D153="IT Consulting"),1,
OR(D153="Cosmetics",D153="E-commerce &amp; Cloud Computing",D153="Electronics &amp; Entertainment",D153="Entertainment &amp; Media",D153="Luxury Goods",D153="Media &amp; Telecommunications",D153="Networking Technology",D153="Real Estate Services",D153="Technology &amp; Consumer Electronics",D153="Telecommunications",D153="Telecommunications &amp; Investment"),1,
OR(D153="Asset Management",D153="Banking",D153="Banking &amp; Asset Services",D153="Banking &amp; Financial Services",D153="Banking &amp; Wealth Management",D153="Cloud Software",D153="Enterprise Software",D153="Financial Services",D153="Information Technology Consulting",D153="Investment Banking",D153="Social Media &amp; Technology",D153="Software &amp; Cloud Computing",D153="Technology &amp; Consulting",D153="Technology &amp; Internet Services",D153="Technology &amp; Software"),1,
TRUE,"Unmapped"
)</f>
        <v>2</v>
      </c>
      <c r="H153" s="10">
        <f>VLOOKUP(B153,'BIS + EDB Final'!A:K,2,FALSE)</f>
        <v>2</v>
      </c>
      <c r="I153" s="10">
        <f>VLOOKUP(B153,'BIS + EDB Final'!A:F,6,FALSE)</f>
        <v>-1</v>
      </c>
      <c r="J153" s="10">
        <f>VLOOKUP(B153,'CBG Final'!A:B,2,FALSE)</f>
        <v>2</v>
      </c>
      <c r="K153" s="13">
        <f t="shared" si="0"/>
        <v>1.4</v>
      </c>
      <c r="L153" s="10" t="s">
        <v>299</v>
      </c>
      <c r="M153" s="10" t="s">
        <v>204</v>
      </c>
      <c r="N153" s="10" t="s">
        <v>300</v>
      </c>
      <c r="O153" s="10" t="s">
        <v>301</v>
      </c>
      <c r="P153" s="10" t="s">
        <v>302</v>
      </c>
      <c r="Q153" s="10" t="s">
        <v>40</v>
      </c>
      <c r="R153" s="10" t="s">
        <v>165</v>
      </c>
      <c r="S153" s="14"/>
      <c r="T153" s="15"/>
      <c r="U153" s="15"/>
      <c r="V153" s="14"/>
      <c r="W153" s="14"/>
      <c r="X153" s="14"/>
      <c r="Y153" s="14"/>
      <c r="Z153" s="14"/>
      <c r="AA153" s="14"/>
      <c r="AB153" s="14"/>
      <c r="AC153" s="14"/>
      <c r="AD153" s="14"/>
      <c r="AE153" s="14"/>
      <c r="AF153" s="14"/>
      <c r="AG153" s="14"/>
      <c r="AH153" s="14"/>
    </row>
    <row r="154" spans="1:34" ht="15.75" customHeight="1">
      <c r="A154" s="10"/>
      <c r="B154" s="10" t="s">
        <v>1473</v>
      </c>
      <c r="C154" s="11" t="s">
        <v>777</v>
      </c>
      <c r="D154" s="12" t="s">
        <v>1474</v>
      </c>
      <c r="E154" s="10">
        <v>200250</v>
      </c>
      <c r="F154" s="11" cm="1">
        <f t="array" ref="F154">_xlfn.IFS(
E154&lt;=$E$245,0,
E154&lt;=$E$246,1,
E154&lt;=$E$247,2,
E154&gt;=$E$247,3)</f>
        <v>2</v>
      </c>
      <c r="G154" s="12" cm="1">
        <f t="array" ref="G154">_xlfn.IFS(
OR(D154="Aerospace",D154="Aerospace &amp; Defense",D154="Agricultural Equipment",D154="Airlines",D154="Automotive",D154="Automotive &amp; Energy",D154="Automotive Components",D154="Aviation",D154="Building Materials",D154="Chemicals",D154="Commercial Vehicles",D154="Conglomerate &amp; Defense",D154="Conglomerate &amp; Energy",D154="Construction",D154="Construction &amp; Infrastructure",D154="Construction &amp; Real Estate",D154="Construction &amp; Telecom",D154="Discount Retail",D154="Energy Management",D154="Energy Technology",D154="Engines &amp; Power Systems",D154="Environmental Services",D154="Food Distribution",D154="Food Services",D154="Grocery Retail",D154="Healthcare &amp; Pharmacy",D154="Home Improvement Retail",D154="Industrial Engineering &amp; Electronics",D154="Oilfield Services",D154="Pharmaceuticals",D154="Pharmaceuticals &amp; Chemicals",D154="Pharmaceuticals &amp; Healthcare",D154="Pharmacy Retail",D154="Postal &amp; Logistics",D154="Retail",D154="Retail &amp; Distribution",D154="Retail &amp; Grocery",D154="Retail (IKEA)",D154="Tobacco",D154="Trading &amp; Conglomerate",D154="Utilities",D154="Utilities &amp; Energy",D154="Wholesale Retail"),2,
OR(D154="Agribusiness",D154="Automotive &amp; Heavy Vehicles",D154="Chemicals",D154="Commercial Vehicles",D154="Construction",D154="Construction &amp; Infrastructure",D154="Engines &amp; Power Systems",D154="Food Processing",D154="Healthcare",D154="Healthcare &amp; Medical Devices",D154="Heavy Equipment",D154="Heavy Industry",D154="Industrial Gases",D154="Industrial Manufacturing",D154="Logistics",D154="Medical Devices",D154="Mining",D154="Mining &amp; Commodities Trading",D154="Oil &amp; Gas",D154="Oilfield Services",D154="Rail Transport",D154="Shipping &amp; Logistics",D154="Steel"),3,
OR(D154="Apparel &amp; Footwear",D154="Beverage",D154="Coffeehouse &amp; Retail",D154="Conglomerate",D154="Consumer Goods",D154="Convenience Retail",D154="Electronics",D154="Electronics &amp; Semiconductors",D154="Electronics Retail",D154="Fashion Retail",D154="Food &amp; Beverage",D154="Food Retail &amp; Consumer Goods",D154="Industrial &amp; Technology",D154="Industrial Automation",D154="Industrial Technology",D154="Postal &amp; Financial Services",D154="Postal Services",D154="Scientific Instruments",D154="Technology Hardware",D154="Trading Company",D154="IT Consulting"),1,
OR(D154="Cosmetics",D154="E-commerce &amp; Cloud Computing",D154="Electronics &amp; Entertainment",D154="Entertainment &amp; Media",D154="Luxury Goods",D154="Media &amp; Telecommunications",D154="Networking Technology",D154="Real Estate Services",D154="Technology &amp; Consumer Electronics",D154="Telecommunications",D154="Telecommunications &amp; Investment"),1,
OR(D154="Asset Management",D154="Banking",D154="Banking &amp; Asset Services",D154="Banking &amp; Financial Services",D154="Banking &amp; Wealth Management",D154="Cloud Software",D154="Enterprise Software",D154="Financial Services",D154="Information Technology Consulting",D154="Investment Banking",D154="Social Media &amp; Technology",D154="Software &amp; Cloud Computing",D154="Technology &amp; Consulting",D154="Technology &amp; Internet Services",D154="Technology &amp; Software"),1,
TRUE,"Unmapped"
)</f>
        <v>1</v>
      </c>
      <c r="H154" s="10">
        <v>1</v>
      </c>
      <c r="I154" s="10">
        <f>VLOOKUP(B154,'BIS + EDB Final'!A:F,6,FALSE)</f>
        <v>0</v>
      </c>
      <c r="J154" s="10">
        <f>VLOOKUP(B154,'CBG Final'!A:B,2,FALSE)</f>
        <v>2</v>
      </c>
      <c r="K154" s="13">
        <f t="shared" si="0"/>
        <v>1.4</v>
      </c>
      <c r="L154" s="10" t="s">
        <v>1475</v>
      </c>
      <c r="M154" s="10" t="s">
        <v>259</v>
      </c>
      <c r="N154" s="10" t="s">
        <v>1476</v>
      </c>
      <c r="O154" s="10" t="s">
        <v>1130</v>
      </c>
      <c r="P154" s="10" t="s">
        <v>1477</v>
      </c>
      <c r="Q154" s="10" t="s">
        <v>507</v>
      </c>
      <c r="R154" s="10" t="s">
        <v>22</v>
      </c>
      <c r="S154" s="14"/>
      <c r="T154" s="15"/>
      <c r="U154" s="15"/>
      <c r="V154" s="14"/>
      <c r="W154" s="14"/>
      <c r="X154" s="14"/>
      <c r="Y154" s="14"/>
      <c r="Z154" s="14"/>
      <c r="AA154" s="14"/>
      <c r="AB154" s="14"/>
      <c r="AC154" s="14"/>
      <c r="AD154" s="14"/>
      <c r="AE154" s="14"/>
      <c r="AF154" s="14"/>
      <c r="AG154" s="14"/>
      <c r="AH154" s="14"/>
    </row>
    <row r="155" spans="1:34" ht="15.75" customHeight="1">
      <c r="A155" s="10"/>
      <c r="B155" s="10" t="s">
        <v>1554</v>
      </c>
      <c r="C155" s="11" t="s">
        <v>1733</v>
      </c>
      <c r="D155" s="12" t="s">
        <v>85</v>
      </c>
      <c r="E155" s="10">
        <v>139907</v>
      </c>
      <c r="F155" s="11" cm="1">
        <f t="array" ref="F155">_xlfn.IFS(
E155&lt;=$E$245,0,
E155&lt;=$E$246,1,
E155&lt;=$E$247,2,
E155&gt;=$E$247,3)</f>
        <v>2</v>
      </c>
      <c r="G155" s="12" cm="1">
        <f t="array" ref="G155">_xlfn.IFS(
OR(D155="Aerospace",D155="Aerospace &amp; Defense",D155="Agricultural Equipment",D155="Airlines",D155="Automotive",D155="Automotive &amp; Energy",D155="Automotive Components",D155="Aviation",D155="Building Materials",D155="Chemicals",D155="Commercial Vehicles",D155="Conglomerate &amp; Defense",D155="Conglomerate &amp; Energy",D155="Construction",D155="Construction &amp; Infrastructure",D155="Construction &amp; Real Estate",D155="Construction &amp; Telecom",D155="Discount Retail",D155="Energy Management",D155="Energy Technology",D155="Engines &amp; Power Systems",D155="Environmental Services",D155="Food Distribution",D155="Food Services",D155="Grocery Retail",D155="Healthcare &amp; Pharmacy",D155="Home Improvement Retail",D155="Industrial Engineering &amp; Electronics",D155="Oilfield Services",D155="Pharmaceuticals",D155="Pharmaceuticals &amp; Chemicals",D155="Pharmaceuticals &amp; Healthcare",D155="Pharmacy Retail",D155="Postal &amp; Logistics",D155="Retail",D155="Retail &amp; Distribution",D155="Retail &amp; Grocery",D155="Retail (IKEA)",D155="Tobacco",D155="Trading &amp; Conglomerate",D155="Utilities",D155="Utilities &amp; Energy",D155="Wholesale Retail"),2,
OR(D155="Agribusiness",D155="Automotive &amp; Heavy Vehicles",D155="Chemicals",D155="Commercial Vehicles",D155="Construction",D155="Construction &amp; Infrastructure",D155="Engines &amp; Power Systems",D155="Food Processing",D155="Healthcare",D155="Healthcare &amp; Medical Devices",D155="Heavy Equipment",D155="Heavy Industry",D155="Industrial Gases",D155="Industrial Manufacturing",D155="Logistics",D155="Medical Devices",D155="Mining",D155="Mining &amp; Commodities Trading",D155="Oil &amp; Gas",D155="Oilfield Services",D155="Rail Transport",D155="Shipping &amp; Logistics",D155="Steel"),3,
OR(D155="Apparel &amp; Footwear",D155="Beverage",D155="Coffeehouse &amp; Retail",D155="Conglomerate",D155="Consumer Goods",D155="Convenience Retail",D155="Electronics",D155="Electronics &amp; Semiconductors",D155="Electronics Retail",D155="Fashion Retail",D155="Food &amp; Beverage",D155="Food Retail &amp; Consumer Goods",D155="Industrial &amp; Technology",D155="Industrial Automation",D155="Industrial Technology",D155="Postal &amp; Financial Services",D155="Postal Services",D155="Scientific Instruments",D155="Technology Hardware",D155="Trading Company",D155="IT Consulting"),1,
OR(D155="Cosmetics",D155="E-commerce &amp; Cloud Computing",D155="Electronics &amp; Entertainment",D155="Entertainment &amp; Media",D155="Luxury Goods",D155="Media &amp; Telecommunications",D155="Networking Technology",D155="Real Estate Services",D155="Technology &amp; Consumer Electronics",D155="Telecommunications",D155="Telecommunications &amp; Investment"),1,
OR(D155="Asset Management",D155="Banking",D155="Banking &amp; Asset Services",D155="Banking &amp; Financial Services",D155="Banking &amp; Wealth Management",D155="Cloud Software",D155="Enterprise Software",D155="Financial Services",D155="Information Technology Consulting",D155="Investment Banking",D155="Social Media &amp; Technology",D155="Software &amp; Cloud Computing",D155="Technology &amp; Consulting",D155="Technology &amp; Internet Services",D155="Technology &amp; Software"),1,
TRUE,"Unmapped"
)</f>
        <v>2</v>
      </c>
      <c r="H155" s="10">
        <v>1</v>
      </c>
      <c r="I155" s="10">
        <f>VLOOKUP(B155,'BIS + EDB Final'!A:F,6,FALSE)</f>
        <v>0</v>
      </c>
      <c r="J155" s="10">
        <f>VLOOKUP(B155,'CBG Final'!A:B,2,FALSE)</f>
        <v>1</v>
      </c>
      <c r="K155" s="13">
        <f t="shared" si="0"/>
        <v>1.4</v>
      </c>
      <c r="L155" s="10" t="s">
        <v>1734</v>
      </c>
      <c r="M155" s="10" t="s">
        <v>754</v>
      </c>
      <c r="N155" s="10" t="s">
        <v>1735</v>
      </c>
      <c r="O155" s="10" t="s">
        <v>973</v>
      </c>
      <c r="P155" s="10" t="s">
        <v>1736</v>
      </c>
      <c r="Q155" s="10" t="s">
        <v>1737</v>
      </c>
      <c r="R155" s="10" t="s">
        <v>231</v>
      </c>
      <c r="S155" s="14"/>
      <c r="T155" s="15"/>
      <c r="U155" s="15"/>
      <c r="V155" s="14"/>
      <c r="W155" s="14"/>
      <c r="X155" s="14"/>
      <c r="Y155" s="14"/>
      <c r="Z155" s="14"/>
      <c r="AA155" s="14"/>
      <c r="AB155" s="14"/>
      <c r="AC155" s="14"/>
      <c r="AD155" s="14"/>
      <c r="AE155" s="14"/>
      <c r="AF155" s="14"/>
      <c r="AG155" s="14"/>
      <c r="AH155" s="14"/>
    </row>
    <row r="156" spans="1:34" ht="15.75" customHeight="1">
      <c r="A156" s="10"/>
      <c r="B156" s="10" t="s">
        <v>2515</v>
      </c>
      <c r="C156" s="11" t="s">
        <v>216</v>
      </c>
      <c r="D156" s="12" t="s">
        <v>373</v>
      </c>
      <c r="E156" s="10">
        <v>100870</v>
      </c>
      <c r="F156" s="11" cm="1">
        <f t="array" ref="F156">_xlfn.IFS(
E156&lt;=$E$245,0,
E156&lt;=$E$246,1,
E156&lt;=$E$247,2,
E156&gt;=$E$247,3)</f>
        <v>1</v>
      </c>
      <c r="G156" s="12" cm="1">
        <f t="array" ref="G156">_xlfn.IFS(
OR(D156="Aerospace",D156="Aerospace &amp; Defense",D156="Agricultural Equipment",D156="Airlines",D156="Automotive",D156="Automotive &amp; Energy",D156="Automotive Components",D156="Aviation",D156="Building Materials",D156="Chemicals",D156="Commercial Vehicles",D156="Conglomerate &amp; Defense",D156="Conglomerate &amp; Energy",D156="Construction",D156="Construction &amp; Infrastructure",D156="Construction &amp; Real Estate",D156="Construction &amp; Telecom",D156="Discount Retail",D156="Energy Management",D156="Energy Technology",D156="Engines &amp; Power Systems",D156="Environmental Services",D156="Food Distribution",D156="Food Services",D156="Grocery Retail",D156="Healthcare &amp; Pharmacy",D156="Home Improvement Retail",D156="Industrial Engineering &amp; Electronics",D156="Oilfield Services",D156="Pharmaceuticals",D156="Pharmaceuticals &amp; Chemicals",D156="Pharmaceuticals &amp; Healthcare",D156="Pharmacy Retail",D156="Postal &amp; Logistics",D156="Retail",D156="Retail &amp; Distribution",D156="Retail &amp; Grocery",D156="Retail (IKEA)",D156="Tobacco",D156="Trading &amp; Conglomerate",D156="Utilities",D156="Utilities &amp; Energy",D156="Wholesale Retail"),2,
OR(D156="Agribusiness",D156="Automotive &amp; Heavy Vehicles",D156="Chemicals",D156="Commercial Vehicles",D156="Construction",D156="Construction &amp; Infrastructure",D156="Engines &amp; Power Systems",D156="Food Processing",D156="Healthcare",D156="Healthcare &amp; Medical Devices",D156="Heavy Equipment",D156="Heavy Industry",D156="Industrial Gases",D156="Industrial Manufacturing",D156="Logistics",D156="Medical Devices",D156="Mining",D156="Mining &amp; Commodities Trading",D156="Oil &amp; Gas",D156="Oilfield Services",D156="Rail Transport",D156="Shipping &amp; Logistics",D156="Steel"),3,
OR(D156="Apparel &amp; Footwear",D156="Beverage",D156="Coffeehouse &amp; Retail",D156="Conglomerate",D156="Consumer Goods",D156="Convenience Retail",D156="Electronics",D156="Electronics &amp; Semiconductors",D156="Electronics Retail",D156="Fashion Retail",D156="Food &amp; Beverage",D156="Food Retail &amp; Consumer Goods",D156="Industrial &amp; Technology",D156="Industrial Automation",D156="Industrial Technology",D156="Postal &amp; Financial Services",D156="Postal Services",D156="Scientific Instruments",D156="Technology Hardware",D156="Trading Company",D156="IT Consulting"),1,
OR(D156="Cosmetics",D156="E-commerce &amp; Cloud Computing",D156="Electronics &amp; Entertainment",D156="Entertainment &amp; Media",D156="Luxury Goods",D156="Media &amp; Telecommunications",D156="Networking Technology",D156="Real Estate Services",D156="Technology &amp; Consumer Electronics",D156="Telecommunications",D156="Telecommunications &amp; Investment"),1,
OR(D156="Asset Management",D156="Banking",D156="Banking &amp; Asset Services",D156="Banking &amp; Financial Services",D156="Banking &amp; Wealth Management",D156="Cloud Software",D156="Enterprise Software",D156="Financial Services",D156="Information Technology Consulting",D156="Investment Banking",D156="Social Media &amp; Technology",D156="Software &amp; Cloud Computing",D156="Technology &amp; Consulting",D156="Technology &amp; Internet Services",D156="Technology &amp; Software"),1,
TRUE,"Unmapped"
)</f>
        <v>1</v>
      </c>
      <c r="H156" s="10">
        <v>1</v>
      </c>
      <c r="I156" s="10">
        <f>VLOOKUP(B156,'BIS + EDB Final'!A:F,6,FALSE)</f>
        <v>1</v>
      </c>
      <c r="J156" s="10">
        <f>VLOOKUP(B156,'CBG Final'!A:B,2,FALSE)</f>
        <v>3</v>
      </c>
      <c r="K156" s="13">
        <f t="shared" si="0"/>
        <v>1.4</v>
      </c>
      <c r="L156" s="10" t="s">
        <v>2516</v>
      </c>
      <c r="M156" s="10" t="s">
        <v>1050</v>
      </c>
      <c r="N156" s="10" t="s">
        <v>1869</v>
      </c>
      <c r="O156" s="10"/>
      <c r="P156" s="10" t="s">
        <v>2517</v>
      </c>
      <c r="Q156" s="10" t="s">
        <v>507</v>
      </c>
      <c r="R156" s="10" t="s">
        <v>22</v>
      </c>
      <c r="S156" s="14"/>
      <c r="T156" s="15"/>
      <c r="U156" s="15"/>
      <c r="V156" s="14"/>
      <c r="W156" s="14"/>
      <c r="X156" s="14"/>
      <c r="Y156" s="14"/>
      <c r="Z156" s="14"/>
      <c r="AA156" s="14"/>
      <c r="AB156" s="14"/>
      <c r="AC156" s="14"/>
      <c r="AD156" s="14"/>
      <c r="AE156" s="14"/>
      <c r="AF156" s="14"/>
      <c r="AG156" s="14"/>
      <c r="AH156" s="14"/>
    </row>
    <row r="157" spans="1:34" ht="15.75" customHeight="1">
      <c r="A157" s="10"/>
      <c r="B157" s="10" t="s">
        <v>623</v>
      </c>
      <c r="C157" s="11" t="s">
        <v>777</v>
      </c>
      <c r="D157" s="12" t="s">
        <v>214</v>
      </c>
      <c r="E157" s="10">
        <v>101759</v>
      </c>
      <c r="F157" s="11" cm="1">
        <f t="array" ref="F157">_xlfn.IFS(
E157&lt;=$E$245,0,
E157&lt;=$E$246,1,
E157&lt;=$E$247,2,
E157&gt;=$E$247,3)</f>
        <v>1</v>
      </c>
      <c r="G157" s="12" cm="1">
        <f t="array" ref="G157">_xlfn.IFS(
OR(D157="Aerospace",D157="Aerospace &amp; Defense",D157="Agricultural Equipment",D157="Airlines",D157="Automotive",D157="Automotive &amp; Energy",D157="Automotive Components",D157="Aviation",D157="Building Materials",D157="Chemicals",D157="Commercial Vehicles",D157="Conglomerate &amp; Defense",D157="Conglomerate &amp; Energy",D157="Construction",D157="Construction &amp; Infrastructure",D157="Construction &amp; Real Estate",D157="Construction &amp; Telecom",D157="Discount Retail",D157="Energy Management",D157="Energy Technology",D157="Engines &amp; Power Systems",D157="Environmental Services",D157="Food Distribution",D157="Food Services",D157="Grocery Retail",D157="Healthcare &amp; Pharmacy",D157="Home Improvement Retail",D157="Industrial Engineering &amp; Electronics",D157="Oilfield Services",D157="Pharmaceuticals",D157="Pharmaceuticals &amp; Chemicals",D157="Pharmaceuticals &amp; Healthcare",D157="Pharmacy Retail",D157="Postal &amp; Logistics",D157="Retail",D157="Retail &amp; Distribution",D157="Retail &amp; Grocery",D157="Retail (IKEA)",D157="Tobacco",D157="Trading &amp; Conglomerate",D157="Utilities",D157="Utilities &amp; Energy",D157="Wholesale Retail"),2,
OR(D157="Agribusiness",D157="Automotive &amp; Heavy Vehicles",D157="Chemicals",D157="Commercial Vehicles",D157="Construction",D157="Construction &amp; Infrastructure",D157="Engines &amp; Power Systems",D157="Food Processing",D157="Healthcare",D157="Healthcare &amp; Medical Devices",D157="Heavy Equipment",D157="Heavy Industry",D157="Industrial Gases",D157="Industrial Manufacturing",D157="Logistics",D157="Medical Devices",D157="Mining",D157="Mining &amp; Commodities Trading",D157="Oil &amp; Gas",D157="Oilfield Services",D157="Rail Transport",D157="Shipping &amp; Logistics",D157="Steel"),3,
OR(D157="Apparel &amp; Footwear",D157="Beverage",D157="Coffeehouse &amp; Retail",D157="Conglomerate",D157="Consumer Goods",D157="Convenience Retail",D157="Electronics",D157="Electronics &amp; Semiconductors",D157="Electronics Retail",D157="Fashion Retail",D157="Food &amp; Beverage",D157="Food Retail &amp; Consumer Goods",D157="Industrial &amp; Technology",D157="Industrial Automation",D157="Industrial Technology",D157="Postal &amp; Financial Services",D157="Postal Services",D157="Scientific Instruments",D157="Technology Hardware",D157="Trading Company",D157="IT Consulting"),1,
OR(D157="Cosmetics",D157="E-commerce &amp; Cloud Computing",D157="Electronics &amp; Entertainment",D157="Entertainment &amp; Media",D157="Luxury Goods",D157="Media &amp; Telecommunications",D157="Networking Technology",D157="Real Estate Services",D157="Technology &amp; Consumer Electronics",D157="Telecommunications",D157="Telecommunications &amp; Investment"),1,
OR(D157="Asset Management",D157="Banking",D157="Banking &amp; Asset Services",D157="Banking &amp; Financial Services",D157="Banking &amp; Wealth Management",D157="Cloud Software",D157="Enterprise Software",D157="Financial Services",D157="Information Technology Consulting",D157="Investment Banking",D157="Social Media &amp; Technology",D157="Software &amp; Cloud Computing",D157="Technology &amp; Consulting",D157="Technology &amp; Internet Services",D157="Technology &amp; Software"),1,
TRUE,"Unmapped"
)</f>
        <v>1</v>
      </c>
      <c r="H157" s="10">
        <v>1</v>
      </c>
      <c r="I157" s="10">
        <f>VLOOKUP(B157,'BIS + EDB Final'!A:F,6,FALSE)</f>
        <v>1</v>
      </c>
      <c r="J157" s="10">
        <f>VLOOKUP(B157,'CBG Final'!A:B,2,FALSE)</f>
        <v>3</v>
      </c>
      <c r="K157" s="13">
        <f t="shared" si="0"/>
        <v>1.4</v>
      </c>
      <c r="L157" s="10" t="s">
        <v>2543</v>
      </c>
      <c r="M157" s="10" t="s">
        <v>2544</v>
      </c>
      <c r="N157" s="10" t="s">
        <v>2545</v>
      </c>
      <c r="O157" s="10" t="s">
        <v>2546</v>
      </c>
      <c r="P157" s="10" t="s">
        <v>2547</v>
      </c>
      <c r="Q157" s="10" t="s">
        <v>2002</v>
      </c>
      <c r="R157" s="10" t="s">
        <v>165</v>
      </c>
      <c r="S157" s="14"/>
      <c r="T157" s="15"/>
      <c r="U157" s="15"/>
      <c r="V157" s="14"/>
      <c r="W157" s="14"/>
      <c r="X157" s="15"/>
      <c r="Y157" s="15"/>
      <c r="Z157" s="14"/>
      <c r="AA157" s="14"/>
      <c r="AB157" s="14"/>
      <c r="AC157" s="14"/>
      <c r="AD157" s="14"/>
      <c r="AE157" s="14"/>
      <c r="AF157" s="14"/>
      <c r="AG157" s="14"/>
      <c r="AH157" s="14"/>
    </row>
    <row r="158" spans="1:34" ht="15.75" customHeight="1">
      <c r="A158" s="10"/>
      <c r="B158" s="10" t="s">
        <v>637</v>
      </c>
      <c r="C158" s="11" t="s">
        <v>14</v>
      </c>
      <c r="D158" s="12" t="s">
        <v>638</v>
      </c>
      <c r="E158" s="10">
        <v>108648</v>
      </c>
      <c r="F158" s="11" cm="1">
        <f t="array" ref="F158">_xlfn.IFS(
E158&lt;=$E$245,0,
E158&lt;=$E$246,1,
E158&lt;=$E$247,2,
E158&gt;=$E$247,3)</f>
        <v>1</v>
      </c>
      <c r="G158" s="12" cm="1">
        <f t="array" ref="G158">_xlfn.IFS(
OR(D158="Aerospace",D158="Aerospace &amp; Defense",D158="Agricultural Equipment",D158="Airlines",D158="Automotive",D158="Automotive &amp; Energy",D158="Automotive Components",D158="Aviation",D158="Building Materials",D158="Chemicals",D158="Commercial Vehicles",D158="Conglomerate &amp; Defense",D158="Conglomerate &amp; Energy",D158="Construction",D158="Construction &amp; Infrastructure",D158="Construction &amp; Real Estate",D158="Construction &amp; Telecom",D158="Discount Retail",D158="Energy Management",D158="Energy Technology",D158="Engines &amp; Power Systems",D158="Environmental Services",D158="Food Distribution",D158="Food Services",D158="Grocery Retail",D158="Healthcare &amp; Pharmacy",D158="Home Improvement Retail",D158="Industrial Engineering &amp; Electronics",D158="Oilfield Services",D158="Pharmaceuticals",D158="Pharmaceuticals &amp; Chemicals",D158="Pharmaceuticals &amp; Healthcare",D158="Pharmacy Retail",D158="Postal &amp; Logistics",D158="Retail",D158="Retail &amp; Distribution",D158="Retail &amp; Grocery",D158="Retail (IKEA)",D158="Tobacco",D158="Trading &amp; Conglomerate",D158="Utilities",D158="Utilities &amp; Energy",D158="Wholesale Retail"),2,
OR(D158="Agribusiness",D158="Automotive &amp; Heavy Vehicles",D158="Chemicals",D158="Commercial Vehicles",D158="Construction",D158="Construction &amp; Infrastructure",D158="Engines &amp; Power Systems",D158="Food Processing",D158="Healthcare",D158="Healthcare &amp; Medical Devices",D158="Heavy Equipment",D158="Heavy Industry",D158="Industrial Gases",D158="Industrial Manufacturing",D158="Logistics",D158="Medical Devices",D158="Mining",D158="Mining &amp; Commodities Trading",D158="Oil &amp; Gas",D158="Oilfield Services",D158="Rail Transport",D158="Shipping &amp; Logistics",D158="Steel"),3,
OR(D158="Apparel &amp; Footwear",D158="Beverage",D158="Coffeehouse &amp; Retail",D158="Conglomerate",D158="Consumer Goods",D158="Convenience Retail",D158="Electronics",D158="Electronics &amp; Semiconductors",D158="Electronics Retail",D158="Fashion Retail",D158="Food &amp; Beverage",D158="Food Retail &amp; Consumer Goods",D158="Industrial &amp; Technology",D158="Industrial Automation",D158="Industrial Technology",D158="Postal &amp; Financial Services",D158="Postal Services",D158="Scientific Instruments",D158="Technology Hardware",D158="Trading Company",D158="IT Consulting"),1,
OR(D158="Cosmetics",D158="E-commerce &amp; Cloud Computing",D158="Electronics &amp; Entertainment",D158="Entertainment &amp; Media",D158="Luxury Goods",D158="Media &amp; Telecommunications",D158="Networking Technology",D158="Real Estate Services",D158="Technology &amp; Consumer Electronics",D158="Telecommunications",D158="Telecommunications &amp; Investment"),1,
OR(D158="Asset Management",D158="Banking",D158="Banking &amp; Asset Services",D158="Banking &amp; Financial Services",D158="Banking &amp; Wealth Management",D158="Cloud Software",D158="Enterprise Software",D158="Financial Services",D158="Information Technology Consulting",D158="Investment Banking",D158="Social Media &amp; Technology",D158="Software &amp; Cloud Computing",D158="Technology &amp; Consulting",D158="Technology &amp; Internet Services",D158="Technology &amp; Software"),1,
TRUE,"Unmapped"
)</f>
        <v>1</v>
      </c>
      <c r="H158" s="10">
        <v>1</v>
      </c>
      <c r="I158" s="10">
        <f>VLOOKUP(B158,'BIS + EDB Final'!A:F,6,FALSE)</f>
        <v>1</v>
      </c>
      <c r="J158" s="10">
        <f>VLOOKUP(B158,'CBG Final'!A:B,2,FALSE)</f>
        <v>3</v>
      </c>
      <c r="K158" s="13">
        <f t="shared" si="0"/>
        <v>1.4</v>
      </c>
      <c r="L158" s="10" t="s">
        <v>2628</v>
      </c>
      <c r="M158" s="10" t="s">
        <v>356</v>
      </c>
      <c r="N158" s="10" t="s">
        <v>2629</v>
      </c>
      <c r="O158" s="10" t="s">
        <v>2630</v>
      </c>
      <c r="P158" s="10" t="s">
        <v>2631</v>
      </c>
      <c r="Q158" s="10" t="s">
        <v>2632</v>
      </c>
      <c r="R158" s="10" t="s">
        <v>22</v>
      </c>
      <c r="S158" s="14"/>
      <c r="T158" s="15"/>
      <c r="U158" s="15"/>
      <c r="V158" s="14"/>
      <c r="W158" s="14"/>
      <c r="X158" s="15"/>
      <c r="Y158" s="15"/>
      <c r="Z158" s="14"/>
      <c r="AA158" s="14"/>
      <c r="AB158" s="14"/>
      <c r="AC158" s="14"/>
      <c r="AD158" s="14"/>
      <c r="AE158" s="14"/>
      <c r="AF158" s="14"/>
      <c r="AG158" s="14"/>
      <c r="AH158" s="14"/>
    </row>
    <row r="159" spans="1:34" ht="15.75" customHeight="1">
      <c r="A159" s="10"/>
      <c r="B159" s="10" t="s">
        <v>2166</v>
      </c>
      <c r="C159" s="11" t="s">
        <v>43</v>
      </c>
      <c r="D159" s="12" t="s">
        <v>2167</v>
      </c>
      <c r="E159" s="10">
        <v>83100</v>
      </c>
      <c r="F159" s="11" cm="1">
        <f t="array" ref="F159">_xlfn.IFS(
E159&lt;=$E$245,0,
E159&lt;=$E$246,1,
E159&lt;=$E$247,2,
E159&gt;=$E$247,3)</f>
        <v>0</v>
      </c>
      <c r="G159" s="12" cm="1">
        <f t="array" ref="G159">_xlfn.IFS(
OR(D159="Aerospace",D159="Aerospace &amp; Defense",D159="Agricultural Equipment",D159="Airlines",D159="Automotive",D159="Automotive &amp; Energy",D159="Automotive Components",D159="Aviation",D159="Building Materials",D159="Chemicals",D159="Commercial Vehicles",D159="Conglomerate &amp; Defense",D159="Conglomerate &amp; Energy",D159="Construction",D159="Construction &amp; Infrastructure",D159="Construction &amp; Real Estate",D159="Construction &amp; Telecom",D159="Discount Retail",D159="Energy Management",D159="Energy Technology",D159="Engines &amp; Power Systems",D159="Environmental Services",D159="Food Distribution",D159="Food Services",D159="Grocery Retail",D159="Healthcare &amp; Pharmacy",D159="Home Improvement Retail",D159="Industrial Engineering &amp; Electronics",D159="Oilfield Services",D159="Pharmaceuticals",D159="Pharmaceuticals &amp; Chemicals",D159="Pharmaceuticals &amp; Healthcare",D159="Pharmacy Retail",D159="Postal &amp; Logistics",D159="Retail",D159="Retail &amp; Distribution",D159="Retail &amp; Grocery",D159="Retail (IKEA)",D159="Tobacco",D159="Trading &amp; Conglomerate",D159="Utilities",D159="Utilities &amp; Energy",D159="Wholesale Retail"),2,
OR(D159="Agribusiness",D159="Automotive &amp; Heavy Vehicles",D159="Chemicals",D159="Commercial Vehicles",D159="Construction",D159="Construction &amp; Infrastructure",D159="Engines &amp; Power Systems",D159="Food Processing",D159="Healthcare",D159="Healthcare &amp; Medical Devices",D159="Heavy Equipment",D159="Heavy Industry",D159="Industrial Gases",D159="Industrial Manufacturing",D159="Logistics",D159="Medical Devices",D159="Mining",D159="Mining &amp; Commodities Trading",D159="Oil &amp; Gas",D159="Oilfield Services",D159="Rail Transport",D159="Shipping &amp; Logistics",D159="Steel"),3,
OR(D159="Apparel &amp; Footwear",D159="Beverage",D159="Coffeehouse &amp; Retail",D159="Conglomerate",D159="Consumer Goods",D159="Convenience Retail",D159="Electronics",D159="Electronics &amp; Semiconductors",D159="Electronics Retail",D159="Fashion Retail",D159="Food &amp; Beverage",D159="Food Retail &amp; Consumer Goods",D159="Industrial &amp; Technology",D159="Industrial Automation",D159="Industrial Technology",D159="Postal &amp; Financial Services",D159="Postal Services",D159="Scientific Instruments",D159="Technology Hardware",D159="Trading Company",D159="IT Consulting"),1,
OR(D159="Cosmetics",D159="E-commerce &amp; Cloud Computing",D159="Electronics &amp; Entertainment",D159="Entertainment &amp; Media",D159="Luxury Goods",D159="Media &amp; Telecommunications",D159="Networking Technology",D159="Real Estate Services",D159="Technology &amp; Consumer Electronics",D159="Telecommunications",D159="Telecommunications &amp; Investment"),1,
OR(D159="Asset Management",D159="Banking",D159="Banking &amp; Asset Services",D159="Banking &amp; Financial Services",D159="Banking &amp; Wealth Management",D159="Cloud Software",D159="Enterprise Software",D159="Financial Services",D159="Information Technology Consulting",D159="Investment Banking",D159="Social Media &amp; Technology",D159="Software &amp; Cloud Computing",D159="Technology &amp; Consulting",D159="Technology &amp; Internet Services",D159="Technology &amp; Software"),1,
TRUE,"Unmapped"
)</f>
        <v>2</v>
      </c>
      <c r="H159" s="10">
        <v>2</v>
      </c>
      <c r="I159" s="10">
        <f>VLOOKUP(B159,'BIS + EDB Final'!A:F,6,FALSE)</f>
        <v>-1</v>
      </c>
      <c r="J159" s="10">
        <f>VLOOKUP(B159,'CBG Final'!A:B,2,FALSE)</f>
        <v>3</v>
      </c>
      <c r="K159" s="13">
        <f t="shared" si="0"/>
        <v>1.3000000000000003</v>
      </c>
      <c r="L159" s="10" t="s">
        <v>2168</v>
      </c>
      <c r="M159" s="10" t="s">
        <v>76</v>
      </c>
      <c r="N159" s="10" t="s">
        <v>2169</v>
      </c>
      <c r="O159" s="10" t="s">
        <v>951</v>
      </c>
      <c r="P159" s="10" t="s">
        <v>2170</v>
      </c>
      <c r="Q159" s="10" t="s">
        <v>141</v>
      </c>
      <c r="R159" s="10" t="s">
        <v>183</v>
      </c>
      <c r="S159" s="14"/>
      <c r="T159" s="15"/>
      <c r="U159" s="15"/>
      <c r="V159" s="14"/>
      <c r="W159" s="14"/>
      <c r="X159" s="14"/>
      <c r="Y159" s="14"/>
      <c r="Z159" s="14"/>
      <c r="AA159" s="14"/>
      <c r="AB159" s="14"/>
      <c r="AC159" s="14"/>
      <c r="AD159" s="14"/>
      <c r="AE159" s="14"/>
      <c r="AF159" s="14"/>
      <c r="AG159" s="14"/>
      <c r="AH159" s="14"/>
    </row>
    <row r="160" spans="1:34" ht="15.75" customHeight="1">
      <c r="A160" s="10"/>
      <c r="B160" s="10" t="s">
        <v>1175</v>
      </c>
      <c r="C160" s="11" t="s">
        <v>43</v>
      </c>
      <c r="D160" s="12" t="s">
        <v>1176</v>
      </c>
      <c r="E160" s="10">
        <v>55524</v>
      </c>
      <c r="F160" s="11" cm="1">
        <f t="array" ref="F160">_xlfn.IFS(
E160&lt;=$E$245,0,
E160&lt;=$E$246,1,
E160&lt;=$E$247,2,
E160&gt;=$E$247,3)</f>
        <v>0</v>
      </c>
      <c r="G160" s="12" cm="1">
        <f t="array" ref="G160">_xlfn.IFS(
OR(D160="Aerospace",D160="Aerospace &amp; Defense",D160="Agricultural Equipment",D160="Airlines",D160="Automotive",D160="Automotive &amp; Energy",D160="Automotive Components",D160="Aviation",D160="Building Materials",D160="Chemicals",D160="Commercial Vehicles",D160="Conglomerate &amp; Defense",D160="Conglomerate &amp; Energy",D160="Construction",D160="Construction &amp; Infrastructure",D160="Construction &amp; Real Estate",D160="Construction &amp; Telecom",D160="Discount Retail",D160="Energy Management",D160="Energy Technology",D160="Engines &amp; Power Systems",D160="Environmental Services",D160="Food Distribution",D160="Food Services",D160="Grocery Retail",D160="Healthcare &amp; Pharmacy",D160="Home Improvement Retail",D160="Industrial Engineering &amp; Electronics",D160="Oilfield Services",D160="Pharmaceuticals",D160="Pharmaceuticals &amp; Chemicals",D160="Pharmaceuticals &amp; Healthcare",D160="Pharmacy Retail",D160="Postal &amp; Logistics",D160="Retail",D160="Retail &amp; Distribution",D160="Retail &amp; Grocery",D160="Retail (IKEA)",D160="Tobacco",D160="Trading &amp; Conglomerate",D160="Utilities",D160="Utilities &amp; Energy",D160="Wholesale Retail"),2,
OR(D160="Agribusiness",D160="Automotive &amp; Heavy Vehicles",D160="Chemicals",D160="Commercial Vehicles",D160="Construction",D160="Construction &amp; Infrastructure",D160="Engines &amp; Power Systems",D160="Food Processing",D160="Healthcare",D160="Healthcare &amp; Medical Devices",D160="Heavy Equipment",D160="Heavy Industry",D160="Industrial Gases",D160="Industrial Manufacturing",D160="Logistics",D160="Medical Devices",D160="Mining",D160="Mining &amp; Commodities Trading",D160="Oil &amp; Gas",D160="Oilfield Services",D160="Rail Transport",D160="Shipping &amp; Logistics",D160="Steel"),3,
OR(D160="Apparel &amp; Footwear",D160="Beverage",D160="Coffeehouse &amp; Retail",D160="Conglomerate",D160="Consumer Goods",D160="Convenience Retail",D160="Electronics",D160="Electronics &amp; Semiconductors",D160="Electronics Retail",D160="Fashion Retail",D160="Food &amp; Beverage",D160="Food Retail &amp; Consumer Goods",D160="Industrial &amp; Technology",D160="Industrial Automation",D160="Industrial Technology",D160="Postal &amp; Financial Services",D160="Postal Services",D160="Scientific Instruments",D160="Technology Hardware",D160="Trading Company",D160="IT Consulting"),1,
OR(D160="Cosmetics",D160="E-commerce &amp; Cloud Computing",D160="Electronics &amp; Entertainment",D160="Entertainment &amp; Media",D160="Luxury Goods",D160="Media &amp; Telecommunications",D160="Networking Technology",D160="Real Estate Services",D160="Technology &amp; Consumer Electronics",D160="Telecommunications",D160="Telecommunications &amp; Investment"),1,
OR(D160="Asset Management",D160="Banking",D160="Banking &amp; Asset Services",D160="Banking &amp; Financial Services",D160="Banking &amp; Wealth Management",D160="Cloud Software",D160="Enterprise Software",D160="Financial Services",D160="Information Technology Consulting",D160="Investment Banking",D160="Social Media &amp; Technology",D160="Software &amp; Cloud Computing",D160="Technology &amp; Consulting",D160="Technology &amp; Internet Services",D160="Technology &amp; Software"),1,
TRUE,"Unmapped"
)</f>
        <v>2</v>
      </c>
      <c r="H160" s="10">
        <v>1</v>
      </c>
      <c r="I160" s="10">
        <f>VLOOKUP(B160,'BIS + EDB Final'!A:F,6,FALSE)</f>
        <v>1</v>
      </c>
      <c r="J160" s="10">
        <f>VLOOKUP(B160,'CBG Final'!A:B,2,FALSE)</f>
        <v>3</v>
      </c>
      <c r="K160" s="13">
        <f t="shared" si="0"/>
        <v>1.3000000000000003</v>
      </c>
      <c r="L160" s="10" t="s">
        <v>1274</v>
      </c>
      <c r="M160" s="10" t="s">
        <v>1275</v>
      </c>
      <c r="N160" s="10" t="s">
        <v>1276</v>
      </c>
      <c r="O160" s="10" t="s">
        <v>1277</v>
      </c>
      <c r="P160" s="10" t="s">
        <v>1278</v>
      </c>
      <c r="Q160" s="10" t="s">
        <v>1279</v>
      </c>
      <c r="R160" s="10" t="s">
        <v>22</v>
      </c>
      <c r="S160" s="14"/>
      <c r="T160" s="15"/>
      <c r="U160" s="15"/>
      <c r="V160" s="14"/>
      <c r="W160" s="14"/>
      <c r="X160" s="14"/>
      <c r="Y160" s="14"/>
      <c r="Z160" s="14"/>
      <c r="AA160" s="14"/>
      <c r="AB160" s="14"/>
      <c r="AC160" s="14"/>
      <c r="AD160" s="14"/>
      <c r="AE160" s="14"/>
      <c r="AF160" s="14"/>
      <c r="AG160" s="14"/>
      <c r="AH160" s="14"/>
    </row>
    <row r="161" spans="1:34" ht="15.75" customHeight="1">
      <c r="A161" s="10"/>
      <c r="B161" s="10" t="s">
        <v>923</v>
      </c>
      <c r="C161" s="11" t="s">
        <v>777</v>
      </c>
      <c r="D161" s="12" t="s">
        <v>214</v>
      </c>
      <c r="E161" s="10">
        <v>53597</v>
      </c>
      <c r="F161" s="11" cm="1">
        <f t="array" ref="F161">_xlfn.IFS(
E161&lt;=$E$245,0,
E161&lt;=$E$246,1,
E161&lt;=$E$247,2,
E161&gt;=$E$247,3)</f>
        <v>0</v>
      </c>
      <c r="G161" s="12" cm="1">
        <f t="array" ref="G161">_xlfn.IFS(
OR(D161="Aerospace",D161="Aerospace &amp; Defense",D161="Agricultural Equipment",D161="Airlines",D161="Automotive",D161="Automotive &amp; Energy",D161="Automotive Components",D161="Aviation",D161="Building Materials",D161="Chemicals",D161="Commercial Vehicles",D161="Conglomerate &amp; Defense",D161="Conglomerate &amp; Energy",D161="Construction",D161="Construction &amp; Infrastructure",D161="Construction &amp; Real Estate",D161="Construction &amp; Telecom",D161="Discount Retail",D161="Energy Management",D161="Energy Technology",D161="Engines &amp; Power Systems",D161="Environmental Services",D161="Food Distribution",D161="Food Services",D161="Grocery Retail",D161="Healthcare &amp; Pharmacy",D161="Home Improvement Retail",D161="Industrial Engineering &amp; Electronics",D161="Oilfield Services",D161="Pharmaceuticals",D161="Pharmaceuticals &amp; Chemicals",D161="Pharmaceuticals &amp; Healthcare",D161="Pharmacy Retail",D161="Postal &amp; Logistics",D161="Retail",D161="Retail &amp; Distribution",D161="Retail &amp; Grocery",D161="Retail (IKEA)",D161="Tobacco",D161="Trading &amp; Conglomerate",D161="Utilities",D161="Utilities &amp; Energy",D161="Wholesale Retail"),2,
OR(D161="Agribusiness",D161="Automotive &amp; Heavy Vehicles",D161="Chemicals",D161="Commercial Vehicles",D161="Construction",D161="Construction &amp; Infrastructure",D161="Engines &amp; Power Systems",D161="Food Processing",D161="Healthcare",D161="Healthcare &amp; Medical Devices",D161="Heavy Equipment",D161="Heavy Industry",D161="Industrial Gases",D161="Industrial Manufacturing",D161="Logistics",D161="Medical Devices",D161="Mining",D161="Mining &amp; Commodities Trading",D161="Oil &amp; Gas",D161="Oilfield Services",D161="Rail Transport",D161="Shipping &amp; Logistics",D161="Steel"),3,
OR(D161="Apparel &amp; Footwear",D161="Beverage",D161="Coffeehouse &amp; Retail",D161="Conglomerate",D161="Consumer Goods",D161="Convenience Retail",D161="Electronics",D161="Electronics &amp; Semiconductors",D161="Electronics Retail",D161="Fashion Retail",D161="Food &amp; Beverage",D161="Food Retail &amp; Consumer Goods",D161="Industrial &amp; Technology",D161="Industrial Automation",D161="Industrial Technology",D161="Postal &amp; Financial Services",D161="Postal Services",D161="Scientific Instruments",D161="Technology Hardware",D161="Trading Company",D161="IT Consulting"),1,
OR(D161="Cosmetics",D161="E-commerce &amp; Cloud Computing",D161="Electronics &amp; Entertainment",D161="Entertainment &amp; Media",D161="Luxury Goods",D161="Media &amp; Telecommunications",D161="Networking Technology",D161="Real Estate Services",D161="Technology &amp; Consumer Electronics",D161="Telecommunications",D161="Telecommunications &amp; Investment"),1,
OR(D161="Asset Management",D161="Banking",D161="Banking &amp; Asset Services",D161="Banking &amp; Financial Services",D161="Banking &amp; Wealth Management",D161="Cloud Software",D161="Enterprise Software",D161="Financial Services",D161="Information Technology Consulting",D161="Investment Banking",D161="Social Media &amp; Technology",D161="Software &amp; Cloud Computing",D161="Technology &amp; Consulting",D161="Technology &amp; Internet Services",D161="Technology &amp; Software"),1,
TRUE,"Unmapped"
)</f>
        <v>1</v>
      </c>
      <c r="H161" s="10">
        <f>'BIS + EDB Final'!B219</f>
        <v>3</v>
      </c>
      <c r="I161" s="10">
        <f>VLOOKUP(B161,'BIS + EDB Final'!A:F,6,FALSE)</f>
        <v>-1</v>
      </c>
      <c r="J161" s="10">
        <f>VLOOKUP(B161,'CBG Final'!A:B,2,FALSE)</f>
        <v>3</v>
      </c>
      <c r="K161" s="13">
        <f t="shared" si="0"/>
        <v>1.3000000000000003</v>
      </c>
      <c r="L161" s="10" t="s">
        <v>924</v>
      </c>
      <c r="M161" s="10" t="s">
        <v>925</v>
      </c>
      <c r="N161" s="10" t="s">
        <v>926</v>
      </c>
      <c r="O161" s="10" t="s">
        <v>927</v>
      </c>
      <c r="P161" s="10" t="s">
        <v>928</v>
      </c>
      <c r="Q161" s="10" t="s">
        <v>223</v>
      </c>
      <c r="R161" s="10" t="s">
        <v>672</v>
      </c>
      <c r="S161" s="14"/>
      <c r="T161" s="15"/>
      <c r="U161" s="15"/>
      <c r="V161" s="14"/>
      <c r="W161" s="14"/>
      <c r="X161" s="15"/>
      <c r="Y161" s="15"/>
      <c r="Z161" s="14"/>
      <c r="AA161" s="14"/>
      <c r="AB161" s="14"/>
      <c r="AC161" s="14"/>
      <c r="AD161" s="14"/>
      <c r="AE161" s="14"/>
      <c r="AF161" s="14"/>
      <c r="AG161" s="14"/>
      <c r="AH161" s="14"/>
    </row>
    <row r="162" spans="1:34" ht="15.75" customHeight="1">
      <c r="A162" s="10"/>
      <c r="B162" s="10" t="s">
        <v>1661</v>
      </c>
      <c r="C162" s="11" t="s">
        <v>281</v>
      </c>
      <c r="D162" s="12" t="s">
        <v>214</v>
      </c>
      <c r="E162" s="10">
        <v>61121</v>
      </c>
      <c r="F162" s="11" cm="1">
        <f t="array" ref="F162">_xlfn.IFS(
E162&lt;=$E$245,0,
E162&lt;=$E$246,1,
E162&lt;=$E$247,2,
E162&gt;=$E$247,3)</f>
        <v>0</v>
      </c>
      <c r="G162" s="12" cm="1">
        <f t="array" ref="G162">_xlfn.IFS(
OR(D162="Aerospace",D162="Aerospace &amp; Defense",D162="Agricultural Equipment",D162="Airlines",D162="Automotive",D162="Automotive &amp; Energy",D162="Automotive Components",D162="Aviation",D162="Building Materials",D162="Chemicals",D162="Commercial Vehicles",D162="Conglomerate &amp; Defense",D162="Conglomerate &amp; Energy",D162="Construction",D162="Construction &amp; Infrastructure",D162="Construction &amp; Real Estate",D162="Construction &amp; Telecom",D162="Discount Retail",D162="Energy Management",D162="Energy Technology",D162="Engines &amp; Power Systems",D162="Environmental Services",D162="Food Distribution",D162="Food Services",D162="Grocery Retail",D162="Healthcare &amp; Pharmacy",D162="Home Improvement Retail",D162="Industrial Engineering &amp; Electronics",D162="Oilfield Services",D162="Pharmaceuticals",D162="Pharmaceuticals &amp; Chemicals",D162="Pharmaceuticals &amp; Healthcare",D162="Pharmacy Retail",D162="Postal &amp; Logistics",D162="Retail",D162="Retail &amp; Distribution",D162="Retail &amp; Grocery",D162="Retail (IKEA)",D162="Tobacco",D162="Trading &amp; Conglomerate",D162="Utilities",D162="Utilities &amp; Energy",D162="Wholesale Retail"),2,
OR(D162="Agribusiness",D162="Automotive &amp; Heavy Vehicles",D162="Chemicals",D162="Commercial Vehicles",D162="Construction",D162="Construction &amp; Infrastructure",D162="Engines &amp; Power Systems",D162="Food Processing",D162="Healthcare",D162="Healthcare &amp; Medical Devices",D162="Heavy Equipment",D162="Heavy Industry",D162="Industrial Gases",D162="Industrial Manufacturing",D162="Logistics",D162="Medical Devices",D162="Mining",D162="Mining &amp; Commodities Trading",D162="Oil &amp; Gas",D162="Oilfield Services",D162="Rail Transport",D162="Shipping &amp; Logistics",D162="Steel"),3,
OR(D162="Apparel &amp; Footwear",D162="Beverage",D162="Coffeehouse &amp; Retail",D162="Conglomerate",D162="Consumer Goods",D162="Convenience Retail",D162="Electronics",D162="Electronics &amp; Semiconductors",D162="Electronics Retail",D162="Fashion Retail",D162="Food &amp; Beverage",D162="Food Retail &amp; Consumer Goods",D162="Industrial &amp; Technology",D162="Industrial Automation",D162="Industrial Technology",D162="Postal &amp; Financial Services",D162="Postal Services",D162="Scientific Instruments",D162="Technology Hardware",D162="Trading Company",D162="IT Consulting"),1,
OR(D162="Cosmetics",D162="E-commerce &amp; Cloud Computing",D162="Electronics &amp; Entertainment",D162="Entertainment &amp; Media",D162="Luxury Goods",D162="Media &amp; Telecommunications",D162="Networking Technology",D162="Real Estate Services",D162="Technology &amp; Consumer Electronics",D162="Telecommunications",D162="Telecommunications &amp; Investment"),1,
OR(D162="Asset Management",D162="Banking",D162="Banking &amp; Asset Services",D162="Banking &amp; Financial Services",D162="Banking &amp; Wealth Management",D162="Cloud Software",D162="Enterprise Software",D162="Financial Services",D162="Information Technology Consulting",D162="Investment Banking",D162="Social Media &amp; Technology",D162="Software &amp; Cloud Computing",D162="Technology &amp; Consulting",D162="Technology &amp; Internet Services",D162="Technology &amp; Software"),1,
TRUE,"Unmapped"
)</f>
        <v>1</v>
      </c>
      <c r="H162" s="10">
        <f>'BIS + EDB Final'!B221</f>
        <v>2</v>
      </c>
      <c r="I162" s="10">
        <f>VLOOKUP(B162,'BIS + EDB Final'!A:F,6,FALSE)</f>
        <v>1</v>
      </c>
      <c r="J162" s="10">
        <f>VLOOKUP(B162,'CBG Final'!A:B,2,FALSE)</f>
        <v>3</v>
      </c>
      <c r="K162" s="13">
        <f t="shared" si="0"/>
        <v>1.3000000000000003</v>
      </c>
      <c r="L162" s="10" t="s">
        <v>1662</v>
      </c>
      <c r="M162" s="10" t="s">
        <v>1663</v>
      </c>
      <c r="N162" s="10" t="s">
        <v>1664</v>
      </c>
      <c r="O162" s="10" t="s">
        <v>1665</v>
      </c>
      <c r="P162" s="10" t="s">
        <v>1666</v>
      </c>
      <c r="Q162" s="10" t="s">
        <v>1454</v>
      </c>
      <c r="R162" s="10" t="s">
        <v>22</v>
      </c>
      <c r="S162" s="14"/>
      <c r="T162" s="15"/>
      <c r="U162" s="15"/>
      <c r="V162" s="14"/>
      <c r="W162" s="14"/>
      <c r="X162" s="15"/>
      <c r="Y162" s="15"/>
      <c r="Z162" s="14"/>
      <c r="AA162" s="14"/>
      <c r="AB162" s="14"/>
      <c r="AC162" s="14"/>
      <c r="AD162" s="14"/>
      <c r="AE162" s="14"/>
      <c r="AF162" s="14"/>
      <c r="AG162" s="14"/>
      <c r="AH162" s="14"/>
    </row>
    <row r="163" spans="1:34" ht="15.75" customHeight="1">
      <c r="A163" s="10"/>
      <c r="B163" s="10" t="s">
        <v>2187</v>
      </c>
      <c r="C163" s="11" t="s">
        <v>43</v>
      </c>
      <c r="D163" s="12" t="s">
        <v>910</v>
      </c>
      <c r="E163" s="10">
        <v>108000</v>
      </c>
      <c r="F163" s="11" cm="1">
        <f t="array" ref="F163">_xlfn.IFS(
E163&lt;=$E$245,0,
E163&lt;=$E$246,1,
E163&lt;=$E$247,2,
E163&gt;=$E$247,3)</f>
        <v>1</v>
      </c>
      <c r="G163" s="12" cm="1">
        <f t="array" ref="G163">_xlfn.IFS(
OR(D163="Aerospace",D163="Aerospace &amp; Defense",D163="Agricultural Equipment",D163="Airlines",D163="Automotive",D163="Automotive &amp; Energy",D163="Automotive Components",D163="Aviation",D163="Building Materials",D163="Chemicals",D163="Commercial Vehicles",D163="Conglomerate &amp; Defense",D163="Conglomerate &amp; Energy",D163="Construction",D163="Construction &amp; Infrastructure",D163="Construction &amp; Real Estate",D163="Construction &amp; Telecom",D163="Discount Retail",D163="Energy Management",D163="Energy Technology",D163="Engines &amp; Power Systems",D163="Environmental Services",D163="Food Distribution",D163="Food Services",D163="Grocery Retail",D163="Healthcare &amp; Pharmacy",D163="Home Improvement Retail",D163="Industrial Engineering &amp; Electronics",D163="Oilfield Services",D163="Pharmaceuticals",D163="Pharmaceuticals &amp; Chemicals",D163="Pharmaceuticals &amp; Healthcare",D163="Pharmacy Retail",D163="Postal &amp; Logistics",D163="Retail",D163="Retail &amp; Distribution",D163="Retail &amp; Grocery",D163="Retail (IKEA)",D163="Tobacco",D163="Trading &amp; Conglomerate",D163="Utilities",D163="Utilities &amp; Energy",D163="Wholesale Retail"),2,
OR(D163="Agribusiness",D163="Automotive &amp; Heavy Vehicles",D163="Chemicals",D163="Commercial Vehicles",D163="Construction",D163="Construction &amp; Infrastructure",D163="Engines &amp; Power Systems",D163="Food Processing",D163="Healthcare",D163="Healthcare &amp; Medical Devices",D163="Heavy Equipment",D163="Heavy Industry",D163="Industrial Gases",D163="Industrial Manufacturing",D163="Logistics",D163="Medical Devices",D163="Mining",D163="Mining &amp; Commodities Trading",D163="Oil &amp; Gas",D163="Oilfield Services",D163="Rail Transport",D163="Shipping &amp; Logistics",D163="Steel"),3,
OR(D163="Apparel &amp; Footwear",D163="Beverage",D163="Coffeehouse &amp; Retail",D163="Conglomerate",D163="Consumer Goods",D163="Convenience Retail",D163="Electronics",D163="Electronics &amp; Semiconductors",D163="Electronics Retail",D163="Fashion Retail",D163="Food &amp; Beverage",D163="Food Retail &amp; Consumer Goods",D163="Industrial &amp; Technology",D163="Industrial Automation",D163="Industrial Technology",D163="Postal &amp; Financial Services",D163="Postal Services",D163="Scientific Instruments",D163="Technology Hardware",D163="Trading Company",D163="IT Consulting"),1,
OR(D163="Cosmetics",D163="E-commerce &amp; Cloud Computing",D163="Electronics &amp; Entertainment",D163="Entertainment &amp; Media",D163="Luxury Goods",D163="Media &amp; Telecommunications",D163="Networking Technology",D163="Real Estate Services",D163="Technology &amp; Consumer Electronics",D163="Telecommunications",D163="Telecommunications &amp; Investment"),1,
OR(D163="Asset Management",D163="Banking",D163="Banking &amp; Asset Services",D163="Banking &amp; Financial Services",D163="Banking &amp; Wealth Management",D163="Cloud Software",D163="Enterprise Software",D163="Financial Services",D163="Information Technology Consulting",D163="Investment Banking",D163="Social Media &amp; Technology",D163="Software &amp; Cloud Computing",D163="Technology &amp; Consulting",D163="Technology &amp; Internet Services",D163="Technology &amp; Software"),1,
TRUE,"Unmapped"
)</f>
        <v>1</v>
      </c>
      <c r="H163" s="10">
        <v>1</v>
      </c>
      <c r="I163" s="10">
        <f>VLOOKUP(B163,'BIS + EDB Final'!A:F,6,FALSE)</f>
        <v>0</v>
      </c>
      <c r="J163" s="10">
        <f>VLOOKUP(B163,'CBG Final'!A:B,2,FALSE)</f>
        <v>3</v>
      </c>
      <c r="K163" s="13">
        <f t="shared" si="0"/>
        <v>1.3</v>
      </c>
      <c r="L163" s="10" t="s">
        <v>2188</v>
      </c>
      <c r="M163" s="10" t="s">
        <v>1696</v>
      </c>
      <c r="N163" s="10" t="s">
        <v>2189</v>
      </c>
      <c r="O163" s="10" t="s">
        <v>518</v>
      </c>
      <c r="P163" s="10" t="s">
        <v>2190</v>
      </c>
      <c r="Q163" s="10" t="s">
        <v>231</v>
      </c>
      <c r="R163" s="10" t="s">
        <v>22</v>
      </c>
      <c r="S163" s="14"/>
      <c r="T163" s="15"/>
      <c r="U163" s="15"/>
      <c r="V163" s="14"/>
      <c r="W163" s="14"/>
      <c r="X163" s="15"/>
      <c r="Y163" s="15"/>
      <c r="Z163" s="14"/>
      <c r="AA163" s="14"/>
      <c r="AB163" s="14"/>
      <c r="AC163" s="14"/>
      <c r="AD163" s="14"/>
      <c r="AE163" s="14"/>
      <c r="AF163" s="14"/>
      <c r="AG163" s="14"/>
      <c r="AH163" s="14"/>
    </row>
    <row r="164" spans="1:34" ht="15.75" customHeight="1">
      <c r="A164" s="10"/>
      <c r="B164" s="10" t="s">
        <v>716</v>
      </c>
      <c r="C164" s="11" t="s">
        <v>14</v>
      </c>
      <c r="D164" s="12" t="s">
        <v>717</v>
      </c>
      <c r="E164" s="10">
        <v>109900</v>
      </c>
      <c r="F164" s="11" cm="1">
        <f t="array" ref="F164">_xlfn.IFS(
E164&lt;=$E$245,0,
E164&lt;=$E$246,1,
E164&lt;=$E$247,2,
E164&gt;=$E$247,3)</f>
        <v>1</v>
      </c>
      <c r="G164" s="12" cm="1">
        <f t="array" ref="G164">_xlfn.IFS(
OR(D164="Aerospace",D164="Aerospace &amp; Defense",D164="Agricultural Equipment",D164="Airlines",D164="Automotive",D164="Automotive &amp; Energy",D164="Automotive Components",D164="Aviation",D164="Building Materials",D164="Chemicals",D164="Commercial Vehicles",D164="Conglomerate &amp; Defense",D164="Conglomerate &amp; Energy",D164="Construction",D164="Construction &amp; Infrastructure",D164="Construction &amp; Real Estate",D164="Construction &amp; Telecom",D164="Discount Retail",D164="Energy Management",D164="Energy Technology",D164="Engines &amp; Power Systems",D164="Environmental Services",D164="Food Distribution",D164="Food Services",D164="Grocery Retail",D164="Healthcare &amp; Pharmacy",D164="Home Improvement Retail",D164="Industrial Engineering &amp; Electronics",D164="Oilfield Services",D164="Pharmaceuticals",D164="Pharmaceuticals &amp; Chemicals",D164="Pharmaceuticals &amp; Healthcare",D164="Pharmacy Retail",D164="Postal &amp; Logistics",D164="Retail",D164="Retail &amp; Distribution",D164="Retail &amp; Grocery",D164="Retail (IKEA)",D164="Tobacco",D164="Trading &amp; Conglomerate",D164="Utilities",D164="Utilities &amp; Energy",D164="Wholesale Retail"),2,
OR(D164="Agribusiness",D164="Automotive &amp; Heavy Vehicles",D164="Chemicals",D164="Commercial Vehicles",D164="Construction",D164="Construction &amp; Infrastructure",D164="Engines &amp; Power Systems",D164="Food Processing",D164="Healthcare",D164="Healthcare &amp; Medical Devices",D164="Heavy Equipment",D164="Heavy Industry",D164="Industrial Gases",D164="Industrial Manufacturing",D164="Logistics",D164="Medical Devices",D164="Mining",D164="Mining &amp; Commodities Trading",D164="Oil &amp; Gas",D164="Oilfield Services",D164="Rail Transport",D164="Shipping &amp; Logistics",D164="Steel"),3,
OR(D164="Apparel &amp; Footwear",D164="Beverage",D164="Coffeehouse &amp; Retail",D164="Conglomerate",D164="Consumer Goods",D164="Convenience Retail",D164="Electronics",D164="Electronics &amp; Semiconductors",D164="Electronics Retail",D164="Fashion Retail",D164="Food &amp; Beverage",D164="Food Retail &amp; Consumer Goods",D164="Industrial &amp; Technology",D164="Industrial Automation",D164="Industrial Technology",D164="Postal &amp; Financial Services",D164="Postal Services",D164="Scientific Instruments",D164="Technology Hardware",D164="Trading Company",D164="IT Consulting"),1,
OR(D164="Cosmetics",D164="E-commerce &amp; Cloud Computing",D164="Electronics &amp; Entertainment",D164="Entertainment &amp; Media",D164="Luxury Goods",D164="Media &amp; Telecommunications",D164="Networking Technology",D164="Real Estate Services",D164="Technology &amp; Consumer Electronics",D164="Telecommunications",D164="Telecommunications &amp; Investment"),1,
OR(D164="Asset Management",D164="Banking",D164="Banking &amp; Asset Services",D164="Banking &amp; Financial Services",D164="Banking &amp; Wealth Management",D164="Cloud Software",D164="Enterprise Software",D164="Financial Services",D164="Information Technology Consulting",D164="Investment Banking",D164="Social Media &amp; Technology",D164="Software &amp; Cloud Computing",D164="Technology &amp; Consulting",D164="Technology &amp; Internet Services",D164="Technology &amp; Software"),1,
TRUE,"Unmapped"
)</f>
        <v>1</v>
      </c>
      <c r="H164" s="10">
        <v>1</v>
      </c>
      <c r="I164" s="10">
        <f>VLOOKUP(B164,'BIS + EDB Final'!A:F,6,FALSE)</f>
        <v>0</v>
      </c>
      <c r="J164" s="10">
        <f>VLOOKUP(B164,'CBG Final'!A:B,2,FALSE)</f>
        <v>3</v>
      </c>
      <c r="K164" s="13">
        <f t="shared" si="0"/>
        <v>1.3</v>
      </c>
      <c r="L164" s="10" t="s">
        <v>718</v>
      </c>
      <c r="M164" s="10" t="s">
        <v>104</v>
      </c>
      <c r="N164" s="10" t="s">
        <v>719</v>
      </c>
      <c r="O164" s="10" t="s">
        <v>368</v>
      </c>
      <c r="P164" s="10" t="s">
        <v>720</v>
      </c>
      <c r="Q164" s="10" t="s">
        <v>393</v>
      </c>
      <c r="R164" s="10" t="s">
        <v>197</v>
      </c>
      <c r="S164" s="14"/>
      <c r="T164" s="15"/>
      <c r="U164" s="15"/>
      <c r="V164" s="14"/>
      <c r="W164" s="14"/>
      <c r="X164" s="14"/>
      <c r="Y164" s="14"/>
      <c r="Z164" s="14"/>
      <c r="AA164" s="14"/>
      <c r="AB164" s="14"/>
      <c r="AC164" s="14"/>
      <c r="AD164" s="14"/>
      <c r="AE164" s="14"/>
      <c r="AF164" s="14"/>
      <c r="AG164" s="14"/>
      <c r="AH164" s="14"/>
    </row>
    <row r="165" spans="1:34" ht="15.75" customHeight="1">
      <c r="A165" s="10"/>
      <c r="B165" s="10" t="s">
        <v>1471</v>
      </c>
      <c r="C165" s="11" t="s">
        <v>43</v>
      </c>
      <c r="D165" s="12" t="s">
        <v>1472</v>
      </c>
      <c r="E165" s="10">
        <v>102000</v>
      </c>
      <c r="F165" s="11" cm="1">
        <f t="array" ref="F165">_xlfn.IFS(
E165&lt;=$E$245,0,
E165&lt;=$E$246,1,
E165&lt;=$E$247,2,
E165&gt;=$E$247,3)</f>
        <v>1</v>
      </c>
      <c r="G165" s="12" cm="1">
        <f t="array" ref="G165">_xlfn.IFS(
OR(D165="Aerospace",D165="Aerospace &amp; Defense",D165="Agricultural Equipment",D165="Airlines",D165="Automotive",D165="Automotive &amp; Energy",D165="Automotive Components",D165="Aviation",D165="Building Materials",D165="Chemicals",D165="Commercial Vehicles",D165="Conglomerate &amp; Defense",D165="Conglomerate &amp; Energy",D165="Construction",D165="Construction &amp; Infrastructure",D165="Construction &amp; Real Estate",D165="Construction &amp; Telecom",D165="Discount Retail",D165="Energy Management",D165="Energy Technology",D165="Engines &amp; Power Systems",D165="Environmental Services",D165="Food Distribution",D165="Food Services",D165="Grocery Retail",D165="Healthcare &amp; Pharmacy",D165="Home Improvement Retail",D165="Industrial Engineering &amp; Electronics",D165="Oilfield Services",D165="Pharmaceuticals",D165="Pharmaceuticals &amp; Chemicals",D165="Pharmaceuticals &amp; Healthcare",D165="Pharmacy Retail",D165="Postal &amp; Logistics",D165="Retail",D165="Retail &amp; Distribution",D165="Retail &amp; Grocery",D165="Retail (IKEA)",D165="Tobacco",D165="Trading &amp; Conglomerate",D165="Utilities",D165="Utilities &amp; Energy",D165="Wholesale Retail"),2,
OR(D165="Agribusiness",D165="Automotive &amp; Heavy Vehicles",D165="Chemicals",D165="Commercial Vehicles",D165="Construction",D165="Construction &amp; Infrastructure",D165="Engines &amp; Power Systems",D165="Food Processing",D165="Healthcare",D165="Healthcare &amp; Medical Devices",D165="Heavy Equipment",D165="Heavy Industry",D165="Industrial Gases",D165="Industrial Manufacturing",D165="Logistics",D165="Medical Devices",D165="Mining",D165="Mining &amp; Commodities Trading",D165="Oil &amp; Gas",D165="Oilfield Services",D165="Rail Transport",D165="Shipping &amp; Logistics",D165="Steel"),3,
OR(D165="Apparel &amp; Footwear",D165="Beverage",D165="Coffeehouse &amp; Retail",D165="Conglomerate",D165="Consumer Goods",D165="Convenience Retail",D165="Electronics",D165="Electronics &amp; Semiconductors",D165="Electronics Retail",D165="Fashion Retail",D165="Food &amp; Beverage",D165="Food Retail &amp; Consumer Goods",D165="Industrial &amp; Technology",D165="Industrial Automation",D165="Industrial Technology",D165="Postal &amp; Financial Services",D165="Postal Services",D165="Scientific Instruments",D165="Technology Hardware",D165="Trading Company",D165="IT Consulting"),1,
OR(D165="Cosmetics",D165="E-commerce &amp; Cloud Computing",D165="Electronics &amp; Entertainment",D165="Entertainment &amp; Media",D165="Luxury Goods",D165="Media &amp; Telecommunications",D165="Networking Technology",D165="Real Estate Services",D165="Technology &amp; Consumer Electronics",D165="Telecommunications",D165="Telecommunications &amp; Investment"),1,
OR(D165="Asset Management",D165="Banking",D165="Banking &amp; Asset Services",D165="Banking &amp; Financial Services",D165="Banking &amp; Wealth Management",D165="Cloud Software",D165="Enterprise Software",D165="Financial Services",D165="Information Technology Consulting",D165="Investment Banking",D165="Social Media &amp; Technology",D165="Software &amp; Cloud Computing",D165="Technology &amp; Consulting",D165="Technology &amp; Internet Services",D165="Technology &amp; Software"),1,
TRUE,"Unmapped"
)</f>
        <v>1</v>
      </c>
      <c r="H165" s="10">
        <v>1</v>
      </c>
      <c r="I165" s="10">
        <f>VLOOKUP(B165,'BIS + EDB Final'!A:F,6,FALSE)</f>
        <v>0</v>
      </c>
      <c r="J165" s="10">
        <f>VLOOKUP(B165,'CBG Final'!A:B,2,FALSE)</f>
        <v>3</v>
      </c>
      <c r="K165" s="13">
        <f t="shared" si="0"/>
        <v>1.3</v>
      </c>
      <c r="L165" s="10" t="s">
        <v>1570</v>
      </c>
      <c r="M165" s="10" t="s">
        <v>1197</v>
      </c>
      <c r="N165" s="10" t="s">
        <v>1571</v>
      </c>
      <c r="O165" s="10" t="s">
        <v>476</v>
      </c>
      <c r="P165" s="10" t="s">
        <v>1572</v>
      </c>
      <c r="Q165" s="10" t="s">
        <v>53</v>
      </c>
      <c r="R165" s="10" t="s">
        <v>22</v>
      </c>
      <c r="S165" s="14"/>
      <c r="T165" s="15"/>
      <c r="U165" s="15"/>
      <c r="V165" s="14"/>
      <c r="W165" s="14"/>
      <c r="X165" s="14"/>
      <c r="Y165" s="14"/>
      <c r="Z165" s="14"/>
      <c r="AA165" s="14"/>
      <c r="AB165" s="14"/>
      <c r="AC165" s="14"/>
      <c r="AD165" s="14"/>
      <c r="AE165" s="14"/>
      <c r="AF165" s="14"/>
      <c r="AG165" s="14"/>
      <c r="AH165" s="14"/>
    </row>
    <row r="166" spans="1:34" ht="15.75" customHeight="1">
      <c r="A166" s="10"/>
      <c r="B166" s="10" t="s">
        <v>537</v>
      </c>
      <c r="C166" s="11" t="s">
        <v>43</v>
      </c>
      <c r="D166" s="12" t="s">
        <v>538</v>
      </c>
      <c r="E166" s="10">
        <v>108000</v>
      </c>
      <c r="F166" s="11" cm="1">
        <f t="array" ref="F166">_xlfn.IFS(
E166&lt;=$E$245,0,
E166&lt;=$E$246,1,
E166&lt;=$E$247,2,
E166&gt;=$E$247,3)</f>
        <v>1</v>
      </c>
      <c r="G166" s="12" cm="1">
        <f t="array" ref="G166">_xlfn.IFS(
OR(D166="Aerospace",D166="Aerospace &amp; Defense",D166="Agricultural Equipment",D166="Airlines",D166="Automotive",D166="Automotive &amp; Energy",D166="Automotive Components",D166="Aviation",D166="Building Materials",D166="Chemicals",D166="Commercial Vehicles",D166="Conglomerate &amp; Defense",D166="Conglomerate &amp; Energy",D166="Construction",D166="Construction &amp; Infrastructure",D166="Construction &amp; Real Estate",D166="Construction &amp; Telecom",D166="Discount Retail",D166="Energy Management",D166="Energy Technology",D166="Engines &amp; Power Systems",D166="Environmental Services",D166="Food Distribution",D166="Food Services",D166="Grocery Retail",D166="Healthcare &amp; Pharmacy",D166="Home Improvement Retail",D166="Industrial Engineering &amp; Electronics",D166="Oilfield Services",D166="Pharmaceuticals",D166="Pharmaceuticals &amp; Chemicals",D166="Pharmaceuticals &amp; Healthcare",D166="Pharmacy Retail",D166="Postal &amp; Logistics",D166="Retail",D166="Retail &amp; Distribution",D166="Retail &amp; Grocery",D166="Retail (IKEA)",D166="Tobacco",D166="Trading &amp; Conglomerate",D166="Utilities",D166="Utilities &amp; Energy",D166="Wholesale Retail"),2,
OR(D166="Agribusiness",D166="Automotive &amp; Heavy Vehicles",D166="Chemicals",D166="Commercial Vehicles",D166="Construction",D166="Construction &amp; Infrastructure",D166="Engines &amp; Power Systems",D166="Food Processing",D166="Healthcare",D166="Healthcare &amp; Medical Devices",D166="Heavy Equipment",D166="Heavy Industry",D166="Industrial Gases",D166="Industrial Manufacturing",D166="Logistics",D166="Medical Devices",D166="Mining",D166="Mining &amp; Commodities Trading",D166="Oil &amp; Gas",D166="Oilfield Services",D166="Rail Transport",D166="Shipping &amp; Logistics",D166="Steel"),3,
OR(D166="Apparel &amp; Footwear",D166="Beverage",D166="Coffeehouse &amp; Retail",D166="Conglomerate",D166="Consumer Goods",D166="Convenience Retail",D166="Electronics",D166="Electronics &amp; Semiconductors",D166="Electronics Retail",D166="Fashion Retail",D166="Food &amp; Beverage",D166="Food Retail &amp; Consumer Goods",D166="Industrial &amp; Technology",D166="Industrial Automation",D166="Industrial Technology",D166="Postal &amp; Financial Services",D166="Postal Services",D166="Scientific Instruments",D166="Technology Hardware",D166="Trading Company",D166="IT Consulting"),1,
OR(D166="Cosmetics",D166="E-commerce &amp; Cloud Computing",D166="Electronics &amp; Entertainment",D166="Entertainment &amp; Media",D166="Luxury Goods",D166="Media &amp; Telecommunications",D166="Networking Technology",D166="Real Estate Services",D166="Technology &amp; Consumer Electronics",D166="Telecommunications",D166="Telecommunications &amp; Investment"),1,
OR(D166="Asset Management",D166="Banking",D166="Banking &amp; Asset Services",D166="Banking &amp; Financial Services",D166="Banking &amp; Wealth Management",D166="Cloud Software",D166="Enterprise Software",D166="Financial Services",D166="Information Technology Consulting",D166="Investment Banking",D166="Social Media &amp; Technology",D166="Software &amp; Cloud Computing",D166="Technology &amp; Consulting",D166="Technology &amp; Internet Services",D166="Technology &amp; Software"),1,
TRUE,"Unmapped"
)</f>
        <v>1</v>
      </c>
      <c r="H166" s="10">
        <v>1</v>
      </c>
      <c r="I166" s="10">
        <f>VLOOKUP(B166,'BIS + EDB Final'!A:F,6,FALSE)</f>
        <v>0</v>
      </c>
      <c r="J166" s="10">
        <f>VLOOKUP(B166,'CBG Final'!A:B,2,FALSE)</f>
        <v>3</v>
      </c>
      <c r="K166" s="13">
        <f t="shared" si="0"/>
        <v>1.3</v>
      </c>
      <c r="L166" s="10" t="s">
        <v>1280</v>
      </c>
      <c r="M166" s="10" t="s">
        <v>412</v>
      </c>
      <c r="N166" s="10" t="s">
        <v>1281</v>
      </c>
      <c r="O166" s="10" t="s">
        <v>1282</v>
      </c>
      <c r="P166" s="10" t="s">
        <v>1283</v>
      </c>
      <c r="Q166" s="10" t="s">
        <v>32</v>
      </c>
      <c r="R166" s="10" t="s">
        <v>41</v>
      </c>
      <c r="S166" s="14"/>
      <c r="T166" s="15"/>
      <c r="U166" s="15"/>
      <c r="V166" s="14"/>
      <c r="W166" s="14"/>
      <c r="X166" s="15"/>
      <c r="Y166" s="15"/>
      <c r="Z166" s="14"/>
      <c r="AA166" s="14"/>
      <c r="AB166" s="14"/>
      <c r="AC166" s="14"/>
      <c r="AD166" s="14"/>
      <c r="AE166" s="14"/>
      <c r="AF166" s="14"/>
      <c r="AG166" s="14"/>
      <c r="AH166" s="14"/>
    </row>
    <row r="167" spans="1:34" ht="15.75" customHeight="1">
      <c r="A167" s="10"/>
      <c r="B167" s="10" t="s">
        <v>1788</v>
      </c>
      <c r="C167" s="11" t="s">
        <v>24</v>
      </c>
      <c r="D167" s="12" t="s">
        <v>120</v>
      </c>
      <c r="E167" s="10">
        <v>86259</v>
      </c>
      <c r="F167" s="11" cm="1">
        <f t="array" ref="F167">_xlfn.IFS(
E167&lt;=$E$245,0,
E167&lt;=$E$246,1,
E167&lt;=$E$247,2,
E167&gt;=$E$247,3)</f>
        <v>1</v>
      </c>
      <c r="G167" s="12" cm="1">
        <f t="array" ref="G167">_xlfn.IFS(
OR(D167="Aerospace",D167="Aerospace &amp; Defense",D167="Agricultural Equipment",D167="Airlines",D167="Automotive",D167="Automotive &amp; Energy",D167="Automotive Components",D167="Aviation",D167="Building Materials",D167="Chemicals",D167="Commercial Vehicles",D167="Conglomerate &amp; Defense",D167="Conglomerate &amp; Energy",D167="Construction",D167="Construction &amp; Infrastructure",D167="Construction &amp; Real Estate",D167="Construction &amp; Telecom",D167="Discount Retail",D167="Energy Management",D167="Energy Technology",D167="Engines &amp; Power Systems",D167="Environmental Services",D167="Food Distribution",D167="Food Services",D167="Grocery Retail",D167="Healthcare &amp; Pharmacy",D167="Home Improvement Retail",D167="Industrial Engineering &amp; Electronics",D167="Oilfield Services",D167="Pharmaceuticals",D167="Pharmaceuticals &amp; Chemicals",D167="Pharmaceuticals &amp; Healthcare",D167="Pharmacy Retail",D167="Postal &amp; Logistics",D167="Retail",D167="Retail &amp; Distribution",D167="Retail &amp; Grocery",D167="Retail (IKEA)",D167="Tobacco",D167="Trading &amp; Conglomerate",D167="Utilities",D167="Utilities &amp; Energy",D167="Wholesale Retail"),2,
OR(D167="Agribusiness",D167="Automotive &amp; Heavy Vehicles",D167="Chemicals",D167="Commercial Vehicles",D167="Construction",D167="Construction &amp; Infrastructure",D167="Engines &amp; Power Systems",D167="Food Processing",D167="Healthcare",D167="Healthcare &amp; Medical Devices",D167="Heavy Equipment",D167="Heavy Industry",D167="Industrial Gases",D167="Industrial Manufacturing",D167="Logistics",D167="Medical Devices",D167="Mining",D167="Mining &amp; Commodities Trading",D167="Oil &amp; Gas",D167="Oilfield Services",D167="Rail Transport",D167="Shipping &amp; Logistics",D167="Steel"),3,
OR(D167="Apparel &amp; Footwear",D167="Beverage",D167="Coffeehouse &amp; Retail",D167="Conglomerate",D167="Consumer Goods",D167="Convenience Retail",D167="Electronics",D167="Electronics &amp; Semiconductors",D167="Electronics Retail",D167="Fashion Retail",D167="Food &amp; Beverage",D167="Food Retail &amp; Consumer Goods",D167="Industrial &amp; Technology",D167="Industrial Automation",D167="Industrial Technology",D167="Postal &amp; Financial Services",D167="Postal Services",D167="Scientific Instruments",D167="Technology Hardware",D167="Trading Company",D167="IT Consulting"),1,
OR(D167="Cosmetics",D167="E-commerce &amp; Cloud Computing",D167="Electronics &amp; Entertainment",D167="Entertainment &amp; Media",D167="Luxury Goods",D167="Media &amp; Telecommunications",D167="Networking Technology",D167="Real Estate Services",D167="Technology &amp; Consumer Electronics",D167="Telecommunications",D167="Telecommunications &amp; Investment"),1,
OR(D167="Asset Management",D167="Banking",D167="Banking &amp; Asset Services",D167="Banking &amp; Financial Services",D167="Banking &amp; Wealth Management",D167="Cloud Software",D167="Enterprise Software",D167="Financial Services",D167="Information Technology Consulting",D167="Investment Banking",D167="Social Media &amp; Technology",D167="Software &amp; Cloud Computing",D167="Technology &amp; Consulting",D167="Technology &amp; Internet Services",D167="Technology &amp; Software"),1,
TRUE,"Unmapped"
)</f>
        <v>2</v>
      </c>
      <c r="H167" s="10">
        <v>2</v>
      </c>
      <c r="I167" s="10">
        <f>VLOOKUP(B167,'BIS + EDB Final'!A:F,6,FALSE)</f>
        <v>0</v>
      </c>
      <c r="J167" s="10">
        <f>VLOOKUP(B167,'CBG Final'!A:B,2,FALSE)</f>
        <v>1</v>
      </c>
      <c r="K167" s="13">
        <f t="shared" si="0"/>
        <v>1.3</v>
      </c>
      <c r="L167" s="10" t="s">
        <v>2511</v>
      </c>
      <c r="M167" s="10" t="s">
        <v>274</v>
      </c>
      <c r="N167" s="10" t="s">
        <v>2512</v>
      </c>
      <c r="O167" s="10" t="s">
        <v>2513</v>
      </c>
      <c r="P167" s="10" t="s">
        <v>2514</v>
      </c>
      <c r="Q167" s="10" t="s">
        <v>1800</v>
      </c>
      <c r="R167" s="10" t="s">
        <v>352</v>
      </c>
      <c r="S167" s="14"/>
      <c r="T167" s="15"/>
      <c r="U167" s="15"/>
      <c r="V167" s="14"/>
      <c r="W167" s="14"/>
      <c r="X167" s="14"/>
      <c r="Y167" s="14"/>
      <c r="Z167" s="14"/>
      <c r="AA167" s="14"/>
      <c r="AB167" s="14"/>
      <c r="AC167" s="14"/>
      <c r="AD167" s="14"/>
      <c r="AE167" s="14"/>
      <c r="AF167" s="14"/>
      <c r="AG167" s="14"/>
      <c r="AH167" s="14"/>
    </row>
    <row r="168" spans="1:34" ht="15.75" customHeight="1">
      <c r="A168" s="10"/>
      <c r="B168" s="10" t="s">
        <v>1367</v>
      </c>
      <c r="C168" s="11" t="s">
        <v>128</v>
      </c>
      <c r="D168" s="12" t="s">
        <v>85</v>
      </c>
      <c r="E168" s="10">
        <v>95000</v>
      </c>
      <c r="F168" s="11" cm="1">
        <f t="array" ref="F168">_xlfn.IFS(
E168&lt;=$E$245,0,
E168&lt;=$E$246,1,
E168&lt;=$E$247,2,
E168&gt;=$E$247,3)</f>
        <v>1</v>
      </c>
      <c r="G168" s="12" cm="1">
        <f t="array" ref="G168">_xlfn.IFS(
OR(D168="Aerospace",D168="Aerospace &amp; Defense",D168="Agricultural Equipment",D168="Airlines",D168="Automotive",D168="Automotive &amp; Energy",D168="Automotive Components",D168="Aviation",D168="Building Materials",D168="Chemicals",D168="Commercial Vehicles",D168="Conglomerate &amp; Defense",D168="Conglomerate &amp; Energy",D168="Construction",D168="Construction &amp; Infrastructure",D168="Construction &amp; Real Estate",D168="Construction &amp; Telecom",D168="Discount Retail",D168="Energy Management",D168="Energy Technology",D168="Engines &amp; Power Systems",D168="Environmental Services",D168="Food Distribution",D168="Food Services",D168="Grocery Retail",D168="Healthcare &amp; Pharmacy",D168="Home Improvement Retail",D168="Industrial Engineering &amp; Electronics",D168="Oilfield Services",D168="Pharmaceuticals",D168="Pharmaceuticals &amp; Chemicals",D168="Pharmaceuticals &amp; Healthcare",D168="Pharmacy Retail",D168="Postal &amp; Logistics",D168="Retail",D168="Retail &amp; Distribution",D168="Retail &amp; Grocery",D168="Retail (IKEA)",D168="Tobacco",D168="Trading &amp; Conglomerate",D168="Utilities",D168="Utilities &amp; Energy",D168="Wholesale Retail"),2,
OR(D168="Agribusiness",D168="Automotive &amp; Heavy Vehicles",D168="Chemicals",D168="Commercial Vehicles",D168="Construction",D168="Construction &amp; Infrastructure",D168="Engines &amp; Power Systems",D168="Food Processing",D168="Healthcare",D168="Healthcare &amp; Medical Devices",D168="Heavy Equipment",D168="Heavy Industry",D168="Industrial Gases",D168="Industrial Manufacturing",D168="Logistics",D168="Medical Devices",D168="Mining",D168="Mining &amp; Commodities Trading",D168="Oil &amp; Gas",D168="Oilfield Services",D168="Rail Transport",D168="Shipping &amp; Logistics",D168="Steel"),3,
OR(D168="Apparel &amp; Footwear",D168="Beverage",D168="Coffeehouse &amp; Retail",D168="Conglomerate",D168="Consumer Goods",D168="Convenience Retail",D168="Electronics",D168="Electronics &amp; Semiconductors",D168="Electronics Retail",D168="Fashion Retail",D168="Food &amp; Beverage",D168="Food Retail &amp; Consumer Goods",D168="Industrial &amp; Technology",D168="Industrial Automation",D168="Industrial Technology",D168="Postal &amp; Financial Services",D168="Postal Services",D168="Scientific Instruments",D168="Technology Hardware",D168="Trading Company",D168="IT Consulting"),1,
OR(D168="Cosmetics",D168="E-commerce &amp; Cloud Computing",D168="Electronics &amp; Entertainment",D168="Entertainment &amp; Media",D168="Luxury Goods",D168="Media &amp; Telecommunications",D168="Networking Technology",D168="Real Estate Services",D168="Technology &amp; Consumer Electronics",D168="Telecommunications",D168="Telecommunications &amp; Investment"),1,
OR(D168="Asset Management",D168="Banking",D168="Banking &amp; Asset Services",D168="Banking &amp; Financial Services",D168="Banking &amp; Wealth Management",D168="Cloud Software",D168="Enterprise Software",D168="Financial Services",D168="Information Technology Consulting",D168="Investment Banking",D168="Social Media &amp; Technology",D168="Software &amp; Cloud Computing",D168="Technology &amp; Consulting",D168="Technology &amp; Internet Services",D168="Technology &amp; Software"),1,
TRUE,"Unmapped"
)</f>
        <v>2</v>
      </c>
      <c r="H168" s="10">
        <v>2</v>
      </c>
      <c r="I168" s="10">
        <f>VLOOKUP(B168,'BIS + EDB Final'!A:F,6,FALSE)</f>
        <v>0</v>
      </c>
      <c r="J168" s="10">
        <f>VLOOKUP(B168,'CBG Final'!A:B,2,FALSE)</f>
        <v>1</v>
      </c>
      <c r="K168" s="13">
        <f t="shared" si="0"/>
        <v>1.3</v>
      </c>
      <c r="L168" s="10" t="s">
        <v>1713</v>
      </c>
      <c r="M168" s="10" t="s">
        <v>385</v>
      </c>
      <c r="N168" s="10" t="s">
        <v>1714</v>
      </c>
      <c r="O168" s="10" t="s">
        <v>1715</v>
      </c>
      <c r="P168" s="10" t="s">
        <v>1716</v>
      </c>
      <c r="Q168" s="10" t="s">
        <v>116</v>
      </c>
      <c r="R168" s="10" t="s">
        <v>22</v>
      </c>
      <c r="S168" s="14"/>
      <c r="T168" s="15"/>
      <c r="U168" s="15"/>
      <c r="V168" s="14"/>
      <c r="W168" s="14"/>
      <c r="X168" s="14"/>
      <c r="Y168" s="14"/>
      <c r="Z168" s="14"/>
      <c r="AA168" s="14"/>
      <c r="AB168" s="14"/>
      <c r="AC168" s="14"/>
      <c r="AD168" s="14"/>
      <c r="AE168" s="14"/>
      <c r="AF168" s="14"/>
      <c r="AG168" s="14"/>
      <c r="AH168" s="14"/>
    </row>
    <row r="169" spans="1:34" ht="15.75" customHeight="1">
      <c r="A169" s="10"/>
      <c r="B169" s="10" t="s">
        <v>2151</v>
      </c>
      <c r="C169" s="11" t="s">
        <v>2152</v>
      </c>
      <c r="D169" s="12" t="s">
        <v>118</v>
      </c>
      <c r="E169" s="10">
        <v>52157</v>
      </c>
      <c r="F169" s="11" cm="1">
        <f t="array" ref="F169">_xlfn.IFS(
E169&lt;=$E$245,0,
E169&lt;=$E$246,1,
E169&lt;=$E$247,2,
E169&gt;=$E$247,3)</f>
        <v>0</v>
      </c>
      <c r="G169" s="12" cm="1">
        <f t="array" ref="G169">_xlfn.IFS(
OR(D169="Aerospace",D169="Aerospace &amp; Defense",D169="Agricultural Equipment",D169="Airlines",D169="Automotive",D169="Automotive &amp; Energy",D169="Automotive Components",D169="Aviation",D169="Building Materials",D169="Chemicals",D169="Commercial Vehicles",D169="Conglomerate &amp; Defense",D169="Conglomerate &amp; Energy",D169="Construction",D169="Construction &amp; Infrastructure",D169="Construction &amp; Real Estate",D169="Construction &amp; Telecom",D169="Discount Retail",D169="Energy Management",D169="Energy Technology",D169="Engines &amp; Power Systems",D169="Environmental Services",D169="Food Distribution",D169="Food Services",D169="Grocery Retail",D169="Healthcare &amp; Pharmacy",D169="Home Improvement Retail",D169="Industrial Engineering &amp; Electronics",D169="Oilfield Services",D169="Pharmaceuticals",D169="Pharmaceuticals &amp; Chemicals",D169="Pharmaceuticals &amp; Healthcare",D169="Pharmacy Retail",D169="Postal &amp; Logistics",D169="Retail",D169="Retail &amp; Distribution",D169="Retail &amp; Grocery",D169="Retail (IKEA)",D169="Tobacco",D169="Trading &amp; Conglomerate",D169="Utilities",D169="Utilities &amp; Energy",D169="Wholesale Retail"),2,
OR(D169="Agribusiness",D169="Automotive &amp; Heavy Vehicles",D169="Chemicals",D169="Commercial Vehicles",D169="Construction",D169="Construction &amp; Infrastructure",D169="Engines &amp; Power Systems",D169="Food Processing",D169="Healthcare",D169="Healthcare &amp; Medical Devices",D169="Heavy Equipment",D169="Heavy Industry",D169="Industrial Gases",D169="Industrial Manufacturing",D169="Logistics",D169="Medical Devices",D169="Mining",D169="Mining &amp; Commodities Trading",D169="Oil &amp; Gas",D169="Oilfield Services",D169="Rail Transport",D169="Shipping &amp; Logistics",D169="Steel"),3,
OR(D169="Apparel &amp; Footwear",D169="Beverage",D169="Coffeehouse &amp; Retail",D169="Conglomerate",D169="Consumer Goods",D169="Convenience Retail",D169="Electronics",D169="Electronics &amp; Semiconductors",D169="Electronics Retail",D169="Fashion Retail",D169="Food &amp; Beverage",D169="Food Retail &amp; Consumer Goods",D169="Industrial &amp; Technology",D169="Industrial Automation",D169="Industrial Technology",D169="Postal &amp; Financial Services",D169="Postal Services",D169="Scientific Instruments",D169="Technology Hardware",D169="Trading Company",D169="IT Consulting"),1,
OR(D169="Cosmetics",D169="E-commerce &amp; Cloud Computing",D169="Electronics &amp; Entertainment",D169="Entertainment &amp; Media",D169="Luxury Goods",D169="Media &amp; Telecommunications",D169="Networking Technology",D169="Real Estate Services",D169="Technology &amp; Consumer Electronics",D169="Telecommunications",D169="Telecommunications &amp; Investment"),1,
OR(D169="Asset Management",D169="Banking",D169="Banking &amp; Asset Services",D169="Banking &amp; Financial Services",D169="Banking &amp; Wealth Management",D169="Cloud Software",D169="Enterprise Software",D169="Financial Services",D169="Information Technology Consulting",D169="Investment Banking",D169="Social Media &amp; Technology",D169="Software &amp; Cloud Computing",D169="Technology &amp; Consulting",D169="Technology &amp; Internet Services",D169="Technology &amp; Software"),1,
TRUE,"Unmapped"
)</f>
        <v>3</v>
      </c>
      <c r="H169" s="10">
        <v>1</v>
      </c>
      <c r="I169" s="10">
        <f>VLOOKUP(B169,'BIS + EDB Final'!A:F,6,FALSE)</f>
        <v>1</v>
      </c>
      <c r="J169" s="10">
        <f>VLOOKUP(B169,'CBG Final'!A:B,2,FALSE)</f>
        <v>2</v>
      </c>
      <c r="K169" s="13">
        <f t="shared" si="0"/>
        <v>1.3</v>
      </c>
      <c r="L169" s="10" t="s">
        <v>2153</v>
      </c>
      <c r="M169" s="10" t="s">
        <v>1038</v>
      </c>
      <c r="N169" s="10" t="s">
        <v>2154</v>
      </c>
      <c r="O169" s="10" t="s">
        <v>2155</v>
      </c>
      <c r="P169" s="10" t="s">
        <v>2156</v>
      </c>
      <c r="Q169" s="10" t="s">
        <v>955</v>
      </c>
      <c r="R169" s="10" t="s">
        <v>80</v>
      </c>
      <c r="S169" s="14"/>
      <c r="T169" s="15"/>
      <c r="U169" s="15"/>
      <c r="V169" s="14"/>
      <c r="W169" s="14"/>
      <c r="X169" s="15"/>
      <c r="Y169" s="15"/>
      <c r="Z169" s="14"/>
      <c r="AA169" s="14"/>
      <c r="AB169" s="14"/>
      <c r="AC169" s="14"/>
      <c r="AD169" s="14"/>
      <c r="AE169" s="14"/>
      <c r="AF169" s="14"/>
      <c r="AG169" s="14"/>
      <c r="AH169" s="14"/>
    </row>
    <row r="170" spans="1:34" ht="15.75" customHeight="1">
      <c r="A170" s="10"/>
      <c r="B170" s="10" t="s">
        <v>1109</v>
      </c>
      <c r="C170" s="11" t="s">
        <v>1110</v>
      </c>
      <c r="D170" s="12" t="s">
        <v>404</v>
      </c>
      <c r="E170" s="10">
        <v>300000</v>
      </c>
      <c r="F170" s="11" cm="1">
        <f t="array" ref="F170">_xlfn.IFS(
E170&lt;=$E$245,0,
E170&lt;=$E$246,1,
E170&lt;=$E$247,2,
E170&gt;=$E$247,3)</f>
        <v>3</v>
      </c>
      <c r="G170" s="12" cm="1">
        <f t="array" ref="G170">_xlfn.IFS(
OR(D170="Aerospace",D170="Aerospace &amp; Defense",D170="Agricultural Equipment",D170="Airlines",D170="Automotive",D170="Automotive &amp; Energy",D170="Automotive Components",D170="Aviation",D170="Building Materials",D170="Chemicals",D170="Commercial Vehicles",D170="Conglomerate &amp; Defense",D170="Conglomerate &amp; Energy",D170="Construction",D170="Construction &amp; Infrastructure",D170="Construction &amp; Real Estate",D170="Construction &amp; Telecom",D170="Discount Retail",D170="Energy Management",D170="Energy Technology",D170="Engines &amp; Power Systems",D170="Environmental Services",D170="Food Distribution",D170="Food Services",D170="Grocery Retail",D170="Healthcare &amp; Pharmacy",D170="Home Improvement Retail",D170="Industrial Engineering &amp; Electronics",D170="Oilfield Services",D170="Pharmaceuticals",D170="Pharmaceuticals &amp; Chemicals",D170="Pharmaceuticals &amp; Healthcare",D170="Pharmacy Retail",D170="Postal &amp; Logistics",D170="Retail",D170="Retail &amp; Distribution",D170="Retail &amp; Grocery",D170="Retail (IKEA)",D170="Tobacco",D170="Trading &amp; Conglomerate",D170="Utilities",D170="Utilities &amp; Energy",D170="Wholesale Retail"),2,
OR(D170="Agribusiness",D170="Automotive &amp; Heavy Vehicles",D170="Chemicals",D170="Commercial Vehicles",D170="Construction",D170="Construction &amp; Infrastructure",D170="Engines &amp; Power Systems",D170="Food Processing",D170="Healthcare",D170="Healthcare &amp; Medical Devices",D170="Heavy Equipment",D170="Heavy Industry",D170="Industrial Gases",D170="Industrial Manufacturing",D170="Logistics",D170="Medical Devices",D170="Mining",D170="Mining &amp; Commodities Trading",D170="Oil &amp; Gas",D170="Oilfield Services",D170="Rail Transport",D170="Shipping &amp; Logistics",D170="Steel"),3,
OR(D170="Apparel &amp; Footwear",D170="Beverage",D170="Coffeehouse &amp; Retail",D170="Conglomerate",D170="Consumer Goods",D170="Convenience Retail",D170="Electronics",D170="Electronics &amp; Semiconductors",D170="Electronics Retail",D170="Fashion Retail",D170="Food &amp; Beverage",D170="Food Retail &amp; Consumer Goods",D170="Industrial &amp; Technology",D170="Industrial Automation",D170="Industrial Technology",D170="Postal &amp; Financial Services",D170="Postal Services",D170="Scientific Instruments",D170="Technology Hardware",D170="Trading Company",D170="IT Consulting"),1,
OR(D170="Cosmetics",D170="E-commerce &amp; Cloud Computing",D170="Electronics &amp; Entertainment",D170="Entertainment &amp; Media",D170="Luxury Goods",D170="Media &amp; Telecommunications",D170="Networking Technology",D170="Real Estate Services",D170="Technology &amp; Consumer Electronics",D170="Telecommunications",D170="Telecommunications &amp; Investment"),1,
OR(D170="Asset Management",D170="Banking",D170="Banking &amp; Asset Services",D170="Banking &amp; Financial Services",D170="Banking &amp; Wealth Management",D170="Cloud Software",D170="Enterprise Software",D170="Financial Services",D170="Information Technology Consulting",D170="Investment Banking",D170="Social Media &amp; Technology",D170="Software &amp; Cloud Computing",D170="Technology &amp; Consulting",D170="Technology &amp; Internet Services",D170="Technology &amp; Software"),1,
TRUE,"Unmapped"
)</f>
        <v>1</v>
      </c>
      <c r="H170" s="10">
        <v>0</v>
      </c>
      <c r="I170" s="10">
        <f>VLOOKUP(B170,'BIS + EDB Final'!A:F,6,FALSE)</f>
        <v>0</v>
      </c>
      <c r="J170" s="10">
        <f>VLOOKUP(B170,'CBG Final'!A:B,2,FALSE)</f>
        <v>1</v>
      </c>
      <c r="K170" s="13">
        <f t="shared" si="0"/>
        <v>1.2999999999999998</v>
      </c>
      <c r="L170" s="10" t="s">
        <v>1111</v>
      </c>
      <c r="M170" s="10" t="s">
        <v>1112</v>
      </c>
      <c r="N170" s="10" t="s">
        <v>1113</v>
      </c>
      <c r="O170" s="10" t="s">
        <v>1114</v>
      </c>
      <c r="P170" s="10" t="s">
        <v>1115</v>
      </c>
      <c r="Q170" s="10" t="s">
        <v>206</v>
      </c>
      <c r="R170" s="10" t="s">
        <v>358</v>
      </c>
      <c r="S170" s="14"/>
      <c r="T170" s="15"/>
      <c r="U170" s="15"/>
      <c r="V170" s="14"/>
      <c r="W170" s="14"/>
      <c r="X170" s="14"/>
      <c r="Y170" s="14"/>
      <c r="Z170" s="14"/>
      <c r="AA170" s="14"/>
      <c r="AB170" s="14"/>
      <c r="AC170" s="14"/>
      <c r="AD170" s="14"/>
      <c r="AE170" s="14"/>
      <c r="AF170" s="14"/>
      <c r="AG170" s="14"/>
      <c r="AH170" s="14"/>
    </row>
    <row r="171" spans="1:34" ht="15.75" customHeight="1">
      <c r="A171" s="10"/>
      <c r="B171" s="10" t="s">
        <v>1256</v>
      </c>
      <c r="C171" s="11" t="s">
        <v>93</v>
      </c>
      <c r="D171" s="12" t="s">
        <v>1257</v>
      </c>
      <c r="E171" s="10">
        <v>108167</v>
      </c>
      <c r="F171" s="11" cm="1">
        <f t="array" ref="F171">_xlfn.IFS(
E171&lt;=$E$245,0,
E171&lt;=$E$246,1,
E171&lt;=$E$247,2,
E171&gt;=$E$247,3)</f>
        <v>1</v>
      </c>
      <c r="G171" s="12" cm="1">
        <f t="array" ref="G171">_xlfn.IFS(
OR(D171="Aerospace",D171="Aerospace &amp; Defense",D171="Agricultural Equipment",D171="Airlines",D171="Automotive",D171="Automotive &amp; Energy",D171="Automotive Components",D171="Aviation",D171="Building Materials",D171="Chemicals",D171="Commercial Vehicles",D171="Conglomerate &amp; Defense",D171="Conglomerate &amp; Energy",D171="Construction",D171="Construction &amp; Infrastructure",D171="Construction &amp; Real Estate",D171="Construction &amp; Telecom",D171="Discount Retail",D171="Energy Management",D171="Energy Technology",D171="Engines &amp; Power Systems",D171="Environmental Services",D171="Food Distribution",D171="Food Services",D171="Grocery Retail",D171="Healthcare &amp; Pharmacy",D171="Home Improvement Retail",D171="Industrial Engineering &amp; Electronics",D171="Oilfield Services",D171="Pharmaceuticals",D171="Pharmaceuticals &amp; Chemicals",D171="Pharmaceuticals &amp; Healthcare",D171="Pharmacy Retail",D171="Postal &amp; Logistics",D171="Retail",D171="Retail &amp; Distribution",D171="Retail &amp; Grocery",D171="Retail (IKEA)",D171="Tobacco",D171="Trading &amp; Conglomerate",D171="Utilities",D171="Utilities &amp; Energy",D171="Wholesale Retail"),2,
OR(D171="Agribusiness",D171="Automotive &amp; Heavy Vehicles",D171="Chemicals",D171="Commercial Vehicles",D171="Construction",D171="Construction &amp; Infrastructure",D171="Engines &amp; Power Systems",D171="Food Processing",D171="Healthcare",D171="Healthcare &amp; Medical Devices",D171="Heavy Equipment",D171="Heavy Industry",D171="Industrial Gases",D171="Industrial Manufacturing",D171="Logistics",D171="Medical Devices",D171="Mining",D171="Mining &amp; Commodities Trading",D171="Oil &amp; Gas",D171="Oilfield Services",D171="Rail Transport",D171="Shipping &amp; Logistics",D171="Steel"),3,
OR(D171="Apparel &amp; Footwear",D171="Beverage",D171="Coffeehouse &amp; Retail",D171="Conglomerate",D171="Consumer Goods",D171="Convenience Retail",D171="Electronics",D171="Electronics &amp; Semiconductors",D171="Electronics Retail",D171="Fashion Retail",D171="Food &amp; Beverage",D171="Food Retail &amp; Consumer Goods",D171="Industrial &amp; Technology",D171="Industrial Automation",D171="Industrial Technology",D171="Postal &amp; Financial Services",D171="Postal Services",D171="Scientific Instruments",D171="Technology Hardware",D171="Trading Company",D171="IT Consulting"),1,
OR(D171="Cosmetics",D171="E-commerce &amp; Cloud Computing",D171="Electronics &amp; Entertainment",D171="Entertainment &amp; Media",D171="Luxury Goods",D171="Media &amp; Telecommunications",D171="Networking Technology",D171="Real Estate Services",D171="Technology &amp; Consumer Electronics",D171="Telecommunications",D171="Telecommunications &amp; Investment"),1,
OR(D171="Asset Management",D171="Banking",D171="Banking &amp; Asset Services",D171="Banking &amp; Financial Services",D171="Banking &amp; Wealth Management",D171="Cloud Software",D171="Enterprise Software",D171="Financial Services",D171="Information Technology Consulting",D171="Investment Banking",D171="Social Media &amp; Technology",D171="Software &amp; Cloud Computing",D171="Technology &amp; Consulting",D171="Technology &amp; Internet Services",D171="Technology &amp; Software"),1,
TRUE,"Unmapped"
)</f>
        <v>2</v>
      </c>
      <c r="H171" s="10">
        <v>1</v>
      </c>
      <c r="I171" s="10">
        <f>VLOOKUP(B171,'BIS + EDB Final'!A:F,6,FALSE)</f>
        <v>0</v>
      </c>
      <c r="J171" s="10">
        <f>VLOOKUP(B171,'CBG Final'!A:B,2,FALSE)</f>
        <v>2</v>
      </c>
      <c r="K171" s="13">
        <f t="shared" si="0"/>
        <v>1.2999999999999998</v>
      </c>
      <c r="L171" s="10" t="s">
        <v>1258</v>
      </c>
      <c r="M171" s="10" t="s">
        <v>730</v>
      </c>
      <c r="N171" s="10" t="s">
        <v>1259</v>
      </c>
      <c r="O171" s="10" t="s">
        <v>1260</v>
      </c>
      <c r="P171" s="10" t="s">
        <v>1261</v>
      </c>
      <c r="Q171" s="10" t="s">
        <v>917</v>
      </c>
      <c r="R171" s="10" t="s">
        <v>321</v>
      </c>
      <c r="S171" s="14"/>
      <c r="T171" s="15"/>
      <c r="U171" s="15"/>
      <c r="V171" s="14"/>
      <c r="W171" s="14"/>
      <c r="X171" s="15"/>
      <c r="Y171" s="15"/>
      <c r="Z171" s="14"/>
      <c r="AA171" s="14"/>
      <c r="AB171" s="14"/>
      <c r="AC171" s="14"/>
      <c r="AD171" s="14"/>
      <c r="AE171" s="14"/>
      <c r="AF171" s="14"/>
      <c r="AG171" s="14"/>
      <c r="AH171" s="14"/>
    </row>
    <row r="172" spans="1:34" ht="15.75" customHeight="1">
      <c r="A172" s="10"/>
      <c r="B172" s="10" t="s">
        <v>176</v>
      </c>
      <c r="C172" s="11" t="s">
        <v>93</v>
      </c>
      <c r="D172" s="12" t="s">
        <v>177</v>
      </c>
      <c r="E172" s="10">
        <v>80951</v>
      </c>
      <c r="F172" s="11" cm="1">
        <f t="array" ref="F172">_xlfn.IFS(
E172&lt;=$E$245,0,
E172&lt;=$E$246,1,
E172&lt;=$E$247,2,
E172&gt;=$E$247,3)</f>
        <v>0</v>
      </c>
      <c r="G172" s="12" cm="1">
        <f t="array" ref="G172">_xlfn.IFS(
OR(D172="Aerospace",D172="Aerospace &amp; Defense",D172="Agricultural Equipment",D172="Airlines",D172="Automotive",D172="Automotive &amp; Energy",D172="Automotive Components",D172="Aviation",D172="Building Materials",D172="Chemicals",D172="Commercial Vehicles",D172="Conglomerate &amp; Defense",D172="Conglomerate &amp; Energy",D172="Construction",D172="Construction &amp; Infrastructure",D172="Construction &amp; Real Estate",D172="Construction &amp; Telecom",D172="Discount Retail",D172="Energy Management",D172="Energy Technology",D172="Engines &amp; Power Systems",D172="Environmental Services",D172="Food Distribution",D172="Food Services",D172="Grocery Retail",D172="Healthcare &amp; Pharmacy",D172="Home Improvement Retail",D172="Industrial Engineering &amp; Electronics",D172="Oilfield Services",D172="Pharmaceuticals",D172="Pharmaceuticals &amp; Chemicals",D172="Pharmaceuticals &amp; Healthcare",D172="Pharmacy Retail",D172="Postal &amp; Logistics",D172="Retail",D172="Retail &amp; Distribution",D172="Retail &amp; Grocery",D172="Retail (IKEA)",D172="Tobacco",D172="Trading &amp; Conglomerate",D172="Utilities",D172="Utilities &amp; Energy",D172="Wholesale Retail"),2,
OR(D172="Agribusiness",D172="Automotive &amp; Heavy Vehicles",D172="Chemicals",D172="Commercial Vehicles",D172="Construction",D172="Construction &amp; Infrastructure",D172="Engines &amp; Power Systems",D172="Food Processing",D172="Healthcare",D172="Healthcare &amp; Medical Devices",D172="Heavy Equipment",D172="Heavy Industry",D172="Industrial Gases",D172="Industrial Manufacturing",D172="Logistics",D172="Medical Devices",D172="Mining",D172="Mining &amp; Commodities Trading",D172="Oil &amp; Gas",D172="Oilfield Services",D172="Rail Transport",D172="Shipping &amp; Logistics",D172="Steel"),3,
OR(D172="Apparel &amp; Footwear",D172="Beverage",D172="Coffeehouse &amp; Retail",D172="Conglomerate",D172="Consumer Goods",D172="Convenience Retail",D172="Electronics",D172="Electronics &amp; Semiconductors",D172="Electronics Retail",D172="Fashion Retail",D172="Food &amp; Beverage",D172="Food Retail &amp; Consumer Goods",D172="Industrial &amp; Technology",D172="Industrial Automation",D172="Industrial Technology",D172="Postal &amp; Financial Services",D172="Postal Services",D172="Scientific Instruments",D172="Technology Hardware",D172="Trading Company",D172="IT Consulting"),1,
OR(D172="Cosmetics",D172="E-commerce &amp; Cloud Computing",D172="Electronics &amp; Entertainment",D172="Entertainment &amp; Media",D172="Luxury Goods",D172="Media &amp; Telecommunications",D172="Networking Technology",D172="Real Estate Services",D172="Technology &amp; Consumer Electronics",D172="Telecommunications",D172="Telecommunications &amp; Investment"),1,
OR(D172="Asset Management",D172="Banking",D172="Banking &amp; Asset Services",D172="Banking &amp; Financial Services",D172="Banking &amp; Wealth Management",D172="Cloud Software",D172="Enterprise Software",D172="Financial Services",D172="Information Technology Consulting",D172="Investment Banking",D172="Social Media &amp; Technology",D172="Software &amp; Cloud Computing",D172="Technology &amp; Consulting",D172="Technology &amp; Internet Services",D172="Technology &amp; Software"),1,
TRUE,"Unmapped"
)</f>
        <v>2</v>
      </c>
      <c r="H172" s="10">
        <f>VLOOKUP(B172,'BIS + EDB Final'!A:K,2,FALSE)</f>
        <v>1</v>
      </c>
      <c r="I172" s="10">
        <f>VLOOKUP(B172,'BIS + EDB Final'!A:F,6,FALSE)</f>
        <v>0</v>
      </c>
      <c r="J172" s="10">
        <f>VLOOKUP(B172,'CBG Final'!A:B,2,FALSE)</f>
        <v>3</v>
      </c>
      <c r="K172" s="13">
        <f t="shared" si="0"/>
        <v>1.2000000000000002</v>
      </c>
      <c r="L172" s="10" t="s">
        <v>178</v>
      </c>
      <c r="M172" s="10" t="s">
        <v>179</v>
      </c>
      <c r="N172" s="10" t="s">
        <v>180</v>
      </c>
      <c r="O172" s="10" t="s">
        <v>181</v>
      </c>
      <c r="P172" s="10" t="s">
        <v>182</v>
      </c>
      <c r="Q172" s="10" t="s">
        <v>183</v>
      </c>
      <c r="R172" s="10" t="s">
        <v>175</v>
      </c>
      <c r="S172" s="14"/>
      <c r="T172" s="15"/>
      <c r="U172" s="15"/>
      <c r="V172" s="14"/>
      <c r="W172" s="14"/>
      <c r="X172" s="14"/>
      <c r="Y172" s="14"/>
      <c r="Z172" s="14"/>
      <c r="AA172" s="14"/>
      <c r="AB172" s="14"/>
      <c r="AC172" s="14"/>
      <c r="AD172" s="14"/>
      <c r="AE172" s="14"/>
      <c r="AF172" s="14"/>
      <c r="AG172" s="14"/>
      <c r="AH172" s="14"/>
    </row>
    <row r="173" spans="1:34" ht="15.75" customHeight="1">
      <c r="A173" s="10"/>
      <c r="B173" s="10" t="s">
        <v>442</v>
      </c>
      <c r="C173" s="11" t="s">
        <v>443</v>
      </c>
      <c r="D173" s="12" t="s">
        <v>444</v>
      </c>
      <c r="E173" s="10">
        <v>65144</v>
      </c>
      <c r="F173" s="11" cm="1">
        <f t="array" ref="F173">_xlfn.IFS(
E173&lt;=$E$245,0,
E173&lt;=$E$246,1,
E173&lt;=$E$247,2,
E173&gt;=$E$247,3)</f>
        <v>0</v>
      </c>
      <c r="G173" s="12" cm="1">
        <f t="array" ref="G173">_xlfn.IFS(
OR(D173="Aerospace",D173="Aerospace &amp; Defense",D173="Agricultural Equipment",D173="Airlines",D173="Automotive",D173="Automotive &amp; Energy",D173="Automotive Components",D173="Aviation",D173="Building Materials",D173="Chemicals",D173="Commercial Vehicles",D173="Conglomerate &amp; Defense",D173="Conglomerate &amp; Energy",D173="Construction",D173="Construction &amp; Infrastructure",D173="Construction &amp; Real Estate",D173="Construction &amp; Telecom",D173="Discount Retail",D173="Energy Management",D173="Energy Technology",D173="Engines &amp; Power Systems",D173="Environmental Services",D173="Food Distribution",D173="Food Services",D173="Grocery Retail",D173="Healthcare &amp; Pharmacy",D173="Home Improvement Retail",D173="Industrial Engineering &amp; Electronics",D173="Oilfield Services",D173="Pharmaceuticals",D173="Pharmaceuticals &amp; Chemicals",D173="Pharmaceuticals &amp; Healthcare",D173="Pharmacy Retail",D173="Postal &amp; Logistics",D173="Retail",D173="Retail &amp; Distribution",D173="Retail &amp; Grocery",D173="Retail (IKEA)",D173="Tobacco",D173="Trading &amp; Conglomerate",D173="Utilities",D173="Utilities &amp; Energy",D173="Wholesale Retail"),2,
OR(D173="Agribusiness",D173="Automotive &amp; Heavy Vehicles",D173="Chemicals",D173="Commercial Vehicles",D173="Construction",D173="Construction &amp; Infrastructure",D173="Engines &amp; Power Systems",D173="Food Processing",D173="Healthcare",D173="Healthcare &amp; Medical Devices",D173="Heavy Equipment",D173="Heavy Industry",D173="Industrial Gases",D173="Industrial Manufacturing",D173="Logistics",D173="Medical Devices",D173="Mining",D173="Mining &amp; Commodities Trading",D173="Oil &amp; Gas",D173="Oilfield Services",D173="Rail Transport",D173="Shipping &amp; Logistics",D173="Steel"),3,
OR(D173="Apparel &amp; Footwear",D173="Beverage",D173="Coffeehouse &amp; Retail",D173="Conglomerate",D173="Consumer Goods",D173="Convenience Retail",D173="Electronics",D173="Electronics &amp; Semiconductors",D173="Electronics Retail",D173="Fashion Retail",D173="Food &amp; Beverage",D173="Food Retail &amp; Consumer Goods",D173="Industrial &amp; Technology",D173="Industrial Automation",D173="Industrial Technology",D173="Postal &amp; Financial Services",D173="Postal Services",D173="Scientific Instruments",D173="Technology Hardware",D173="Trading Company",D173="IT Consulting"),1,
OR(D173="Cosmetics",D173="E-commerce &amp; Cloud Computing",D173="Electronics &amp; Entertainment",D173="Entertainment &amp; Media",D173="Luxury Goods",D173="Media &amp; Telecommunications",D173="Networking Technology",D173="Real Estate Services",D173="Technology &amp; Consumer Electronics",D173="Telecommunications",D173="Telecommunications &amp; Investment"),1,
OR(D173="Asset Management",D173="Banking",D173="Banking &amp; Asset Services",D173="Banking &amp; Financial Services",D173="Banking &amp; Wealth Management",D173="Cloud Software",D173="Enterprise Software",D173="Financial Services",D173="Information Technology Consulting",D173="Investment Banking",D173="Social Media &amp; Technology",D173="Software &amp; Cloud Computing",D173="Technology &amp; Consulting",D173="Technology &amp; Internet Services",D173="Technology &amp; Software"),1,
TRUE,"Unmapped"
)</f>
        <v>3</v>
      </c>
      <c r="H173" s="10">
        <f>VLOOKUP(B173,'BIS + EDB Final'!A:K,2,FALSE)</f>
        <v>1</v>
      </c>
      <c r="I173" s="10">
        <f>VLOOKUP(B173,'BIS + EDB Final'!A:F,6,FALSE)</f>
        <v>0</v>
      </c>
      <c r="J173" s="10">
        <f>VLOOKUP(B173,'CBG Final'!A:B,2,FALSE)</f>
        <v>2</v>
      </c>
      <c r="K173" s="13">
        <f t="shared" si="0"/>
        <v>1.2000000000000002</v>
      </c>
      <c r="L173" s="10" t="s">
        <v>445</v>
      </c>
      <c r="M173" s="10" t="s">
        <v>446</v>
      </c>
      <c r="N173" s="10" t="s">
        <v>447</v>
      </c>
      <c r="O173" s="10" t="s">
        <v>448</v>
      </c>
      <c r="P173" s="10" t="s">
        <v>449</v>
      </c>
      <c r="Q173" s="10" t="s">
        <v>450</v>
      </c>
      <c r="R173" s="10" t="s">
        <v>116</v>
      </c>
      <c r="S173" s="14"/>
      <c r="T173" s="15"/>
      <c r="U173" s="15"/>
      <c r="V173" s="14"/>
      <c r="W173" s="14"/>
      <c r="X173" s="14"/>
      <c r="Y173" s="14"/>
      <c r="Z173" s="14"/>
      <c r="AA173" s="14"/>
      <c r="AB173" s="14"/>
      <c r="AC173" s="14"/>
      <c r="AD173" s="14"/>
      <c r="AE173" s="14"/>
      <c r="AF173" s="14"/>
      <c r="AG173" s="14"/>
      <c r="AH173" s="14"/>
    </row>
    <row r="174" spans="1:34" ht="15.75" customHeight="1">
      <c r="A174" s="10"/>
      <c r="B174" s="10" t="s">
        <v>424</v>
      </c>
      <c r="C174" s="11" t="s">
        <v>169</v>
      </c>
      <c r="D174" s="12" t="s">
        <v>425</v>
      </c>
      <c r="E174" s="10">
        <v>65289</v>
      </c>
      <c r="F174" s="11" cm="1">
        <f t="array" ref="F174">_xlfn.IFS(
E174&lt;=$E$245,0,
E174&lt;=$E$246,1,
E174&lt;=$E$247,2,
E174&gt;=$E$247,3)</f>
        <v>0</v>
      </c>
      <c r="G174" s="12" cm="1">
        <f t="array" ref="G174">_xlfn.IFS(
OR(D174="Aerospace",D174="Aerospace &amp; Defense",D174="Agricultural Equipment",D174="Airlines",D174="Automotive",D174="Automotive &amp; Energy",D174="Automotive Components",D174="Aviation",D174="Building Materials",D174="Chemicals",D174="Commercial Vehicles",D174="Conglomerate &amp; Defense",D174="Conglomerate &amp; Energy",D174="Construction",D174="Construction &amp; Infrastructure",D174="Construction &amp; Real Estate",D174="Construction &amp; Telecom",D174="Discount Retail",D174="Energy Management",D174="Energy Technology",D174="Engines &amp; Power Systems",D174="Environmental Services",D174="Food Distribution",D174="Food Services",D174="Grocery Retail",D174="Healthcare &amp; Pharmacy",D174="Home Improvement Retail",D174="Industrial Engineering &amp; Electronics",D174="Oilfield Services",D174="Pharmaceuticals",D174="Pharmaceuticals &amp; Chemicals",D174="Pharmaceuticals &amp; Healthcare",D174="Pharmacy Retail",D174="Postal &amp; Logistics",D174="Retail",D174="Retail &amp; Distribution",D174="Retail &amp; Grocery",D174="Retail (IKEA)",D174="Tobacco",D174="Trading &amp; Conglomerate",D174="Utilities",D174="Utilities &amp; Energy",D174="Wholesale Retail"),2,
OR(D174="Agribusiness",D174="Automotive &amp; Heavy Vehicles",D174="Chemicals",D174="Commercial Vehicles",D174="Construction",D174="Construction &amp; Infrastructure",D174="Engines &amp; Power Systems",D174="Food Processing",D174="Healthcare",D174="Healthcare &amp; Medical Devices",D174="Heavy Equipment",D174="Heavy Industry",D174="Industrial Gases",D174="Industrial Manufacturing",D174="Logistics",D174="Medical Devices",D174="Mining",D174="Mining &amp; Commodities Trading",D174="Oil &amp; Gas",D174="Oilfield Services",D174="Rail Transport",D174="Shipping &amp; Logistics",D174="Steel"),3,
OR(D174="Apparel &amp; Footwear",D174="Beverage",D174="Coffeehouse &amp; Retail",D174="Conglomerate",D174="Consumer Goods",D174="Convenience Retail",D174="Electronics",D174="Electronics &amp; Semiconductors",D174="Electronics Retail",D174="Fashion Retail",D174="Food &amp; Beverage",D174="Food Retail &amp; Consumer Goods",D174="Industrial &amp; Technology",D174="Industrial Automation",D174="Industrial Technology",D174="Postal &amp; Financial Services",D174="Postal Services",D174="Scientific Instruments",D174="Technology Hardware",D174="Trading Company",D174="IT Consulting"),1,
OR(D174="Cosmetics",D174="E-commerce &amp; Cloud Computing",D174="Electronics &amp; Entertainment",D174="Entertainment &amp; Media",D174="Luxury Goods",D174="Media &amp; Telecommunications",D174="Networking Technology",D174="Real Estate Services",D174="Technology &amp; Consumer Electronics",D174="Telecommunications",D174="Telecommunications &amp; Investment"),1,
OR(D174="Asset Management",D174="Banking",D174="Banking &amp; Asset Services",D174="Banking &amp; Financial Services",D174="Banking &amp; Wealth Management",D174="Cloud Software",D174="Enterprise Software",D174="Financial Services",D174="Information Technology Consulting",D174="Investment Banking",D174="Social Media &amp; Technology",D174="Software &amp; Cloud Computing",D174="Technology &amp; Consulting",D174="Technology &amp; Internet Services",D174="Technology &amp; Software"),1,
TRUE,"Unmapped"
)</f>
        <v>3</v>
      </c>
      <c r="H174" s="10">
        <f>VLOOKUP(B174,'BIS + EDB Final'!A:K,2,FALSE)</f>
        <v>1</v>
      </c>
      <c r="I174" s="10">
        <f>VLOOKUP(B174,'BIS + EDB Final'!A:F,6,FALSE)</f>
        <v>0</v>
      </c>
      <c r="J174" s="10">
        <f>VLOOKUP(B174,'CBG Final'!A:B,2,FALSE)</f>
        <v>2</v>
      </c>
      <c r="K174" s="13">
        <f t="shared" si="0"/>
        <v>1.2000000000000002</v>
      </c>
      <c r="L174" s="10" t="s">
        <v>426</v>
      </c>
      <c r="M174" s="10" t="s">
        <v>36</v>
      </c>
      <c r="N174" s="10" t="s">
        <v>427</v>
      </c>
      <c r="O174" s="10" t="s">
        <v>354</v>
      </c>
      <c r="P174" s="10" t="s">
        <v>428</v>
      </c>
      <c r="Q174" s="10" t="s">
        <v>21</v>
      </c>
      <c r="R174" s="10" t="s">
        <v>393</v>
      </c>
      <c r="S174" s="14"/>
      <c r="T174" s="15"/>
      <c r="U174" s="15"/>
      <c r="V174" s="14"/>
      <c r="W174" s="14"/>
      <c r="X174" s="14"/>
      <c r="Y174" s="14"/>
      <c r="Z174" s="14"/>
      <c r="AA174" s="14"/>
      <c r="AB174" s="14"/>
      <c r="AC174" s="14"/>
      <c r="AD174" s="14"/>
      <c r="AE174" s="14"/>
      <c r="AF174" s="14"/>
      <c r="AG174" s="14"/>
      <c r="AH174" s="14"/>
    </row>
    <row r="175" spans="1:34" ht="15.75" customHeight="1">
      <c r="A175" s="10"/>
      <c r="B175" s="10" t="s">
        <v>1210</v>
      </c>
      <c r="C175" s="11" t="s">
        <v>169</v>
      </c>
      <c r="D175" s="12" t="s">
        <v>1211</v>
      </c>
      <c r="E175" s="10">
        <v>79800</v>
      </c>
      <c r="F175" s="11" cm="1">
        <f t="array" ref="F175">_xlfn.IFS(
E175&lt;=$E$245,0,
E175&lt;=$E$246,1,
E175&lt;=$E$247,2,
E175&gt;=$E$247,3)</f>
        <v>0</v>
      </c>
      <c r="G175" s="12" cm="1">
        <f t="array" ref="G175">_xlfn.IFS(
OR(D175="Aerospace",D175="Aerospace &amp; Defense",D175="Agricultural Equipment",D175="Airlines",D175="Automotive",D175="Automotive &amp; Energy",D175="Automotive Components",D175="Aviation",D175="Building Materials",D175="Chemicals",D175="Commercial Vehicles",D175="Conglomerate &amp; Defense",D175="Conglomerate &amp; Energy",D175="Construction",D175="Construction &amp; Infrastructure",D175="Construction &amp; Real Estate",D175="Construction &amp; Telecom",D175="Discount Retail",D175="Energy Management",D175="Energy Technology",D175="Engines &amp; Power Systems",D175="Environmental Services",D175="Food Distribution",D175="Food Services",D175="Grocery Retail",D175="Healthcare &amp; Pharmacy",D175="Home Improvement Retail",D175="Industrial Engineering &amp; Electronics",D175="Oilfield Services",D175="Pharmaceuticals",D175="Pharmaceuticals &amp; Chemicals",D175="Pharmaceuticals &amp; Healthcare",D175="Pharmacy Retail",D175="Postal &amp; Logistics",D175="Retail",D175="Retail &amp; Distribution",D175="Retail &amp; Grocery",D175="Retail (IKEA)",D175="Tobacco",D175="Trading &amp; Conglomerate",D175="Utilities",D175="Utilities &amp; Energy",D175="Wholesale Retail"),2,
OR(D175="Agribusiness",D175="Automotive &amp; Heavy Vehicles",D175="Chemicals",D175="Commercial Vehicles",D175="Construction",D175="Construction &amp; Infrastructure",D175="Engines &amp; Power Systems",D175="Food Processing",D175="Healthcare",D175="Healthcare &amp; Medical Devices",D175="Heavy Equipment",D175="Heavy Industry",D175="Industrial Gases",D175="Industrial Manufacturing",D175="Logistics",D175="Medical Devices",D175="Mining",D175="Mining &amp; Commodities Trading",D175="Oil &amp; Gas",D175="Oilfield Services",D175="Rail Transport",D175="Shipping &amp; Logistics",D175="Steel"),3,
OR(D175="Apparel &amp; Footwear",D175="Beverage",D175="Coffeehouse &amp; Retail",D175="Conglomerate",D175="Consumer Goods",D175="Convenience Retail",D175="Electronics",D175="Electronics &amp; Semiconductors",D175="Electronics Retail",D175="Fashion Retail",D175="Food &amp; Beverage",D175="Food Retail &amp; Consumer Goods",D175="Industrial &amp; Technology",D175="Industrial Automation",D175="Industrial Technology",D175="Postal &amp; Financial Services",D175="Postal Services",D175="Scientific Instruments",D175="Technology Hardware",D175="Trading Company",D175="IT Consulting"),1,
OR(D175="Cosmetics",D175="E-commerce &amp; Cloud Computing",D175="Electronics &amp; Entertainment",D175="Entertainment &amp; Media",D175="Luxury Goods",D175="Media &amp; Telecommunications",D175="Networking Technology",D175="Real Estate Services",D175="Technology &amp; Consumer Electronics",D175="Telecommunications",D175="Telecommunications &amp; Investment"),1,
OR(D175="Asset Management",D175="Banking",D175="Banking &amp; Asset Services",D175="Banking &amp; Financial Services",D175="Banking &amp; Wealth Management",D175="Cloud Software",D175="Enterprise Software",D175="Financial Services",D175="Information Technology Consulting",D175="Investment Banking",D175="Social Media &amp; Technology",D175="Software &amp; Cloud Computing",D175="Technology &amp; Consulting",D175="Technology &amp; Internet Services",D175="Technology &amp; Software"),1,
TRUE,"Unmapped"
)</f>
        <v>2</v>
      </c>
      <c r="H175" s="10">
        <v>1</v>
      </c>
      <c r="I175" s="10">
        <f>VLOOKUP(B175,'BIS + EDB Final'!A:F,6,FALSE)</f>
        <v>0</v>
      </c>
      <c r="J175" s="10">
        <f>VLOOKUP(B175,'CBG Final'!A:B,2,FALSE)</f>
        <v>3</v>
      </c>
      <c r="K175" s="13">
        <f t="shared" si="0"/>
        <v>1.2000000000000002</v>
      </c>
      <c r="L175" s="10" t="s">
        <v>1212</v>
      </c>
      <c r="M175" s="10" t="s">
        <v>308</v>
      </c>
      <c r="N175" s="10" t="s">
        <v>1213</v>
      </c>
      <c r="O175" s="10" t="s">
        <v>1214</v>
      </c>
      <c r="P175" s="10" t="s">
        <v>1215</v>
      </c>
      <c r="Q175" s="10" t="s">
        <v>1061</v>
      </c>
      <c r="R175" s="10" t="s">
        <v>32</v>
      </c>
      <c r="S175" s="14"/>
      <c r="T175" s="15"/>
      <c r="U175" s="15"/>
      <c r="V175" s="14"/>
      <c r="W175" s="14"/>
      <c r="X175" s="14"/>
      <c r="Y175" s="14"/>
      <c r="Z175" s="14"/>
      <c r="AA175" s="14"/>
      <c r="AB175" s="14"/>
      <c r="AC175" s="14"/>
      <c r="AD175" s="14"/>
      <c r="AE175" s="14"/>
      <c r="AF175" s="14"/>
      <c r="AG175" s="14"/>
      <c r="AH175" s="14"/>
    </row>
    <row r="176" spans="1:34" ht="15.75" customHeight="1">
      <c r="A176" s="10"/>
      <c r="B176" s="10" t="s">
        <v>531</v>
      </c>
      <c r="C176" s="11" t="s">
        <v>84</v>
      </c>
      <c r="D176" s="12" t="s">
        <v>523</v>
      </c>
      <c r="E176" s="10">
        <v>56400</v>
      </c>
      <c r="F176" s="11" cm="1">
        <f t="array" ref="F176">_xlfn.IFS(
E176&lt;=$E$245,0,
E176&lt;=$E$246,1,
E176&lt;=$E$247,2,
E176&gt;=$E$247,3)</f>
        <v>0</v>
      </c>
      <c r="G176" s="12" cm="1">
        <f t="array" ref="G176">_xlfn.IFS(
OR(D176="Aerospace",D176="Aerospace &amp; Defense",D176="Agricultural Equipment",D176="Airlines",D176="Automotive",D176="Automotive &amp; Energy",D176="Automotive Components",D176="Aviation",D176="Building Materials",D176="Chemicals",D176="Commercial Vehicles",D176="Conglomerate &amp; Defense",D176="Conglomerate &amp; Energy",D176="Construction",D176="Construction &amp; Infrastructure",D176="Construction &amp; Real Estate",D176="Construction &amp; Telecom",D176="Discount Retail",D176="Energy Management",D176="Energy Technology",D176="Engines &amp; Power Systems",D176="Environmental Services",D176="Food Distribution",D176="Food Services",D176="Grocery Retail",D176="Healthcare &amp; Pharmacy",D176="Home Improvement Retail",D176="Industrial Engineering &amp; Electronics",D176="Oilfield Services",D176="Pharmaceuticals",D176="Pharmaceuticals &amp; Chemicals",D176="Pharmaceuticals &amp; Healthcare",D176="Pharmacy Retail",D176="Postal &amp; Logistics",D176="Retail",D176="Retail &amp; Distribution",D176="Retail &amp; Grocery",D176="Retail (IKEA)",D176="Tobacco",D176="Trading &amp; Conglomerate",D176="Utilities",D176="Utilities &amp; Energy",D176="Wholesale Retail"),2,
OR(D176="Agribusiness",D176="Automotive &amp; Heavy Vehicles",D176="Chemicals",D176="Commercial Vehicles",D176="Construction",D176="Construction &amp; Infrastructure",D176="Engines &amp; Power Systems",D176="Food Processing",D176="Healthcare",D176="Healthcare &amp; Medical Devices",D176="Heavy Equipment",D176="Heavy Industry",D176="Industrial Gases",D176="Industrial Manufacturing",D176="Logistics",D176="Medical Devices",D176="Mining",D176="Mining &amp; Commodities Trading",D176="Oil &amp; Gas",D176="Oilfield Services",D176="Rail Transport",D176="Shipping &amp; Logistics",D176="Steel"),3,
OR(D176="Apparel &amp; Footwear",D176="Beverage",D176="Coffeehouse &amp; Retail",D176="Conglomerate",D176="Consumer Goods",D176="Convenience Retail",D176="Electronics",D176="Electronics &amp; Semiconductors",D176="Electronics Retail",D176="Fashion Retail",D176="Food &amp; Beverage",D176="Food Retail &amp; Consumer Goods",D176="Industrial &amp; Technology",D176="Industrial Automation",D176="Industrial Technology",D176="Postal &amp; Financial Services",D176="Postal Services",D176="Scientific Instruments",D176="Technology Hardware",D176="Trading Company",D176="IT Consulting"),1,
OR(D176="Cosmetics",D176="E-commerce &amp; Cloud Computing",D176="Electronics &amp; Entertainment",D176="Entertainment &amp; Media",D176="Luxury Goods",D176="Media &amp; Telecommunications",D176="Networking Technology",D176="Real Estate Services",D176="Technology &amp; Consumer Electronics",D176="Telecommunications",D176="Telecommunications &amp; Investment"),1,
OR(D176="Asset Management",D176="Banking",D176="Banking &amp; Asset Services",D176="Banking &amp; Financial Services",D176="Banking &amp; Wealth Management",D176="Cloud Software",D176="Enterprise Software",D176="Financial Services",D176="Information Technology Consulting",D176="Investment Banking",D176="Social Media &amp; Technology",D176="Software &amp; Cloud Computing",D176="Technology &amp; Consulting",D176="Technology &amp; Internet Services",D176="Technology &amp; Software"),1,
TRUE,"Unmapped"
)</f>
        <v>2</v>
      </c>
      <c r="H176" s="10">
        <f>'BIS + EDB Final'!B191</f>
        <v>2</v>
      </c>
      <c r="I176" s="10">
        <f>VLOOKUP(B176,'BIS + EDB Final'!A:F,6,FALSE)</f>
        <v>0</v>
      </c>
      <c r="J176" s="10">
        <f>VLOOKUP(B176,'CBG Final'!A:B,2,FALSE)</f>
        <v>2</v>
      </c>
      <c r="K176" s="13">
        <f t="shared" si="0"/>
        <v>1.2000000000000002</v>
      </c>
      <c r="L176" s="10" t="s">
        <v>1960</v>
      </c>
      <c r="M176" s="10" t="s">
        <v>251</v>
      </c>
      <c r="N176" s="10" t="s">
        <v>1961</v>
      </c>
      <c r="O176" s="10" t="s">
        <v>1962</v>
      </c>
      <c r="P176" s="10" t="s">
        <v>1963</v>
      </c>
      <c r="Q176" s="10" t="s">
        <v>212</v>
      </c>
      <c r="R176" s="10" t="s">
        <v>22</v>
      </c>
      <c r="S176" s="14"/>
      <c r="T176" s="15"/>
      <c r="U176" s="15"/>
      <c r="V176" s="14"/>
      <c r="W176" s="14"/>
      <c r="X176" s="15"/>
      <c r="Y176" s="15"/>
      <c r="Z176" s="14"/>
      <c r="AA176" s="14"/>
      <c r="AB176" s="14"/>
      <c r="AC176" s="14"/>
      <c r="AD176" s="14"/>
      <c r="AE176" s="14"/>
      <c r="AF176" s="14"/>
      <c r="AG176" s="14"/>
      <c r="AH176" s="14"/>
    </row>
    <row r="177" spans="1:34" ht="15.75" customHeight="1">
      <c r="A177" s="10"/>
      <c r="B177" s="10" t="s">
        <v>666</v>
      </c>
      <c r="C177" s="11" t="s">
        <v>1413</v>
      </c>
      <c r="D177" s="12" t="s">
        <v>330</v>
      </c>
      <c r="E177" s="10">
        <v>60359</v>
      </c>
      <c r="F177" s="11" cm="1">
        <f t="array" ref="F177">_xlfn.IFS(
E177&lt;=$E$245,0,
E177&lt;=$E$246,1,
E177&lt;=$E$247,2,
E177&gt;=$E$247,3)</f>
        <v>0</v>
      </c>
      <c r="G177" s="12" cm="1">
        <f t="array" ref="G177">_xlfn.IFS(
OR(D177="Aerospace",D177="Aerospace &amp; Defense",D177="Agricultural Equipment",D177="Airlines",D177="Automotive",D177="Automotive &amp; Energy",D177="Automotive Components",D177="Aviation",D177="Building Materials",D177="Chemicals",D177="Commercial Vehicles",D177="Conglomerate &amp; Defense",D177="Conglomerate &amp; Energy",D177="Construction",D177="Construction &amp; Infrastructure",D177="Construction &amp; Real Estate",D177="Construction &amp; Telecom",D177="Discount Retail",D177="Energy Management",D177="Energy Technology",D177="Engines &amp; Power Systems",D177="Environmental Services",D177="Food Distribution",D177="Food Services",D177="Grocery Retail",D177="Healthcare &amp; Pharmacy",D177="Home Improvement Retail",D177="Industrial Engineering &amp; Electronics",D177="Oilfield Services",D177="Pharmaceuticals",D177="Pharmaceuticals &amp; Chemicals",D177="Pharmaceuticals &amp; Healthcare",D177="Pharmacy Retail",D177="Postal &amp; Logistics",D177="Retail",D177="Retail &amp; Distribution",D177="Retail &amp; Grocery",D177="Retail (IKEA)",D177="Tobacco",D177="Trading &amp; Conglomerate",D177="Utilities",D177="Utilities &amp; Energy",D177="Wholesale Retail"),2,
OR(D177="Agribusiness",D177="Automotive &amp; Heavy Vehicles",D177="Chemicals",D177="Commercial Vehicles",D177="Construction",D177="Construction &amp; Infrastructure",D177="Engines &amp; Power Systems",D177="Food Processing",D177="Healthcare",D177="Healthcare &amp; Medical Devices",D177="Heavy Equipment",D177="Heavy Industry",D177="Industrial Gases",D177="Industrial Manufacturing",D177="Logistics",D177="Medical Devices",D177="Mining",D177="Mining &amp; Commodities Trading",D177="Oil &amp; Gas",D177="Oilfield Services",D177="Rail Transport",D177="Shipping &amp; Logistics",D177="Steel"),3,
OR(D177="Apparel &amp; Footwear",D177="Beverage",D177="Coffeehouse &amp; Retail",D177="Conglomerate",D177="Consumer Goods",D177="Convenience Retail",D177="Electronics",D177="Electronics &amp; Semiconductors",D177="Electronics Retail",D177="Fashion Retail",D177="Food &amp; Beverage",D177="Food Retail &amp; Consumer Goods",D177="Industrial &amp; Technology",D177="Industrial Automation",D177="Industrial Technology",D177="Postal &amp; Financial Services",D177="Postal Services",D177="Scientific Instruments",D177="Technology Hardware",D177="Trading Company",D177="IT Consulting"),1,
OR(D177="Cosmetics",D177="E-commerce &amp; Cloud Computing",D177="Electronics &amp; Entertainment",D177="Entertainment &amp; Media",D177="Luxury Goods",D177="Media &amp; Telecommunications",D177="Networking Technology",D177="Real Estate Services",D177="Technology &amp; Consumer Electronics",D177="Telecommunications",D177="Telecommunications &amp; Investment"),1,
OR(D177="Asset Management",D177="Banking",D177="Banking &amp; Asset Services",D177="Banking &amp; Financial Services",D177="Banking &amp; Wealth Management",D177="Cloud Software",D177="Enterprise Software",D177="Financial Services",D177="Information Technology Consulting",D177="Investment Banking",D177="Social Media &amp; Technology",D177="Software &amp; Cloud Computing",D177="Technology &amp; Consulting",D177="Technology &amp; Internet Services",D177="Technology &amp; Software"),1,
TRUE,"Unmapped"
)</f>
        <v>2</v>
      </c>
      <c r="H177" s="10">
        <f>'BIS + EDB Final'!B192</f>
        <v>1</v>
      </c>
      <c r="I177" s="10">
        <f>VLOOKUP(B177,'BIS + EDB Final'!A:F,6,FALSE)</f>
        <v>0</v>
      </c>
      <c r="J177" s="10">
        <f>VLOOKUP(B177,'CBG Final'!A:B,2,FALSE)</f>
        <v>3</v>
      </c>
      <c r="K177" s="13">
        <f t="shared" si="0"/>
        <v>1.2000000000000002</v>
      </c>
      <c r="L177" s="10" t="s">
        <v>1414</v>
      </c>
      <c r="M177" s="10" t="s">
        <v>261</v>
      </c>
      <c r="N177" s="10" t="s">
        <v>1415</v>
      </c>
      <c r="O177" s="10" t="s">
        <v>1416</v>
      </c>
      <c r="P177" s="10" t="s">
        <v>1417</v>
      </c>
      <c r="Q177" s="10" t="s">
        <v>1418</v>
      </c>
      <c r="R177" s="10" t="s">
        <v>22</v>
      </c>
      <c r="S177" s="14"/>
      <c r="T177" s="15"/>
      <c r="U177" s="15"/>
      <c r="V177" s="14"/>
      <c r="W177" s="14"/>
      <c r="X177" s="15"/>
      <c r="Y177" s="15"/>
      <c r="Z177" s="14"/>
      <c r="AA177" s="14"/>
      <c r="AB177" s="14"/>
      <c r="AC177" s="14"/>
      <c r="AD177" s="14"/>
      <c r="AE177" s="14"/>
      <c r="AF177" s="14"/>
      <c r="AG177" s="14"/>
      <c r="AH177" s="14"/>
    </row>
    <row r="178" spans="1:34" ht="15.75" customHeight="1">
      <c r="A178" s="10"/>
      <c r="B178" s="10" t="s">
        <v>1221</v>
      </c>
      <c r="C178" s="11" t="s">
        <v>1413</v>
      </c>
      <c r="D178" s="12" t="s">
        <v>214</v>
      </c>
      <c r="E178" s="10">
        <v>69722</v>
      </c>
      <c r="F178" s="11" cm="1">
        <f t="array" ref="F178">_xlfn.IFS(
E178&lt;=$E$245,0,
E178&lt;=$E$246,1,
E178&lt;=$E$247,2,
E178&gt;=$E$247,3)</f>
        <v>0</v>
      </c>
      <c r="G178" s="12" cm="1">
        <f t="array" ref="G178">_xlfn.IFS(
OR(D178="Aerospace",D178="Aerospace &amp; Defense",D178="Agricultural Equipment",D178="Airlines",D178="Automotive",D178="Automotive &amp; Energy",D178="Automotive Components",D178="Aviation",D178="Building Materials",D178="Chemicals",D178="Commercial Vehicles",D178="Conglomerate &amp; Defense",D178="Conglomerate &amp; Energy",D178="Construction",D178="Construction &amp; Infrastructure",D178="Construction &amp; Real Estate",D178="Construction &amp; Telecom",D178="Discount Retail",D178="Energy Management",D178="Energy Technology",D178="Engines &amp; Power Systems",D178="Environmental Services",D178="Food Distribution",D178="Food Services",D178="Grocery Retail",D178="Healthcare &amp; Pharmacy",D178="Home Improvement Retail",D178="Industrial Engineering &amp; Electronics",D178="Oilfield Services",D178="Pharmaceuticals",D178="Pharmaceuticals &amp; Chemicals",D178="Pharmaceuticals &amp; Healthcare",D178="Pharmacy Retail",D178="Postal &amp; Logistics",D178="Retail",D178="Retail &amp; Distribution",D178="Retail &amp; Grocery",D178="Retail (IKEA)",D178="Tobacco",D178="Trading &amp; Conglomerate",D178="Utilities",D178="Utilities &amp; Energy",D178="Wholesale Retail"),2,
OR(D178="Agribusiness",D178="Automotive &amp; Heavy Vehicles",D178="Chemicals",D178="Commercial Vehicles",D178="Construction",D178="Construction &amp; Infrastructure",D178="Engines &amp; Power Systems",D178="Food Processing",D178="Healthcare",D178="Healthcare &amp; Medical Devices",D178="Heavy Equipment",D178="Heavy Industry",D178="Industrial Gases",D178="Industrial Manufacturing",D178="Logistics",D178="Medical Devices",D178="Mining",D178="Mining &amp; Commodities Trading",D178="Oil &amp; Gas",D178="Oilfield Services",D178="Rail Transport",D178="Shipping &amp; Logistics",D178="Steel"),3,
OR(D178="Apparel &amp; Footwear",D178="Beverage",D178="Coffeehouse &amp; Retail",D178="Conglomerate",D178="Consumer Goods",D178="Convenience Retail",D178="Electronics",D178="Electronics &amp; Semiconductors",D178="Electronics Retail",D178="Fashion Retail",D178="Food &amp; Beverage",D178="Food Retail &amp; Consumer Goods",D178="Industrial &amp; Technology",D178="Industrial Automation",D178="Industrial Technology",D178="Postal &amp; Financial Services",D178="Postal Services",D178="Scientific Instruments",D178="Technology Hardware",D178="Trading Company",D178="IT Consulting"),1,
OR(D178="Cosmetics",D178="E-commerce &amp; Cloud Computing",D178="Electronics &amp; Entertainment",D178="Entertainment &amp; Media",D178="Luxury Goods",D178="Media &amp; Telecommunications",D178="Networking Technology",D178="Real Estate Services",D178="Technology &amp; Consumer Electronics",D178="Telecommunications",D178="Telecommunications &amp; Investment"),1,
OR(D178="Asset Management",D178="Banking",D178="Banking &amp; Asset Services",D178="Banking &amp; Financial Services",D178="Banking &amp; Wealth Management",D178="Cloud Software",D178="Enterprise Software",D178="Financial Services",D178="Information Technology Consulting",D178="Investment Banking",D178="Social Media &amp; Technology",D178="Software &amp; Cloud Computing",D178="Technology &amp; Consulting",D178="Technology &amp; Internet Services",D178="Technology &amp; Software"),1,
TRUE,"Unmapped"
)</f>
        <v>1</v>
      </c>
      <c r="H178" s="10">
        <f>'BIS + EDB Final'!B226</f>
        <v>2</v>
      </c>
      <c r="I178" s="10">
        <f>VLOOKUP(B178,'BIS + EDB Final'!A:F,6,FALSE)</f>
        <v>0</v>
      </c>
      <c r="J178" s="10">
        <f>VLOOKUP(B178,'CBG Final'!A:B,2,FALSE)</f>
        <v>3</v>
      </c>
      <c r="K178" s="13">
        <f t="shared" si="0"/>
        <v>1.2000000000000002</v>
      </c>
      <c r="L178" s="10" t="s">
        <v>2638</v>
      </c>
      <c r="M178" s="10" t="s">
        <v>2530</v>
      </c>
      <c r="N178" s="10" t="s">
        <v>2639</v>
      </c>
      <c r="O178" s="10" t="s">
        <v>921</v>
      </c>
      <c r="P178" s="10" t="s">
        <v>2640</v>
      </c>
      <c r="Q178" s="10" t="s">
        <v>53</v>
      </c>
      <c r="R178" s="10" t="s">
        <v>141</v>
      </c>
      <c r="S178" s="14"/>
      <c r="T178" s="15"/>
      <c r="U178" s="15"/>
      <c r="V178" s="14"/>
      <c r="W178" s="14"/>
      <c r="X178" s="14"/>
      <c r="Y178" s="14"/>
      <c r="Z178" s="14"/>
      <c r="AA178" s="14"/>
      <c r="AB178" s="14"/>
      <c r="AC178" s="14"/>
      <c r="AD178" s="14"/>
      <c r="AE178" s="14"/>
      <c r="AF178" s="14"/>
      <c r="AG178" s="14"/>
      <c r="AH178" s="14"/>
    </row>
    <row r="179" spans="1:34" ht="15.75" customHeight="1">
      <c r="A179" s="10"/>
      <c r="B179" s="10" t="s">
        <v>402</v>
      </c>
      <c r="C179" s="11" t="s">
        <v>403</v>
      </c>
      <c r="D179" s="12" t="s">
        <v>404</v>
      </c>
      <c r="E179" s="10">
        <v>130760</v>
      </c>
      <c r="F179" s="11" cm="1">
        <f t="array" ref="F179">_xlfn.IFS(
E179&lt;=$E$245,0,
E179&lt;=$E$246,1,
E179&lt;=$E$247,2,
E179&gt;=$E$247,3)</f>
        <v>2</v>
      </c>
      <c r="G179" s="12" cm="1">
        <f t="array" ref="G179">_xlfn.IFS(
OR(D179="Aerospace",D179="Aerospace &amp; Defense",D179="Agricultural Equipment",D179="Airlines",D179="Automotive",D179="Automotive &amp; Energy",D179="Automotive Components",D179="Aviation",D179="Building Materials",D179="Chemicals",D179="Commercial Vehicles",D179="Conglomerate &amp; Defense",D179="Conglomerate &amp; Energy",D179="Construction",D179="Construction &amp; Infrastructure",D179="Construction &amp; Real Estate",D179="Construction &amp; Telecom",D179="Discount Retail",D179="Energy Management",D179="Energy Technology",D179="Engines &amp; Power Systems",D179="Environmental Services",D179="Food Distribution",D179="Food Services",D179="Grocery Retail",D179="Healthcare &amp; Pharmacy",D179="Home Improvement Retail",D179="Industrial Engineering &amp; Electronics",D179="Oilfield Services",D179="Pharmaceuticals",D179="Pharmaceuticals &amp; Chemicals",D179="Pharmaceuticals &amp; Healthcare",D179="Pharmacy Retail",D179="Postal &amp; Logistics",D179="Retail",D179="Retail &amp; Distribution",D179="Retail &amp; Grocery",D179="Retail (IKEA)",D179="Tobacco",D179="Trading &amp; Conglomerate",D179="Utilities",D179="Utilities &amp; Energy",D179="Wholesale Retail"),2,
OR(D179="Agribusiness",D179="Automotive &amp; Heavy Vehicles",D179="Chemicals",D179="Commercial Vehicles",D179="Construction",D179="Construction &amp; Infrastructure",D179="Engines &amp; Power Systems",D179="Food Processing",D179="Healthcare",D179="Healthcare &amp; Medical Devices",D179="Heavy Equipment",D179="Heavy Industry",D179="Industrial Gases",D179="Industrial Manufacturing",D179="Logistics",D179="Medical Devices",D179="Mining",D179="Mining &amp; Commodities Trading",D179="Oil &amp; Gas",D179="Oilfield Services",D179="Rail Transport",D179="Shipping &amp; Logistics",D179="Steel"),3,
OR(D179="Apparel &amp; Footwear",D179="Beverage",D179="Coffeehouse &amp; Retail",D179="Conglomerate",D179="Consumer Goods",D179="Convenience Retail",D179="Electronics",D179="Electronics &amp; Semiconductors",D179="Electronics Retail",D179="Fashion Retail",D179="Food &amp; Beverage",D179="Food Retail &amp; Consumer Goods",D179="Industrial &amp; Technology",D179="Industrial Automation",D179="Industrial Technology",D179="Postal &amp; Financial Services",D179="Postal Services",D179="Scientific Instruments",D179="Technology Hardware",D179="Trading Company",D179="IT Consulting"),1,
OR(D179="Cosmetics",D179="E-commerce &amp; Cloud Computing",D179="Electronics &amp; Entertainment",D179="Entertainment &amp; Media",D179="Luxury Goods",D179="Media &amp; Telecommunications",D179="Networking Technology",D179="Real Estate Services",D179="Technology &amp; Consumer Electronics",D179="Telecommunications",D179="Telecommunications &amp; Investment"),1,
OR(D179="Asset Management",D179="Banking",D179="Banking &amp; Asset Services",D179="Banking &amp; Financial Services",D179="Banking &amp; Wealth Management",D179="Cloud Software",D179="Enterprise Software",D179="Financial Services",D179="Information Technology Consulting",D179="Investment Banking",D179="Social Media &amp; Technology",D179="Software &amp; Cloud Computing",D179="Technology &amp; Consulting",D179="Technology &amp; Internet Services",D179="Technology &amp; Software"),1,
TRUE,"Unmapped"
)</f>
        <v>1</v>
      </c>
      <c r="H179" s="10">
        <f>VLOOKUP(B179,'BIS + EDB Final'!A:K,2,FALSE)</f>
        <v>1</v>
      </c>
      <c r="I179" s="10">
        <f>VLOOKUP(B179,'BIS + EDB Final'!A:F,6,FALSE)</f>
        <v>0</v>
      </c>
      <c r="J179" s="10">
        <f>VLOOKUP(B179,'CBG Final'!A:B,2,FALSE)</f>
        <v>1</v>
      </c>
      <c r="K179" s="13">
        <f t="shared" si="0"/>
        <v>1.2</v>
      </c>
      <c r="L179" s="10" t="s">
        <v>405</v>
      </c>
      <c r="M179" s="10" t="s">
        <v>406</v>
      </c>
      <c r="N179" s="10" t="s">
        <v>407</v>
      </c>
      <c r="O179" s="10" t="s">
        <v>408</v>
      </c>
      <c r="P179" s="10" t="s">
        <v>409</v>
      </c>
      <c r="Q179" s="10" t="s">
        <v>321</v>
      </c>
      <c r="R179" s="10" t="s">
        <v>54</v>
      </c>
      <c r="S179" s="14"/>
      <c r="T179" s="15"/>
      <c r="U179" s="15"/>
      <c r="V179" s="14"/>
      <c r="W179" s="14"/>
      <c r="X179" s="15"/>
      <c r="Y179" s="15"/>
      <c r="Z179" s="14"/>
      <c r="AA179" s="14"/>
      <c r="AB179" s="14"/>
      <c r="AC179" s="14"/>
      <c r="AD179" s="14"/>
      <c r="AE179" s="14"/>
      <c r="AF179" s="14"/>
      <c r="AG179" s="14"/>
      <c r="AH179" s="14"/>
    </row>
    <row r="180" spans="1:34" ht="15.75" customHeight="1">
      <c r="A180" s="10"/>
      <c r="B180" s="10" t="s">
        <v>826</v>
      </c>
      <c r="C180" s="11" t="s">
        <v>827</v>
      </c>
      <c r="D180" s="12" t="s">
        <v>373</v>
      </c>
      <c r="E180" s="10">
        <v>178468</v>
      </c>
      <c r="F180" s="11" cm="1">
        <f t="array" ref="F180">_xlfn.IFS(
E180&lt;=$E$245,0,
E180&lt;=$E$246,1,
E180&lt;=$E$247,2,
E180&gt;=$E$247,3)</f>
        <v>2</v>
      </c>
      <c r="G180" s="12" cm="1">
        <f t="array" ref="G180">_xlfn.IFS(
OR(D180="Aerospace",D180="Aerospace &amp; Defense",D180="Agricultural Equipment",D180="Airlines",D180="Automotive",D180="Automotive &amp; Energy",D180="Automotive Components",D180="Aviation",D180="Building Materials",D180="Chemicals",D180="Commercial Vehicles",D180="Conglomerate &amp; Defense",D180="Conglomerate &amp; Energy",D180="Construction",D180="Construction &amp; Infrastructure",D180="Construction &amp; Real Estate",D180="Construction &amp; Telecom",D180="Discount Retail",D180="Energy Management",D180="Energy Technology",D180="Engines &amp; Power Systems",D180="Environmental Services",D180="Food Distribution",D180="Food Services",D180="Grocery Retail",D180="Healthcare &amp; Pharmacy",D180="Home Improvement Retail",D180="Industrial Engineering &amp; Electronics",D180="Oilfield Services",D180="Pharmaceuticals",D180="Pharmaceuticals &amp; Chemicals",D180="Pharmaceuticals &amp; Healthcare",D180="Pharmacy Retail",D180="Postal &amp; Logistics",D180="Retail",D180="Retail &amp; Distribution",D180="Retail &amp; Grocery",D180="Retail (IKEA)",D180="Tobacco",D180="Trading &amp; Conglomerate",D180="Utilities",D180="Utilities &amp; Energy",D180="Wholesale Retail"),2,
OR(D180="Agribusiness",D180="Automotive &amp; Heavy Vehicles",D180="Chemicals",D180="Commercial Vehicles",D180="Construction",D180="Construction &amp; Infrastructure",D180="Engines &amp; Power Systems",D180="Food Processing",D180="Healthcare",D180="Healthcare &amp; Medical Devices",D180="Heavy Equipment",D180="Heavy Industry",D180="Industrial Gases",D180="Industrial Manufacturing",D180="Logistics",D180="Medical Devices",D180="Mining",D180="Mining &amp; Commodities Trading",D180="Oil &amp; Gas",D180="Oilfield Services",D180="Rail Transport",D180="Shipping &amp; Logistics",D180="Steel"),3,
OR(D180="Apparel &amp; Footwear",D180="Beverage",D180="Coffeehouse &amp; Retail",D180="Conglomerate",D180="Consumer Goods",D180="Convenience Retail",D180="Electronics",D180="Electronics &amp; Semiconductors",D180="Electronics Retail",D180="Fashion Retail",D180="Food &amp; Beverage",D180="Food Retail &amp; Consumer Goods",D180="Industrial &amp; Technology",D180="Industrial Automation",D180="Industrial Technology",D180="Postal &amp; Financial Services",D180="Postal Services",D180="Scientific Instruments",D180="Technology Hardware",D180="Trading Company",D180="IT Consulting"),1,
OR(D180="Cosmetics",D180="E-commerce &amp; Cloud Computing",D180="Electronics &amp; Entertainment",D180="Entertainment &amp; Media",D180="Luxury Goods",D180="Media &amp; Telecommunications",D180="Networking Technology",D180="Real Estate Services",D180="Technology &amp; Consumer Electronics",D180="Telecommunications",D180="Telecommunications &amp; Investment"),1,
OR(D180="Asset Management",D180="Banking",D180="Banking &amp; Asset Services",D180="Banking &amp; Financial Services",D180="Banking &amp; Wealth Management",D180="Cloud Software",D180="Enterprise Software",D180="Financial Services",D180="Information Technology Consulting",D180="Investment Banking",D180="Social Media &amp; Technology",D180="Software &amp; Cloud Computing",D180="Technology &amp; Consulting",D180="Technology &amp; Internet Services",D180="Technology &amp; Software"),1,
TRUE,"Unmapped"
)</f>
        <v>1</v>
      </c>
      <c r="H180" s="10">
        <v>1</v>
      </c>
      <c r="I180" s="10">
        <f>VLOOKUP(B180,'BIS + EDB Final'!A:F,6,FALSE)</f>
        <v>0</v>
      </c>
      <c r="J180" s="10">
        <f>VLOOKUP(B180,'CBG Final'!A:B,2,FALSE)</f>
        <v>1</v>
      </c>
      <c r="K180" s="13">
        <f t="shared" si="0"/>
        <v>1.2</v>
      </c>
      <c r="L180" s="10" t="s">
        <v>828</v>
      </c>
      <c r="M180" s="10" t="s">
        <v>179</v>
      </c>
      <c r="N180" s="10" t="s">
        <v>829</v>
      </c>
      <c r="O180" s="10" t="s">
        <v>830</v>
      </c>
      <c r="P180" s="10" t="s">
        <v>831</v>
      </c>
      <c r="Q180" s="10" t="s">
        <v>507</v>
      </c>
      <c r="R180" s="10" t="s">
        <v>520</v>
      </c>
      <c r="S180" s="14"/>
      <c r="T180" s="15"/>
      <c r="U180" s="15"/>
      <c r="V180" s="14"/>
      <c r="W180" s="14"/>
      <c r="X180" s="14"/>
      <c r="Y180" s="14"/>
      <c r="Z180" s="14"/>
      <c r="AA180" s="14"/>
      <c r="AB180" s="14"/>
      <c r="AC180" s="14"/>
      <c r="AD180" s="14"/>
      <c r="AE180" s="14"/>
      <c r="AF180" s="14"/>
      <c r="AG180" s="14"/>
      <c r="AH180" s="14"/>
    </row>
    <row r="181" spans="1:34" ht="15.75" customHeight="1">
      <c r="A181" s="10"/>
      <c r="B181" s="10" t="s">
        <v>2653</v>
      </c>
      <c r="C181" s="11" t="s">
        <v>43</v>
      </c>
      <c r="D181" s="12" t="s">
        <v>240</v>
      </c>
      <c r="E181" s="10">
        <v>107300</v>
      </c>
      <c r="F181" s="11" cm="1">
        <f t="array" ref="F181">_xlfn.IFS(
E181&lt;=$E$245,0,
E181&lt;=$E$246,1,
E181&lt;=$E$247,2,
E181&gt;=$E$247,3)</f>
        <v>1</v>
      </c>
      <c r="G181" s="12" cm="1">
        <f t="array" ref="G181">_xlfn.IFS(
OR(D181="Aerospace",D181="Aerospace &amp; Defense",D181="Agricultural Equipment",D181="Airlines",D181="Automotive",D181="Automotive &amp; Energy",D181="Automotive Components",D181="Aviation",D181="Building Materials",D181="Chemicals",D181="Commercial Vehicles",D181="Conglomerate &amp; Defense",D181="Conglomerate &amp; Energy",D181="Construction",D181="Construction &amp; Infrastructure",D181="Construction &amp; Real Estate",D181="Construction &amp; Telecom",D181="Discount Retail",D181="Energy Management",D181="Energy Technology",D181="Engines &amp; Power Systems",D181="Environmental Services",D181="Food Distribution",D181="Food Services",D181="Grocery Retail",D181="Healthcare &amp; Pharmacy",D181="Home Improvement Retail",D181="Industrial Engineering &amp; Electronics",D181="Oilfield Services",D181="Pharmaceuticals",D181="Pharmaceuticals &amp; Chemicals",D181="Pharmaceuticals &amp; Healthcare",D181="Pharmacy Retail",D181="Postal &amp; Logistics",D181="Retail",D181="Retail &amp; Distribution",D181="Retail &amp; Grocery",D181="Retail (IKEA)",D181="Tobacco",D181="Trading &amp; Conglomerate",D181="Utilities",D181="Utilities &amp; Energy",D181="Wholesale Retail"),2,
OR(D181="Agribusiness",D181="Automotive &amp; Heavy Vehicles",D181="Chemicals",D181="Commercial Vehicles",D181="Construction",D181="Construction &amp; Infrastructure",D181="Engines &amp; Power Systems",D181="Food Processing",D181="Healthcare",D181="Healthcare &amp; Medical Devices",D181="Heavy Equipment",D181="Heavy Industry",D181="Industrial Gases",D181="Industrial Manufacturing",D181="Logistics",D181="Medical Devices",D181="Mining",D181="Mining &amp; Commodities Trading",D181="Oil &amp; Gas",D181="Oilfield Services",D181="Rail Transport",D181="Shipping &amp; Logistics",D181="Steel"),3,
OR(D181="Apparel &amp; Footwear",D181="Beverage",D181="Coffeehouse &amp; Retail",D181="Conglomerate",D181="Consumer Goods",D181="Convenience Retail",D181="Electronics",D181="Electronics &amp; Semiconductors",D181="Electronics Retail",D181="Fashion Retail",D181="Food &amp; Beverage",D181="Food Retail &amp; Consumer Goods",D181="Industrial &amp; Technology",D181="Industrial Automation",D181="Industrial Technology",D181="Postal &amp; Financial Services",D181="Postal Services",D181="Scientific Instruments",D181="Technology Hardware",D181="Trading Company",D181="IT Consulting"),1,
OR(D181="Cosmetics",D181="E-commerce &amp; Cloud Computing",D181="Electronics &amp; Entertainment",D181="Entertainment &amp; Media",D181="Luxury Goods",D181="Media &amp; Telecommunications",D181="Networking Technology",D181="Real Estate Services",D181="Technology &amp; Consumer Electronics",D181="Telecommunications",D181="Telecommunications &amp; Investment"),1,
OR(D181="Asset Management",D181="Banking",D181="Banking &amp; Asset Services",D181="Banking &amp; Financial Services",D181="Banking &amp; Wealth Management",D181="Cloud Software",D181="Enterprise Software",D181="Financial Services",D181="Information Technology Consulting",D181="Investment Banking",D181="Social Media &amp; Technology",D181="Software &amp; Cloud Computing",D181="Technology &amp; Consulting",D181="Technology &amp; Internet Services",D181="Technology &amp; Software"),1,
TRUE,"Unmapped"
)</f>
        <v>2</v>
      </c>
      <c r="H181" s="10">
        <v>1</v>
      </c>
      <c r="I181" s="10">
        <f>VLOOKUP(B181,'BIS + EDB Final'!A:F,6,FALSE)</f>
        <v>1</v>
      </c>
      <c r="J181" s="10">
        <f>VLOOKUP(B181,'CBG Final'!A:B,2,FALSE)</f>
        <v>1</v>
      </c>
      <c r="K181" s="13">
        <f t="shared" si="0"/>
        <v>1.2</v>
      </c>
      <c r="L181" s="10" t="s">
        <v>2654</v>
      </c>
      <c r="M181" s="10" t="s">
        <v>548</v>
      </c>
      <c r="N181" s="10" t="s">
        <v>2655</v>
      </c>
      <c r="O181" s="10" t="s">
        <v>1408</v>
      </c>
      <c r="P181" s="10" t="s">
        <v>2656</v>
      </c>
      <c r="Q181" s="10" t="s">
        <v>72</v>
      </c>
      <c r="R181" s="10" t="s">
        <v>141</v>
      </c>
      <c r="S181" s="14"/>
      <c r="T181" s="15"/>
      <c r="U181" s="15"/>
      <c r="V181" s="14"/>
      <c r="W181" s="14"/>
      <c r="X181" s="15"/>
      <c r="Y181" s="15"/>
      <c r="Z181" s="14"/>
      <c r="AA181" s="14"/>
      <c r="AB181" s="14"/>
      <c r="AC181" s="14"/>
      <c r="AD181" s="14"/>
      <c r="AE181" s="14"/>
      <c r="AF181" s="14"/>
      <c r="AG181" s="14"/>
      <c r="AH181" s="14"/>
    </row>
    <row r="182" spans="1:34" ht="15.75" customHeight="1">
      <c r="A182" s="10"/>
      <c r="B182" s="10" t="s">
        <v>1394</v>
      </c>
      <c r="C182" s="11" t="s">
        <v>46</v>
      </c>
      <c r="D182" s="12" t="s">
        <v>1395</v>
      </c>
      <c r="E182" s="10">
        <v>138444</v>
      </c>
      <c r="F182" s="11" cm="1">
        <f t="array" ref="F182">_xlfn.IFS(
E182&lt;=$E$245,0,
E182&lt;=$E$246,1,
E182&lt;=$E$247,2,
E182&gt;=$E$247,3)</f>
        <v>2</v>
      </c>
      <c r="G182" s="12" cm="1">
        <f t="array" ref="G182">_xlfn.IFS(
OR(D182="Aerospace",D182="Aerospace &amp; Defense",D182="Agricultural Equipment",D182="Airlines",D182="Automotive",D182="Automotive &amp; Energy",D182="Automotive Components",D182="Aviation",D182="Building Materials",D182="Chemicals",D182="Commercial Vehicles",D182="Conglomerate &amp; Defense",D182="Conglomerate &amp; Energy",D182="Construction",D182="Construction &amp; Infrastructure",D182="Construction &amp; Real Estate",D182="Construction &amp; Telecom",D182="Discount Retail",D182="Energy Management",D182="Energy Technology",D182="Engines &amp; Power Systems",D182="Environmental Services",D182="Food Distribution",D182="Food Services",D182="Grocery Retail",D182="Healthcare &amp; Pharmacy",D182="Home Improvement Retail",D182="Industrial Engineering &amp; Electronics",D182="Oilfield Services",D182="Pharmaceuticals",D182="Pharmaceuticals &amp; Chemicals",D182="Pharmaceuticals &amp; Healthcare",D182="Pharmacy Retail",D182="Postal &amp; Logistics",D182="Retail",D182="Retail &amp; Distribution",D182="Retail &amp; Grocery",D182="Retail (IKEA)",D182="Tobacco",D182="Trading &amp; Conglomerate",D182="Utilities",D182="Utilities &amp; Energy",D182="Wholesale Retail"),2,
OR(D182="Agribusiness",D182="Automotive &amp; Heavy Vehicles",D182="Chemicals",D182="Commercial Vehicles",D182="Construction",D182="Construction &amp; Infrastructure",D182="Engines &amp; Power Systems",D182="Food Processing",D182="Healthcare",D182="Healthcare &amp; Medical Devices",D182="Heavy Equipment",D182="Heavy Industry",D182="Industrial Gases",D182="Industrial Manufacturing",D182="Logistics",D182="Medical Devices",D182="Mining",D182="Mining &amp; Commodities Trading",D182="Oil &amp; Gas",D182="Oilfield Services",D182="Rail Transport",D182="Shipping &amp; Logistics",D182="Steel"),3,
OR(D182="Apparel &amp; Footwear",D182="Beverage",D182="Coffeehouse &amp; Retail",D182="Conglomerate",D182="Consumer Goods",D182="Convenience Retail",D182="Electronics",D182="Electronics &amp; Semiconductors",D182="Electronics Retail",D182="Fashion Retail",D182="Food &amp; Beverage",D182="Food Retail &amp; Consumer Goods",D182="Industrial &amp; Technology",D182="Industrial Automation",D182="Industrial Technology",D182="Postal &amp; Financial Services",D182="Postal Services",D182="Scientific Instruments",D182="Technology Hardware",D182="Trading Company",D182="IT Consulting"),1,
OR(D182="Cosmetics",D182="E-commerce &amp; Cloud Computing",D182="Electronics &amp; Entertainment",D182="Entertainment &amp; Media",D182="Luxury Goods",D182="Media &amp; Telecommunications",D182="Networking Technology",D182="Real Estate Services",D182="Technology &amp; Consumer Electronics",D182="Telecommunications",D182="Telecommunications &amp; Investment"),1,
OR(D182="Asset Management",D182="Banking",D182="Banking &amp; Asset Services",D182="Banking &amp; Financial Services",D182="Banking &amp; Wealth Management",D182="Cloud Software",D182="Enterprise Software",D182="Financial Services",D182="Information Technology Consulting",D182="Investment Banking",D182="Social Media &amp; Technology",D182="Software &amp; Cloud Computing",D182="Technology &amp; Consulting",D182="Technology &amp; Internet Services",D182="Technology &amp; Software"),1,
TRUE,"Unmapped"
)</f>
        <v>2</v>
      </c>
      <c r="H182" s="10">
        <v>0</v>
      </c>
      <c r="I182" s="10">
        <f>VLOOKUP(B182,'BIS + EDB Final'!A:F,6,FALSE)</f>
        <v>0</v>
      </c>
      <c r="J182" s="10">
        <f>VLOOKUP(B182,'CBG Final'!A:B,2,FALSE)</f>
        <v>1</v>
      </c>
      <c r="K182" s="13">
        <f t="shared" si="0"/>
        <v>1.2</v>
      </c>
      <c r="L182" s="10" t="s">
        <v>1396</v>
      </c>
      <c r="M182" s="10" t="s">
        <v>1397</v>
      </c>
      <c r="N182" s="10" t="s">
        <v>1398</v>
      </c>
      <c r="O182" s="10"/>
      <c r="P182" s="10" t="s">
        <v>1399</v>
      </c>
      <c r="Q182" s="10" t="s">
        <v>1061</v>
      </c>
      <c r="R182" s="10" t="s">
        <v>80</v>
      </c>
      <c r="S182" s="14"/>
      <c r="T182" s="15"/>
      <c r="U182" s="15"/>
      <c r="V182" s="14"/>
      <c r="W182" s="14"/>
      <c r="X182" s="14"/>
      <c r="Y182" s="14"/>
      <c r="Z182" s="14"/>
      <c r="AA182" s="14"/>
      <c r="AB182" s="14"/>
      <c r="AC182" s="14"/>
      <c r="AD182" s="14"/>
      <c r="AE182" s="14"/>
      <c r="AF182" s="14"/>
      <c r="AG182" s="14"/>
      <c r="AH182" s="14"/>
    </row>
    <row r="183" spans="1:34" ht="15.75" customHeight="1">
      <c r="A183" s="10"/>
      <c r="B183" s="10" t="s">
        <v>1644</v>
      </c>
      <c r="C183" s="11" t="s">
        <v>216</v>
      </c>
      <c r="D183" s="12" t="s">
        <v>1645</v>
      </c>
      <c r="E183" s="10">
        <v>114640</v>
      </c>
      <c r="F183" s="11" cm="1">
        <f t="array" ref="F183">_xlfn.IFS(
E183&lt;=$E$245,0,
E183&lt;=$E$246,1,
E183&lt;=$E$247,2,
E183&gt;=$E$247,3)</f>
        <v>2</v>
      </c>
      <c r="G183" s="12" cm="1">
        <f t="array" ref="G183">_xlfn.IFS(
OR(D183="Aerospace",D183="Aerospace &amp; Defense",D183="Agricultural Equipment",D183="Airlines",D183="Automotive",D183="Automotive &amp; Energy",D183="Automotive Components",D183="Aviation",D183="Building Materials",D183="Chemicals",D183="Commercial Vehicles",D183="Conglomerate &amp; Defense",D183="Conglomerate &amp; Energy",D183="Construction",D183="Construction &amp; Infrastructure",D183="Construction &amp; Real Estate",D183="Construction &amp; Telecom",D183="Discount Retail",D183="Energy Management",D183="Energy Technology",D183="Engines &amp; Power Systems",D183="Environmental Services",D183="Food Distribution",D183="Food Services",D183="Grocery Retail",D183="Healthcare &amp; Pharmacy",D183="Home Improvement Retail",D183="Industrial Engineering &amp; Electronics",D183="Oilfield Services",D183="Pharmaceuticals",D183="Pharmaceuticals &amp; Chemicals",D183="Pharmaceuticals &amp; Healthcare",D183="Pharmacy Retail",D183="Postal &amp; Logistics",D183="Retail",D183="Retail &amp; Distribution",D183="Retail &amp; Grocery",D183="Retail (IKEA)",D183="Tobacco",D183="Trading &amp; Conglomerate",D183="Utilities",D183="Utilities &amp; Energy",D183="Wholesale Retail"),2,
OR(D183="Agribusiness",D183="Automotive &amp; Heavy Vehicles",D183="Chemicals",D183="Commercial Vehicles",D183="Construction",D183="Construction &amp; Infrastructure",D183="Engines &amp; Power Systems",D183="Food Processing",D183="Healthcare",D183="Healthcare &amp; Medical Devices",D183="Heavy Equipment",D183="Heavy Industry",D183="Industrial Gases",D183="Industrial Manufacturing",D183="Logistics",D183="Medical Devices",D183="Mining",D183="Mining &amp; Commodities Trading",D183="Oil &amp; Gas",D183="Oilfield Services",D183="Rail Transport",D183="Shipping &amp; Logistics",D183="Steel"),3,
OR(D183="Apparel &amp; Footwear",D183="Beverage",D183="Coffeehouse &amp; Retail",D183="Conglomerate",D183="Consumer Goods",D183="Convenience Retail",D183="Electronics",D183="Electronics &amp; Semiconductors",D183="Electronics Retail",D183="Fashion Retail",D183="Food &amp; Beverage",D183="Food Retail &amp; Consumer Goods",D183="Industrial &amp; Technology",D183="Industrial Automation",D183="Industrial Technology",D183="Postal &amp; Financial Services",D183="Postal Services",D183="Scientific Instruments",D183="Technology Hardware",D183="Trading Company",D183="IT Consulting"),1,
OR(D183="Cosmetics",D183="E-commerce &amp; Cloud Computing",D183="Electronics &amp; Entertainment",D183="Entertainment &amp; Media",D183="Luxury Goods",D183="Media &amp; Telecommunications",D183="Networking Technology",D183="Real Estate Services",D183="Technology &amp; Consumer Electronics",D183="Telecommunications",D183="Telecommunications &amp; Investment"),1,
OR(D183="Asset Management",D183="Banking",D183="Banking &amp; Asset Services",D183="Banking &amp; Financial Services",D183="Banking &amp; Wealth Management",D183="Cloud Software",D183="Enterprise Software",D183="Financial Services",D183="Information Technology Consulting",D183="Investment Banking",D183="Social Media &amp; Technology",D183="Software &amp; Cloud Computing",D183="Technology &amp; Consulting",D183="Technology &amp; Internet Services",D183="Technology &amp; Software"),1,
TRUE,"Unmapped"
)</f>
        <v>1</v>
      </c>
      <c r="H183" s="10">
        <v>1</v>
      </c>
      <c r="I183" s="10">
        <f>VLOOKUP(B183,'BIS + EDB Final'!A:F,6,FALSE)</f>
        <v>0</v>
      </c>
      <c r="J183" s="10">
        <f>VLOOKUP(B183,'CBG Final'!A:B,2,FALSE)</f>
        <v>1</v>
      </c>
      <c r="K183" s="13">
        <f t="shared" si="0"/>
        <v>1.2</v>
      </c>
      <c r="L183" s="10" t="s">
        <v>1646</v>
      </c>
      <c r="M183" s="10" t="s">
        <v>1647</v>
      </c>
      <c r="N183" s="10" t="s">
        <v>1648</v>
      </c>
      <c r="O183" s="10" t="s">
        <v>595</v>
      </c>
      <c r="P183" s="10" t="s">
        <v>1649</v>
      </c>
      <c r="Q183" s="10" t="s">
        <v>212</v>
      </c>
      <c r="R183" s="10" t="s">
        <v>53</v>
      </c>
      <c r="S183" s="14"/>
      <c r="T183" s="15"/>
      <c r="U183" s="15"/>
      <c r="V183" s="14"/>
      <c r="W183" s="14"/>
      <c r="X183" s="14"/>
      <c r="Y183" s="14"/>
      <c r="Z183" s="14"/>
      <c r="AA183" s="14"/>
      <c r="AB183" s="14"/>
      <c r="AC183" s="14"/>
      <c r="AD183" s="14"/>
      <c r="AE183" s="14"/>
      <c r="AF183" s="14"/>
      <c r="AG183" s="14"/>
      <c r="AH183" s="14"/>
    </row>
    <row r="184" spans="1:34" ht="15.75" customHeight="1">
      <c r="A184" s="10"/>
      <c r="B184" s="10" t="s">
        <v>996</v>
      </c>
      <c r="C184" s="11" t="s">
        <v>43</v>
      </c>
      <c r="D184" s="12" t="s">
        <v>997</v>
      </c>
      <c r="E184" s="10">
        <v>85000</v>
      </c>
      <c r="F184" s="11" cm="1">
        <f t="array" ref="F184">_xlfn.IFS(
E184&lt;=$E$245,0,
E184&lt;=$E$246,1,
E184&lt;=$E$247,2,
E184&gt;=$E$247,3)</f>
        <v>1</v>
      </c>
      <c r="G184" s="12" cm="1">
        <f t="array" ref="G184">_xlfn.IFS(
OR(D184="Aerospace",D184="Aerospace &amp; Defense",D184="Agricultural Equipment",D184="Airlines",D184="Automotive",D184="Automotive &amp; Energy",D184="Automotive Components",D184="Aviation",D184="Building Materials",D184="Chemicals",D184="Commercial Vehicles",D184="Conglomerate &amp; Defense",D184="Conglomerate &amp; Energy",D184="Construction",D184="Construction &amp; Infrastructure",D184="Construction &amp; Real Estate",D184="Construction &amp; Telecom",D184="Discount Retail",D184="Energy Management",D184="Energy Technology",D184="Engines &amp; Power Systems",D184="Environmental Services",D184="Food Distribution",D184="Food Services",D184="Grocery Retail",D184="Healthcare &amp; Pharmacy",D184="Home Improvement Retail",D184="Industrial Engineering &amp; Electronics",D184="Oilfield Services",D184="Pharmaceuticals",D184="Pharmaceuticals &amp; Chemicals",D184="Pharmaceuticals &amp; Healthcare",D184="Pharmacy Retail",D184="Postal &amp; Logistics",D184="Retail",D184="Retail &amp; Distribution",D184="Retail &amp; Grocery",D184="Retail (IKEA)",D184="Tobacco",D184="Trading &amp; Conglomerate",D184="Utilities",D184="Utilities &amp; Energy",D184="Wholesale Retail"),2,
OR(D184="Agribusiness",D184="Automotive &amp; Heavy Vehicles",D184="Chemicals",D184="Commercial Vehicles",D184="Construction",D184="Construction &amp; Infrastructure",D184="Engines &amp; Power Systems",D184="Food Processing",D184="Healthcare",D184="Healthcare &amp; Medical Devices",D184="Heavy Equipment",D184="Heavy Industry",D184="Industrial Gases",D184="Industrial Manufacturing",D184="Logistics",D184="Medical Devices",D184="Mining",D184="Mining &amp; Commodities Trading",D184="Oil &amp; Gas",D184="Oilfield Services",D184="Rail Transport",D184="Shipping &amp; Logistics",D184="Steel"),3,
OR(D184="Apparel &amp; Footwear",D184="Beverage",D184="Coffeehouse &amp; Retail",D184="Conglomerate",D184="Consumer Goods",D184="Convenience Retail",D184="Electronics",D184="Electronics &amp; Semiconductors",D184="Electronics Retail",D184="Fashion Retail",D184="Food &amp; Beverage",D184="Food Retail &amp; Consumer Goods",D184="Industrial &amp; Technology",D184="Industrial Automation",D184="Industrial Technology",D184="Postal &amp; Financial Services",D184="Postal Services",D184="Scientific Instruments",D184="Technology Hardware",D184="Trading Company",D184="IT Consulting"),1,
OR(D184="Cosmetics",D184="E-commerce &amp; Cloud Computing",D184="Electronics &amp; Entertainment",D184="Entertainment &amp; Media",D184="Luxury Goods",D184="Media &amp; Telecommunications",D184="Networking Technology",D184="Real Estate Services",D184="Technology &amp; Consumer Electronics",D184="Telecommunications",D184="Telecommunications &amp; Investment"),1,
OR(D184="Asset Management",D184="Banking",D184="Banking &amp; Asset Services",D184="Banking &amp; Financial Services",D184="Banking &amp; Wealth Management",D184="Cloud Software",D184="Enterprise Software",D184="Financial Services",D184="Information Technology Consulting",D184="Investment Banking",D184="Social Media &amp; Technology",D184="Software &amp; Cloud Computing",D184="Technology &amp; Consulting",D184="Technology &amp; Internet Services",D184="Technology &amp; Software"),1,
TRUE,"Unmapped"
)</f>
        <v>1</v>
      </c>
      <c r="H184" s="10">
        <v>1</v>
      </c>
      <c r="I184" s="10">
        <f>VLOOKUP(B184,'BIS + EDB Final'!A:F,6,FALSE)</f>
        <v>1</v>
      </c>
      <c r="J184" s="10">
        <f>VLOOKUP(B184,'CBG Final'!A:B,2,FALSE)</f>
        <v>2</v>
      </c>
      <c r="K184" s="13">
        <f t="shared" si="0"/>
        <v>1.2</v>
      </c>
      <c r="L184" s="10" t="s">
        <v>998</v>
      </c>
      <c r="M184" s="10" t="s">
        <v>913</v>
      </c>
      <c r="N184" s="10" t="s">
        <v>999</v>
      </c>
      <c r="O184" s="10" t="s">
        <v>1000</v>
      </c>
      <c r="P184" s="10" t="s">
        <v>1001</v>
      </c>
      <c r="Q184" s="10" t="s">
        <v>441</v>
      </c>
      <c r="R184" s="10" t="s">
        <v>72</v>
      </c>
      <c r="S184" s="14"/>
      <c r="T184" s="15"/>
      <c r="U184" s="15"/>
      <c r="V184" s="14"/>
      <c r="W184" s="14"/>
      <c r="X184" s="14"/>
      <c r="Y184" s="14"/>
      <c r="Z184" s="14"/>
      <c r="AA184" s="14"/>
      <c r="AB184" s="14"/>
      <c r="AC184" s="14"/>
      <c r="AD184" s="14"/>
      <c r="AE184" s="14"/>
      <c r="AF184" s="14"/>
      <c r="AG184" s="14"/>
      <c r="AH184" s="14"/>
    </row>
    <row r="185" spans="1:34" ht="15.75" customHeight="1">
      <c r="A185" s="10"/>
      <c r="B185" s="10" t="s">
        <v>943</v>
      </c>
      <c r="C185" s="11" t="s">
        <v>777</v>
      </c>
      <c r="D185" s="12" t="s">
        <v>214</v>
      </c>
      <c r="E185" s="10">
        <v>88488</v>
      </c>
      <c r="F185" s="11" cm="1">
        <f t="array" ref="F185">_xlfn.IFS(
E185&lt;=$E$245,0,
E185&lt;=$E$246,1,
E185&lt;=$E$247,2,
E185&gt;=$E$247,3)</f>
        <v>1</v>
      </c>
      <c r="G185" s="12" cm="1">
        <f t="array" ref="G185">_xlfn.IFS(
OR(D185="Aerospace",D185="Aerospace &amp; Defense",D185="Agricultural Equipment",D185="Airlines",D185="Automotive",D185="Automotive &amp; Energy",D185="Automotive Components",D185="Aviation",D185="Building Materials",D185="Chemicals",D185="Commercial Vehicles",D185="Conglomerate &amp; Defense",D185="Conglomerate &amp; Energy",D185="Construction",D185="Construction &amp; Infrastructure",D185="Construction &amp; Real Estate",D185="Construction &amp; Telecom",D185="Discount Retail",D185="Energy Management",D185="Energy Technology",D185="Engines &amp; Power Systems",D185="Environmental Services",D185="Food Distribution",D185="Food Services",D185="Grocery Retail",D185="Healthcare &amp; Pharmacy",D185="Home Improvement Retail",D185="Industrial Engineering &amp; Electronics",D185="Oilfield Services",D185="Pharmaceuticals",D185="Pharmaceuticals &amp; Chemicals",D185="Pharmaceuticals &amp; Healthcare",D185="Pharmacy Retail",D185="Postal &amp; Logistics",D185="Retail",D185="Retail &amp; Distribution",D185="Retail &amp; Grocery",D185="Retail (IKEA)",D185="Tobacco",D185="Trading &amp; Conglomerate",D185="Utilities",D185="Utilities &amp; Energy",D185="Wholesale Retail"),2,
OR(D185="Agribusiness",D185="Automotive &amp; Heavy Vehicles",D185="Chemicals",D185="Commercial Vehicles",D185="Construction",D185="Construction &amp; Infrastructure",D185="Engines &amp; Power Systems",D185="Food Processing",D185="Healthcare",D185="Healthcare &amp; Medical Devices",D185="Heavy Equipment",D185="Heavy Industry",D185="Industrial Gases",D185="Industrial Manufacturing",D185="Logistics",D185="Medical Devices",D185="Mining",D185="Mining &amp; Commodities Trading",D185="Oil &amp; Gas",D185="Oilfield Services",D185="Rail Transport",D185="Shipping &amp; Logistics",D185="Steel"),3,
OR(D185="Apparel &amp; Footwear",D185="Beverage",D185="Coffeehouse &amp; Retail",D185="Conglomerate",D185="Consumer Goods",D185="Convenience Retail",D185="Electronics",D185="Electronics &amp; Semiconductors",D185="Electronics Retail",D185="Fashion Retail",D185="Food &amp; Beverage",D185="Food Retail &amp; Consumer Goods",D185="Industrial &amp; Technology",D185="Industrial Automation",D185="Industrial Technology",D185="Postal &amp; Financial Services",D185="Postal Services",D185="Scientific Instruments",D185="Technology Hardware",D185="Trading Company",D185="IT Consulting"),1,
OR(D185="Cosmetics",D185="E-commerce &amp; Cloud Computing",D185="Electronics &amp; Entertainment",D185="Entertainment &amp; Media",D185="Luxury Goods",D185="Media &amp; Telecommunications",D185="Networking Technology",D185="Real Estate Services",D185="Technology &amp; Consumer Electronics",D185="Telecommunications",D185="Telecommunications &amp; Investment"),1,
OR(D185="Asset Management",D185="Banking",D185="Banking &amp; Asset Services",D185="Banking &amp; Financial Services",D185="Banking &amp; Wealth Management",D185="Cloud Software",D185="Enterprise Software",D185="Financial Services",D185="Information Technology Consulting",D185="Investment Banking",D185="Social Media &amp; Technology",D185="Software &amp; Cloud Computing",D185="Technology &amp; Consulting",D185="Technology &amp; Internet Services",D185="Technology &amp; Software"),1,
TRUE,"Unmapped"
)</f>
        <v>1</v>
      </c>
      <c r="H185" s="10">
        <f>'BIS + EDB Final'!B206</f>
        <v>1</v>
      </c>
      <c r="I185" s="10">
        <f>VLOOKUP(B185,'BIS + EDB Final'!A:F,6,FALSE)</f>
        <v>1</v>
      </c>
      <c r="J185" s="10">
        <f>VLOOKUP(B185,'CBG Final'!A:B,2,FALSE)</f>
        <v>2</v>
      </c>
      <c r="K185" s="13">
        <f t="shared" si="0"/>
        <v>1.2</v>
      </c>
      <c r="L185" s="10" t="s">
        <v>944</v>
      </c>
      <c r="M185" s="10" t="s">
        <v>945</v>
      </c>
      <c r="N185" s="10" t="s">
        <v>946</v>
      </c>
      <c r="O185" s="10" t="s">
        <v>947</v>
      </c>
      <c r="P185" s="10" t="s">
        <v>948</v>
      </c>
      <c r="Q185" s="10" t="s">
        <v>141</v>
      </c>
      <c r="R185" s="10" t="s">
        <v>141</v>
      </c>
      <c r="S185" s="14"/>
      <c r="T185" s="15"/>
      <c r="U185" s="15"/>
      <c r="V185" s="14"/>
      <c r="W185" s="14"/>
      <c r="X185" s="15"/>
      <c r="Y185" s="15"/>
      <c r="Z185" s="14"/>
      <c r="AA185" s="14"/>
      <c r="AB185" s="14"/>
      <c r="AC185" s="14"/>
      <c r="AD185" s="14"/>
      <c r="AE185" s="14"/>
      <c r="AF185" s="14"/>
      <c r="AG185" s="14"/>
      <c r="AH185" s="14"/>
    </row>
    <row r="186" spans="1:34" ht="15.75" customHeight="1">
      <c r="A186" s="10"/>
      <c r="B186" s="10" t="s">
        <v>1636</v>
      </c>
      <c r="C186" s="11" t="s">
        <v>1413</v>
      </c>
      <c r="D186" s="12" t="s">
        <v>214</v>
      </c>
      <c r="E186" s="10">
        <v>94736</v>
      </c>
      <c r="F186" s="11" cm="1">
        <f t="array" ref="F186">_xlfn.IFS(
E186&lt;=$E$245,0,
E186&lt;=$E$246,1,
E186&lt;=$E$247,2,
E186&gt;=$E$247,3)</f>
        <v>1</v>
      </c>
      <c r="G186" s="12" cm="1">
        <f t="array" ref="G186">_xlfn.IFS(
OR(D186="Aerospace",D186="Aerospace &amp; Defense",D186="Agricultural Equipment",D186="Airlines",D186="Automotive",D186="Automotive &amp; Energy",D186="Automotive Components",D186="Aviation",D186="Building Materials",D186="Chemicals",D186="Commercial Vehicles",D186="Conglomerate &amp; Defense",D186="Conglomerate &amp; Energy",D186="Construction",D186="Construction &amp; Infrastructure",D186="Construction &amp; Real Estate",D186="Construction &amp; Telecom",D186="Discount Retail",D186="Energy Management",D186="Energy Technology",D186="Engines &amp; Power Systems",D186="Environmental Services",D186="Food Distribution",D186="Food Services",D186="Grocery Retail",D186="Healthcare &amp; Pharmacy",D186="Home Improvement Retail",D186="Industrial Engineering &amp; Electronics",D186="Oilfield Services",D186="Pharmaceuticals",D186="Pharmaceuticals &amp; Chemicals",D186="Pharmaceuticals &amp; Healthcare",D186="Pharmacy Retail",D186="Postal &amp; Logistics",D186="Retail",D186="Retail &amp; Distribution",D186="Retail &amp; Grocery",D186="Retail (IKEA)",D186="Tobacco",D186="Trading &amp; Conglomerate",D186="Utilities",D186="Utilities &amp; Energy",D186="Wholesale Retail"),2,
OR(D186="Agribusiness",D186="Automotive &amp; Heavy Vehicles",D186="Chemicals",D186="Commercial Vehicles",D186="Construction",D186="Construction &amp; Infrastructure",D186="Engines &amp; Power Systems",D186="Food Processing",D186="Healthcare",D186="Healthcare &amp; Medical Devices",D186="Heavy Equipment",D186="Heavy Industry",D186="Industrial Gases",D186="Industrial Manufacturing",D186="Logistics",D186="Medical Devices",D186="Mining",D186="Mining &amp; Commodities Trading",D186="Oil &amp; Gas",D186="Oilfield Services",D186="Rail Transport",D186="Shipping &amp; Logistics",D186="Steel"),3,
OR(D186="Apparel &amp; Footwear",D186="Beverage",D186="Coffeehouse &amp; Retail",D186="Conglomerate",D186="Consumer Goods",D186="Convenience Retail",D186="Electronics",D186="Electronics &amp; Semiconductors",D186="Electronics Retail",D186="Fashion Retail",D186="Food &amp; Beverage",D186="Food Retail &amp; Consumer Goods",D186="Industrial &amp; Technology",D186="Industrial Automation",D186="Industrial Technology",D186="Postal &amp; Financial Services",D186="Postal Services",D186="Scientific Instruments",D186="Technology Hardware",D186="Trading Company",D186="IT Consulting"),1,
OR(D186="Cosmetics",D186="E-commerce &amp; Cloud Computing",D186="Electronics &amp; Entertainment",D186="Entertainment &amp; Media",D186="Luxury Goods",D186="Media &amp; Telecommunications",D186="Networking Technology",D186="Real Estate Services",D186="Technology &amp; Consumer Electronics",D186="Telecommunications",D186="Telecommunications &amp; Investment"),1,
OR(D186="Asset Management",D186="Banking",D186="Banking &amp; Asset Services",D186="Banking &amp; Financial Services",D186="Banking &amp; Wealth Management",D186="Cloud Software",D186="Enterprise Software",D186="Financial Services",D186="Information Technology Consulting",D186="Investment Banking",D186="Social Media &amp; Technology",D186="Software &amp; Cloud Computing",D186="Technology &amp; Consulting",D186="Technology &amp; Internet Services",D186="Technology &amp; Software"),1,
TRUE,"Unmapped"
)</f>
        <v>1</v>
      </c>
      <c r="H186" s="10">
        <f>'BIS + EDB Final'!B212</f>
        <v>2</v>
      </c>
      <c r="I186" s="10">
        <f>VLOOKUP(B186,'BIS + EDB Final'!A:F,6,FALSE)</f>
        <v>1</v>
      </c>
      <c r="J186" s="10">
        <f>VLOOKUP(B186,'CBG Final'!A:B,2,FALSE)</f>
        <v>1</v>
      </c>
      <c r="K186" s="13">
        <f t="shared" si="0"/>
        <v>1.2</v>
      </c>
      <c r="L186" s="10" t="s">
        <v>1679</v>
      </c>
      <c r="M186" s="10" t="s">
        <v>1376</v>
      </c>
      <c r="N186" s="10" t="s">
        <v>1680</v>
      </c>
      <c r="O186" s="10" t="s">
        <v>890</v>
      </c>
      <c r="P186" s="10" t="s">
        <v>1681</v>
      </c>
      <c r="Q186" s="10" t="s">
        <v>141</v>
      </c>
      <c r="R186" s="10" t="s">
        <v>72</v>
      </c>
      <c r="S186" s="14"/>
      <c r="T186" s="15"/>
      <c r="U186" s="15"/>
      <c r="V186" s="14"/>
      <c r="W186" s="14"/>
      <c r="X186" s="15"/>
      <c r="Y186" s="15"/>
      <c r="Z186" s="14"/>
      <c r="AA186" s="14"/>
      <c r="AB186" s="14"/>
      <c r="AC186" s="14"/>
      <c r="AD186" s="14"/>
      <c r="AE186" s="14"/>
      <c r="AF186" s="14"/>
      <c r="AG186" s="14"/>
      <c r="AH186" s="14"/>
    </row>
    <row r="187" spans="1:34" ht="15.75" customHeight="1">
      <c r="A187" s="10"/>
      <c r="B187" s="10" t="s">
        <v>1642</v>
      </c>
      <c r="C187" s="11" t="s">
        <v>84</v>
      </c>
      <c r="D187" s="12" t="s">
        <v>1643</v>
      </c>
      <c r="E187" s="10">
        <v>77274</v>
      </c>
      <c r="F187" s="11" cm="1">
        <f t="array" ref="F187">_xlfn.IFS(
E187&lt;=$E$245,0,
E187&lt;=$E$246,1,
E187&lt;=$E$247,2,
E187&gt;=$E$247,3)</f>
        <v>0</v>
      </c>
      <c r="G187" s="12" cm="1">
        <f t="array" ref="G187">_xlfn.IFS(
OR(D187="Aerospace",D187="Aerospace &amp; Defense",D187="Agricultural Equipment",D187="Airlines",D187="Automotive",D187="Automotive &amp; Energy",D187="Automotive Components",D187="Aviation",D187="Building Materials",D187="Chemicals",D187="Commercial Vehicles",D187="Conglomerate &amp; Defense",D187="Conglomerate &amp; Energy",D187="Construction",D187="Construction &amp; Infrastructure",D187="Construction &amp; Real Estate",D187="Construction &amp; Telecom",D187="Discount Retail",D187="Energy Management",D187="Energy Technology",D187="Engines &amp; Power Systems",D187="Environmental Services",D187="Food Distribution",D187="Food Services",D187="Grocery Retail",D187="Healthcare &amp; Pharmacy",D187="Home Improvement Retail",D187="Industrial Engineering &amp; Electronics",D187="Oilfield Services",D187="Pharmaceuticals",D187="Pharmaceuticals &amp; Chemicals",D187="Pharmaceuticals &amp; Healthcare",D187="Pharmacy Retail",D187="Postal &amp; Logistics",D187="Retail",D187="Retail &amp; Distribution",D187="Retail &amp; Grocery",D187="Retail (IKEA)",D187="Tobacco",D187="Trading &amp; Conglomerate",D187="Utilities",D187="Utilities &amp; Energy",D187="Wholesale Retail"),2,
OR(D187="Agribusiness",D187="Automotive &amp; Heavy Vehicles",D187="Chemicals",D187="Commercial Vehicles",D187="Construction",D187="Construction &amp; Infrastructure",D187="Engines &amp; Power Systems",D187="Food Processing",D187="Healthcare",D187="Healthcare &amp; Medical Devices",D187="Heavy Equipment",D187="Heavy Industry",D187="Industrial Gases",D187="Industrial Manufacturing",D187="Logistics",D187="Medical Devices",D187="Mining",D187="Mining &amp; Commodities Trading",D187="Oil &amp; Gas",D187="Oilfield Services",D187="Rail Transport",D187="Shipping &amp; Logistics",D187="Steel"),3,
OR(D187="Apparel &amp; Footwear",D187="Beverage",D187="Coffeehouse &amp; Retail",D187="Conglomerate",D187="Consumer Goods",D187="Convenience Retail",D187="Electronics",D187="Electronics &amp; Semiconductors",D187="Electronics Retail",D187="Fashion Retail",D187="Food &amp; Beverage",D187="Food Retail &amp; Consumer Goods",D187="Industrial &amp; Technology",D187="Industrial Automation",D187="Industrial Technology",D187="Postal &amp; Financial Services",D187="Postal Services",D187="Scientific Instruments",D187="Technology Hardware",D187="Trading Company",D187="IT Consulting"),1,
OR(D187="Cosmetics",D187="E-commerce &amp; Cloud Computing",D187="Electronics &amp; Entertainment",D187="Entertainment &amp; Media",D187="Luxury Goods",D187="Media &amp; Telecommunications",D187="Networking Technology",D187="Real Estate Services",D187="Technology &amp; Consumer Electronics",D187="Telecommunications",D187="Telecommunications &amp; Investment"),1,
OR(D187="Asset Management",D187="Banking",D187="Banking &amp; Asset Services",D187="Banking &amp; Financial Services",D187="Banking &amp; Wealth Management",D187="Cloud Software",D187="Enterprise Software",D187="Financial Services",D187="Information Technology Consulting",D187="Investment Banking",D187="Social Media &amp; Technology",D187="Software &amp; Cloud Computing",D187="Technology &amp; Consulting",D187="Technology &amp; Internet Services",D187="Technology &amp; Software"),1,
TRUE,"Unmapped"
)</f>
        <v>3</v>
      </c>
      <c r="H187" s="10">
        <v>1</v>
      </c>
      <c r="I187" s="10">
        <f>VLOOKUP(B187,'BIS + EDB Final'!A:F,6,FALSE)</f>
        <v>1</v>
      </c>
      <c r="J187" s="10">
        <f>VLOOKUP(B187,'CBG Final'!A:B,2,FALSE)</f>
        <v>1</v>
      </c>
      <c r="K187" s="13">
        <f t="shared" si="0"/>
        <v>1.1000000000000001</v>
      </c>
      <c r="L187" s="10" t="s">
        <v>1957</v>
      </c>
      <c r="M187" s="10" t="s">
        <v>921</v>
      </c>
      <c r="N187" s="10" t="s">
        <v>1958</v>
      </c>
      <c r="O187" s="10" t="s">
        <v>27</v>
      </c>
      <c r="P187" s="10" t="s">
        <v>1959</v>
      </c>
      <c r="Q187" s="10" t="s">
        <v>212</v>
      </c>
      <c r="R187" s="10" t="s">
        <v>22</v>
      </c>
      <c r="S187" s="14"/>
      <c r="T187" s="15"/>
      <c r="U187" s="15"/>
      <c r="V187" s="14"/>
      <c r="W187" s="14"/>
      <c r="X187" s="14"/>
      <c r="Y187" s="14"/>
      <c r="Z187" s="14"/>
      <c r="AA187" s="14"/>
      <c r="AB187" s="14"/>
      <c r="AC187" s="14"/>
      <c r="AD187" s="14"/>
      <c r="AE187" s="14"/>
      <c r="AF187" s="14"/>
      <c r="AG187" s="14"/>
      <c r="AH187" s="14"/>
    </row>
    <row r="188" spans="1:34" ht="15.75" customHeight="1">
      <c r="A188" s="10"/>
      <c r="B188" s="10" t="s">
        <v>1183</v>
      </c>
      <c r="C188" s="11" t="s">
        <v>43</v>
      </c>
      <c r="D188" s="12" t="s">
        <v>1184</v>
      </c>
      <c r="E188" s="10">
        <v>79400</v>
      </c>
      <c r="F188" s="11" cm="1">
        <f t="array" ref="F188">_xlfn.IFS(
E188&lt;=$E$245,0,
E188&lt;=$E$246,1,
E188&lt;=$E$247,2,
E188&gt;=$E$247,3)</f>
        <v>0</v>
      </c>
      <c r="G188" s="12" cm="1">
        <f t="array" ref="G188">_xlfn.IFS(
OR(D188="Aerospace",D188="Aerospace &amp; Defense",D188="Agricultural Equipment",D188="Airlines",D188="Automotive",D188="Automotive &amp; Energy",D188="Automotive Components",D188="Aviation",D188="Building Materials",D188="Chemicals",D188="Commercial Vehicles",D188="Conglomerate &amp; Defense",D188="Conglomerate &amp; Energy",D188="Construction",D188="Construction &amp; Infrastructure",D188="Construction &amp; Real Estate",D188="Construction &amp; Telecom",D188="Discount Retail",D188="Energy Management",D188="Energy Technology",D188="Engines &amp; Power Systems",D188="Environmental Services",D188="Food Distribution",D188="Food Services",D188="Grocery Retail",D188="Healthcare &amp; Pharmacy",D188="Home Improvement Retail",D188="Industrial Engineering &amp; Electronics",D188="Oilfield Services",D188="Pharmaceuticals",D188="Pharmaceuticals &amp; Chemicals",D188="Pharmaceuticals &amp; Healthcare",D188="Pharmacy Retail",D188="Postal &amp; Logistics",D188="Retail",D188="Retail &amp; Distribution",D188="Retail &amp; Grocery",D188="Retail (IKEA)",D188="Tobacco",D188="Trading &amp; Conglomerate",D188="Utilities",D188="Utilities &amp; Energy",D188="Wholesale Retail"),2,
OR(D188="Agribusiness",D188="Automotive &amp; Heavy Vehicles",D188="Chemicals",D188="Commercial Vehicles",D188="Construction",D188="Construction &amp; Infrastructure",D188="Engines &amp; Power Systems",D188="Food Processing",D188="Healthcare",D188="Healthcare &amp; Medical Devices",D188="Heavy Equipment",D188="Heavy Industry",D188="Industrial Gases",D188="Industrial Manufacturing",D188="Logistics",D188="Medical Devices",D188="Mining",D188="Mining &amp; Commodities Trading",D188="Oil &amp; Gas",D188="Oilfield Services",D188="Rail Transport",D188="Shipping &amp; Logistics",D188="Steel"),3,
OR(D188="Apparel &amp; Footwear",D188="Beverage",D188="Coffeehouse &amp; Retail",D188="Conglomerate",D188="Consumer Goods",D188="Convenience Retail",D188="Electronics",D188="Electronics &amp; Semiconductors",D188="Electronics Retail",D188="Fashion Retail",D188="Food &amp; Beverage",D188="Food Retail &amp; Consumer Goods",D188="Industrial &amp; Technology",D188="Industrial Automation",D188="Industrial Technology",D188="Postal &amp; Financial Services",D188="Postal Services",D188="Scientific Instruments",D188="Technology Hardware",D188="Trading Company",D188="IT Consulting"),1,
OR(D188="Cosmetics",D188="E-commerce &amp; Cloud Computing",D188="Electronics &amp; Entertainment",D188="Entertainment &amp; Media",D188="Luxury Goods",D188="Media &amp; Telecommunications",D188="Networking Technology",D188="Real Estate Services",D188="Technology &amp; Consumer Electronics",D188="Telecommunications",D188="Telecommunications &amp; Investment"),1,
OR(D188="Asset Management",D188="Banking",D188="Banking &amp; Asset Services",D188="Banking &amp; Financial Services",D188="Banking &amp; Wealth Management",D188="Cloud Software",D188="Enterprise Software",D188="Financial Services",D188="Information Technology Consulting",D188="Investment Banking",D188="Social Media &amp; Technology",D188="Software &amp; Cloud Computing",D188="Technology &amp; Consulting",D188="Technology &amp; Internet Services",D188="Technology &amp; Software"),1,
TRUE,"Unmapped"
)</f>
        <v>1</v>
      </c>
      <c r="H188" s="10">
        <v>1</v>
      </c>
      <c r="I188" s="10">
        <f>VLOOKUP(B188,'BIS + EDB Final'!A:F,6,FALSE)</f>
        <v>1</v>
      </c>
      <c r="J188" s="10">
        <f>VLOOKUP(B188,'CBG Final'!A:B,2,FALSE)</f>
        <v>3</v>
      </c>
      <c r="K188" s="13">
        <f t="shared" si="0"/>
        <v>1.1000000000000001</v>
      </c>
      <c r="L188" s="10" t="s">
        <v>2029</v>
      </c>
      <c r="M188" s="10" t="s">
        <v>677</v>
      </c>
      <c r="N188" s="10" t="s">
        <v>2030</v>
      </c>
      <c r="O188" s="10" t="s">
        <v>2031</v>
      </c>
      <c r="P188" s="10" t="s">
        <v>2032</v>
      </c>
      <c r="Q188" s="10" t="s">
        <v>31</v>
      </c>
      <c r="R188" s="10" t="s">
        <v>520</v>
      </c>
      <c r="S188" s="14"/>
      <c r="T188" s="15"/>
      <c r="U188" s="15"/>
      <c r="V188" s="14"/>
      <c r="W188" s="14"/>
      <c r="X188" s="14"/>
      <c r="Y188" s="14"/>
      <c r="Z188" s="14"/>
      <c r="AA188" s="14"/>
      <c r="AB188" s="14"/>
      <c r="AC188" s="14"/>
      <c r="AD188" s="14"/>
      <c r="AE188" s="14"/>
      <c r="AF188" s="14"/>
      <c r="AG188" s="14"/>
      <c r="AH188" s="14"/>
    </row>
    <row r="189" spans="1:34" ht="15.75" customHeight="1">
      <c r="A189" s="10"/>
      <c r="B189" s="10" t="s">
        <v>2480</v>
      </c>
      <c r="C189" s="11" t="s">
        <v>84</v>
      </c>
      <c r="D189" s="12" t="s">
        <v>120</v>
      </c>
      <c r="E189" s="10">
        <v>74077</v>
      </c>
      <c r="F189" s="11" cm="1">
        <f t="array" ref="F189">_xlfn.IFS(
E189&lt;=$E$245,0,
E189&lt;=$E$246,1,
E189&lt;=$E$247,2,
E189&gt;=$E$247,3)</f>
        <v>0</v>
      </c>
      <c r="G189" s="12" cm="1">
        <f t="array" ref="G189">_xlfn.IFS(
OR(D189="Aerospace",D189="Aerospace &amp; Defense",D189="Agricultural Equipment",D189="Airlines",D189="Automotive",D189="Automotive &amp; Energy",D189="Automotive Components",D189="Aviation",D189="Building Materials",D189="Chemicals",D189="Commercial Vehicles",D189="Conglomerate &amp; Defense",D189="Conglomerate &amp; Energy",D189="Construction",D189="Construction &amp; Infrastructure",D189="Construction &amp; Real Estate",D189="Construction &amp; Telecom",D189="Discount Retail",D189="Energy Management",D189="Energy Technology",D189="Engines &amp; Power Systems",D189="Environmental Services",D189="Food Distribution",D189="Food Services",D189="Grocery Retail",D189="Healthcare &amp; Pharmacy",D189="Home Improvement Retail",D189="Industrial Engineering &amp; Electronics",D189="Oilfield Services",D189="Pharmaceuticals",D189="Pharmaceuticals &amp; Chemicals",D189="Pharmaceuticals &amp; Healthcare",D189="Pharmacy Retail",D189="Postal &amp; Logistics",D189="Retail",D189="Retail &amp; Distribution",D189="Retail &amp; Grocery",D189="Retail (IKEA)",D189="Tobacco",D189="Trading &amp; Conglomerate",D189="Utilities",D189="Utilities &amp; Energy",D189="Wholesale Retail"),2,
OR(D189="Agribusiness",D189="Automotive &amp; Heavy Vehicles",D189="Chemicals",D189="Commercial Vehicles",D189="Construction",D189="Construction &amp; Infrastructure",D189="Engines &amp; Power Systems",D189="Food Processing",D189="Healthcare",D189="Healthcare &amp; Medical Devices",D189="Heavy Equipment",D189="Heavy Industry",D189="Industrial Gases",D189="Industrial Manufacturing",D189="Logistics",D189="Medical Devices",D189="Mining",D189="Mining &amp; Commodities Trading",D189="Oil &amp; Gas",D189="Oilfield Services",D189="Rail Transport",D189="Shipping &amp; Logistics",D189="Steel"),3,
OR(D189="Apparel &amp; Footwear",D189="Beverage",D189="Coffeehouse &amp; Retail",D189="Conglomerate",D189="Consumer Goods",D189="Convenience Retail",D189="Electronics",D189="Electronics &amp; Semiconductors",D189="Electronics Retail",D189="Fashion Retail",D189="Food &amp; Beverage",D189="Food Retail &amp; Consumer Goods",D189="Industrial &amp; Technology",D189="Industrial Automation",D189="Industrial Technology",D189="Postal &amp; Financial Services",D189="Postal Services",D189="Scientific Instruments",D189="Technology Hardware",D189="Trading Company",D189="IT Consulting"),1,
OR(D189="Cosmetics",D189="E-commerce &amp; Cloud Computing",D189="Electronics &amp; Entertainment",D189="Entertainment &amp; Media",D189="Luxury Goods",D189="Media &amp; Telecommunications",D189="Networking Technology",D189="Real Estate Services",D189="Technology &amp; Consumer Electronics",D189="Telecommunications",D189="Telecommunications &amp; Investment"),1,
OR(D189="Asset Management",D189="Banking",D189="Banking &amp; Asset Services",D189="Banking &amp; Financial Services",D189="Banking &amp; Wealth Management",D189="Cloud Software",D189="Enterprise Software",D189="Financial Services",D189="Information Technology Consulting",D189="Investment Banking",D189="Social Media &amp; Technology",D189="Software &amp; Cloud Computing",D189="Technology &amp; Consulting",D189="Technology &amp; Internet Services",D189="Technology &amp; Software"),1,
TRUE,"Unmapped"
)</f>
        <v>2</v>
      </c>
      <c r="H189" s="10">
        <v>1</v>
      </c>
      <c r="I189" s="10">
        <f>VLOOKUP(B189,'BIS + EDB Final'!A:F,6,FALSE)</f>
        <v>1</v>
      </c>
      <c r="J189" s="10">
        <f>VLOOKUP(B189,'CBG Final'!A:B,2,FALSE)</f>
        <v>2</v>
      </c>
      <c r="K189" s="13">
        <f t="shared" si="0"/>
        <v>1.1000000000000001</v>
      </c>
      <c r="L189" s="10" t="s">
        <v>2481</v>
      </c>
      <c r="M189" s="10" t="s">
        <v>1106</v>
      </c>
      <c r="N189" s="10" t="s">
        <v>2482</v>
      </c>
      <c r="O189" s="10" t="s">
        <v>2483</v>
      </c>
      <c r="P189" s="10" t="s">
        <v>2484</v>
      </c>
      <c r="Q189" s="10" t="s">
        <v>31</v>
      </c>
      <c r="R189" s="10" t="s">
        <v>22</v>
      </c>
      <c r="S189" s="14"/>
      <c r="T189" s="15"/>
      <c r="U189" s="15"/>
      <c r="V189" s="14"/>
      <c r="W189" s="14"/>
      <c r="X189" s="14"/>
      <c r="Y189" s="14"/>
      <c r="Z189" s="14"/>
      <c r="AA189" s="14"/>
      <c r="AB189" s="14"/>
      <c r="AC189" s="14"/>
      <c r="AD189" s="14"/>
      <c r="AE189" s="14"/>
      <c r="AF189" s="14"/>
      <c r="AG189" s="14"/>
      <c r="AH189" s="14"/>
    </row>
    <row r="190" spans="1:34" ht="15.75" customHeight="1">
      <c r="A190" s="10"/>
      <c r="B190" s="10" t="s">
        <v>521</v>
      </c>
      <c r="C190" s="11" t="s">
        <v>43</v>
      </c>
      <c r="D190" s="12" t="s">
        <v>373</v>
      </c>
      <c r="E190" s="10">
        <v>99600</v>
      </c>
      <c r="F190" s="11" cm="1">
        <f t="array" ref="F190">_xlfn.IFS(
E190&lt;=$E$245,0,
E190&lt;=$E$246,1,
E190&lt;=$E$247,2,
E190&gt;=$E$247,3)</f>
        <v>1</v>
      </c>
      <c r="G190" s="12" cm="1">
        <f t="array" ref="G190">_xlfn.IFS(
OR(D190="Aerospace",D190="Aerospace &amp; Defense",D190="Agricultural Equipment",D190="Airlines",D190="Automotive",D190="Automotive &amp; Energy",D190="Automotive Components",D190="Aviation",D190="Building Materials",D190="Chemicals",D190="Commercial Vehicles",D190="Conglomerate &amp; Defense",D190="Conglomerate &amp; Energy",D190="Construction",D190="Construction &amp; Infrastructure",D190="Construction &amp; Real Estate",D190="Construction &amp; Telecom",D190="Discount Retail",D190="Energy Management",D190="Energy Technology",D190="Engines &amp; Power Systems",D190="Environmental Services",D190="Food Distribution",D190="Food Services",D190="Grocery Retail",D190="Healthcare &amp; Pharmacy",D190="Home Improvement Retail",D190="Industrial Engineering &amp; Electronics",D190="Oilfield Services",D190="Pharmaceuticals",D190="Pharmaceuticals &amp; Chemicals",D190="Pharmaceuticals &amp; Healthcare",D190="Pharmacy Retail",D190="Postal &amp; Logistics",D190="Retail",D190="Retail &amp; Distribution",D190="Retail &amp; Grocery",D190="Retail (IKEA)",D190="Tobacco",D190="Trading &amp; Conglomerate",D190="Utilities",D190="Utilities &amp; Energy",D190="Wholesale Retail"),2,
OR(D190="Agribusiness",D190="Automotive &amp; Heavy Vehicles",D190="Chemicals",D190="Commercial Vehicles",D190="Construction",D190="Construction &amp; Infrastructure",D190="Engines &amp; Power Systems",D190="Food Processing",D190="Healthcare",D190="Healthcare &amp; Medical Devices",D190="Heavy Equipment",D190="Heavy Industry",D190="Industrial Gases",D190="Industrial Manufacturing",D190="Logistics",D190="Medical Devices",D190="Mining",D190="Mining &amp; Commodities Trading",D190="Oil &amp; Gas",D190="Oilfield Services",D190="Rail Transport",D190="Shipping &amp; Logistics",D190="Steel"),3,
OR(D190="Apparel &amp; Footwear",D190="Beverage",D190="Coffeehouse &amp; Retail",D190="Conglomerate",D190="Consumer Goods",D190="Convenience Retail",D190="Electronics",D190="Electronics &amp; Semiconductors",D190="Electronics Retail",D190="Fashion Retail",D190="Food &amp; Beverage",D190="Food Retail &amp; Consumer Goods",D190="Industrial &amp; Technology",D190="Industrial Automation",D190="Industrial Technology",D190="Postal &amp; Financial Services",D190="Postal Services",D190="Scientific Instruments",D190="Technology Hardware",D190="Trading Company",D190="IT Consulting"),1,
OR(D190="Cosmetics",D190="E-commerce &amp; Cloud Computing",D190="Electronics &amp; Entertainment",D190="Entertainment &amp; Media",D190="Luxury Goods",D190="Media &amp; Telecommunications",D190="Networking Technology",D190="Real Estate Services",D190="Technology &amp; Consumer Electronics",D190="Telecommunications",D190="Telecommunications &amp; Investment"),1,
OR(D190="Asset Management",D190="Banking",D190="Banking &amp; Asset Services",D190="Banking &amp; Financial Services",D190="Banking &amp; Wealth Management",D190="Cloud Software",D190="Enterprise Software",D190="Financial Services",D190="Information Technology Consulting",D190="Investment Banking",D190="Social Media &amp; Technology",D190="Software &amp; Cloud Computing",D190="Technology &amp; Consulting",D190="Technology &amp; Internet Services",D190="Technology &amp; Software"),1,
TRUE,"Unmapped"
)</f>
        <v>1</v>
      </c>
      <c r="H190" s="10">
        <f>'BIS + EDB Final'!B197</f>
        <v>0</v>
      </c>
      <c r="I190" s="10">
        <f>VLOOKUP(B190,'BIS + EDB Final'!A:F,6,FALSE)</f>
        <v>0</v>
      </c>
      <c r="J190" s="10">
        <f>VLOOKUP(B190,'CBG Final'!A:B,2,FALSE)</f>
        <v>3</v>
      </c>
      <c r="K190" s="13">
        <f t="shared" si="0"/>
        <v>1.1000000000000001</v>
      </c>
      <c r="L190" s="10" t="s">
        <v>2669</v>
      </c>
      <c r="M190" s="10" t="s">
        <v>2402</v>
      </c>
      <c r="N190" s="10" t="s">
        <v>2670</v>
      </c>
      <c r="O190" s="10" t="s">
        <v>2671</v>
      </c>
      <c r="P190" s="10" t="s">
        <v>2672</v>
      </c>
      <c r="Q190" s="10" t="s">
        <v>253</v>
      </c>
      <c r="R190" s="10" t="s">
        <v>22</v>
      </c>
      <c r="S190" s="14"/>
      <c r="T190" s="15"/>
      <c r="U190" s="15"/>
      <c r="V190" s="14"/>
      <c r="W190" s="14"/>
      <c r="X190" s="15"/>
      <c r="Y190" s="15"/>
      <c r="Z190" s="14"/>
      <c r="AA190" s="14"/>
      <c r="AB190" s="14"/>
      <c r="AC190" s="14"/>
      <c r="AD190" s="14"/>
      <c r="AE190" s="14"/>
      <c r="AF190" s="14"/>
      <c r="AG190" s="14"/>
      <c r="AH190" s="14"/>
    </row>
    <row r="191" spans="1:34" ht="15.75" customHeight="1">
      <c r="A191" s="10"/>
      <c r="B191" s="10" t="s">
        <v>893</v>
      </c>
      <c r="C191" s="11" t="s">
        <v>397</v>
      </c>
      <c r="D191" s="12" t="s">
        <v>214</v>
      </c>
      <c r="E191" s="10">
        <v>86574</v>
      </c>
      <c r="F191" s="11" cm="1">
        <f t="array" ref="F191">_xlfn.IFS(
E191&lt;=$E$245,0,
E191&lt;=$E$246,1,
E191&lt;=$E$247,2,
E191&gt;=$E$247,3)</f>
        <v>1</v>
      </c>
      <c r="G191" s="12" cm="1">
        <f t="array" ref="G191">_xlfn.IFS(
OR(D191="Aerospace",D191="Aerospace &amp; Defense",D191="Agricultural Equipment",D191="Airlines",D191="Automotive",D191="Automotive &amp; Energy",D191="Automotive Components",D191="Aviation",D191="Building Materials",D191="Chemicals",D191="Commercial Vehicles",D191="Conglomerate &amp; Defense",D191="Conglomerate &amp; Energy",D191="Construction",D191="Construction &amp; Infrastructure",D191="Construction &amp; Real Estate",D191="Construction &amp; Telecom",D191="Discount Retail",D191="Energy Management",D191="Energy Technology",D191="Engines &amp; Power Systems",D191="Environmental Services",D191="Food Distribution",D191="Food Services",D191="Grocery Retail",D191="Healthcare &amp; Pharmacy",D191="Home Improvement Retail",D191="Industrial Engineering &amp; Electronics",D191="Oilfield Services",D191="Pharmaceuticals",D191="Pharmaceuticals &amp; Chemicals",D191="Pharmaceuticals &amp; Healthcare",D191="Pharmacy Retail",D191="Postal &amp; Logistics",D191="Retail",D191="Retail &amp; Distribution",D191="Retail &amp; Grocery",D191="Retail (IKEA)",D191="Tobacco",D191="Trading &amp; Conglomerate",D191="Utilities",D191="Utilities &amp; Energy",D191="Wholesale Retail"),2,
OR(D191="Agribusiness",D191="Automotive &amp; Heavy Vehicles",D191="Chemicals",D191="Commercial Vehicles",D191="Construction",D191="Construction &amp; Infrastructure",D191="Engines &amp; Power Systems",D191="Food Processing",D191="Healthcare",D191="Healthcare &amp; Medical Devices",D191="Heavy Equipment",D191="Heavy Industry",D191="Industrial Gases",D191="Industrial Manufacturing",D191="Logistics",D191="Medical Devices",D191="Mining",D191="Mining &amp; Commodities Trading",D191="Oil &amp; Gas",D191="Oilfield Services",D191="Rail Transport",D191="Shipping &amp; Logistics",D191="Steel"),3,
OR(D191="Apparel &amp; Footwear",D191="Beverage",D191="Coffeehouse &amp; Retail",D191="Conglomerate",D191="Consumer Goods",D191="Convenience Retail",D191="Electronics",D191="Electronics &amp; Semiconductors",D191="Electronics Retail",D191="Fashion Retail",D191="Food &amp; Beverage",D191="Food Retail &amp; Consumer Goods",D191="Industrial &amp; Technology",D191="Industrial Automation",D191="Industrial Technology",D191="Postal &amp; Financial Services",D191="Postal Services",D191="Scientific Instruments",D191="Technology Hardware",D191="Trading Company",D191="IT Consulting"),1,
OR(D191="Cosmetics",D191="E-commerce &amp; Cloud Computing",D191="Electronics &amp; Entertainment",D191="Entertainment &amp; Media",D191="Luxury Goods",D191="Media &amp; Telecommunications",D191="Networking Technology",D191="Real Estate Services",D191="Technology &amp; Consumer Electronics",D191="Telecommunications",D191="Telecommunications &amp; Investment"),1,
OR(D191="Asset Management",D191="Banking",D191="Banking &amp; Asset Services",D191="Banking &amp; Financial Services",D191="Banking &amp; Wealth Management",D191="Cloud Software",D191="Enterprise Software",D191="Financial Services",D191="Information Technology Consulting",D191="Investment Banking",D191="Social Media &amp; Technology",D191="Software &amp; Cloud Computing",D191="Technology &amp; Consulting",D191="Technology &amp; Internet Services",D191="Technology &amp; Software"),1,
TRUE,"Unmapped"
)</f>
        <v>1</v>
      </c>
      <c r="H191" s="10">
        <f>'BIS + EDB Final'!B205</f>
        <v>2</v>
      </c>
      <c r="I191" s="10">
        <f>VLOOKUP(B191,'BIS + EDB Final'!A:F,6,FALSE)</f>
        <v>0</v>
      </c>
      <c r="J191" s="10">
        <f>VLOOKUP(B191,'CBG Final'!A:B,2,FALSE)</f>
        <v>1</v>
      </c>
      <c r="K191" s="13">
        <f t="shared" si="0"/>
        <v>1.1000000000000001</v>
      </c>
      <c r="L191" s="10" t="s">
        <v>894</v>
      </c>
      <c r="M191" s="10" t="s">
        <v>773</v>
      </c>
      <c r="N191" s="10" t="s">
        <v>895</v>
      </c>
      <c r="O191" s="10" t="s">
        <v>896</v>
      </c>
      <c r="P191" s="10" t="s">
        <v>897</v>
      </c>
      <c r="Q191" s="10" t="s">
        <v>351</v>
      </c>
      <c r="R191" s="10" t="s">
        <v>22</v>
      </c>
      <c r="S191" s="14"/>
      <c r="T191" s="15"/>
      <c r="U191" s="15"/>
      <c r="V191" s="14"/>
      <c r="W191" s="14"/>
      <c r="X191" s="15"/>
      <c r="Y191" s="15"/>
      <c r="Z191" s="14"/>
      <c r="AA191" s="14"/>
      <c r="AB191" s="14"/>
      <c r="AC191" s="14"/>
      <c r="AD191" s="14"/>
      <c r="AE191" s="14"/>
      <c r="AF191" s="14"/>
      <c r="AG191" s="14"/>
      <c r="AH191" s="14"/>
    </row>
    <row r="192" spans="1:34" ht="15.75" customHeight="1">
      <c r="A192" s="10"/>
      <c r="B192" s="10" t="s">
        <v>936</v>
      </c>
      <c r="C192" s="11" t="s">
        <v>43</v>
      </c>
      <c r="D192" s="12" t="s">
        <v>937</v>
      </c>
      <c r="E192" s="10">
        <v>51800</v>
      </c>
      <c r="F192" s="11" cm="1">
        <f t="array" ref="F192">_xlfn.IFS(
E192&lt;=$E$245,0,
E192&lt;=$E$246,1,
E192&lt;=$E$247,2,
E192&gt;=$E$247,3)</f>
        <v>0</v>
      </c>
      <c r="G192" s="12" cm="1">
        <f t="array" ref="G192">_xlfn.IFS(
OR(D192="Aerospace",D192="Aerospace &amp; Defense",D192="Agricultural Equipment",D192="Airlines",D192="Automotive",D192="Automotive &amp; Energy",D192="Automotive Components",D192="Aviation",D192="Building Materials",D192="Chemicals",D192="Commercial Vehicles",D192="Conglomerate &amp; Defense",D192="Conglomerate &amp; Energy",D192="Construction",D192="Construction &amp; Infrastructure",D192="Construction &amp; Real Estate",D192="Construction &amp; Telecom",D192="Discount Retail",D192="Energy Management",D192="Energy Technology",D192="Engines &amp; Power Systems",D192="Environmental Services",D192="Food Distribution",D192="Food Services",D192="Grocery Retail",D192="Healthcare &amp; Pharmacy",D192="Home Improvement Retail",D192="Industrial Engineering &amp; Electronics",D192="Oilfield Services",D192="Pharmaceuticals",D192="Pharmaceuticals &amp; Chemicals",D192="Pharmaceuticals &amp; Healthcare",D192="Pharmacy Retail",D192="Postal &amp; Logistics",D192="Retail",D192="Retail &amp; Distribution",D192="Retail &amp; Grocery",D192="Retail (IKEA)",D192="Tobacco",D192="Trading &amp; Conglomerate",D192="Utilities",D192="Utilities &amp; Energy",D192="Wholesale Retail"),2,
OR(D192="Agribusiness",D192="Automotive &amp; Heavy Vehicles",D192="Chemicals",D192="Commercial Vehicles",D192="Construction",D192="Construction &amp; Infrastructure",D192="Engines &amp; Power Systems",D192="Food Processing",D192="Healthcare",D192="Healthcare &amp; Medical Devices",D192="Heavy Equipment",D192="Heavy Industry",D192="Industrial Gases",D192="Industrial Manufacturing",D192="Logistics",D192="Medical Devices",D192="Mining",D192="Mining &amp; Commodities Trading",D192="Oil &amp; Gas",D192="Oilfield Services",D192="Rail Transport",D192="Shipping &amp; Logistics",D192="Steel"),3,
OR(D192="Apparel &amp; Footwear",D192="Beverage",D192="Coffeehouse &amp; Retail",D192="Conglomerate",D192="Consumer Goods",D192="Convenience Retail",D192="Electronics",D192="Electronics &amp; Semiconductors",D192="Electronics Retail",D192="Fashion Retail",D192="Food &amp; Beverage",D192="Food Retail &amp; Consumer Goods",D192="Industrial &amp; Technology",D192="Industrial Automation",D192="Industrial Technology",D192="Postal &amp; Financial Services",D192="Postal Services",D192="Scientific Instruments",D192="Technology Hardware",D192="Trading Company",D192="IT Consulting"),1,
OR(D192="Cosmetics",D192="E-commerce &amp; Cloud Computing",D192="Electronics &amp; Entertainment",D192="Entertainment &amp; Media",D192="Luxury Goods",D192="Media &amp; Telecommunications",D192="Networking Technology",D192="Real Estate Services",D192="Technology &amp; Consumer Electronics",D192="Telecommunications",D192="Telecommunications &amp; Investment"),1,
OR(D192="Asset Management",D192="Banking",D192="Banking &amp; Asset Services",D192="Banking &amp; Financial Services",D192="Banking &amp; Wealth Management",D192="Cloud Software",D192="Enterprise Software",D192="Financial Services",D192="Information Technology Consulting",D192="Investment Banking",D192="Social Media &amp; Technology",D192="Software &amp; Cloud Computing",D192="Technology &amp; Consulting",D192="Technology &amp; Internet Services",D192="Technology &amp; Software"),1,
TRUE,"Unmapped"
)</f>
        <v>1</v>
      </c>
      <c r="H192" s="10">
        <f>'BIS + EDB Final'!B227</f>
        <v>2</v>
      </c>
      <c r="I192" s="10">
        <f>VLOOKUP(B192,'BIS + EDB Final'!A:F,6,FALSE)</f>
        <v>-1</v>
      </c>
      <c r="J192" s="10">
        <f>VLOOKUP(B192,'CBG Final'!A:B,2,FALSE)</f>
        <v>3</v>
      </c>
      <c r="K192" s="13">
        <f t="shared" si="0"/>
        <v>1.1000000000000001</v>
      </c>
      <c r="L192" s="10" t="s">
        <v>938</v>
      </c>
      <c r="M192" s="10" t="s">
        <v>862</v>
      </c>
      <c r="N192" s="10" t="s">
        <v>939</v>
      </c>
      <c r="O192" s="10" t="s">
        <v>940</v>
      </c>
      <c r="P192" s="10" t="s">
        <v>941</v>
      </c>
      <c r="Q192" s="10" t="s">
        <v>942</v>
      </c>
      <c r="R192" s="10" t="s">
        <v>231</v>
      </c>
      <c r="S192" s="14"/>
      <c r="T192" s="15"/>
      <c r="U192" s="15"/>
      <c r="V192" s="14"/>
      <c r="W192" s="14"/>
      <c r="X192" s="14"/>
      <c r="Y192" s="14"/>
      <c r="Z192" s="14"/>
      <c r="AA192" s="14"/>
      <c r="AB192" s="14"/>
      <c r="AC192" s="14"/>
      <c r="AD192" s="14"/>
      <c r="AE192" s="14"/>
      <c r="AF192" s="14"/>
      <c r="AG192" s="14"/>
      <c r="AH192" s="14"/>
    </row>
    <row r="193" spans="1:34" ht="15.75" customHeight="1">
      <c r="A193" s="10"/>
      <c r="B193" s="10" t="s">
        <v>1042</v>
      </c>
      <c r="C193" s="11" t="s">
        <v>43</v>
      </c>
      <c r="D193" s="12" t="s">
        <v>792</v>
      </c>
      <c r="E193" s="10">
        <v>52600</v>
      </c>
      <c r="F193" s="11" cm="1">
        <f t="array" ref="F193">_xlfn.IFS(
E193&lt;=$E$245,0,
E193&lt;=$E$246,1,
E193&lt;=$E$247,2,
E193&gt;=$E$247,3)</f>
        <v>0</v>
      </c>
      <c r="G193" s="12" cm="1">
        <f t="array" ref="G193">_xlfn.IFS(
OR(D193="Aerospace",D193="Aerospace &amp; Defense",D193="Agricultural Equipment",D193="Airlines",D193="Automotive",D193="Automotive &amp; Energy",D193="Automotive Components",D193="Aviation",D193="Building Materials",D193="Chemicals",D193="Commercial Vehicles",D193="Conglomerate &amp; Defense",D193="Conglomerate &amp; Energy",D193="Construction",D193="Construction &amp; Infrastructure",D193="Construction &amp; Real Estate",D193="Construction &amp; Telecom",D193="Discount Retail",D193="Energy Management",D193="Energy Technology",D193="Engines &amp; Power Systems",D193="Environmental Services",D193="Food Distribution",D193="Food Services",D193="Grocery Retail",D193="Healthcare &amp; Pharmacy",D193="Home Improvement Retail",D193="Industrial Engineering &amp; Electronics",D193="Oilfield Services",D193="Pharmaceuticals",D193="Pharmaceuticals &amp; Chemicals",D193="Pharmaceuticals &amp; Healthcare",D193="Pharmacy Retail",D193="Postal &amp; Logistics",D193="Retail",D193="Retail &amp; Distribution",D193="Retail &amp; Grocery",D193="Retail (IKEA)",D193="Tobacco",D193="Trading &amp; Conglomerate",D193="Utilities",D193="Utilities &amp; Energy",D193="Wholesale Retail"),2,
OR(D193="Agribusiness",D193="Automotive &amp; Heavy Vehicles",D193="Chemicals",D193="Commercial Vehicles",D193="Construction",D193="Construction &amp; Infrastructure",D193="Engines &amp; Power Systems",D193="Food Processing",D193="Healthcare",D193="Healthcare &amp; Medical Devices",D193="Heavy Equipment",D193="Heavy Industry",D193="Industrial Gases",D193="Industrial Manufacturing",D193="Logistics",D193="Medical Devices",D193="Mining",D193="Mining &amp; Commodities Trading",D193="Oil &amp; Gas",D193="Oilfield Services",D193="Rail Transport",D193="Shipping &amp; Logistics",D193="Steel"),3,
OR(D193="Apparel &amp; Footwear",D193="Beverage",D193="Coffeehouse &amp; Retail",D193="Conglomerate",D193="Consumer Goods",D193="Convenience Retail",D193="Electronics",D193="Electronics &amp; Semiconductors",D193="Electronics Retail",D193="Fashion Retail",D193="Food &amp; Beverage",D193="Food Retail &amp; Consumer Goods",D193="Industrial &amp; Technology",D193="Industrial Automation",D193="Industrial Technology",D193="Postal &amp; Financial Services",D193="Postal Services",D193="Scientific Instruments",D193="Technology Hardware",D193="Trading Company",D193="IT Consulting"),1,
OR(D193="Cosmetics",D193="E-commerce &amp; Cloud Computing",D193="Electronics &amp; Entertainment",D193="Entertainment &amp; Media",D193="Luxury Goods",D193="Media &amp; Telecommunications",D193="Networking Technology",D193="Real Estate Services",D193="Technology &amp; Consumer Electronics",D193="Telecommunications",D193="Telecommunications &amp; Investment"),1,
OR(D193="Asset Management",D193="Banking",D193="Banking &amp; Asset Services",D193="Banking &amp; Financial Services",D193="Banking &amp; Wealth Management",D193="Cloud Software",D193="Enterprise Software",D193="Financial Services",D193="Information Technology Consulting",D193="Investment Banking",D193="Social Media &amp; Technology",D193="Software &amp; Cloud Computing",D193="Technology &amp; Consulting",D193="Technology &amp; Internet Services",D193="Technology &amp; Software"),1,
TRUE,"Unmapped"
)</f>
        <v>1</v>
      </c>
      <c r="H193" s="10">
        <f>'BIS + EDB Final'!B230</f>
        <v>3</v>
      </c>
      <c r="I193" s="10">
        <f>VLOOKUP(B193,'BIS + EDB Final'!A:F,6,FALSE)</f>
        <v>1</v>
      </c>
      <c r="J193" s="10">
        <f>VLOOKUP(B193,'CBG Final'!A:B,2,FALSE)</f>
        <v>1</v>
      </c>
      <c r="K193" s="13">
        <f t="shared" si="0"/>
        <v>1.1000000000000001</v>
      </c>
      <c r="L193" s="10" t="s">
        <v>1043</v>
      </c>
      <c r="M193" s="10" t="s">
        <v>383</v>
      </c>
      <c r="N193" s="10" t="s">
        <v>1044</v>
      </c>
      <c r="O193" s="10" t="s">
        <v>1045</v>
      </c>
      <c r="P193" s="10" t="s">
        <v>1046</v>
      </c>
      <c r="Q193" s="10" t="s">
        <v>1047</v>
      </c>
      <c r="R193" s="10" t="s">
        <v>672</v>
      </c>
      <c r="S193" s="14"/>
      <c r="T193" s="15"/>
      <c r="U193" s="15"/>
      <c r="V193" s="14"/>
      <c r="W193" s="14"/>
      <c r="X193" s="14"/>
      <c r="Y193" s="14"/>
      <c r="Z193" s="14"/>
      <c r="AA193" s="14"/>
      <c r="AB193" s="14"/>
      <c r="AC193" s="14"/>
      <c r="AD193" s="14"/>
      <c r="AE193" s="14"/>
      <c r="AF193" s="14"/>
      <c r="AG193" s="14"/>
      <c r="AH193" s="14"/>
    </row>
    <row r="194" spans="1:34" ht="15.75" customHeight="1">
      <c r="A194" s="10"/>
      <c r="B194" s="10" t="s">
        <v>263</v>
      </c>
      <c r="C194" s="11" t="s">
        <v>43</v>
      </c>
      <c r="D194" s="12" t="s">
        <v>264</v>
      </c>
      <c r="E194" s="10">
        <v>74067</v>
      </c>
      <c r="F194" s="11" cm="1">
        <f t="array" ref="F194">_xlfn.IFS(
E194&lt;=$E$245,0,
E194&lt;=$E$246,1,
E194&lt;=$E$247,2,
E194&gt;=$E$247,3)</f>
        <v>0</v>
      </c>
      <c r="G194" s="12" cm="1">
        <f t="array" ref="G194">_xlfn.IFS(
OR(D194="Aerospace",D194="Aerospace &amp; Defense",D194="Agricultural Equipment",D194="Airlines",D194="Automotive",D194="Automotive &amp; Energy",D194="Automotive Components",D194="Aviation",D194="Building Materials",D194="Chemicals",D194="Commercial Vehicles",D194="Conglomerate &amp; Defense",D194="Conglomerate &amp; Energy",D194="Construction",D194="Construction &amp; Infrastructure",D194="Construction &amp; Real Estate",D194="Construction &amp; Telecom",D194="Discount Retail",D194="Energy Management",D194="Energy Technology",D194="Engines &amp; Power Systems",D194="Environmental Services",D194="Food Distribution",D194="Food Services",D194="Grocery Retail",D194="Healthcare &amp; Pharmacy",D194="Home Improvement Retail",D194="Industrial Engineering &amp; Electronics",D194="Oilfield Services",D194="Pharmaceuticals",D194="Pharmaceuticals &amp; Chemicals",D194="Pharmaceuticals &amp; Healthcare",D194="Pharmacy Retail",D194="Postal &amp; Logistics",D194="Retail",D194="Retail &amp; Distribution",D194="Retail &amp; Grocery",D194="Retail (IKEA)",D194="Tobacco",D194="Trading &amp; Conglomerate",D194="Utilities",D194="Utilities &amp; Energy",D194="Wholesale Retail"),2,
OR(D194="Agribusiness",D194="Automotive &amp; Heavy Vehicles",D194="Chemicals",D194="Commercial Vehicles",D194="Construction",D194="Construction &amp; Infrastructure",D194="Engines &amp; Power Systems",D194="Food Processing",D194="Healthcare",D194="Healthcare &amp; Medical Devices",D194="Heavy Equipment",D194="Heavy Industry",D194="Industrial Gases",D194="Industrial Manufacturing",D194="Logistics",D194="Medical Devices",D194="Mining",D194="Mining &amp; Commodities Trading",D194="Oil &amp; Gas",D194="Oilfield Services",D194="Rail Transport",D194="Shipping &amp; Logistics",D194="Steel"),3,
OR(D194="Apparel &amp; Footwear",D194="Beverage",D194="Coffeehouse &amp; Retail",D194="Conglomerate",D194="Consumer Goods",D194="Convenience Retail",D194="Electronics",D194="Electronics &amp; Semiconductors",D194="Electronics Retail",D194="Fashion Retail",D194="Food &amp; Beverage",D194="Food Retail &amp; Consumer Goods",D194="Industrial &amp; Technology",D194="Industrial Automation",D194="Industrial Technology",D194="Postal &amp; Financial Services",D194="Postal Services",D194="Scientific Instruments",D194="Technology Hardware",D194="Trading Company",D194="IT Consulting"),1,
OR(D194="Cosmetics",D194="E-commerce &amp; Cloud Computing",D194="Electronics &amp; Entertainment",D194="Entertainment &amp; Media",D194="Luxury Goods",D194="Media &amp; Telecommunications",D194="Networking Technology",D194="Real Estate Services",D194="Technology &amp; Consumer Electronics",D194="Telecommunications",D194="Telecommunications &amp; Investment"),1,
OR(D194="Asset Management",D194="Banking",D194="Banking &amp; Asset Services",D194="Banking &amp; Financial Services",D194="Banking &amp; Wealth Management",D194="Cloud Software",D194="Enterprise Software",D194="Financial Services",D194="Information Technology Consulting",D194="Investment Banking",D194="Social Media &amp; Technology",D194="Software &amp; Cloud Computing",D194="Technology &amp; Consulting",D194="Technology &amp; Internet Services",D194="Technology &amp; Software"),1,
TRUE,"Unmapped"
)</f>
        <v>1</v>
      </c>
      <c r="H194" s="10">
        <f>'BIS + EDB Final'!B231</f>
        <v>2</v>
      </c>
      <c r="I194" s="10">
        <f>VLOOKUP(B194,'BIS + EDB Final'!A:F,6,FALSE)</f>
        <v>-1</v>
      </c>
      <c r="J194" s="10">
        <f>VLOOKUP(B194,'CBG Final'!A:B,2,FALSE)</f>
        <v>3</v>
      </c>
      <c r="K194" s="13">
        <f t="shared" si="0"/>
        <v>1.1000000000000001</v>
      </c>
      <c r="L194" s="10" t="s">
        <v>1884</v>
      </c>
      <c r="M194" s="10" t="s">
        <v>1885</v>
      </c>
      <c r="N194" s="10" t="s">
        <v>1886</v>
      </c>
      <c r="O194" s="10" t="s">
        <v>1887</v>
      </c>
      <c r="P194" s="10" t="s">
        <v>1888</v>
      </c>
      <c r="Q194" s="10" t="s">
        <v>41</v>
      </c>
      <c r="R194" s="10" t="s">
        <v>53</v>
      </c>
      <c r="S194" s="14"/>
      <c r="T194" s="15"/>
      <c r="U194" s="15"/>
      <c r="V194" s="14"/>
      <c r="W194" s="14"/>
      <c r="X194" s="15"/>
      <c r="Y194" s="15"/>
      <c r="Z194" s="14"/>
      <c r="AA194" s="14"/>
      <c r="AB194" s="14"/>
      <c r="AC194" s="14"/>
      <c r="AD194" s="14"/>
      <c r="AE194" s="14"/>
      <c r="AF194" s="14"/>
      <c r="AG194" s="14"/>
      <c r="AH194" s="14"/>
    </row>
    <row r="195" spans="1:34" ht="15.75" customHeight="1">
      <c r="A195" s="10"/>
      <c r="B195" s="10" t="s">
        <v>556</v>
      </c>
      <c r="C195" s="11" t="s">
        <v>255</v>
      </c>
      <c r="D195" s="12" t="s">
        <v>25</v>
      </c>
      <c r="E195" s="10">
        <v>108301</v>
      </c>
      <c r="F195" s="11" cm="1">
        <f t="array" ref="F195">_xlfn.IFS(
E195&lt;=$E$245,0,
E195&lt;=$E$246,1,
E195&lt;=$E$247,2,
E195&gt;=$E$247,3)</f>
        <v>1</v>
      </c>
      <c r="G195" s="12" cm="1">
        <f t="array" ref="G195">_xlfn.IFS(
OR(D195="Aerospace",D195="Aerospace &amp; Defense",D195="Agricultural Equipment",D195="Airlines",D195="Automotive",D195="Automotive &amp; Energy",D195="Automotive Components",D195="Aviation",D195="Building Materials",D195="Chemicals",D195="Commercial Vehicles",D195="Conglomerate &amp; Defense",D195="Conglomerate &amp; Energy",D195="Construction",D195="Construction &amp; Infrastructure",D195="Construction &amp; Real Estate",D195="Construction &amp; Telecom",D195="Discount Retail",D195="Energy Management",D195="Energy Technology",D195="Engines &amp; Power Systems",D195="Environmental Services",D195="Food Distribution",D195="Food Services",D195="Grocery Retail",D195="Healthcare &amp; Pharmacy",D195="Home Improvement Retail",D195="Industrial Engineering &amp; Electronics",D195="Oilfield Services",D195="Pharmaceuticals",D195="Pharmaceuticals &amp; Chemicals",D195="Pharmaceuticals &amp; Healthcare",D195="Pharmacy Retail",D195="Postal &amp; Logistics",D195="Retail",D195="Retail &amp; Distribution",D195="Retail &amp; Grocery",D195="Retail (IKEA)",D195="Tobacco",D195="Trading &amp; Conglomerate",D195="Utilities",D195="Utilities &amp; Energy",D195="Wholesale Retail"),2,
OR(D195="Agribusiness",D195="Automotive &amp; Heavy Vehicles",D195="Chemicals",D195="Commercial Vehicles",D195="Construction",D195="Construction &amp; Infrastructure",D195="Engines &amp; Power Systems",D195="Food Processing",D195="Healthcare",D195="Healthcare &amp; Medical Devices",D195="Heavy Equipment",D195="Heavy Industry",D195="Industrial Gases",D195="Industrial Manufacturing",D195="Logistics",D195="Medical Devices",D195="Mining",D195="Mining &amp; Commodities Trading",D195="Oil &amp; Gas",D195="Oilfield Services",D195="Rail Transport",D195="Shipping &amp; Logistics",D195="Steel"),3,
OR(D195="Apparel &amp; Footwear",D195="Beverage",D195="Coffeehouse &amp; Retail",D195="Conglomerate",D195="Consumer Goods",D195="Convenience Retail",D195="Electronics",D195="Electronics &amp; Semiconductors",D195="Electronics Retail",D195="Fashion Retail",D195="Food &amp; Beverage",D195="Food Retail &amp; Consumer Goods",D195="Industrial &amp; Technology",D195="Industrial Automation",D195="Industrial Technology",D195="Postal &amp; Financial Services",D195="Postal Services",D195="Scientific Instruments",D195="Technology Hardware",D195="Trading Company",D195="IT Consulting"),1,
OR(D195="Cosmetics",D195="E-commerce &amp; Cloud Computing",D195="Electronics &amp; Entertainment",D195="Entertainment &amp; Media",D195="Luxury Goods",D195="Media &amp; Telecommunications",D195="Networking Technology",D195="Real Estate Services",D195="Technology &amp; Consumer Electronics",D195="Telecommunications",D195="Telecommunications &amp; Investment"),1,
OR(D195="Asset Management",D195="Banking",D195="Banking &amp; Asset Services",D195="Banking &amp; Financial Services",D195="Banking &amp; Wealth Management",D195="Cloud Software",D195="Enterprise Software",D195="Financial Services",D195="Information Technology Consulting",D195="Investment Banking",D195="Social Media &amp; Technology",D195="Software &amp; Cloud Computing",D195="Technology &amp; Consulting",D195="Technology &amp; Internet Services",D195="Technology &amp; Software"),1,
TRUE,"Unmapped"
)</f>
        <v>2</v>
      </c>
      <c r="H195" s="10">
        <v>1</v>
      </c>
      <c r="I195" s="10">
        <f>VLOOKUP(B195,'BIS + EDB Final'!A:F,6,FALSE)</f>
        <v>0</v>
      </c>
      <c r="J195" s="10">
        <f>VLOOKUP(B195,'CBG Final'!A:B,2,FALSE)</f>
        <v>1</v>
      </c>
      <c r="K195" s="13">
        <f t="shared" si="0"/>
        <v>1.0999999999999999</v>
      </c>
      <c r="L195" s="10" t="s">
        <v>2361</v>
      </c>
      <c r="M195" s="10" t="s">
        <v>2362</v>
      </c>
      <c r="N195" s="10" t="s">
        <v>2363</v>
      </c>
      <c r="O195" s="10"/>
      <c r="P195" s="10" t="s">
        <v>2364</v>
      </c>
      <c r="Q195" s="10" t="s">
        <v>1061</v>
      </c>
      <c r="R195" s="10" t="s">
        <v>358</v>
      </c>
      <c r="S195" s="14"/>
      <c r="T195" s="15"/>
      <c r="U195" s="15"/>
      <c r="V195" s="14"/>
      <c r="W195" s="14"/>
      <c r="X195" s="15"/>
      <c r="Y195" s="15"/>
      <c r="Z195" s="14"/>
      <c r="AA195" s="14"/>
      <c r="AB195" s="14"/>
      <c r="AC195" s="14"/>
      <c r="AD195" s="14"/>
      <c r="AE195" s="14"/>
      <c r="AF195" s="14"/>
      <c r="AG195" s="14"/>
      <c r="AH195" s="14"/>
    </row>
    <row r="196" spans="1:34" ht="15.75" customHeight="1">
      <c r="A196" s="10"/>
      <c r="B196" s="10" t="s">
        <v>1857</v>
      </c>
      <c r="C196" s="11" t="s">
        <v>216</v>
      </c>
      <c r="D196" s="12" t="s">
        <v>474</v>
      </c>
      <c r="E196" s="10">
        <v>110000</v>
      </c>
      <c r="F196" s="11" cm="1">
        <f t="array" ref="F196">_xlfn.IFS(
E196&lt;=$E$245,0,
E196&lt;=$E$246,1,
E196&lt;=$E$247,2,
E196&gt;=$E$247,3)</f>
        <v>1</v>
      </c>
      <c r="G196" s="12" cm="1">
        <f t="array" ref="G196">_xlfn.IFS(
OR(D196="Aerospace",D196="Aerospace &amp; Defense",D196="Agricultural Equipment",D196="Airlines",D196="Automotive",D196="Automotive &amp; Energy",D196="Automotive Components",D196="Aviation",D196="Building Materials",D196="Chemicals",D196="Commercial Vehicles",D196="Conglomerate &amp; Defense",D196="Conglomerate &amp; Energy",D196="Construction",D196="Construction &amp; Infrastructure",D196="Construction &amp; Real Estate",D196="Construction &amp; Telecom",D196="Discount Retail",D196="Energy Management",D196="Energy Technology",D196="Engines &amp; Power Systems",D196="Environmental Services",D196="Food Distribution",D196="Food Services",D196="Grocery Retail",D196="Healthcare &amp; Pharmacy",D196="Home Improvement Retail",D196="Industrial Engineering &amp; Electronics",D196="Oilfield Services",D196="Pharmaceuticals",D196="Pharmaceuticals &amp; Chemicals",D196="Pharmaceuticals &amp; Healthcare",D196="Pharmacy Retail",D196="Postal &amp; Logistics",D196="Retail",D196="Retail &amp; Distribution",D196="Retail &amp; Grocery",D196="Retail (IKEA)",D196="Tobacco",D196="Trading &amp; Conglomerate",D196="Utilities",D196="Utilities &amp; Energy",D196="Wholesale Retail"),2,
OR(D196="Agribusiness",D196="Automotive &amp; Heavy Vehicles",D196="Chemicals",D196="Commercial Vehicles",D196="Construction",D196="Construction &amp; Infrastructure",D196="Engines &amp; Power Systems",D196="Food Processing",D196="Healthcare",D196="Healthcare &amp; Medical Devices",D196="Heavy Equipment",D196="Heavy Industry",D196="Industrial Gases",D196="Industrial Manufacturing",D196="Logistics",D196="Medical Devices",D196="Mining",D196="Mining &amp; Commodities Trading",D196="Oil &amp; Gas",D196="Oilfield Services",D196="Rail Transport",D196="Shipping &amp; Logistics",D196="Steel"),3,
OR(D196="Apparel &amp; Footwear",D196="Beverage",D196="Coffeehouse &amp; Retail",D196="Conglomerate",D196="Consumer Goods",D196="Convenience Retail",D196="Electronics",D196="Electronics &amp; Semiconductors",D196="Electronics Retail",D196="Fashion Retail",D196="Food &amp; Beverage",D196="Food Retail &amp; Consumer Goods",D196="Industrial &amp; Technology",D196="Industrial Automation",D196="Industrial Technology",D196="Postal &amp; Financial Services",D196="Postal Services",D196="Scientific Instruments",D196="Technology Hardware",D196="Trading Company",D196="IT Consulting"),1,
OR(D196="Cosmetics",D196="E-commerce &amp; Cloud Computing",D196="Electronics &amp; Entertainment",D196="Entertainment &amp; Media",D196="Luxury Goods",D196="Media &amp; Telecommunications",D196="Networking Technology",D196="Real Estate Services",D196="Technology &amp; Consumer Electronics",D196="Telecommunications",D196="Telecommunications &amp; Investment"),1,
OR(D196="Asset Management",D196="Banking",D196="Banking &amp; Asset Services",D196="Banking &amp; Financial Services",D196="Banking &amp; Wealth Management",D196="Cloud Software",D196="Enterprise Software",D196="Financial Services",D196="Information Technology Consulting",D196="Investment Banking",D196="Social Media &amp; Technology",D196="Software &amp; Cloud Computing",D196="Technology &amp; Consulting",D196="Technology &amp; Internet Services",D196="Technology &amp; Software"),1,
TRUE,"Unmapped"
)</f>
        <v>2</v>
      </c>
      <c r="H196" s="10">
        <v>1</v>
      </c>
      <c r="I196" s="10">
        <f>VLOOKUP(B196,'BIS + EDB Final'!A:F,6,FALSE)</f>
        <v>0</v>
      </c>
      <c r="J196" s="10">
        <f>VLOOKUP(B196,'CBG Final'!A:B,2,FALSE)</f>
        <v>1</v>
      </c>
      <c r="K196" s="13">
        <f t="shared" si="0"/>
        <v>1.0999999999999999</v>
      </c>
      <c r="L196" s="10" t="s">
        <v>1858</v>
      </c>
      <c r="M196" s="10" t="s">
        <v>1859</v>
      </c>
      <c r="N196" s="10" t="s">
        <v>1860</v>
      </c>
      <c r="O196" s="10" t="s">
        <v>1861</v>
      </c>
      <c r="P196" s="10" t="s">
        <v>1862</v>
      </c>
      <c r="Q196" s="10" t="s">
        <v>197</v>
      </c>
      <c r="R196" s="10" t="s">
        <v>321</v>
      </c>
      <c r="S196" s="14"/>
      <c r="T196" s="15"/>
      <c r="U196" s="15"/>
      <c r="V196" s="14"/>
      <c r="W196" s="14"/>
      <c r="X196" s="14"/>
      <c r="Y196" s="14"/>
      <c r="Z196" s="14"/>
      <c r="AA196" s="14"/>
      <c r="AB196" s="14"/>
      <c r="AC196" s="14"/>
      <c r="AD196" s="14"/>
      <c r="AE196" s="14"/>
      <c r="AF196" s="14"/>
      <c r="AG196" s="14"/>
      <c r="AH196" s="14"/>
    </row>
    <row r="197" spans="1:34" ht="15.75" customHeight="1">
      <c r="A197" s="10"/>
      <c r="B197" s="10" t="s">
        <v>1425</v>
      </c>
      <c r="C197" s="11" t="s">
        <v>43</v>
      </c>
      <c r="D197" s="12" t="s">
        <v>298</v>
      </c>
      <c r="E197" s="10">
        <v>97000</v>
      </c>
      <c r="F197" s="11" cm="1">
        <f t="array" ref="F197">_xlfn.IFS(
E197&lt;=$E$245,0,
E197&lt;=$E$246,1,
E197&lt;=$E$247,2,
E197&gt;=$E$247,3)</f>
        <v>1</v>
      </c>
      <c r="G197" s="12" cm="1">
        <f t="array" ref="G197">_xlfn.IFS(
OR(D197="Aerospace",D197="Aerospace &amp; Defense",D197="Agricultural Equipment",D197="Airlines",D197="Automotive",D197="Automotive &amp; Energy",D197="Automotive Components",D197="Aviation",D197="Building Materials",D197="Chemicals",D197="Commercial Vehicles",D197="Conglomerate &amp; Defense",D197="Conglomerate &amp; Energy",D197="Construction",D197="Construction &amp; Infrastructure",D197="Construction &amp; Real Estate",D197="Construction &amp; Telecom",D197="Discount Retail",D197="Energy Management",D197="Energy Technology",D197="Engines &amp; Power Systems",D197="Environmental Services",D197="Food Distribution",D197="Food Services",D197="Grocery Retail",D197="Healthcare &amp; Pharmacy",D197="Home Improvement Retail",D197="Industrial Engineering &amp; Electronics",D197="Oilfield Services",D197="Pharmaceuticals",D197="Pharmaceuticals &amp; Chemicals",D197="Pharmaceuticals &amp; Healthcare",D197="Pharmacy Retail",D197="Postal &amp; Logistics",D197="Retail",D197="Retail &amp; Distribution",D197="Retail &amp; Grocery",D197="Retail (IKEA)",D197="Tobacco",D197="Trading &amp; Conglomerate",D197="Utilities",D197="Utilities &amp; Energy",D197="Wholesale Retail"),2,
OR(D197="Agribusiness",D197="Automotive &amp; Heavy Vehicles",D197="Chemicals",D197="Commercial Vehicles",D197="Construction",D197="Construction &amp; Infrastructure",D197="Engines &amp; Power Systems",D197="Food Processing",D197="Healthcare",D197="Healthcare &amp; Medical Devices",D197="Heavy Equipment",D197="Heavy Industry",D197="Industrial Gases",D197="Industrial Manufacturing",D197="Logistics",D197="Medical Devices",D197="Mining",D197="Mining &amp; Commodities Trading",D197="Oil &amp; Gas",D197="Oilfield Services",D197="Rail Transport",D197="Shipping &amp; Logistics",D197="Steel"),3,
OR(D197="Apparel &amp; Footwear",D197="Beverage",D197="Coffeehouse &amp; Retail",D197="Conglomerate",D197="Consumer Goods",D197="Convenience Retail",D197="Electronics",D197="Electronics &amp; Semiconductors",D197="Electronics Retail",D197="Fashion Retail",D197="Food &amp; Beverage",D197="Food Retail &amp; Consumer Goods",D197="Industrial &amp; Technology",D197="Industrial Automation",D197="Industrial Technology",D197="Postal &amp; Financial Services",D197="Postal Services",D197="Scientific Instruments",D197="Technology Hardware",D197="Trading Company",D197="IT Consulting"),1,
OR(D197="Cosmetics",D197="E-commerce &amp; Cloud Computing",D197="Electronics &amp; Entertainment",D197="Entertainment &amp; Media",D197="Luxury Goods",D197="Media &amp; Telecommunications",D197="Networking Technology",D197="Real Estate Services",D197="Technology &amp; Consumer Electronics",D197="Telecommunications",D197="Telecommunications &amp; Investment"),1,
OR(D197="Asset Management",D197="Banking",D197="Banking &amp; Asset Services",D197="Banking &amp; Financial Services",D197="Banking &amp; Wealth Management",D197="Cloud Software",D197="Enterprise Software",D197="Financial Services",D197="Information Technology Consulting",D197="Investment Banking",D197="Social Media &amp; Technology",D197="Software &amp; Cloud Computing",D197="Technology &amp; Consulting",D197="Technology &amp; Internet Services",D197="Technology &amp; Software"),1,
TRUE,"Unmapped"
)</f>
        <v>2</v>
      </c>
      <c r="H197" s="10">
        <v>1</v>
      </c>
      <c r="I197" s="10">
        <f>VLOOKUP(B197,'BIS + EDB Final'!A:F,6,FALSE)</f>
        <v>0</v>
      </c>
      <c r="J197" s="10">
        <f>VLOOKUP(B197,'CBG Final'!A:B,2,FALSE)</f>
        <v>1</v>
      </c>
      <c r="K197" s="13">
        <f t="shared" si="0"/>
        <v>1.0999999999999999</v>
      </c>
      <c r="L197" s="10" t="s">
        <v>2055</v>
      </c>
      <c r="M197" s="10" t="s">
        <v>1059</v>
      </c>
      <c r="N197" s="10" t="s">
        <v>2056</v>
      </c>
      <c r="O197" s="10" t="s">
        <v>2057</v>
      </c>
      <c r="P197" s="10" t="s">
        <v>2058</v>
      </c>
      <c r="Q197" s="10" t="s">
        <v>231</v>
      </c>
      <c r="R197" s="10" t="s">
        <v>165</v>
      </c>
      <c r="S197" s="14"/>
      <c r="T197" s="15"/>
      <c r="U197" s="15"/>
      <c r="V197" s="14"/>
      <c r="W197" s="14"/>
      <c r="X197" s="14"/>
      <c r="Y197" s="14"/>
      <c r="Z197" s="14"/>
      <c r="AA197" s="14"/>
      <c r="AB197" s="14"/>
      <c r="AC197" s="14"/>
      <c r="AD197" s="14"/>
      <c r="AE197" s="14"/>
      <c r="AF197" s="14"/>
      <c r="AG197" s="14"/>
      <c r="AH197" s="14"/>
    </row>
    <row r="198" spans="1:34" ht="15.75" customHeight="1">
      <c r="A198" s="10"/>
      <c r="B198" s="10" t="s">
        <v>1192</v>
      </c>
      <c r="C198" s="11" t="s">
        <v>14</v>
      </c>
      <c r="D198" s="12" t="s">
        <v>85</v>
      </c>
      <c r="E198" s="10">
        <v>83959</v>
      </c>
      <c r="F198" s="11" cm="1">
        <f t="array" ref="F198">_xlfn.IFS(
E198&lt;=$E$245,0,
E198&lt;=$E$246,1,
E198&lt;=$E$247,2,
E198&gt;=$E$247,3)</f>
        <v>1</v>
      </c>
      <c r="G198" s="12" cm="1">
        <f t="array" ref="G198">_xlfn.IFS(
OR(D198="Aerospace",D198="Aerospace &amp; Defense",D198="Agricultural Equipment",D198="Airlines",D198="Automotive",D198="Automotive &amp; Energy",D198="Automotive Components",D198="Aviation",D198="Building Materials",D198="Chemicals",D198="Commercial Vehicles",D198="Conglomerate &amp; Defense",D198="Conglomerate &amp; Energy",D198="Construction",D198="Construction &amp; Infrastructure",D198="Construction &amp; Real Estate",D198="Construction &amp; Telecom",D198="Discount Retail",D198="Energy Management",D198="Energy Technology",D198="Engines &amp; Power Systems",D198="Environmental Services",D198="Food Distribution",D198="Food Services",D198="Grocery Retail",D198="Healthcare &amp; Pharmacy",D198="Home Improvement Retail",D198="Industrial Engineering &amp; Electronics",D198="Oilfield Services",D198="Pharmaceuticals",D198="Pharmaceuticals &amp; Chemicals",D198="Pharmaceuticals &amp; Healthcare",D198="Pharmacy Retail",D198="Postal &amp; Logistics",D198="Retail",D198="Retail &amp; Distribution",D198="Retail &amp; Grocery",D198="Retail (IKEA)",D198="Tobacco",D198="Trading &amp; Conglomerate",D198="Utilities",D198="Utilities &amp; Energy",D198="Wholesale Retail"),2,
OR(D198="Agribusiness",D198="Automotive &amp; Heavy Vehicles",D198="Chemicals",D198="Commercial Vehicles",D198="Construction",D198="Construction &amp; Infrastructure",D198="Engines &amp; Power Systems",D198="Food Processing",D198="Healthcare",D198="Healthcare &amp; Medical Devices",D198="Heavy Equipment",D198="Heavy Industry",D198="Industrial Gases",D198="Industrial Manufacturing",D198="Logistics",D198="Medical Devices",D198="Mining",D198="Mining &amp; Commodities Trading",D198="Oil &amp; Gas",D198="Oilfield Services",D198="Rail Transport",D198="Shipping &amp; Logistics",D198="Steel"),3,
OR(D198="Apparel &amp; Footwear",D198="Beverage",D198="Coffeehouse &amp; Retail",D198="Conglomerate",D198="Consumer Goods",D198="Convenience Retail",D198="Electronics",D198="Electronics &amp; Semiconductors",D198="Electronics Retail",D198="Fashion Retail",D198="Food &amp; Beverage",D198="Food Retail &amp; Consumer Goods",D198="Industrial &amp; Technology",D198="Industrial Automation",D198="Industrial Technology",D198="Postal &amp; Financial Services",D198="Postal Services",D198="Scientific Instruments",D198="Technology Hardware",D198="Trading Company",D198="IT Consulting"),1,
OR(D198="Cosmetics",D198="E-commerce &amp; Cloud Computing",D198="Electronics &amp; Entertainment",D198="Entertainment &amp; Media",D198="Luxury Goods",D198="Media &amp; Telecommunications",D198="Networking Technology",D198="Real Estate Services",D198="Technology &amp; Consumer Electronics",D198="Telecommunications",D198="Telecommunications &amp; Investment"),1,
OR(D198="Asset Management",D198="Banking",D198="Banking &amp; Asset Services",D198="Banking &amp; Financial Services",D198="Banking &amp; Wealth Management",D198="Cloud Software",D198="Enterprise Software",D198="Financial Services",D198="Information Technology Consulting",D198="Investment Banking",D198="Social Media &amp; Technology",D198="Software &amp; Cloud Computing",D198="Technology &amp; Consulting",D198="Technology &amp; Internet Services",D198="Technology &amp; Software"),1,
TRUE,"Unmapped"
)</f>
        <v>2</v>
      </c>
      <c r="H198" s="10">
        <v>1</v>
      </c>
      <c r="I198" s="10">
        <f>VLOOKUP(B198,'BIS + EDB Final'!A:F,6,FALSE)</f>
        <v>0</v>
      </c>
      <c r="J198" s="10">
        <f>VLOOKUP(B198,'CBG Final'!A:B,2,FALSE)</f>
        <v>1</v>
      </c>
      <c r="K198" s="13">
        <f t="shared" si="0"/>
        <v>1.0999999999999999</v>
      </c>
      <c r="L198" s="10" t="s">
        <v>1193</v>
      </c>
      <c r="M198" s="10" t="s">
        <v>267</v>
      </c>
      <c r="N198" s="10" t="s">
        <v>1194</v>
      </c>
      <c r="O198" s="10" t="s">
        <v>947</v>
      </c>
      <c r="P198" s="10" t="s">
        <v>1195</v>
      </c>
      <c r="Q198" s="10" t="s">
        <v>40</v>
      </c>
      <c r="R198" s="10" t="s">
        <v>352</v>
      </c>
      <c r="S198" s="14"/>
      <c r="T198" s="15"/>
      <c r="U198" s="15"/>
      <c r="V198" s="14"/>
      <c r="W198" s="14"/>
      <c r="X198" s="14"/>
      <c r="Y198" s="14"/>
      <c r="Z198" s="14"/>
      <c r="AA198" s="14"/>
      <c r="AB198" s="14"/>
      <c r="AC198" s="14"/>
      <c r="AD198" s="14"/>
      <c r="AE198" s="14"/>
      <c r="AF198" s="14"/>
      <c r="AG198" s="14"/>
      <c r="AH198" s="14"/>
    </row>
    <row r="199" spans="1:34" ht="15.75" customHeight="1">
      <c r="A199" s="10"/>
      <c r="B199" s="10" t="s">
        <v>239</v>
      </c>
      <c r="C199" s="11" t="s">
        <v>46</v>
      </c>
      <c r="D199" s="12" t="s">
        <v>240</v>
      </c>
      <c r="E199" s="10">
        <v>80730</v>
      </c>
      <c r="F199" s="11" cm="1">
        <f t="array" ref="F199">_xlfn.IFS(
E199&lt;=$E$245,0,
E199&lt;=$E$246,1,
E199&lt;=$E$247,2,
E199&gt;=$E$247,3)</f>
        <v>0</v>
      </c>
      <c r="G199" s="12" cm="1">
        <f t="array" ref="G199">_xlfn.IFS(
OR(D199="Aerospace",D199="Aerospace &amp; Defense",D199="Agricultural Equipment",D199="Airlines",D199="Automotive",D199="Automotive &amp; Energy",D199="Automotive Components",D199="Aviation",D199="Building Materials",D199="Chemicals",D199="Commercial Vehicles",D199="Conglomerate &amp; Defense",D199="Conglomerate &amp; Energy",D199="Construction",D199="Construction &amp; Infrastructure",D199="Construction &amp; Real Estate",D199="Construction &amp; Telecom",D199="Discount Retail",D199="Energy Management",D199="Energy Technology",D199="Engines &amp; Power Systems",D199="Environmental Services",D199="Food Distribution",D199="Food Services",D199="Grocery Retail",D199="Healthcare &amp; Pharmacy",D199="Home Improvement Retail",D199="Industrial Engineering &amp; Electronics",D199="Oilfield Services",D199="Pharmaceuticals",D199="Pharmaceuticals &amp; Chemicals",D199="Pharmaceuticals &amp; Healthcare",D199="Pharmacy Retail",D199="Postal &amp; Logistics",D199="Retail",D199="Retail &amp; Distribution",D199="Retail &amp; Grocery",D199="Retail (IKEA)",D199="Tobacco",D199="Trading &amp; Conglomerate",D199="Utilities",D199="Utilities &amp; Energy",D199="Wholesale Retail"),2,
OR(D199="Agribusiness",D199="Automotive &amp; Heavy Vehicles",D199="Chemicals",D199="Commercial Vehicles",D199="Construction",D199="Construction &amp; Infrastructure",D199="Engines &amp; Power Systems",D199="Food Processing",D199="Healthcare",D199="Healthcare &amp; Medical Devices",D199="Heavy Equipment",D199="Heavy Industry",D199="Industrial Gases",D199="Industrial Manufacturing",D199="Logistics",D199="Medical Devices",D199="Mining",D199="Mining &amp; Commodities Trading",D199="Oil &amp; Gas",D199="Oilfield Services",D199="Rail Transport",D199="Shipping &amp; Logistics",D199="Steel"),3,
OR(D199="Apparel &amp; Footwear",D199="Beverage",D199="Coffeehouse &amp; Retail",D199="Conglomerate",D199="Consumer Goods",D199="Convenience Retail",D199="Electronics",D199="Electronics &amp; Semiconductors",D199="Electronics Retail",D199="Fashion Retail",D199="Food &amp; Beverage",D199="Food Retail &amp; Consumer Goods",D199="Industrial &amp; Technology",D199="Industrial Automation",D199="Industrial Technology",D199="Postal &amp; Financial Services",D199="Postal Services",D199="Scientific Instruments",D199="Technology Hardware",D199="Trading Company",D199="IT Consulting"),1,
OR(D199="Cosmetics",D199="E-commerce &amp; Cloud Computing",D199="Electronics &amp; Entertainment",D199="Entertainment &amp; Media",D199="Luxury Goods",D199="Media &amp; Telecommunications",D199="Networking Technology",D199="Real Estate Services",D199="Technology &amp; Consumer Electronics",D199="Telecommunications",D199="Telecommunications &amp; Investment"),1,
OR(D199="Asset Management",D199="Banking",D199="Banking &amp; Asset Services",D199="Banking &amp; Financial Services",D199="Banking &amp; Wealth Management",D199="Cloud Software",D199="Enterprise Software",D199="Financial Services",D199="Information Technology Consulting",D199="Investment Banking",D199="Social Media &amp; Technology",D199="Software &amp; Cloud Computing",D199="Technology &amp; Consulting",D199="Technology &amp; Internet Services",D199="Technology &amp; Software"),1,
TRUE,"Unmapped"
)</f>
        <v>2</v>
      </c>
      <c r="H199" s="10">
        <f>VLOOKUP(B199,'BIS + EDB Final'!A:K,2,FALSE)</f>
        <v>1</v>
      </c>
      <c r="I199" s="10">
        <f>VLOOKUP(B199,'BIS + EDB Final'!A:F,6,FALSE)</f>
        <v>0</v>
      </c>
      <c r="J199" s="10">
        <f>VLOOKUP(B199,'CBG Final'!A:B,2,FALSE)</f>
        <v>2</v>
      </c>
      <c r="K199" s="13">
        <f t="shared" si="0"/>
        <v>1</v>
      </c>
      <c r="L199" s="10" t="s">
        <v>241</v>
      </c>
      <c r="M199" s="10" t="s">
        <v>27</v>
      </c>
      <c r="N199" s="10" t="s">
        <v>242</v>
      </c>
      <c r="O199" s="10" t="s">
        <v>243</v>
      </c>
      <c r="P199" s="10" t="s">
        <v>244</v>
      </c>
      <c r="Q199" s="10" t="s">
        <v>32</v>
      </c>
      <c r="R199" s="10" t="s">
        <v>165</v>
      </c>
      <c r="S199" s="14"/>
      <c r="T199" s="15"/>
      <c r="U199" s="15"/>
      <c r="V199" s="14"/>
      <c r="W199" s="14"/>
      <c r="X199" s="14"/>
      <c r="Y199" s="14"/>
      <c r="Z199" s="14"/>
      <c r="AA199" s="14"/>
      <c r="AB199" s="14"/>
      <c r="AC199" s="14"/>
      <c r="AD199" s="14"/>
      <c r="AE199" s="14"/>
      <c r="AF199" s="14"/>
      <c r="AG199" s="14"/>
      <c r="AH199" s="14"/>
    </row>
    <row r="200" spans="1:34" ht="15.75" customHeight="1">
      <c r="A200" s="10"/>
      <c r="B200" s="10" t="s">
        <v>451</v>
      </c>
      <c r="C200" s="11" t="s">
        <v>452</v>
      </c>
      <c r="D200" s="12" t="s">
        <v>118</v>
      </c>
      <c r="E200" s="10">
        <v>67809</v>
      </c>
      <c r="F200" s="11" cm="1">
        <f t="array" ref="F200">_xlfn.IFS(
E200&lt;=$E$245,0,
E200&lt;=$E$246,1,
E200&lt;=$E$247,2,
E200&gt;=$E$247,3)</f>
        <v>0</v>
      </c>
      <c r="G200" s="12" cm="1">
        <f t="array" ref="G200">_xlfn.IFS(
OR(D200="Aerospace",D200="Aerospace &amp; Defense",D200="Agricultural Equipment",D200="Airlines",D200="Automotive",D200="Automotive &amp; Energy",D200="Automotive Components",D200="Aviation",D200="Building Materials",D200="Chemicals",D200="Commercial Vehicles",D200="Conglomerate &amp; Defense",D200="Conglomerate &amp; Energy",D200="Construction",D200="Construction &amp; Infrastructure",D200="Construction &amp; Real Estate",D200="Construction &amp; Telecom",D200="Discount Retail",D200="Energy Management",D200="Energy Technology",D200="Engines &amp; Power Systems",D200="Environmental Services",D200="Food Distribution",D200="Food Services",D200="Grocery Retail",D200="Healthcare &amp; Pharmacy",D200="Home Improvement Retail",D200="Industrial Engineering &amp; Electronics",D200="Oilfield Services",D200="Pharmaceuticals",D200="Pharmaceuticals &amp; Chemicals",D200="Pharmaceuticals &amp; Healthcare",D200="Pharmacy Retail",D200="Postal &amp; Logistics",D200="Retail",D200="Retail &amp; Distribution",D200="Retail &amp; Grocery",D200="Retail (IKEA)",D200="Tobacco",D200="Trading &amp; Conglomerate",D200="Utilities",D200="Utilities &amp; Energy",D200="Wholesale Retail"),2,
OR(D200="Agribusiness",D200="Automotive &amp; Heavy Vehicles",D200="Chemicals",D200="Commercial Vehicles",D200="Construction",D200="Construction &amp; Infrastructure",D200="Engines &amp; Power Systems",D200="Food Processing",D200="Healthcare",D200="Healthcare &amp; Medical Devices",D200="Heavy Equipment",D200="Heavy Industry",D200="Industrial Gases",D200="Industrial Manufacturing",D200="Logistics",D200="Medical Devices",D200="Mining",D200="Mining &amp; Commodities Trading",D200="Oil &amp; Gas",D200="Oilfield Services",D200="Rail Transport",D200="Shipping &amp; Logistics",D200="Steel"),3,
OR(D200="Apparel &amp; Footwear",D200="Beverage",D200="Coffeehouse &amp; Retail",D200="Conglomerate",D200="Consumer Goods",D200="Convenience Retail",D200="Electronics",D200="Electronics &amp; Semiconductors",D200="Electronics Retail",D200="Fashion Retail",D200="Food &amp; Beverage",D200="Food Retail &amp; Consumer Goods",D200="Industrial &amp; Technology",D200="Industrial Automation",D200="Industrial Technology",D200="Postal &amp; Financial Services",D200="Postal Services",D200="Scientific Instruments",D200="Technology Hardware",D200="Trading Company",D200="IT Consulting"),1,
OR(D200="Cosmetics",D200="E-commerce &amp; Cloud Computing",D200="Electronics &amp; Entertainment",D200="Entertainment &amp; Media",D200="Luxury Goods",D200="Media &amp; Telecommunications",D200="Networking Technology",D200="Real Estate Services",D200="Technology &amp; Consumer Electronics",D200="Telecommunications",D200="Telecommunications &amp; Investment"),1,
OR(D200="Asset Management",D200="Banking",D200="Banking &amp; Asset Services",D200="Banking &amp; Financial Services",D200="Banking &amp; Wealth Management",D200="Cloud Software",D200="Enterprise Software",D200="Financial Services",D200="Information Technology Consulting",D200="Investment Banking",D200="Social Media &amp; Technology",D200="Software &amp; Cloud Computing",D200="Technology &amp; Consulting",D200="Technology &amp; Internet Services",D200="Technology &amp; Software"),1,
TRUE,"Unmapped"
)</f>
        <v>3</v>
      </c>
      <c r="H200" s="10">
        <f>VLOOKUP(B200,'BIS + EDB Final'!A:K,2,FALSE)</f>
        <v>1</v>
      </c>
      <c r="I200" s="10">
        <f>VLOOKUP(B200,'BIS + EDB Final'!A:F,6,FALSE)</f>
        <v>0</v>
      </c>
      <c r="J200" s="10">
        <f>VLOOKUP(B200,'CBG Final'!A:B,2,FALSE)</f>
        <v>1</v>
      </c>
      <c r="K200" s="13">
        <f t="shared" si="0"/>
        <v>1</v>
      </c>
      <c r="L200" s="10" t="s">
        <v>453</v>
      </c>
      <c r="M200" s="10" t="s">
        <v>454</v>
      </c>
      <c r="N200" s="10" t="s">
        <v>455</v>
      </c>
      <c r="O200" s="10" t="s">
        <v>456</v>
      </c>
      <c r="P200" s="10" t="s">
        <v>457</v>
      </c>
      <c r="Q200" s="10" t="s">
        <v>458</v>
      </c>
      <c r="R200" s="10" t="s">
        <v>183</v>
      </c>
      <c r="S200" s="14"/>
      <c r="T200" s="15"/>
      <c r="U200" s="15"/>
      <c r="V200" s="14"/>
      <c r="W200" s="14"/>
      <c r="X200" s="15"/>
      <c r="Y200" s="15"/>
      <c r="Z200" s="14"/>
      <c r="AA200" s="14"/>
      <c r="AB200" s="14"/>
      <c r="AC200" s="14"/>
      <c r="AD200" s="14"/>
      <c r="AE200" s="14"/>
      <c r="AF200" s="14"/>
      <c r="AG200" s="14"/>
      <c r="AH200" s="14"/>
    </row>
    <row r="201" spans="1:34" ht="15.75" customHeight="1">
      <c r="A201" s="10"/>
      <c r="B201" s="10" t="s">
        <v>329</v>
      </c>
      <c r="C201" s="11" t="s">
        <v>93</v>
      </c>
      <c r="D201" s="12" t="s">
        <v>330</v>
      </c>
      <c r="E201" s="10">
        <v>76566</v>
      </c>
      <c r="F201" s="11" cm="1">
        <f t="array" ref="F201">_xlfn.IFS(
E201&lt;=$E$245,0,
E201&lt;=$E$246,1,
E201&lt;=$E$247,2,
E201&gt;=$E$247,3)</f>
        <v>0</v>
      </c>
      <c r="G201" s="12" cm="1">
        <f t="array" ref="G201">_xlfn.IFS(
OR(D201="Aerospace",D201="Aerospace &amp; Defense",D201="Agricultural Equipment",D201="Airlines",D201="Automotive",D201="Automotive &amp; Energy",D201="Automotive Components",D201="Aviation",D201="Building Materials",D201="Chemicals",D201="Commercial Vehicles",D201="Conglomerate &amp; Defense",D201="Conglomerate &amp; Energy",D201="Construction",D201="Construction &amp; Infrastructure",D201="Construction &amp; Real Estate",D201="Construction &amp; Telecom",D201="Discount Retail",D201="Energy Management",D201="Energy Technology",D201="Engines &amp; Power Systems",D201="Environmental Services",D201="Food Distribution",D201="Food Services",D201="Grocery Retail",D201="Healthcare &amp; Pharmacy",D201="Home Improvement Retail",D201="Industrial Engineering &amp; Electronics",D201="Oilfield Services",D201="Pharmaceuticals",D201="Pharmaceuticals &amp; Chemicals",D201="Pharmaceuticals &amp; Healthcare",D201="Pharmacy Retail",D201="Postal &amp; Logistics",D201="Retail",D201="Retail &amp; Distribution",D201="Retail &amp; Grocery",D201="Retail (IKEA)",D201="Tobacco",D201="Trading &amp; Conglomerate",D201="Utilities",D201="Utilities &amp; Energy",D201="Wholesale Retail"),2,
OR(D201="Agribusiness",D201="Automotive &amp; Heavy Vehicles",D201="Chemicals",D201="Commercial Vehicles",D201="Construction",D201="Construction &amp; Infrastructure",D201="Engines &amp; Power Systems",D201="Food Processing",D201="Healthcare",D201="Healthcare &amp; Medical Devices",D201="Heavy Equipment",D201="Heavy Industry",D201="Industrial Gases",D201="Industrial Manufacturing",D201="Logistics",D201="Medical Devices",D201="Mining",D201="Mining &amp; Commodities Trading",D201="Oil &amp; Gas",D201="Oilfield Services",D201="Rail Transport",D201="Shipping &amp; Logistics",D201="Steel"),3,
OR(D201="Apparel &amp; Footwear",D201="Beverage",D201="Coffeehouse &amp; Retail",D201="Conglomerate",D201="Consumer Goods",D201="Convenience Retail",D201="Electronics",D201="Electronics &amp; Semiconductors",D201="Electronics Retail",D201="Fashion Retail",D201="Food &amp; Beverage",D201="Food Retail &amp; Consumer Goods",D201="Industrial &amp; Technology",D201="Industrial Automation",D201="Industrial Technology",D201="Postal &amp; Financial Services",D201="Postal Services",D201="Scientific Instruments",D201="Technology Hardware",D201="Trading Company",D201="IT Consulting"),1,
OR(D201="Cosmetics",D201="E-commerce &amp; Cloud Computing",D201="Electronics &amp; Entertainment",D201="Entertainment &amp; Media",D201="Luxury Goods",D201="Media &amp; Telecommunications",D201="Networking Technology",D201="Real Estate Services",D201="Technology &amp; Consumer Electronics",D201="Telecommunications",D201="Telecommunications &amp; Investment"),1,
OR(D201="Asset Management",D201="Banking",D201="Banking &amp; Asset Services",D201="Banking &amp; Financial Services",D201="Banking &amp; Wealth Management",D201="Cloud Software",D201="Enterprise Software",D201="Financial Services",D201="Information Technology Consulting",D201="Investment Banking",D201="Social Media &amp; Technology",D201="Software &amp; Cloud Computing",D201="Technology &amp; Consulting",D201="Technology &amp; Internet Services",D201="Technology &amp; Software"),1,
TRUE,"Unmapped"
)</f>
        <v>2</v>
      </c>
      <c r="H201" s="10">
        <v>1</v>
      </c>
      <c r="I201" s="10">
        <f>VLOOKUP(B201,'BIS + EDB Final'!A:F,6,FALSE)</f>
        <v>0</v>
      </c>
      <c r="J201" s="10">
        <f>VLOOKUP(B201,'CBG Final'!A:B,2,FALSE)</f>
        <v>2</v>
      </c>
      <c r="K201" s="13">
        <f t="shared" si="0"/>
        <v>1</v>
      </c>
      <c r="L201" s="10" t="s">
        <v>331</v>
      </c>
      <c r="M201" s="10" t="s">
        <v>70</v>
      </c>
      <c r="N201" s="10" t="s">
        <v>332</v>
      </c>
      <c r="O201" s="10" t="s">
        <v>333</v>
      </c>
      <c r="P201" s="10" t="s">
        <v>334</v>
      </c>
      <c r="Q201" s="10" t="s">
        <v>335</v>
      </c>
      <c r="R201" s="10" t="s">
        <v>22</v>
      </c>
      <c r="S201" s="14"/>
      <c r="T201" s="15"/>
      <c r="U201" s="15"/>
      <c r="V201" s="14"/>
      <c r="W201" s="14"/>
      <c r="X201" s="15"/>
      <c r="Y201" s="15"/>
      <c r="Z201" s="14"/>
      <c r="AA201" s="14"/>
      <c r="AB201" s="14"/>
      <c r="AC201" s="14"/>
      <c r="AD201" s="14"/>
      <c r="AE201" s="14"/>
      <c r="AF201" s="14"/>
      <c r="AG201" s="14"/>
      <c r="AH201" s="14"/>
    </row>
    <row r="202" spans="1:34" ht="15.75" customHeight="1">
      <c r="A202" s="10"/>
      <c r="B202" s="10" t="s">
        <v>1239</v>
      </c>
      <c r="C202" s="11" t="s">
        <v>84</v>
      </c>
      <c r="D202" s="12" t="s">
        <v>523</v>
      </c>
      <c r="E202" s="10">
        <v>83327</v>
      </c>
      <c r="F202" s="11" cm="1">
        <f t="array" ref="F202">_xlfn.IFS(
E202&lt;=$E$245,0,
E202&lt;=$E$246,1,
E202&lt;=$E$247,2,
E202&gt;=$E$247,3)</f>
        <v>1</v>
      </c>
      <c r="G202" s="12" cm="1">
        <f t="array" ref="G202">_xlfn.IFS(
OR(D202="Aerospace",D202="Aerospace &amp; Defense",D202="Agricultural Equipment",D202="Airlines",D202="Automotive",D202="Automotive &amp; Energy",D202="Automotive Components",D202="Aviation",D202="Building Materials",D202="Chemicals",D202="Commercial Vehicles",D202="Conglomerate &amp; Defense",D202="Conglomerate &amp; Energy",D202="Construction",D202="Construction &amp; Infrastructure",D202="Construction &amp; Real Estate",D202="Construction &amp; Telecom",D202="Discount Retail",D202="Energy Management",D202="Energy Technology",D202="Engines &amp; Power Systems",D202="Environmental Services",D202="Food Distribution",D202="Food Services",D202="Grocery Retail",D202="Healthcare &amp; Pharmacy",D202="Home Improvement Retail",D202="Industrial Engineering &amp; Electronics",D202="Oilfield Services",D202="Pharmaceuticals",D202="Pharmaceuticals &amp; Chemicals",D202="Pharmaceuticals &amp; Healthcare",D202="Pharmacy Retail",D202="Postal &amp; Logistics",D202="Retail",D202="Retail &amp; Distribution",D202="Retail &amp; Grocery",D202="Retail (IKEA)",D202="Tobacco",D202="Trading &amp; Conglomerate",D202="Utilities",D202="Utilities &amp; Energy",D202="Wholesale Retail"),2,
OR(D202="Agribusiness",D202="Automotive &amp; Heavy Vehicles",D202="Chemicals",D202="Commercial Vehicles",D202="Construction",D202="Construction &amp; Infrastructure",D202="Engines &amp; Power Systems",D202="Food Processing",D202="Healthcare",D202="Healthcare &amp; Medical Devices",D202="Heavy Equipment",D202="Heavy Industry",D202="Industrial Gases",D202="Industrial Manufacturing",D202="Logistics",D202="Medical Devices",D202="Mining",D202="Mining &amp; Commodities Trading",D202="Oil &amp; Gas",D202="Oilfield Services",D202="Rail Transport",D202="Shipping &amp; Logistics",D202="Steel"),3,
OR(D202="Apparel &amp; Footwear",D202="Beverage",D202="Coffeehouse &amp; Retail",D202="Conglomerate",D202="Consumer Goods",D202="Convenience Retail",D202="Electronics",D202="Electronics &amp; Semiconductors",D202="Electronics Retail",D202="Fashion Retail",D202="Food &amp; Beverage",D202="Food Retail &amp; Consumer Goods",D202="Industrial &amp; Technology",D202="Industrial Automation",D202="Industrial Technology",D202="Postal &amp; Financial Services",D202="Postal Services",D202="Scientific Instruments",D202="Technology Hardware",D202="Trading Company",D202="IT Consulting"),1,
OR(D202="Cosmetics",D202="E-commerce &amp; Cloud Computing",D202="Electronics &amp; Entertainment",D202="Entertainment &amp; Media",D202="Luxury Goods",D202="Media &amp; Telecommunications",D202="Networking Technology",D202="Real Estate Services",D202="Technology &amp; Consumer Electronics",D202="Telecommunications",D202="Telecommunications &amp; Investment"),1,
OR(D202="Asset Management",D202="Banking",D202="Banking &amp; Asset Services",D202="Banking &amp; Financial Services",D202="Banking &amp; Wealth Management",D202="Cloud Software",D202="Enterprise Software",D202="Financial Services",D202="Information Technology Consulting",D202="Investment Banking",D202="Social Media &amp; Technology",D202="Software &amp; Cloud Computing",D202="Technology &amp; Consulting",D202="Technology &amp; Internet Services",D202="Technology &amp; Software"),1,
TRUE,"Unmapped"
)</f>
        <v>2</v>
      </c>
      <c r="H202" s="10">
        <v>1</v>
      </c>
      <c r="I202" s="10">
        <f>VLOOKUP(B202,'BIS + EDB Final'!A:F,6,FALSE)</f>
        <v>-1</v>
      </c>
      <c r="J202" s="10">
        <f>VLOOKUP(B202,'CBG Final'!A:B,2,FALSE)</f>
        <v>1</v>
      </c>
      <c r="K202" s="13">
        <f t="shared" si="0"/>
        <v>1</v>
      </c>
      <c r="L202" s="10" t="s">
        <v>2448</v>
      </c>
      <c r="M202" s="10" t="s">
        <v>572</v>
      </c>
      <c r="N202" s="10" t="s">
        <v>2449</v>
      </c>
      <c r="O202" s="10" t="s">
        <v>940</v>
      </c>
      <c r="P202" s="10" t="s">
        <v>2450</v>
      </c>
      <c r="Q202" s="10" t="s">
        <v>61</v>
      </c>
      <c r="R202" s="10" t="s">
        <v>22</v>
      </c>
      <c r="S202" s="14"/>
      <c r="T202" s="15"/>
      <c r="U202" s="15"/>
      <c r="V202" s="14"/>
      <c r="W202" s="14"/>
      <c r="X202" s="14"/>
      <c r="Y202" s="14"/>
      <c r="Z202" s="14"/>
      <c r="AA202" s="14"/>
      <c r="AB202" s="14"/>
      <c r="AC202" s="14"/>
      <c r="AD202" s="14"/>
      <c r="AE202" s="14"/>
      <c r="AF202" s="14"/>
      <c r="AG202" s="14"/>
      <c r="AH202" s="14"/>
    </row>
    <row r="203" spans="1:34" ht="15.75" customHeight="1">
      <c r="A203" s="10"/>
      <c r="B203" s="10" t="s">
        <v>1073</v>
      </c>
      <c r="C203" s="11" t="s">
        <v>827</v>
      </c>
      <c r="D203" s="12" t="s">
        <v>330</v>
      </c>
      <c r="E203" s="10">
        <v>92137</v>
      </c>
      <c r="F203" s="11" cm="1">
        <f t="array" ref="F203">_xlfn.IFS(
E203&lt;=$E$245,0,
E203&lt;=$E$246,1,
E203&lt;=$E$247,2,
E203&gt;=$E$247,3)</f>
        <v>1</v>
      </c>
      <c r="G203" s="12" cm="1">
        <f t="array" ref="G203">_xlfn.IFS(
OR(D203="Aerospace",D203="Aerospace &amp; Defense",D203="Agricultural Equipment",D203="Airlines",D203="Automotive",D203="Automotive &amp; Energy",D203="Automotive Components",D203="Aviation",D203="Building Materials",D203="Chemicals",D203="Commercial Vehicles",D203="Conglomerate &amp; Defense",D203="Conglomerate &amp; Energy",D203="Construction",D203="Construction &amp; Infrastructure",D203="Construction &amp; Real Estate",D203="Construction &amp; Telecom",D203="Discount Retail",D203="Energy Management",D203="Energy Technology",D203="Engines &amp; Power Systems",D203="Environmental Services",D203="Food Distribution",D203="Food Services",D203="Grocery Retail",D203="Healthcare &amp; Pharmacy",D203="Home Improvement Retail",D203="Industrial Engineering &amp; Electronics",D203="Oilfield Services",D203="Pharmaceuticals",D203="Pharmaceuticals &amp; Chemicals",D203="Pharmaceuticals &amp; Healthcare",D203="Pharmacy Retail",D203="Postal &amp; Logistics",D203="Retail",D203="Retail &amp; Distribution",D203="Retail &amp; Grocery",D203="Retail (IKEA)",D203="Tobacco",D203="Trading &amp; Conglomerate",D203="Utilities",D203="Utilities &amp; Energy",D203="Wholesale Retail"),2,
OR(D203="Agribusiness",D203="Automotive &amp; Heavy Vehicles",D203="Chemicals",D203="Commercial Vehicles",D203="Construction",D203="Construction &amp; Infrastructure",D203="Engines &amp; Power Systems",D203="Food Processing",D203="Healthcare",D203="Healthcare &amp; Medical Devices",D203="Heavy Equipment",D203="Heavy Industry",D203="Industrial Gases",D203="Industrial Manufacturing",D203="Logistics",D203="Medical Devices",D203="Mining",D203="Mining &amp; Commodities Trading",D203="Oil &amp; Gas",D203="Oilfield Services",D203="Rail Transport",D203="Shipping &amp; Logistics",D203="Steel"),3,
OR(D203="Apparel &amp; Footwear",D203="Beverage",D203="Coffeehouse &amp; Retail",D203="Conglomerate",D203="Consumer Goods",D203="Convenience Retail",D203="Electronics",D203="Electronics &amp; Semiconductors",D203="Electronics Retail",D203="Fashion Retail",D203="Food &amp; Beverage",D203="Food Retail &amp; Consumer Goods",D203="Industrial &amp; Technology",D203="Industrial Automation",D203="Industrial Technology",D203="Postal &amp; Financial Services",D203="Postal Services",D203="Scientific Instruments",D203="Technology Hardware",D203="Trading Company",D203="IT Consulting"),1,
OR(D203="Cosmetics",D203="E-commerce &amp; Cloud Computing",D203="Electronics &amp; Entertainment",D203="Entertainment &amp; Media",D203="Luxury Goods",D203="Media &amp; Telecommunications",D203="Networking Technology",D203="Real Estate Services",D203="Technology &amp; Consumer Electronics",D203="Telecommunications",D203="Telecommunications &amp; Investment"),1,
OR(D203="Asset Management",D203="Banking",D203="Banking &amp; Asset Services",D203="Banking &amp; Financial Services",D203="Banking &amp; Wealth Management",D203="Cloud Software",D203="Enterprise Software",D203="Financial Services",D203="Information Technology Consulting",D203="Investment Banking",D203="Social Media &amp; Technology",D203="Software &amp; Cloud Computing",D203="Technology &amp; Consulting",D203="Technology &amp; Internet Services",D203="Technology &amp; Software"),1,
TRUE,"Unmapped"
)</f>
        <v>2</v>
      </c>
      <c r="H203" s="10">
        <v>1</v>
      </c>
      <c r="I203" s="10">
        <f>VLOOKUP(B203,'BIS + EDB Final'!A:F,6,FALSE)</f>
        <v>-1</v>
      </c>
      <c r="J203" s="10">
        <f>VLOOKUP(B203,'CBG Final'!A:B,2,FALSE)</f>
        <v>1</v>
      </c>
      <c r="K203" s="13">
        <f t="shared" si="0"/>
        <v>1</v>
      </c>
      <c r="L203" s="10" t="s">
        <v>1074</v>
      </c>
      <c r="M203" s="10" t="s">
        <v>1075</v>
      </c>
      <c r="N203" s="10" t="s">
        <v>1076</v>
      </c>
      <c r="O203" s="10" t="s">
        <v>1077</v>
      </c>
      <c r="P203" s="10" t="s">
        <v>1078</v>
      </c>
      <c r="Q203" s="10" t="s">
        <v>995</v>
      </c>
      <c r="R203" s="10" t="s">
        <v>672</v>
      </c>
      <c r="S203" s="14"/>
      <c r="T203" s="15"/>
      <c r="U203" s="15"/>
      <c r="V203" s="14"/>
      <c r="W203" s="14"/>
      <c r="X203" s="14"/>
      <c r="Y203" s="14"/>
      <c r="Z203" s="14"/>
      <c r="AA203" s="14"/>
      <c r="AB203" s="14"/>
      <c r="AC203" s="14"/>
      <c r="AD203" s="14"/>
      <c r="AE203" s="14"/>
      <c r="AF203" s="14"/>
      <c r="AG203" s="14"/>
      <c r="AH203" s="14"/>
    </row>
    <row r="204" spans="1:34" ht="15.75" customHeight="1">
      <c r="A204" s="10"/>
      <c r="B204" s="10" t="s">
        <v>673</v>
      </c>
      <c r="C204" s="11" t="s">
        <v>84</v>
      </c>
      <c r="D204" s="12" t="s">
        <v>674</v>
      </c>
      <c r="E204" s="10">
        <v>112300</v>
      </c>
      <c r="F204" s="11" cm="1">
        <f t="array" ref="F204">_xlfn.IFS(
E204&lt;=$E$245,0,
E204&lt;=$E$246,1,
E204&lt;=$E$247,2,
E204&gt;=$E$247,3)</f>
        <v>1</v>
      </c>
      <c r="G204" s="12" cm="1">
        <f t="array" ref="G204">_xlfn.IFS(
OR(D204="Aerospace",D204="Aerospace &amp; Defense",D204="Agricultural Equipment",D204="Airlines",D204="Automotive",D204="Automotive &amp; Energy",D204="Automotive Components",D204="Aviation",D204="Building Materials",D204="Chemicals",D204="Commercial Vehicles",D204="Conglomerate &amp; Defense",D204="Conglomerate &amp; Energy",D204="Construction",D204="Construction &amp; Infrastructure",D204="Construction &amp; Real Estate",D204="Construction &amp; Telecom",D204="Discount Retail",D204="Energy Management",D204="Energy Technology",D204="Engines &amp; Power Systems",D204="Environmental Services",D204="Food Distribution",D204="Food Services",D204="Grocery Retail",D204="Healthcare &amp; Pharmacy",D204="Home Improvement Retail",D204="Industrial Engineering &amp; Electronics",D204="Oilfield Services",D204="Pharmaceuticals",D204="Pharmaceuticals &amp; Chemicals",D204="Pharmaceuticals &amp; Healthcare",D204="Pharmacy Retail",D204="Postal &amp; Logistics",D204="Retail",D204="Retail &amp; Distribution",D204="Retail &amp; Grocery",D204="Retail (IKEA)",D204="Tobacco",D204="Trading &amp; Conglomerate",D204="Utilities",D204="Utilities &amp; Energy",D204="Wholesale Retail"),2,
OR(D204="Agribusiness",D204="Automotive &amp; Heavy Vehicles",D204="Chemicals",D204="Commercial Vehicles",D204="Construction",D204="Construction &amp; Infrastructure",D204="Engines &amp; Power Systems",D204="Food Processing",D204="Healthcare",D204="Healthcare &amp; Medical Devices",D204="Heavy Equipment",D204="Heavy Industry",D204="Industrial Gases",D204="Industrial Manufacturing",D204="Logistics",D204="Medical Devices",D204="Mining",D204="Mining &amp; Commodities Trading",D204="Oil &amp; Gas",D204="Oilfield Services",D204="Rail Transport",D204="Shipping &amp; Logistics",D204="Steel"),3,
OR(D204="Apparel &amp; Footwear",D204="Beverage",D204="Coffeehouse &amp; Retail",D204="Conglomerate",D204="Consumer Goods",D204="Convenience Retail",D204="Electronics",D204="Electronics &amp; Semiconductors",D204="Electronics Retail",D204="Fashion Retail",D204="Food &amp; Beverage",D204="Food Retail &amp; Consumer Goods",D204="Industrial &amp; Technology",D204="Industrial Automation",D204="Industrial Technology",D204="Postal &amp; Financial Services",D204="Postal Services",D204="Scientific Instruments",D204="Technology Hardware",D204="Trading Company",D204="IT Consulting"),1,
OR(D204="Cosmetics",D204="E-commerce &amp; Cloud Computing",D204="Electronics &amp; Entertainment",D204="Entertainment &amp; Media",D204="Luxury Goods",D204="Media &amp; Telecommunications",D204="Networking Technology",D204="Real Estate Services",D204="Technology &amp; Consumer Electronics",D204="Telecommunications",D204="Telecommunications &amp; Investment"),1,
OR(D204="Asset Management",D204="Banking",D204="Banking &amp; Asset Services",D204="Banking &amp; Financial Services",D204="Banking &amp; Wealth Management",D204="Cloud Software",D204="Enterprise Software",D204="Financial Services",D204="Information Technology Consulting",D204="Investment Banking",D204="Social Media &amp; Technology",D204="Software &amp; Cloud Computing",D204="Technology &amp; Consulting",D204="Technology &amp; Internet Services",D204="Technology &amp; Software"),1,
TRUE,"Unmapped"
)</f>
        <v>1</v>
      </c>
      <c r="H204" s="10">
        <v>1</v>
      </c>
      <c r="I204" s="10">
        <f>VLOOKUP(B204,'BIS + EDB Final'!A:F,6,FALSE)</f>
        <v>1</v>
      </c>
      <c r="J204" s="10">
        <f>VLOOKUP(B204,'CBG Final'!A:B,2,FALSE)</f>
        <v>1</v>
      </c>
      <c r="K204" s="13">
        <f t="shared" si="0"/>
        <v>1</v>
      </c>
      <c r="L204" s="10" t="s">
        <v>2390</v>
      </c>
      <c r="M204" s="10" t="s">
        <v>2391</v>
      </c>
      <c r="N204" s="10" t="s">
        <v>2392</v>
      </c>
      <c r="O204" s="10" t="s">
        <v>1082</v>
      </c>
      <c r="P204" s="10" t="s">
        <v>2393</v>
      </c>
      <c r="Q204" s="10" t="s">
        <v>100</v>
      </c>
      <c r="R204" s="10" t="s">
        <v>22</v>
      </c>
      <c r="S204" s="14"/>
      <c r="T204" s="15"/>
      <c r="U204" s="15"/>
      <c r="V204" s="14"/>
      <c r="W204" s="14"/>
      <c r="X204" s="15"/>
      <c r="Y204" s="15"/>
      <c r="Z204" s="14"/>
      <c r="AA204" s="14"/>
      <c r="AB204" s="14"/>
      <c r="AC204" s="14"/>
      <c r="AD204" s="14"/>
      <c r="AE204" s="14"/>
      <c r="AF204" s="14"/>
      <c r="AG204" s="14"/>
      <c r="AH204" s="14"/>
    </row>
    <row r="205" spans="1:34" ht="15.75" customHeight="1">
      <c r="A205" s="10"/>
      <c r="B205" s="10" t="s">
        <v>1079</v>
      </c>
      <c r="C205" s="11" t="s">
        <v>43</v>
      </c>
      <c r="D205" s="12" t="s">
        <v>373</v>
      </c>
      <c r="E205" s="10">
        <v>94500</v>
      </c>
      <c r="F205" s="11" cm="1">
        <f t="array" ref="F205">_xlfn.IFS(
E205&lt;=$E$245,0,
E205&lt;=$E$246,1,
E205&lt;=$E$247,2,
E205&gt;=$E$247,3)</f>
        <v>1</v>
      </c>
      <c r="G205" s="12" cm="1">
        <f t="array" ref="G205">_xlfn.IFS(
OR(D205="Aerospace",D205="Aerospace &amp; Defense",D205="Agricultural Equipment",D205="Airlines",D205="Automotive",D205="Automotive &amp; Energy",D205="Automotive Components",D205="Aviation",D205="Building Materials",D205="Chemicals",D205="Commercial Vehicles",D205="Conglomerate &amp; Defense",D205="Conglomerate &amp; Energy",D205="Construction",D205="Construction &amp; Infrastructure",D205="Construction &amp; Real Estate",D205="Construction &amp; Telecom",D205="Discount Retail",D205="Energy Management",D205="Energy Technology",D205="Engines &amp; Power Systems",D205="Environmental Services",D205="Food Distribution",D205="Food Services",D205="Grocery Retail",D205="Healthcare &amp; Pharmacy",D205="Home Improvement Retail",D205="Industrial Engineering &amp; Electronics",D205="Oilfield Services",D205="Pharmaceuticals",D205="Pharmaceuticals &amp; Chemicals",D205="Pharmaceuticals &amp; Healthcare",D205="Pharmacy Retail",D205="Postal &amp; Logistics",D205="Retail",D205="Retail &amp; Distribution",D205="Retail &amp; Grocery",D205="Retail (IKEA)",D205="Tobacco",D205="Trading &amp; Conglomerate",D205="Utilities",D205="Utilities &amp; Energy",D205="Wholesale Retail"),2,
OR(D205="Agribusiness",D205="Automotive &amp; Heavy Vehicles",D205="Chemicals",D205="Commercial Vehicles",D205="Construction",D205="Construction &amp; Infrastructure",D205="Engines &amp; Power Systems",D205="Food Processing",D205="Healthcare",D205="Healthcare &amp; Medical Devices",D205="Heavy Equipment",D205="Heavy Industry",D205="Industrial Gases",D205="Industrial Manufacturing",D205="Logistics",D205="Medical Devices",D205="Mining",D205="Mining &amp; Commodities Trading",D205="Oil &amp; Gas",D205="Oilfield Services",D205="Rail Transport",D205="Shipping &amp; Logistics",D205="Steel"),3,
OR(D205="Apparel &amp; Footwear",D205="Beverage",D205="Coffeehouse &amp; Retail",D205="Conglomerate",D205="Consumer Goods",D205="Convenience Retail",D205="Electronics",D205="Electronics &amp; Semiconductors",D205="Electronics Retail",D205="Fashion Retail",D205="Food &amp; Beverage",D205="Food Retail &amp; Consumer Goods",D205="Industrial &amp; Technology",D205="Industrial Automation",D205="Industrial Technology",D205="Postal &amp; Financial Services",D205="Postal Services",D205="Scientific Instruments",D205="Technology Hardware",D205="Trading Company",D205="IT Consulting"),1,
OR(D205="Cosmetics",D205="E-commerce &amp; Cloud Computing",D205="Electronics &amp; Entertainment",D205="Entertainment &amp; Media",D205="Luxury Goods",D205="Media &amp; Telecommunications",D205="Networking Technology",D205="Real Estate Services",D205="Technology &amp; Consumer Electronics",D205="Telecommunications",D205="Telecommunications &amp; Investment"),1,
OR(D205="Asset Management",D205="Banking",D205="Banking &amp; Asset Services",D205="Banking &amp; Financial Services",D205="Banking &amp; Wealth Management",D205="Cloud Software",D205="Enterprise Software",D205="Financial Services",D205="Information Technology Consulting",D205="Investment Banking",D205="Social Media &amp; Technology",D205="Software &amp; Cloud Computing",D205="Technology &amp; Consulting",D205="Technology &amp; Internet Services",D205="Technology &amp; Software"),1,
TRUE,"Unmapped"
)</f>
        <v>1</v>
      </c>
      <c r="H205" s="10">
        <f>'BIS + EDB Final'!B196</f>
        <v>1</v>
      </c>
      <c r="I205" s="10">
        <f>VLOOKUP(B205,'BIS + EDB Final'!A:F,6,FALSE)</f>
        <v>1</v>
      </c>
      <c r="J205" s="10">
        <f>VLOOKUP(B205,'CBG Final'!A:B,2,FALSE)</f>
        <v>1</v>
      </c>
      <c r="K205" s="13">
        <f t="shared" si="0"/>
        <v>1</v>
      </c>
      <c r="L205" s="10" t="s">
        <v>1080</v>
      </c>
      <c r="M205" s="10" t="s">
        <v>259</v>
      </c>
      <c r="N205" s="10" t="s">
        <v>1081</v>
      </c>
      <c r="O205" s="10" t="s">
        <v>1082</v>
      </c>
      <c r="P205" s="10" t="s">
        <v>1083</v>
      </c>
      <c r="Q205" s="10" t="s">
        <v>190</v>
      </c>
      <c r="R205" s="10" t="s">
        <v>53</v>
      </c>
      <c r="S205" s="14"/>
      <c r="T205" s="15"/>
      <c r="U205" s="15"/>
      <c r="V205" s="14"/>
      <c r="W205" s="14"/>
      <c r="X205" s="14"/>
      <c r="Y205" s="14"/>
      <c r="Z205" s="14"/>
      <c r="AA205" s="14"/>
      <c r="AB205" s="14"/>
      <c r="AC205" s="14"/>
      <c r="AD205" s="14"/>
      <c r="AE205" s="14"/>
      <c r="AF205" s="14"/>
      <c r="AG205" s="14"/>
      <c r="AH205" s="14"/>
    </row>
    <row r="206" spans="1:34" ht="15.75" customHeight="1">
      <c r="A206" s="10"/>
      <c r="B206" s="10" t="s">
        <v>1121</v>
      </c>
      <c r="C206" s="11" t="s">
        <v>43</v>
      </c>
      <c r="D206" s="12" t="s">
        <v>345</v>
      </c>
      <c r="E206" s="10">
        <v>69700</v>
      </c>
      <c r="F206" s="11" cm="1">
        <f t="array" ref="F206">_xlfn.IFS(
E206&lt;=$E$245,0,
E206&lt;=$E$246,1,
E206&lt;=$E$247,2,
E206&gt;=$E$247,3)</f>
        <v>0</v>
      </c>
      <c r="G206" s="12" cm="1">
        <f t="array" ref="G206">_xlfn.IFS(
OR(D206="Aerospace",D206="Aerospace &amp; Defense",D206="Agricultural Equipment",D206="Airlines",D206="Automotive",D206="Automotive &amp; Energy",D206="Automotive Components",D206="Aviation",D206="Building Materials",D206="Chemicals",D206="Commercial Vehicles",D206="Conglomerate &amp; Defense",D206="Conglomerate &amp; Energy",D206="Construction",D206="Construction &amp; Infrastructure",D206="Construction &amp; Real Estate",D206="Construction &amp; Telecom",D206="Discount Retail",D206="Energy Management",D206="Energy Technology",D206="Engines &amp; Power Systems",D206="Environmental Services",D206="Food Distribution",D206="Food Services",D206="Grocery Retail",D206="Healthcare &amp; Pharmacy",D206="Home Improvement Retail",D206="Industrial Engineering &amp; Electronics",D206="Oilfield Services",D206="Pharmaceuticals",D206="Pharmaceuticals &amp; Chemicals",D206="Pharmaceuticals &amp; Healthcare",D206="Pharmacy Retail",D206="Postal &amp; Logistics",D206="Retail",D206="Retail &amp; Distribution",D206="Retail &amp; Grocery",D206="Retail (IKEA)",D206="Tobacco",D206="Trading &amp; Conglomerate",D206="Utilities",D206="Utilities &amp; Energy",D206="Wholesale Retail"),2,
OR(D206="Agribusiness",D206="Automotive &amp; Heavy Vehicles",D206="Chemicals",D206="Commercial Vehicles",D206="Construction",D206="Construction &amp; Infrastructure",D206="Engines &amp; Power Systems",D206="Food Processing",D206="Healthcare",D206="Healthcare &amp; Medical Devices",D206="Heavy Equipment",D206="Heavy Industry",D206="Industrial Gases",D206="Industrial Manufacturing",D206="Logistics",D206="Medical Devices",D206="Mining",D206="Mining &amp; Commodities Trading",D206="Oil &amp; Gas",D206="Oilfield Services",D206="Rail Transport",D206="Shipping &amp; Logistics",D206="Steel"),3,
OR(D206="Apparel &amp; Footwear",D206="Beverage",D206="Coffeehouse &amp; Retail",D206="Conglomerate",D206="Consumer Goods",D206="Convenience Retail",D206="Electronics",D206="Electronics &amp; Semiconductors",D206="Electronics Retail",D206="Fashion Retail",D206="Food &amp; Beverage",D206="Food Retail &amp; Consumer Goods",D206="Industrial &amp; Technology",D206="Industrial Automation",D206="Industrial Technology",D206="Postal &amp; Financial Services",D206="Postal Services",D206="Scientific Instruments",D206="Technology Hardware",D206="Trading Company",D206="IT Consulting"),1,
OR(D206="Cosmetics",D206="E-commerce &amp; Cloud Computing",D206="Electronics &amp; Entertainment",D206="Entertainment &amp; Media",D206="Luxury Goods",D206="Media &amp; Telecommunications",D206="Networking Technology",D206="Real Estate Services",D206="Technology &amp; Consumer Electronics",D206="Telecommunications",D206="Telecommunications &amp; Investment"),1,
OR(D206="Asset Management",D206="Banking",D206="Banking &amp; Asset Services",D206="Banking &amp; Financial Services",D206="Banking &amp; Wealth Management",D206="Cloud Software",D206="Enterprise Software",D206="Financial Services",D206="Information Technology Consulting",D206="Investment Banking",D206="Social Media &amp; Technology",D206="Software &amp; Cloud Computing",D206="Technology &amp; Consulting",D206="Technology &amp; Internet Services",D206="Technology &amp; Software"),1,
TRUE,"Unmapped"
)</f>
        <v>1</v>
      </c>
      <c r="H206" s="10">
        <f>'BIS + EDB Final'!B199</f>
        <v>1</v>
      </c>
      <c r="I206" s="10">
        <f>VLOOKUP(B206,'BIS + EDB Final'!A:F,6,FALSE)</f>
        <v>0</v>
      </c>
      <c r="J206" s="10">
        <f>VLOOKUP(B206,'CBG Final'!A:B,2,FALSE)</f>
        <v>3</v>
      </c>
      <c r="K206" s="13">
        <f t="shared" si="0"/>
        <v>1</v>
      </c>
      <c r="L206" s="10" t="s">
        <v>1122</v>
      </c>
      <c r="M206" s="10" t="s">
        <v>385</v>
      </c>
      <c r="N206" s="10" t="s">
        <v>1123</v>
      </c>
      <c r="O206" s="10" t="s">
        <v>276</v>
      </c>
      <c r="P206" s="10" t="s">
        <v>1124</v>
      </c>
      <c r="Q206" s="10" t="s">
        <v>53</v>
      </c>
      <c r="R206" s="10" t="s">
        <v>22</v>
      </c>
      <c r="S206" s="14"/>
      <c r="T206" s="15"/>
      <c r="U206" s="15"/>
      <c r="V206" s="14"/>
      <c r="W206" s="14"/>
      <c r="X206" s="14"/>
      <c r="Y206" s="14"/>
      <c r="Z206" s="14"/>
      <c r="AA206" s="14"/>
      <c r="AB206" s="14"/>
      <c r="AC206" s="14"/>
      <c r="AD206" s="14"/>
      <c r="AE206" s="14"/>
      <c r="AF206" s="14"/>
      <c r="AG206" s="14"/>
      <c r="AH206" s="14"/>
    </row>
    <row r="207" spans="1:34" ht="15.75" customHeight="1">
      <c r="A207" s="10"/>
      <c r="B207" s="10" t="s">
        <v>1573</v>
      </c>
      <c r="C207" s="11" t="s">
        <v>43</v>
      </c>
      <c r="D207" s="12" t="s">
        <v>538</v>
      </c>
      <c r="E207" s="10">
        <v>58000</v>
      </c>
      <c r="F207" s="11" cm="1">
        <f t="array" ref="F207">_xlfn.IFS(
E207&lt;=$E$245,0,
E207&lt;=$E$246,1,
E207&lt;=$E$247,2,
E207&gt;=$E$247,3)</f>
        <v>0</v>
      </c>
      <c r="G207" s="12" cm="1">
        <f t="array" ref="G207">_xlfn.IFS(
OR(D207="Aerospace",D207="Aerospace &amp; Defense",D207="Agricultural Equipment",D207="Airlines",D207="Automotive",D207="Automotive &amp; Energy",D207="Automotive Components",D207="Aviation",D207="Building Materials",D207="Chemicals",D207="Commercial Vehicles",D207="Conglomerate &amp; Defense",D207="Conglomerate &amp; Energy",D207="Construction",D207="Construction &amp; Infrastructure",D207="Construction &amp; Real Estate",D207="Construction &amp; Telecom",D207="Discount Retail",D207="Energy Management",D207="Energy Technology",D207="Engines &amp; Power Systems",D207="Environmental Services",D207="Food Distribution",D207="Food Services",D207="Grocery Retail",D207="Healthcare &amp; Pharmacy",D207="Home Improvement Retail",D207="Industrial Engineering &amp; Electronics",D207="Oilfield Services",D207="Pharmaceuticals",D207="Pharmaceuticals &amp; Chemicals",D207="Pharmaceuticals &amp; Healthcare",D207="Pharmacy Retail",D207="Postal &amp; Logistics",D207="Retail",D207="Retail &amp; Distribution",D207="Retail &amp; Grocery",D207="Retail (IKEA)",D207="Tobacco",D207="Trading &amp; Conglomerate",D207="Utilities",D207="Utilities &amp; Energy",D207="Wholesale Retail"),2,
OR(D207="Agribusiness",D207="Automotive &amp; Heavy Vehicles",D207="Chemicals",D207="Commercial Vehicles",D207="Construction",D207="Construction &amp; Infrastructure",D207="Engines &amp; Power Systems",D207="Food Processing",D207="Healthcare",D207="Healthcare &amp; Medical Devices",D207="Heavy Equipment",D207="Heavy Industry",D207="Industrial Gases",D207="Industrial Manufacturing",D207="Logistics",D207="Medical Devices",D207="Mining",D207="Mining &amp; Commodities Trading",D207="Oil &amp; Gas",D207="Oilfield Services",D207="Rail Transport",D207="Shipping &amp; Logistics",D207="Steel"),3,
OR(D207="Apparel &amp; Footwear",D207="Beverage",D207="Coffeehouse &amp; Retail",D207="Conglomerate",D207="Consumer Goods",D207="Convenience Retail",D207="Electronics",D207="Electronics &amp; Semiconductors",D207="Electronics Retail",D207="Fashion Retail",D207="Food &amp; Beverage",D207="Food Retail &amp; Consumer Goods",D207="Industrial &amp; Technology",D207="Industrial Automation",D207="Industrial Technology",D207="Postal &amp; Financial Services",D207="Postal Services",D207="Scientific Instruments",D207="Technology Hardware",D207="Trading Company",D207="IT Consulting"),1,
OR(D207="Cosmetics",D207="E-commerce &amp; Cloud Computing",D207="Electronics &amp; Entertainment",D207="Entertainment &amp; Media",D207="Luxury Goods",D207="Media &amp; Telecommunications",D207="Networking Technology",D207="Real Estate Services",D207="Technology &amp; Consumer Electronics",D207="Telecommunications",D207="Telecommunications &amp; Investment"),1,
OR(D207="Asset Management",D207="Banking",D207="Banking &amp; Asset Services",D207="Banking &amp; Financial Services",D207="Banking &amp; Wealth Management",D207="Cloud Software",D207="Enterprise Software",D207="Financial Services",D207="Information Technology Consulting",D207="Investment Banking",D207="Social Media &amp; Technology",D207="Software &amp; Cloud Computing",D207="Technology &amp; Consulting",D207="Technology &amp; Internet Services",D207="Technology &amp; Software"),1,
TRUE,"Unmapped"
)</f>
        <v>1</v>
      </c>
      <c r="H207" s="10">
        <f>'BIS + EDB Final'!B202</f>
        <v>1</v>
      </c>
      <c r="I207" s="10">
        <f>VLOOKUP(B207,'BIS + EDB Final'!A:F,6,FALSE)</f>
        <v>0</v>
      </c>
      <c r="J207" s="10">
        <f>VLOOKUP(B207,'CBG Final'!A:B,2,FALSE)</f>
        <v>3</v>
      </c>
      <c r="K207" s="13">
        <f t="shared" si="0"/>
        <v>1</v>
      </c>
      <c r="L207" s="10" t="s">
        <v>1574</v>
      </c>
      <c r="M207" s="10" t="s">
        <v>1575</v>
      </c>
      <c r="N207" s="10" t="s">
        <v>1576</v>
      </c>
      <c r="O207" s="10" t="s">
        <v>1380</v>
      </c>
      <c r="P207" s="10" t="s">
        <v>1577</v>
      </c>
      <c r="Q207" s="10" t="s">
        <v>651</v>
      </c>
      <c r="R207" s="10" t="s">
        <v>22</v>
      </c>
      <c r="S207" s="14"/>
      <c r="T207" s="15"/>
      <c r="U207" s="15"/>
      <c r="V207" s="14"/>
      <c r="W207" s="14"/>
      <c r="X207" s="14"/>
      <c r="Y207" s="14"/>
      <c r="Z207" s="14"/>
      <c r="AA207" s="14"/>
      <c r="AB207" s="14"/>
      <c r="AC207" s="14"/>
      <c r="AD207" s="14"/>
      <c r="AE207" s="14"/>
      <c r="AF207" s="14"/>
      <c r="AG207" s="14"/>
      <c r="AH207" s="14"/>
    </row>
    <row r="208" spans="1:34" ht="15.75" customHeight="1">
      <c r="A208" s="10"/>
      <c r="B208" s="10" t="s">
        <v>1036</v>
      </c>
      <c r="C208" s="11" t="s">
        <v>397</v>
      </c>
      <c r="D208" s="12" t="s">
        <v>214</v>
      </c>
      <c r="E208" s="10">
        <v>83307</v>
      </c>
      <c r="F208" s="11" cm="1">
        <f t="array" ref="F208">_xlfn.IFS(
E208&lt;=$E$245,0,
E208&lt;=$E$246,1,
E208&lt;=$E$247,2,
E208&gt;=$E$247,3)</f>
        <v>1</v>
      </c>
      <c r="G208" s="12" cm="1">
        <f t="array" ref="G208">_xlfn.IFS(
OR(D208="Aerospace",D208="Aerospace &amp; Defense",D208="Agricultural Equipment",D208="Airlines",D208="Automotive",D208="Automotive &amp; Energy",D208="Automotive Components",D208="Aviation",D208="Building Materials",D208="Chemicals",D208="Commercial Vehicles",D208="Conglomerate &amp; Defense",D208="Conglomerate &amp; Energy",D208="Construction",D208="Construction &amp; Infrastructure",D208="Construction &amp; Real Estate",D208="Construction &amp; Telecom",D208="Discount Retail",D208="Energy Management",D208="Energy Technology",D208="Engines &amp; Power Systems",D208="Environmental Services",D208="Food Distribution",D208="Food Services",D208="Grocery Retail",D208="Healthcare &amp; Pharmacy",D208="Home Improvement Retail",D208="Industrial Engineering &amp; Electronics",D208="Oilfield Services",D208="Pharmaceuticals",D208="Pharmaceuticals &amp; Chemicals",D208="Pharmaceuticals &amp; Healthcare",D208="Pharmacy Retail",D208="Postal &amp; Logistics",D208="Retail",D208="Retail &amp; Distribution",D208="Retail &amp; Grocery",D208="Retail (IKEA)",D208="Tobacco",D208="Trading &amp; Conglomerate",D208="Utilities",D208="Utilities &amp; Energy",D208="Wholesale Retail"),2,
OR(D208="Agribusiness",D208="Automotive &amp; Heavy Vehicles",D208="Chemicals",D208="Commercial Vehicles",D208="Construction",D208="Construction &amp; Infrastructure",D208="Engines &amp; Power Systems",D208="Food Processing",D208="Healthcare",D208="Healthcare &amp; Medical Devices",D208="Heavy Equipment",D208="Heavy Industry",D208="Industrial Gases",D208="Industrial Manufacturing",D208="Logistics",D208="Medical Devices",D208="Mining",D208="Mining &amp; Commodities Trading",D208="Oil &amp; Gas",D208="Oilfield Services",D208="Rail Transport",D208="Shipping &amp; Logistics",D208="Steel"),3,
OR(D208="Apparel &amp; Footwear",D208="Beverage",D208="Coffeehouse &amp; Retail",D208="Conglomerate",D208="Consumer Goods",D208="Convenience Retail",D208="Electronics",D208="Electronics &amp; Semiconductors",D208="Electronics Retail",D208="Fashion Retail",D208="Food &amp; Beverage",D208="Food Retail &amp; Consumer Goods",D208="Industrial &amp; Technology",D208="Industrial Automation",D208="Industrial Technology",D208="Postal &amp; Financial Services",D208="Postal Services",D208="Scientific Instruments",D208="Technology Hardware",D208="Trading Company",D208="IT Consulting"),1,
OR(D208="Cosmetics",D208="E-commerce &amp; Cloud Computing",D208="Electronics &amp; Entertainment",D208="Entertainment &amp; Media",D208="Luxury Goods",D208="Media &amp; Telecommunications",D208="Networking Technology",D208="Real Estate Services",D208="Technology &amp; Consumer Electronics",D208="Telecommunications",D208="Telecommunications &amp; Investment"),1,
OR(D208="Asset Management",D208="Banking",D208="Banking &amp; Asset Services",D208="Banking &amp; Financial Services",D208="Banking &amp; Wealth Management",D208="Cloud Software",D208="Enterprise Software",D208="Financial Services",D208="Information Technology Consulting",D208="Investment Banking",D208="Social Media &amp; Technology",D208="Software &amp; Cloud Computing",D208="Technology &amp; Consulting",D208="Technology &amp; Internet Services",D208="Technology &amp; Software"),1,
TRUE,"Unmapped"
)</f>
        <v>1</v>
      </c>
      <c r="H208" s="10">
        <f>'BIS + EDB Final'!B208</f>
        <v>1</v>
      </c>
      <c r="I208" s="10">
        <f>VLOOKUP(B208,'BIS + EDB Final'!A:F,6,FALSE)</f>
        <v>1</v>
      </c>
      <c r="J208" s="10">
        <f>VLOOKUP(B208,'CBG Final'!A:B,2,FALSE)</f>
        <v>1</v>
      </c>
      <c r="K208" s="13">
        <f t="shared" si="0"/>
        <v>1</v>
      </c>
      <c r="L208" s="10" t="s">
        <v>1037</v>
      </c>
      <c r="M208" s="10" t="s">
        <v>1038</v>
      </c>
      <c r="N208" s="10" t="s">
        <v>1039</v>
      </c>
      <c r="O208" s="10" t="s">
        <v>649</v>
      </c>
      <c r="P208" s="10" t="s">
        <v>1040</v>
      </c>
      <c r="Q208" s="10" t="s">
        <v>1041</v>
      </c>
      <c r="R208" s="10" t="s">
        <v>116</v>
      </c>
      <c r="S208" s="14"/>
      <c r="T208" s="15"/>
      <c r="U208" s="15"/>
      <c r="V208" s="14"/>
      <c r="W208" s="14"/>
      <c r="X208" s="14"/>
      <c r="Y208" s="14"/>
      <c r="Z208" s="14"/>
      <c r="AA208" s="14"/>
      <c r="AB208" s="14"/>
      <c r="AC208" s="14"/>
      <c r="AD208" s="14"/>
      <c r="AE208" s="14"/>
      <c r="AF208" s="14"/>
      <c r="AG208" s="14"/>
      <c r="AH208" s="14"/>
    </row>
    <row r="209" spans="1:34" ht="15.75" customHeight="1">
      <c r="A209" s="10"/>
      <c r="B209" s="10" t="s">
        <v>599</v>
      </c>
      <c r="C209" s="11" t="s">
        <v>46</v>
      </c>
      <c r="D209" s="12" t="s">
        <v>214</v>
      </c>
      <c r="E209" s="10">
        <v>78401</v>
      </c>
      <c r="F209" s="11" cm="1">
        <f t="array" ref="F209">_xlfn.IFS(
E209&lt;=$E$245,0,
E209&lt;=$E$246,1,
E209&lt;=$E$247,2,
E209&gt;=$E$247,3)</f>
        <v>0</v>
      </c>
      <c r="G209" s="12" cm="1">
        <f t="array" ref="G209">_xlfn.IFS(
OR(D209="Aerospace",D209="Aerospace &amp; Defense",D209="Agricultural Equipment",D209="Airlines",D209="Automotive",D209="Automotive &amp; Energy",D209="Automotive Components",D209="Aviation",D209="Building Materials",D209="Chemicals",D209="Commercial Vehicles",D209="Conglomerate &amp; Defense",D209="Conglomerate &amp; Energy",D209="Construction",D209="Construction &amp; Infrastructure",D209="Construction &amp; Real Estate",D209="Construction &amp; Telecom",D209="Discount Retail",D209="Energy Management",D209="Energy Technology",D209="Engines &amp; Power Systems",D209="Environmental Services",D209="Food Distribution",D209="Food Services",D209="Grocery Retail",D209="Healthcare &amp; Pharmacy",D209="Home Improvement Retail",D209="Industrial Engineering &amp; Electronics",D209="Oilfield Services",D209="Pharmaceuticals",D209="Pharmaceuticals &amp; Chemicals",D209="Pharmaceuticals &amp; Healthcare",D209="Pharmacy Retail",D209="Postal &amp; Logistics",D209="Retail",D209="Retail &amp; Distribution",D209="Retail &amp; Grocery",D209="Retail (IKEA)",D209="Tobacco",D209="Trading &amp; Conglomerate",D209="Utilities",D209="Utilities &amp; Energy",D209="Wholesale Retail"),2,
OR(D209="Agribusiness",D209="Automotive &amp; Heavy Vehicles",D209="Chemicals",D209="Commercial Vehicles",D209="Construction",D209="Construction &amp; Infrastructure",D209="Engines &amp; Power Systems",D209="Food Processing",D209="Healthcare",D209="Healthcare &amp; Medical Devices",D209="Heavy Equipment",D209="Heavy Industry",D209="Industrial Gases",D209="Industrial Manufacturing",D209="Logistics",D209="Medical Devices",D209="Mining",D209="Mining &amp; Commodities Trading",D209="Oil &amp; Gas",D209="Oilfield Services",D209="Rail Transport",D209="Shipping &amp; Logistics",D209="Steel"),3,
OR(D209="Apparel &amp; Footwear",D209="Beverage",D209="Coffeehouse &amp; Retail",D209="Conglomerate",D209="Consumer Goods",D209="Convenience Retail",D209="Electronics",D209="Electronics &amp; Semiconductors",D209="Electronics Retail",D209="Fashion Retail",D209="Food &amp; Beverage",D209="Food Retail &amp; Consumer Goods",D209="Industrial &amp; Technology",D209="Industrial Automation",D209="Industrial Technology",D209="Postal &amp; Financial Services",D209="Postal Services",D209="Scientific Instruments",D209="Technology Hardware",D209="Trading Company",D209="IT Consulting"),1,
OR(D209="Cosmetics",D209="E-commerce &amp; Cloud Computing",D209="Electronics &amp; Entertainment",D209="Entertainment &amp; Media",D209="Luxury Goods",D209="Media &amp; Telecommunications",D209="Networking Technology",D209="Real Estate Services",D209="Technology &amp; Consumer Electronics",D209="Telecommunications",D209="Telecommunications &amp; Investment"),1,
OR(D209="Asset Management",D209="Banking",D209="Banking &amp; Asset Services",D209="Banking &amp; Financial Services",D209="Banking &amp; Wealth Management",D209="Cloud Software",D209="Enterprise Software",D209="Financial Services",D209="Information Technology Consulting",D209="Investment Banking",D209="Social Media &amp; Technology",D209="Software &amp; Cloud Computing",D209="Technology &amp; Consulting",D209="Technology &amp; Internet Services",D209="Technology &amp; Software"),1,
TRUE,"Unmapped"
)</f>
        <v>1</v>
      </c>
      <c r="H209" s="10">
        <f>'BIS + EDB Final'!B209</f>
        <v>1</v>
      </c>
      <c r="I209" s="10">
        <f>VLOOKUP(B209,'BIS + EDB Final'!A:F,6,FALSE)</f>
        <v>0</v>
      </c>
      <c r="J209" s="10">
        <f>VLOOKUP(B209,'CBG Final'!A:B,2,FALSE)</f>
        <v>3</v>
      </c>
      <c r="K209" s="13">
        <f t="shared" si="0"/>
        <v>1</v>
      </c>
      <c r="L209" s="10" t="s">
        <v>1201</v>
      </c>
      <c r="M209" s="10" t="s">
        <v>412</v>
      </c>
      <c r="N209" s="10" t="s">
        <v>1202</v>
      </c>
      <c r="O209" s="10" t="s">
        <v>286</v>
      </c>
      <c r="P209" s="10" t="s">
        <v>1203</v>
      </c>
      <c r="Q209" s="10" t="s">
        <v>636</v>
      </c>
      <c r="R209" s="10" t="s">
        <v>22</v>
      </c>
      <c r="S209" s="14"/>
      <c r="T209" s="15"/>
      <c r="U209" s="15"/>
      <c r="V209" s="14"/>
      <c r="W209" s="14"/>
      <c r="X209" s="15"/>
      <c r="Y209" s="15"/>
      <c r="Z209" s="14"/>
      <c r="AA209" s="14"/>
      <c r="AB209" s="14"/>
      <c r="AC209" s="14"/>
      <c r="AD209" s="14"/>
      <c r="AE209" s="14"/>
      <c r="AF209" s="14"/>
      <c r="AG209" s="14"/>
      <c r="AH209" s="14"/>
    </row>
    <row r="210" spans="1:34" ht="15.75" customHeight="1">
      <c r="A210" s="10"/>
      <c r="B210" s="10" t="s">
        <v>1699</v>
      </c>
      <c r="C210" s="11" t="s">
        <v>397</v>
      </c>
      <c r="D210" s="12" t="s">
        <v>214</v>
      </c>
      <c r="E210" s="10">
        <v>96219</v>
      </c>
      <c r="F210" s="11" cm="1">
        <f t="array" ref="F210">_xlfn.IFS(
E210&lt;=$E$245,0,
E210&lt;=$E$246,1,
E210&lt;=$E$247,2,
E210&gt;=$E$247,3)</f>
        <v>1</v>
      </c>
      <c r="G210" s="12" cm="1">
        <f t="array" ref="G210">_xlfn.IFS(
OR(D210="Aerospace",D210="Aerospace &amp; Defense",D210="Agricultural Equipment",D210="Airlines",D210="Automotive",D210="Automotive &amp; Energy",D210="Automotive Components",D210="Aviation",D210="Building Materials",D210="Chemicals",D210="Commercial Vehicles",D210="Conglomerate &amp; Defense",D210="Conglomerate &amp; Energy",D210="Construction",D210="Construction &amp; Infrastructure",D210="Construction &amp; Real Estate",D210="Construction &amp; Telecom",D210="Discount Retail",D210="Energy Management",D210="Energy Technology",D210="Engines &amp; Power Systems",D210="Environmental Services",D210="Food Distribution",D210="Food Services",D210="Grocery Retail",D210="Healthcare &amp; Pharmacy",D210="Home Improvement Retail",D210="Industrial Engineering &amp; Electronics",D210="Oilfield Services",D210="Pharmaceuticals",D210="Pharmaceuticals &amp; Chemicals",D210="Pharmaceuticals &amp; Healthcare",D210="Pharmacy Retail",D210="Postal &amp; Logistics",D210="Retail",D210="Retail &amp; Distribution",D210="Retail &amp; Grocery",D210="Retail (IKEA)",D210="Tobacco",D210="Trading &amp; Conglomerate",D210="Utilities",D210="Utilities &amp; Energy",D210="Wholesale Retail"),2,
OR(D210="Agribusiness",D210="Automotive &amp; Heavy Vehicles",D210="Chemicals",D210="Commercial Vehicles",D210="Construction",D210="Construction &amp; Infrastructure",D210="Engines &amp; Power Systems",D210="Food Processing",D210="Healthcare",D210="Healthcare &amp; Medical Devices",D210="Heavy Equipment",D210="Heavy Industry",D210="Industrial Gases",D210="Industrial Manufacturing",D210="Logistics",D210="Medical Devices",D210="Mining",D210="Mining &amp; Commodities Trading",D210="Oil &amp; Gas",D210="Oilfield Services",D210="Rail Transport",D210="Shipping &amp; Logistics",D210="Steel"),3,
OR(D210="Apparel &amp; Footwear",D210="Beverage",D210="Coffeehouse &amp; Retail",D210="Conglomerate",D210="Consumer Goods",D210="Convenience Retail",D210="Electronics",D210="Electronics &amp; Semiconductors",D210="Electronics Retail",D210="Fashion Retail",D210="Food &amp; Beverage",D210="Food Retail &amp; Consumer Goods",D210="Industrial &amp; Technology",D210="Industrial Automation",D210="Industrial Technology",D210="Postal &amp; Financial Services",D210="Postal Services",D210="Scientific Instruments",D210="Technology Hardware",D210="Trading Company",D210="IT Consulting"),1,
OR(D210="Cosmetics",D210="E-commerce &amp; Cloud Computing",D210="Electronics &amp; Entertainment",D210="Entertainment &amp; Media",D210="Luxury Goods",D210="Media &amp; Telecommunications",D210="Networking Technology",D210="Real Estate Services",D210="Technology &amp; Consumer Electronics",D210="Telecommunications",D210="Telecommunications &amp; Investment"),1,
OR(D210="Asset Management",D210="Banking",D210="Banking &amp; Asset Services",D210="Banking &amp; Financial Services",D210="Banking &amp; Wealth Management",D210="Cloud Software",D210="Enterprise Software",D210="Financial Services",D210="Information Technology Consulting",D210="Investment Banking",D210="Social Media &amp; Technology",D210="Software &amp; Cloud Computing",D210="Technology &amp; Consulting",D210="Technology &amp; Internet Services",D210="Technology &amp; Software"),1,
TRUE,"Unmapped"
)</f>
        <v>1</v>
      </c>
      <c r="H210" s="10">
        <f>'BIS + EDB Final'!B213</f>
        <v>1</v>
      </c>
      <c r="I210" s="10">
        <f>VLOOKUP(B210,'BIS + EDB Final'!A:F,6,FALSE)</f>
        <v>1</v>
      </c>
      <c r="J210" s="10">
        <f>VLOOKUP(B210,'CBG Final'!A:B,2,FALSE)</f>
        <v>1</v>
      </c>
      <c r="K210" s="13">
        <f t="shared" si="0"/>
        <v>1</v>
      </c>
      <c r="L210" s="10" t="s">
        <v>1700</v>
      </c>
      <c r="M210" s="10" t="s">
        <v>1173</v>
      </c>
      <c r="N210" s="10" t="s">
        <v>1701</v>
      </c>
      <c r="O210" s="10" t="s">
        <v>1702</v>
      </c>
      <c r="P210" s="10" t="s">
        <v>1703</v>
      </c>
      <c r="Q210" s="10" t="s">
        <v>1704</v>
      </c>
      <c r="R210" s="10" t="s">
        <v>196</v>
      </c>
      <c r="S210" s="14"/>
      <c r="T210" s="15"/>
      <c r="U210" s="15"/>
      <c r="V210" s="14"/>
      <c r="W210" s="14"/>
      <c r="X210" s="15"/>
      <c r="Y210" s="15"/>
      <c r="Z210" s="14"/>
      <c r="AA210" s="14"/>
      <c r="AB210" s="14"/>
      <c r="AC210" s="14"/>
      <c r="AD210" s="14"/>
      <c r="AE210" s="14"/>
      <c r="AF210" s="14"/>
      <c r="AG210" s="14"/>
      <c r="AH210" s="14"/>
    </row>
    <row r="211" spans="1:34" ht="15.75" customHeight="1">
      <c r="A211" s="10"/>
      <c r="B211" s="10" t="s">
        <v>1020</v>
      </c>
      <c r="C211" s="11" t="s">
        <v>84</v>
      </c>
      <c r="D211" s="12" t="s">
        <v>214</v>
      </c>
      <c r="E211" s="10">
        <v>52554</v>
      </c>
      <c r="F211" s="11" cm="1">
        <f t="array" ref="F211">_xlfn.IFS(
E211&lt;=$E$245,0,
E211&lt;=$E$246,1,
E211&lt;=$E$247,2,
E211&gt;=$E$247,3)</f>
        <v>0</v>
      </c>
      <c r="G211" s="12" cm="1">
        <f t="array" ref="G211">_xlfn.IFS(
OR(D211="Aerospace",D211="Aerospace &amp; Defense",D211="Agricultural Equipment",D211="Airlines",D211="Automotive",D211="Automotive &amp; Energy",D211="Automotive Components",D211="Aviation",D211="Building Materials",D211="Chemicals",D211="Commercial Vehicles",D211="Conglomerate &amp; Defense",D211="Conglomerate &amp; Energy",D211="Construction",D211="Construction &amp; Infrastructure",D211="Construction &amp; Real Estate",D211="Construction &amp; Telecom",D211="Discount Retail",D211="Energy Management",D211="Energy Technology",D211="Engines &amp; Power Systems",D211="Environmental Services",D211="Food Distribution",D211="Food Services",D211="Grocery Retail",D211="Healthcare &amp; Pharmacy",D211="Home Improvement Retail",D211="Industrial Engineering &amp; Electronics",D211="Oilfield Services",D211="Pharmaceuticals",D211="Pharmaceuticals &amp; Chemicals",D211="Pharmaceuticals &amp; Healthcare",D211="Pharmacy Retail",D211="Postal &amp; Logistics",D211="Retail",D211="Retail &amp; Distribution",D211="Retail &amp; Grocery",D211="Retail (IKEA)",D211="Tobacco",D211="Trading &amp; Conglomerate",D211="Utilities",D211="Utilities &amp; Energy",D211="Wholesale Retail"),2,
OR(D211="Agribusiness",D211="Automotive &amp; Heavy Vehicles",D211="Chemicals",D211="Commercial Vehicles",D211="Construction",D211="Construction &amp; Infrastructure",D211="Engines &amp; Power Systems",D211="Food Processing",D211="Healthcare",D211="Healthcare &amp; Medical Devices",D211="Heavy Equipment",D211="Heavy Industry",D211="Industrial Gases",D211="Industrial Manufacturing",D211="Logistics",D211="Medical Devices",D211="Mining",D211="Mining &amp; Commodities Trading",D211="Oil &amp; Gas",D211="Oilfield Services",D211="Rail Transport",D211="Shipping &amp; Logistics",D211="Steel"),3,
OR(D211="Apparel &amp; Footwear",D211="Beverage",D211="Coffeehouse &amp; Retail",D211="Conglomerate",D211="Consumer Goods",D211="Convenience Retail",D211="Electronics",D211="Electronics &amp; Semiconductors",D211="Electronics Retail",D211="Fashion Retail",D211="Food &amp; Beverage",D211="Food Retail &amp; Consumer Goods",D211="Industrial &amp; Technology",D211="Industrial Automation",D211="Industrial Technology",D211="Postal &amp; Financial Services",D211="Postal Services",D211="Scientific Instruments",D211="Technology Hardware",D211="Trading Company",D211="IT Consulting"),1,
OR(D211="Cosmetics",D211="E-commerce &amp; Cloud Computing",D211="Electronics &amp; Entertainment",D211="Entertainment &amp; Media",D211="Luxury Goods",D211="Media &amp; Telecommunications",D211="Networking Technology",D211="Real Estate Services",D211="Technology &amp; Consumer Electronics",D211="Telecommunications",D211="Telecommunications &amp; Investment"),1,
OR(D211="Asset Management",D211="Banking",D211="Banking &amp; Asset Services",D211="Banking &amp; Financial Services",D211="Banking &amp; Wealth Management",D211="Cloud Software",D211="Enterprise Software",D211="Financial Services",D211="Information Technology Consulting",D211="Investment Banking",D211="Social Media &amp; Technology",D211="Software &amp; Cloud Computing",D211="Technology &amp; Consulting",D211="Technology &amp; Internet Services",D211="Technology &amp; Software"),1,
TRUE,"Unmapped"
)</f>
        <v>1</v>
      </c>
      <c r="H211" s="10">
        <f>'BIS + EDB Final'!B223</f>
        <v>2</v>
      </c>
      <c r="I211" s="10">
        <f>VLOOKUP(B211,'BIS + EDB Final'!A:F,6,FALSE)</f>
        <v>0</v>
      </c>
      <c r="J211" s="10">
        <f>VLOOKUP(B211,'CBG Final'!A:B,2,FALSE)</f>
        <v>2</v>
      </c>
      <c r="K211" s="13">
        <f t="shared" si="0"/>
        <v>1</v>
      </c>
      <c r="L211" s="10" t="s">
        <v>1969</v>
      </c>
      <c r="M211" s="10" t="s">
        <v>29</v>
      </c>
      <c r="N211" s="10" t="s">
        <v>1970</v>
      </c>
      <c r="O211" s="10" t="s">
        <v>1971</v>
      </c>
      <c r="P211" s="10" t="s">
        <v>1972</v>
      </c>
      <c r="Q211" s="10" t="s">
        <v>126</v>
      </c>
      <c r="R211" s="10" t="s">
        <v>41</v>
      </c>
      <c r="S211" s="14"/>
      <c r="T211" s="15"/>
      <c r="U211" s="15"/>
      <c r="V211" s="14"/>
      <c r="W211" s="14"/>
      <c r="X211" s="15"/>
      <c r="Y211" s="15"/>
      <c r="Z211" s="14"/>
      <c r="AA211" s="14"/>
      <c r="AB211" s="14"/>
      <c r="AC211" s="14"/>
      <c r="AD211" s="14"/>
      <c r="AE211" s="14"/>
      <c r="AF211" s="14"/>
      <c r="AG211" s="14"/>
      <c r="AH211" s="14"/>
    </row>
    <row r="212" spans="1:34" ht="15.75" customHeight="1">
      <c r="A212" s="10"/>
      <c r="B212" s="10" t="s">
        <v>381</v>
      </c>
      <c r="C212" s="11" t="s">
        <v>128</v>
      </c>
      <c r="D212" s="12" t="s">
        <v>240</v>
      </c>
      <c r="E212" s="10">
        <v>74378</v>
      </c>
      <c r="F212" s="11" cm="1">
        <f t="array" ref="F212">_xlfn.IFS(
E212&lt;=$E$245,0,
E212&lt;=$E$246,1,
E212&lt;=$E$247,2,
E212&gt;=$E$247,3)</f>
        <v>0</v>
      </c>
      <c r="G212" s="12" cm="1">
        <f t="array" ref="G212">_xlfn.IFS(
OR(D212="Aerospace",D212="Aerospace &amp; Defense",D212="Agricultural Equipment",D212="Airlines",D212="Automotive",D212="Automotive &amp; Energy",D212="Automotive Components",D212="Aviation",D212="Building Materials",D212="Chemicals",D212="Commercial Vehicles",D212="Conglomerate &amp; Defense",D212="Conglomerate &amp; Energy",D212="Construction",D212="Construction &amp; Infrastructure",D212="Construction &amp; Real Estate",D212="Construction &amp; Telecom",D212="Discount Retail",D212="Energy Management",D212="Energy Technology",D212="Engines &amp; Power Systems",D212="Environmental Services",D212="Food Distribution",D212="Food Services",D212="Grocery Retail",D212="Healthcare &amp; Pharmacy",D212="Home Improvement Retail",D212="Industrial Engineering &amp; Electronics",D212="Oilfield Services",D212="Pharmaceuticals",D212="Pharmaceuticals &amp; Chemicals",D212="Pharmaceuticals &amp; Healthcare",D212="Pharmacy Retail",D212="Postal &amp; Logistics",D212="Retail",D212="Retail &amp; Distribution",D212="Retail &amp; Grocery",D212="Retail (IKEA)",D212="Tobacco",D212="Trading &amp; Conglomerate",D212="Utilities",D212="Utilities &amp; Energy",D212="Wholesale Retail"),2,
OR(D212="Agribusiness",D212="Automotive &amp; Heavy Vehicles",D212="Chemicals",D212="Commercial Vehicles",D212="Construction",D212="Construction &amp; Infrastructure",D212="Engines &amp; Power Systems",D212="Food Processing",D212="Healthcare",D212="Healthcare &amp; Medical Devices",D212="Heavy Equipment",D212="Heavy Industry",D212="Industrial Gases",D212="Industrial Manufacturing",D212="Logistics",D212="Medical Devices",D212="Mining",D212="Mining &amp; Commodities Trading",D212="Oil &amp; Gas",D212="Oilfield Services",D212="Rail Transport",D212="Shipping &amp; Logistics",D212="Steel"),3,
OR(D212="Apparel &amp; Footwear",D212="Beverage",D212="Coffeehouse &amp; Retail",D212="Conglomerate",D212="Consumer Goods",D212="Convenience Retail",D212="Electronics",D212="Electronics &amp; Semiconductors",D212="Electronics Retail",D212="Fashion Retail",D212="Food &amp; Beverage",D212="Food Retail &amp; Consumer Goods",D212="Industrial &amp; Technology",D212="Industrial Automation",D212="Industrial Technology",D212="Postal &amp; Financial Services",D212="Postal Services",D212="Scientific Instruments",D212="Technology Hardware",D212="Trading Company",D212="IT Consulting"),1,
OR(D212="Cosmetics",D212="E-commerce &amp; Cloud Computing",D212="Electronics &amp; Entertainment",D212="Entertainment &amp; Media",D212="Luxury Goods",D212="Media &amp; Telecommunications",D212="Networking Technology",D212="Real Estate Services",D212="Technology &amp; Consumer Electronics",D212="Telecommunications",D212="Telecommunications &amp; Investment"),1,
OR(D212="Asset Management",D212="Banking",D212="Banking &amp; Asset Services",D212="Banking &amp; Financial Services",D212="Banking &amp; Wealth Management",D212="Cloud Software",D212="Enterprise Software",D212="Financial Services",D212="Information Technology Consulting",D212="Investment Banking",D212="Social Media &amp; Technology",D212="Software &amp; Cloud Computing",D212="Technology &amp; Consulting",D212="Technology &amp; Internet Services",D212="Technology &amp; Software"),1,
TRUE,"Unmapped"
)</f>
        <v>2</v>
      </c>
      <c r="H212" s="10">
        <v>1</v>
      </c>
      <c r="I212" s="10">
        <f>VLOOKUP(B212,'BIS + EDB Final'!A:F,6,FALSE)</f>
        <v>-1</v>
      </c>
      <c r="J212" s="10">
        <f>VLOOKUP(B212,'CBG Final'!A:B,2,FALSE)</f>
        <v>2</v>
      </c>
      <c r="K212" s="13">
        <f t="shared" si="0"/>
        <v>0.90000000000000013</v>
      </c>
      <c r="L212" s="10" t="s">
        <v>382</v>
      </c>
      <c r="M212" s="10" t="s">
        <v>383</v>
      </c>
      <c r="N212" s="10" t="s">
        <v>384</v>
      </c>
      <c r="O212" s="10" t="s">
        <v>385</v>
      </c>
      <c r="P212" s="10" t="s">
        <v>386</v>
      </c>
      <c r="Q212" s="10" t="s">
        <v>40</v>
      </c>
      <c r="R212" s="10" t="s">
        <v>54</v>
      </c>
      <c r="S212" s="14"/>
      <c r="T212" s="15"/>
      <c r="U212" s="15"/>
      <c r="V212" s="14"/>
      <c r="W212" s="14"/>
      <c r="X212" s="14"/>
      <c r="Y212" s="14"/>
      <c r="Z212" s="14"/>
      <c r="AA212" s="14"/>
      <c r="AB212" s="14"/>
      <c r="AC212" s="14"/>
      <c r="AD212" s="14"/>
      <c r="AE212" s="14"/>
      <c r="AF212" s="14"/>
      <c r="AG212" s="14"/>
      <c r="AH212" s="14"/>
    </row>
    <row r="213" spans="1:34" ht="15.75" customHeight="1">
      <c r="A213" s="10"/>
      <c r="B213" s="10" t="s">
        <v>1595</v>
      </c>
      <c r="C213" s="11" t="s">
        <v>255</v>
      </c>
      <c r="D213" s="12" t="s">
        <v>120</v>
      </c>
      <c r="E213" s="10">
        <v>75137</v>
      </c>
      <c r="F213" s="11" cm="1">
        <f t="array" ref="F213">_xlfn.IFS(
E213&lt;=$E$245,0,
E213&lt;=$E$246,1,
E213&lt;=$E$247,2,
E213&gt;=$E$247,3)</f>
        <v>0</v>
      </c>
      <c r="G213" s="12" cm="1">
        <f t="array" ref="G213">_xlfn.IFS(
OR(D213="Aerospace",D213="Aerospace &amp; Defense",D213="Agricultural Equipment",D213="Airlines",D213="Automotive",D213="Automotive &amp; Energy",D213="Automotive Components",D213="Aviation",D213="Building Materials",D213="Chemicals",D213="Commercial Vehicles",D213="Conglomerate &amp; Defense",D213="Conglomerate &amp; Energy",D213="Construction",D213="Construction &amp; Infrastructure",D213="Construction &amp; Real Estate",D213="Construction &amp; Telecom",D213="Discount Retail",D213="Energy Management",D213="Energy Technology",D213="Engines &amp; Power Systems",D213="Environmental Services",D213="Food Distribution",D213="Food Services",D213="Grocery Retail",D213="Healthcare &amp; Pharmacy",D213="Home Improvement Retail",D213="Industrial Engineering &amp; Electronics",D213="Oilfield Services",D213="Pharmaceuticals",D213="Pharmaceuticals &amp; Chemicals",D213="Pharmaceuticals &amp; Healthcare",D213="Pharmacy Retail",D213="Postal &amp; Logistics",D213="Retail",D213="Retail &amp; Distribution",D213="Retail &amp; Grocery",D213="Retail (IKEA)",D213="Tobacco",D213="Trading &amp; Conglomerate",D213="Utilities",D213="Utilities &amp; Energy",D213="Wholesale Retail"),2,
OR(D213="Agribusiness",D213="Automotive &amp; Heavy Vehicles",D213="Chemicals",D213="Commercial Vehicles",D213="Construction",D213="Construction &amp; Infrastructure",D213="Engines &amp; Power Systems",D213="Food Processing",D213="Healthcare",D213="Healthcare &amp; Medical Devices",D213="Heavy Equipment",D213="Heavy Industry",D213="Industrial Gases",D213="Industrial Manufacturing",D213="Logistics",D213="Medical Devices",D213="Mining",D213="Mining &amp; Commodities Trading",D213="Oil &amp; Gas",D213="Oilfield Services",D213="Rail Transport",D213="Shipping &amp; Logistics",D213="Steel"),3,
OR(D213="Apparel &amp; Footwear",D213="Beverage",D213="Coffeehouse &amp; Retail",D213="Conglomerate",D213="Consumer Goods",D213="Convenience Retail",D213="Electronics",D213="Electronics &amp; Semiconductors",D213="Electronics Retail",D213="Fashion Retail",D213="Food &amp; Beverage",D213="Food Retail &amp; Consumer Goods",D213="Industrial &amp; Technology",D213="Industrial Automation",D213="Industrial Technology",D213="Postal &amp; Financial Services",D213="Postal Services",D213="Scientific Instruments",D213="Technology Hardware",D213="Trading Company",D213="IT Consulting"),1,
OR(D213="Cosmetics",D213="E-commerce &amp; Cloud Computing",D213="Electronics &amp; Entertainment",D213="Entertainment &amp; Media",D213="Luxury Goods",D213="Media &amp; Telecommunications",D213="Networking Technology",D213="Real Estate Services",D213="Technology &amp; Consumer Electronics",D213="Telecommunications",D213="Telecommunications &amp; Investment"),1,
OR(D213="Asset Management",D213="Banking",D213="Banking &amp; Asset Services",D213="Banking &amp; Financial Services",D213="Banking &amp; Wealth Management",D213="Cloud Software",D213="Enterprise Software",D213="Financial Services",D213="Information Technology Consulting",D213="Investment Banking",D213="Social Media &amp; Technology",D213="Software &amp; Cloud Computing",D213="Technology &amp; Consulting",D213="Technology &amp; Internet Services",D213="Technology &amp; Software"),1,
TRUE,"Unmapped"
)</f>
        <v>2</v>
      </c>
      <c r="H213" s="10">
        <v>1</v>
      </c>
      <c r="I213" s="10">
        <f>VLOOKUP(B213,'BIS + EDB Final'!A:F,6,FALSE)</f>
        <v>1</v>
      </c>
      <c r="J213" s="10">
        <f>VLOOKUP(B213,'CBG Final'!A:B,2,FALSE)</f>
        <v>1</v>
      </c>
      <c r="K213" s="13">
        <f t="shared" si="0"/>
        <v>0.90000000000000013</v>
      </c>
      <c r="L213" s="10" t="s">
        <v>1596</v>
      </c>
      <c r="M213" s="10" t="s">
        <v>179</v>
      </c>
      <c r="N213" s="10" t="s">
        <v>1597</v>
      </c>
      <c r="O213" s="10" t="s">
        <v>677</v>
      </c>
      <c r="P213" s="10" t="s">
        <v>1598</v>
      </c>
      <c r="Q213" s="10" t="s">
        <v>116</v>
      </c>
      <c r="R213" s="10" t="s">
        <v>197</v>
      </c>
      <c r="S213" s="14"/>
      <c r="T213" s="15"/>
      <c r="U213" s="15"/>
      <c r="V213" s="14"/>
      <c r="W213" s="14"/>
      <c r="X213" s="15"/>
      <c r="Y213" s="15"/>
      <c r="Z213" s="14"/>
      <c r="AA213" s="14"/>
      <c r="AB213" s="14"/>
      <c r="AC213" s="14"/>
      <c r="AD213" s="14"/>
      <c r="AE213" s="14"/>
      <c r="AF213" s="14"/>
      <c r="AG213" s="14"/>
      <c r="AH213" s="14"/>
    </row>
    <row r="214" spans="1:34" ht="15.75" customHeight="1">
      <c r="A214" s="10"/>
      <c r="B214" s="10" t="s">
        <v>1506</v>
      </c>
      <c r="C214" s="11" t="s">
        <v>255</v>
      </c>
      <c r="D214" s="12" t="s">
        <v>1507</v>
      </c>
      <c r="E214" s="10">
        <v>73237</v>
      </c>
      <c r="F214" s="11" cm="1">
        <f t="array" ref="F214">_xlfn.IFS(
E214&lt;=$E$245,0,
E214&lt;=$E$246,1,
E214&lt;=$E$247,2,
E214&gt;=$E$247,3)</f>
        <v>0</v>
      </c>
      <c r="G214" s="12" cm="1">
        <f t="array" ref="G214">_xlfn.IFS(
OR(D214="Aerospace",D214="Aerospace &amp; Defense",D214="Agricultural Equipment",D214="Airlines",D214="Automotive",D214="Automotive &amp; Energy",D214="Automotive Components",D214="Aviation",D214="Building Materials",D214="Chemicals",D214="Commercial Vehicles",D214="Conglomerate &amp; Defense",D214="Conglomerate &amp; Energy",D214="Construction",D214="Construction &amp; Infrastructure",D214="Construction &amp; Real Estate",D214="Construction &amp; Telecom",D214="Discount Retail",D214="Energy Management",D214="Energy Technology",D214="Engines &amp; Power Systems",D214="Environmental Services",D214="Food Distribution",D214="Food Services",D214="Grocery Retail",D214="Healthcare &amp; Pharmacy",D214="Home Improvement Retail",D214="Industrial Engineering &amp; Electronics",D214="Oilfield Services",D214="Pharmaceuticals",D214="Pharmaceuticals &amp; Chemicals",D214="Pharmaceuticals &amp; Healthcare",D214="Pharmacy Retail",D214="Postal &amp; Logistics",D214="Retail",D214="Retail &amp; Distribution",D214="Retail &amp; Grocery",D214="Retail (IKEA)",D214="Tobacco",D214="Trading &amp; Conglomerate",D214="Utilities",D214="Utilities &amp; Energy",D214="Wholesale Retail"),2,
OR(D214="Agribusiness",D214="Automotive &amp; Heavy Vehicles",D214="Chemicals",D214="Commercial Vehicles",D214="Construction",D214="Construction &amp; Infrastructure",D214="Engines &amp; Power Systems",D214="Food Processing",D214="Healthcare",D214="Healthcare &amp; Medical Devices",D214="Heavy Equipment",D214="Heavy Industry",D214="Industrial Gases",D214="Industrial Manufacturing",D214="Logistics",D214="Medical Devices",D214="Mining",D214="Mining &amp; Commodities Trading",D214="Oil &amp; Gas",D214="Oilfield Services",D214="Rail Transport",D214="Shipping &amp; Logistics",D214="Steel"),3,
OR(D214="Apparel &amp; Footwear",D214="Beverage",D214="Coffeehouse &amp; Retail",D214="Conglomerate",D214="Consumer Goods",D214="Convenience Retail",D214="Electronics",D214="Electronics &amp; Semiconductors",D214="Electronics Retail",D214="Fashion Retail",D214="Food &amp; Beverage",D214="Food Retail &amp; Consumer Goods",D214="Industrial &amp; Technology",D214="Industrial Automation",D214="Industrial Technology",D214="Postal &amp; Financial Services",D214="Postal Services",D214="Scientific Instruments",D214="Technology Hardware",D214="Trading Company",D214="IT Consulting"),1,
OR(D214="Cosmetics",D214="E-commerce &amp; Cloud Computing",D214="Electronics &amp; Entertainment",D214="Entertainment &amp; Media",D214="Luxury Goods",D214="Media &amp; Telecommunications",D214="Networking Technology",D214="Real Estate Services",D214="Technology &amp; Consumer Electronics",D214="Telecommunications",D214="Telecommunications &amp; Investment"),1,
OR(D214="Asset Management",D214="Banking",D214="Banking &amp; Asset Services",D214="Banking &amp; Financial Services",D214="Banking &amp; Wealth Management",D214="Cloud Software",D214="Enterprise Software",D214="Financial Services",D214="Information Technology Consulting",D214="Investment Banking",D214="Social Media &amp; Technology",D214="Software &amp; Cloud Computing",D214="Technology &amp; Consulting",D214="Technology &amp; Internet Services",D214="Technology &amp; Software"),1,
TRUE,"Unmapped"
)</f>
        <v>2</v>
      </c>
      <c r="H214" s="10">
        <v>1</v>
      </c>
      <c r="I214" s="10">
        <f>VLOOKUP(B214,'BIS + EDB Final'!A:F,6,FALSE)</f>
        <v>1</v>
      </c>
      <c r="J214" s="10">
        <f>VLOOKUP(B214,'CBG Final'!A:B,2,FALSE)</f>
        <v>1</v>
      </c>
      <c r="K214" s="13">
        <f t="shared" si="0"/>
        <v>0.90000000000000013</v>
      </c>
      <c r="L214" s="10" t="s">
        <v>1508</v>
      </c>
      <c r="M214" s="10" t="s">
        <v>677</v>
      </c>
      <c r="N214" s="10" t="s">
        <v>1509</v>
      </c>
      <c r="O214" s="10" t="s">
        <v>1510</v>
      </c>
      <c r="P214" s="10" t="s">
        <v>1511</v>
      </c>
      <c r="Q214" s="10" t="s">
        <v>434</v>
      </c>
      <c r="R214" s="10" t="s">
        <v>640</v>
      </c>
      <c r="S214" s="14"/>
      <c r="T214" s="15"/>
      <c r="U214" s="15"/>
      <c r="V214" s="14"/>
      <c r="W214" s="14"/>
      <c r="X214" s="14"/>
      <c r="Y214" s="14"/>
      <c r="Z214" s="14"/>
      <c r="AA214" s="14"/>
      <c r="AB214" s="14"/>
      <c r="AC214" s="14"/>
      <c r="AD214" s="14"/>
      <c r="AE214" s="14"/>
      <c r="AF214" s="14"/>
      <c r="AG214" s="14"/>
      <c r="AH214" s="14"/>
    </row>
    <row r="215" spans="1:34" ht="15.75" customHeight="1">
      <c r="A215" s="10"/>
      <c r="B215" s="10" t="s">
        <v>1262</v>
      </c>
      <c r="C215" s="11" t="s">
        <v>84</v>
      </c>
      <c r="D215" s="12" t="s">
        <v>1263</v>
      </c>
      <c r="E215" s="10">
        <v>50390</v>
      </c>
      <c r="F215" s="11" cm="1">
        <f t="array" ref="F215">_xlfn.IFS(
E215&lt;=$E$245,0,
E215&lt;=$E$246,1,
E215&lt;=$E$247,2,
E215&gt;=$E$247,3)</f>
        <v>0</v>
      </c>
      <c r="G215" s="12" cm="1">
        <f t="array" ref="G215">_xlfn.IFS(
OR(D215="Aerospace",D215="Aerospace &amp; Defense",D215="Agricultural Equipment",D215="Airlines",D215="Automotive",D215="Automotive &amp; Energy",D215="Automotive Components",D215="Aviation",D215="Building Materials",D215="Chemicals",D215="Commercial Vehicles",D215="Conglomerate &amp; Defense",D215="Conglomerate &amp; Energy",D215="Construction",D215="Construction &amp; Infrastructure",D215="Construction &amp; Real Estate",D215="Construction &amp; Telecom",D215="Discount Retail",D215="Energy Management",D215="Energy Technology",D215="Engines &amp; Power Systems",D215="Environmental Services",D215="Food Distribution",D215="Food Services",D215="Grocery Retail",D215="Healthcare &amp; Pharmacy",D215="Home Improvement Retail",D215="Industrial Engineering &amp; Electronics",D215="Oilfield Services",D215="Pharmaceuticals",D215="Pharmaceuticals &amp; Chemicals",D215="Pharmaceuticals &amp; Healthcare",D215="Pharmacy Retail",D215="Postal &amp; Logistics",D215="Retail",D215="Retail &amp; Distribution",D215="Retail &amp; Grocery",D215="Retail (IKEA)",D215="Tobacco",D215="Trading &amp; Conglomerate",D215="Utilities",D215="Utilities &amp; Energy",D215="Wholesale Retail"),2,
OR(D215="Agribusiness",D215="Automotive &amp; Heavy Vehicles",D215="Chemicals",D215="Commercial Vehicles",D215="Construction",D215="Construction &amp; Infrastructure",D215="Engines &amp; Power Systems",D215="Food Processing",D215="Healthcare",D215="Healthcare &amp; Medical Devices",D215="Heavy Equipment",D215="Heavy Industry",D215="Industrial Gases",D215="Industrial Manufacturing",D215="Logistics",D215="Medical Devices",D215="Mining",D215="Mining &amp; Commodities Trading",D215="Oil &amp; Gas",D215="Oilfield Services",D215="Rail Transport",D215="Shipping &amp; Logistics",D215="Steel"),3,
OR(D215="Apparel &amp; Footwear",D215="Beverage",D215="Coffeehouse &amp; Retail",D215="Conglomerate",D215="Consumer Goods",D215="Convenience Retail",D215="Electronics",D215="Electronics &amp; Semiconductors",D215="Electronics Retail",D215="Fashion Retail",D215="Food &amp; Beverage",D215="Food Retail &amp; Consumer Goods",D215="Industrial &amp; Technology",D215="Industrial Automation",D215="Industrial Technology",D215="Postal &amp; Financial Services",D215="Postal Services",D215="Scientific Instruments",D215="Technology Hardware",D215="Trading Company",D215="IT Consulting"),1,
OR(D215="Cosmetics",D215="E-commerce &amp; Cloud Computing",D215="Electronics &amp; Entertainment",D215="Entertainment &amp; Media",D215="Luxury Goods",D215="Media &amp; Telecommunications",D215="Networking Technology",D215="Real Estate Services",D215="Technology &amp; Consumer Electronics",D215="Telecommunications",D215="Telecommunications &amp; Investment"),1,
OR(D215="Asset Management",D215="Banking",D215="Banking &amp; Asset Services",D215="Banking &amp; Financial Services",D215="Banking &amp; Wealth Management",D215="Cloud Software",D215="Enterprise Software",D215="Financial Services",D215="Information Technology Consulting",D215="Investment Banking",D215="Social Media &amp; Technology",D215="Software &amp; Cloud Computing",D215="Technology &amp; Consulting",D215="Technology &amp; Internet Services",D215="Technology &amp; Software"),1,
TRUE,"Unmapped"
)</f>
        <v>2</v>
      </c>
      <c r="H215" s="10">
        <v>1</v>
      </c>
      <c r="I215" s="10">
        <f>VLOOKUP(B215,'BIS + EDB Final'!A:F,6,FALSE)</f>
        <v>1</v>
      </c>
      <c r="J215" s="10">
        <f>VLOOKUP(B215,'CBG Final'!A:B,2,FALSE)</f>
        <v>1</v>
      </c>
      <c r="K215" s="13">
        <f t="shared" si="0"/>
        <v>0.90000000000000013</v>
      </c>
      <c r="L215" s="10" t="s">
        <v>1264</v>
      </c>
      <c r="M215" s="10" t="s">
        <v>1265</v>
      </c>
      <c r="N215" s="10" t="s">
        <v>1266</v>
      </c>
      <c r="O215" s="10" t="s">
        <v>179</v>
      </c>
      <c r="P215" s="10" t="s">
        <v>1267</v>
      </c>
      <c r="Q215" s="10" t="s">
        <v>296</v>
      </c>
      <c r="R215" s="10" t="s">
        <v>224</v>
      </c>
      <c r="S215" s="14"/>
      <c r="T215" s="15"/>
      <c r="U215" s="15"/>
      <c r="V215" s="14"/>
      <c r="W215" s="14"/>
      <c r="X215" s="14"/>
      <c r="Y215" s="14"/>
      <c r="Z215" s="14"/>
      <c r="AA215" s="14"/>
      <c r="AB215" s="14"/>
      <c r="AC215" s="14"/>
      <c r="AD215" s="14"/>
      <c r="AE215" s="14"/>
      <c r="AF215" s="14"/>
      <c r="AG215" s="14"/>
      <c r="AH215" s="14"/>
    </row>
    <row r="216" spans="1:34" ht="15.75" customHeight="1">
      <c r="A216" s="10"/>
      <c r="B216" s="10" t="s">
        <v>886</v>
      </c>
      <c r="C216" s="11" t="s">
        <v>397</v>
      </c>
      <c r="D216" s="12" t="s">
        <v>214</v>
      </c>
      <c r="E216" s="10">
        <v>78644</v>
      </c>
      <c r="F216" s="11" cm="1">
        <f t="array" ref="F216">_xlfn.IFS(
E216&lt;=$E$245,0,
E216&lt;=$E$246,1,
E216&lt;=$E$247,2,
E216&gt;=$E$247,3)</f>
        <v>0</v>
      </c>
      <c r="G216" s="12" cm="1">
        <f t="array" ref="G216">_xlfn.IFS(
OR(D216="Aerospace",D216="Aerospace &amp; Defense",D216="Agricultural Equipment",D216="Airlines",D216="Automotive",D216="Automotive &amp; Energy",D216="Automotive Components",D216="Aviation",D216="Building Materials",D216="Chemicals",D216="Commercial Vehicles",D216="Conglomerate &amp; Defense",D216="Conglomerate &amp; Energy",D216="Construction",D216="Construction &amp; Infrastructure",D216="Construction &amp; Real Estate",D216="Construction &amp; Telecom",D216="Discount Retail",D216="Energy Management",D216="Energy Technology",D216="Engines &amp; Power Systems",D216="Environmental Services",D216="Food Distribution",D216="Food Services",D216="Grocery Retail",D216="Healthcare &amp; Pharmacy",D216="Home Improvement Retail",D216="Industrial Engineering &amp; Electronics",D216="Oilfield Services",D216="Pharmaceuticals",D216="Pharmaceuticals &amp; Chemicals",D216="Pharmaceuticals &amp; Healthcare",D216="Pharmacy Retail",D216="Postal &amp; Logistics",D216="Retail",D216="Retail &amp; Distribution",D216="Retail &amp; Grocery",D216="Retail (IKEA)",D216="Tobacco",D216="Trading &amp; Conglomerate",D216="Utilities",D216="Utilities &amp; Energy",D216="Wholesale Retail"),2,
OR(D216="Agribusiness",D216="Automotive &amp; Heavy Vehicles",D216="Chemicals",D216="Commercial Vehicles",D216="Construction",D216="Construction &amp; Infrastructure",D216="Engines &amp; Power Systems",D216="Food Processing",D216="Healthcare",D216="Healthcare &amp; Medical Devices",D216="Heavy Equipment",D216="Heavy Industry",D216="Industrial Gases",D216="Industrial Manufacturing",D216="Logistics",D216="Medical Devices",D216="Mining",D216="Mining &amp; Commodities Trading",D216="Oil &amp; Gas",D216="Oilfield Services",D216="Rail Transport",D216="Shipping &amp; Logistics",D216="Steel"),3,
OR(D216="Apparel &amp; Footwear",D216="Beverage",D216="Coffeehouse &amp; Retail",D216="Conglomerate",D216="Consumer Goods",D216="Convenience Retail",D216="Electronics",D216="Electronics &amp; Semiconductors",D216="Electronics Retail",D216="Fashion Retail",D216="Food &amp; Beverage",D216="Food Retail &amp; Consumer Goods",D216="Industrial &amp; Technology",D216="Industrial Automation",D216="Industrial Technology",D216="Postal &amp; Financial Services",D216="Postal Services",D216="Scientific Instruments",D216="Technology Hardware",D216="Trading Company",D216="IT Consulting"),1,
OR(D216="Cosmetics",D216="E-commerce &amp; Cloud Computing",D216="Electronics &amp; Entertainment",D216="Entertainment &amp; Media",D216="Luxury Goods",D216="Media &amp; Telecommunications",D216="Networking Technology",D216="Real Estate Services",D216="Technology &amp; Consumer Electronics",D216="Telecommunications",D216="Telecommunications &amp; Investment"),1,
OR(D216="Asset Management",D216="Banking",D216="Banking &amp; Asset Services",D216="Banking &amp; Financial Services",D216="Banking &amp; Wealth Management",D216="Cloud Software",D216="Enterprise Software",D216="Financial Services",D216="Information Technology Consulting",D216="Investment Banking",D216="Social Media &amp; Technology",D216="Software &amp; Cloud Computing",D216="Technology &amp; Consulting",D216="Technology &amp; Internet Services",D216="Technology &amp; Software"),1,
TRUE,"Unmapped"
)</f>
        <v>1</v>
      </c>
      <c r="H216" s="10">
        <f>'BIS + EDB Final'!B204</f>
        <v>2</v>
      </c>
      <c r="I216" s="10">
        <f>VLOOKUP(B216,'BIS + EDB Final'!A:F,6,FALSE)</f>
        <v>1</v>
      </c>
      <c r="J216" s="10">
        <f>VLOOKUP(B216,'CBG Final'!A:B,2,FALSE)</f>
        <v>1</v>
      </c>
      <c r="K216" s="13">
        <f t="shared" si="0"/>
        <v>0.90000000000000013</v>
      </c>
      <c r="L216" s="10" t="s">
        <v>887</v>
      </c>
      <c r="M216" s="10" t="s">
        <v>888</v>
      </c>
      <c r="N216" s="10" t="s">
        <v>889</v>
      </c>
      <c r="O216" s="10" t="s">
        <v>890</v>
      </c>
      <c r="P216" s="10" t="s">
        <v>891</v>
      </c>
      <c r="Q216" s="10" t="s">
        <v>892</v>
      </c>
      <c r="R216" s="10" t="s">
        <v>80</v>
      </c>
      <c r="S216" s="14"/>
      <c r="T216" s="15"/>
      <c r="U216" s="15"/>
      <c r="V216" s="14"/>
      <c r="W216" s="14"/>
      <c r="X216" s="14"/>
      <c r="Y216" s="14"/>
      <c r="Z216" s="14"/>
      <c r="AA216" s="14"/>
      <c r="AB216" s="14"/>
      <c r="AC216" s="14"/>
      <c r="AD216" s="14"/>
      <c r="AE216" s="14"/>
      <c r="AF216" s="14"/>
      <c r="AG216" s="14"/>
      <c r="AH216" s="14"/>
    </row>
    <row r="217" spans="1:34" ht="15.75" customHeight="1">
      <c r="A217" s="10"/>
      <c r="B217" s="10" t="s">
        <v>2394</v>
      </c>
      <c r="C217" s="11" t="s">
        <v>128</v>
      </c>
      <c r="D217" s="12" t="s">
        <v>214</v>
      </c>
      <c r="E217" s="10">
        <v>81097</v>
      </c>
      <c r="F217" s="11" cm="1">
        <f t="array" ref="F217">_xlfn.IFS(
E217&lt;=$E$245,0,
E217&lt;=$E$246,1,
E217&lt;=$E$247,2,
E217&gt;=$E$247,3)</f>
        <v>0</v>
      </c>
      <c r="G217" s="12" cm="1">
        <f t="array" ref="G217">_xlfn.IFS(
OR(D217="Aerospace",D217="Aerospace &amp; Defense",D217="Agricultural Equipment",D217="Airlines",D217="Automotive",D217="Automotive &amp; Energy",D217="Automotive Components",D217="Aviation",D217="Building Materials",D217="Chemicals",D217="Commercial Vehicles",D217="Conglomerate &amp; Defense",D217="Conglomerate &amp; Energy",D217="Construction",D217="Construction &amp; Infrastructure",D217="Construction &amp; Real Estate",D217="Construction &amp; Telecom",D217="Discount Retail",D217="Energy Management",D217="Energy Technology",D217="Engines &amp; Power Systems",D217="Environmental Services",D217="Food Distribution",D217="Food Services",D217="Grocery Retail",D217="Healthcare &amp; Pharmacy",D217="Home Improvement Retail",D217="Industrial Engineering &amp; Electronics",D217="Oilfield Services",D217="Pharmaceuticals",D217="Pharmaceuticals &amp; Chemicals",D217="Pharmaceuticals &amp; Healthcare",D217="Pharmacy Retail",D217="Postal &amp; Logistics",D217="Retail",D217="Retail &amp; Distribution",D217="Retail &amp; Grocery",D217="Retail (IKEA)",D217="Tobacco",D217="Trading &amp; Conglomerate",D217="Utilities",D217="Utilities &amp; Energy",D217="Wholesale Retail"),2,
OR(D217="Agribusiness",D217="Automotive &amp; Heavy Vehicles",D217="Chemicals",D217="Commercial Vehicles",D217="Construction",D217="Construction &amp; Infrastructure",D217="Engines &amp; Power Systems",D217="Food Processing",D217="Healthcare",D217="Healthcare &amp; Medical Devices",D217="Heavy Equipment",D217="Heavy Industry",D217="Industrial Gases",D217="Industrial Manufacturing",D217="Logistics",D217="Medical Devices",D217="Mining",D217="Mining &amp; Commodities Trading",D217="Oil &amp; Gas",D217="Oilfield Services",D217="Rail Transport",D217="Shipping &amp; Logistics",D217="Steel"),3,
OR(D217="Apparel &amp; Footwear",D217="Beverage",D217="Coffeehouse &amp; Retail",D217="Conglomerate",D217="Consumer Goods",D217="Convenience Retail",D217="Electronics",D217="Electronics &amp; Semiconductors",D217="Electronics Retail",D217="Fashion Retail",D217="Food &amp; Beverage",D217="Food Retail &amp; Consumer Goods",D217="Industrial &amp; Technology",D217="Industrial Automation",D217="Industrial Technology",D217="Postal &amp; Financial Services",D217="Postal Services",D217="Scientific Instruments",D217="Technology Hardware",D217="Trading Company",D217="IT Consulting"),1,
OR(D217="Cosmetics",D217="E-commerce &amp; Cloud Computing",D217="Electronics &amp; Entertainment",D217="Entertainment &amp; Media",D217="Luxury Goods",D217="Media &amp; Telecommunications",D217="Networking Technology",D217="Real Estate Services",D217="Technology &amp; Consumer Electronics",D217="Telecommunications",D217="Telecommunications &amp; Investment"),1,
OR(D217="Asset Management",D217="Banking",D217="Banking &amp; Asset Services",D217="Banking &amp; Financial Services",D217="Banking &amp; Wealth Management",D217="Cloud Software",D217="Enterprise Software",D217="Financial Services",D217="Information Technology Consulting",D217="Investment Banking",D217="Social Media &amp; Technology",D217="Software &amp; Cloud Computing",D217="Technology &amp; Consulting",D217="Technology &amp; Internet Services",D217="Technology &amp; Software"),1,
TRUE,"Unmapped"
)</f>
        <v>1</v>
      </c>
      <c r="H217" s="10">
        <f>'BIS + EDB Final'!B215</f>
        <v>1</v>
      </c>
      <c r="I217" s="10">
        <f>VLOOKUP(B217,'BIS + EDB Final'!A:F,6,FALSE)</f>
        <v>-1</v>
      </c>
      <c r="J217" s="10">
        <f>VLOOKUP(B217,'CBG Final'!A:B,2,FALSE)</f>
        <v>3</v>
      </c>
      <c r="K217" s="13">
        <f t="shared" si="0"/>
        <v>0.90000000000000013</v>
      </c>
      <c r="L217" s="10" t="s">
        <v>2395</v>
      </c>
      <c r="M217" s="10" t="s">
        <v>2291</v>
      </c>
      <c r="N217" s="10" t="s">
        <v>2396</v>
      </c>
      <c r="O217" s="10" t="s">
        <v>2397</v>
      </c>
      <c r="P217" s="10" t="s">
        <v>2398</v>
      </c>
      <c r="Q217" s="10" t="s">
        <v>142</v>
      </c>
      <c r="R217" s="10" t="s">
        <v>212</v>
      </c>
      <c r="S217" s="14"/>
      <c r="T217" s="15"/>
      <c r="U217" s="15"/>
      <c r="V217" s="14"/>
      <c r="W217" s="14"/>
      <c r="X217" s="14"/>
      <c r="Y217" s="14"/>
      <c r="Z217" s="14"/>
      <c r="AA217" s="14"/>
      <c r="AB217" s="14"/>
      <c r="AC217" s="14"/>
      <c r="AD217" s="14"/>
      <c r="AE217" s="14"/>
      <c r="AF217" s="14"/>
      <c r="AG217" s="14"/>
      <c r="AH217" s="14"/>
    </row>
    <row r="218" spans="1:34" ht="15.75" customHeight="1">
      <c r="A218" s="10"/>
      <c r="B218" s="10" t="s">
        <v>1976</v>
      </c>
      <c r="C218" s="11" t="s">
        <v>43</v>
      </c>
      <c r="D218" s="12" t="s">
        <v>1977</v>
      </c>
      <c r="E218" s="10">
        <v>80478</v>
      </c>
      <c r="F218" s="11" cm="1">
        <f t="array" ref="F218">_xlfn.IFS(
E218&lt;=$E$245,0,
E218&lt;=$E$246,1,
E218&lt;=$E$247,2,
E218&gt;=$E$247,3)</f>
        <v>0</v>
      </c>
      <c r="G218" s="12" cm="1">
        <f t="array" ref="G218">_xlfn.IFS(
OR(D218="Aerospace",D218="Aerospace &amp; Defense",D218="Agricultural Equipment",D218="Airlines",D218="Automotive",D218="Automotive &amp; Energy",D218="Automotive Components",D218="Aviation",D218="Building Materials",D218="Chemicals",D218="Commercial Vehicles",D218="Conglomerate &amp; Defense",D218="Conglomerate &amp; Energy",D218="Construction",D218="Construction &amp; Infrastructure",D218="Construction &amp; Real Estate",D218="Construction &amp; Telecom",D218="Discount Retail",D218="Energy Management",D218="Energy Technology",D218="Engines &amp; Power Systems",D218="Environmental Services",D218="Food Distribution",D218="Food Services",D218="Grocery Retail",D218="Healthcare &amp; Pharmacy",D218="Home Improvement Retail",D218="Industrial Engineering &amp; Electronics",D218="Oilfield Services",D218="Pharmaceuticals",D218="Pharmaceuticals &amp; Chemicals",D218="Pharmaceuticals &amp; Healthcare",D218="Pharmacy Retail",D218="Postal &amp; Logistics",D218="Retail",D218="Retail &amp; Distribution",D218="Retail &amp; Grocery",D218="Retail (IKEA)",D218="Tobacco",D218="Trading &amp; Conglomerate",D218="Utilities",D218="Utilities &amp; Energy",D218="Wholesale Retail"),2,
OR(D218="Agribusiness",D218="Automotive &amp; Heavy Vehicles",D218="Chemicals",D218="Commercial Vehicles",D218="Construction",D218="Construction &amp; Infrastructure",D218="Engines &amp; Power Systems",D218="Food Processing",D218="Healthcare",D218="Healthcare &amp; Medical Devices",D218="Heavy Equipment",D218="Heavy Industry",D218="Industrial Gases",D218="Industrial Manufacturing",D218="Logistics",D218="Medical Devices",D218="Mining",D218="Mining &amp; Commodities Trading",D218="Oil &amp; Gas",D218="Oilfield Services",D218="Rail Transport",D218="Shipping &amp; Logistics",D218="Steel"),3,
OR(D218="Apparel &amp; Footwear",D218="Beverage",D218="Coffeehouse &amp; Retail",D218="Conglomerate",D218="Consumer Goods",D218="Convenience Retail",D218="Electronics",D218="Electronics &amp; Semiconductors",D218="Electronics Retail",D218="Fashion Retail",D218="Food &amp; Beverage",D218="Food Retail &amp; Consumer Goods",D218="Industrial &amp; Technology",D218="Industrial Automation",D218="Industrial Technology",D218="Postal &amp; Financial Services",D218="Postal Services",D218="Scientific Instruments",D218="Technology Hardware",D218="Trading Company",D218="IT Consulting"),1,
OR(D218="Cosmetics",D218="E-commerce &amp; Cloud Computing",D218="Electronics &amp; Entertainment",D218="Entertainment &amp; Media",D218="Luxury Goods",D218="Media &amp; Telecommunications",D218="Networking Technology",D218="Real Estate Services",D218="Technology &amp; Consumer Electronics",D218="Telecommunications",D218="Telecommunications &amp; Investment"),1,
OR(D218="Asset Management",D218="Banking",D218="Banking &amp; Asset Services",D218="Banking &amp; Financial Services",D218="Banking &amp; Wealth Management",D218="Cloud Software",D218="Enterprise Software",D218="Financial Services",D218="Information Technology Consulting",D218="Investment Banking",D218="Social Media &amp; Technology",D218="Software &amp; Cloud Computing",D218="Technology &amp; Consulting",D218="Technology &amp; Internet Services",D218="Technology &amp; Software"),1,
TRUE,"Unmapped"
)</f>
        <v>1</v>
      </c>
      <c r="H218" s="10">
        <f>'BIS + EDB Final'!B216</f>
        <v>1</v>
      </c>
      <c r="I218" s="10">
        <f>VLOOKUP(B218,'BIS + EDB Final'!A:F,6,FALSE)</f>
        <v>-1</v>
      </c>
      <c r="J218" s="10">
        <f>VLOOKUP(B218,'CBG Final'!A:B,2,FALSE)</f>
        <v>3</v>
      </c>
      <c r="K218" s="13">
        <f t="shared" si="0"/>
        <v>0.90000000000000013</v>
      </c>
      <c r="L218" s="10" t="s">
        <v>1978</v>
      </c>
      <c r="M218" s="10" t="s">
        <v>1082</v>
      </c>
      <c r="N218" s="10" t="s">
        <v>1979</v>
      </c>
      <c r="O218" s="10" t="s">
        <v>1980</v>
      </c>
      <c r="P218" s="10" t="s">
        <v>1981</v>
      </c>
      <c r="Q218" s="10" t="s">
        <v>492</v>
      </c>
      <c r="R218" s="10" t="s">
        <v>141</v>
      </c>
      <c r="S218" s="14"/>
      <c r="T218" s="15"/>
      <c r="U218" s="15"/>
      <c r="V218" s="14"/>
      <c r="W218" s="14"/>
      <c r="X218" s="15"/>
      <c r="Y218" s="15"/>
      <c r="Z218" s="14"/>
      <c r="AA218" s="14"/>
      <c r="AB218" s="14"/>
      <c r="AC218" s="14"/>
      <c r="AD218" s="14"/>
      <c r="AE218" s="14"/>
      <c r="AF218" s="14"/>
      <c r="AG218" s="14"/>
      <c r="AH218" s="14"/>
    </row>
    <row r="219" spans="1:34" ht="15.75" customHeight="1">
      <c r="A219" s="10"/>
      <c r="B219" s="10" t="s">
        <v>1462</v>
      </c>
      <c r="C219" s="11" t="s">
        <v>84</v>
      </c>
      <c r="D219" s="12" t="s">
        <v>373</v>
      </c>
      <c r="E219" s="10">
        <v>64636</v>
      </c>
      <c r="F219" s="11" cm="1">
        <f t="array" ref="F219">_xlfn.IFS(
E219&lt;=$E$245,0,
E219&lt;=$E$246,1,
E219&lt;=$E$247,2,
E219&gt;=$E$247,3)</f>
        <v>0</v>
      </c>
      <c r="G219" s="12" cm="1">
        <f t="array" ref="G219">_xlfn.IFS(
OR(D219="Aerospace",D219="Aerospace &amp; Defense",D219="Agricultural Equipment",D219="Airlines",D219="Automotive",D219="Automotive &amp; Energy",D219="Automotive Components",D219="Aviation",D219="Building Materials",D219="Chemicals",D219="Commercial Vehicles",D219="Conglomerate &amp; Defense",D219="Conglomerate &amp; Energy",D219="Construction",D219="Construction &amp; Infrastructure",D219="Construction &amp; Real Estate",D219="Construction &amp; Telecom",D219="Discount Retail",D219="Energy Management",D219="Energy Technology",D219="Engines &amp; Power Systems",D219="Environmental Services",D219="Food Distribution",D219="Food Services",D219="Grocery Retail",D219="Healthcare &amp; Pharmacy",D219="Home Improvement Retail",D219="Industrial Engineering &amp; Electronics",D219="Oilfield Services",D219="Pharmaceuticals",D219="Pharmaceuticals &amp; Chemicals",D219="Pharmaceuticals &amp; Healthcare",D219="Pharmacy Retail",D219="Postal &amp; Logistics",D219="Retail",D219="Retail &amp; Distribution",D219="Retail &amp; Grocery",D219="Retail (IKEA)",D219="Tobacco",D219="Trading &amp; Conglomerate",D219="Utilities",D219="Utilities &amp; Energy",D219="Wholesale Retail"),2,
OR(D219="Agribusiness",D219="Automotive &amp; Heavy Vehicles",D219="Chemicals",D219="Commercial Vehicles",D219="Construction",D219="Construction &amp; Infrastructure",D219="Engines &amp; Power Systems",D219="Food Processing",D219="Healthcare",D219="Healthcare &amp; Medical Devices",D219="Heavy Equipment",D219="Heavy Industry",D219="Industrial Gases",D219="Industrial Manufacturing",D219="Logistics",D219="Medical Devices",D219="Mining",D219="Mining &amp; Commodities Trading",D219="Oil &amp; Gas",D219="Oilfield Services",D219="Rail Transport",D219="Shipping &amp; Logistics",D219="Steel"),3,
OR(D219="Apparel &amp; Footwear",D219="Beverage",D219="Coffeehouse &amp; Retail",D219="Conglomerate",D219="Consumer Goods",D219="Convenience Retail",D219="Electronics",D219="Electronics &amp; Semiconductors",D219="Electronics Retail",D219="Fashion Retail",D219="Food &amp; Beverage",D219="Food Retail &amp; Consumer Goods",D219="Industrial &amp; Technology",D219="Industrial Automation",D219="Industrial Technology",D219="Postal &amp; Financial Services",D219="Postal Services",D219="Scientific Instruments",D219="Technology Hardware",D219="Trading Company",D219="IT Consulting"),1,
OR(D219="Cosmetics",D219="E-commerce &amp; Cloud Computing",D219="Electronics &amp; Entertainment",D219="Entertainment &amp; Media",D219="Luxury Goods",D219="Media &amp; Telecommunications",D219="Networking Technology",D219="Real Estate Services",D219="Technology &amp; Consumer Electronics",D219="Telecommunications",D219="Telecommunications &amp; Investment"),1,
OR(D219="Asset Management",D219="Banking",D219="Banking &amp; Asset Services",D219="Banking &amp; Financial Services",D219="Banking &amp; Wealth Management",D219="Cloud Software",D219="Enterprise Software",D219="Financial Services",D219="Information Technology Consulting",D219="Investment Banking",D219="Social Media &amp; Technology",D219="Software &amp; Cloud Computing",D219="Technology &amp; Consulting",D219="Technology &amp; Internet Services",D219="Technology &amp; Software"),1,
TRUE,"Unmapped"
)</f>
        <v>1</v>
      </c>
      <c r="H219" s="10">
        <f>'BIS + EDB Final'!B217</f>
        <v>2</v>
      </c>
      <c r="I219" s="10">
        <f>VLOOKUP(B219,'BIS + EDB Final'!A:F,6,FALSE)</f>
        <v>1</v>
      </c>
      <c r="J219" s="10">
        <f>VLOOKUP(B219,'CBG Final'!A:B,2,FALSE)</f>
        <v>1</v>
      </c>
      <c r="K219" s="13">
        <f t="shared" si="0"/>
        <v>0.90000000000000013</v>
      </c>
      <c r="L219" s="10" t="s">
        <v>1764</v>
      </c>
      <c r="M219" s="10" t="s">
        <v>414</v>
      </c>
      <c r="N219" s="10" t="s">
        <v>1765</v>
      </c>
      <c r="O219" s="10" t="s">
        <v>104</v>
      </c>
      <c r="P219" s="10" t="s">
        <v>1766</v>
      </c>
      <c r="Q219" s="10" t="s">
        <v>880</v>
      </c>
      <c r="R219" s="10" t="s">
        <v>141</v>
      </c>
      <c r="S219" s="14"/>
      <c r="T219" s="15"/>
      <c r="U219" s="15"/>
      <c r="V219" s="14"/>
      <c r="W219" s="14"/>
      <c r="X219" s="14"/>
      <c r="Y219" s="14"/>
      <c r="Z219" s="14"/>
      <c r="AA219" s="14"/>
      <c r="AB219" s="14"/>
      <c r="AC219" s="14"/>
      <c r="AD219" s="14"/>
      <c r="AE219" s="14"/>
      <c r="AF219" s="14"/>
      <c r="AG219" s="14"/>
      <c r="AH219" s="14"/>
    </row>
    <row r="220" spans="1:34" ht="15.75" customHeight="1">
      <c r="A220" s="10"/>
      <c r="B220" s="10" t="s">
        <v>1993</v>
      </c>
      <c r="C220" s="11" t="s">
        <v>128</v>
      </c>
      <c r="D220" s="12" t="s">
        <v>214</v>
      </c>
      <c r="E220" s="10">
        <v>61400</v>
      </c>
      <c r="F220" s="11" cm="1">
        <f t="array" ref="F220">_xlfn.IFS(
E220&lt;=$E$245,0,
E220&lt;=$E$246,1,
E220&lt;=$E$247,2,
E220&gt;=$E$247,3)</f>
        <v>0</v>
      </c>
      <c r="G220" s="12" cm="1">
        <f t="array" ref="G220">_xlfn.IFS(
OR(D220="Aerospace",D220="Aerospace &amp; Defense",D220="Agricultural Equipment",D220="Airlines",D220="Automotive",D220="Automotive &amp; Energy",D220="Automotive Components",D220="Aviation",D220="Building Materials",D220="Chemicals",D220="Commercial Vehicles",D220="Conglomerate &amp; Defense",D220="Conglomerate &amp; Energy",D220="Construction",D220="Construction &amp; Infrastructure",D220="Construction &amp; Real Estate",D220="Construction &amp; Telecom",D220="Discount Retail",D220="Energy Management",D220="Energy Technology",D220="Engines &amp; Power Systems",D220="Environmental Services",D220="Food Distribution",D220="Food Services",D220="Grocery Retail",D220="Healthcare &amp; Pharmacy",D220="Home Improvement Retail",D220="Industrial Engineering &amp; Electronics",D220="Oilfield Services",D220="Pharmaceuticals",D220="Pharmaceuticals &amp; Chemicals",D220="Pharmaceuticals &amp; Healthcare",D220="Pharmacy Retail",D220="Postal &amp; Logistics",D220="Retail",D220="Retail &amp; Distribution",D220="Retail &amp; Grocery",D220="Retail (IKEA)",D220="Tobacco",D220="Trading &amp; Conglomerate",D220="Utilities",D220="Utilities &amp; Energy",D220="Wholesale Retail"),2,
OR(D220="Agribusiness",D220="Automotive &amp; Heavy Vehicles",D220="Chemicals",D220="Commercial Vehicles",D220="Construction",D220="Construction &amp; Infrastructure",D220="Engines &amp; Power Systems",D220="Food Processing",D220="Healthcare",D220="Healthcare &amp; Medical Devices",D220="Heavy Equipment",D220="Heavy Industry",D220="Industrial Gases",D220="Industrial Manufacturing",D220="Logistics",D220="Medical Devices",D220="Mining",D220="Mining &amp; Commodities Trading",D220="Oil &amp; Gas",D220="Oilfield Services",D220="Rail Transport",D220="Shipping &amp; Logistics",D220="Steel"),3,
OR(D220="Apparel &amp; Footwear",D220="Beverage",D220="Coffeehouse &amp; Retail",D220="Conglomerate",D220="Consumer Goods",D220="Convenience Retail",D220="Electronics",D220="Electronics &amp; Semiconductors",D220="Electronics Retail",D220="Fashion Retail",D220="Food &amp; Beverage",D220="Food Retail &amp; Consumer Goods",D220="Industrial &amp; Technology",D220="Industrial Automation",D220="Industrial Technology",D220="Postal &amp; Financial Services",D220="Postal Services",D220="Scientific Instruments",D220="Technology Hardware",D220="Trading Company",D220="IT Consulting"),1,
OR(D220="Cosmetics",D220="E-commerce &amp; Cloud Computing",D220="Electronics &amp; Entertainment",D220="Entertainment &amp; Media",D220="Luxury Goods",D220="Media &amp; Telecommunications",D220="Networking Technology",D220="Real Estate Services",D220="Technology &amp; Consumer Electronics",D220="Telecommunications",D220="Telecommunications &amp; Investment"),1,
OR(D220="Asset Management",D220="Banking",D220="Banking &amp; Asset Services",D220="Banking &amp; Financial Services",D220="Banking &amp; Wealth Management",D220="Cloud Software",D220="Enterprise Software",D220="Financial Services",D220="Information Technology Consulting",D220="Investment Banking",D220="Social Media &amp; Technology",D220="Software &amp; Cloud Computing",D220="Technology &amp; Consulting",D220="Technology &amp; Internet Services",D220="Technology &amp; Software"),1,
TRUE,"Unmapped"
)</f>
        <v>1</v>
      </c>
      <c r="H220" s="10">
        <f>'BIS + EDB Final'!B224</f>
        <v>2</v>
      </c>
      <c r="I220" s="10">
        <f>VLOOKUP(B220,'BIS + EDB Final'!A:F,6,FALSE)</f>
        <v>1</v>
      </c>
      <c r="J220" s="10">
        <f>VLOOKUP(B220,'CBG Final'!A:B,2,FALSE)</f>
        <v>1</v>
      </c>
      <c r="K220" s="13">
        <f t="shared" si="0"/>
        <v>0.90000000000000013</v>
      </c>
      <c r="L220" s="10" t="s">
        <v>1994</v>
      </c>
      <c r="M220" s="10" t="s">
        <v>959</v>
      </c>
      <c r="N220" s="10" t="s">
        <v>1995</v>
      </c>
      <c r="O220" s="10" t="s">
        <v>1012</v>
      </c>
      <c r="P220" s="10" t="s">
        <v>1996</v>
      </c>
      <c r="Q220" s="10" t="s">
        <v>40</v>
      </c>
      <c r="R220" s="10" t="s">
        <v>520</v>
      </c>
      <c r="S220" s="14"/>
      <c r="T220" s="15"/>
      <c r="U220" s="15"/>
      <c r="V220" s="14"/>
      <c r="W220" s="14"/>
      <c r="X220" s="14"/>
      <c r="Y220" s="14"/>
      <c r="Z220" s="14"/>
      <c r="AA220" s="14"/>
      <c r="AB220" s="14"/>
      <c r="AC220" s="14"/>
      <c r="AD220" s="14"/>
      <c r="AE220" s="14"/>
      <c r="AF220" s="14"/>
      <c r="AG220" s="14"/>
      <c r="AH220" s="14"/>
    </row>
    <row r="221" spans="1:34" ht="15.75" customHeight="1">
      <c r="A221" s="10"/>
      <c r="B221" s="10" t="s">
        <v>702</v>
      </c>
      <c r="C221" s="11" t="s">
        <v>46</v>
      </c>
      <c r="D221" s="12" t="s">
        <v>214</v>
      </c>
      <c r="E221" s="10">
        <v>98371</v>
      </c>
      <c r="F221" s="11" cm="1">
        <f t="array" ref="F221">_xlfn.IFS(
E221&lt;=$E$245,0,
E221&lt;=$E$246,1,
E221&lt;=$E$247,2,
E221&gt;=$E$247,3)</f>
        <v>1</v>
      </c>
      <c r="G221" s="12" cm="1">
        <f t="array" ref="G221">_xlfn.IFS(
OR(D221="Aerospace",D221="Aerospace &amp; Defense",D221="Agricultural Equipment",D221="Airlines",D221="Automotive",D221="Automotive &amp; Energy",D221="Automotive Components",D221="Aviation",D221="Building Materials",D221="Chemicals",D221="Commercial Vehicles",D221="Conglomerate &amp; Defense",D221="Conglomerate &amp; Energy",D221="Construction",D221="Construction &amp; Infrastructure",D221="Construction &amp; Real Estate",D221="Construction &amp; Telecom",D221="Discount Retail",D221="Energy Management",D221="Energy Technology",D221="Engines &amp; Power Systems",D221="Environmental Services",D221="Food Distribution",D221="Food Services",D221="Grocery Retail",D221="Healthcare &amp; Pharmacy",D221="Home Improvement Retail",D221="Industrial Engineering &amp; Electronics",D221="Oilfield Services",D221="Pharmaceuticals",D221="Pharmaceuticals &amp; Chemicals",D221="Pharmaceuticals &amp; Healthcare",D221="Pharmacy Retail",D221="Postal &amp; Logistics",D221="Retail",D221="Retail &amp; Distribution",D221="Retail &amp; Grocery",D221="Retail (IKEA)",D221="Tobacco",D221="Trading &amp; Conglomerate",D221="Utilities",D221="Utilities &amp; Energy",D221="Wholesale Retail"),2,
OR(D221="Agribusiness",D221="Automotive &amp; Heavy Vehicles",D221="Chemicals",D221="Commercial Vehicles",D221="Construction",D221="Construction &amp; Infrastructure",D221="Engines &amp; Power Systems",D221="Food Processing",D221="Healthcare",D221="Healthcare &amp; Medical Devices",D221="Heavy Equipment",D221="Heavy Industry",D221="Industrial Gases",D221="Industrial Manufacturing",D221="Logistics",D221="Medical Devices",D221="Mining",D221="Mining &amp; Commodities Trading",D221="Oil &amp; Gas",D221="Oilfield Services",D221="Rail Transport",D221="Shipping &amp; Logistics",D221="Steel"),3,
OR(D221="Apparel &amp; Footwear",D221="Beverage",D221="Coffeehouse &amp; Retail",D221="Conglomerate",D221="Consumer Goods",D221="Convenience Retail",D221="Electronics",D221="Electronics &amp; Semiconductors",D221="Electronics Retail",D221="Fashion Retail",D221="Food &amp; Beverage",D221="Food Retail &amp; Consumer Goods",D221="Industrial &amp; Technology",D221="Industrial Automation",D221="Industrial Technology",D221="Postal &amp; Financial Services",D221="Postal Services",D221="Scientific Instruments",D221="Technology Hardware",D221="Trading Company",D221="IT Consulting"),1,
OR(D221="Cosmetics",D221="E-commerce &amp; Cloud Computing",D221="Electronics &amp; Entertainment",D221="Entertainment &amp; Media",D221="Luxury Goods",D221="Media &amp; Telecommunications",D221="Networking Technology",D221="Real Estate Services",D221="Technology &amp; Consumer Electronics",D221="Telecommunications",D221="Telecommunications &amp; Investment"),1,
OR(D221="Asset Management",D221="Banking",D221="Banking &amp; Asset Services",D221="Banking &amp; Financial Services",D221="Banking &amp; Wealth Management",D221="Cloud Software",D221="Enterprise Software",D221="Financial Services",D221="Information Technology Consulting",D221="Investment Banking",D221="Social Media &amp; Technology",D221="Software &amp; Cloud Computing",D221="Technology &amp; Consulting",D221="Technology &amp; Internet Services",D221="Technology &amp; Software"),1,
TRUE,"Unmapped"
)</f>
        <v>1</v>
      </c>
      <c r="H221" s="10">
        <f>'BIS + EDB Final'!B211</f>
        <v>1</v>
      </c>
      <c r="I221" s="10">
        <f>VLOOKUP(B221,'BIS + EDB Final'!A:F,6,FALSE)</f>
        <v>0</v>
      </c>
      <c r="J221" s="10">
        <f>VLOOKUP(B221,'CBG Final'!A:B,2,FALSE)</f>
        <v>1</v>
      </c>
      <c r="K221" s="13">
        <f t="shared" si="0"/>
        <v>0.89999999999999991</v>
      </c>
      <c r="L221" s="10" t="s">
        <v>1496</v>
      </c>
      <c r="M221" s="10" t="s">
        <v>1497</v>
      </c>
      <c r="N221" s="10" t="s">
        <v>1498</v>
      </c>
      <c r="O221" s="10" t="s">
        <v>1499</v>
      </c>
      <c r="P221" s="10" t="s">
        <v>1500</v>
      </c>
      <c r="Q221" s="10" t="s">
        <v>32</v>
      </c>
      <c r="R221" s="10" t="s">
        <v>352</v>
      </c>
      <c r="S221" s="14"/>
      <c r="T221" s="15"/>
      <c r="U221" s="15"/>
      <c r="V221" s="14"/>
      <c r="W221" s="14"/>
      <c r="X221" s="15"/>
      <c r="Y221" s="15"/>
      <c r="Z221" s="14"/>
      <c r="AA221" s="14"/>
      <c r="AB221" s="14"/>
      <c r="AC221" s="14"/>
      <c r="AD221" s="14"/>
      <c r="AE221" s="14"/>
      <c r="AF221" s="14"/>
      <c r="AG221" s="14"/>
      <c r="AH221" s="14"/>
    </row>
    <row r="222" spans="1:34" ht="15.75" customHeight="1">
      <c r="A222" s="10"/>
      <c r="B222" s="10" t="s">
        <v>710</v>
      </c>
      <c r="C222" s="11" t="s">
        <v>84</v>
      </c>
      <c r="D222" s="12" t="s">
        <v>711</v>
      </c>
      <c r="E222" s="10">
        <v>55489</v>
      </c>
      <c r="F222" s="11" cm="1">
        <f t="array" ref="F222">_xlfn.IFS(
E222&lt;=$E$245,0,
E222&lt;=$E$246,1,
E222&lt;=$E$247,2,
E222&gt;=$E$247,3)</f>
        <v>0</v>
      </c>
      <c r="G222" s="12" cm="1">
        <f t="array" ref="G222">_xlfn.IFS(
OR(D222="Aerospace",D222="Aerospace &amp; Defense",D222="Agricultural Equipment",D222="Airlines",D222="Automotive",D222="Automotive &amp; Energy",D222="Automotive Components",D222="Aviation",D222="Building Materials",D222="Chemicals",D222="Commercial Vehicles",D222="Conglomerate &amp; Defense",D222="Conglomerate &amp; Energy",D222="Construction",D222="Construction &amp; Infrastructure",D222="Construction &amp; Real Estate",D222="Construction &amp; Telecom",D222="Discount Retail",D222="Energy Management",D222="Energy Technology",D222="Engines &amp; Power Systems",D222="Environmental Services",D222="Food Distribution",D222="Food Services",D222="Grocery Retail",D222="Healthcare &amp; Pharmacy",D222="Home Improvement Retail",D222="Industrial Engineering &amp; Electronics",D222="Oilfield Services",D222="Pharmaceuticals",D222="Pharmaceuticals &amp; Chemicals",D222="Pharmaceuticals &amp; Healthcare",D222="Pharmacy Retail",D222="Postal &amp; Logistics",D222="Retail",D222="Retail &amp; Distribution",D222="Retail &amp; Grocery",D222="Retail (IKEA)",D222="Tobacco",D222="Trading &amp; Conglomerate",D222="Utilities",D222="Utilities &amp; Energy",D222="Wholesale Retail"),2,
OR(D222="Agribusiness",D222="Automotive &amp; Heavy Vehicles",D222="Chemicals",D222="Commercial Vehicles",D222="Construction",D222="Construction &amp; Infrastructure",D222="Engines &amp; Power Systems",D222="Food Processing",D222="Healthcare",D222="Healthcare &amp; Medical Devices",D222="Heavy Equipment",D222="Heavy Industry",D222="Industrial Gases",D222="Industrial Manufacturing",D222="Logistics",D222="Medical Devices",D222="Mining",D222="Mining &amp; Commodities Trading",D222="Oil &amp; Gas",D222="Oilfield Services",D222="Rail Transport",D222="Shipping &amp; Logistics",D222="Steel"),3,
OR(D222="Apparel &amp; Footwear",D222="Beverage",D222="Coffeehouse &amp; Retail",D222="Conglomerate",D222="Consumer Goods",D222="Convenience Retail",D222="Electronics",D222="Electronics &amp; Semiconductors",D222="Electronics Retail",D222="Fashion Retail",D222="Food &amp; Beverage",D222="Food Retail &amp; Consumer Goods",D222="Industrial &amp; Technology",D222="Industrial Automation",D222="Industrial Technology",D222="Postal &amp; Financial Services",D222="Postal Services",D222="Scientific Instruments",D222="Technology Hardware",D222="Trading Company",D222="IT Consulting"),1,
OR(D222="Cosmetics",D222="E-commerce &amp; Cloud Computing",D222="Electronics &amp; Entertainment",D222="Entertainment &amp; Media",D222="Luxury Goods",D222="Media &amp; Telecommunications",D222="Networking Technology",D222="Real Estate Services",D222="Technology &amp; Consumer Electronics",D222="Telecommunications",D222="Telecommunications &amp; Investment"),1,
OR(D222="Asset Management",D222="Banking",D222="Banking &amp; Asset Services",D222="Banking &amp; Financial Services",D222="Banking &amp; Wealth Management",D222="Cloud Software",D222="Enterprise Software",D222="Financial Services",D222="Information Technology Consulting",D222="Investment Banking",D222="Social Media &amp; Technology",D222="Software &amp; Cloud Computing",D222="Technology &amp; Consulting",D222="Technology &amp; Internet Services",D222="Technology &amp; Software"),1,
TRUE,"Unmapped"
)</f>
        <v>1</v>
      </c>
      <c r="H222" s="10">
        <v>2</v>
      </c>
      <c r="I222" s="10">
        <f>VLOOKUP(B222,'BIS + EDB Final'!A:F,6,FALSE)</f>
        <v>0</v>
      </c>
      <c r="J222" s="10">
        <f>VLOOKUP(B222,'CBG Final'!A:B,2,FALSE)</f>
        <v>1</v>
      </c>
      <c r="K222" s="13">
        <f t="shared" si="0"/>
        <v>0.8</v>
      </c>
      <c r="L222" s="10" t="s">
        <v>712</v>
      </c>
      <c r="M222" s="10" t="s">
        <v>104</v>
      </c>
      <c r="N222" s="10" t="s">
        <v>713</v>
      </c>
      <c r="O222" s="10" t="s">
        <v>714</v>
      </c>
      <c r="P222" s="10" t="s">
        <v>715</v>
      </c>
      <c r="Q222" s="10" t="s">
        <v>253</v>
      </c>
      <c r="R222" s="10" t="s">
        <v>22</v>
      </c>
      <c r="S222" s="14"/>
      <c r="T222" s="15"/>
      <c r="U222" s="15"/>
      <c r="V222" s="14"/>
      <c r="W222" s="14"/>
      <c r="X222" s="14"/>
      <c r="Y222" s="14"/>
      <c r="Z222" s="14"/>
      <c r="AA222" s="14"/>
      <c r="AB222" s="14"/>
      <c r="AC222" s="14"/>
      <c r="AD222" s="14"/>
      <c r="AE222" s="14"/>
      <c r="AF222" s="14"/>
      <c r="AG222" s="14"/>
      <c r="AH222" s="14"/>
    </row>
    <row r="223" spans="1:34" ht="15.75" customHeight="1">
      <c r="A223" s="10"/>
      <c r="B223" s="10" t="s">
        <v>1919</v>
      </c>
      <c r="C223" s="11" t="s">
        <v>14</v>
      </c>
      <c r="D223" s="12" t="s">
        <v>85</v>
      </c>
      <c r="E223" s="10">
        <v>72249</v>
      </c>
      <c r="F223" s="11" cm="1">
        <f t="array" ref="F223">_xlfn.IFS(
E223&lt;=$E$245,0,
E223&lt;=$E$246,1,
E223&lt;=$E$247,2,
E223&gt;=$E$247,3)</f>
        <v>0</v>
      </c>
      <c r="G223" s="12" cm="1">
        <f t="array" ref="G223">_xlfn.IFS(
OR(D223="Aerospace",D223="Aerospace &amp; Defense",D223="Agricultural Equipment",D223="Airlines",D223="Automotive",D223="Automotive &amp; Energy",D223="Automotive Components",D223="Aviation",D223="Building Materials",D223="Chemicals",D223="Commercial Vehicles",D223="Conglomerate &amp; Defense",D223="Conglomerate &amp; Energy",D223="Construction",D223="Construction &amp; Infrastructure",D223="Construction &amp; Real Estate",D223="Construction &amp; Telecom",D223="Discount Retail",D223="Energy Management",D223="Energy Technology",D223="Engines &amp; Power Systems",D223="Environmental Services",D223="Food Distribution",D223="Food Services",D223="Grocery Retail",D223="Healthcare &amp; Pharmacy",D223="Home Improvement Retail",D223="Industrial Engineering &amp; Electronics",D223="Oilfield Services",D223="Pharmaceuticals",D223="Pharmaceuticals &amp; Chemicals",D223="Pharmaceuticals &amp; Healthcare",D223="Pharmacy Retail",D223="Postal &amp; Logistics",D223="Retail",D223="Retail &amp; Distribution",D223="Retail &amp; Grocery",D223="Retail (IKEA)",D223="Tobacco",D223="Trading &amp; Conglomerate",D223="Utilities",D223="Utilities &amp; Energy",D223="Wholesale Retail"),2,
OR(D223="Agribusiness",D223="Automotive &amp; Heavy Vehicles",D223="Chemicals",D223="Commercial Vehicles",D223="Construction",D223="Construction &amp; Infrastructure",D223="Engines &amp; Power Systems",D223="Food Processing",D223="Healthcare",D223="Healthcare &amp; Medical Devices",D223="Heavy Equipment",D223="Heavy Industry",D223="Industrial Gases",D223="Industrial Manufacturing",D223="Logistics",D223="Medical Devices",D223="Mining",D223="Mining &amp; Commodities Trading",D223="Oil &amp; Gas",D223="Oilfield Services",D223="Rail Transport",D223="Shipping &amp; Logistics",D223="Steel"),3,
OR(D223="Apparel &amp; Footwear",D223="Beverage",D223="Coffeehouse &amp; Retail",D223="Conglomerate",D223="Consumer Goods",D223="Convenience Retail",D223="Electronics",D223="Electronics &amp; Semiconductors",D223="Electronics Retail",D223="Fashion Retail",D223="Food &amp; Beverage",D223="Food Retail &amp; Consumer Goods",D223="Industrial &amp; Technology",D223="Industrial Automation",D223="Industrial Technology",D223="Postal &amp; Financial Services",D223="Postal Services",D223="Scientific Instruments",D223="Technology Hardware",D223="Trading Company",D223="IT Consulting"),1,
OR(D223="Cosmetics",D223="E-commerce &amp; Cloud Computing",D223="Electronics &amp; Entertainment",D223="Entertainment &amp; Media",D223="Luxury Goods",D223="Media &amp; Telecommunications",D223="Networking Technology",D223="Real Estate Services",D223="Technology &amp; Consumer Electronics",D223="Telecommunications",D223="Telecommunications &amp; Investment"),1,
OR(D223="Asset Management",D223="Banking",D223="Banking &amp; Asset Services",D223="Banking &amp; Financial Services",D223="Banking &amp; Wealth Management",D223="Cloud Software",D223="Enterprise Software",D223="Financial Services",D223="Information Technology Consulting",D223="Investment Banking",D223="Social Media &amp; Technology",D223="Software &amp; Cloud Computing",D223="Technology &amp; Consulting",D223="Technology &amp; Internet Services",D223="Technology &amp; Software"),1,
TRUE,"Unmapped"
)</f>
        <v>2</v>
      </c>
      <c r="H223" s="10">
        <f>'BIS + EDB Final'!B190</f>
        <v>1</v>
      </c>
      <c r="I223" s="10">
        <f>VLOOKUP(B223,'BIS + EDB Final'!A:F,6,FALSE)</f>
        <v>0</v>
      </c>
      <c r="J223" s="10">
        <f>VLOOKUP(B223,'CBG Final'!A:B,2,FALSE)</f>
        <v>1</v>
      </c>
      <c r="K223" s="13">
        <f t="shared" si="0"/>
        <v>0.8</v>
      </c>
      <c r="L223" s="10" t="s">
        <v>1920</v>
      </c>
      <c r="M223" s="10" t="s">
        <v>1921</v>
      </c>
      <c r="N223" s="10" t="s">
        <v>1922</v>
      </c>
      <c r="O223" s="10" t="s">
        <v>1923</v>
      </c>
      <c r="P223" s="10" t="s">
        <v>1924</v>
      </c>
      <c r="Q223" s="10" t="s">
        <v>231</v>
      </c>
      <c r="R223" s="10" t="s">
        <v>22</v>
      </c>
      <c r="S223" s="14"/>
      <c r="T223" s="15"/>
      <c r="U223" s="15"/>
      <c r="V223" s="14"/>
      <c r="W223" s="14"/>
      <c r="X223" s="14"/>
      <c r="Y223" s="14"/>
      <c r="Z223" s="14"/>
      <c r="AA223" s="14"/>
      <c r="AB223" s="14"/>
      <c r="AC223" s="14"/>
      <c r="AD223" s="14"/>
      <c r="AE223" s="14"/>
      <c r="AF223" s="14"/>
      <c r="AG223" s="14"/>
      <c r="AH223" s="14"/>
    </row>
    <row r="224" spans="1:34" ht="15.75" customHeight="1">
      <c r="A224" s="10"/>
      <c r="B224" s="10" t="s">
        <v>1604</v>
      </c>
      <c r="C224" s="11" t="s">
        <v>2146</v>
      </c>
      <c r="D224" s="12" t="s">
        <v>330</v>
      </c>
      <c r="E224" s="10">
        <v>51435</v>
      </c>
      <c r="F224" s="11" cm="1">
        <f t="array" ref="F224">_xlfn.IFS(
E224&lt;=$E$245,0,
E224&lt;=$E$246,1,
E224&lt;=$E$247,2,
E224&gt;=$E$247,3)</f>
        <v>0</v>
      </c>
      <c r="G224" s="12" cm="1">
        <f t="array" ref="G224">_xlfn.IFS(
OR(D224="Aerospace",D224="Aerospace &amp; Defense",D224="Agricultural Equipment",D224="Airlines",D224="Automotive",D224="Automotive &amp; Energy",D224="Automotive Components",D224="Aviation",D224="Building Materials",D224="Chemicals",D224="Commercial Vehicles",D224="Conglomerate &amp; Defense",D224="Conglomerate &amp; Energy",D224="Construction",D224="Construction &amp; Infrastructure",D224="Construction &amp; Real Estate",D224="Construction &amp; Telecom",D224="Discount Retail",D224="Energy Management",D224="Energy Technology",D224="Engines &amp; Power Systems",D224="Environmental Services",D224="Food Distribution",D224="Food Services",D224="Grocery Retail",D224="Healthcare &amp; Pharmacy",D224="Home Improvement Retail",D224="Industrial Engineering &amp; Electronics",D224="Oilfield Services",D224="Pharmaceuticals",D224="Pharmaceuticals &amp; Chemicals",D224="Pharmaceuticals &amp; Healthcare",D224="Pharmacy Retail",D224="Postal &amp; Logistics",D224="Retail",D224="Retail &amp; Distribution",D224="Retail &amp; Grocery",D224="Retail (IKEA)",D224="Tobacco",D224="Trading &amp; Conglomerate",D224="Utilities",D224="Utilities &amp; Energy",D224="Wholesale Retail"),2,
OR(D224="Agribusiness",D224="Automotive &amp; Heavy Vehicles",D224="Chemicals",D224="Commercial Vehicles",D224="Construction",D224="Construction &amp; Infrastructure",D224="Engines &amp; Power Systems",D224="Food Processing",D224="Healthcare",D224="Healthcare &amp; Medical Devices",D224="Heavy Equipment",D224="Heavy Industry",D224="Industrial Gases",D224="Industrial Manufacturing",D224="Logistics",D224="Medical Devices",D224="Mining",D224="Mining &amp; Commodities Trading",D224="Oil &amp; Gas",D224="Oilfield Services",D224="Rail Transport",D224="Shipping &amp; Logistics",D224="Steel"),3,
OR(D224="Apparel &amp; Footwear",D224="Beverage",D224="Coffeehouse &amp; Retail",D224="Conglomerate",D224="Consumer Goods",D224="Convenience Retail",D224="Electronics",D224="Electronics &amp; Semiconductors",D224="Electronics Retail",D224="Fashion Retail",D224="Food &amp; Beverage",D224="Food Retail &amp; Consumer Goods",D224="Industrial &amp; Technology",D224="Industrial Automation",D224="Industrial Technology",D224="Postal &amp; Financial Services",D224="Postal Services",D224="Scientific Instruments",D224="Technology Hardware",D224="Trading Company",D224="IT Consulting"),1,
OR(D224="Cosmetics",D224="E-commerce &amp; Cloud Computing",D224="Electronics &amp; Entertainment",D224="Entertainment &amp; Media",D224="Luxury Goods",D224="Media &amp; Telecommunications",D224="Networking Technology",D224="Real Estate Services",D224="Technology &amp; Consumer Electronics",D224="Telecommunications",D224="Telecommunications &amp; Investment"),1,
OR(D224="Asset Management",D224="Banking",D224="Banking &amp; Asset Services",D224="Banking &amp; Financial Services",D224="Banking &amp; Wealth Management",D224="Cloud Software",D224="Enterprise Software",D224="Financial Services",D224="Information Technology Consulting",D224="Investment Banking",D224="Social Media &amp; Technology",D224="Software &amp; Cloud Computing",D224="Technology &amp; Consulting",D224="Technology &amp; Internet Services",D224="Technology &amp; Software"),1,
TRUE,"Unmapped"
)</f>
        <v>2</v>
      </c>
      <c r="H224" s="10">
        <f>'BIS + EDB Final'!B193</f>
        <v>1</v>
      </c>
      <c r="I224" s="10">
        <f>VLOOKUP(B224,'BIS + EDB Final'!A:F,6,FALSE)</f>
        <v>0</v>
      </c>
      <c r="J224" s="10">
        <f>VLOOKUP(B224,'CBG Final'!A:B,2,FALSE)</f>
        <v>1</v>
      </c>
      <c r="K224" s="13">
        <f t="shared" si="0"/>
        <v>0.8</v>
      </c>
      <c r="L224" s="10" t="s">
        <v>2147</v>
      </c>
      <c r="M224" s="10" t="s">
        <v>1010</v>
      </c>
      <c r="N224" s="10" t="s">
        <v>2148</v>
      </c>
      <c r="O224" s="10" t="s">
        <v>2149</v>
      </c>
      <c r="P224" s="10" t="s">
        <v>2150</v>
      </c>
      <c r="Q224" s="10" t="s">
        <v>40</v>
      </c>
      <c r="R224" s="10" t="s">
        <v>321</v>
      </c>
      <c r="S224" s="14"/>
      <c r="T224" s="15"/>
      <c r="U224" s="15"/>
      <c r="V224" s="14"/>
      <c r="W224" s="14"/>
      <c r="X224" s="14"/>
      <c r="Y224" s="14"/>
      <c r="Z224" s="14"/>
      <c r="AA224" s="14"/>
      <c r="AB224" s="14"/>
      <c r="AC224" s="14"/>
      <c r="AD224" s="14"/>
      <c r="AE224" s="14"/>
      <c r="AF224" s="14"/>
      <c r="AG224" s="14"/>
      <c r="AH224" s="14"/>
    </row>
    <row r="225" spans="1:34" ht="15.75" customHeight="1">
      <c r="A225" s="10"/>
      <c r="B225" s="10" t="s">
        <v>934</v>
      </c>
      <c r="C225" s="11" t="s">
        <v>255</v>
      </c>
      <c r="D225" s="12" t="s">
        <v>935</v>
      </c>
      <c r="E225" s="10">
        <v>75000</v>
      </c>
      <c r="F225" s="11" cm="1">
        <f t="array" ref="F225">_xlfn.IFS(
E225&lt;=$E$245,0,
E225&lt;=$E$246,1,
E225&lt;=$E$247,2,
E225&gt;=$E$247,3)</f>
        <v>0</v>
      </c>
      <c r="G225" s="12" cm="1">
        <f t="array" ref="G225">_xlfn.IFS(
OR(D225="Aerospace",D225="Aerospace &amp; Defense",D225="Agricultural Equipment",D225="Airlines",D225="Automotive",D225="Automotive &amp; Energy",D225="Automotive Components",D225="Aviation",D225="Building Materials",D225="Chemicals",D225="Commercial Vehicles",D225="Conglomerate &amp; Defense",D225="Conglomerate &amp; Energy",D225="Construction",D225="Construction &amp; Infrastructure",D225="Construction &amp; Real Estate",D225="Construction &amp; Telecom",D225="Discount Retail",D225="Energy Management",D225="Energy Technology",D225="Engines &amp; Power Systems",D225="Environmental Services",D225="Food Distribution",D225="Food Services",D225="Grocery Retail",D225="Healthcare &amp; Pharmacy",D225="Home Improvement Retail",D225="Industrial Engineering &amp; Electronics",D225="Oilfield Services",D225="Pharmaceuticals",D225="Pharmaceuticals &amp; Chemicals",D225="Pharmaceuticals &amp; Healthcare",D225="Pharmacy Retail",D225="Postal &amp; Logistics",D225="Retail",D225="Retail &amp; Distribution",D225="Retail &amp; Grocery",D225="Retail (IKEA)",D225="Tobacco",D225="Trading &amp; Conglomerate",D225="Utilities",D225="Utilities &amp; Energy",D225="Wholesale Retail"),2,
OR(D225="Agribusiness",D225="Automotive &amp; Heavy Vehicles",D225="Chemicals",D225="Commercial Vehicles",D225="Construction",D225="Construction &amp; Infrastructure",D225="Engines &amp; Power Systems",D225="Food Processing",D225="Healthcare",D225="Healthcare &amp; Medical Devices",D225="Heavy Equipment",D225="Heavy Industry",D225="Industrial Gases",D225="Industrial Manufacturing",D225="Logistics",D225="Medical Devices",D225="Mining",D225="Mining &amp; Commodities Trading",D225="Oil &amp; Gas",D225="Oilfield Services",D225="Rail Transport",D225="Shipping &amp; Logistics",D225="Steel"),3,
OR(D225="Apparel &amp; Footwear",D225="Beverage",D225="Coffeehouse &amp; Retail",D225="Conglomerate",D225="Consumer Goods",D225="Convenience Retail",D225="Electronics",D225="Electronics &amp; Semiconductors",D225="Electronics Retail",D225="Fashion Retail",D225="Food &amp; Beverage",D225="Food Retail &amp; Consumer Goods",D225="Industrial &amp; Technology",D225="Industrial Automation",D225="Industrial Technology",D225="Postal &amp; Financial Services",D225="Postal Services",D225="Scientific Instruments",D225="Technology Hardware",D225="Trading Company",D225="IT Consulting"),1,
OR(D225="Cosmetics",D225="E-commerce &amp; Cloud Computing",D225="Electronics &amp; Entertainment",D225="Entertainment &amp; Media",D225="Luxury Goods",D225="Media &amp; Telecommunications",D225="Networking Technology",D225="Real Estate Services",D225="Technology &amp; Consumer Electronics",D225="Telecommunications",D225="Telecommunications &amp; Investment"),1,
OR(D225="Asset Management",D225="Banking",D225="Banking &amp; Asset Services",D225="Banking &amp; Financial Services",D225="Banking &amp; Wealth Management",D225="Cloud Software",D225="Enterprise Software",D225="Financial Services",D225="Information Technology Consulting",D225="Investment Banking",D225="Social Media &amp; Technology",D225="Software &amp; Cloud Computing",D225="Technology &amp; Consulting",D225="Technology &amp; Internet Services",D225="Technology &amp; Software"),1,
TRUE,"Unmapped"
)</f>
        <v>1</v>
      </c>
      <c r="H225" s="10">
        <f>'BIS + EDB Final'!B201</f>
        <v>1</v>
      </c>
      <c r="I225" s="10">
        <f>VLOOKUP(B225,'BIS + EDB Final'!A:F,6,FALSE)</f>
        <v>0</v>
      </c>
      <c r="J225" s="10">
        <f>VLOOKUP(B225,'CBG Final'!A:B,2,FALSE)</f>
        <v>2</v>
      </c>
      <c r="K225" s="13">
        <f t="shared" si="0"/>
        <v>0.8</v>
      </c>
      <c r="L225" s="10" t="s">
        <v>1808</v>
      </c>
      <c r="M225" s="10" t="s">
        <v>647</v>
      </c>
      <c r="N225" s="10" t="s">
        <v>1809</v>
      </c>
      <c r="O225" s="10" t="s">
        <v>1810</v>
      </c>
      <c r="P225" s="10" t="s">
        <v>1811</v>
      </c>
      <c r="Q225" s="10" t="s">
        <v>651</v>
      </c>
      <c r="R225" s="10" t="s">
        <v>41</v>
      </c>
      <c r="S225" s="14"/>
      <c r="T225" s="15"/>
      <c r="U225" s="15"/>
      <c r="V225" s="14"/>
      <c r="W225" s="14"/>
      <c r="X225" s="15"/>
      <c r="Y225" s="15"/>
      <c r="Z225" s="14"/>
      <c r="AA225" s="14"/>
      <c r="AB225" s="14"/>
      <c r="AC225" s="14"/>
      <c r="AD225" s="14"/>
      <c r="AE225" s="14"/>
      <c r="AF225" s="14"/>
      <c r="AG225" s="14"/>
      <c r="AH225" s="14"/>
    </row>
    <row r="226" spans="1:34" ht="15.75" customHeight="1">
      <c r="A226" s="10"/>
      <c r="B226" s="10" t="s">
        <v>875</v>
      </c>
      <c r="C226" s="11" t="s">
        <v>84</v>
      </c>
      <c r="D226" s="12" t="s">
        <v>711</v>
      </c>
      <c r="E226" s="10">
        <v>69111</v>
      </c>
      <c r="F226" s="11" cm="1">
        <f t="array" ref="F226">_xlfn.IFS(
E226&lt;=$E$245,0,
E226&lt;=$E$246,1,
E226&lt;=$E$247,2,
E226&gt;=$E$247,3)</f>
        <v>0</v>
      </c>
      <c r="G226" s="12" cm="1">
        <f t="array" ref="G226">_xlfn.IFS(
OR(D226="Aerospace",D226="Aerospace &amp; Defense",D226="Agricultural Equipment",D226="Airlines",D226="Automotive",D226="Automotive &amp; Energy",D226="Automotive Components",D226="Aviation",D226="Building Materials",D226="Chemicals",D226="Commercial Vehicles",D226="Conglomerate &amp; Defense",D226="Conglomerate &amp; Energy",D226="Construction",D226="Construction &amp; Infrastructure",D226="Construction &amp; Real Estate",D226="Construction &amp; Telecom",D226="Discount Retail",D226="Energy Management",D226="Energy Technology",D226="Engines &amp; Power Systems",D226="Environmental Services",D226="Food Distribution",D226="Food Services",D226="Grocery Retail",D226="Healthcare &amp; Pharmacy",D226="Home Improvement Retail",D226="Industrial Engineering &amp; Electronics",D226="Oilfield Services",D226="Pharmaceuticals",D226="Pharmaceuticals &amp; Chemicals",D226="Pharmaceuticals &amp; Healthcare",D226="Pharmacy Retail",D226="Postal &amp; Logistics",D226="Retail",D226="Retail &amp; Distribution",D226="Retail &amp; Grocery",D226="Retail (IKEA)",D226="Tobacco",D226="Trading &amp; Conglomerate",D226="Utilities",D226="Utilities &amp; Energy",D226="Wholesale Retail"),2,
OR(D226="Agribusiness",D226="Automotive &amp; Heavy Vehicles",D226="Chemicals",D226="Commercial Vehicles",D226="Construction",D226="Construction &amp; Infrastructure",D226="Engines &amp; Power Systems",D226="Food Processing",D226="Healthcare",D226="Healthcare &amp; Medical Devices",D226="Heavy Equipment",D226="Heavy Industry",D226="Industrial Gases",D226="Industrial Manufacturing",D226="Logistics",D226="Medical Devices",D226="Mining",D226="Mining &amp; Commodities Trading",D226="Oil &amp; Gas",D226="Oilfield Services",D226="Rail Transport",D226="Shipping &amp; Logistics",D226="Steel"),3,
OR(D226="Apparel &amp; Footwear",D226="Beverage",D226="Coffeehouse &amp; Retail",D226="Conglomerate",D226="Consumer Goods",D226="Convenience Retail",D226="Electronics",D226="Electronics &amp; Semiconductors",D226="Electronics Retail",D226="Fashion Retail",D226="Food &amp; Beverage",D226="Food Retail &amp; Consumer Goods",D226="Industrial &amp; Technology",D226="Industrial Automation",D226="Industrial Technology",D226="Postal &amp; Financial Services",D226="Postal Services",D226="Scientific Instruments",D226="Technology Hardware",D226="Trading Company",D226="IT Consulting"),1,
OR(D226="Cosmetics",D226="E-commerce &amp; Cloud Computing",D226="Electronics &amp; Entertainment",D226="Entertainment &amp; Media",D226="Luxury Goods",D226="Media &amp; Telecommunications",D226="Networking Technology",D226="Real Estate Services",D226="Technology &amp; Consumer Electronics",D226="Telecommunications",D226="Telecommunications &amp; Investment"),1,
OR(D226="Asset Management",D226="Banking",D226="Banking &amp; Asset Services",D226="Banking &amp; Financial Services",D226="Banking &amp; Wealth Management",D226="Cloud Software",D226="Enterprise Software",D226="Financial Services",D226="Information Technology Consulting",D226="Investment Banking",D226="Social Media &amp; Technology",D226="Software &amp; Cloud Computing",D226="Technology &amp; Consulting",D226="Technology &amp; Internet Services",D226="Technology &amp; Software"),1,
TRUE,"Unmapped"
)</f>
        <v>1</v>
      </c>
      <c r="H226" s="10">
        <f>'BIS + EDB Final'!B203</f>
        <v>2</v>
      </c>
      <c r="I226" s="10">
        <f>VLOOKUP(B226,'BIS + EDB Final'!A:F,6,FALSE)</f>
        <v>0</v>
      </c>
      <c r="J226" s="10">
        <f>VLOOKUP(B226,'CBG Final'!A:B,2,FALSE)</f>
        <v>1</v>
      </c>
      <c r="K226" s="13">
        <f t="shared" si="0"/>
        <v>0.8</v>
      </c>
      <c r="L226" s="10" t="s">
        <v>2566</v>
      </c>
      <c r="M226" s="10" t="s">
        <v>1153</v>
      </c>
      <c r="N226" s="10" t="s">
        <v>2567</v>
      </c>
      <c r="O226" s="10" t="s">
        <v>766</v>
      </c>
      <c r="P226" s="10" t="s">
        <v>2568</v>
      </c>
      <c r="Q226" s="10" t="s">
        <v>1061</v>
      </c>
      <c r="R226" s="10" t="s">
        <v>183</v>
      </c>
      <c r="S226" s="14"/>
      <c r="T226" s="15"/>
      <c r="U226" s="15"/>
      <c r="V226" s="14"/>
      <c r="W226" s="14"/>
      <c r="X226" s="15"/>
      <c r="Y226" s="15"/>
      <c r="Z226" s="14"/>
      <c r="AA226" s="14"/>
      <c r="AB226" s="14"/>
      <c r="AC226" s="14"/>
      <c r="AD226" s="14"/>
      <c r="AE226" s="14"/>
      <c r="AF226" s="14"/>
      <c r="AG226" s="14"/>
      <c r="AH226" s="14"/>
    </row>
    <row r="227" spans="1:34" ht="15.75" customHeight="1">
      <c r="A227" s="10"/>
      <c r="B227" s="10" t="s">
        <v>1250</v>
      </c>
      <c r="C227" s="11" t="s">
        <v>84</v>
      </c>
      <c r="D227" s="12" t="s">
        <v>1251</v>
      </c>
      <c r="E227" s="10">
        <v>67229</v>
      </c>
      <c r="F227" s="11" cm="1">
        <f t="array" ref="F227">_xlfn.IFS(
E227&lt;=$E$245,0,
E227&lt;=$E$246,1,
E227&lt;=$E$247,2,
E227&gt;=$E$247,3)</f>
        <v>0</v>
      </c>
      <c r="G227" s="12" cm="1">
        <f t="array" ref="G227">_xlfn.IFS(
OR(D227="Aerospace",D227="Aerospace &amp; Defense",D227="Agricultural Equipment",D227="Airlines",D227="Automotive",D227="Automotive &amp; Energy",D227="Automotive Components",D227="Aviation",D227="Building Materials",D227="Chemicals",D227="Commercial Vehicles",D227="Conglomerate &amp; Defense",D227="Conglomerate &amp; Energy",D227="Construction",D227="Construction &amp; Infrastructure",D227="Construction &amp; Real Estate",D227="Construction &amp; Telecom",D227="Discount Retail",D227="Energy Management",D227="Energy Technology",D227="Engines &amp; Power Systems",D227="Environmental Services",D227="Food Distribution",D227="Food Services",D227="Grocery Retail",D227="Healthcare &amp; Pharmacy",D227="Home Improvement Retail",D227="Industrial Engineering &amp; Electronics",D227="Oilfield Services",D227="Pharmaceuticals",D227="Pharmaceuticals &amp; Chemicals",D227="Pharmaceuticals &amp; Healthcare",D227="Pharmacy Retail",D227="Postal &amp; Logistics",D227="Retail",D227="Retail &amp; Distribution",D227="Retail &amp; Grocery",D227="Retail (IKEA)",D227="Tobacco",D227="Trading &amp; Conglomerate",D227="Utilities",D227="Utilities &amp; Energy",D227="Wholesale Retail"),2,
OR(D227="Agribusiness",D227="Automotive &amp; Heavy Vehicles",D227="Chemicals",D227="Commercial Vehicles",D227="Construction",D227="Construction &amp; Infrastructure",D227="Engines &amp; Power Systems",D227="Food Processing",D227="Healthcare",D227="Healthcare &amp; Medical Devices",D227="Heavy Equipment",D227="Heavy Industry",D227="Industrial Gases",D227="Industrial Manufacturing",D227="Logistics",D227="Medical Devices",D227="Mining",D227="Mining &amp; Commodities Trading",D227="Oil &amp; Gas",D227="Oilfield Services",D227="Rail Transport",D227="Shipping &amp; Logistics",D227="Steel"),3,
OR(D227="Apparel &amp; Footwear",D227="Beverage",D227="Coffeehouse &amp; Retail",D227="Conglomerate",D227="Consumer Goods",D227="Convenience Retail",D227="Electronics",D227="Electronics &amp; Semiconductors",D227="Electronics Retail",D227="Fashion Retail",D227="Food &amp; Beverage",D227="Food Retail &amp; Consumer Goods",D227="Industrial &amp; Technology",D227="Industrial Automation",D227="Industrial Technology",D227="Postal &amp; Financial Services",D227="Postal Services",D227="Scientific Instruments",D227="Technology Hardware",D227="Trading Company",D227="IT Consulting"),1,
OR(D227="Cosmetics",D227="E-commerce &amp; Cloud Computing",D227="Electronics &amp; Entertainment",D227="Entertainment &amp; Media",D227="Luxury Goods",D227="Media &amp; Telecommunications",D227="Networking Technology",D227="Real Estate Services",D227="Technology &amp; Consumer Electronics",D227="Telecommunications",D227="Telecommunications &amp; Investment"),1,
OR(D227="Asset Management",D227="Banking",D227="Banking &amp; Asset Services",D227="Banking &amp; Financial Services",D227="Banking &amp; Wealth Management",D227="Cloud Software",D227="Enterprise Software",D227="Financial Services",D227="Information Technology Consulting",D227="Investment Banking",D227="Social Media &amp; Technology",D227="Software &amp; Cloud Computing",D227="Technology &amp; Consulting",D227="Technology &amp; Internet Services",D227="Technology &amp; Software"),1,
TRUE,"Unmapped"
)</f>
        <v>1</v>
      </c>
      <c r="H227" s="10">
        <f>'BIS + EDB Final'!B218</f>
        <v>1</v>
      </c>
      <c r="I227" s="10">
        <f>VLOOKUP(B227,'BIS + EDB Final'!A:F,6,FALSE)</f>
        <v>0</v>
      </c>
      <c r="J227" s="10">
        <f>VLOOKUP(B227,'CBG Final'!A:B,2,FALSE)</f>
        <v>2</v>
      </c>
      <c r="K227" s="13">
        <f t="shared" si="0"/>
        <v>0.8</v>
      </c>
      <c r="L227" s="10" t="s">
        <v>2387</v>
      </c>
      <c r="M227" s="10" t="s">
        <v>689</v>
      </c>
      <c r="N227" s="10" t="s">
        <v>2388</v>
      </c>
      <c r="O227" s="10"/>
      <c r="P227" s="10" t="s">
        <v>2389</v>
      </c>
      <c r="Q227" s="10" t="s">
        <v>116</v>
      </c>
      <c r="R227" s="10" t="s">
        <v>492</v>
      </c>
      <c r="S227" s="14"/>
      <c r="T227" s="15"/>
      <c r="U227" s="15"/>
      <c r="V227" s="14"/>
      <c r="W227" s="14"/>
      <c r="X227" s="14"/>
      <c r="Y227" s="14"/>
      <c r="Z227" s="14"/>
      <c r="AA227" s="14"/>
      <c r="AB227" s="14"/>
      <c r="AC227" s="14"/>
      <c r="AD227" s="14"/>
      <c r="AE227" s="14"/>
      <c r="AF227" s="14"/>
      <c r="AG227" s="14"/>
      <c r="AH227" s="14"/>
    </row>
    <row r="228" spans="1:34" ht="15.75" customHeight="1">
      <c r="A228" s="10"/>
      <c r="B228" s="10" t="s">
        <v>809</v>
      </c>
      <c r="C228" s="11" t="s">
        <v>128</v>
      </c>
      <c r="D228" s="12" t="s">
        <v>214</v>
      </c>
      <c r="E228" s="10">
        <v>61228</v>
      </c>
      <c r="F228" s="11" cm="1">
        <f t="array" ref="F228">_xlfn.IFS(
E228&lt;=$E$245,0,
E228&lt;=$E$246,1,
E228&lt;=$E$247,2,
E228&gt;=$E$247,3)</f>
        <v>0</v>
      </c>
      <c r="G228" s="12" cm="1">
        <f t="array" ref="G228">_xlfn.IFS(
OR(D228="Aerospace",D228="Aerospace &amp; Defense",D228="Agricultural Equipment",D228="Airlines",D228="Automotive",D228="Automotive &amp; Energy",D228="Automotive Components",D228="Aviation",D228="Building Materials",D228="Chemicals",D228="Commercial Vehicles",D228="Conglomerate &amp; Defense",D228="Conglomerate &amp; Energy",D228="Construction",D228="Construction &amp; Infrastructure",D228="Construction &amp; Real Estate",D228="Construction &amp; Telecom",D228="Discount Retail",D228="Energy Management",D228="Energy Technology",D228="Engines &amp; Power Systems",D228="Environmental Services",D228="Food Distribution",D228="Food Services",D228="Grocery Retail",D228="Healthcare &amp; Pharmacy",D228="Home Improvement Retail",D228="Industrial Engineering &amp; Electronics",D228="Oilfield Services",D228="Pharmaceuticals",D228="Pharmaceuticals &amp; Chemicals",D228="Pharmaceuticals &amp; Healthcare",D228="Pharmacy Retail",D228="Postal &amp; Logistics",D228="Retail",D228="Retail &amp; Distribution",D228="Retail &amp; Grocery",D228="Retail (IKEA)",D228="Tobacco",D228="Trading &amp; Conglomerate",D228="Utilities",D228="Utilities &amp; Energy",D228="Wholesale Retail"),2,
OR(D228="Agribusiness",D228="Automotive &amp; Heavy Vehicles",D228="Chemicals",D228="Commercial Vehicles",D228="Construction",D228="Construction &amp; Infrastructure",D228="Engines &amp; Power Systems",D228="Food Processing",D228="Healthcare",D228="Healthcare &amp; Medical Devices",D228="Heavy Equipment",D228="Heavy Industry",D228="Industrial Gases",D228="Industrial Manufacturing",D228="Logistics",D228="Medical Devices",D228="Mining",D228="Mining &amp; Commodities Trading",D228="Oil &amp; Gas",D228="Oilfield Services",D228="Rail Transport",D228="Shipping &amp; Logistics",D228="Steel"),3,
OR(D228="Apparel &amp; Footwear",D228="Beverage",D228="Coffeehouse &amp; Retail",D228="Conglomerate",D228="Consumer Goods",D228="Convenience Retail",D228="Electronics",D228="Electronics &amp; Semiconductors",D228="Electronics Retail",D228="Fashion Retail",D228="Food &amp; Beverage",D228="Food Retail &amp; Consumer Goods",D228="Industrial &amp; Technology",D228="Industrial Automation",D228="Industrial Technology",D228="Postal &amp; Financial Services",D228="Postal Services",D228="Scientific Instruments",D228="Technology Hardware",D228="Trading Company",D228="IT Consulting"),1,
OR(D228="Cosmetics",D228="E-commerce &amp; Cloud Computing",D228="Electronics &amp; Entertainment",D228="Entertainment &amp; Media",D228="Luxury Goods",D228="Media &amp; Telecommunications",D228="Networking Technology",D228="Real Estate Services",D228="Technology &amp; Consumer Electronics",D228="Telecommunications",D228="Telecommunications &amp; Investment"),1,
OR(D228="Asset Management",D228="Banking",D228="Banking &amp; Asset Services",D228="Banking &amp; Financial Services",D228="Banking &amp; Wealth Management",D228="Cloud Software",D228="Enterprise Software",D228="Financial Services",D228="Information Technology Consulting",D228="Investment Banking",D228="Social Media &amp; Technology",D228="Software &amp; Cloud Computing",D228="Technology &amp; Consulting",D228="Technology &amp; Internet Services",D228="Technology &amp; Software"),1,
TRUE,"Unmapped"
)</f>
        <v>1</v>
      </c>
      <c r="H228" s="10">
        <f>'BIS + EDB Final'!B222</f>
        <v>2</v>
      </c>
      <c r="I228" s="10">
        <f>VLOOKUP(B228,'BIS + EDB Final'!A:F,6,FALSE)</f>
        <v>-1</v>
      </c>
      <c r="J228" s="10">
        <f>VLOOKUP(B228,'CBG Final'!A:B,2,FALSE)</f>
        <v>1</v>
      </c>
      <c r="K228" s="13">
        <f t="shared" si="0"/>
        <v>0.70000000000000018</v>
      </c>
      <c r="L228" s="10" t="s">
        <v>1823</v>
      </c>
      <c r="M228" s="10" t="s">
        <v>846</v>
      </c>
      <c r="N228" s="10" t="s">
        <v>1824</v>
      </c>
      <c r="O228" s="10" t="s">
        <v>1825</v>
      </c>
      <c r="P228" s="10" t="s">
        <v>1826</v>
      </c>
      <c r="Q228" s="10" t="s">
        <v>41</v>
      </c>
      <c r="R228" s="10" t="s">
        <v>197</v>
      </c>
      <c r="S228" s="14"/>
      <c r="T228" s="15"/>
      <c r="U228" s="15"/>
      <c r="V228" s="14"/>
      <c r="W228" s="14"/>
      <c r="X228" s="15"/>
      <c r="Y228" s="15"/>
      <c r="Z228" s="14"/>
      <c r="AA228" s="14"/>
      <c r="AB228" s="14"/>
      <c r="AC228" s="14"/>
      <c r="AD228" s="14"/>
      <c r="AE228" s="14"/>
      <c r="AF228" s="14"/>
      <c r="AG228" s="14"/>
      <c r="AH228" s="14"/>
    </row>
    <row r="229" spans="1:34" ht="15.75" customHeight="1">
      <c r="A229" s="10"/>
      <c r="B229" s="10" t="s">
        <v>629</v>
      </c>
      <c r="C229" s="11" t="s">
        <v>84</v>
      </c>
      <c r="D229" s="12" t="s">
        <v>404</v>
      </c>
      <c r="E229" s="10">
        <v>62062</v>
      </c>
      <c r="F229" s="11" cm="1">
        <f t="array" ref="F229">_xlfn.IFS(
E229&lt;=$E$245,0,
E229&lt;=$E$246,1,
E229&lt;=$E$247,2,
E229&gt;=$E$247,3)</f>
        <v>0</v>
      </c>
      <c r="G229" s="12" cm="1">
        <f t="array" ref="G229">_xlfn.IFS(
OR(D229="Aerospace",D229="Aerospace &amp; Defense",D229="Agricultural Equipment",D229="Airlines",D229="Automotive",D229="Automotive &amp; Energy",D229="Automotive Components",D229="Aviation",D229="Building Materials",D229="Chemicals",D229="Commercial Vehicles",D229="Conglomerate &amp; Defense",D229="Conglomerate &amp; Energy",D229="Construction",D229="Construction &amp; Infrastructure",D229="Construction &amp; Real Estate",D229="Construction &amp; Telecom",D229="Discount Retail",D229="Energy Management",D229="Energy Technology",D229="Engines &amp; Power Systems",D229="Environmental Services",D229="Food Distribution",D229="Food Services",D229="Grocery Retail",D229="Healthcare &amp; Pharmacy",D229="Home Improvement Retail",D229="Industrial Engineering &amp; Electronics",D229="Oilfield Services",D229="Pharmaceuticals",D229="Pharmaceuticals &amp; Chemicals",D229="Pharmaceuticals &amp; Healthcare",D229="Pharmacy Retail",D229="Postal &amp; Logistics",D229="Retail",D229="Retail &amp; Distribution",D229="Retail &amp; Grocery",D229="Retail (IKEA)",D229="Tobacco",D229="Trading &amp; Conglomerate",D229="Utilities",D229="Utilities &amp; Energy",D229="Wholesale Retail"),2,
OR(D229="Agribusiness",D229="Automotive &amp; Heavy Vehicles",D229="Chemicals",D229="Commercial Vehicles",D229="Construction",D229="Construction &amp; Infrastructure",D229="Engines &amp; Power Systems",D229="Food Processing",D229="Healthcare",D229="Healthcare &amp; Medical Devices",D229="Heavy Equipment",D229="Heavy Industry",D229="Industrial Gases",D229="Industrial Manufacturing",D229="Logistics",D229="Medical Devices",D229="Mining",D229="Mining &amp; Commodities Trading",D229="Oil &amp; Gas",D229="Oilfield Services",D229="Rail Transport",D229="Shipping &amp; Logistics",D229="Steel"),3,
OR(D229="Apparel &amp; Footwear",D229="Beverage",D229="Coffeehouse &amp; Retail",D229="Conglomerate",D229="Consumer Goods",D229="Convenience Retail",D229="Electronics",D229="Electronics &amp; Semiconductors",D229="Electronics Retail",D229="Fashion Retail",D229="Food &amp; Beverage",D229="Food Retail &amp; Consumer Goods",D229="Industrial &amp; Technology",D229="Industrial Automation",D229="Industrial Technology",D229="Postal &amp; Financial Services",D229="Postal Services",D229="Scientific Instruments",D229="Technology Hardware",D229="Trading Company",D229="IT Consulting"),1,
OR(D229="Cosmetics",D229="E-commerce &amp; Cloud Computing",D229="Electronics &amp; Entertainment",D229="Entertainment &amp; Media",D229="Luxury Goods",D229="Media &amp; Telecommunications",D229="Networking Technology",D229="Real Estate Services",D229="Technology &amp; Consumer Electronics",D229="Telecommunications",D229="Telecommunications &amp; Investment"),1,
OR(D229="Asset Management",D229="Banking",D229="Banking &amp; Asset Services",D229="Banking &amp; Financial Services",D229="Banking &amp; Wealth Management",D229="Cloud Software",D229="Enterprise Software",D229="Financial Services",D229="Information Technology Consulting",D229="Investment Banking",D229="Social Media &amp; Technology",D229="Software &amp; Cloud Computing",D229="Technology &amp; Consulting",D229="Technology &amp; Internet Services",D229="Technology &amp; Software"),1,
TRUE,"Unmapped"
)</f>
        <v>1</v>
      </c>
      <c r="H229" s="10">
        <f>'BIS + EDB Final'!B200</f>
        <v>1</v>
      </c>
      <c r="I229" s="10">
        <f>VLOOKUP(B229,'BIS + EDB Final'!A:F,6,FALSE)</f>
        <v>1</v>
      </c>
      <c r="J229" s="10">
        <f>VLOOKUP(B229,'CBG Final'!A:B,2,FALSE)</f>
        <v>1</v>
      </c>
      <c r="K229" s="13">
        <f t="shared" si="0"/>
        <v>0.7</v>
      </c>
      <c r="L229" s="10" t="s">
        <v>1941</v>
      </c>
      <c r="M229" s="10" t="s">
        <v>1942</v>
      </c>
      <c r="N229" s="10" t="s">
        <v>1943</v>
      </c>
      <c r="O229" s="10" t="s">
        <v>1428</v>
      </c>
      <c r="P229" s="10" t="s">
        <v>1944</v>
      </c>
      <c r="Q229" s="10" t="s">
        <v>1061</v>
      </c>
      <c r="R229" s="10" t="s">
        <v>22</v>
      </c>
      <c r="S229" s="14"/>
      <c r="T229" s="15"/>
      <c r="U229" s="15"/>
      <c r="V229" s="14"/>
      <c r="W229" s="14"/>
      <c r="X229" s="15"/>
      <c r="Y229" s="15"/>
      <c r="Z229" s="14"/>
      <c r="AA229" s="14"/>
      <c r="AB229" s="14"/>
      <c r="AC229" s="14"/>
      <c r="AD229" s="14"/>
      <c r="AE229" s="14"/>
      <c r="AF229" s="14"/>
      <c r="AG229" s="14"/>
      <c r="AH229" s="14"/>
    </row>
    <row r="230" spans="1:34" ht="15.75" customHeight="1">
      <c r="A230" s="10"/>
      <c r="B230" s="10" t="s">
        <v>1350</v>
      </c>
      <c r="C230" s="11" t="s">
        <v>43</v>
      </c>
      <c r="D230" s="12" t="s">
        <v>214</v>
      </c>
      <c r="E230" s="10">
        <v>70263</v>
      </c>
      <c r="F230" s="11" cm="1">
        <f t="array" ref="F230">_xlfn.IFS(
E230&lt;=$E$245,0,
E230&lt;=$E$246,1,
E230&lt;=$E$247,2,
E230&gt;=$E$247,3)</f>
        <v>0</v>
      </c>
      <c r="G230" s="12" cm="1">
        <f t="array" ref="G230">_xlfn.IFS(
OR(D230="Aerospace",D230="Aerospace &amp; Defense",D230="Agricultural Equipment",D230="Airlines",D230="Automotive",D230="Automotive &amp; Energy",D230="Automotive Components",D230="Aviation",D230="Building Materials",D230="Chemicals",D230="Commercial Vehicles",D230="Conglomerate &amp; Defense",D230="Conglomerate &amp; Energy",D230="Construction",D230="Construction &amp; Infrastructure",D230="Construction &amp; Real Estate",D230="Construction &amp; Telecom",D230="Discount Retail",D230="Energy Management",D230="Energy Technology",D230="Engines &amp; Power Systems",D230="Environmental Services",D230="Food Distribution",D230="Food Services",D230="Grocery Retail",D230="Healthcare &amp; Pharmacy",D230="Home Improvement Retail",D230="Industrial Engineering &amp; Electronics",D230="Oilfield Services",D230="Pharmaceuticals",D230="Pharmaceuticals &amp; Chemicals",D230="Pharmaceuticals &amp; Healthcare",D230="Pharmacy Retail",D230="Postal &amp; Logistics",D230="Retail",D230="Retail &amp; Distribution",D230="Retail &amp; Grocery",D230="Retail (IKEA)",D230="Tobacco",D230="Trading &amp; Conglomerate",D230="Utilities",D230="Utilities &amp; Energy",D230="Wholesale Retail"),2,
OR(D230="Agribusiness",D230="Automotive &amp; Heavy Vehicles",D230="Chemicals",D230="Commercial Vehicles",D230="Construction",D230="Construction &amp; Infrastructure",D230="Engines &amp; Power Systems",D230="Food Processing",D230="Healthcare",D230="Healthcare &amp; Medical Devices",D230="Heavy Equipment",D230="Heavy Industry",D230="Industrial Gases",D230="Industrial Manufacturing",D230="Logistics",D230="Medical Devices",D230="Mining",D230="Mining &amp; Commodities Trading",D230="Oil &amp; Gas",D230="Oilfield Services",D230="Rail Transport",D230="Shipping &amp; Logistics",D230="Steel"),3,
OR(D230="Apparel &amp; Footwear",D230="Beverage",D230="Coffeehouse &amp; Retail",D230="Conglomerate",D230="Consumer Goods",D230="Convenience Retail",D230="Electronics",D230="Electronics &amp; Semiconductors",D230="Electronics Retail",D230="Fashion Retail",D230="Food &amp; Beverage",D230="Food Retail &amp; Consumer Goods",D230="Industrial &amp; Technology",D230="Industrial Automation",D230="Industrial Technology",D230="Postal &amp; Financial Services",D230="Postal Services",D230="Scientific Instruments",D230="Technology Hardware",D230="Trading Company",D230="IT Consulting"),1,
OR(D230="Cosmetics",D230="E-commerce &amp; Cloud Computing",D230="Electronics &amp; Entertainment",D230="Entertainment &amp; Media",D230="Luxury Goods",D230="Media &amp; Telecommunications",D230="Networking Technology",D230="Real Estate Services",D230="Technology &amp; Consumer Electronics",D230="Telecommunications",D230="Telecommunications &amp; Investment"),1,
OR(D230="Asset Management",D230="Banking",D230="Banking &amp; Asset Services",D230="Banking &amp; Financial Services",D230="Banking &amp; Wealth Management",D230="Cloud Software",D230="Enterprise Software",D230="Financial Services",D230="Information Technology Consulting",D230="Investment Banking",D230="Social Media &amp; Technology",D230="Software &amp; Cloud Computing",D230="Technology &amp; Consulting",D230="Technology &amp; Internet Services",D230="Technology &amp; Software"),1,
TRUE,"Unmapped"
)</f>
        <v>1</v>
      </c>
      <c r="H230" s="10">
        <f>'BIS + EDB Final'!B225</f>
        <v>1</v>
      </c>
      <c r="I230" s="10">
        <f>VLOOKUP(B230,'BIS + EDB Final'!A:F,6,FALSE)</f>
        <v>1</v>
      </c>
      <c r="J230" s="10">
        <f>VLOOKUP(B230,'CBG Final'!A:B,2,FALSE)</f>
        <v>1</v>
      </c>
      <c r="K230" s="13">
        <f t="shared" si="0"/>
        <v>0.7</v>
      </c>
      <c r="L230" s="10" t="s">
        <v>2596</v>
      </c>
      <c r="M230" s="10" t="s">
        <v>368</v>
      </c>
      <c r="N230" s="10" t="s">
        <v>2597</v>
      </c>
      <c r="O230" s="10" t="s">
        <v>1364</v>
      </c>
      <c r="P230" s="10" t="s">
        <v>2598</v>
      </c>
      <c r="Q230" s="10" t="s">
        <v>196</v>
      </c>
      <c r="R230" s="10" t="s">
        <v>492</v>
      </c>
      <c r="S230" s="14"/>
      <c r="T230" s="15"/>
      <c r="U230" s="15"/>
      <c r="V230" s="14"/>
      <c r="W230" s="14"/>
      <c r="X230" s="14"/>
      <c r="Y230" s="14"/>
      <c r="Z230" s="14"/>
      <c r="AA230" s="14"/>
      <c r="AB230" s="14"/>
      <c r="AC230" s="14"/>
      <c r="AD230" s="14"/>
      <c r="AE230" s="14"/>
      <c r="AF230" s="14"/>
      <c r="AG230" s="14"/>
      <c r="AH230" s="14"/>
    </row>
    <row r="231" spans="1:34" ht="15.75" customHeight="1">
      <c r="A231" s="10"/>
      <c r="B231" s="10" t="s">
        <v>1204</v>
      </c>
      <c r="C231" s="11" t="s">
        <v>46</v>
      </c>
      <c r="D231" s="12" t="s">
        <v>214</v>
      </c>
      <c r="E231" s="10">
        <v>72352</v>
      </c>
      <c r="F231" s="11" cm="1">
        <f t="array" ref="F231">_xlfn.IFS(
E231&lt;=$E$245,0,
E231&lt;=$E$246,1,
E231&lt;=$E$247,2,
E231&gt;=$E$247,3)</f>
        <v>0</v>
      </c>
      <c r="G231" s="12" cm="1">
        <f t="array" ref="G231">_xlfn.IFS(
OR(D231="Aerospace",D231="Aerospace &amp; Defense",D231="Agricultural Equipment",D231="Airlines",D231="Automotive",D231="Automotive &amp; Energy",D231="Automotive Components",D231="Aviation",D231="Building Materials",D231="Chemicals",D231="Commercial Vehicles",D231="Conglomerate &amp; Defense",D231="Conglomerate &amp; Energy",D231="Construction",D231="Construction &amp; Infrastructure",D231="Construction &amp; Real Estate",D231="Construction &amp; Telecom",D231="Discount Retail",D231="Energy Management",D231="Energy Technology",D231="Engines &amp; Power Systems",D231="Environmental Services",D231="Food Distribution",D231="Food Services",D231="Grocery Retail",D231="Healthcare &amp; Pharmacy",D231="Home Improvement Retail",D231="Industrial Engineering &amp; Electronics",D231="Oilfield Services",D231="Pharmaceuticals",D231="Pharmaceuticals &amp; Chemicals",D231="Pharmaceuticals &amp; Healthcare",D231="Pharmacy Retail",D231="Postal &amp; Logistics",D231="Retail",D231="Retail &amp; Distribution",D231="Retail &amp; Grocery",D231="Retail (IKEA)",D231="Tobacco",D231="Trading &amp; Conglomerate",D231="Utilities",D231="Utilities &amp; Energy",D231="Wholesale Retail"),2,
OR(D231="Agribusiness",D231="Automotive &amp; Heavy Vehicles",D231="Chemicals",D231="Commercial Vehicles",D231="Construction",D231="Construction &amp; Infrastructure",D231="Engines &amp; Power Systems",D231="Food Processing",D231="Healthcare",D231="Healthcare &amp; Medical Devices",D231="Heavy Equipment",D231="Heavy Industry",D231="Industrial Gases",D231="Industrial Manufacturing",D231="Logistics",D231="Medical Devices",D231="Mining",D231="Mining &amp; Commodities Trading",D231="Oil &amp; Gas",D231="Oilfield Services",D231="Rail Transport",D231="Shipping &amp; Logistics",D231="Steel"),3,
OR(D231="Apparel &amp; Footwear",D231="Beverage",D231="Coffeehouse &amp; Retail",D231="Conglomerate",D231="Consumer Goods",D231="Convenience Retail",D231="Electronics",D231="Electronics &amp; Semiconductors",D231="Electronics Retail",D231="Fashion Retail",D231="Food &amp; Beverage",D231="Food Retail &amp; Consumer Goods",D231="Industrial &amp; Technology",D231="Industrial Automation",D231="Industrial Technology",D231="Postal &amp; Financial Services",D231="Postal Services",D231="Scientific Instruments",D231="Technology Hardware",D231="Trading Company",D231="IT Consulting"),1,
OR(D231="Cosmetics",D231="E-commerce &amp; Cloud Computing",D231="Electronics &amp; Entertainment",D231="Entertainment &amp; Media",D231="Luxury Goods",D231="Media &amp; Telecommunications",D231="Networking Technology",D231="Real Estate Services",D231="Technology &amp; Consumer Electronics",D231="Telecommunications",D231="Telecommunications &amp; Investment"),1,
OR(D231="Asset Management",D231="Banking",D231="Banking &amp; Asset Services",D231="Banking &amp; Financial Services",D231="Banking &amp; Wealth Management",D231="Cloud Software",D231="Enterprise Software",D231="Financial Services",D231="Information Technology Consulting",D231="Investment Banking",D231="Social Media &amp; Technology",D231="Software &amp; Cloud Computing",D231="Technology &amp; Consulting",D231="Technology &amp; Internet Services",D231="Technology &amp; Software"),1,
TRUE,"Unmapped"
)</f>
        <v>1</v>
      </c>
      <c r="H231" s="10">
        <f>'BIS + EDB Final'!B220</f>
        <v>1</v>
      </c>
      <c r="I231" s="10">
        <f>VLOOKUP(B231,'BIS + EDB Final'!A:F,6,FALSE)</f>
        <v>0</v>
      </c>
      <c r="J231" s="10">
        <f>VLOOKUP(B231,'CBG Final'!A:B,2,FALSE)</f>
        <v>1</v>
      </c>
      <c r="K231" s="13">
        <f t="shared" si="0"/>
        <v>0.60000000000000009</v>
      </c>
      <c r="L231" s="10" t="s">
        <v>1205</v>
      </c>
      <c r="M231" s="10" t="s">
        <v>1206</v>
      </c>
      <c r="N231" s="10" t="s">
        <v>1207</v>
      </c>
      <c r="O231" s="10" t="s">
        <v>572</v>
      </c>
      <c r="P231" s="10" t="s">
        <v>1208</v>
      </c>
      <c r="Q231" s="10" t="s">
        <v>1209</v>
      </c>
      <c r="R231" s="10" t="s">
        <v>231</v>
      </c>
      <c r="S231" s="14"/>
      <c r="T231" s="15"/>
      <c r="U231" s="15"/>
      <c r="V231" s="14"/>
      <c r="W231" s="14"/>
      <c r="X231" s="14"/>
      <c r="Y231" s="14"/>
      <c r="Z231" s="14"/>
      <c r="AA231" s="14"/>
      <c r="AB231" s="14"/>
      <c r="AC231" s="14"/>
      <c r="AD231" s="14"/>
      <c r="AE231" s="14"/>
      <c r="AF231" s="14"/>
      <c r="AG231" s="14"/>
      <c r="AH231" s="14"/>
    </row>
    <row r="232" spans="1:34" ht="15.75" customHeight="1">
      <c r="A232" s="17"/>
      <c r="B232" s="18"/>
      <c r="C232" s="18"/>
      <c r="D232" s="18"/>
      <c r="E232" s="18"/>
      <c r="F232" s="19"/>
      <c r="G232" s="18"/>
      <c r="H232" s="20"/>
      <c r="I232" s="20"/>
      <c r="J232" s="20"/>
      <c r="K232" s="21"/>
      <c r="L232" s="20"/>
      <c r="M232" s="18"/>
      <c r="N232" s="18"/>
      <c r="O232" s="18"/>
      <c r="P232" s="18"/>
      <c r="Q232" s="18"/>
      <c r="R232" s="18"/>
      <c r="S232" s="14"/>
      <c r="T232" s="14"/>
      <c r="U232" s="14"/>
      <c r="V232" s="14"/>
      <c r="W232" s="14"/>
      <c r="X232" s="14"/>
      <c r="Y232" s="14"/>
      <c r="Z232" s="14"/>
      <c r="AA232" s="14"/>
      <c r="AB232" s="14"/>
      <c r="AC232" s="14"/>
      <c r="AD232" s="14"/>
      <c r="AE232" s="14"/>
      <c r="AF232" s="14"/>
      <c r="AG232" s="14"/>
      <c r="AH232" s="14"/>
    </row>
    <row r="233" spans="1:34" ht="15.75" hidden="1" customHeight="1">
      <c r="A233" s="17"/>
      <c r="B233" s="18"/>
      <c r="C233" s="18"/>
      <c r="D233" s="18" t="e">
        <f t="array" aca="1" ref="D233:D338" ca="1">_xludf.unique(D2:D231)</f>
        <v>#NAME?</v>
      </c>
      <c r="E233" s="18"/>
      <c r="F233" s="19"/>
      <c r="G233" s="18"/>
      <c r="H233" s="20"/>
      <c r="I233" s="20"/>
      <c r="J233" s="22" t="s">
        <v>2803</v>
      </c>
      <c r="K233" s="21"/>
      <c r="L233" s="20"/>
      <c r="M233" s="18"/>
      <c r="N233" s="18"/>
      <c r="O233" s="18"/>
      <c r="P233" s="18"/>
      <c r="Q233" s="18"/>
      <c r="R233" s="18"/>
      <c r="S233" s="14"/>
      <c r="T233" s="14"/>
      <c r="U233" s="14"/>
      <c r="V233" s="14"/>
      <c r="W233" s="14"/>
      <c r="X233" s="14"/>
      <c r="Y233" s="14"/>
      <c r="Z233" s="14"/>
      <c r="AA233" s="14"/>
      <c r="AB233" s="14"/>
      <c r="AC233" s="14"/>
      <c r="AD233" s="14"/>
      <c r="AE233" s="14"/>
      <c r="AF233" s="14"/>
      <c r="AG233" s="14"/>
      <c r="AH233" s="14"/>
    </row>
    <row r="234" spans="1:34" ht="15.75" hidden="1" customHeight="1">
      <c r="A234" s="17"/>
      <c r="B234" s="18"/>
      <c r="C234" s="18"/>
      <c r="D234" s="18" t="e">
        <f ca="1"/>
        <v>#NAME?</v>
      </c>
      <c r="E234" s="18"/>
      <c r="F234" s="19"/>
      <c r="G234" s="18"/>
      <c r="H234" s="20"/>
      <c r="I234" s="20"/>
      <c r="J234" s="20"/>
      <c r="K234" s="21"/>
      <c r="L234" s="20"/>
      <c r="M234" s="18"/>
      <c r="N234" s="18"/>
      <c r="O234" s="18"/>
      <c r="P234" s="18"/>
      <c r="Q234" s="18"/>
      <c r="R234" s="18"/>
      <c r="S234" s="14"/>
      <c r="T234" s="14"/>
      <c r="U234" s="14"/>
      <c r="V234" s="14"/>
      <c r="W234" s="14"/>
      <c r="X234" s="14"/>
      <c r="Y234" s="14"/>
      <c r="Z234" s="14"/>
      <c r="AA234" s="14"/>
      <c r="AB234" s="14"/>
      <c r="AC234" s="14"/>
      <c r="AD234" s="14"/>
      <c r="AE234" s="14"/>
      <c r="AF234" s="14"/>
      <c r="AG234" s="14"/>
      <c r="AH234" s="14"/>
    </row>
    <row r="235" spans="1:34" ht="15.75" hidden="1" customHeight="1">
      <c r="A235" s="17"/>
      <c r="B235" s="18"/>
      <c r="C235" s="18"/>
      <c r="D235" s="18" t="e">
        <f ca="1"/>
        <v>#NAME?</v>
      </c>
      <c r="E235" s="18"/>
      <c r="F235" s="19"/>
      <c r="G235" s="18"/>
      <c r="H235" s="20"/>
      <c r="I235" s="20"/>
      <c r="J235" s="20"/>
      <c r="K235" s="21"/>
      <c r="L235" s="20"/>
      <c r="M235" s="18"/>
      <c r="N235" s="18"/>
      <c r="O235" s="18"/>
      <c r="P235" s="18"/>
      <c r="Q235" s="18"/>
      <c r="R235" s="18"/>
      <c r="S235" s="14"/>
      <c r="T235" s="14"/>
      <c r="U235" s="14"/>
      <c r="V235" s="14"/>
      <c r="W235" s="14"/>
      <c r="X235" s="14"/>
      <c r="Y235" s="14"/>
      <c r="Z235" s="14"/>
      <c r="AA235" s="14"/>
      <c r="AB235" s="14"/>
      <c r="AC235" s="14"/>
      <c r="AD235" s="14"/>
      <c r="AE235" s="14"/>
      <c r="AF235" s="14"/>
      <c r="AG235" s="14"/>
      <c r="AH235" s="14"/>
    </row>
    <row r="236" spans="1:34" ht="15.75" hidden="1" customHeight="1">
      <c r="A236" s="17"/>
      <c r="B236" s="18"/>
      <c r="C236" s="18"/>
      <c r="D236" s="18" t="e">
        <f ca="1"/>
        <v>#NAME?</v>
      </c>
      <c r="E236" s="18"/>
      <c r="F236" s="19"/>
      <c r="G236" s="18"/>
      <c r="H236" s="20"/>
      <c r="I236" s="20"/>
      <c r="J236" s="20"/>
      <c r="K236" s="21"/>
      <c r="L236" s="20"/>
      <c r="M236" s="18"/>
      <c r="N236" s="18"/>
      <c r="O236" s="18"/>
      <c r="P236" s="18"/>
      <c r="Q236" s="18"/>
      <c r="R236" s="18"/>
      <c r="S236" s="14"/>
      <c r="T236" s="14"/>
      <c r="U236" s="14"/>
      <c r="V236" s="14"/>
      <c r="W236" s="14"/>
      <c r="X236" s="14"/>
      <c r="Y236" s="14"/>
      <c r="Z236" s="14"/>
      <c r="AA236" s="14"/>
      <c r="AB236" s="14"/>
      <c r="AC236" s="14"/>
      <c r="AD236" s="14"/>
      <c r="AE236" s="14"/>
      <c r="AF236" s="14"/>
      <c r="AG236" s="14"/>
      <c r="AH236" s="14"/>
    </row>
    <row r="237" spans="1:34" ht="15.75" hidden="1" customHeight="1">
      <c r="A237" s="17"/>
      <c r="B237" s="18"/>
      <c r="C237" s="18"/>
      <c r="D237" s="18" t="e">
        <f ca="1"/>
        <v>#NAME?</v>
      </c>
      <c r="E237" s="18"/>
      <c r="F237" s="19"/>
      <c r="G237" s="18"/>
      <c r="H237" s="20"/>
      <c r="I237" s="20"/>
      <c r="J237" s="20"/>
      <c r="K237" s="21"/>
      <c r="L237" s="20"/>
      <c r="M237" s="18"/>
      <c r="N237" s="18"/>
      <c r="O237" s="18"/>
      <c r="P237" s="18"/>
      <c r="Q237" s="18"/>
      <c r="R237" s="18"/>
      <c r="S237" s="14"/>
      <c r="T237" s="14"/>
      <c r="U237" s="14"/>
      <c r="V237" s="14"/>
      <c r="W237" s="14"/>
      <c r="X237" s="14"/>
      <c r="Y237" s="14"/>
      <c r="Z237" s="14"/>
      <c r="AA237" s="14"/>
      <c r="AB237" s="14"/>
      <c r="AC237" s="14"/>
      <c r="AD237" s="14"/>
      <c r="AE237" s="14"/>
      <c r="AF237" s="14"/>
      <c r="AG237" s="14"/>
      <c r="AH237" s="14"/>
    </row>
    <row r="238" spans="1:34" ht="15.75" hidden="1" customHeight="1">
      <c r="A238" s="17"/>
      <c r="B238" s="18"/>
      <c r="C238" s="18"/>
      <c r="D238" s="18" t="e">
        <f ca="1"/>
        <v>#NAME?</v>
      </c>
      <c r="E238" s="23">
        <f>_xlfn.PERCENTILE.INC($E$2:$E$231,0.2)</f>
        <v>77334</v>
      </c>
      <c r="F238" s="19"/>
      <c r="G238" s="18"/>
      <c r="H238" s="20"/>
      <c r="I238" s="20"/>
      <c r="J238" s="20"/>
      <c r="K238" s="21"/>
      <c r="L238" s="20"/>
      <c r="M238" s="18"/>
      <c r="N238" s="18"/>
      <c r="O238" s="18"/>
      <c r="P238" s="18"/>
      <c r="Q238" s="18"/>
      <c r="R238" s="18"/>
      <c r="S238" s="14"/>
      <c r="T238" s="14"/>
      <c r="U238" s="14"/>
      <c r="V238" s="14"/>
      <c r="W238" s="14"/>
      <c r="X238" s="14"/>
      <c r="Y238" s="14"/>
      <c r="Z238" s="14"/>
      <c r="AA238" s="14"/>
      <c r="AB238" s="14"/>
      <c r="AC238" s="14"/>
      <c r="AD238" s="14"/>
      <c r="AE238" s="14"/>
      <c r="AF238" s="14"/>
      <c r="AG238" s="14"/>
      <c r="AH238" s="14"/>
    </row>
    <row r="239" spans="1:34" ht="15.75" hidden="1" customHeight="1">
      <c r="A239" s="17"/>
      <c r="B239" s="18"/>
      <c r="C239" s="18"/>
      <c r="D239" s="18" t="e">
        <f ca="1"/>
        <v>#NAME?</v>
      </c>
      <c r="E239" s="23">
        <f>_xlfn.PERCENTILE.INC($E$2:$E$231,0.4)</f>
        <v>99840</v>
      </c>
      <c r="F239" s="19"/>
      <c r="G239" s="18"/>
      <c r="H239" s="20"/>
      <c r="I239" s="20"/>
      <c r="J239" s="20"/>
      <c r="K239" s="21"/>
      <c r="L239" s="20"/>
      <c r="M239" s="18"/>
      <c r="N239" s="18"/>
      <c r="O239" s="18"/>
      <c r="P239" s="18"/>
      <c r="Q239" s="18"/>
      <c r="R239" s="18"/>
      <c r="S239" s="14"/>
      <c r="T239" s="14"/>
      <c r="U239" s="14"/>
      <c r="V239" s="14"/>
      <c r="W239" s="14"/>
      <c r="X239" s="14"/>
      <c r="Y239" s="14"/>
      <c r="Z239" s="14"/>
      <c r="AA239" s="14"/>
      <c r="AB239" s="14"/>
      <c r="AC239" s="14"/>
      <c r="AD239" s="14"/>
      <c r="AE239" s="14"/>
      <c r="AF239" s="14"/>
      <c r="AG239" s="14"/>
      <c r="AH239" s="14"/>
    </row>
    <row r="240" spans="1:34" ht="15.75" hidden="1" customHeight="1">
      <c r="A240" s="17"/>
      <c r="B240" s="18"/>
      <c r="C240" s="18"/>
      <c r="D240" s="18" t="e">
        <f ca="1"/>
        <v>#NAME?</v>
      </c>
      <c r="E240" s="23">
        <f>_xlfn.PERCENTILE.INC($E$2:$E$231,0.6)</f>
        <v>140879.6</v>
      </c>
      <c r="F240" s="19"/>
      <c r="G240" s="18"/>
      <c r="H240" s="20"/>
      <c r="I240" s="20"/>
      <c r="J240" s="20"/>
      <c r="K240" s="24"/>
      <c r="L240" s="20"/>
      <c r="M240" s="18"/>
      <c r="N240" s="18"/>
      <c r="O240" s="18"/>
      <c r="P240" s="18"/>
      <c r="Q240" s="18"/>
      <c r="R240" s="18"/>
      <c r="S240" s="14"/>
      <c r="T240" s="14"/>
      <c r="U240" s="14"/>
      <c r="V240" s="14"/>
      <c r="W240" s="14"/>
      <c r="X240" s="14"/>
      <c r="Y240" s="14"/>
      <c r="Z240" s="14"/>
      <c r="AA240" s="14"/>
      <c r="AB240" s="14"/>
      <c r="AC240" s="14"/>
      <c r="AD240" s="14"/>
      <c r="AE240" s="14"/>
      <c r="AF240" s="14"/>
      <c r="AG240" s="14"/>
      <c r="AH240" s="14"/>
    </row>
    <row r="241" spans="1:34" ht="15.75" hidden="1" customHeight="1">
      <c r="A241" s="17"/>
      <c r="B241" s="18"/>
      <c r="C241" s="18"/>
      <c r="D241" s="18" t="e">
        <f ca="1"/>
        <v>#NAME?</v>
      </c>
      <c r="E241" s="23"/>
      <c r="F241" s="19"/>
      <c r="G241" s="18"/>
      <c r="H241" s="20"/>
      <c r="I241" s="20"/>
      <c r="J241" s="20"/>
      <c r="K241" s="24"/>
      <c r="L241" s="20"/>
      <c r="M241" s="18"/>
      <c r="N241" s="18"/>
      <c r="O241" s="18"/>
      <c r="P241" s="18"/>
      <c r="Q241" s="18"/>
      <c r="R241" s="18"/>
      <c r="S241" s="14"/>
      <c r="T241" s="14"/>
      <c r="U241" s="14"/>
      <c r="V241" s="14"/>
      <c r="W241" s="14"/>
      <c r="X241" s="14"/>
      <c r="Y241" s="14"/>
      <c r="Z241" s="14"/>
      <c r="AA241" s="14"/>
      <c r="AB241" s="14"/>
      <c r="AC241" s="14"/>
      <c r="AD241" s="14"/>
      <c r="AE241" s="14"/>
      <c r="AF241" s="14"/>
      <c r="AG241" s="14"/>
      <c r="AH241" s="14"/>
    </row>
    <row r="242" spans="1:34" ht="15.75" hidden="1" customHeight="1">
      <c r="A242" s="17"/>
      <c r="B242" s="18"/>
      <c r="C242" s="18"/>
      <c r="D242" s="18" t="e">
        <f ca="1"/>
        <v>#NAME?</v>
      </c>
      <c r="E242" s="23"/>
      <c r="F242" s="19"/>
      <c r="G242" s="18"/>
      <c r="H242" s="20"/>
      <c r="I242" s="20"/>
      <c r="J242" s="20"/>
      <c r="K242" s="24"/>
      <c r="L242" s="20"/>
      <c r="M242" s="18"/>
      <c r="N242" s="18"/>
      <c r="O242" s="18"/>
      <c r="P242" s="18"/>
      <c r="Q242" s="18"/>
      <c r="R242" s="18"/>
      <c r="S242" s="14"/>
      <c r="T242" s="14"/>
      <c r="U242" s="14"/>
      <c r="V242" s="14"/>
      <c r="W242" s="14"/>
      <c r="X242" s="14"/>
      <c r="Y242" s="14"/>
      <c r="Z242" s="14"/>
      <c r="AA242" s="14"/>
      <c r="AB242" s="14"/>
      <c r="AC242" s="14"/>
      <c r="AD242" s="14"/>
      <c r="AE242" s="14"/>
      <c r="AF242" s="14"/>
      <c r="AG242" s="14"/>
      <c r="AH242" s="14"/>
    </row>
    <row r="243" spans="1:34" ht="15.75" hidden="1" customHeight="1">
      <c r="A243" s="17"/>
      <c r="B243" s="18"/>
      <c r="C243" s="18"/>
      <c r="D243" s="18" t="e">
        <f ca="1"/>
        <v>#NAME?</v>
      </c>
      <c r="E243" s="23">
        <f>_xlfn.PERCENTILE.INC($E$2:$E$231,0.8)</f>
        <v>222966.20000000007</v>
      </c>
      <c r="F243" s="19"/>
      <c r="G243" s="18"/>
      <c r="H243" s="20"/>
      <c r="I243" s="20"/>
      <c r="J243" s="20"/>
      <c r="K243" s="24"/>
      <c r="L243" s="20"/>
      <c r="M243" s="18"/>
      <c r="N243" s="18"/>
      <c r="O243" s="18"/>
      <c r="P243" s="18"/>
      <c r="Q243" s="18"/>
      <c r="R243" s="18"/>
      <c r="S243" s="14"/>
      <c r="T243" s="14"/>
      <c r="U243" s="14"/>
      <c r="V243" s="14"/>
      <c r="W243" s="14"/>
      <c r="X243" s="14"/>
      <c r="Y243" s="14"/>
      <c r="Z243" s="14"/>
      <c r="AA243" s="14"/>
      <c r="AB243" s="14"/>
      <c r="AC243" s="14"/>
      <c r="AD243" s="14"/>
      <c r="AE243" s="14"/>
      <c r="AF243" s="14"/>
      <c r="AG243" s="14"/>
      <c r="AH243" s="14"/>
    </row>
    <row r="244" spans="1:34" ht="15.75" hidden="1" customHeight="1">
      <c r="A244" s="17"/>
      <c r="B244" s="18"/>
      <c r="C244" s="18"/>
      <c r="D244" s="18" t="e">
        <f ca="1"/>
        <v>#NAME?</v>
      </c>
      <c r="E244" s="18"/>
      <c r="F244" s="19"/>
      <c r="G244" s="18"/>
      <c r="H244" s="20"/>
      <c r="I244" s="20"/>
      <c r="J244" s="20"/>
      <c r="K244" s="24"/>
      <c r="L244" s="20"/>
      <c r="M244" s="18"/>
      <c r="N244" s="18"/>
      <c r="O244" s="18"/>
      <c r="P244" s="18"/>
      <c r="Q244" s="18"/>
      <c r="R244" s="18"/>
      <c r="S244" s="14"/>
      <c r="T244" s="14"/>
      <c r="U244" s="14"/>
      <c r="V244" s="14"/>
      <c r="W244" s="14"/>
      <c r="X244" s="14"/>
      <c r="Y244" s="14"/>
      <c r="Z244" s="14"/>
      <c r="AA244" s="14"/>
      <c r="AB244" s="14"/>
      <c r="AC244" s="14"/>
      <c r="AD244" s="14"/>
      <c r="AE244" s="14"/>
      <c r="AF244" s="14"/>
      <c r="AG244" s="14"/>
      <c r="AH244" s="14"/>
    </row>
    <row r="245" spans="1:34" ht="15.75" hidden="1" customHeight="1">
      <c r="A245" s="17"/>
      <c r="B245" s="18"/>
      <c r="C245" s="18"/>
      <c r="D245" s="18" t="e">
        <f ca="1"/>
        <v>#NAME?</v>
      </c>
      <c r="E245" s="23">
        <f>_xlfn.PERCENTILE.INC($E$2:$E$231,0.25)</f>
        <v>83151.75</v>
      </c>
      <c r="F245" s="19"/>
      <c r="G245" s="18"/>
      <c r="H245" s="20"/>
      <c r="I245" s="20"/>
      <c r="J245" s="20"/>
      <c r="K245" s="24"/>
      <c r="L245" s="20"/>
      <c r="M245" s="18"/>
      <c r="N245" s="18"/>
      <c r="O245" s="18"/>
      <c r="P245" s="18"/>
      <c r="Q245" s="18"/>
      <c r="R245" s="18"/>
      <c r="S245" s="14"/>
      <c r="T245" s="14"/>
      <c r="U245" s="14"/>
      <c r="V245" s="14"/>
      <c r="W245" s="14"/>
      <c r="X245" s="14"/>
      <c r="Y245" s="14"/>
      <c r="Z245" s="14"/>
      <c r="AA245" s="14"/>
      <c r="AB245" s="14"/>
      <c r="AC245" s="14"/>
      <c r="AD245" s="14"/>
      <c r="AE245" s="14"/>
      <c r="AF245" s="14"/>
      <c r="AG245" s="14"/>
      <c r="AH245" s="14"/>
    </row>
    <row r="246" spans="1:34" ht="15.75" hidden="1" customHeight="1">
      <c r="A246" s="17"/>
      <c r="B246" s="18"/>
      <c r="C246" s="18"/>
      <c r="D246" s="18" t="e">
        <f ca="1"/>
        <v>#NAME?</v>
      </c>
      <c r="E246" s="23">
        <f>_xlfn.PERCENTILE.INC($E$2:$E$231,0.5)</f>
        <v>112600</v>
      </c>
      <c r="F246" s="19"/>
      <c r="G246" s="18"/>
      <c r="H246" s="20"/>
      <c r="I246" s="20"/>
      <c r="J246" s="20"/>
      <c r="K246" s="24"/>
      <c r="L246" s="20"/>
      <c r="M246" s="18"/>
      <c r="N246" s="18"/>
      <c r="O246" s="18"/>
      <c r="P246" s="18"/>
      <c r="Q246" s="18"/>
      <c r="R246" s="18"/>
      <c r="S246" s="14"/>
      <c r="T246" s="14"/>
      <c r="U246" s="14"/>
      <c r="V246" s="14"/>
      <c r="W246" s="14"/>
      <c r="X246" s="14"/>
      <c r="Y246" s="14"/>
      <c r="Z246" s="14"/>
      <c r="AA246" s="14"/>
      <c r="AB246" s="14"/>
      <c r="AC246" s="14"/>
      <c r="AD246" s="14"/>
      <c r="AE246" s="14"/>
      <c r="AF246" s="14"/>
      <c r="AG246" s="14"/>
      <c r="AH246" s="14"/>
    </row>
    <row r="247" spans="1:34" ht="15.75" hidden="1" customHeight="1">
      <c r="A247" s="17"/>
      <c r="B247" s="18"/>
      <c r="C247" s="18"/>
      <c r="D247" s="18" t="e">
        <f ca="1"/>
        <v>#NAME?</v>
      </c>
      <c r="E247" s="23">
        <f>_xlfn.PERCENTILE.INC($E$2:$E$231,0.75)</f>
        <v>201189.25</v>
      </c>
      <c r="F247" s="19"/>
      <c r="G247" s="18"/>
      <c r="H247" s="20"/>
      <c r="I247" s="20"/>
      <c r="J247" s="20"/>
      <c r="K247" s="24"/>
      <c r="L247" s="20"/>
      <c r="M247" s="18"/>
      <c r="N247" s="18"/>
      <c r="O247" s="18"/>
      <c r="P247" s="18"/>
      <c r="Q247" s="18"/>
      <c r="R247" s="18"/>
      <c r="S247" s="14"/>
      <c r="T247" s="14"/>
      <c r="U247" s="14"/>
      <c r="V247" s="14"/>
      <c r="W247" s="14"/>
      <c r="X247" s="14"/>
      <c r="Y247" s="14"/>
      <c r="Z247" s="14"/>
      <c r="AA247" s="14"/>
      <c r="AB247" s="14"/>
      <c r="AC247" s="14"/>
      <c r="AD247" s="14"/>
      <c r="AE247" s="14"/>
      <c r="AF247" s="14"/>
      <c r="AG247" s="14"/>
      <c r="AH247" s="14"/>
    </row>
    <row r="248" spans="1:34" ht="15.75" hidden="1" customHeight="1">
      <c r="A248" s="17"/>
      <c r="B248" s="18"/>
      <c r="C248" s="18"/>
      <c r="D248" s="18" t="e">
        <f ca="1"/>
        <v>#NAME?</v>
      </c>
      <c r="E248" s="17"/>
      <c r="F248" s="19"/>
      <c r="G248" s="18"/>
      <c r="H248" s="20"/>
      <c r="I248" s="20"/>
      <c r="J248" s="20"/>
      <c r="K248" s="24"/>
      <c r="L248" s="20"/>
      <c r="M248" s="18"/>
      <c r="N248" s="18"/>
      <c r="O248" s="18"/>
      <c r="P248" s="18"/>
      <c r="Q248" s="18"/>
      <c r="R248" s="18"/>
      <c r="S248" s="14"/>
      <c r="T248" s="14"/>
      <c r="U248" s="14"/>
      <c r="V248" s="14"/>
      <c r="W248" s="14"/>
      <c r="X248" s="14"/>
      <c r="Y248" s="14"/>
      <c r="Z248" s="14"/>
      <c r="AA248" s="14"/>
      <c r="AB248" s="14"/>
      <c r="AC248" s="14"/>
      <c r="AD248" s="14"/>
      <c r="AE248" s="14"/>
      <c r="AF248" s="14"/>
      <c r="AG248" s="14"/>
      <c r="AH248" s="14"/>
    </row>
    <row r="249" spans="1:34" ht="15.75" hidden="1" customHeight="1">
      <c r="A249" s="17"/>
      <c r="B249" s="18"/>
      <c r="C249" s="18"/>
      <c r="D249" s="18" t="e">
        <f ca="1"/>
        <v>#NAME?</v>
      </c>
      <c r="E249" s="17"/>
      <c r="F249" s="19"/>
      <c r="G249" s="18"/>
      <c r="H249" s="20"/>
      <c r="I249" s="20"/>
      <c r="J249" s="20"/>
      <c r="K249" s="24"/>
      <c r="L249" s="20"/>
      <c r="M249" s="18"/>
      <c r="N249" s="18"/>
      <c r="O249" s="18"/>
      <c r="P249" s="18"/>
      <c r="Q249" s="18"/>
      <c r="R249" s="18"/>
      <c r="S249" s="14"/>
      <c r="T249" s="14"/>
      <c r="U249" s="14"/>
      <c r="V249" s="14"/>
      <c r="W249" s="14"/>
      <c r="X249" s="14"/>
      <c r="Y249" s="14"/>
      <c r="Z249" s="14"/>
      <c r="AA249" s="14"/>
      <c r="AB249" s="14"/>
      <c r="AC249" s="14"/>
      <c r="AD249" s="14"/>
      <c r="AE249" s="14"/>
      <c r="AF249" s="14"/>
      <c r="AG249" s="14"/>
      <c r="AH249" s="14"/>
    </row>
    <row r="250" spans="1:34" ht="15.75" hidden="1" customHeight="1">
      <c r="A250" s="17"/>
      <c r="B250" s="18"/>
      <c r="C250" s="18"/>
      <c r="D250" s="18" t="e">
        <f ca="1"/>
        <v>#NAME?</v>
      </c>
      <c r="E250" s="17"/>
      <c r="F250" s="19"/>
      <c r="G250" s="18"/>
      <c r="H250" s="20"/>
      <c r="I250" s="20"/>
      <c r="J250" s="20"/>
      <c r="K250" s="24"/>
      <c r="L250" s="20"/>
      <c r="M250" s="18"/>
      <c r="N250" s="18"/>
      <c r="O250" s="18"/>
      <c r="P250" s="18"/>
      <c r="Q250" s="18"/>
      <c r="R250" s="18"/>
      <c r="S250" s="14"/>
      <c r="T250" s="14"/>
      <c r="U250" s="14"/>
      <c r="V250" s="14"/>
      <c r="W250" s="14"/>
      <c r="X250" s="14"/>
      <c r="Y250" s="14"/>
      <c r="Z250" s="14"/>
      <c r="AA250" s="14"/>
      <c r="AB250" s="14"/>
      <c r="AC250" s="14"/>
      <c r="AD250" s="14"/>
      <c r="AE250" s="14"/>
      <c r="AF250" s="14"/>
      <c r="AG250" s="14"/>
      <c r="AH250" s="14"/>
    </row>
    <row r="251" spans="1:34" ht="15.75" hidden="1" customHeight="1">
      <c r="A251" s="17"/>
      <c r="B251" s="18"/>
      <c r="C251" s="18"/>
      <c r="D251" s="18" t="e">
        <f ca="1"/>
        <v>#NAME?</v>
      </c>
      <c r="E251" s="18"/>
      <c r="F251" s="19"/>
      <c r="G251" s="18"/>
      <c r="H251" s="20"/>
      <c r="I251" s="20"/>
      <c r="J251" s="20"/>
      <c r="K251" s="24"/>
      <c r="L251" s="20"/>
      <c r="M251" s="20"/>
      <c r="N251" s="18"/>
      <c r="O251" s="18"/>
      <c r="P251" s="18"/>
      <c r="Q251" s="18"/>
      <c r="R251" s="18"/>
      <c r="S251" s="14"/>
      <c r="T251" s="14"/>
      <c r="U251" s="14"/>
      <c r="V251" s="14"/>
      <c r="W251" s="14"/>
      <c r="X251" s="14"/>
      <c r="Y251" s="14"/>
      <c r="Z251" s="14"/>
      <c r="AA251" s="14"/>
      <c r="AB251" s="14"/>
      <c r="AC251" s="14"/>
      <c r="AD251" s="14"/>
      <c r="AE251" s="14"/>
      <c r="AF251" s="14"/>
      <c r="AG251" s="14"/>
      <c r="AH251" s="14"/>
    </row>
    <row r="252" spans="1:34" ht="15.75" hidden="1" customHeight="1">
      <c r="A252" s="17"/>
      <c r="B252" s="18"/>
      <c r="C252" s="18"/>
      <c r="D252" s="18" t="e">
        <f ca="1"/>
        <v>#NAME?</v>
      </c>
      <c r="E252" s="18"/>
      <c r="F252" s="19"/>
      <c r="G252" s="18"/>
      <c r="H252" s="20"/>
      <c r="I252" s="20"/>
      <c r="J252" s="20"/>
      <c r="K252" s="24"/>
      <c r="L252" s="20"/>
      <c r="M252" s="20"/>
      <c r="N252" s="18"/>
      <c r="O252" s="18"/>
      <c r="P252" s="18"/>
      <c r="Q252" s="18"/>
      <c r="R252" s="18"/>
      <c r="S252" s="14"/>
      <c r="T252" s="14"/>
      <c r="U252" s="14"/>
      <c r="V252" s="14"/>
      <c r="W252" s="14"/>
      <c r="X252" s="14"/>
      <c r="Y252" s="14"/>
      <c r="Z252" s="14"/>
      <c r="AA252" s="14"/>
      <c r="AB252" s="14"/>
      <c r="AC252" s="14"/>
      <c r="AD252" s="14"/>
      <c r="AE252" s="14"/>
      <c r="AF252" s="14"/>
      <c r="AG252" s="14"/>
      <c r="AH252" s="14"/>
    </row>
    <row r="253" spans="1:34" ht="15.75" hidden="1" customHeight="1">
      <c r="A253" s="17"/>
      <c r="B253" s="18"/>
      <c r="C253" s="18"/>
      <c r="D253" s="18" t="e">
        <f ca="1"/>
        <v>#NAME?</v>
      </c>
      <c r="E253" s="18"/>
      <c r="F253" s="19"/>
      <c r="G253" s="18"/>
      <c r="H253" s="20"/>
      <c r="I253" s="20"/>
      <c r="J253" s="20"/>
      <c r="K253" s="24"/>
      <c r="L253" s="20"/>
      <c r="M253" s="20"/>
      <c r="N253" s="18"/>
      <c r="O253" s="18"/>
      <c r="P253" s="18"/>
      <c r="Q253" s="18"/>
      <c r="R253" s="18"/>
      <c r="S253" s="14"/>
      <c r="T253" s="14"/>
      <c r="U253" s="14"/>
      <c r="V253" s="14"/>
      <c r="W253" s="14"/>
      <c r="X253" s="14"/>
      <c r="Y253" s="14"/>
      <c r="Z253" s="14"/>
      <c r="AA253" s="14"/>
      <c r="AB253" s="14"/>
      <c r="AC253" s="14"/>
      <c r="AD253" s="14"/>
      <c r="AE253" s="14"/>
      <c r="AF253" s="14"/>
      <c r="AG253" s="14"/>
      <c r="AH253" s="14"/>
    </row>
    <row r="254" spans="1:34" ht="15.75" hidden="1" customHeight="1">
      <c r="A254" s="17"/>
      <c r="B254" s="18"/>
      <c r="C254" s="18"/>
      <c r="D254" s="18" t="e">
        <f ca="1"/>
        <v>#NAME?</v>
      </c>
      <c r="E254" s="18"/>
      <c r="F254" s="19"/>
      <c r="G254" s="18"/>
      <c r="H254" s="20"/>
      <c r="I254" s="20"/>
      <c r="J254" s="20"/>
      <c r="K254" s="24"/>
      <c r="L254" s="20"/>
      <c r="M254" s="20"/>
      <c r="N254" s="18"/>
      <c r="O254" s="18"/>
      <c r="P254" s="18"/>
      <c r="Q254" s="18"/>
      <c r="R254" s="18"/>
      <c r="S254" s="14"/>
      <c r="T254" s="14"/>
      <c r="U254" s="14"/>
      <c r="V254" s="14"/>
      <c r="W254" s="14"/>
      <c r="X254" s="14"/>
      <c r="Y254" s="14"/>
      <c r="Z254" s="14"/>
      <c r="AA254" s="14"/>
      <c r="AB254" s="14"/>
      <c r="AC254" s="14"/>
      <c r="AD254" s="14"/>
      <c r="AE254" s="14"/>
      <c r="AF254" s="14"/>
      <c r="AG254" s="14"/>
      <c r="AH254" s="14"/>
    </row>
    <row r="255" spans="1:34" ht="15.75" hidden="1" customHeight="1">
      <c r="A255" s="17"/>
      <c r="B255" s="18"/>
      <c r="C255" s="18"/>
      <c r="D255" s="18" t="e">
        <f ca="1"/>
        <v>#NAME?</v>
      </c>
      <c r="E255" s="18"/>
      <c r="F255" s="19"/>
      <c r="G255" s="18"/>
      <c r="H255" s="20"/>
      <c r="I255" s="20"/>
      <c r="J255" s="20"/>
      <c r="K255" s="24"/>
      <c r="L255" s="20"/>
      <c r="M255" s="20"/>
      <c r="N255" s="18"/>
      <c r="O255" s="18"/>
      <c r="P255" s="18"/>
      <c r="Q255" s="18"/>
      <c r="R255" s="18"/>
      <c r="S255" s="14"/>
      <c r="T255" s="14"/>
      <c r="U255" s="14"/>
      <c r="V255" s="14"/>
      <c r="W255" s="14"/>
      <c r="X255" s="14"/>
      <c r="Y255" s="14"/>
      <c r="Z255" s="14"/>
      <c r="AA255" s="14"/>
      <c r="AB255" s="14"/>
      <c r="AC255" s="14"/>
      <c r="AD255" s="14"/>
      <c r="AE255" s="14"/>
      <c r="AF255" s="14"/>
      <c r="AG255" s="14"/>
      <c r="AH255" s="14"/>
    </row>
    <row r="256" spans="1:34" ht="15.75" hidden="1" customHeight="1">
      <c r="A256" s="17"/>
      <c r="B256" s="18"/>
      <c r="C256" s="18"/>
      <c r="D256" s="18" t="e">
        <f ca="1"/>
        <v>#NAME?</v>
      </c>
      <c r="E256" s="18"/>
      <c r="F256" s="19"/>
      <c r="G256" s="18"/>
      <c r="H256" s="20"/>
      <c r="I256" s="20"/>
      <c r="J256" s="20"/>
      <c r="K256" s="24"/>
      <c r="L256" s="20"/>
      <c r="M256" s="20"/>
      <c r="N256" s="18"/>
      <c r="O256" s="18"/>
      <c r="P256" s="18"/>
      <c r="Q256" s="18"/>
      <c r="R256" s="18"/>
      <c r="S256" s="14"/>
      <c r="T256" s="14"/>
      <c r="U256" s="14"/>
      <c r="V256" s="14"/>
      <c r="W256" s="14"/>
      <c r="X256" s="14"/>
      <c r="Y256" s="14"/>
      <c r="Z256" s="14"/>
      <c r="AA256" s="14"/>
      <c r="AB256" s="14"/>
      <c r="AC256" s="14"/>
      <c r="AD256" s="14"/>
      <c r="AE256" s="14"/>
      <c r="AF256" s="14"/>
      <c r="AG256" s="14"/>
      <c r="AH256" s="14"/>
    </row>
    <row r="257" spans="1:34" ht="15.75" hidden="1" customHeight="1">
      <c r="A257" s="17"/>
      <c r="B257" s="18"/>
      <c r="C257" s="18"/>
      <c r="D257" s="18" t="e">
        <f ca="1"/>
        <v>#NAME?</v>
      </c>
      <c r="E257" s="18"/>
      <c r="F257" s="19"/>
      <c r="G257" s="18"/>
      <c r="H257" s="20"/>
      <c r="I257" s="20"/>
      <c r="J257" s="20"/>
      <c r="K257" s="24"/>
      <c r="L257" s="20"/>
      <c r="M257" s="20"/>
      <c r="N257" s="18"/>
      <c r="O257" s="18"/>
      <c r="P257" s="18"/>
      <c r="Q257" s="18"/>
      <c r="R257" s="18"/>
      <c r="S257" s="14"/>
      <c r="T257" s="14"/>
      <c r="U257" s="14"/>
      <c r="V257" s="14"/>
      <c r="W257" s="14"/>
      <c r="X257" s="14"/>
      <c r="Y257" s="14"/>
      <c r="Z257" s="14"/>
      <c r="AA257" s="14"/>
      <c r="AB257" s="14"/>
      <c r="AC257" s="14"/>
      <c r="AD257" s="14"/>
      <c r="AE257" s="14"/>
      <c r="AF257" s="14"/>
      <c r="AG257" s="14"/>
      <c r="AH257" s="14"/>
    </row>
    <row r="258" spans="1:34" ht="15.75" hidden="1" customHeight="1">
      <c r="A258" s="17"/>
      <c r="B258" s="18"/>
      <c r="C258" s="18"/>
      <c r="D258" s="18" t="e">
        <f ca="1"/>
        <v>#NAME?</v>
      </c>
      <c r="E258" s="18"/>
      <c r="F258" s="19"/>
      <c r="G258" s="18"/>
      <c r="H258" s="20"/>
      <c r="I258" s="20"/>
      <c r="J258" s="20"/>
      <c r="K258" s="24"/>
      <c r="L258" s="20"/>
      <c r="M258" s="20"/>
      <c r="N258" s="18"/>
      <c r="O258" s="18"/>
      <c r="P258" s="18"/>
      <c r="Q258" s="18"/>
      <c r="R258" s="18"/>
      <c r="S258" s="14"/>
      <c r="T258" s="14"/>
      <c r="U258" s="14"/>
      <c r="V258" s="14"/>
      <c r="W258" s="14"/>
      <c r="X258" s="14"/>
      <c r="Y258" s="14"/>
      <c r="Z258" s="14"/>
      <c r="AA258" s="14"/>
      <c r="AB258" s="14"/>
      <c r="AC258" s="14"/>
      <c r="AD258" s="14"/>
      <c r="AE258" s="14"/>
      <c r="AF258" s="14"/>
      <c r="AG258" s="14"/>
      <c r="AH258" s="14"/>
    </row>
    <row r="259" spans="1:34" ht="15.75" hidden="1" customHeight="1">
      <c r="A259" s="17"/>
      <c r="B259" s="18"/>
      <c r="C259" s="18"/>
      <c r="D259" s="18" t="e">
        <f ca="1"/>
        <v>#NAME?</v>
      </c>
      <c r="E259" s="18"/>
      <c r="F259" s="19"/>
      <c r="G259" s="18"/>
      <c r="H259" s="20"/>
      <c r="I259" s="20"/>
      <c r="J259" s="20"/>
      <c r="K259" s="24"/>
      <c r="L259" s="20"/>
      <c r="M259" s="20"/>
      <c r="N259" s="18"/>
      <c r="O259" s="18"/>
      <c r="P259" s="18"/>
      <c r="Q259" s="18"/>
      <c r="R259" s="18"/>
      <c r="S259" s="14"/>
      <c r="T259" s="14"/>
      <c r="U259" s="14"/>
      <c r="V259" s="14"/>
      <c r="W259" s="14"/>
      <c r="X259" s="14"/>
      <c r="Y259" s="14"/>
      <c r="Z259" s="14"/>
      <c r="AA259" s="14"/>
      <c r="AB259" s="14"/>
      <c r="AC259" s="14"/>
      <c r="AD259" s="14"/>
      <c r="AE259" s="14"/>
      <c r="AF259" s="14"/>
      <c r="AG259" s="14"/>
      <c r="AH259" s="14"/>
    </row>
    <row r="260" spans="1:34" ht="15.75" hidden="1" customHeight="1">
      <c r="A260" s="17"/>
      <c r="B260" s="18"/>
      <c r="C260" s="18"/>
      <c r="D260" s="18" t="e">
        <f ca="1"/>
        <v>#NAME?</v>
      </c>
      <c r="E260" s="18"/>
      <c r="F260" s="19"/>
      <c r="G260" s="18"/>
      <c r="H260" s="20"/>
      <c r="I260" s="20"/>
      <c r="J260" s="20"/>
      <c r="K260" s="24"/>
      <c r="L260" s="20"/>
      <c r="M260" s="20"/>
      <c r="N260" s="18"/>
      <c r="O260" s="18"/>
      <c r="P260" s="18"/>
      <c r="Q260" s="18"/>
      <c r="R260" s="18"/>
      <c r="S260" s="14"/>
      <c r="T260" s="14"/>
      <c r="U260" s="14"/>
      <c r="V260" s="14"/>
      <c r="W260" s="14"/>
      <c r="X260" s="14"/>
      <c r="Y260" s="14"/>
      <c r="Z260" s="14"/>
      <c r="AA260" s="14"/>
      <c r="AB260" s="14"/>
      <c r="AC260" s="14"/>
      <c r="AD260" s="14"/>
      <c r="AE260" s="14"/>
      <c r="AF260" s="14"/>
      <c r="AG260" s="14"/>
      <c r="AH260" s="14"/>
    </row>
    <row r="261" spans="1:34" ht="15.75" hidden="1" customHeight="1">
      <c r="A261" s="17"/>
      <c r="B261" s="18"/>
      <c r="C261" s="18"/>
      <c r="D261" s="18" t="e">
        <f ca="1"/>
        <v>#NAME?</v>
      </c>
      <c r="E261" s="18"/>
      <c r="F261" s="19"/>
      <c r="G261" s="18"/>
      <c r="H261" s="20"/>
      <c r="I261" s="20"/>
      <c r="J261" s="20"/>
      <c r="K261" s="24"/>
      <c r="L261" s="20"/>
      <c r="M261" s="20"/>
      <c r="N261" s="18"/>
      <c r="O261" s="18"/>
      <c r="P261" s="18"/>
      <c r="Q261" s="18"/>
      <c r="R261" s="18"/>
      <c r="S261" s="14"/>
      <c r="T261" s="14"/>
      <c r="U261" s="14"/>
      <c r="V261" s="14"/>
      <c r="W261" s="14"/>
      <c r="X261" s="14"/>
      <c r="Y261" s="14"/>
      <c r="Z261" s="14"/>
      <c r="AA261" s="14"/>
      <c r="AB261" s="14"/>
      <c r="AC261" s="14"/>
      <c r="AD261" s="14"/>
      <c r="AE261" s="14"/>
      <c r="AF261" s="14"/>
      <c r="AG261" s="14"/>
      <c r="AH261" s="14"/>
    </row>
    <row r="262" spans="1:34" ht="15.75" hidden="1" customHeight="1">
      <c r="A262" s="17"/>
      <c r="B262" s="18"/>
      <c r="C262" s="18"/>
      <c r="D262" s="18" t="e">
        <f ca="1"/>
        <v>#NAME?</v>
      </c>
      <c r="E262" s="18"/>
      <c r="F262" s="19"/>
      <c r="G262" s="18"/>
      <c r="H262" s="20"/>
      <c r="I262" s="20"/>
      <c r="J262" s="20"/>
      <c r="K262" s="24"/>
      <c r="L262" s="20"/>
      <c r="M262" s="20"/>
      <c r="N262" s="18"/>
      <c r="O262" s="18"/>
      <c r="P262" s="18"/>
      <c r="Q262" s="18"/>
      <c r="R262" s="18"/>
      <c r="S262" s="14"/>
      <c r="T262" s="14"/>
      <c r="U262" s="14"/>
      <c r="V262" s="14"/>
      <c r="W262" s="14"/>
      <c r="X262" s="14"/>
      <c r="Y262" s="14"/>
      <c r="Z262" s="14"/>
      <c r="AA262" s="14"/>
      <c r="AB262" s="14"/>
      <c r="AC262" s="14"/>
      <c r="AD262" s="14"/>
      <c r="AE262" s="14"/>
      <c r="AF262" s="14"/>
      <c r="AG262" s="14"/>
      <c r="AH262" s="14"/>
    </row>
    <row r="263" spans="1:34" ht="15.75" hidden="1" customHeight="1">
      <c r="A263" s="17"/>
      <c r="B263" s="18"/>
      <c r="C263" s="18"/>
      <c r="D263" s="18" t="e">
        <f ca="1"/>
        <v>#NAME?</v>
      </c>
      <c r="E263" s="18"/>
      <c r="F263" s="19"/>
      <c r="G263" s="18"/>
      <c r="H263" s="20"/>
      <c r="I263" s="20"/>
      <c r="J263" s="20"/>
      <c r="K263" s="24"/>
      <c r="L263" s="20"/>
      <c r="M263" s="20"/>
      <c r="N263" s="18"/>
      <c r="O263" s="18"/>
      <c r="P263" s="18"/>
      <c r="Q263" s="18"/>
      <c r="R263" s="18"/>
      <c r="S263" s="14"/>
      <c r="T263" s="14"/>
      <c r="U263" s="14"/>
      <c r="V263" s="14"/>
      <c r="W263" s="14"/>
      <c r="X263" s="14"/>
      <c r="Y263" s="14"/>
      <c r="Z263" s="14"/>
      <c r="AA263" s="14"/>
      <c r="AB263" s="14"/>
      <c r="AC263" s="14"/>
      <c r="AD263" s="14"/>
      <c r="AE263" s="14"/>
      <c r="AF263" s="14"/>
      <c r="AG263" s="14"/>
      <c r="AH263" s="14"/>
    </row>
    <row r="264" spans="1:34" ht="15.75" hidden="1" customHeight="1">
      <c r="A264" s="17"/>
      <c r="B264" s="18"/>
      <c r="C264" s="18"/>
      <c r="D264" s="18" t="e">
        <f ca="1"/>
        <v>#NAME?</v>
      </c>
      <c r="E264" s="18"/>
      <c r="F264" s="18"/>
      <c r="G264" s="18"/>
      <c r="H264" s="20"/>
      <c r="I264" s="20"/>
      <c r="J264" s="20"/>
      <c r="K264" s="24"/>
      <c r="L264" s="20"/>
      <c r="M264" s="20"/>
      <c r="N264" s="18"/>
      <c r="O264" s="18"/>
      <c r="P264" s="18"/>
      <c r="Q264" s="18"/>
      <c r="R264" s="18"/>
      <c r="S264" s="14"/>
      <c r="T264" s="14"/>
      <c r="U264" s="14"/>
      <c r="V264" s="14"/>
      <c r="W264" s="14"/>
      <c r="X264" s="14"/>
      <c r="Y264" s="14"/>
      <c r="Z264" s="14"/>
      <c r="AA264" s="14"/>
      <c r="AB264" s="14"/>
      <c r="AC264" s="14"/>
      <c r="AD264" s="14"/>
      <c r="AE264" s="14"/>
      <c r="AF264" s="14"/>
      <c r="AG264" s="14"/>
      <c r="AH264" s="14"/>
    </row>
    <row r="265" spans="1:34" ht="15.75" hidden="1" customHeight="1">
      <c r="A265" s="17"/>
      <c r="B265" s="18"/>
      <c r="C265" s="18"/>
      <c r="D265" s="18" t="e">
        <f ca="1"/>
        <v>#NAME?</v>
      </c>
      <c r="E265" s="18"/>
      <c r="F265" s="18"/>
      <c r="G265" s="18"/>
      <c r="H265" s="20"/>
      <c r="I265" s="20"/>
      <c r="J265" s="20"/>
      <c r="K265" s="24"/>
      <c r="L265" s="20"/>
      <c r="M265" s="20"/>
      <c r="N265" s="18"/>
      <c r="O265" s="18"/>
      <c r="P265" s="18"/>
      <c r="Q265" s="18"/>
      <c r="R265" s="18"/>
      <c r="S265" s="14"/>
      <c r="T265" s="14"/>
      <c r="U265" s="14"/>
      <c r="V265" s="14"/>
      <c r="W265" s="14"/>
      <c r="X265" s="14"/>
      <c r="Y265" s="14"/>
      <c r="Z265" s="14"/>
      <c r="AA265" s="14"/>
      <c r="AB265" s="14"/>
      <c r="AC265" s="14"/>
      <c r="AD265" s="14"/>
      <c r="AE265" s="14"/>
      <c r="AF265" s="14"/>
      <c r="AG265" s="14"/>
      <c r="AH265" s="14"/>
    </row>
    <row r="266" spans="1:34" ht="15.75" hidden="1" customHeight="1">
      <c r="A266" s="17"/>
      <c r="B266" s="18"/>
      <c r="C266" s="18"/>
      <c r="D266" s="18" t="e">
        <f ca="1"/>
        <v>#NAME?</v>
      </c>
      <c r="E266" s="18"/>
      <c r="F266" s="18"/>
      <c r="G266" s="18"/>
      <c r="H266" s="20"/>
      <c r="I266" s="20"/>
      <c r="J266" s="20"/>
      <c r="K266" s="24"/>
      <c r="L266" s="20"/>
      <c r="M266" s="20"/>
      <c r="N266" s="18"/>
      <c r="O266" s="18"/>
      <c r="P266" s="18"/>
      <c r="Q266" s="18"/>
      <c r="R266" s="18"/>
      <c r="S266" s="14"/>
      <c r="T266" s="14"/>
      <c r="U266" s="14"/>
      <c r="V266" s="14"/>
      <c r="W266" s="14"/>
      <c r="X266" s="14"/>
      <c r="Y266" s="14"/>
      <c r="Z266" s="14"/>
      <c r="AA266" s="14"/>
      <c r="AB266" s="14"/>
      <c r="AC266" s="14"/>
      <c r="AD266" s="14"/>
      <c r="AE266" s="14"/>
      <c r="AF266" s="14"/>
      <c r="AG266" s="14"/>
      <c r="AH266" s="14"/>
    </row>
    <row r="267" spans="1:34" ht="15.75" hidden="1" customHeight="1">
      <c r="A267" s="17"/>
      <c r="B267" s="18"/>
      <c r="C267" s="18"/>
      <c r="D267" s="18" t="e">
        <f ca="1"/>
        <v>#NAME?</v>
      </c>
      <c r="E267" s="18"/>
      <c r="F267" s="18"/>
      <c r="G267" s="18"/>
      <c r="H267" s="20"/>
      <c r="I267" s="20"/>
      <c r="J267" s="20"/>
      <c r="K267" s="24"/>
      <c r="L267" s="20"/>
      <c r="M267" s="20"/>
      <c r="N267" s="18"/>
      <c r="O267" s="18"/>
      <c r="P267" s="18"/>
      <c r="Q267" s="18"/>
      <c r="R267" s="18"/>
      <c r="S267" s="14"/>
      <c r="T267" s="14"/>
      <c r="U267" s="14"/>
      <c r="V267" s="14"/>
      <c r="W267" s="14"/>
      <c r="X267" s="14"/>
      <c r="Y267" s="14"/>
      <c r="Z267" s="14"/>
      <c r="AA267" s="14"/>
      <c r="AB267" s="14"/>
      <c r="AC267" s="14"/>
      <c r="AD267" s="14"/>
      <c r="AE267" s="14"/>
      <c r="AF267" s="14"/>
      <c r="AG267" s="14"/>
      <c r="AH267" s="14"/>
    </row>
    <row r="268" spans="1:34" ht="15.75" hidden="1" customHeight="1">
      <c r="A268" s="17"/>
      <c r="B268" s="18"/>
      <c r="C268" s="18"/>
      <c r="D268" s="18" t="e">
        <f ca="1"/>
        <v>#NAME?</v>
      </c>
      <c r="E268" s="18"/>
      <c r="F268" s="18"/>
      <c r="G268" s="18"/>
      <c r="H268" s="20"/>
      <c r="I268" s="20"/>
      <c r="J268" s="20"/>
      <c r="K268" s="24"/>
      <c r="L268" s="20"/>
      <c r="M268" s="20"/>
      <c r="N268" s="18"/>
      <c r="O268" s="18"/>
      <c r="P268" s="18"/>
      <c r="Q268" s="18"/>
      <c r="R268" s="18"/>
      <c r="S268" s="14"/>
      <c r="T268" s="14"/>
      <c r="U268" s="14"/>
      <c r="V268" s="14"/>
      <c r="W268" s="14"/>
      <c r="X268" s="14"/>
      <c r="Y268" s="14"/>
      <c r="Z268" s="14"/>
      <c r="AA268" s="14"/>
      <c r="AB268" s="14"/>
      <c r="AC268" s="14"/>
      <c r="AD268" s="14"/>
      <c r="AE268" s="14"/>
      <c r="AF268" s="14"/>
      <c r="AG268" s="14"/>
      <c r="AH268" s="14"/>
    </row>
    <row r="269" spans="1:34" ht="15.75" hidden="1" customHeight="1">
      <c r="A269" s="17"/>
      <c r="B269" s="18"/>
      <c r="C269" s="18"/>
      <c r="D269" s="18" t="e">
        <f ca="1"/>
        <v>#NAME?</v>
      </c>
      <c r="E269" s="18"/>
      <c r="F269" s="18"/>
      <c r="G269" s="18"/>
      <c r="H269" s="20"/>
      <c r="I269" s="20"/>
      <c r="J269" s="20"/>
      <c r="K269" s="24"/>
      <c r="L269" s="20"/>
      <c r="M269" s="20"/>
      <c r="N269" s="18"/>
      <c r="O269" s="18"/>
      <c r="P269" s="18"/>
      <c r="Q269" s="18"/>
      <c r="R269" s="18"/>
      <c r="S269" s="14"/>
      <c r="T269" s="14"/>
      <c r="U269" s="14"/>
      <c r="V269" s="14"/>
      <c r="W269" s="14"/>
      <c r="X269" s="14"/>
      <c r="Y269" s="14"/>
      <c r="Z269" s="14"/>
      <c r="AA269" s="14"/>
      <c r="AB269" s="14"/>
      <c r="AC269" s="14"/>
      <c r="AD269" s="14"/>
      <c r="AE269" s="14"/>
      <c r="AF269" s="14"/>
      <c r="AG269" s="14"/>
      <c r="AH269" s="14"/>
    </row>
    <row r="270" spans="1:34" ht="15.75" hidden="1" customHeight="1">
      <c r="A270" s="17"/>
      <c r="B270" s="18"/>
      <c r="C270" s="18"/>
      <c r="D270" s="18" t="e">
        <f ca="1"/>
        <v>#NAME?</v>
      </c>
      <c r="E270" s="18"/>
      <c r="F270" s="18"/>
      <c r="G270" s="18"/>
      <c r="H270" s="20"/>
      <c r="I270" s="20"/>
      <c r="J270" s="20"/>
      <c r="K270" s="24"/>
      <c r="L270" s="20"/>
      <c r="M270" s="20"/>
      <c r="N270" s="18"/>
      <c r="O270" s="18"/>
      <c r="P270" s="18"/>
      <c r="Q270" s="18"/>
      <c r="R270" s="18"/>
      <c r="S270" s="14"/>
      <c r="T270" s="14"/>
      <c r="U270" s="14"/>
      <c r="V270" s="14"/>
      <c r="W270" s="14"/>
      <c r="X270" s="14"/>
      <c r="Y270" s="14"/>
      <c r="Z270" s="14"/>
      <c r="AA270" s="14"/>
      <c r="AB270" s="14"/>
      <c r="AC270" s="14"/>
      <c r="AD270" s="14"/>
      <c r="AE270" s="14"/>
      <c r="AF270" s="14"/>
      <c r="AG270" s="14"/>
      <c r="AH270" s="14"/>
    </row>
    <row r="271" spans="1:34" ht="15.75" hidden="1" customHeight="1">
      <c r="A271" s="17"/>
      <c r="B271" s="18"/>
      <c r="C271" s="18"/>
      <c r="D271" s="18" t="e">
        <f ca="1"/>
        <v>#NAME?</v>
      </c>
      <c r="E271" s="18"/>
      <c r="F271" s="18"/>
      <c r="G271" s="18"/>
      <c r="H271" s="20"/>
      <c r="I271" s="20"/>
      <c r="J271" s="20"/>
      <c r="K271" s="24"/>
      <c r="L271" s="20"/>
      <c r="M271" s="20"/>
      <c r="N271" s="18"/>
      <c r="O271" s="18"/>
      <c r="P271" s="18"/>
      <c r="Q271" s="18"/>
      <c r="R271" s="18"/>
      <c r="S271" s="14"/>
      <c r="T271" s="14"/>
      <c r="U271" s="14"/>
      <c r="V271" s="14"/>
      <c r="W271" s="14"/>
      <c r="X271" s="14"/>
      <c r="Y271" s="14"/>
      <c r="Z271" s="14"/>
      <c r="AA271" s="14"/>
      <c r="AB271" s="14"/>
      <c r="AC271" s="14"/>
      <c r="AD271" s="14"/>
      <c r="AE271" s="14"/>
      <c r="AF271" s="14"/>
      <c r="AG271" s="14"/>
      <c r="AH271" s="14"/>
    </row>
    <row r="272" spans="1:34" ht="15.75" hidden="1" customHeight="1">
      <c r="A272" s="17"/>
      <c r="B272" s="18"/>
      <c r="C272" s="18"/>
      <c r="D272" s="18" t="e">
        <f ca="1"/>
        <v>#NAME?</v>
      </c>
      <c r="E272" s="18"/>
      <c r="F272" s="18"/>
      <c r="G272" s="18"/>
      <c r="H272" s="20"/>
      <c r="I272" s="20"/>
      <c r="J272" s="20"/>
      <c r="K272" s="24"/>
      <c r="L272" s="20"/>
      <c r="M272" s="20"/>
      <c r="N272" s="18"/>
      <c r="O272" s="18"/>
      <c r="P272" s="18"/>
      <c r="Q272" s="18"/>
      <c r="R272" s="18"/>
      <c r="S272" s="14"/>
      <c r="T272" s="14"/>
      <c r="U272" s="14"/>
      <c r="V272" s="14"/>
      <c r="W272" s="14"/>
      <c r="X272" s="14"/>
      <c r="Y272" s="14"/>
      <c r="Z272" s="14"/>
      <c r="AA272" s="14"/>
      <c r="AB272" s="14"/>
      <c r="AC272" s="14"/>
      <c r="AD272" s="14"/>
      <c r="AE272" s="14"/>
      <c r="AF272" s="14"/>
      <c r="AG272" s="14"/>
      <c r="AH272" s="14"/>
    </row>
    <row r="273" spans="1:34" ht="15.75" hidden="1" customHeight="1">
      <c r="A273" s="17"/>
      <c r="B273" s="18"/>
      <c r="C273" s="18"/>
      <c r="D273" s="18" t="e">
        <f ca="1"/>
        <v>#NAME?</v>
      </c>
      <c r="E273" s="18"/>
      <c r="F273" s="18"/>
      <c r="G273" s="18"/>
      <c r="H273" s="20"/>
      <c r="I273" s="20"/>
      <c r="J273" s="20"/>
      <c r="K273" s="24"/>
      <c r="L273" s="20"/>
      <c r="M273" s="20"/>
      <c r="N273" s="18"/>
      <c r="O273" s="18"/>
      <c r="P273" s="18"/>
      <c r="Q273" s="18"/>
      <c r="R273" s="18"/>
      <c r="S273" s="14"/>
      <c r="T273" s="14"/>
      <c r="U273" s="14"/>
      <c r="V273" s="14"/>
      <c r="W273" s="14"/>
      <c r="X273" s="14"/>
      <c r="Y273" s="14"/>
      <c r="Z273" s="14"/>
      <c r="AA273" s="14"/>
      <c r="AB273" s="14"/>
      <c r="AC273" s="14"/>
      <c r="AD273" s="14"/>
      <c r="AE273" s="14"/>
      <c r="AF273" s="14"/>
      <c r="AG273" s="14"/>
      <c r="AH273" s="14"/>
    </row>
    <row r="274" spans="1:34" ht="15.75" hidden="1" customHeight="1">
      <c r="A274" s="17"/>
      <c r="B274" s="18"/>
      <c r="C274" s="18"/>
      <c r="D274" s="18" t="e">
        <f ca="1"/>
        <v>#NAME?</v>
      </c>
      <c r="E274" s="18"/>
      <c r="F274" s="18"/>
      <c r="G274" s="18"/>
      <c r="H274" s="20"/>
      <c r="I274" s="20"/>
      <c r="J274" s="20"/>
      <c r="K274" s="24"/>
      <c r="L274" s="20"/>
      <c r="M274" s="20"/>
      <c r="N274" s="18"/>
      <c r="O274" s="18"/>
      <c r="P274" s="18"/>
      <c r="Q274" s="18"/>
      <c r="R274" s="18"/>
      <c r="S274" s="14"/>
      <c r="T274" s="14"/>
      <c r="U274" s="14"/>
      <c r="V274" s="14"/>
      <c r="W274" s="14"/>
      <c r="X274" s="14"/>
      <c r="Y274" s="14"/>
      <c r="Z274" s="14"/>
      <c r="AA274" s="14"/>
      <c r="AB274" s="14"/>
      <c r="AC274" s="14"/>
      <c r="AD274" s="14"/>
      <c r="AE274" s="14"/>
      <c r="AF274" s="14"/>
      <c r="AG274" s="14"/>
      <c r="AH274" s="14"/>
    </row>
    <row r="275" spans="1:34" ht="15.75" hidden="1" customHeight="1">
      <c r="A275" s="17"/>
      <c r="B275" s="18"/>
      <c r="C275" s="18"/>
      <c r="D275" s="18" t="e">
        <f ca="1"/>
        <v>#NAME?</v>
      </c>
      <c r="E275" s="18"/>
      <c r="F275" s="18"/>
      <c r="G275" s="18"/>
      <c r="H275" s="20"/>
      <c r="I275" s="20"/>
      <c r="J275" s="20"/>
      <c r="K275" s="24"/>
      <c r="L275" s="20"/>
      <c r="M275" s="20"/>
      <c r="N275" s="18"/>
      <c r="O275" s="18"/>
      <c r="P275" s="18"/>
      <c r="Q275" s="18"/>
      <c r="R275" s="18"/>
      <c r="S275" s="14"/>
      <c r="T275" s="14"/>
      <c r="U275" s="14"/>
      <c r="V275" s="14"/>
      <c r="W275" s="14"/>
      <c r="X275" s="14"/>
      <c r="Y275" s="14"/>
      <c r="Z275" s="14"/>
      <c r="AA275" s="14"/>
      <c r="AB275" s="14"/>
      <c r="AC275" s="14"/>
      <c r="AD275" s="14"/>
      <c r="AE275" s="14"/>
      <c r="AF275" s="14"/>
      <c r="AG275" s="14"/>
      <c r="AH275" s="14"/>
    </row>
    <row r="276" spans="1:34" ht="15.75" hidden="1" customHeight="1">
      <c r="A276" s="17"/>
      <c r="B276" s="18"/>
      <c r="C276" s="18"/>
      <c r="D276" s="18" t="e">
        <f ca="1"/>
        <v>#NAME?</v>
      </c>
      <c r="E276" s="18"/>
      <c r="F276" s="18"/>
      <c r="G276" s="18"/>
      <c r="H276" s="20"/>
      <c r="I276" s="20"/>
      <c r="J276" s="20"/>
      <c r="K276" s="24"/>
      <c r="L276" s="20"/>
      <c r="M276" s="20"/>
      <c r="N276" s="18"/>
      <c r="O276" s="18"/>
      <c r="P276" s="18"/>
      <c r="Q276" s="18"/>
      <c r="R276" s="18"/>
      <c r="S276" s="14"/>
      <c r="T276" s="14"/>
      <c r="U276" s="14"/>
      <c r="V276" s="14"/>
      <c r="W276" s="14"/>
      <c r="X276" s="14"/>
      <c r="Y276" s="14"/>
      <c r="Z276" s="14"/>
      <c r="AA276" s="14"/>
      <c r="AB276" s="14"/>
      <c r="AC276" s="14"/>
      <c r="AD276" s="14"/>
      <c r="AE276" s="14"/>
      <c r="AF276" s="14"/>
      <c r="AG276" s="14"/>
      <c r="AH276" s="14"/>
    </row>
    <row r="277" spans="1:34" ht="15.75" hidden="1" customHeight="1">
      <c r="A277" s="17"/>
      <c r="B277" s="18"/>
      <c r="C277" s="18"/>
      <c r="D277" s="18" t="e">
        <f ca="1"/>
        <v>#NAME?</v>
      </c>
      <c r="E277" s="18"/>
      <c r="F277" s="18"/>
      <c r="G277" s="18"/>
      <c r="H277" s="20"/>
      <c r="I277" s="20"/>
      <c r="J277" s="20"/>
      <c r="K277" s="24"/>
      <c r="L277" s="20"/>
      <c r="M277" s="20"/>
      <c r="N277" s="18"/>
      <c r="O277" s="18"/>
      <c r="P277" s="18"/>
      <c r="Q277" s="18"/>
      <c r="R277" s="18"/>
      <c r="S277" s="14"/>
      <c r="T277" s="14"/>
      <c r="U277" s="14"/>
      <c r="V277" s="14"/>
      <c r="W277" s="14"/>
      <c r="X277" s="14"/>
      <c r="Y277" s="14"/>
      <c r="Z277" s="14"/>
      <c r="AA277" s="14"/>
      <c r="AB277" s="14"/>
      <c r="AC277" s="14"/>
      <c r="AD277" s="14"/>
      <c r="AE277" s="14"/>
      <c r="AF277" s="14"/>
      <c r="AG277" s="14"/>
      <c r="AH277" s="14"/>
    </row>
    <row r="278" spans="1:34" ht="15.75" hidden="1" customHeight="1">
      <c r="A278" s="17"/>
      <c r="B278" s="18"/>
      <c r="C278" s="18"/>
      <c r="D278" s="18" t="e">
        <f ca="1"/>
        <v>#NAME?</v>
      </c>
      <c r="E278" s="18"/>
      <c r="F278" s="18"/>
      <c r="G278" s="18"/>
      <c r="H278" s="20"/>
      <c r="I278" s="20"/>
      <c r="J278" s="20"/>
      <c r="K278" s="24"/>
      <c r="L278" s="20"/>
      <c r="M278" s="20"/>
      <c r="N278" s="18"/>
      <c r="O278" s="18"/>
      <c r="P278" s="18"/>
      <c r="Q278" s="18"/>
      <c r="R278" s="18"/>
      <c r="S278" s="14"/>
      <c r="T278" s="14"/>
      <c r="U278" s="14"/>
      <c r="V278" s="14"/>
      <c r="W278" s="14"/>
      <c r="X278" s="14"/>
      <c r="Y278" s="14"/>
      <c r="Z278" s="14"/>
      <c r="AA278" s="14"/>
      <c r="AB278" s="14"/>
      <c r="AC278" s="14"/>
      <c r="AD278" s="14"/>
      <c r="AE278" s="14"/>
      <c r="AF278" s="14"/>
      <c r="AG278" s="14"/>
      <c r="AH278" s="14"/>
    </row>
    <row r="279" spans="1:34" ht="15.75" hidden="1" customHeight="1">
      <c r="A279" s="17"/>
      <c r="B279" s="18"/>
      <c r="C279" s="18"/>
      <c r="D279" s="18" t="e">
        <f ca="1"/>
        <v>#NAME?</v>
      </c>
      <c r="E279" s="18"/>
      <c r="F279" s="18"/>
      <c r="G279" s="18"/>
      <c r="H279" s="20"/>
      <c r="I279" s="20"/>
      <c r="J279" s="20"/>
      <c r="K279" s="24"/>
      <c r="L279" s="20"/>
      <c r="M279" s="20"/>
      <c r="N279" s="18"/>
      <c r="O279" s="18"/>
      <c r="P279" s="18"/>
      <c r="Q279" s="18"/>
      <c r="R279" s="18"/>
      <c r="S279" s="14"/>
      <c r="T279" s="14"/>
      <c r="U279" s="14"/>
      <c r="V279" s="14"/>
      <c r="W279" s="14"/>
      <c r="X279" s="14"/>
      <c r="Y279" s="14"/>
      <c r="Z279" s="14"/>
      <c r="AA279" s="14"/>
      <c r="AB279" s="14"/>
      <c r="AC279" s="14"/>
      <c r="AD279" s="14"/>
      <c r="AE279" s="14"/>
      <c r="AF279" s="14"/>
      <c r="AG279" s="14"/>
      <c r="AH279" s="14"/>
    </row>
    <row r="280" spans="1:34" ht="15.75" hidden="1" customHeight="1">
      <c r="A280" s="17"/>
      <c r="B280" s="18"/>
      <c r="C280" s="18"/>
      <c r="D280" s="18" t="e">
        <f ca="1"/>
        <v>#NAME?</v>
      </c>
      <c r="E280" s="18"/>
      <c r="F280" s="18"/>
      <c r="G280" s="18"/>
      <c r="H280" s="20"/>
      <c r="I280" s="20"/>
      <c r="J280" s="20"/>
      <c r="K280" s="24"/>
      <c r="L280" s="20"/>
      <c r="M280" s="20"/>
      <c r="N280" s="18"/>
      <c r="O280" s="18"/>
      <c r="P280" s="18"/>
      <c r="Q280" s="18"/>
      <c r="R280" s="18"/>
      <c r="S280" s="14"/>
      <c r="T280" s="14"/>
      <c r="U280" s="14"/>
      <c r="V280" s="14"/>
      <c r="W280" s="14"/>
      <c r="X280" s="14"/>
      <c r="Y280" s="14"/>
      <c r="Z280" s="14"/>
      <c r="AA280" s="14"/>
      <c r="AB280" s="14"/>
      <c r="AC280" s="14"/>
      <c r="AD280" s="14"/>
      <c r="AE280" s="14"/>
      <c r="AF280" s="14"/>
      <c r="AG280" s="14"/>
      <c r="AH280" s="14"/>
    </row>
    <row r="281" spans="1:34" ht="15.75" hidden="1" customHeight="1">
      <c r="A281" s="17"/>
      <c r="B281" s="18"/>
      <c r="C281" s="18"/>
      <c r="D281" s="18" t="e">
        <f ca="1"/>
        <v>#NAME?</v>
      </c>
      <c r="E281" s="18"/>
      <c r="F281" s="18"/>
      <c r="G281" s="18"/>
      <c r="H281" s="20"/>
      <c r="I281" s="20"/>
      <c r="J281" s="20"/>
      <c r="K281" s="24"/>
      <c r="L281" s="20"/>
      <c r="M281" s="20"/>
      <c r="N281" s="18"/>
      <c r="O281" s="18"/>
      <c r="P281" s="18"/>
      <c r="Q281" s="18"/>
      <c r="R281" s="18"/>
      <c r="S281" s="14"/>
      <c r="T281" s="14"/>
      <c r="U281" s="14"/>
      <c r="V281" s="14"/>
      <c r="W281" s="14"/>
      <c r="X281" s="14"/>
      <c r="Y281" s="14"/>
      <c r="Z281" s="14"/>
      <c r="AA281" s="14"/>
      <c r="AB281" s="14"/>
      <c r="AC281" s="14"/>
      <c r="AD281" s="14"/>
      <c r="AE281" s="14"/>
      <c r="AF281" s="14"/>
      <c r="AG281" s="14"/>
      <c r="AH281" s="14"/>
    </row>
    <row r="282" spans="1:34" ht="15.75" hidden="1" customHeight="1">
      <c r="A282" s="17"/>
      <c r="B282" s="18"/>
      <c r="C282" s="18"/>
      <c r="D282" s="18" t="e">
        <f ca="1"/>
        <v>#NAME?</v>
      </c>
      <c r="E282" s="18"/>
      <c r="F282" s="18"/>
      <c r="G282" s="18"/>
      <c r="H282" s="20"/>
      <c r="I282" s="20"/>
      <c r="J282" s="20"/>
      <c r="K282" s="24"/>
      <c r="L282" s="20"/>
      <c r="M282" s="20"/>
      <c r="N282" s="18"/>
      <c r="O282" s="18"/>
      <c r="P282" s="18"/>
      <c r="Q282" s="18"/>
      <c r="R282" s="18"/>
      <c r="S282" s="14"/>
      <c r="T282" s="14"/>
      <c r="U282" s="14"/>
      <c r="V282" s="14"/>
      <c r="W282" s="14"/>
      <c r="X282" s="14"/>
      <c r="Y282" s="14"/>
      <c r="Z282" s="14"/>
      <c r="AA282" s="14"/>
      <c r="AB282" s="14"/>
      <c r="AC282" s="14"/>
      <c r="AD282" s="14"/>
      <c r="AE282" s="14"/>
      <c r="AF282" s="14"/>
      <c r="AG282" s="14"/>
      <c r="AH282" s="14"/>
    </row>
    <row r="283" spans="1:34" ht="15.75" hidden="1" customHeight="1">
      <c r="A283" s="17"/>
      <c r="B283" s="18"/>
      <c r="C283" s="18"/>
      <c r="D283" s="18" t="e">
        <f ca="1"/>
        <v>#NAME?</v>
      </c>
      <c r="E283" s="18"/>
      <c r="F283" s="18"/>
      <c r="G283" s="18"/>
      <c r="H283" s="20"/>
      <c r="I283" s="20"/>
      <c r="J283" s="20"/>
      <c r="K283" s="24"/>
      <c r="L283" s="20"/>
      <c r="M283" s="20"/>
      <c r="N283" s="18"/>
      <c r="O283" s="18"/>
      <c r="P283" s="18"/>
      <c r="Q283" s="18"/>
      <c r="R283" s="18"/>
      <c r="S283" s="14"/>
      <c r="T283" s="14"/>
      <c r="U283" s="14"/>
      <c r="V283" s="14"/>
      <c r="W283" s="14"/>
      <c r="X283" s="14"/>
      <c r="Y283" s="14"/>
      <c r="Z283" s="14"/>
      <c r="AA283" s="14"/>
      <c r="AB283" s="14"/>
      <c r="AC283" s="14"/>
      <c r="AD283" s="14"/>
      <c r="AE283" s="14"/>
      <c r="AF283" s="14"/>
      <c r="AG283" s="14"/>
      <c r="AH283" s="14"/>
    </row>
    <row r="284" spans="1:34" ht="15.75" hidden="1" customHeight="1">
      <c r="A284" s="17"/>
      <c r="B284" s="18"/>
      <c r="C284" s="18"/>
      <c r="D284" s="18" t="e">
        <f ca="1"/>
        <v>#NAME?</v>
      </c>
      <c r="E284" s="18"/>
      <c r="F284" s="18"/>
      <c r="G284" s="18"/>
      <c r="H284" s="20"/>
      <c r="I284" s="20"/>
      <c r="J284" s="20"/>
      <c r="K284" s="24"/>
      <c r="L284" s="20"/>
      <c r="M284" s="20"/>
      <c r="N284" s="18"/>
      <c r="O284" s="18"/>
      <c r="P284" s="18"/>
      <c r="Q284" s="18"/>
      <c r="R284" s="18"/>
      <c r="S284" s="14"/>
      <c r="T284" s="14"/>
      <c r="U284" s="14"/>
      <c r="V284" s="14"/>
      <c r="W284" s="14"/>
      <c r="X284" s="14"/>
      <c r="Y284" s="14"/>
      <c r="Z284" s="14"/>
      <c r="AA284" s="14"/>
      <c r="AB284" s="14"/>
      <c r="AC284" s="14"/>
      <c r="AD284" s="14"/>
      <c r="AE284" s="14"/>
      <c r="AF284" s="14"/>
      <c r="AG284" s="14"/>
      <c r="AH284" s="14"/>
    </row>
    <row r="285" spans="1:34" ht="15.75" hidden="1" customHeight="1">
      <c r="A285" s="17"/>
      <c r="B285" s="18"/>
      <c r="C285" s="18"/>
      <c r="D285" s="18" t="e">
        <f ca="1"/>
        <v>#NAME?</v>
      </c>
      <c r="E285" s="18"/>
      <c r="F285" s="18"/>
      <c r="G285" s="18"/>
      <c r="H285" s="20"/>
      <c r="I285" s="20"/>
      <c r="J285" s="20"/>
      <c r="K285" s="24"/>
      <c r="L285" s="20"/>
      <c r="M285" s="20"/>
      <c r="N285" s="18"/>
      <c r="O285" s="18"/>
      <c r="P285" s="18"/>
      <c r="Q285" s="18"/>
      <c r="R285" s="18"/>
      <c r="S285" s="14"/>
      <c r="T285" s="14"/>
      <c r="U285" s="14"/>
      <c r="V285" s="14"/>
      <c r="W285" s="14"/>
      <c r="X285" s="14"/>
      <c r="Y285" s="14"/>
      <c r="Z285" s="14"/>
      <c r="AA285" s="14"/>
      <c r="AB285" s="14"/>
      <c r="AC285" s="14"/>
      <c r="AD285" s="14"/>
      <c r="AE285" s="14"/>
      <c r="AF285" s="14"/>
      <c r="AG285" s="14"/>
      <c r="AH285" s="14"/>
    </row>
    <row r="286" spans="1:34" ht="15.75" hidden="1" customHeight="1">
      <c r="A286" s="17"/>
      <c r="B286" s="18"/>
      <c r="C286" s="18"/>
      <c r="D286" s="18" t="e">
        <f ca="1"/>
        <v>#NAME?</v>
      </c>
      <c r="E286" s="18"/>
      <c r="F286" s="18"/>
      <c r="G286" s="18"/>
      <c r="H286" s="20"/>
      <c r="I286" s="20"/>
      <c r="J286" s="20"/>
      <c r="K286" s="24"/>
      <c r="L286" s="20"/>
      <c r="M286" s="20"/>
      <c r="N286" s="18"/>
      <c r="O286" s="18"/>
      <c r="P286" s="18"/>
      <c r="Q286" s="18"/>
      <c r="R286" s="18"/>
      <c r="S286" s="14"/>
      <c r="T286" s="14"/>
      <c r="U286" s="14"/>
      <c r="V286" s="14"/>
      <c r="W286" s="14"/>
      <c r="X286" s="14"/>
      <c r="Y286" s="14"/>
      <c r="Z286" s="14"/>
      <c r="AA286" s="14"/>
      <c r="AB286" s="14"/>
      <c r="AC286" s="14"/>
      <c r="AD286" s="14"/>
      <c r="AE286" s="14"/>
      <c r="AF286" s="14"/>
      <c r="AG286" s="14"/>
      <c r="AH286" s="14"/>
    </row>
    <row r="287" spans="1:34" ht="15.75" hidden="1" customHeight="1">
      <c r="A287" s="17"/>
      <c r="B287" s="18"/>
      <c r="C287" s="18"/>
      <c r="D287" s="18" t="e">
        <f ca="1"/>
        <v>#NAME?</v>
      </c>
      <c r="E287" s="18"/>
      <c r="F287" s="18"/>
      <c r="G287" s="18"/>
      <c r="H287" s="20"/>
      <c r="I287" s="20"/>
      <c r="J287" s="20"/>
      <c r="K287" s="24"/>
      <c r="L287" s="20"/>
      <c r="M287" s="20"/>
      <c r="N287" s="18"/>
      <c r="O287" s="18"/>
      <c r="P287" s="18"/>
      <c r="Q287" s="18"/>
      <c r="R287" s="18"/>
      <c r="S287" s="14"/>
      <c r="T287" s="14"/>
      <c r="U287" s="14"/>
      <c r="V287" s="14"/>
      <c r="W287" s="14"/>
      <c r="X287" s="14"/>
      <c r="Y287" s="14"/>
      <c r="Z287" s="14"/>
      <c r="AA287" s="14"/>
      <c r="AB287" s="14"/>
      <c r="AC287" s="14"/>
      <c r="AD287" s="14"/>
      <c r="AE287" s="14"/>
      <c r="AF287" s="14"/>
      <c r="AG287" s="14"/>
      <c r="AH287" s="14"/>
    </row>
    <row r="288" spans="1:34" ht="15.75" hidden="1" customHeight="1">
      <c r="A288" s="17"/>
      <c r="B288" s="18"/>
      <c r="C288" s="18"/>
      <c r="D288" s="18" t="e">
        <f ca="1"/>
        <v>#NAME?</v>
      </c>
      <c r="E288" s="18"/>
      <c r="F288" s="18"/>
      <c r="G288" s="18"/>
      <c r="H288" s="20"/>
      <c r="I288" s="20"/>
      <c r="J288" s="20"/>
      <c r="K288" s="24"/>
      <c r="L288" s="20"/>
      <c r="M288" s="20"/>
      <c r="N288" s="18"/>
      <c r="O288" s="18"/>
      <c r="P288" s="18"/>
      <c r="Q288" s="18"/>
      <c r="R288" s="18"/>
      <c r="S288" s="14"/>
      <c r="T288" s="14"/>
      <c r="U288" s="14"/>
      <c r="V288" s="14"/>
      <c r="W288" s="14"/>
      <c r="X288" s="14"/>
      <c r="Y288" s="14"/>
      <c r="Z288" s="14"/>
      <c r="AA288" s="14"/>
      <c r="AB288" s="14"/>
      <c r="AC288" s="14"/>
      <c r="AD288" s="14"/>
      <c r="AE288" s="14"/>
      <c r="AF288" s="14"/>
      <c r="AG288" s="14"/>
      <c r="AH288" s="14"/>
    </row>
    <row r="289" spans="1:34" ht="15.75" hidden="1" customHeight="1">
      <c r="A289" s="17"/>
      <c r="B289" s="18"/>
      <c r="C289" s="18"/>
      <c r="D289" s="18" t="e">
        <f ca="1"/>
        <v>#NAME?</v>
      </c>
      <c r="E289" s="18"/>
      <c r="F289" s="18"/>
      <c r="G289" s="18"/>
      <c r="H289" s="20"/>
      <c r="I289" s="20"/>
      <c r="J289" s="20"/>
      <c r="K289" s="24"/>
      <c r="L289" s="20"/>
      <c r="M289" s="20"/>
      <c r="N289" s="18"/>
      <c r="O289" s="18"/>
      <c r="P289" s="18"/>
      <c r="Q289" s="18"/>
      <c r="R289" s="18"/>
      <c r="S289" s="14"/>
      <c r="T289" s="14"/>
      <c r="U289" s="14"/>
      <c r="V289" s="14"/>
      <c r="W289" s="14"/>
      <c r="X289" s="14"/>
      <c r="Y289" s="14"/>
      <c r="Z289" s="14"/>
      <c r="AA289" s="14"/>
      <c r="AB289" s="14"/>
      <c r="AC289" s="14"/>
      <c r="AD289" s="14"/>
      <c r="AE289" s="14"/>
      <c r="AF289" s="14"/>
      <c r="AG289" s="14"/>
      <c r="AH289" s="14"/>
    </row>
    <row r="290" spans="1:34" ht="15.75" hidden="1" customHeight="1">
      <c r="A290" s="17"/>
      <c r="B290" s="18"/>
      <c r="C290" s="18"/>
      <c r="D290" s="18" t="e">
        <f ca="1"/>
        <v>#NAME?</v>
      </c>
      <c r="E290" s="18"/>
      <c r="F290" s="18"/>
      <c r="G290" s="18"/>
      <c r="H290" s="20"/>
      <c r="I290" s="20"/>
      <c r="J290" s="20"/>
      <c r="K290" s="24"/>
      <c r="L290" s="20"/>
      <c r="M290" s="20"/>
      <c r="N290" s="18"/>
      <c r="O290" s="18"/>
      <c r="P290" s="18"/>
      <c r="Q290" s="18"/>
      <c r="R290" s="18"/>
      <c r="S290" s="14"/>
      <c r="T290" s="14"/>
      <c r="U290" s="14"/>
      <c r="V290" s="14"/>
      <c r="W290" s="14"/>
      <c r="X290" s="14"/>
      <c r="Y290" s="14"/>
      <c r="Z290" s="14"/>
      <c r="AA290" s="14"/>
      <c r="AB290" s="14"/>
      <c r="AC290" s="14"/>
      <c r="AD290" s="14"/>
      <c r="AE290" s="14"/>
      <c r="AF290" s="14"/>
      <c r="AG290" s="14"/>
      <c r="AH290" s="14"/>
    </row>
    <row r="291" spans="1:34" ht="15.75" hidden="1" customHeight="1">
      <c r="A291" s="17"/>
      <c r="B291" s="18"/>
      <c r="C291" s="18"/>
      <c r="D291" s="18" t="e">
        <f ca="1"/>
        <v>#NAME?</v>
      </c>
      <c r="E291" s="18"/>
      <c r="F291" s="18"/>
      <c r="G291" s="18"/>
      <c r="H291" s="20"/>
      <c r="I291" s="20"/>
      <c r="J291" s="20"/>
      <c r="K291" s="24"/>
      <c r="L291" s="20"/>
      <c r="M291" s="20"/>
      <c r="N291" s="18"/>
      <c r="O291" s="18"/>
      <c r="P291" s="18"/>
      <c r="Q291" s="18"/>
      <c r="R291" s="18"/>
      <c r="S291" s="14"/>
      <c r="T291" s="14"/>
      <c r="U291" s="14"/>
      <c r="V291" s="14"/>
      <c r="W291" s="14"/>
      <c r="X291" s="14"/>
      <c r="Y291" s="14"/>
      <c r="Z291" s="14"/>
      <c r="AA291" s="14"/>
      <c r="AB291" s="14"/>
      <c r="AC291" s="14"/>
      <c r="AD291" s="14"/>
      <c r="AE291" s="14"/>
      <c r="AF291" s="14"/>
      <c r="AG291" s="14"/>
      <c r="AH291" s="14"/>
    </row>
    <row r="292" spans="1:34" ht="15.75" hidden="1" customHeight="1">
      <c r="A292" s="17"/>
      <c r="B292" s="18"/>
      <c r="C292" s="18"/>
      <c r="D292" s="18" t="e">
        <f ca="1"/>
        <v>#NAME?</v>
      </c>
      <c r="E292" s="18"/>
      <c r="F292" s="18"/>
      <c r="G292" s="18"/>
      <c r="H292" s="20"/>
      <c r="I292" s="20"/>
      <c r="J292" s="20"/>
      <c r="K292" s="24"/>
      <c r="L292" s="20"/>
      <c r="M292" s="20"/>
      <c r="N292" s="18"/>
      <c r="O292" s="18"/>
      <c r="P292" s="18"/>
      <c r="Q292" s="18"/>
      <c r="R292" s="18"/>
      <c r="S292" s="14"/>
      <c r="T292" s="14"/>
      <c r="U292" s="14"/>
      <c r="V292" s="14"/>
      <c r="W292" s="14"/>
      <c r="X292" s="14"/>
      <c r="Y292" s="14"/>
      <c r="Z292" s="14"/>
      <c r="AA292" s="14"/>
      <c r="AB292" s="14"/>
      <c r="AC292" s="14"/>
      <c r="AD292" s="14"/>
      <c r="AE292" s="14"/>
      <c r="AF292" s="14"/>
      <c r="AG292" s="14"/>
      <c r="AH292" s="14"/>
    </row>
    <row r="293" spans="1:34" ht="15.75" hidden="1" customHeight="1">
      <c r="A293" s="17"/>
      <c r="B293" s="18"/>
      <c r="C293" s="18"/>
      <c r="D293" s="18" t="e">
        <f ca="1"/>
        <v>#NAME?</v>
      </c>
      <c r="E293" s="18"/>
      <c r="F293" s="18"/>
      <c r="G293" s="18"/>
      <c r="H293" s="20"/>
      <c r="I293" s="20"/>
      <c r="J293" s="20"/>
      <c r="K293" s="24"/>
      <c r="L293" s="20"/>
      <c r="M293" s="20"/>
      <c r="N293" s="18"/>
      <c r="O293" s="18"/>
      <c r="P293" s="18"/>
      <c r="Q293" s="18"/>
      <c r="R293" s="18"/>
      <c r="S293" s="14"/>
      <c r="T293" s="14"/>
      <c r="U293" s="14"/>
      <c r="V293" s="14"/>
      <c r="W293" s="14"/>
      <c r="X293" s="14"/>
      <c r="Y293" s="14"/>
      <c r="Z293" s="14"/>
      <c r="AA293" s="14"/>
      <c r="AB293" s="14"/>
      <c r="AC293" s="14"/>
      <c r="AD293" s="14"/>
      <c r="AE293" s="14"/>
      <c r="AF293" s="14"/>
      <c r="AG293" s="14"/>
      <c r="AH293" s="14"/>
    </row>
    <row r="294" spans="1:34" ht="15.75" hidden="1" customHeight="1">
      <c r="A294" s="17"/>
      <c r="B294" s="18"/>
      <c r="C294" s="18"/>
      <c r="D294" s="18" t="e">
        <f ca="1"/>
        <v>#NAME?</v>
      </c>
      <c r="E294" s="18"/>
      <c r="F294" s="18"/>
      <c r="G294" s="18"/>
      <c r="H294" s="20"/>
      <c r="I294" s="20"/>
      <c r="J294" s="20"/>
      <c r="K294" s="24"/>
      <c r="L294" s="20"/>
      <c r="M294" s="20"/>
      <c r="N294" s="18"/>
      <c r="O294" s="18"/>
      <c r="P294" s="18"/>
      <c r="Q294" s="18"/>
      <c r="R294" s="18"/>
      <c r="S294" s="14"/>
      <c r="T294" s="14"/>
      <c r="U294" s="14"/>
      <c r="V294" s="14"/>
      <c r="W294" s="14"/>
      <c r="X294" s="14"/>
      <c r="Y294" s="14"/>
      <c r="Z294" s="14"/>
      <c r="AA294" s="14"/>
      <c r="AB294" s="14"/>
      <c r="AC294" s="14"/>
      <c r="AD294" s="14"/>
      <c r="AE294" s="14"/>
      <c r="AF294" s="14"/>
      <c r="AG294" s="14"/>
      <c r="AH294" s="14"/>
    </row>
    <row r="295" spans="1:34" ht="15.75" hidden="1" customHeight="1">
      <c r="A295" s="17"/>
      <c r="B295" s="18"/>
      <c r="C295" s="18"/>
      <c r="D295" s="18" t="e">
        <f ca="1"/>
        <v>#NAME?</v>
      </c>
      <c r="E295" s="18"/>
      <c r="F295" s="18"/>
      <c r="G295" s="18"/>
      <c r="H295" s="20"/>
      <c r="I295" s="20"/>
      <c r="J295" s="20"/>
      <c r="K295" s="24"/>
      <c r="L295" s="20"/>
      <c r="M295" s="20"/>
      <c r="N295" s="18"/>
      <c r="O295" s="18"/>
      <c r="P295" s="18"/>
      <c r="Q295" s="18"/>
      <c r="R295" s="18"/>
      <c r="S295" s="14"/>
      <c r="T295" s="14"/>
      <c r="U295" s="14"/>
      <c r="V295" s="14"/>
      <c r="W295" s="14"/>
      <c r="X295" s="14"/>
      <c r="Y295" s="14"/>
      <c r="Z295" s="14"/>
      <c r="AA295" s="14"/>
      <c r="AB295" s="14"/>
      <c r="AC295" s="14"/>
      <c r="AD295" s="14"/>
      <c r="AE295" s="14"/>
      <c r="AF295" s="14"/>
      <c r="AG295" s="14"/>
      <c r="AH295" s="14"/>
    </row>
    <row r="296" spans="1:34" ht="15.75" hidden="1" customHeight="1">
      <c r="A296" s="17"/>
      <c r="B296" s="18"/>
      <c r="C296" s="18"/>
      <c r="D296" s="18" t="e">
        <f ca="1"/>
        <v>#NAME?</v>
      </c>
      <c r="E296" s="18"/>
      <c r="F296" s="18"/>
      <c r="G296" s="18"/>
      <c r="H296" s="20"/>
      <c r="I296" s="20"/>
      <c r="J296" s="20"/>
      <c r="K296" s="24"/>
      <c r="L296" s="20"/>
      <c r="M296" s="20"/>
      <c r="N296" s="18"/>
      <c r="O296" s="18"/>
      <c r="P296" s="18"/>
      <c r="Q296" s="18"/>
      <c r="R296" s="18"/>
      <c r="S296" s="14"/>
      <c r="T296" s="14"/>
      <c r="U296" s="14"/>
      <c r="V296" s="14"/>
      <c r="W296" s="14"/>
      <c r="X296" s="14"/>
      <c r="Y296" s="14"/>
      <c r="Z296" s="14"/>
      <c r="AA296" s="14"/>
      <c r="AB296" s="14"/>
      <c r="AC296" s="14"/>
      <c r="AD296" s="14"/>
      <c r="AE296" s="14"/>
      <c r="AF296" s="14"/>
      <c r="AG296" s="14"/>
      <c r="AH296" s="14"/>
    </row>
    <row r="297" spans="1:34" ht="15.75" hidden="1" customHeight="1">
      <c r="A297" s="17"/>
      <c r="B297" s="18"/>
      <c r="C297" s="18"/>
      <c r="D297" s="18" t="e">
        <f ca="1"/>
        <v>#NAME?</v>
      </c>
      <c r="E297" s="18"/>
      <c r="F297" s="18"/>
      <c r="G297" s="18"/>
      <c r="H297" s="20"/>
      <c r="I297" s="20"/>
      <c r="J297" s="20"/>
      <c r="K297" s="24"/>
      <c r="L297" s="20"/>
      <c r="M297" s="20"/>
      <c r="N297" s="18"/>
      <c r="O297" s="18"/>
      <c r="P297" s="18"/>
      <c r="Q297" s="18"/>
      <c r="R297" s="18"/>
      <c r="S297" s="14"/>
      <c r="T297" s="14"/>
      <c r="U297" s="14"/>
      <c r="V297" s="14"/>
      <c r="W297" s="14"/>
      <c r="X297" s="14"/>
      <c r="Y297" s="14"/>
      <c r="Z297" s="14"/>
      <c r="AA297" s="14"/>
      <c r="AB297" s="14"/>
      <c r="AC297" s="14"/>
      <c r="AD297" s="14"/>
      <c r="AE297" s="14"/>
      <c r="AF297" s="14"/>
      <c r="AG297" s="14"/>
      <c r="AH297" s="14"/>
    </row>
    <row r="298" spans="1:34" ht="15.75" hidden="1" customHeight="1">
      <c r="A298" s="17"/>
      <c r="B298" s="18"/>
      <c r="C298" s="18"/>
      <c r="D298" s="18" t="e">
        <f ca="1"/>
        <v>#NAME?</v>
      </c>
      <c r="E298" s="18"/>
      <c r="F298" s="18"/>
      <c r="G298" s="18"/>
      <c r="H298" s="20"/>
      <c r="I298" s="20"/>
      <c r="J298" s="20"/>
      <c r="K298" s="24"/>
      <c r="L298" s="20"/>
      <c r="M298" s="20"/>
      <c r="N298" s="18"/>
      <c r="O298" s="18"/>
      <c r="P298" s="18"/>
      <c r="Q298" s="18"/>
      <c r="R298" s="18"/>
      <c r="S298" s="14"/>
      <c r="T298" s="14"/>
      <c r="U298" s="14"/>
      <c r="V298" s="14"/>
      <c r="W298" s="14"/>
      <c r="X298" s="14"/>
      <c r="Y298" s="14"/>
      <c r="Z298" s="14"/>
      <c r="AA298" s="14"/>
      <c r="AB298" s="14"/>
      <c r="AC298" s="14"/>
      <c r="AD298" s="14"/>
      <c r="AE298" s="14"/>
      <c r="AF298" s="14"/>
      <c r="AG298" s="14"/>
      <c r="AH298" s="14"/>
    </row>
    <row r="299" spans="1:34" ht="15.75" hidden="1" customHeight="1">
      <c r="A299" s="17"/>
      <c r="B299" s="18"/>
      <c r="C299" s="18"/>
      <c r="D299" s="18" t="e">
        <f ca="1"/>
        <v>#NAME?</v>
      </c>
      <c r="E299" s="18"/>
      <c r="F299" s="18"/>
      <c r="G299" s="18"/>
      <c r="H299" s="20"/>
      <c r="I299" s="20"/>
      <c r="J299" s="20"/>
      <c r="K299" s="24"/>
      <c r="L299" s="20"/>
      <c r="M299" s="20"/>
      <c r="N299" s="18"/>
      <c r="O299" s="18"/>
      <c r="P299" s="18"/>
      <c r="Q299" s="18"/>
      <c r="R299" s="18"/>
      <c r="S299" s="14"/>
      <c r="T299" s="14"/>
      <c r="U299" s="14"/>
      <c r="V299" s="14"/>
      <c r="W299" s="14"/>
      <c r="X299" s="14"/>
      <c r="Y299" s="14"/>
      <c r="Z299" s="14"/>
      <c r="AA299" s="14"/>
      <c r="AB299" s="14"/>
      <c r="AC299" s="14"/>
      <c r="AD299" s="14"/>
      <c r="AE299" s="14"/>
      <c r="AF299" s="14"/>
      <c r="AG299" s="14"/>
      <c r="AH299" s="14"/>
    </row>
    <row r="300" spans="1:34" ht="15.75" hidden="1" customHeight="1">
      <c r="A300" s="17"/>
      <c r="B300" s="18"/>
      <c r="C300" s="18"/>
      <c r="D300" s="18" t="e">
        <f ca="1"/>
        <v>#NAME?</v>
      </c>
      <c r="E300" s="18"/>
      <c r="F300" s="18"/>
      <c r="G300" s="18"/>
      <c r="H300" s="20"/>
      <c r="I300" s="20"/>
      <c r="J300" s="20"/>
      <c r="K300" s="24"/>
      <c r="L300" s="20"/>
      <c r="M300" s="20"/>
      <c r="N300" s="18"/>
      <c r="O300" s="18"/>
      <c r="P300" s="18"/>
      <c r="Q300" s="18"/>
      <c r="R300" s="18"/>
      <c r="S300" s="14"/>
      <c r="T300" s="14"/>
      <c r="U300" s="14"/>
      <c r="V300" s="14"/>
      <c r="W300" s="14"/>
      <c r="X300" s="14"/>
      <c r="Y300" s="14"/>
      <c r="Z300" s="14"/>
      <c r="AA300" s="14"/>
      <c r="AB300" s="14"/>
      <c r="AC300" s="14"/>
      <c r="AD300" s="14"/>
      <c r="AE300" s="14"/>
      <c r="AF300" s="14"/>
      <c r="AG300" s="14"/>
      <c r="AH300" s="14"/>
    </row>
    <row r="301" spans="1:34" ht="15.75" hidden="1" customHeight="1">
      <c r="A301" s="17"/>
      <c r="B301" s="18"/>
      <c r="C301" s="18"/>
      <c r="D301" s="18" t="e">
        <f ca="1"/>
        <v>#NAME?</v>
      </c>
      <c r="E301" s="18"/>
      <c r="F301" s="18"/>
      <c r="G301" s="18"/>
      <c r="H301" s="20"/>
      <c r="I301" s="20"/>
      <c r="J301" s="20"/>
      <c r="K301" s="24"/>
      <c r="L301" s="20"/>
      <c r="M301" s="20"/>
      <c r="N301" s="18"/>
      <c r="O301" s="18"/>
      <c r="P301" s="18"/>
      <c r="Q301" s="18"/>
      <c r="R301" s="18"/>
      <c r="S301" s="14"/>
      <c r="T301" s="14"/>
      <c r="U301" s="14"/>
      <c r="V301" s="14"/>
      <c r="W301" s="14"/>
      <c r="X301" s="14"/>
      <c r="Y301" s="14"/>
      <c r="Z301" s="14"/>
      <c r="AA301" s="14"/>
      <c r="AB301" s="14"/>
      <c r="AC301" s="14"/>
      <c r="AD301" s="14"/>
      <c r="AE301" s="14"/>
      <c r="AF301" s="14"/>
      <c r="AG301" s="14"/>
      <c r="AH301" s="14"/>
    </row>
    <row r="302" spans="1:34" ht="15.75" hidden="1" customHeight="1">
      <c r="A302" s="17"/>
      <c r="B302" s="18"/>
      <c r="C302" s="18"/>
      <c r="D302" s="18" t="e">
        <f ca="1"/>
        <v>#NAME?</v>
      </c>
      <c r="E302" s="18"/>
      <c r="F302" s="18"/>
      <c r="G302" s="18"/>
      <c r="H302" s="20"/>
      <c r="I302" s="20"/>
      <c r="J302" s="20"/>
      <c r="K302" s="24"/>
      <c r="L302" s="20"/>
      <c r="M302" s="20"/>
      <c r="N302" s="18"/>
      <c r="O302" s="18"/>
      <c r="P302" s="18"/>
      <c r="Q302" s="18"/>
      <c r="R302" s="18"/>
      <c r="S302" s="14"/>
      <c r="T302" s="14"/>
      <c r="U302" s="14"/>
      <c r="V302" s="14"/>
      <c r="W302" s="14"/>
      <c r="X302" s="14"/>
      <c r="Y302" s="14"/>
      <c r="Z302" s="14"/>
      <c r="AA302" s="14"/>
      <c r="AB302" s="14"/>
      <c r="AC302" s="14"/>
      <c r="AD302" s="14"/>
      <c r="AE302" s="14"/>
      <c r="AF302" s="14"/>
      <c r="AG302" s="14"/>
      <c r="AH302" s="14"/>
    </row>
    <row r="303" spans="1:34" ht="15.75" hidden="1" customHeight="1">
      <c r="A303" s="17"/>
      <c r="B303" s="18"/>
      <c r="C303" s="18"/>
      <c r="D303" s="18" t="e">
        <f ca="1"/>
        <v>#NAME?</v>
      </c>
      <c r="E303" s="18"/>
      <c r="F303" s="18"/>
      <c r="G303" s="18"/>
      <c r="H303" s="20"/>
      <c r="I303" s="20"/>
      <c r="J303" s="20"/>
      <c r="K303" s="24"/>
      <c r="L303" s="20"/>
      <c r="M303" s="20"/>
      <c r="N303" s="18"/>
      <c r="O303" s="18"/>
      <c r="P303" s="18"/>
      <c r="Q303" s="18"/>
      <c r="R303" s="18"/>
      <c r="S303" s="14"/>
      <c r="T303" s="14"/>
      <c r="U303" s="14"/>
      <c r="V303" s="14"/>
      <c r="W303" s="14"/>
      <c r="X303" s="14"/>
      <c r="Y303" s="14"/>
      <c r="Z303" s="14"/>
      <c r="AA303" s="14"/>
      <c r="AB303" s="14"/>
      <c r="AC303" s="14"/>
      <c r="AD303" s="14"/>
      <c r="AE303" s="14"/>
      <c r="AF303" s="14"/>
      <c r="AG303" s="14"/>
      <c r="AH303" s="14"/>
    </row>
    <row r="304" spans="1:34" ht="15.75" hidden="1" customHeight="1">
      <c r="A304" s="17"/>
      <c r="B304" s="18"/>
      <c r="C304" s="18"/>
      <c r="D304" s="18" t="e">
        <f ca="1"/>
        <v>#NAME?</v>
      </c>
      <c r="E304" s="18"/>
      <c r="F304" s="18"/>
      <c r="G304" s="18"/>
      <c r="H304" s="20"/>
      <c r="I304" s="20"/>
      <c r="J304" s="20"/>
      <c r="K304" s="24"/>
      <c r="L304" s="20"/>
      <c r="M304" s="20"/>
      <c r="N304" s="18"/>
      <c r="O304" s="18"/>
      <c r="P304" s="18"/>
      <c r="Q304" s="18"/>
      <c r="R304" s="18"/>
      <c r="S304" s="14"/>
      <c r="T304" s="14"/>
      <c r="U304" s="14"/>
      <c r="V304" s="14"/>
      <c r="W304" s="14"/>
      <c r="X304" s="14"/>
      <c r="Y304" s="14"/>
      <c r="Z304" s="14"/>
      <c r="AA304" s="14"/>
      <c r="AB304" s="14"/>
      <c r="AC304" s="14"/>
      <c r="AD304" s="14"/>
      <c r="AE304" s="14"/>
      <c r="AF304" s="14"/>
      <c r="AG304" s="14"/>
      <c r="AH304" s="14"/>
    </row>
    <row r="305" spans="1:34" ht="15.75" hidden="1" customHeight="1">
      <c r="A305" s="17"/>
      <c r="B305" s="18"/>
      <c r="C305" s="18"/>
      <c r="D305" s="18" t="e">
        <f ca="1"/>
        <v>#NAME?</v>
      </c>
      <c r="E305" s="18"/>
      <c r="F305" s="18"/>
      <c r="G305" s="18"/>
      <c r="H305" s="20"/>
      <c r="I305" s="20"/>
      <c r="J305" s="20"/>
      <c r="K305" s="24"/>
      <c r="L305" s="20"/>
      <c r="M305" s="20"/>
      <c r="N305" s="18"/>
      <c r="O305" s="18"/>
      <c r="P305" s="18"/>
      <c r="Q305" s="18"/>
      <c r="R305" s="18"/>
      <c r="S305" s="14"/>
      <c r="T305" s="14"/>
      <c r="U305" s="14"/>
      <c r="V305" s="14"/>
      <c r="W305" s="14"/>
      <c r="X305" s="14"/>
      <c r="Y305" s="14"/>
      <c r="Z305" s="14"/>
      <c r="AA305" s="14"/>
      <c r="AB305" s="14"/>
      <c r="AC305" s="14"/>
      <c r="AD305" s="14"/>
      <c r="AE305" s="14"/>
      <c r="AF305" s="14"/>
      <c r="AG305" s="14"/>
      <c r="AH305" s="14"/>
    </row>
    <row r="306" spans="1:34" ht="15.75" hidden="1" customHeight="1">
      <c r="A306" s="17"/>
      <c r="B306" s="18"/>
      <c r="C306" s="18"/>
      <c r="D306" s="18" t="e">
        <f ca="1"/>
        <v>#NAME?</v>
      </c>
      <c r="E306" s="18"/>
      <c r="F306" s="18"/>
      <c r="G306" s="18"/>
      <c r="H306" s="20"/>
      <c r="I306" s="20"/>
      <c r="J306" s="20"/>
      <c r="K306" s="24"/>
      <c r="L306" s="20"/>
      <c r="M306" s="20"/>
      <c r="N306" s="18"/>
      <c r="O306" s="18"/>
      <c r="P306" s="18"/>
      <c r="Q306" s="18"/>
      <c r="R306" s="18"/>
      <c r="S306" s="14"/>
      <c r="T306" s="14"/>
      <c r="U306" s="14"/>
      <c r="V306" s="14"/>
      <c r="W306" s="14"/>
      <c r="X306" s="14"/>
      <c r="Y306" s="14"/>
      <c r="Z306" s="14"/>
      <c r="AA306" s="14"/>
      <c r="AB306" s="14"/>
      <c r="AC306" s="14"/>
      <c r="AD306" s="14"/>
      <c r="AE306" s="14"/>
      <c r="AF306" s="14"/>
      <c r="AG306" s="14"/>
      <c r="AH306" s="14"/>
    </row>
    <row r="307" spans="1:34" ht="15.75" hidden="1" customHeight="1">
      <c r="A307" s="17"/>
      <c r="B307" s="18"/>
      <c r="C307" s="18"/>
      <c r="D307" s="18" t="e">
        <f ca="1"/>
        <v>#NAME?</v>
      </c>
      <c r="E307" s="18"/>
      <c r="F307" s="18"/>
      <c r="G307" s="18"/>
      <c r="H307" s="20"/>
      <c r="I307" s="20"/>
      <c r="J307" s="20"/>
      <c r="K307" s="24"/>
      <c r="L307" s="20"/>
      <c r="M307" s="20"/>
      <c r="N307" s="18"/>
      <c r="O307" s="18"/>
      <c r="P307" s="18"/>
      <c r="Q307" s="18"/>
      <c r="R307" s="18"/>
      <c r="S307" s="14"/>
      <c r="T307" s="14"/>
      <c r="U307" s="14"/>
      <c r="V307" s="14"/>
      <c r="W307" s="14"/>
      <c r="X307" s="14"/>
      <c r="Y307" s="14"/>
      <c r="Z307" s="14"/>
      <c r="AA307" s="14"/>
      <c r="AB307" s="14"/>
      <c r="AC307" s="14"/>
      <c r="AD307" s="14"/>
      <c r="AE307" s="14"/>
      <c r="AF307" s="14"/>
      <c r="AG307" s="14"/>
      <c r="AH307" s="14"/>
    </row>
    <row r="308" spans="1:34" ht="15.75" hidden="1" customHeight="1">
      <c r="A308" s="17"/>
      <c r="B308" s="18"/>
      <c r="C308" s="18"/>
      <c r="D308" s="18" t="e">
        <f ca="1"/>
        <v>#NAME?</v>
      </c>
      <c r="E308" s="18"/>
      <c r="F308" s="18"/>
      <c r="G308" s="18"/>
      <c r="H308" s="20"/>
      <c r="I308" s="20"/>
      <c r="J308" s="20"/>
      <c r="K308" s="24"/>
      <c r="L308" s="20"/>
      <c r="M308" s="20"/>
      <c r="N308" s="18"/>
      <c r="O308" s="18"/>
      <c r="P308" s="18"/>
      <c r="Q308" s="18"/>
      <c r="R308" s="18"/>
      <c r="S308" s="14"/>
      <c r="T308" s="14"/>
      <c r="U308" s="14"/>
      <c r="V308" s="14"/>
      <c r="W308" s="14"/>
      <c r="X308" s="14"/>
      <c r="Y308" s="14"/>
      <c r="Z308" s="14"/>
      <c r="AA308" s="14"/>
      <c r="AB308" s="14"/>
      <c r="AC308" s="14"/>
      <c r="AD308" s="14"/>
      <c r="AE308" s="14"/>
      <c r="AF308" s="14"/>
      <c r="AG308" s="14"/>
      <c r="AH308" s="14"/>
    </row>
    <row r="309" spans="1:34" ht="15.75" hidden="1" customHeight="1">
      <c r="A309" s="17"/>
      <c r="B309" s="18"/>
      <c r="C309" s="18"/>
      <c r="D309" s="18" t="e">
        <f ca="1"/>
        <v>#NAME?</v>
      </c>
      <c r="E309" s="18"/>
      <c r="F309" s="18"/>
      <c r="G309" s="18"/>
      <c r="H309" s="20"/>
      <c r="I309" s="20"/>
      <c r="J309" s="20"/>
      <c r="K309" s="24"/>
      <c r="L309" s="20"/>
      <c r="M309" s="20"/>
      <c r="N309" s="18"/>
      <c r="O309" s="18"/>
      <c r="P309" s="18"/>
      <c r="Q309" s="18"/>
      <c r="R309" s="18"/>
      <c r="S309" s="14"/>
      <c r="T309" s="14"/>
      <c r="U309" s="14"/>
      <c r="V309" s="14"/>
      <c r="W309" s="14"/>
      <c r="X309" s="14"/>
      <c r="Y309" s="14"/>
      <c r="Z309" s="14"/>
      <c r="AA309" s="14"/>
      <c r="AB309" s="14"/>
      <c r="AC309" s="14"/>
      <c r="AD309" s="14"/>
      <c r="AE309" s="14"/>
      <c r="AF309" s="14"/>
      <c r="AG309" s="14"/>
      <c r="AH309" s="14"/>
    </row>
    <row r="310" spans="1:34" ht="15.75" hidden="1" customHeight="1">
      <c r="A310" s="17"/>
      <c r="B310" s="18"/>
      <c r="C310" s="18"/>
      <c r="D310" s="18" t="e">
        <f ca="1"/>
        <v>#NAME?</v>
      </c>
      <c r="E310" s="18"/>
      <c r="F310" s="18"/>
      <c r="G310" s="18"/>
      <c r="H310" s="20"/>
      <c r="I310" s="20"/>
      <c r="J310" s="20"/>
      <c r="K310" s="24"/>
      <c r="L310" s="20"/>
      <c r="M310" s="20"/>
      <c r="N310" s="18"/>
      <c r="O310" s="18"/>
      <c r="P310" s="18"/>
      <c r="Q310" s="18"/>
      <c r="R310" s="18"/>
      <c r="S310" s="14"/>
      <c r="T310" s="14"/>
      <c r="U310" s="14"/>
      <c r="V310" s="14"/>
      <c r="W310" s="14"/>
      <c r="X310" s="14"/>
      <c r="Y310" s="14"/>
      <c r="Z310" s="14"/>
      <c r="AA310" s="14"/>
      <c r="AB310" s="14"/>
      <c r="AC310" s="14"/>
      <c r="AD310" s="14"/>
      <c r="AE310" s="14"/>
      <c r="AF310" s="14"/>
      <c r="AG310" s="14"/>
      <c r="AH310" s="14"/>
    </row>
    <row r="311" spans="1:34" ht="15.75" hidden="1" customHeight="1">
      <c r="A311" s="17"/>
      <c r="B311" s="18"/>
      <c r="C311" s="18"/>
      <c r="D311" s="18" t="e">
        <f ca="1"/>
        <v>#NAME?</v>
      </c>
      <c r="E311" s="18"/>
      <c r="F311" s="18"/>
      <c r="G311" s="18"/>
      <c r="H311" s="20"/>
      <c r="I311" s="20"/>
      <c r="J311" s="20"/>
      <c r="K311" s="24"/>
      <c r="L311" s="20"/>
      <c r="M311" s="20"/>
      <c r="N311" s="18"/>
      <c r="O311" s="18"/>
      <c r="P311" s="18"/>
      <c r="Q311" s="18"/>
      <c r="R311" s="18"/>
      <c r="S311" s="14"/>
      <c r="T311" s="14"/>
      <c r="U311" s="14"/>
      <c r="V311" s="14"/>
      <c r="W311" s="14"/>
      <c r="X311" s="14"/>
      <c r="Y311" s="14"/>
      <c r="Z311" s="14"/>
      <c r="AA311" s="14"/>
      <c r="AB311" s="14"/>
      <c r="AC311" s="14"/>
      <c r="AD311" s="14"/>
      <c r="AE311" s="14"/>
      <c r="AF311" s="14"/>
      <c r="AG311" s="14"/>
      <c r="AH311" s="14"/>
    </row>
    <row r="312" spans="1:34" ht="15.75" hidden="1" customHeight="1">
      <c r="A312" s="17"/>
      <c r="B312" s="18"/>
      <c r="C312" s="18"/>
      <c r="D312" s="18" t="e">
        <f ca="1"/>
        <v>#NAME?</v>
      </c>
      <c r="E312" s="18"/>
      <c r="F312" s="18"/>
      <c r="G312" s="18"/>
      <c r="H312" s="20"/>
      <c r="I312" s="20"/>
      <c r="J312" s="20"/>
      <c r="K312" s="24"/>
      <c r="L312" s="20"/>
      <c r="M312" s="20"/>
      <c r="N312" s="18"/>
      <c r="O312" s="18"/>
      <c r="P312" s="18"/>
      <c r="Q312" s="18"/>
      <c r="R312" s="18"/>
      <c r="S312" s="14"/>
      <c r="T312" s="14"/>
      <c r="U312" s="14"/>
      <c r="V312" s="14"/>
      <c r="W312" s="14"/>
      <c r="X312" s="14"/>
      <c r="Y312" s="14"/>
      <c r="Z312" s="14"/>
      <c r="AA312" s="14"/>
      <c r="AB312" s="14"/>
      <c r="AC312" s="14"/>
      <c r="AD312" s="14"/>
      <c r="AE312" s="14"/>
      <c r="AF312" s="14"/>
      <c r="AG312" s="14"/>
      <c r="AH312" s="14"/>
    </row>
    <row r="313" spans="1:34" ht="15.75" hidden="1" customHeight="1">
      <c r="A313" s="17"/>
      <c r="B313" s="18"/>
      <c r="C313" s="18"/>
      <c r="D313" s="18" t="e">
        <f ca="1"/>
        <v>#NAME?</v>
      </c>
      <c r="E313" s="18"/>
      <c r="F313" s="18"/>
      <c r="G313" s="18"/>
      <c r="H313" s="20"/>
      <c r="I313" s="20"/>
      <c r="J313" s="20"/>
      <c r="K313" s="24"/>
      <c r="L313" s="20"/>
      <c r="M313" s="20"/>
      <c r="N313" s="18"/>
      <c r="O313" s="18"/>
      <c r="P313" s="18"/>
      <c r="Q313" s="18"/>
      <c r="R313" s="18"/>
      <c r="S313" s="14"/>
      <c r="T313" s="14"/>
      <c r="U313" s="14"/>
      <c r="V313" s="14"/>
      <c r="W313" s="14"/>
      <c r="X313" s="14"/>
      <c r="Y313" s="14"/>
      <c r="Z313" s="14"/>
      <c r="AA313" s="14"/>
      <c r="AB313" s="14"/>
      <c r="AC313" s="14"/>
      <c r="AD313" s="14"/>
      <c r="AE313" s="14"/>
      <c r="AF313" s="14"/>
      <c r="AG313" s="14"/>
      <c r="AH313" s="14"/>
    </row>
    <row r="314" spans="1:34" ht="15.75" hidden="1" customHeight="1">
      <c r="A314" s="17"/>
      <c r="B314" s="18"/>
      <c r="C314" s="18"/>
      <c r="D314" s="18" t="e">
        <f ca="1"/>
        <v>#NAME?</v>
      </c>
      <c r="E314" s="18"/>
      <c r="F314" s="18"/>
      <c r="G314" s="18"/>
      <c r="H314" s="20"/>
      <c r="I314" s="20"/>
      <c r="J314" s="20"/>
      <c r="K314" s="24"/>
      <c r="L314" s="20"/>
      <c r="M314" s="20"/>
      <c r="N314" s="18"/>
      <c r="O314" s="18"/>
      <c r="P314" s="18"/>
      <c r="Q314" s="18"/>
      <c r="R314" s="18"/>
      <c r="S314" s="14"/>
      <c r="T314" s="14"/>
      <c r="U314" s="14"/>
      <c r="V314" s="14"/>
      <c r="W314" s="14"/>
      <c r="X314" s="14"/>
      <c r="Y314" s="14"/>
      <c r="Z314" s="14"/>
      <c r="AA314" s="14"/>
      <c r="AB314" s="14"/>
      <c r="AC314" s="14"/>
      <c r="AD314" s="14"/>
      <c r="AE314" s="14"/>
      <c r="AF314" s="14"/>
      <c r="AG314" s="14"/>
      <c r="AH314" s="14"/>
    </row>
    <row r="315" spans="1:34" ht="15.75" hidden="1" customHeight="1">
      <c r="A315" s="17"/>
      <c r="B315" s="18"/>
      <c r="C315" s="18"/>
      <c r="D315" s="18" t="e">
        <f ca="1"/>
        <v>#NAME?</v>
      </c>
      <c r="E315" s="18"/>
      <c r="F315" s="18"/>
      <c r="G315" s="18"/>
      <c r="H315" s="20"/>
      <c r="I315" s="20"/>
      <c r="J315" s="20"/>
      <c r="K315" s="24"/>
      <c r="L315" s="20"/>
      <c r="M315" s="20"/>
      <c r="N315" s="18"/>
      <c r="O315" s="18"/>
      <c r="P315" s="18"/>
      <c r="Q315" s="18"/>
      <c r="R315" s="18"/>
      <c r="S315" s="14"/>
      <c r="T315" s="14"/>
      <c r="U315" s="14"/>
      <c r="V315" s="14"/>
      <c r="W315" s="14"/>
      <c r="X315" s="14"/>
      <c r="Y315" s="14"/>
      <c r="Z315" s="14"/>
      <c r="AA315" s="14"/>
      <c r="AB315" s="14"/>
      <c r="AC315" s="14"/>
      <c r="AD315" s="14"/>
      <c r="AE315" s="14"/>
      <c r="AF315" s="14"/>
      <c r="AG315" s="14"/>
      <c r="AH315" s="14"/>
    </row>
    <row r="316" spans="1:34" ht="15.75" hidden="1" customHeight="1">
      <c r="A316" s="17"/>
      <c r="B316" s="18"/>
      <c r="C316" s="18"/>
      <c r="D316" s="18" t="e">
        <f ca="1"/>
        <v>#NAME?</v>
      </c>
      <c r="E316" s="18"/>
      <c r="F316" s="18"/>
      <c r="G316" s="18"/>
      <c r="H316" s="20"/>
      <c r="I316" s="20"/>
      <c r="J316" s="20"/>
      <c r="K316" s="24"/>
      <c r="L316" s="20"/>
      <c r="M316" s="20"/>
      <c r="N316" s="18"/>
      <c r="O316" s="18"/>
      <c r="P316" s="18"/>
      <c r="Q316" s="18"/>
      <c r="R316" s="18"/>
      <c r="S316" s="14"/>
      <c r="T316" s="14"/>
      <c r="U316" s="14"/>
      <c r="V316" s="14"/>
      <c r="W316" s="14"/>
      <c r="X316" s="14"/>
      <c r="Y316" s="14"/>
      <c r="Z316" s="14"/>
      <c r="AA316" s="14"/>
      <c r="AB316" s="14"/>
      <c r="AC316" s="14"/>
      <c r="AD316" s="14"/>
      <c r="AE316" s="14"/>
      <c r="AF316" s="14"/>
      <c r="AG316" s="14"/>
      <c r="AH316" s="14"/>
    </row>
    <row r="317" spans="1:34" ht="15.75" hidden="1" customHeight="1">
      <c r="A317" s="17"/>
      <c r="B317" s="18"/>
      <c r="C317" s="18"/>
      <c r="D317" s="18" t="e">
        <f ca="1"/>
        <v>#NAME?</v>
      </c>
      <c r="E317" s="18"/>
      <c r="F317" s="18"/>
      <c r="G317" s="18"/>
      <c r="H317" s="20"/>
      <c r="I317" s="20"/>
      <c r="J317" s="20"/>
      <c r="K317" s="24"/>
      <c r="L317" s="20"/>
      <c r="M317" s="20"/>
      <c r="N317" s="18"/>
      <c r="O317" s="18"/>
      <c r="P317" s="18"/>
      <c r="Q317" s="18"/>
      <c r="R317" s="18"/>
      <c r="S317" s="14"/>
      <c r="T317" s="14"/>
      <c r="U317" s="14"/>
      <c r="V317" s="14"/>
      <c r="W317" s="14"/>
      <c r="X317" s="14"/>
      <c r="Y317" s="14"/>
      <c r="Z317" s="14"/>
      <c r="AA317" s="14"/>
      <c r="AB317" s="14"/>
      <c r="AC317" s="14"/>
      <c r="AD317" s="14"/>
      <c r="AE317" s="14"/>
      <c r="AF317" s="14"/>
      <c r="AG317" s="14"/>
      <c r="AH317" s="14"/>
    </row>
    <row r="318" spans="1:34" ht="15.75" hidden="1" customHeight="1">
      <c r="A318" s="17"/>
      <c r="B318" s="18"/>
      <c r="C318" s="18"/>
      <c r="D318" s="18" t="e">
        <f ca="1"/>
        <v>#NAME?</v>
      </c>
      <c r="E318" s="18"/>
      <c r="F318" s="18"/>
      <c r="G318" s="18"/>
      <c r="H318" s="20"/>
      <c r="I318" s="20"/>
      <c r="J318" s="20"/>
      <c r="K318" s="24"/>
      <c r="L318" s="20"/>
      <c r="M318" s="20"/>
      <c r="N318" s="18"/>
      <c r="O318" s="18"/>
      <c r="P318" s="18"/>
      <c r="Q318" s="18"/>
      <c r="R318" s="18"/>
      <c r="S318" s="14"/>
      <c r="T318" s="14"/>
      <c r="U318" s="14"/>
      <c r="V318" s="14"/>
      <c r="W318" s="14"/>
      <c r="X318" s="14"/>
      <c r="Y318" s="14"/>
      <c r="Z318" s="14"/>
      <c r="AA318" s="14"/>
      <c r="AB318" s="14"/>
      <c r="AC318" s="14"/>
      <c r="AD318" s="14"/>
      <c r="AE318" s="14"/>
      <c r="AF318" s="14"/>
      <c r="AG318" s="14"/>
      <c r="AH318" s="14"/>
    </row>
    <row r="319" spans="1:34" ht="15.75" hidden="1" customHeight="1">
      <c r="A319" s="17"/>
      <c r="B319" s="18"/>
      <c r="C319" s="18"/>
      <c r="D319" s="18" t="e">
        <f ca="1"/>
        <v>#NAME?</v>
      </c>
      <c r="E319" s="18"/>
      <c r="F319" s="18"/>
      <c r="G319" s="18"/>
      <c r="H319" s="20"/>
      <c r="I319" s="20"/>
      <c r="J319" s="20"/>
      <c r="K319" s="24"/>
      <c r="L319" s="20"/>
      <c r="M319" s="20"/>
      <c r="N319" s="18"/>
      <c r="O319" s="18"/>
      <c r="P319" s="18"/>
      <c r="Q319" s="18"/>
      <c r="R319" s="18"/>
      <c r="S319" s="14"/>
      <c r="T319" s="14"/>
      <c r="U319" s="14"/>
      <c r="V319" s="14"/>
      <c r="W319" s="14"/>
      <c r="X319" s="14"/>
      <c r="Y319" s="14"/>
      <c r="Z319" s="14"/>
      <c r="AA319" s="14"/>
      <c r="AB319" s="14"/>
      <c r="AC319" s="14"/>
      <c r="AD319" s="14"/>
      <c r="AE319" s="14"/>
      <c r="AF319" s="14"/>
      <c r="AG319" s="14"/>
      <c r="AH319" s="14"/>
    </row>
    <row r="320" spans="1:34" ht="15.75" hidden="1" customHeight="1">
      <c r="A320" s="17"/>
      <c r="B320" s="18"/>
      <c r="C320" s="18"/>
      <c r="D320" s="18" t="e">
        <f ca="1"/>
        <v>#NAME?</v>
      </c>
      <c r="E320" s="18"/>
      <c r="F320" s="18"/>
      <c r="G320" s="18"/>
      <c r="H320" s="20"/>
      <c r="I320" s="20"/>
      <c r="J320" s="20"/>
      <c r="K320" s="24"/>
      <c r="L320" s="20"/>
      <c r="M320" s="20"/>
      <c r="N320" s="18"/>
      <c r="O320" s="18"/>
      <c r="P320" s="18"/>
      <c r="Q320" s="18"/>
      <c r="R320" s="18"/>
      <c r="S320" s="14"/>
      <c r="T320" s="14"/>
      <c r="U320" s="14"/>
      <c r="V320" s="14"/>
      <c r="W320" s="14"/>
      <c r="X320" s="14"/>
      <c r="Y320" s="14"/>
      <c r="Z320" s="14"/>
      <c r="AA320" s="14"/>
      <c r="AB320" s="14"/>
      <c r="AC320" s="14"/>
      <c r="AD320" s="14"/>
      <c r="AE320" s="14"/>
      <c r="AF320" s="14"/>
      <c r="AG320" s="14"/>
      <c r="AH320" s="14"/>
    </row>
    <row r="321" spans="1:34" ht="15.75" hidden="1" customHeight="1">
      <c r="A321" s="17"/>
      <c r="B321" s="18"/>
      <c r="C321" s="18"/>
      <c r="D321" s="18" t="e">
        <f ca="1"/>
        <v>#NAME?</v>
      </c>
      <c r="E321" s="18"/>
      <c r="F321" s="18"/>
      <c r="G321" s="18"/>
      <c r="H321" s="20"/>
      <c r="I321" s="20"/>
      <c r="J321" s="20"/>
      <c r="K321" s="24"/>
      <c r="L321" s="20"/>
      <c r="M321" s="20"/>
      <c r="N321" s="18"/>
      <c r="O321" s="18"/>
      <c r="P321" s="18"/>
      <c r="Q321" s="18"/>
      <c r="R321" s="18"/>
      <c r="S321" s="14"/>
      <c r="T321" s="14"/>
      <c r="U321" s="14"/>
      <c r="V321" s="14"/>
      <c r="W321" s="14"/>
      <c r="X321" s="14"/>
      <c r="Y321" s="14"/>
      <c r="Z321" s="14"/>
      <c r="AA321" s="14"/>
      <c r="AB321" s="14"/>
      <c r="AC321" s="14"/>
      <c r="AD321" s="14"/>
      <c r="AE321" s="14"/>
      <c r="AF321" s="14"/>
      <c r="AG321" s="14"/>
      <c r="AH321" s="14"/>
    </row>
    <row r="322" spans="1:34" ht="15.75" hidden="1" customHeight="1">
      <c r="A322" s="17"/>
      <c r="B322" s="18"/>
      <c r="C322" s="18"/>
      <c r="D322" s="18" t="e">
        <f ca="1"/>
        <v>#NAME?</v>
      </c>
      <c r="E322" s="18"/>
      <c r="F322" s="18"/>
      <c r="G322" s="18"/>
      <c r="H322" s="20"/>
      <c r="I322" s="20"/>
      <c r="J322" s="20"/>
      <c r="K322" s="24"/>
      <c r="L322" s="20"/>
      <c r="M322" s="20"/>
      <c r="N322" s="18"/>
      <c r="O322" s="18"/>
      <c r="P322" s="18"/>
      <c r="Q322" s="18"/>
      <c r="R322" s="18"/>
      <c r="S322" s="14"/>
      <c r="T322" s="14"/>
      <c r="U322" s="14"/>
      <c r="V322" s="14"/>
      <c r="W322" s="14"/>
      <c r="X322" s="14"/>
      <c r="Y322" s="14"/>
      <c r="Z322" s="14"/>
      <c r="AA322" s="14"/>
      <c r="AB322" s="14"/>
      <c r="AC322" s="14"/>
      <c r="AD322" s="14"/>
      <c r="AE322" s="14"/>
      <c r="AF322" s="14"/>
      <c r="AG322" s="14"/>
      <c r="AH322" s="14"/>
    </row>
    <row r="323" spans="1:34" ht="15.75" hidden="1" customHeight="1">
      <c r="A323" s="17"/>
      <c r="B323" s="18"/>
      <c r="C323" s="18"/>
      <c r="D323" s="18" t="e">
        <f ca="1"/>
        <v>#NAME?</v>
      </c>
      <c r="E323" s="18"/>
      <c r="F323" s="18"/>
      <c r="G323" s="18"/>
      <c r="H323" s="20"/>
      <c r="I323" s="20"/>
      <c r="J323" s="20"/>
      <c r="K323" s="24"/>
      <c r="L323" s="20"/>
      <c r="M323" s="20"/>
      <c r="N323" s="18"/>
      <c r="O323" s="18"/>
      <c r="P323" s="18"/>
      <c r="Q323" s="18"/>
      <c r="R323" s="18"/>
      <c r="S323" s="14"/>
      <c r="T323" s="14"/>
      <c r="U323" s="14"/>
      <c r="V323" s="14"/>
      <c r="W323" s="14"/>
      <c r="X323" s="14"/>
      <c r="Y323" s="14"/>
      <c r="Z323" s="14"/>
      <c r="AA323" s="14"/>
      <c r="AB323" s="14"/>
      <c r="AC323" s="14"/>
      <c r="AD323" s="14"/>
      <c r="AE323" s="14"/>
      <c r="AF323" s="14"/>
      <c r="AG323" s="14"/>
      <c r="AH323" s="14"/>
    </row>
    <row r="324" spans="1:34" ht="15.75" hidden="1" customHeight="1">
      <c r="A324" s="17"/>
      <c r="B324" s="18"/>
      <c r="C324" s="18"/>
      <c r="D324" s="18" t="e">
        <f ca="1"/>
        <v>#NAME?</v>
      </c>
      <c r="E324" s="18"/>
      <c r="F324" s="18"/>
      <c r="G324" s="18"/>
      <c r="H324" s="20"/>
      <c r="I324" s="20"/>
      <c r="J324" s="20"/>
      <c r="K324" s="24"/>
      <c r="L324" s="20"/>
      <c r="M324" s="20"/>
      <c r="N324" s="18"/>
      <c r="O324" s="18"/>
      <c r="P324" s="18"/>
      <c r="Q324" s="18"/>
      <c r="R324" s="18"/>
      <c r="S324" s="14"/>
      <c r="T324" s="14"/>
      <c r="U324" s="14"/>
      <c r="V324" s="14"/>
      <c r="W324" s="14"/>
      <c r="X324" s="14"/>
      <c r="Y324" s="14"/>
      <c r="Z324" s="14"/>
      <c r="AA324" s="14"/>
      <c r="AB324" s="14"/>
      <c r="AC324" s="14"/>
      <c r="AD324" s="14"/>
      <c r="AE324" s="14"/>
      <c r="AF324" s="14"/>
      <c r="AG324" s="14"/>
      <c r="AH324" s="14"/>
    </row>
    <row r="325" spans="1:34" ht="15.75" hidden="1" customHeight="1">
      <c r="A325" s="17"/>
      <c r="B325" s="18"/>
      <c r="C325" s="18"/>
      <c r="D325" s="18" t="e">
        <f ca="1"/>
        <v>#NAME?</v>
      </c>
      <c r="E325" s="18"/>
      <c r="F325" s="18"/>
      <c r="G325" s="18"/>
      <c r="H325" s="20"/>
      <c r="I325" s="20"/>
      <c r="J325" s="20"/>
      <c r="K325" s="24"/>
      <c r="L325" s="20"/>
      <c r="M325" s="20"/>
      <c r="N325" s="18"/>
      <c r="O325" s="18"/>
      <c r="P325" s="18"/>
      <c r="Q325" s="18"/>
      <c r="R325" s="18"/>
      <c r="S325" s="14"/>
      <c r="T325" s="14"/>
      <c r="U325" s="14"/>
      <c r="V325" s="14"/>
      <c r="W325" s="14"/>
      <c r="X325" s="14"/>
      <c r="Y325" s="14"/>
      <c r="Z325" s="14"/>
      <c r="AA325" s="14"/>
      <c r="AB325" s="14"/>
      <c r="AC325" s="14"/>
      <c r="AD325" s="14"/>
      <c r="AE325" s="14"/>
      <c r="AF325" s="14"/>
      <c r="AG325" s="14"/>
      <c r="AH325" s="14"/>
    </row>
    <row r="326" spans="1:34" ht="15.75" hidden="1" customHeight="1">
      <c r="A326" s="17"/>
      <c r="B326" s="18"/>
      <c r="C326" s="18"/>
      <c r="D326" s="18" t="e">
        <f ca="1"/>
        <v>#NAME?</v>
      </c>
      <c r="E326" s="18"/>
      <c r="F326" s="18"/>
      <c r="G326" s="18"/>
      <c r="H326" s="20"/>
      <c r="I326" s="20"/>
      <c r="J326" s="20"/>
      <c r="K326" s="24"/>
      <c r="L326" s="20"/>
      <c r="M326" s="20"/>
      <c r="N326" s="18"/>
      <c r="O326" s="18"/>
      <c r="P326" s="18"/>
      <c r="Q326" s="18"/>
      <c r="R326" s="18"/>
      <c r="S326" s="14"/>
      <c r="T326" s="14"/>
      <c r="U326" s="14"/>
      <c r="V326" s="14"/>
      <c r="W326" s="14"/>
      <c r="X326" s="14"/>
      <c r="Y326" s="14"/>
      <c r="Z326" s="14"/>
      <c r="AA326" s="14"/>
      <c r="AB326" s="14"/>
      <c r="AC326" s="14"/>
      <c r="AD326" s="14"/>
      <c r="AE326" s="14"/>
      <c r="AF326" s="14"/>
      <c r="AG326" s="14"/>
      <c r="AH326" s="14"/>
    </row>
    <row r="327" spans="1:34" ht="15.75" hidden="1" customHeight="1">
      <c r="A327" s="17"/>
      <c r="B327" s="18"/>
      <c r="C327" s="18"/>
      <c r="D327" s="18" t="e">
        <f ca="1"/>
        <v>#NAME?</v>
      </c>
      <c r="E327" s="18"/>
      <c r="F327" s="18"/>
      <c r="G327" s="18"/>
      <c r="H327" s="20"/>
      <c r="I327" s="20"/>
      <c r="J327" s="20"/>
      <c r="K327" s="24"/>
      <c r="L327" s="20"/>
      <c r="M327" s="20"/>
      <c r="N327" s="18"/>
      <c r="O327" s="18"/>
      <c r="P327" s="18"/>
      <c r="Q327" s="18"/>
      <c r="R327" s="18"/>
      <c r="S327" s="14"/>
      <c r="T327" s="14"/>
      <c r="U327" s="14"/>
      <c r="V327" s="14"/>
      <c r="W327" s="14"/>
      <c r="X327" s="14"/>
      <c r="Y327" s="14"/>
      <c r="Z327" s="14"/>
      <c r="AA327" s="14"/>
      <c r="AB327" s="14"/>
      <c r="AC327" s="14"/>
      <c r="AD327" s="14"/>
      <c r="AE327" s="14"/>
      <c r="AF327" s="14"/>
      <c r="AG327" s="14"/>
      <c r="AH327" s="14"/>
    </row>
    <row r="328" spans="1:34" ht="15.75" hidden="1" customHeight="1">
      <c r="A328" s="17"/>
      <c r="B328" s="18"/>
      <c r="C328" s="18"/>
      <c r="D328" s="18" t="e">
        <f ca="1"/>
        <v>#NAME?</v>
      </c>
      <c r="E328" s="18"/>
      <c r="F328" s="18"/>
      <c r="G328" s="18"/>
      <c r="H328" s="20"/>
      <c r="I328" s="20"/>
      <c r="J328" s="20"/>
      <c r="K328" s="24"/>
      <c r="L328" s="20"/>
      <c r="M328" s="20"/>
      <c r="N328" s="18"/>
      <c r="O328" s="18"/>
      <c r="P328" s="18"/>
      <c r="Q328" s="18"/>
      <c r="R328" s="18"/>
      <c r="S328" s="14"/>
      <c r="T328" s="14"/>
      <c r="U328" s="14"/>
      <c r="V328" s="14"/>
      <c r="W328" s="14"/>
      <c r="X328" s="14"/>
      <c r="Y328" s="14"/>
      <c r="Z328" s="14"/>
      <c r="AA328" s="14"/>
      <c r="AB328" s="14"/>
      <c r="AC328" s="14"/>
      <c r="AD328" s="14"/>
      <c r="AE328" s="14"/>
      <c r="AF328" s="14"/>
      <c r="AG328" s="14"/>
      <c r="AH328" s="14"/>
    </row>
    <row r="329" spans="1:34" ht="15.75" hidden="1" customHeight="1">
      <c r="A329" s="17"/>
      <c r="B329" s="18"/>
      <c r="C329" s="18"/>
      <c r="D329" s="18" t="e">
        <f ca="1"/>
        <v>#NAME?</v>
      </c>
      <c r="E329" s="18"/>
      <c r="F329" s="18"/>
      <c r="G329" s="18"/>
      <c r="H329" s="20"/>
      <c r="I329" s="20"/>
      <c r="J329" s="20"/>
      <c r="K329" s="24"/>
      <c r="L329" s="20"/>
      <c r="M329" s="20"/>
      <c r="N329" s="18"/>
      <c r="O329" s="18"/>
      <c r="P329" s="18"/>
      <c r="Q329" s="18"/>
      <c r="R329" s="18"/>
      <c r="S329" s="14"/>
      <c r="T329" s="14"/>
      <c r="U329" s="14"/>
      <c r="V329" s="14"/>
      <c r="W329" s="14"/>
      <c r="X329" s="14"/>
      <c r="Y329" s="14"/>
      <c r="Z329" s="14"/>
      <c r="AA329" s="14"/>
      <c r="AB329" s="14"/>
      <c r="AC329" s="14"/>
      <c r="AD329" s="14"/>
      <c r="AE329" s="14"/>
      <c r="AF329" s="14"/>
      <c r="AG329" s="14"/>
      <c r="AH329" s="14"/>
    </row>
    <row r="330" spans="1:34" ht="15.75" hidden="1" customHeight="1">
      <c r="A330" s="17"/>
      <c r="B330" s="18"/>
      <c r="C330" s="18"/>
      <c r="D330" s="18" t="e">
        <f ca="1"/>
        <v>#NAME?</v>
      </c>
      <c r="E330" s="18"/>
      <c r="F330" s="18"/>
      <c r="G330" s="18"/>
      <c r="H330" s="20"/>
      <c r="I330" s="20"/>
      <c r="J330" s="20"/>
      <c r="K330" s="24"/>
      <c r="L330" s="20"/>
      <c r="M330" s="20"/>
      <c r="N330" s="18"/>
      <c r="O330" s="18"/>
      <c r="P330" s="18"/>
      <c r="Q330" s="18"/>
      <c r="R330" s="18"/>
      <c r="S330" s="14"/>
      <c r="T330" s="14"/>
      <c r="U330" s="14"/>
      <c r="V330" s="14"/>
      <c r="W330" s="14"/>
      <c r="X330" s="14"/>
      <c r="Y330" s="14"/>
      <c r="Z330" s="14"/>
      <c r="AA330" s="14"/>
      <c r="AB330" s="14"/>
      <c r="AC330" s="14"/>
      <c r="AD330" s="14"/>
      <c r="AE330" s="14"/>
      <c r="AF330" s="14"/>
      <c r="AG330" s="14"/>
      <c r="AH330" s="14"/>
    </row>
    <row r="331" spans="1:34" ht="15.75" hidden="1" customHeight="1">
      <c r="A331" s="17"/>
      <c r="B331" s="18"/>
      <c r="C331" s="18"/>
      <c r="D331" s="18" t="e">
        <f ca="1"/>
        <v>#NAME?</v>
      </c>
      <c r="E331" s="18"/>
      <c r="F331" s="18"/>
      <c r="G331" s="18"/>
      <c r="H331" s="20"/>
      <c r="I331" s="20"/>
      <c r="J331" s="20"/>
      <c r="K331" s="24"/>
      <c r="L331" s="20"/>
      <c r="M331" s="20"/>
      <c r="N331" s="18"/>
      <c r="O331" s="18"/>
      <c r="P331" s="18"/>
      <c r="Q331" s="18"/>
      <c r="R331" s="18"/>
      <c r="S331" s="14"/>
      <c r="T331" s="14"/>
      <c r="U331" s="14"/>
      <c r="V331" s="14"/>
      <c r="W331" s="14"/>
      <c r="X331" s="14"/>
      <c r="Y331" s="14"/>
      <c r="Z331" s="14"/>
      <c r="AA331" s="14"/>
      <c r="AB331" s="14"/>
      <c r="AC331" s="14"/>
      <c r="AD331" s="14"/>
      <c r="AE331" s="14"/>
      <c r="AF331" s="14"/>
      <c r="AG331" s="14"/>
      <c r="AH331" s="14"/>
    </row>
    <row r="332" spans="1:34" ht="15.75" hidden="1" customHeight="1">
      <c r="A332" s="17"/>
      <c r="B332" s="18"/>
      <c r="C332" s="18"/>
      <c r="D332" s="18" t="e">
        <f ca="1"/>
        <v>#NAME?</v>
      </c>
      <c r="E332" s="18"/>
      <c r="F332" s="18"/>
      <c r="G332" s="18"/>
      <c r="H332" s="20"/>
      <c r="I332" s="20"/>
      <c r="J332" s="20"/>
      <c r="K332" s="24"/>
      <c r="L332" s="20"/>
      <c r="M332" s="20"/>
      <c r="N332" s="18"/>
      <c r="O332" s="18"/>
      <c r="P332" s="18"/>
      <c r="Q332" s="18"/>
      <c r="R332" s="18"/>
      <c r="S332" s="14"/>
      <c r="T332" s="14"/>
      <c r="U332" s="14"/>
      <c r="V332" s="14"/>
      <c r="W332" s="14"/>
      <c r="X332" s="14"/>
      <c r="Y332" s="14"/>
      <c r="Z332" s="14"/>
      <c r="AA332" s="14"/>
      <c r="AB332" s="14"/>
      <c r="AC332" s="14"/>
      <c r="AD332" s="14"/>
      <c r="AE332" s="14"/>
      <c r="AF332" s="14"/>
      <c r="AG332" s="14"/>
      <c r="AH332" s="14"/>
    </row>
    <row r="333" spans="1:34" ht="15.75" hidden="1" customHeight="1">
      <c r="A333" s="17"/>
      <c r="B333" s="18"/>
      <c r="C333" s="18"/>
      <c r="D333" s="18" t="e">
        <f ca="1"/>
        <v>#NAME?</v>
      </c>
      <c r="E333" s="18"/>
      <c r="F333" s="18"/>
      <c r="G333" s="18"/>
      <c r="H333" s="20"/>
      <c r="I333" s="20"/>
      <c r="J333" s="20"/>
      <c r="K333" s="24"/>
      <c r="L333" s="20"/>
      <c r="M333" s="20"/>
      <c r="N333" s="18"/>
      <c r="O333" s="18"/>
      <c r="P333" s="18"/>
      <c r="Q333" s="18"/>
      <c r="R333" s="18"/>
      <c r="S333" s="14"/>
      <c r="T333" s="14"/>
      <c r="U333" s="14"/>
      <c r="V333" s="14"/>
      <c r="W333" s="14"/>
      <c r="X333" s="14"/>
      <c r="Y333" s="14"/>
      <c r="Z333" s="14"/>
      <c r="AA333" s="14"/>
      <c r="AB333" s="14"/>
      <c r="AC333" s="14"/>
      <c r="AD333" s="14"/>
      <c r="AE333" s="14"/>
      <c r="AF333" s="14"/>
      <c r="AG333" s="14"/>
      <c r="AH333" s="14"/>
    </row>
    <row r="334" spans="1:34" ht="15.75" hidden="1" customHeight="1">
      <c r="A334" s="17"/>
      <c r="B334" s="18"/>
      <c r="C334" s="18"/>
      <c r="D334" s="18" t="e">
        <f ca="1"/>
        <v>#NAME?</v>
      </c>
      <c r="E334" s="18"/>
      <c r="F334" s="18"/>
      <c r="G334" s="18"/>
      <c r="H334" s="20"/>
      <c r="I334" s="20"/>
      <c r="J334" s="20"/>
      <c r="K334" s="24"/>
      <c r="L334" s="20"/>
      <c r="M334" s="20"/>
      <c r="N334" s="18"/>
      <c r="O334" s="18"/>
      <c r="P334" s="18"/>
      <c r="Q334" s="18"/>
      <c r="R334" s="18"/>
      <c r="S334" s="14"/>
      <c r="T334" s="14"/>
      <c r="U334" s="14"/>
      <c r="V334" s="14"/>
      <c r="W334" s="14"/>
      <c r="X334" s="14"/>
      <c r="Y334" s="14"/>
      <c r="Z334" s="14"/>
      <c r="AA334" s="14"/>
      <c r="AB334" s="14"/>
      <c r="AC334" s="14"/>
      <c r="AD334" s="14"/>
      <c r="AE334" s="14"/>
      <c r="AF334" s="14"/>
      <c r="AG334" s="14"/>
      <c r="AH334" s="14"/>
    </row>
    <row r="335" spans="1:34" ht="15.75" hidden="1" customHeight="1">
      <c r="A335" s="17"/>
      <c r="B335" s="18"/>
      <c r="C335" s="18"/>
      <c r="D335" s="18" t="e">
        <f ca="1"/>
        <v>#NAME?</v>
      </c>
      <c r="E335" s="18"/>
      <c r="F335" s="18"/>
      <c r="G335" s="18"/>
      <c r="H335" s="20"/>
      <c r="I335" s="20"/>
      <c r="J335" s="20"/>
      <c r="K335" s="24"/>
      <c r="L335" s="20"/>
      <c r="M335" s="20"/>
      <c r="N335" s="18"/>
      <c r="O335" s="18"/>
      <c r="P335" s="18"/>
      <c r="Q335" s="18"/>
      <c r="R335" s="18"/>
      <c r="S335" s="14"/>
      <c r="T335" s="14"/>
      <c r="U335" s="14"/>
      <c r="V335" s="14"/>
      <c r="W335" s="14"/>
      <c r="X335" s="14"/>
      <c r="Y335" s="14"/>
      <c r="Z335" s="14"/>
      <c r="AA335" s="14"/>
      <c r="AB335" s="14"/>
      <c r="AC335" s="14"/>
      <c r="AD335" s="14"/>
      <c r="AE335" s="14"/>
      <c r="AF335" s="14"/>
      <c r="AG335" s="14"/>
      <c r="AH335" s="14"/>
    </row>
    <row r="336" spans="1:34" ht="15.75" hidden="1" customHeight="1">
      <c r="A336" s="17"/>
      <c r="B336" s="18"/>
      <c r="C336" s="18"/>
      <c r="D336" s="18" t="e">
        <f ca="1"/>
        <v>#NAME?</v>
      </c>
      <c r="E336" s="18"/>
      <c r="F336" s="18"/>
      <c r="G336" s="18"/>
      <c r="H336" s="20"/>
      <c r="I336" s="20"/>
      <c r="J336" s="20"/>
      <c r="K336" s="24"/>
      <c r="L336" s="20"/>
      <c r="M336" s="20"/>
      <c r="N336" s="18"/>
      <c r="O336" s="18"/>
      <c r="P336" s="18"/>
      <c r="Q336" s="18"/>
      <c r="R336" s="18"/>
      <c r="S336" s="14"/>
      <c r="T336" s="14"/>
      <c r="U336" s="14"/>
      <c r="V336" s="14"/>
      <c r="W336" s="14"/>
      <c r="X336" s="14"/>
      <c r="Y336" s="14"/>
      <c r="Z336" s="14"/>
      <c r="AA336" s="14"/>
      <c r="AB336" s="14"/>
      <c r="AC336" s="14"/>
      <c r="AD336" s="14"/>
      <c r="AE336" s="14"/>
      <c r="AF336" s="14"/>
      <c r="AG336" s="14"/>
      <c r="AH336" s="14"/>
    </row>
    <row r="337" spans="1:34" ht="15.75" hidden="1" customHeight="1">
      <c r="A337" s="17"/>
      <c r="B337" s="18"/>
      <c r="C337" s="18"/>
      <c r="D337" s="18" t="e">
        <f ca="1"/>
        <v>#NAME?</v>
      </c>
      <c r="E337" s="18"/>
      <c r="F337" s="18"/>
      <c r="G337" s="18"/>
      <c r="H337" s="20"/>
      <c r="I337" s="20"/>
      <c r="J337" s="20"/>
      <c r="K337" s="24"/>
      <c r="L337" s="20"/>
      <c r="M337" s="20"/>
      <c r="N337" s="18"/>
      <c r="O337" s="18"/>
      <c r="P337" s="18"/>
      <c r="Q337" s="18"/>
      <c r="R337" s="18"/>
      <c r="S337" s="14"/>
      <c r="T337" s="14"/>
      <c r="U337" s="14"/>
      <c r="V337" s="14"/>
      <c r="W337" s="14"/>
      <c r="X337" s="14"/>
      <c r="Y337" s="14"/>
      <c r="Z337" s="14"/>
      <c r="AA337" s="14"/>
      <c r="AB337" s="14"/>
      <c r="AC337" s="14"/>
      <c r="AD337" s="14"/>
      <c r="AE337" s="14"/>
      <c r="AF337" s="14"/>
      <c r="AG337" s="14"/>
      <c r="AH337" s="14"/>
    </row>
    <row r="338" spans="1:34" ht="15.75" hidden="1" customHeight="1">
      <c r="A338" s="17"/>
      <c r="B338" s="18"/>
      <c r="C338" s="18"/>
      <c r="D338" s="18" t="e">
        <f ca="1"/>
        <v>#NAME?</v>
      </c>
      <c r="E338" s="18"/>
      <c r="F338" s="18"/>
      <c r="G338" s="18"/>
      <c r="H338" s="20"/>
      <c r="I338" s="20"/>
      <c r="J338" s="20"/>
      <c r="K338" s="24"/>
      <c r="L338" s="20"/>
      <c r="M338" s="20"/>
      <c r="N338" s="18"/>
      <c r="O338" s="18"/>
      <c r="P338" s="18"/>
      <c r="Q338" s="18"/>
      <c r="R338" s="18"/>
      <c r="S338" s="14"/>
      <c r="T338" s="14"/>
      <c r="U338" s="14"/>
      <c r="V338" s="14"/>
      <c r="W338" s="14"/>
      <c r="X338" s="14"/>
      <c r="Y338" s="14"/>
      <c r="Z338" s="14"/>
      <c r="AA338" s="14"/>
      <c r="AB338" s="14"/>
      <c r="AC338" s="14"/>
      <c r="AD338" s="14"/>
      <c r="AE338" s="14"/>
      <c r="AF338" s="14"/>
      <c r="AG338" s="14"/>
      <c r="AH338" s="14"/>
    </row>
    <row r="339" spans="1:34" ht="15.75" hidden="1" customHeight="1">
      <c r="A339" s="17"/>
      <c r="B339" s="18"/>
      <c r="C339" s="18"/>
      <c r="D339" s="18"/>
      <c r="E339" s="18"/>
      <c r="F339" s="18"/>
      <c r="G339" s="18"/>
      <c r="H339" s="20"/>
      <c r="I339" s="20"/>
      <c r="J339" s="20"/>
      <c r="K339" s="24"/>
      <c r="L339" s="20"/>
      <c r="M339" s="20"/>
      <c r="N339" s="18"/>
      <c r="O339" s="18"/>
      <c r="P339" s="18"/>
      <c r="Q339" s="18"/>
      <c r="R339" s="18"/>
      <c r="S339" s="14"/>
      <c r="T339" s="14"/>
      <c r="U339" s="14"/>
      <c r="V339" s="14"/>
      <c r="W339" s="14"/>
      <c r="X339" s="14"/>
      <c r="Y339" s="14"/>
      <c r="Z339" s="14"/>
      <c r="AA339" s="14"/>
      <c r="AB339" s="14"/>
      <c r="AC339" s="14"/>
      <c r="AD339" s="14"/>
      <c r="AE339" s="14"/>
      <c r="AF339" s="14"/>
      <c r="AG339" s="14"/>
      <c r="AH339" s="14"/>
    </row>
    <row r="340" spans="1:34" ht="15.75" hidden="1" customHeight="1">
      <c r="A340" s="17"/>
      <c r="B340" s="18"/>
      <c r="C340" s="18"/>
      <c r="D340" s="18"/>
      <c r="E340" s="18"/>
      <c r="F340" s="18"/>
      <c r="G340" s="18"/>
      <c r="H340" s="20"/>
      <c r="I340" s="20"/>
      <c r="J340" s="20"/>
      <c r="K340" s="24"/>
      <c r="L340" s="20"/>
      <c r="M340" s="20"/>
      <c r="N340" s="18"/>
      <c r="O340" s="18"/>
      <c r="P340" s="18"/>
      <c r="Q340" s="18"/>
      <c r="R340" s="18"/>
      <c r="S340" s="14"/>
      <c r="T340" s="14"/>
      <c r="U340" s="14"/>
      <c r="V340" s="14"/>
      <c r="W340" s="14"/>
      <c r="X340" s="14"/>
      <c r="Y340" s="14"/>
      <c r="Z340" s="14"/>
      <c r="AA340" s="14"/>
      <c r="AB340" s="14"/>
      <c r="AC340" s="14"/>
      <c r="AD340" s="14"/>
      <c r="AE340" s="14"/>
      <c r="AF340" s="14"/>
      <c r="AG340" s="14"/>
      <c r="AH340" s="14"/>
    </row>
    <row r="341" spans="1:34" ht="15.75" hidden="1" customHeight="1">
      <c r="A341" s="17"/>
      <c r="B341" s="18"/>
      <c r="C341" s="18"/>
      <c r="D341" s="18"/>
      <c r="E341" s="18"/>
      <c r="F341" s="18"/>
      <c r="G341" s="18"/>
      <c r="H341" s="20"/>
      <c r="I341" s="20"/>
      <c r="J341" s="20"/>
      <c r="K341" s="24"/>
      <c r="L341" s="20"/>
      <c r="M341" s="20"/>
      <c r="N341" s="18"/>
      <c r="O341" s="18"/>
      <c r="P341" s="18"/>
      <c r="Q341" s="18"/>
      <c r="R341" s="18"/>
      <c r="S341" s="14"/>
      <c r="T341" s="14"/>
      <c r="U341" s="14"/>
      <c r="V341" s="14"/>
      <c r="W341" s="14"/>
      <c r="X341" s="14"/>
      <c r="Y341" s="14"/>
      <c r="Z341" s="14"/>
      <c r="AA341" s="14"/>
      <c r="AB341" s="14"/>
      <c r="AC341" s="14"/>
      <c r="AD341" s="14"/>
      <c r="AE341" s="14"/>
      <c r="AF341" s="14"/>
      <c r="AG341" s="14"/>
      <c r="AH341" s="14"/>
    </row>
    <row r="342" spans="1:34" ht="15.75" hidden="1" customHeight="1">
      <c r="A342" s="17"/>
      <c r="B342" s="18"/>
      <c r="C342" s="18"/>
      <c r="D342" s="18"/>
      <c r="E342" s="18"/>
      <c r="F342" s="18"/>
      <c r="G342" s="18"/>
      <c r="H342" s="20"/>
      <c r="I342" s="20"/>
      <c r="J342" s="20"/>
      <c r="K342" s="24"/>
      <c r="L342" s="20"/>
      <c r="M342" s="20"/>
      <c r="N342" s="18"/>
      <c r="O342" s="18"/>
      <c r="P342" s="18"/>
      <c r="Q342" s="18"/>
      <c r="R342" s="18"/>
      <c r="S342" s="14"/>
      <c r="T342" s="14"/>
      <c r="U342" s="14"/>
      <c r="V342" s="14"/>
      <c r="W342" s="14"/>
      <c r="X342" s="14"/>
      <c r="Y342" s="14"/>
      <c r="Z342" s="14"/>
      <c r="AA342" s="14"/>
      <c r="AB342" s="14"/>
      <c r="AC342" s="14"/>
      <c r="AD342" s="14"/>
      <c r="AE342" s="14"/>
      <c r="AF342" s="14"/>
      <c r="AG342" s="14"/>
      <c r="AH342" s="14"/>
    </row>
    <row r="343" spans="1:34" ht="15.75" customHeight="1">
      <c r="A343" s="17"/>
      <c r="B343" s="18"/>
      <c r="C343" s="18"/>
      <c r="D343" s="18"/>
      <c r="E343" s="18"/>
      <c r="F343" s="18"/>
      <c r="G343" s="18"/>
      <c r="H343" s="20"/>
      <c r="I343" s="20"/>
      <c r="J343" s="20"/>
      <c r="K343" s="24"/>
      <c r="L343" s="20"/>
      <c r="M343" s="20"/>
      <c r="N343" s="18"/>
      <c r="O343" s="18"/>
      <c r="P343" s="18"/>
      <c r="Q343" s="18"/>
      <c r="R343" s="18"/>
      <c r="S343" s="14"/>
      <c r="T343" s="14"/>
      <c r="U343" s="14"/>
      <c r="V343" s="14"/>
      <c r="W343" s="14"/>
      <c r="X343" s="14"/>
      <c r="Y343" s="14"/>
      <c r="Z343" s="14"/>
      <c r="AA343" s="14"/>
      <c r="AB343" s="14"/>
      <c r="AC343" s="14"/>
      <c r="AD343" s="14"/>
      <c r="AE343" s="14"/>
      <c r="AF343" s="14"/>
      <c r="AG343" s="14"/>
      <c r="AH343" s="14"/>
    </row>
    <row r="344" spans="1:34" ht="15.75" customHeight="1">
      <c r="A344" s="17"/>
      <c r="B344" s="18"/>
      <c r="C344" s="18"/>
      <c r="D344" s="18"/>
      <c r="E344" s="18"/>
      <c r="F344" s="18"/>
      <c r="G344" s="18"/>
      <c r="H344" s="20"/>
      <c r="I344" s="20"/>
      <c r="J344" s="20"/>
      <c r="K344" s="24"/>
      <c r="L344" s="20"/>
      <c r="M344" s="20"/>
      <c r="N344" s="18"/>
      <c r="O344" s="18"/>
      <c r="P344" s="18"/>
      <c r="Q344" s="18"/>
      <c r="R344" s="18"/>
      <c r="S344" s="14"/>
      <c r="T344" s="14"/>
      <c r="U344" s="14"/>
      <c r="V344" s="14"/>
      <c r="W344" s="14"/>
      <c r="X344" s="14"/>
      <c r="Y344" s="14"/>
      <c r="Z344" s="14"/>
      <c r="AA344" s="14"/>
      <c r="AB344" s="14"/>
      <c r="AC344" s="14"/>
      <c r="AD344" s="14"/>
      <c r="AE344" s="14"/>
      <c r="AF344" s="14"/>
      <c r="AG344" s="14"/>
      <c r="AH344" s="14"/>
    </row>
    <row r="345" spans="1:34" ht="15.75" customHeight="1">
      <c r="A345" s="17"/>
      <c r="B345" s="18"/>
      <c r="C345" s="18"/>
      <c r="D345" s="18"/>
      <c r="E345" s="18"/>
      <c r="F345" s="18"/>
      <c r="G345" s="18"/>
      <c r="H345" s="20"/>
      <c r="I345" s="20"/>
      <c r="J345" s="20"/>
      <c r="K345" s="24"/>
      <c r="L345" s="20"/>
      <c r="M345" s="20"/>
      <c r="N345" s="18"/>
      <c r="O345" s="18"/>
      <c r="P345" s="18"/>
      <c r="Q345" s="18"/>
      <c r="R345" s="18"/>
      <c r="S345" s="14"/>
      <c r="T345" s="14"/>
      <c r="U345" s="14"/>
      <c r="V345" s="14"/>
      <c r="W345" s="14"/>
      <c r="X345" s="14"/>
      <c r="Y345" s="14"/>
      <c r="Z345" s="14"/>
      <c r="AA345" s="14"/>
      <c r="AB345" s="14"/>
      <c r="AC345" s="14"/>
      <c r="AD345" s="14"/>
      <c r="AE345" s="14"/>
      <c r="AF345" s="14"/>
      <c r="AG345" s="14"/>
      <c r="AH345" s="14"/>
    </row>
    <row r="346" spans="1:34" ht="15.75" customHeight="1">
      <c r="A346" s="17"/>
      <c r="B346" s="18"/>
      <c r="C346" s="18"/>
      <c r="D346" s="18"/>
      <c r="E346" s="18"/>
      <c r="F346" s="18"/>
      <c r="G346" s="18"/>
      <c r="H346" s="20"/>
      <c r="I346" s="20"/>
      <c r="J346" s="20"/>
      <c r="K346" s="24"/>
      <c r="L346" s="20"/>
      <c r="M346" s="20"/>
      <c r="N346" s="18"/>
      <c r="O346" s="18"/>
      <c r="P346" s="18"/>
      <c r="Q346" s="18"/>
      <c r="R346" s="18"/>
      <c r="S346" s="14"/>
      <c r="T346" s="14"/>
      <c r="U346" s="14"/>
      <c r="V346" s="14"/>
      <c r="W346" s="14"/>
      <c r="X346" s="14"/>
      <c r="Y346" s="14"/>
      <c r="Z346" s="14"/>
      <c r="AA346" s="14"/>
      <c r="AB346" s="14"/>
      <c r="AC346" s="14"/>
      <c r="AD346" s="14"/>
      <c r="AE346" s="14"/>
      <c r="AF346" s="14"/>
      <c r="AG346" s="14"/>
      <c r="AH346" s="14"/>
    </row>
    <row r="347" spans="1:34" ht="15.75" customHeight="1">
      <c r="A347" s="17"/>
      <c r="B347" s="18"/>
      <c r="C347" s="18"/>
      <c r="D347" s="18"/>
      <c r="E347" s="18"/>
      <c r="F347" s="18"/>
      <c r="G347" s="18"/>
      <c r="H347" s="20"/>
      <c r="I347" s="20"/>
      <c r="J347" s="20"/>
      <c r="K347" s="24"/>
      <c r="L347" s="20"/>
      <c r="M347" s="20"/>
      <c r="N347" s="18"/>
      <c r="O347" s="18"/>
      <c r="P347" s="18"/>
      <c r="Q347" s="18"/>
      <c r="R347" s="18"/>
      <c r="S347" s="14"/>
      <c r="T347" s="14"/>
      <c r="U347" s="14"/>
      <c r="V347" s="14"/>
      <c r="W347" s="14"/>
      <c r="X347" s="14"/>
      <c r="Y347" s="14"/>
      <c r="Z347" s="14"/>
      <c r="AA347" s="14"/>
      <c r="AB347" s="14"/>
      <c r="AC347" s="14"/>
      <c r="AD347" s="14"/>
      <c r="AE347" s="14"/>
      <c r="AF347" s="14"/>
      <c r="AG347" s="14"/>
      <c r="AH347" s="14"/>
    </row>
    <row r="348" spans="1:34" ht="15.75" customHeight="1">
      <c r="A348" s="17"/>
      <c r="B348" s="18"/>
      <c r="C348" s="18"/>
      <c r="D348" s="18"/>
      <c r="E348" s="18"/>
      <c r="F348" s="18"/>
      <c r="G348" s="18"/>
      <c r="H348" s="20"/>
      <c r="I348" s="20"/>
      <c r="J348" s="20"/>
      <c r="K348" s="24"/>
      <c r="L348" s="20"/>
      <c r="M348" s="20"/>
      <c r="N348" s="18"/>
      <c r="O348" s="18"/>
      <c r="P348" s="18"/>
      <c r="Q348" s="18"/>
      <c r="R348" s="18"/>
      <c r="S348" s="14"/>
      <c r="T348" s="14"/>
      <c r="U348" s="14"/>
      <c r="V348" s="14"/>
      <c r="W348" s="14"/>
      <c r="X348" s="14"/>
      <c r="Y348" s="14"/>
      <c r="Z348" s="14"/>
      <c r="AA348" s="14"/>
      <c r="AB348" s="14"/>
      <c r="AC348" s="14"/>
      <c r="AD348" s="14"/>
      <c r="AE348" s="14"/>
      <c r="AF348" s="14"/>
      <c r="AG348" s="14"/>
      <c r="AH348" s="14"/>
    </row>
    <row r="349" spans="1:34" ht="15.75" customHeight="1">
      <c r="A349" s="17"/>
      <c r="B349" s="18"/>
      <c r="C349" s="18"/>
      <c r="D349" s="18"/>
      <c r="E349" s="18"/>
      <c r="F349" s="18"/>
      <c r="G349" s="18"/>
      <c r="H349" s="20"/>
      <c r="I349" s="20"/>
      <c r="J349" s="20"/>
      <c r="K349" s="24"/>
      <c r="L349" s="20"/>
      <c r="M349" s="20"/>
      <c r="N349" s="18"/>
      <c r="O349" s="18"/>
      <c r="P349" s="18"/>
      <c r="Q349" s="18"/>
      <c r="R349" s="18"/>
      <c r="S349" s="14"/>
      <c r="T349" s="14"/>
      <c r="U349" s="14"/>
      <c r="V349" s="14"/>
      <c r="W349" s="14"/>
      <c r="X349" s="14"/>
      <c r="Y349" s="14"/>
      <c r="Z349" s="14"/>
      <c r="AA349" s="14"/>
      <c r="AB349" s="14"/>
      <c r="AC349" s="14"/>
      <c r="AD349" s="14"/>
      <c r="AE349" s="14"/>
      <c r="AF349" s="14"/>
      <c r="AG349" s="14"/>
      <c r="AH349" s="14"/>
    </row>
    <row r="350" spans="1:34" ht="15.75" customHeight="1">
      <c r="A350" s="17"/>
      <c r="B350" s="18"/>
      <c r="C350" s="18"/>
      <c r="D350" s="18"/>
      <c r="E350" s="18"/>
      <c r="F350" s="18"/>
      <c r="G350" s="18"/>
      <c r="H350" s="20"/>
      <c r="I350" s="20"/>
      <c r="J350" s="20"/>
      <c r="K350" s="24"/>
      <c r="L350" s="20"/>
      <c r="M350" s="20"/>
      <c r="N350" s="18"/>
      <c r="O350" s="18"/>
      <c r="P350" s="18"/>
      <c r="Q350" s="18"/>
      <c r="R350" s="18"/>
      <c r="S350" s="14"/>
      <c r="T350" s="14"/>
      <c r="U350" s="14"/>
      <c r="V350" s="14"/>
      <c r="W350" s="14"/>
      <c r="X350" s="14"/>
      <c r="Y350" s="14"/>
      <c r="Z350" s="14"/>
      <c r="AA350" s="14"/>
      <c r="AB350" s="14"/>
      <c r="AC350" s="14"/>
      <c r="AD350" s="14"/>
      <c r="AE350" s="14"/>
      <c r="AF350" s="14"/>
      <c r="AG350" s="14"/>
      <c r="AH350" s="14"/>
    </row>
    <row r="351" spans="1:34" ht="15.75" customHeight="1">
      <c r="A351" s="17"/>
      <c r="B351" s="18"/>
      <c r="C351" s="18"/>
      <c r="D351" s="18"/>
      <c r="E351" s="18"/>
      <c r="F351" s="18"/>
      <c r="G351" s="18"/>
      <c r="H351" s="20"/>
      <c r="I351" s="20"/>
      <c r="J351" s="20"/>
      <c r="K351" s="24"/>
      <c r="L351" s="20"/>
      <c r="M351" s="20"/>
      <c r="N351" s="18"/>
      <c r="O351" s="18"/>
      <c r="P351" s="18"/>
      <c r="Q351" s="18"/>
      <c r="R351" s="18"/>
      <c r="S351" s="14"/>
      <c r="T351" s="14"/>
      <c r="U351" s="14"/>
      <c r="V351" s="14"/>
      <c r="W351" s="14"/>
      <c r="X351" s="14"/>
      <c r="Y351" s="14"/>
      <c r="Z351" s="14"/>
      <c r="AA351" s="14"/>
      <c r="AB351" s="14"/>
      <c r="AC351" s="14"/>
      <c r="AD351" s="14"/>
      <c r="AE351" s="14"/>
      <c r="AF351" s="14"/>
      <c r="AG351" s="14"/>
      <c r="AH351" s="14"/>
    </row>
    <row r="352" spans="1:34" ht="15.75" customHeight="1">
      <c r="A352" s="17"/>
      <c r="B352" s="18"/>
      <c r="C352" s="18"/>
      <c r="D352" s="18"/>
      <c r="E352" s="18"/>
      <c r="F352" s="18"/>
      <c r="G352" s="18"/>
      <c r="H352" s="20"/>
      <c r="I352" s="20"/>
      <c r="J352" s="20"/>
      <c r="K352" s="24"/>
      <c r="L352" s="20"/>
      <c r="M352" s="20"/>
      <c r="N352" s="18"/>
      <c r="O352" s="18"/>
      <c r="P352" s="18"/>
      <c r="Q352" s="18"/>
      <c r="R352" s="18"/>
      <c r="S352" s="14"/>
      <c r="T352" s="14"/>
      <c r="U352" s="14"/>
      <c r="V352" s="14"/>
      <c r="W352" s="14"/>
      <c r="X352" s="14"/>
      <c r="Y352" s="14"/>
      <c r="Z352" s="14"/>
      <c r="AA352" s="14"/>
      <c r="AB352" s="14"/>
      <c r="AC352" s="14"/>
      <c r="AD352" s="14"/>
      <c r="AE352" s="14"/>
      <c r="AF352" s="14"/>
      <c r="AG352" s="14"/>
      <c r="AH352" s="14"/>
    </row>
    <row r="353" spans="1:34" ht="15.75" customHeight="1">
      <c r="A353" s="17"/>
      <c r="B353" s="18"/>
      <c r="C353" s="18"/>
      <c r="D353" s="18"/>
      <c r="E353" s="18"/>
      <c r="F353" s="18"/>
      <c r="G353" s="18"/>
      <c r="H353" s="20"/>
      <c r="I353" s="20"/>
      <c r="J353" s="20"/>
      <c r="K353" s="24"/>
      <c r="L353" s="20"/>
      <c r="M353" s="20"/>
      <c r="N353" s="18"/>
      <c r="O353" s="18"/>
      <c r="P353" s="18"/>
      <c r="Q353" s="18"/>
      <c r="R353" s="18"/>
      <c r="S353" s="14"/>
      <c r="T353" s="14"/>
      <c r="U353" s="14"/>
      <c r="V353" s="14"/>
      <c r="W353" s="14"/>
      <c r="X353" s="14"/>
      <c r="Y353" s="14"/>
      <c r="Z353" s="14"/>
      <c r="AA353" s="14"/>
      <c r="AB353" s="14"/>
      <c r="AC353" s="14"/>
      <c r="AD353" s="14"/>
      <c r="AE353" s="14"/>
      <c r="AF353" s="14"/>
      <c r="AG353" s="14"/>
      <c r="AH353" s="14"/>
    </row>
    <row r="354" spans="1:34" ht="15.75" customHeight="1">
      <c r="A354" s="17"/>
      <c r="B354" s="18"/>
      <c r="C354" s="18"/>
      <c r="D354" s="18"/>
      <c r="E354" s="18"/>
      <c r="F354" s="18"/>
      <c r="G354" s="18"/>
      <c r="H354" s="20"/>
      <c r="I354" s="20"/>
      <c r="J354" s="20"/>
      <c r="K354" s="24"/>
      <c r="L354" s="20"/>
      <c r="M354" s="20"/>
      <c r="N354" s="18"/>
      <c r="O354" s="18"/>
      <c r="P354" s="18"/>
      <c r="Q354" s="18"/>
      <c r="R354" s="18"/>
      <c r="S354" s="14"/>
      <c r="T354" s="14"/>
      <c r="U354" s="14"/>
      <c r="V354" s="14"/>
      <c r="W354" s="14"/>
      <c r="X354" s="14"/>
      <c r="Y354" s="14"/>
      <c r="Z354" s="14"/>
      <c r="AA354" s="14"/>
      <c r="AB354" s="14"/>
      <c r="AC354" s="14"/>
      <c r="AD354" s="14"/>
      <c r="AE354" s="14"/>
      <c r="AF354" s="14"/>
      <c r="AG354" s="14"/>
      <c r="AH354" s="14"/>
    </row>
    <row r="355" spans="1:34" ht="15.75" customHeight="1">
      <c r="A355" s="17"/>
      <c r="B355" s="18"/>
      <c r="C355" s="18"/>
      <c r="D355" s="18"/>
      <c r="E355" s="18"/>
      <c r="F355" s="18"/>
      <c r="G355" s="18"/>
      <c r="H355" s="20"/>
      <c r="I355" s="20"/>
      <c r="J355" s="20"/>
      <c r="K355" s="24"/>
      <c r="L355" s="20"/>
      <c r="M355" s="20"/>
      <c r="N355" s="18"/>
      <c r="O355" s="18"/>
      <c r="P355" s="18"/>
      <c r="Q355" s="18"/>
      <c r="R355" s="18"/>
      <c r="S355" s="14"/>
      <c r="T355" s="14"/>
      <c r="U355" s="14"/>
      <c r="V355" s="14"/>
      <c r="W355" s="14"/>
      <c r="X355" s="14"/>
      <c r="Y355" s="14"/>
      <c r="Z355" s="14"/>
      <c r="AA355" s="14"/>
      <c r="AB355" s="14"/>
      <c r="AC355" s="14"/>
      <c r="AD355" s="14"/>
      <c r="AE355" s="14"/>
      <c r="AF355" s="14"/>
      <c r="AG355" s="14"/>
      <c r="AH355" s="14"/>
    </row>
    <row r="356" spans="1:34" ht="15.75" customHeight="1">
      <c r="A356" s="17"/>
      <c r="B356" s="18"/>
      <c r="C356" s="18"/>
      <c r="D356" s="18"/>
      <c r="E356" s="18"/>
      <c r="F356" s="18"/>
      <c r="G356" s="18"/>
      <c r="H356" s="20"/>
      <c r="I356" s="20"/>
      <c r="J356" s="20"/>
      <c r="K356" s="24"/>
      <c r="L356" s="20"/>
      <c r="M356" s="20"/>
      <c r="N356" s="18"/>
      <c r="O356" s="18"/>
      <c r="P356" s="18"/>
      <c r="Q356" s="18"/>
      <c r="R356" s="18"/>
      <c r="S356" s="14"/>
      <c r="T356" s="14"/>
      <c r="U356" s="14"/>
      <c r="V356" s="14"/>
      <c r="W356" s="14"/>
      <c r="X356" s="14"/>
      <c r="Y356" s="14"/>
      <c r="Z356" s="14"/>
      <c r="AA356" s="14"/>
      <c r="AB356" s="14"/>
      <c r="AC356" s="14"/>
      <c r="AD356" s="14"/>
      <c r="AE356" s="14"/>
      <c r="AF356" s="14"/>
      <c r="AG356" s="14"/>
      <c r="AH356" s="14"/>
    </row>
    <row r="357" spans="1:34" ht="15.75" customHeight="1">
      <c r="A357" s="17"/>
      <c r="B357" s="18"/>
      <c r="C357" s="18"/>
      <c r="D357" s="18"/>
      <c r="E357" s="18"/>
      <c r="F357" s="18"/>
      <c r="G357" s="18"/>
      <c r="H357" s="20"/>
      <c r="I357" s="20"/>
      <c r="J357" s="20"/>
      <c r="K357" s="24"/>
      <c r="L357" s="20"/>
      <c r="M357" s="20"/>
      <c r="N357" s="18"/>
      <c r="O357" s="18"/>
      <c r="P357" s="18"/>
      <c r="Q357" s="18"/>
      <c r="R357" s="18"/>
      <c r="S357" s="14"/>
      <c r="T357" s="14"/>
      <c r="U357" s="14"/>
      <c r="V357" s="14"/>
      <c r="W357" s="14"/>
      <c r="X357" s="14"/>
      <c r="Y357" s="14"/>
      <c r="Z357" s="14"/>
      <c r="AA357" s="14"/>
      <c r="AB357" s="14"/>
      <c r="AC357" s="14"/>
      <c r="AD357" s="14"/>
      <c r="AE357" s="14"/>
      <c r="AF357" s="14"/>
      <c r="AG357" s="14"/>
      <c r="AH357" s="14"/>
    </row>
    <row r="358" spans="1:34" ht="15.75" customHeight="1">
      <c r="A358" s="17"/>
      <c r="B358" s="18"/>
      <c r="C358" s="18"/>
      <c r="D358" s="18"/>
      <c r="E358" s="18"/>
      <c r="F358" s="18"/>
      <c r="G358" s="18"/>
      <c r="H358" s="20"/>
      <c r="I358" s="20"/>
      <c r="J358" s="20"/>
      <c r="K358" s="24"/>
      <c r="L358" s="20"/>
      <c r="M358" s="20"/>
      <c r="N358" s="18"/>
      <c r="O358" s="18"/>
      <c r="P358" s="18"/>
      <c r="Q358" s="18"/>
      <c r="R358" s="18"/>
      <c r="S358" s="14"/>
      <c r="T358" s="14"/>
      <c r="U358" s="14"/>
      <c r="V358" s="14"/>
      <c r="W358" s="14"/>
      <c r="X358" s="14"/>
      <c r="Y358" s="14"/>
      <c r="Z358" s="14"/>
      <c r="AA358" s="14"/>
      <c r="AB358" s="14"/>
      <c r="AC358" s="14"/>
      <c r="AD358" s="14"/>
      <c r="AE358" s="14"/>
      <c r="AF358" s="14"/>
      <c r="AG358" s="14"/>
      <c r="AH358" s="14"/>
    </row>
    <row r="359" spans="1:34" ht="15.75" customHeight="1">
      <c r="A359" s="17"/>
      <c r="B359" s="18"/>
      <c r="C359" s="18"/>
      <c r="D359" s="18"/>
      <c r="E359" s="18"/>
      <c r="F359" s="18"/>
      <c r="G359" s="18"/>
      <c r="H359" s="20"/>
      <c r="I359" s="20"/>
      <c r="J359" s="20"/>
      <c r="K359" s="24"/>
      <c r="L359" s="20"/>
      <c r="M359" s="20"/>
      <c r="N359" s="18"/>
      <c r="O359" s="18"/>
      <c r="P359" s="18"/>
      <c r="Q359" s="18"/>
      <c r="R359" s="18"/>
      <c r="S359" s="14"/>
      <c r="T359" s="14"/>
      <c r="U359" s="14"/>
      <c r="V359" s="14"/>
      <c r="W359" s="14"/>
      <c r="X359" s="14"/>
      <c r="Y359" s="14"/>
      <c r="Z359" s="14"/>
      <c r="AA359" s="14"/>
      <c r="AB359" s="14"/>
      <c r="AC359" s="14"/>
      <c r="AD359" s="14"/>
      <c r="AE359" s="14"/>
      <c r="AF359" s="14"/>
      <c r="AG359" s="14"/>
      <c r="AH359" s="14"/>
    </row>
    <row r="360" spans="1:34" ht="15.75" customHeight="1">
      <c r="A360" s="17"/>
      <c r="B360" s="18"/>
      <c r="C360" s="18"/>
      <c r="D360" s="18"/>
      <c r="E360" s="18"/>
      <c r="F360" s="18"/>
      <c r="G360" s="18"/>
      <c r="H360" s="20"/>
      <c r="I360" s="20"/>
      <c r="J360" s="20"/>
      <c r="K360" s="24"/>
      <c r="L360" s="20"/>
      <c r="M360" s="20"/>
      <c r="N360" s="18"/>
      <c r="O360" s="18"/>
      <c r="P360" s="18"/>
      <c r="Q360" s="18"/>
      <c r="R360" s="18"/>
      <c r="S360" s="14"/>
      <c r="T360" s="14"/>
      <c r="U360" s="14"/>
      <c r="V360" s="14"/>
      <c r="W360" s="14"/>
      <c r="X360" s="14"/>
      <c r="Y360" s="14"/>
      <c r="Z360" s="14"/>
      <c r="AA360" s="14"/>
      <c r="AB360" s="14"/>
      <c r="AC360" s="14"/>
      <c r="AD360" s="14"/>
      <c r="AE360" s="14"/>
      <c r="AF360" s="14"/>
      <c r="AG360" s="14"/>
      <c r="AH360" s="14"/>
    </row>
    <row r="361" spans="1:34" ht="15.75" customHeight="1">
      <c r="A361" s="17"/>
      <c r="B361" s="18"/>
      <c r="C361" s="18"/>
      <c r="D361" s="18"/>
      <c r="E361" s="18"/>
      <c r="F361" s="18"/>
      <c r="G361" s="18"/>
      <c r="H361" s="20"/>
      <c r="I361" s="20"/>
      <c r="J361" s="20"/>
      <c r="K361" s="24"/>
      <c r="L361" s="20"/>
      <c r="M361" s="20"/>
      <c r="N361" s="18"/>
      <c r="O361" s="18"/>
      <c r="P361" s="18"/>
      <c r="Q361" s="18"/>
      <c r="R361" s="18"/>
      <c r="S361" s="14"/>
      <c r="T361" s="14"/>
      <c r="U361" s="14"/>
      <c r="V361" s="14"/>
      <c r="W361" s="14"/>
      <c r="X361" s="14"/>
      <c r="Y361" s="14"/>
      <c r="Z361" s="14"/>
      <c r="AA361" s="14"/>
      <c r="AB361" s="14"/>
      <c r="AC361" s="14"/>
      <c r="AD361" s="14"/>
      <c r="AE361" s="14"/>
      <c r="AF361" s="14"/>
      <c r="AG361" s="14"/>
      <c r="AH361" s="14"/>
    </row>
    <row r="362" spans="1:34" ht="15.75" customHeight="1">
      <c r="A362" s="17"/>
      <c r="B362" s="18"/>
      <c r="C362" s="18"/>
      <c r="D362" s="18"/>
      <c r="E362" s="18"/>
      <c r="F362" s="18"/>
      <c r="G362" s="18"/>
      <c r="H362" s="20"/>
      <c r="I362" s="20"/>
      <c r="J362" s="20"/>
      <c r="K362" s="24"/>
      <c r="L362" s="20"/>
      <c r="M362" s="20"/>
      <c r="N362" s="18"/>
      <c r="O362" s="18"/>
      <c r="P362" s="18"/>
      <c r="Q362" s="18"/>
      <c r="R362" s="18"/>
      <c r="S362" s="14"/>
      <c r="T362" s="14"/>
      <c r="U362" s="14"/>
      <c r="V362" s="14"/>
      <c r="W362" s="14"/>
      <c r="X362" s="14"/>
      <c r="Y362" s="14"/>
      <c r="Z362" s="14"/>
      <c r="AA362" s="14"/>
      <c r="AB362" s="14"/>
      <c r="AC362" s="14"/>
      <c r="AD362" s="14"/>
      <c r="AE362" s="14"/>
      <c r="AF362" s="14"/>
      <c r="AG362" s="14"/>
      <c r="AH362" s="14"/>
    </row>
    <row r="363" spans="1:34" ht="15.75" customHeight="1">
      <c r="A363" s="17"/>
      <c r="B363" s="18"/>
      <c r="C363" s="18"/>
      <c r="D363" s="18"/>
      <c r="E363" s="18"/>
      <c r="F363" s="18"/>
      <c r="G363" s="18"/>
      <c r="H363" s="20"/>
      <c r="I363" s="20"/>
      <c r="J363" s="20"/>
      <c r="K363" s="24"/>
      <c r="L363" s="20"/>
      <c r="M363" s="20"/>
      <c r="N363" s="18"/>
      <c r="O363" s="18"/>
      <c r="P363" s="18"/>
      <c r="Q363" s="18"/>
      <c r="R363" s="18"/>
      <c r="S363" s="14"/>
      <c r="T363" s="14"/>
      <c r="U363" s="14"/>
      <c r="V363" s="14"/>
      <c r="W363" s="14"/>
      <c r="X363" s="14"/>
      <c r="Y363" s="14"/>
      <c r="Z363" s="14"/>
      <c r="AA363" s="14"/>
      <c r="AB363" s="14"/>
      <c r="AC363" s="14"/>
      <c r="AD363" s="14"/>
      <c r="AE363" s="14"/>
      <c r="AF363" s="14"/>
      <c r="AG363" s="14"/>
      <c r="AH363" s="14"/>
    </row>
    <row r="364" spans="1:34" ht="15.75" customHeight="1">
      <c r="A364" s="17"/>
      <c r="B364" s="18"/>
      <c r="C364" s="18"/>
      <c r="D364" s="18"/>
      <c r="E364" s="18"/>
      <c r="F364" s="18"/>
      <c r="G364" s="18"/>
      <c r="H364" s="20"/>
      <c r="I364" s="20"/>
      <c r="J364" s="20"/>
      <c r="K364" s="24"/>
      <c r="L364" s="20"/>
      <c r="M364" s="20"/>
      <c r="N364" s="18"/>
      <c r="O364" s="18"/>
      <c r="P364" s="18"/>
      <c r="Q364" s="18"/>
      <c r="R364" s="18"/>
      <c r="S364" s="14"/>
      <c r="T364" s="14"/>
      <c r="U364" s="14"/>
      <c r="V364" s="14"/>
      <c r="W364" s="14"/>
      <c r="X364" s="14"/>
      <c r="Y364" s="14"/>
      <c r="Z364" s="14"/>
      <c r="AA364" s="14"/>
      <c r="AB364" s="14"/>
      <c r="AC364" s="14"/>
      <c r="AD364" s="14"/>
      <c r="AE364" s="14"/>
      <c r="AF364" s="14"/>
      <c r="AG364" s="14"/>
      <c r="AH364" s="14"/>
    </row>
    <row r="365" spans="1:34" ht="15.75" customHeight="1">
      <c r="A365" s="17"/>
      <c r="B365" s="18"/>
      <c r="C365" s="18"/>
      <c r="D365" s="18"/>
      <c r="E365" s="18"/>
      <c r="F365" s="18"/>
      <c r="G365" s="18"/>
      <c r="H365" s="20"/>
      <c r="I365" s="20"/>
      <c r="J365" s="20"/>
      <c r="K365" s="24"/>
      <c r="L365" s="20"/>
      <c r="M365" s="20"/>
      <c r="N365" s="18"/>
      <c r="O365" s="18"/>
      <c r="P365" s="18"/>
      <c r="Q365" s="18"/>
      <c r="R365" s="18"/>
      <c r="S365" s="14"/>
      <c r="T365" s="14"/>
      <c r="U365" s="14"/>
      <c r="V365" s="14"/>
      <c r="W365" s="14"/>
      <c r="X365" s="14"/>
      <c r="Y365" s="14"/>
      <c r="Z365" s="14"/>
      <c r="AA365" s="14"/>
      <c r="AB365" s="14"/>
      <c r="AC365" s="14"/>
      <c r="AD365" s="14"/>
      <c r="AE365" s="14"/>
      <c r="AF365" s="14"/>
      <c r="AG365" s="14"/>
      <c r="AH365" s="14"/>
    </row>
    <row r="366" spans="1:34" ht="15.75" customHeight="1">
      <c r="A366" s="17"/>
      <c r="B366" s="18"/>
      <c r="C366" s="18"/>
      <c r="D366" s="18"/>
      <c r="E366" s="18"/>
      <c r="F366" s="18"/>
      <c r="G366" s="18"/>
      <c r="H366" s="20"/>
      <c r="I366" s="20"/>
      <c r="J366" s="20"/>
      <c r="K366" s="24"/>
      <c r="L366" s="20"/>
      <c r="M366" s="20"/>
      <c r="N366" s="18"/>
      <c r="O366" s="18"/>
      <c r="P366" s="18"/>
      <c r="Q366" s="18"/>
      <c r="R366" s="18"/>
      <c r="S366" s="14"/>
      <c r="T366" s="14"/>
      <c r="U366" s="14"/>
      <c r="V366" s="14"/>
      <c r="W366" s="14"/>
      <c r="X366" s="14"/>
      <c r="Y366" s="14"/>
      <c r="Z366" s="14"/>
      <c r="AA366" s="14"/>
      <c r="AB366" s="14"/>
      <c r="AC366" s="14"/>
      <c r="AD366" s="14"/>
      <c r="AE366" s="14"/>
      <c r="AF366" s="14"/>
      <c r="AG366" s="14"/>
      <c r="AH366" s="14"/>
    </row>
    <row r="367" spans="1:34" ht="15.75" customHeight="1">
      <c r="A367" s="17"/>
      <c r="B367" s="18"/>
      <c r="C367" s="18"/>
      <c r="D367" s="18"/>
      <c r="E367" s="18"/>
      <c r="F367" s="18"/>
      <c r="G367" s="18"/>
      <c r="H367" s="20"/>
      <c r="I367" s="20"/>
      <c r="J367" s="20"/>
      <c r="K367" s="24"/>
      <c r="L367" s="20"/>
      <c r="M367" s="20"/>
      <c r="N367" s="18"/>
      <c r="O367" s="18"/>
      <c r="P367" s="18"/>
      <c r="Q367" s="18"/>
      <c r="R367" s="18"/>
      <c r="S367" s="14"/>
      <c r="T367" s="14"/>
      <c r="U367" s="14"/>
      <c r="V367" s="14"/>
      <c r="W367" s="14"/>
      <c r="X367" s="14"/>
      <c r="Y367" s="14"/>
      <c r="Z367" s="14"/>
      <c r="AA367" s="14"/>
      <c r="AB367" s="14"/>
      <c r="AC367" s="14"/>
      <c r="AD367" s="14"/>
      <c r="AE367" s="14"/>
      <c r="AF367" s="14"/>
      <c r="AG367" s="14"/>
      <c r="AH367" s="14"/>
    </row>
    <row r="368" spans="1:34" ht="15.75" customHeight="1">
      <c r="A368" s="17"/>
      <c r="B368" s="18"/>
      <c r="C368" s="18"/>
      <c r="D368" s="18"/>
      <c r="E368" s="18"/>
      <c r="F368" s="18"/>
      <c r="G368" s="18"/>
      <c r="H368" s="20"/>
      <c r="I368" s="20"/>
      <c r="J368" s="20"/>
      <c r="K368" s="24"/>
      <c r="L368" s="20"/>
      <c r="M368" s="20"/>
      <c r="N368" s="18"/>
      <c r="O368" s="18"/>
      <c r="P368" s="18"/>
      <c r="Q368" s="18"/>
      <c r="R368" s="18"/>
      <c r="S368" s="14"/>
      <c r="T368" s="14"/>
      <c r="U368" s="14"/>
      <c r="V368" s="14"/>
      <c r="W368" s="14"/>
      <c r="X368" s="14"/>
      <c r="Y368" s="14"/>
      <c r="Z368" s="14"/>
      <c r="AA368" s="14"/>
      <c r="AB368" s="14"/>
      <c r="AC368" s="14"/>
      <c r="AD368" s="14"/>
      <c r="AE368" s="14"/>
      <c r="AF368" s="14"/>
      <c r="AG368" s="14"/>
      <c r="AH368" s="14"/>
    </row>
    <row r="369" spans="1:34" ht="15.75" customHeight="1">
      <c r="A369" s="17"/>
      <c r="B369" s="18"/>
      <c r="C369" s="18"/>
      <c r="D369" s="18"/>
      <c r="E369" s="18"/>
      <c r="F369" s="18"/>
      <c r="G369" s="18"/>
      <c r="H369" s="20"/>
      <c r="I369" s="20"/>
      <c r="J369" s="20"/>
      <c r="K369" s="24"/>
      <c r="L369" s="20"/>
      <c r="M369" s="20"/>
      <c r="N369" s="18"/>
      <c r="O369" s="18"/>
      <c r="P369" s="18"/>
      <c r="Q369" s="18"/>
      <c r="R369" s="18"/>
      <c r="S369" s="14"/>
      <c r="T369" s="14"/>
      <c r="U369" s="14"/>
      <c r="V369" s="14"/>
      <c r="W369" s="14"/>
      <c r="X369" s="14"/>
      <c r="Y369" s="14"/>
      <c r="Z369" s="14"/>
      <c r="AA369" s="14"/>
      <c r="AB369" s="14"/>
      <c r="AC369" s="14"/>
      <c r="AD369" s="14"/>
      <c r="AE369" s="14"/>
      <c r="AF369" s="14"/>
      <c r="AG369" s="14"/>
      <c r="AH369" s="14"/>
    </row>
    <row r="370" spans="1:34" ht="15.75" customHeight="1">
      <c r="A370" s="17"/>
      <c r="B370" s="18"/>
      <c r="C370" s="18"/>
      <c r="D370" s="18"/>
      <c r="E370" s="18"/>
      <c r="F370" s="18"/>
      <c r="G370" s="18"/>
      <c r="H370" s="20"/>
      <c r="I370" s="20"/>
      <c r="J370" s="20"/>
      <c r="K370" s="24"/>
      <c r="L370" s="20"/>
      <c r="M370" s="20"/>
      <c r="N370" s="18"/>
      <c r="O370" s="18"/>
      <c r="P370" s="18"/>
      <c r="Q370" s="18"/>
      <c r="R370" s="18"/>
      <c r="S370" s="14"/>
      <c r="T370" s="14"/>
      <c r="U370" s="14"/>
      <c r="V370" s="14"/>
      <c r="W370" s="14"/>
      <c r="X370" s="14"/>
      <c r="Y370" s="14"/>
      <c r="Z370" s="14"/>
      <c r="AA370" s="14"/>
      <c r="AB370" s="14"/>
      <c r="AC370" s="14"/>
      <c r="AD370" s="14"/>
      <c r="AE370" s="14"/>
      <c r="AF370" s="14"/>
      <c r="AG370" s="14"/>
      <c r="AH370" s="14"/>
    </row>
    <row r="371" spans="1:34" ht="15.75" customHeight="1">
      <c r="A371" s="17"/>
      <c r="B371" s="18"/>
      <c r="C371" s="18"/>
      <c r="D371" s="18"/>
      <c r="E371" s="18"/>
      <c r="F371" s="18"/>
      <c r="G371" s="18"/>
      <c r="H371" s="20"/>
      <c r="I371" s="20"/>
      <c r="J371" s="20"/>
      <c r="K371" s="24"/>
      <c r="L371" s="20"/>
      <c r="M371" s="20"/>
      <c r="N371" s="18"/>
      <c r="O371" s="18"/>
      <c r="P371" s="18"/>
      <c r="Q371" s="18"/>
      <c r="R371" s="18"/>
      <c r="S371" s="14"/>
      <c r="T371" s="14"/>
      <c r="U371" s="14"/>
      <c r="V371" s="14"/>
      <c r="W371" s="14"/>
      <c r="X371" s="14"/>
      <c r="Y371" s="14"/>
      <c r="Z371" s="14"/>
      <c r="AA371" s="14"/>
      <c r="AB371" s="14"/>
      <c r="AC371" s="14"/>
      <c r="AD371" s="14"/>
      <c r="AE371" s="14"/>
      <c r="AF371" s="14"/>
      <c r="AG371" s="14"/>
      <c r="AH371" s="14"/>
    </row>
    <row r="372" spans="1:34" ht="15.75" customHeight="1">
      <c r="A372" s="17"/>
      <c r="B372" s="18"/>
      <c r="C372" s="18"/>
      <c r="D372" s="18"/>
      <c r="E372" s="18"/>
      <c r="F372" s="18"/>
      <c r="G372" s="18"/>
      <c r="H372" s="20"/>
      <c r="I372" s="20"/>
      <c r="J372" s="20"/>
      <c r="K372" s="24"/>
      <c r="L372" s="20"/>
      <c r="M372" s="20"/>
      <c r="N372" s="18"/>
      <c r="O372" s="18"/>
      <c r="P372" s="18"/>
      <c r="Q372" s="18"/>
      <c r="R372" s="18"/>
      <c r="S372" s="14"/>
      <c r="T372" s="14"/>
      <c r="U372" s="14"/>
      <c r="V372" s="14"/>
      <c r="W372" s="14"/>
      <c r="X372" s="14"/>
      <c r="Y372" s="14"/>
      <c r="Z372" s="14"/>
      <c r="AA372" s="14"/>
      <c r="AB372" s="14"/>
      <c r="AC372" s="14"/>
      <c r="AD372" s="14"/>
      <c r="AE372" s="14"/>
      <c r="AF372" s="14"/>
      <c r="AG372" s="14"/>
      <c r="AH372" s="14"/>
    </row>
    <row r="373" spans="1:34" ht="15.75" customHeight="1">
      <c r="A373" s="17"/>
      <c r="B373" s="18"/>
      <c r="C373" s="18"/>
      <c r="D373" s="18"/>
      <c r="E373" s="18"/>
      <c r="F373" s="18"/>
      <c r="G373" s="18"/>
      <c r="H373" s="20"/>
      <c r="I373" s="20"/>
      <c r="J373" s="20"/>
      <c r="K373" s="24"/>
      <c r="L373" s="20"/>
      <c r="M373" s="20"/>
      <c r="N373" s="18"/>
      <c r="O373" s="18"/>
      <c r="P373" s="18"/>
      <c r="Q373" s="18"/>
      <c r="R373" s="18"/>
      <c r="S373" s="14"/>
      <c r="T373" s="14"/>
      <c r="U373" s="14"/>
      <c r="V373" s="14"/>
      <c r="W373" s="14"/>
      <c r="X373" s="14"/>
      <c r="Y373" s="14"/>
      <c r="Z373" s="14"/>
      <c r="AA373" s="14"/>
      <c r="AB373" s="14"/>
      <c r="AC373" s="14"/>
      <c r="AD373" s="14"/>
      <c r="AE373" s="14"/>
      <c r="AF373" s="14"/>
      <c r="AG373" s="14"/>
      <c r="AH373" s="14"/>
    </row>
    <row r="374" spans="1:34" ht="15.75" customHeight="1">
      <c r="A374" s="17"/>
      <c r="B374" s="18"/>
      <c r="C374" s="18"/>
      <c r="D374" s="18"/>
      <c r="E374" s="18"/>
      <c r="F374" s="18"/>
      <c r="G374" s="18"/>
      <c r="H374" s="20"/>
      <c r="I374" s="20"/>
      <c r="J374" s="20"/>
      <c r="K374" s="24"/>
      <c r="L374" s="20"/>
      <c r="M374" s="20"/>
      <c r="N374" s="18"/>
      <c r="O374" s="18"/>
      <c r="P374" s="18"/>
      <c r="Q374" s="18"/>
      <c r="R374" s="18"/>
      <c r="S374" s="14"/>
      <c r="T374" s="14"/>
      <c r="U374" s="14"/>
      <c r="V374" s="14"/>
      <c r="W374" s="14"/>
      <c r="X374" s="14"/>
      <c r="Y374" s="14"/>
      <c r="Z374" s="14"/>
      <c r="AA374" s="14"/>
      <c r="AB374" s="14"/>
      <c r="AC374" s="14"/>
      <c r="AD374" s="14"/>
      <c r="AE374" s="14"/>
      <c r="AF374" s="14"/>
      <c r="AG374" s="14"/>
      <c r="AH374" s="14"/>
    </row>
    <row r="375" spans="1:34" ht="15.75" customHeight="1">
      <c r="A375" s="17"/>
      <c r="B375" s="18"/>
      <c r="C375" s="18"/>
      <c r="D375" s="18"/>
      <c r="E375" s="18"/>
      <c r="F375" s="18"/>
      <c r="G375" s="18"/>
      <c r="H375" s="20"/>
      <c r="I375" s="20"/>
      <c r="J375" s="20"/>
      <c r="K375" s="24"/>
      <c r="L375" s="20"/>
      <c r="M375" s="20"/>
      <c r="N375" s="18"/>
      <c r="O375" s="18"/>
      <c r="P375" s="18"/>
      <c r="Q375" s="18"/>
      <c r="R375" s="18"/>
      <c r="S375" s="14"/>
      <c r="T375" s="14"/>
      <c r="U375" s="14"/>
      <c r="V375" s="14"/>
      <c r="W375" s="14"/>
      <c r="X375" s="14"/>
      <c r="Y375" s="14"/>
      <c r="Z375" s="14"/>
      <c r="AA375" s="14"/>
      <c r="AB375" s="14"/>
      <c r="AC375" s="14"/>
      <c r="AD375" s="14"/>
      <c r="AE375" s="14"/>
      <c r="AF375" s="14"/>
      <c r="AG375" s="14"/>
      <c r="AH375" s="14"/>
    </row>
    <row r="376" spans="1:34" ht="15.75" customHeight="1">
      <c r="A376" s="17"/>
      <c r="B376" s="18"/>
      <c r="C376" s="18"/>
      <c r="D376" s="18"/>
      <c r="E376" s="18"/>
      <c r="F376" s="18"/>
      <c r="G376" s="18"/>
      <c r="H376" s="20"/>
      <c r="I376" s="20"/>
      <c r="J376" s="20"/>
      <c r="K376" s="24"/>
      <c r="L376" s="20"/>
      <c r="M376" s="20"/>
      <c r="N376" s="18"/>
      <c r="O376" s="18"/>
      <c r="P376" s="18"/>
      <c r="Q376" s="18"/>
      <c r="R376" s="18"/>
      <c r="S376" s="14"/>
      <c r="T376" s="14"/>
      <c r="U376" s="14"/>
      <c r="V376" s="14"/>
      <c r="W376" s="14"/>
      <c r="X376" s="14"/>
      <c r="Y376" s="14"/>
      <c r="Z376" s="14"/>
      <c r="AA376" s="14"/>
      <c r="AB376" s="14"/>
      <c r="AC376" s="14"/>
      <c r="AD376" s="14"/>
      <c r="AE376" s="14"/>
      <c r="AF376" s="14"/>
      <c r="AG376" s="14"/>
      <c r="AH376" s="14"/>
    </row>
    <row r="377" spans="1:34" ht="15.75" customHeight="1">
      <c r="A377" s="17"/>
      <c r="B377" s="18"/>
      <c r="C377" s="18"/>
      <c r="D377" s="18"/>
      <c r="E377" s="18"/>
      <c r="F377" s="18"/>
      <c r="G377" s="18"/>
      <c r="H377" s="20"/>
      <c r="I377" s="20"/>
      <c r="J377" s="20"/>
      <c r="K377" s="24"/>
      <c r="L377" s="20"/>
      <c r="M377" s="20"/>
      <c r="N377" s="18"/>
      <c r="O377" s="18"/>
      <c r="P377" s="18"/>
      <c r="Q377" s="18"/>
      <c r="R377" s="18"/>
      <c r="S377" s="14"/>
      <c r="T377" s="14"/>
      <c r="U377" s="14"/>
      <c r="V377" s="14"/>
      <c r="W377" s="14"/>
      <c r="X377" s="14"/>
      <c r="Y377" s="14"/>
      <c r="Z377" s="14"/>
      <c r="AA377" s="14"/>
      <c r="AB377" s="14"/>
      <c r="AC377" s="14"/>
      <c r="AD377" s="14"/>
      <c r="AE377" s="14"/>
      <c r="AF377" s="14"/>
      <c r="AG377" s="14"/>
      <c r="AH377" s="14"/>
    </row>
    <row r="378" spans="1:34" ht="15.75" customHeight="1">
      <c r="A378" s="17"/>
      <c r="B378" s="18"/>
      <c r="C378" s="18"/>
      <c r="D378" s="18"/>
      <c r="E378" s="18"/>
      <c r="F378" s="18"/>
      <c r="G378" s="18"/>
      <c r="H378" s="20"/>
      <c r="I378" s="20"/>
      <c r="J378" s="20"/>
      <c r="K378" s="24"/>
      <c r="L378" s="20"/>
      <c r="M378" s="20"/>
      <c r="N378" s="18"/>
      <c r="O378" s="18"/>
      <c r="P378" s="18"/>
      <c r="Q378" s="18"/>
      <c r="R378" s="18"/>
      <c r="S378" s="14"/>
      <c r="T378" s="14"/>
      <c r="U378" s="14"/>
      <c r="V378" s="14"/>
      <c r="W378" s="14"/>
      <c r="X378" s="14"/>
      <c r="Y378" s="14"/>
      <c r="Z378" s="14"/>
      <c r="AA378" s="14"/>
      <c r="AB378" s="14"/>
      <c r="AC378" s="14"/>
      <c r="AD378" s="14"/>
      <c r="AE378" s="14"/>
      <c r="AF378" s="14"/>
      <c r="AG378" s="14"/>
      <c r="AH378" s="14"/>
    </row>
    <row r="379" spans="1:34" ht="15.75" customHeight="1">
      <c r="A379" s="17"/>
      <c r="B379" s="18"/>
      <c r="C379" s="18"/>
      <c r="D379" s="18"/>
      <c r="E379" s="18"/>
      <c r="F379" s="18"/>
      <c r="G379" s="18"/>
      <c r="H379" s="20"/>
      <c r="I379" s="20"/>
      <c r="J379" s="20"/>
      <c r="K379" s="24"/>
      <c r="L379" s="20"/>
      <c r="M379" s="20"/>
      <c r="N379" s="18"/>
      <c r="O379" s="18"/>
      <c r="P379" s="18"/>
      <c r="Q379" s="18"/>
      <c r="R379" s="18"/>
      <c r="S379" s="14"/>
      <c r="T379" s="14"/>
      <c r="U379" s="14"/>
      <c r="V379" s="14"/>
      <c r="W379" s="14"/>
      <c r="X379" s="14"/>
      <c r="Y379" s="14"/>
      <c r="Z379" s="14"/>
      <c r="AA379" s="14"/>
      <c r="AB379" s="14"/>
      <c r="AC379" s="14"/>
      <c r="AD379" s="14"/>
      <c r="AE379" s="14"/>
      <c r="AF379" s="14"/>
      <c r="AG379" s="14"/>
      <c r="AH379" s="14"/>
    </row>
    <row r="380" spans="1:34" ht="15.75" customHeight="1">
      <c r="A380" s="17"/>
      <c r="B380" s="18"/>
      <c r="C380" s="18"/>
      <c r="D380" s="18"/>
      <c r="E380" s="18"/>
      <c r="F380" s="18"/>
      <c r="G380" s="18"/>
      <c r="H380" s="20"/>
      <c r="I380" s="20"/>
      <c r="J380" s="20"/>
      <c r="K380" s="24"/>
      <c r="L380" s="20"/>
      <c r="M380" s="20"/>
      <c r="N380" s="18"/>
      <c r="O380" s="18"/>
      <c r="P380" s="18"/>
      <c r="Q380" s="18"/>
      <c r="R380" s="18"/>
      <c r="S380" s="14"/>
      <c r="T380" s="14"/>
      <c r="U380" s="14"/>
      <c r="V380" s="14"/>
      <c r="W380" s="14"/>
      <c r="X380" s="14"/>
      <c r="Y380" s="14"/>
      <c r="Z380" s="14"/>
      <c r="AA380" s="14"/>
      <c r="AB380" s="14"/>
      <c r="AC380" s="14"/>
      <c r="AD380" s="14"/>
      <c r="AE380" s="14"/>
      <c r="AF380" s="14"/>
      <c r="AG380" s="14"/>
      <c r="AH380" s="14"/>
    </row>
    <row r="381" spans="1:34" ht="15.75" customHeight="1">
      <c r="A381" s="17"/>
      <c r="B381" s="18"/>
      <c r="C381" s="18"/>
      <c r="D381" s="18"/>
      <c r="E381" s="18"/>
      <c r="F381" s="18"/>
      <c r="G381" s="18"/>
      <c r="H381" s="20"/>
      <c r="I381" s="20"/>
      <c r="J381" s="20"/>
      <c r="K381" s="24"/>
      <c r="L381" s="20"/>
      <c r="M381" s="20"/>
      <c r="N381" s="18"/>
      <c r="O381" s="18"/>
      <c r="P381" s="18"/>
      <c r="Q381" s="18"/>
      <c r="R381" s="18"/>
      <c r="S381" s="14"/>
      <c r="T381" s="14"/>
      <c r="U381" s="14"/>
      <c r="V381" s="14"/>
      <c r="W381" s="14"/>
      <c r="X381" s="14"/>
      <c r="Y381" s="14"/>
      <c r="Z381" s="14"/>
      <c r="AA381" s="14"/>
      <c r="AB381" s="14"/>
      <c r="AC381" s="14"/>
      <c r="AD381" s="14"/>
      <c r="AE381" s="14"/>
      <c r="AF381" s="14"/>
      <c r="AG381" s="14"/>
      <c r="AH381" s="14"/>
    </row>
    <row r="382" spans="1:34" ht="15.75" customHeight="1">
      <c r="A382" s="17"/>
      <c r="B382" s="18"/>
      <c r="C382" s="18"/>
      <c r="D382" s="18"/>
      <c r="E382" s="18"/>
      <c r="F382" s="18"/>
      <c r="G382" s="18"/>
      <c r="H382" s="20"/>
      <c r="I382" s="20"/>
      <c r="J382" s="20"/>
      <c r="K382" s="24"/>
      <c r="L382" s="20"/>
      <c r="M382" s="20"/>
      <c r="N382" s="18"/>
      <c r="O382" s="18"/>
      <c r="P382" s="18"/>
      <c r="Q382" s="18"/>
      <c r="R382" s="18"/>
      <c r="S382" s="14"/>
      <c r="T382" s="14"/>
      <c r="U382" s="14"/>
      <c r="V382" s="14"/>
      <c r="W382" s="14"/>
      <c r="X382" s="14"/>
      <c r="Y382" s="14"/>
      <c r="Z382" s="14"/>
      <c r="AA382" s="14"/>
      <c r="AB382" s="14"/>
      <c r="AC382" s="14"/>
      <c r="AD382" s="14"/>
      <c r="AE382" s="14"/>
      <c r="AF382" s="14"/>
      <c r="AG382" s="14"/>
      <c r="AH382" s="14"/>
    </row>
    <row r="383" spans="1:34" ht="15.75" customHeight="1">
      <c r="A383" s="17"/>
      <c r="B383" s="18"/>
      <c r="C383" s="18"/>
      <c r="D383" s="18"/>
      <c r="E383" s="18"/>
      <c r="F383" s="18"/>
      <c r="G383" s="18"/>
      <c r="H383" s="20"/>
      <c r="I383" s="20"/>
      <c r="J383" s="20"/>
      <c r="K383" s="24"/>
      <c r="L383" s="20"/>
      <c r="M383" s="20"/>
      <c r="N383" s="18"/>
      <c r="O383" s="18"/>
      <c r="P383" s="18"/>
      <c r="Q383" s="18"/>
      <c r="R383" s="18"/>
      <c r="S383" s="14"/>
      <c r="T383" s="14"/>
      <c r="U383" s="14"/>
      <c r="V383" s="14"/>
      <c r="W383" s="14"/>
      <c r="X383" s="14"/>
      <c r="Y383" s="14"/>
      <c r="Z383" s="14"/>
      <c r="AA383" s="14"/>
      <c r="AB383" s="14"/>
      <c r="AC383" s="14"/>
      <c r="AD383" s="14"/>
      <c r="AE383" s="14"/>
      <c r="AF383" s="14"/>
      <c r="AG383" s="14"/>
      <c r="AH383" s="14"/>
    </row>
    <row r="384" spans="1:34" ht="15.75" customHeight="1">
      <c r="A384" s="17"/>
      <c r="B384" s="18"/>
      <c r="C384" s="18"/>
      <c r="D384" s="18"/>
      <c r="E384" s="18"/>
      <c r="F384" s="18"/>
      <c r="G384" s="18"/>
      <c r="H384" s="20"/>
      <c r="I384" s="20"/>
      <c r="J384" s="20"/>
      <c r="K384" s="24"/>
      <c r="L384" s="20"/>
      <c r="M384" s="20"/>
      <c r="N384" s="18"/>
      <c r="O384" s="18"/>
      <c r="P384" s="18"/>
      <c r="Q384" s="18"/>
      <c r="R384" s="18"/>
      <c r="S384" s="14"/>
      <c r="T384" s="14"/>
      <c r="U384" s="14"/>
      <c r="V384" s="14"/>
      <c r="W384" s="14"/>
      <c r="X384" s="14"/>
      <c r="Y384" s="14"/>
      <c r="Z384" s="14"/>
      <c r="AA384" s="14"/>
      <c r="AB384" s="14"/>
      <c r="AC384" s="14"/>
      <c r="AD384" s="14"/>
      <c r="AE384" s="14"/>
      <c r="AF384" s="14"/>
      <c r="AG384" s="14"/>
      <c r="AH384" s="14"/>
    </row>
    <row r="385" spans="1:34" ht="15.75" customHeight="1">
      <c r="A385" s="17"/>
      <c r="B385" s="18"/>
      <c r="C385" s="18"/>
      <c r="D385" s="18"/>
      <c r="E385" s="18"/>
      <c r="F385" s="18"/>
      <c r="G385" s="18"/>
      <c r="H385" s="20"/>
      <c r="I385" s="20"/>
      <c r="J385" s="20"/>
      <c r="K385" s="24"/>
      <c r="L385" s="20"/>
      <c r="M385" s="20"/>
      <c r="N385" s="18"/>
      <c r="O385" s="18"/>
      <c r="P385" s="18"/>
      <c r="Q385" s="18"/>
      <c r="R385" s="18"/>
      <c r="S385" s="14"/>
      <c r="T385" s="14"/>
      <c r="U385" s="14"/>
      <c r="V385" s="14"/>
      <c r="W385" s="14"/>
      <c r="X385" s="14"/>
      <c r="Y385" s="14"/>
      <c r="Z385" s="14"/>
      <c r="AA385" s="14"/>
      <c r="AB385" s="14"/>
      <c r="AC385" s="14"/>
      <c r="AD385" s="14"/>
      <c r="AE385" s="14"/>
      <c r="AF385" s="14"/>
      <c r="AG385" s="14"/>
      <c r="AH385" s="14"/>
    </row>
    <row r="386" spans="1:34" ht="15.75" customHeight="1">
      <c r="A386" s="17"/>
      <c r="B386" s="18"/>
      <c r="C386" s="18"/>
      <c r="D386" s="18"/>
      <c r="E386" s="18"/>
      <c r="F386" s="18"/>
      <c r="G386" s="18"/>
      <c r="H386" s="20"/>
      <c r="I386" s="20"/>
      <c r="J386" s="20"/>
      <c r="K386" s="24"/>
      <c r="L386" s="20"/>
      <c r="M386" s="20"/>
      <c r="N386" s="18"/>
      <c r="O386" s="18"/>
      <c r="P386" s="18"/>
      <c r="Q386" s="18"/>
      <c r="R386" s="18"/>
      <c r="S386" s="14"/>
      <c r="T386" s="14"/>
      <c r="U386" s="14"/>
      <c r="V386" s="14"/>
      <c r="W386" s="14"/>
      <c r="X386" s="14"/>
      <c r="Y386" s="14"/>
      <c r="Z386" s="14"/>
      <c r="AA386" s="14"/>
      <c r="AB386" s="14"/>
      <c r="AC386" s="14"/>
      <c r="AD386" s="14"/>
      <c r="AE386" s="14"/>
      <c r="AF386" s="14"/>
      <c r="AG386" s="14"/>
      <c r="AH386" s="14"/>
    </row>
    <row r="387" spans="1:34" ht="15.75" customHeight="1">
      <c r="A387" s="17"/>
      <c r="B387" s="18"/>
      <c r="C387" s="18"/>
      <c r="D387" s="18"/>
      <c r="E387" s="18"/>
      <c r="F387" s="18"/>
      <c r="G387" s="18"/>
      <c r="H387" s="20"/>
      <c r="I387" s="20"/>
      <c r="J387" s="20"/>
      <c r="K387" s="24"/>
      <c r="L387" s="20"/>
      <c r="M387" s="20"/>
      <c r="N387" s="18"/>
      <c r="O387" s="18"/>
      <c r="P387" s="18"/>
      <c r="Q387" s="18"/>
      <c r="R387" s="18"/>
      <c r="S387" s="14"/>
      <c r="T387" s="14"/>
      <c r="U387" s="14"/>
      <c r="V387" s="14"/>
      <c r="W387" s="14"/>
      <c r="X387" s="14"/>
      <c r="Y387" s="14"/>
      <c r="Z387" s="14"/>
      <c r="AA387" s="14"/>
      <c r="AB387" s="14"/>
      <c r="AC387" s="14"/>
      <c r="AD387" s="14"/>
      <c r="AE387" s="14"/>
      <c r="AF387" s="14"/>
      <c r="AG387" s="14"/>
      <c r="AH387" s="14"/>
    </row>
    <row r="388" spans="1:34" ht="15.75" customHeight="1">
      <c r="A388" s="17"/>
      <c r="B388" s="18"/>
      <c r="C388" s="18"/>
      <c r="D388" s="18"/>
      <c r="E388" s="18"/>
      <c r="F388" s="18"/>
      <c r="G388" s="18"/>
      <c r="H388" s="20"/>
      <c r="I388" s="20"/>
      <c r="J388" s="20"/>
      <c r="K388" s="24"/>
      <c r="L388" s="20"/>
      <c r="M388" s="20"/>
      <c r="N388" s="18"/>
      <c r="O388" s="18"/>
      <c r="P388" s="18"/>
      <c r="Q388" s="18"/>
      <c r="R388" s="18"/>
      <c r="S388" s="14"/>
      <c r="T388" s="14"/>
      <c r="U388" s="14"/>
      <c r="V388" s="14"/>
      <c r="W388" s="14"/>
      <c r="X388" s="14"/>
      <c r="Y388" s="14"/>
      <c r="Z388" s="14"/>
      <c r="AA388" s="14"/>
      <c r="AB388" s="14"/>
      <c r="AC388" s="14"/>
      <c r="AD388" s="14"/>
      <c r="AE388" s="14"/>
      <c r="AF388" s="14"/>
      <c r="AG388" s="14"/>
      <c r="AH388" s="14"/>
    </row>
    <row r="389" spans="1:34" ht="15.75" customHeight="1">
      <c r="A389" s="17"/>
      <c r="B389" s="18"/>
      <c r="C389" s="18"/>
      <c r="D389" s="18"/>
      <c r="E389" s="18"/>
      <c r="F389" s="18"/>
      <c r="G389" s="18"/>
      <c r="H389" s="20"/>
      <c r="I389" s="20"/>
      <c r="J389" s="20"/>
      <c r="K389" s="24"/>
      <c r="L389" s="20"/>
      <c r="M389" s="20"/>
      <c r="N389" s="18"/>
      <c r="O389" s="18"/>
      <c r="P389" s="18"/>
      <c r="Q389" s="18"/>
      <c r="R389" s="18"/>
      <c r="S389" s="14"/>
      <c r="T389" s="14"/>
      <c r="U389" s="14"/>
      <c r="V389" s="14"/>
      <c r="W389" s="14"/>
      <c r="X389" s="14"/>
      <c r="Y389" s="14"/>
      <c r="Z389" s="14"/>
      <c r="AA389" s="14"/>
      <c r="AB389" s="14"/>
      <c r="AC389" s="14"/>
      <c r="AD389" s="14"/>
      <c r="AE389" s="14"/>
      <c r="AF389" s="14"/>
      <c r="AG389" s="14"/>
      <c r="AH389" s="14"/>
    </row>
    <row r="390" spans="1:34" ht="15.75" customHeight="1">
      <c r="A390" s="17"/>
      <c r="B390" s="18"/>
      <c r="C390" s="18"/>
      <c r="D390" s="18"/>
      <c r="E390" s="18"/>
      <c r="F390" s="18"/>
      <c r="G390" s="18"/>
      <c r="H390" s="20"/>
      <c r="I390" s="20"/>
      <c r="J390" s="20"/>
      <c r="K390" s="24"/>
      <c r="L390" s="20"/>
      <c r="M390" s="20"/>
      <c r="N390" s="18"/>
      <c r="O390" s="18"/>
      <c r="P390" s="18"/>
      <c r="Q390" s="18"/>
      <c r="R390" s="18"/>
      <c r="S390" s="14"/>
      <c r="T390" s="14"/>
      <c r="U390" s="14"/>
      <c r="V390" s="14"/>
      <c r="W390" s="14"/>
      <c r="X390" s="14"/>
      <c r="Y390" s="14"/>
      <c r="Z390" s="14"/>
      <c r="AA390" s="14"/>
      <c r="AB390" s="14"/>
      <c r="AC390" s="14"/>
      <c r="AD390" s="14"/>
      <c r="AE390" s="14"/>
      <c r="AF390" s="14"/>
      <c r="AG390" s="14"/>
      <c r="AH390" s="14"/>
    </row>
    <row r="391" spans="1:34" ht="15.75" customHeight="1">
      <c r="A391" s="17"/>
      <c r="B391" s="18"/>
      <c r="C391" s="18"/>
      <c r="D391" s="18"/>
      <c r="E391" s="18"/>
      <c r="F391" s="18"/>
      <c r="G391" s="18"/>
      <c r="H391" s="20"/>
      <c r="I391" s="20"/>
      <c r="J391" s="20"/>
      <c r="K391" s="24"/>
      <c r="L391" s="20"/>
      <c r="M391" s="20"/>
      <c r="N391" s="18"/>
      <c r="O391" s="18"/>
      <c r="P391" s="18"/>
      <c r="Q391" s="18"/>
      <c r="R391" s="18"/>
      <c r="S391" s="14"/>
      <c r="T391" s="14"/>
      <c r="U391" s="14"/>
      <c r="V391" s="14"/>
      <c r="W391" s="14"/>
      <c r="X391" s="14"/>
      <c r="Y391" s="14"/>
      <c r="Z391" s="14"/>
      <c r="AA391" s="14"/>
      <c r="AB391" s="14"/>
      <c r="AC391" s="14"/>
      <c r="AD391" s="14"/>
      <c r="AE391" s="14"/>
      <c r="AF391" s="14"/>
      <c r="AG391" s="14"/>
      <c r="AH391" s="14"/>
    </row>
    <row r="392" spans="1:34" ht="15.75" customHeight="1">
      <c r="A392" s="17"/>
      <c r="B392" s="18"/>
      <c r="C392" s="18"/>
      <c r="D392" s="18"/>
      <c r="E392" s="18"/>
      <c r="F392" s="18"/>
      <c r="G392" s="18"/>
      <c r="H392" s="20"/>
      <c r="I392" s="20"/>
      <c r="J392" s="20"/>
      <c r="K392" s="24"/>
      <c r="L392" s="20"/>
      <c r="M392" s="20"/>
      <c r="N392" s="18"/>
      <c r="O392" s="18"/>
      <c r="P392" s="18"/>
      <c r="Q392" s="18"/>
      <c r="R392" s="18"/>
      <c r="S392" s="14"/>
      <c r="T392" s="14"/>
      <c r="U392" s="14"/>
      <c r="V392" s="14"/>
      <c r="W392" s="14"/>
      <c r="X392" s="14"/>
      <c r="Y392" s="14"/>
      <c r="Z392" s="14"/>
      <c r="AA392" s="14"/>
      <c r="AB392" s="14"/>
      <c r="AC392" s="14"/>
      <c r="AD392" s="14"/>
      <c r="AE392" s="14"/>
      <c r="AF392" s="14"/>
      <c r="AG392" s="14"/>
      <c r="AH392" s="14"/>
    </row>
    <row r="393" spans="1:34" ht="15.75" customHeight="1">
      <c r="A393" s="17"/>
      <c r="B393" s="18"/>
      <c r="C393" s="18"/>
      <c r="D393" s="18"/>
      <c r="E393" s="18"/>
      <c r="F393" s="18"/>
      <c r="G393" s="18"/>
      <c r="H393" s="20"/>
      <c r="I393" s="20"/>
      <c r="J393" s="20"/>
      <c r="K393" s="24"/>
      <c r="L393" s="20"/>
      <c r="M393" s="20"/>
      <c r="N393" s="18"/>
      <c r="O393" s="18"/>
      <c r="P393" s="18"/>
      <c r="Q393" s="18"/>
      <c r="R393" s="18"/>
      <c r="S393" s="14"/>
      <c r="T393" s="14"/>
      <c r="U393" s="14"/>
      <c r="V393" s="14"/>
      <c r="W393" s="14"/>
      <c r="X393" s="14"/>
      <c r="Y393" s="14"/>
      <c r="Z393" s="14"/>
      <c r="AA393" s="14"/>
      <c r="AB393" s="14"/>
      <c r="AC393" s="14"/>
      <c r="AD393" s="14"/>
      <c r="AE393" s="14"/>
      <c r="AF393" s="14"/>
      <c r="AG393" s="14"/>
      <c r="AH393" s="14"/>
    </row>
    <row r="394" spans="1:34" ht="15.75" customHeight="1">
      <c r="A394" s="17"/>
      <c r="B394" s="18"/>
      <c r="C394" s="18"/>
      <c r="D394" s="18"/>
      <c r="E394" s="18"/>
      <c r="F394" s="18"/>
      <c r="G394" s="18"/>
      <c r="H394" s="20"/>
      <c r="I394" s="20"/>
      <c r="J394" s="20"/>
      <c r="K394" s="24"/>
      <c r="L394" s="20"/>
      <c r="M394" s="20"/>
      <c r="N394" s="18"/>
      <c r="O394" s="18"/>
      <c r="P394" s="18"/>
      <c r="Q394" s="18"/>
      <c r="R394" s="18"/>
      <c r="S394" s="14"/>
      <c r="T394" s="14"/>
      <c r="U394" s="14"/>
      <c r="V394" s="14"/>
      <c r="W394" s="14"/>
      <c r="X394" s="14"/>
      <c r="Y394" s="14"/>
      <c r="Z394" s="14"/>
      <c r="AA394" s="14"/>
      <c r="AB394" s="14"/>
      <c r="AC394" s="14"/>
      <c r="AD394" s="14"/>
      <c r="AE394" s="14"/>
      <c r="AF394" s="14"/>
      <c r="AG394" s="14"/>
      <c r="AH394" s="14"/>
    </row>
    <row r="395" spans="1:34" ht="15.75" customHeight="1">
      <c r="A395" s="17"/>
      <c r="B395" s="18"/>
      <c r="C395" s="18"/>
      <c r="D395" s="18"/>
      <c r="E395" s="18"/>
      <c r="F395" s="18"/>
      <c r="G395" s="18"/>
      <c r="H395" s="20"/>
      <c r="I395" s="20"/>
      <c r="J395" s="20"/>
      <c r="K395" s="24"/>
      <c r="L395" s="20"/>
      <c r="M395" s="20"/>
      <c r="N395" s="18"/>
      <c r="O395" s="18"/>
      <c r="P395" s="18"/>
      <c r="Q395" s="18"/>
      <c r="R395" s="18"/>
      <c r="S395" s="14"/>
      <c r="T395" s="14"/>
      <c r="U395" s="14"/>
      <c r="V395" s="14"/>
      <c r="W395" s="14"/>
      <c r="X395" s="14"/>
      <c r="Y395" s="14"/>
      <c r="Z395" s="14"/>
      <c r="AA395" s="14"/>
      <c r="AB395" s="14"/>
      <c r="AC395" s="14"/>
      <c r="AD395" s="14"/>
      <c r="AE395" s="14"/>
      <c r="AF395" s="14"/>
      <c r="AG395" s="14"/>
      <c r="AH395" s="14"/>
    </row>
    <row r="396" spans="1:34" ht="15.75" customHeight="1">
      <c r="A396" s="17"/>
      <c r="B396" s="18"/>
      <c r="C396" s="18"/>
      <c r="D396" s="18"/>
      <c r="E396" s="18"/>
      <c r="F396" s="18"/>
      <c r="G396" s="18"/>
      <c r="H396" s="20"/>
      <c r="I396" s="20"/>
      <c r="J396" s="20"/>
      <c r="K396" s="24"/>
      <c r="L396" s="20"/>
      <c r="M396" s="20"/>
      <c r="N396" s="18"/>
      <c r="O396" s="18"/>
      <c r="P396" s="18"/>
      <c r="Q396" s="18"/>
      <c r="R396" s="18"/>
      <c r="S396" s="14"/>
      <c r="T396" s="14"/>
      <c r="U396" s="14"/>
      <c r="V396" s="14"/>
      <c r="W396" s="14"/>
      <c r="X396" s="14"/>
      <c r="Y396" s="14"/>
      <c r="Z396" s="14"/>
      <c r="AA396" s="14"/>
      <c r="AB396" s="14"/>
      <c r="AC396" s="14"/>
      <c r="AD396" s="14"/>
      <c r="AE396" s="14"/>
      <c r="AF396" s="14"/>
      <c r="AG396" s="14"/>
      <c r="AH396" s="14"/>
    </row>
    <row r="397" spans="1:34" ht="15.75" customHeight="1">
      <c r="A397" s="17"/>
      <c r="B397" s="18"/>
      <c r="C397" s="18"/>
      <c r="D397" s="18"/>
      <c r="E397" s="18"/>
      <c r="F397" s="18"/>
      <c r="G397" s="18"/>
      <c r="H397" s="20"/>
      <c r="I397" s="20"/>
      <c r="J397" s="20"/>
      <c r="K397" s="24"/>
      <c r="L397" s="20"/>
      <c r="M397" s="20"/>
      <c r="N397" s="18"/>
      <c r="O397" s="18"/>
      <c r="P397" s="18"/>
      <c r="Q397" s="18"/>
      <c r="R397" s="18"/>
      <c r="S397" s="14"/>
      <c r="T397" s="14"/>
      <c r="U397" s="14"/>
      <c r="V397" s="14"/>
      <c r="W397" s="14"/>
      <c r="X397" s="14"/>
      <c r="Y397" s="14"/>
      <c r="Z397" s="14"/>
      <c r="AA397" s="14"/>
      <c r="AB397" s="14"/>
      <c r="AC397" s="14"/>
      <c r="AD397" s="14"/>
      <c r="AE397" s="14"/>
      <c r="AF397" s="14"/>
      <c r="AG397" s="14"/>
      <c r="AH397" s="14"/>
    </row>
    <row r="398" spans="1:34" ht="15.75" customHeight="1">
      <c r="A398" s="17"/>
      <c r="B398" s="18"/>
      <c r="C398" s="18"/>
      <c r="D398" s="18"/>
      <c r="E398" s="18"/>
      <c r="F398" s="18"/>
      <c r="G398" s="18"/>
      <c r="H398" s="20"/>
      <c r="I398" s="20"/>
      <c r="J398" s="20"/>
      <c r="K398" s="24"/>
      <c r="L398" s="20"/>
      <c r="M398" s="20"/>
      <c r="N398" s="18"/>
      <c r="O398" s="18"/>
      <c r="P398" s="18"/>
      <c r="Q398" s="18"/>
      <c r="R398" s="18"/>
      <c r="S398" s="14"/>
      <c r="T398" s="14"/>
      <c r="U398" s="14"/>
      <c r="V398" s="14"/>
      <c r="W398" s="14"/>
      <c r="X398" s="14"/>
      <c r="Y398" s="14"/>
      <c r="Z398" s="14"/>
      <c r="AA398" s="14"/>
      <c r="AB398" s="14"/>
      <c r="AC398" s="14"/>
      <c r="AD398" s="14"/>
      <c r="AE398" s="14"/>
      <c r="AF398" s="14"/>
      <c r="AG398" s="14"/>
      <c r="AH398" s="14"/>
    </row>
    <row r="399" spans="1:34" ht="15.75" customHeight="1">
      <c r="A399" s="17"/>
      <c r="B399" s="18"/>
      <c r="C399" s="18"/>
      <c r="D399" s="18"/>
      <c r="E399" s="18"/>
      <c r="F399" s="18"/>
      <c r="G399" s="18"/>
      <c r="H399" s="20"/>
      <c r="I399" s="20"/>
      <c r="J399" s="20"/>
      <c r="K399" s="24"/>
      <c r="L399" s="20"/>
      <c r="M399" s="20"/>
      <c r="N399" s="18"/>
      <c r="O399" s="18"/>
      <c r="P399" s="18"/>
      <c r="Q399" s="18"/>
      <c r="R399" s="18"/>
      <c r="S399" s="14"/>
      <c r="T399" s="14"/>
      <c r="U399" s="14"/>
      <c r="V399" s="14"/>
      <c r="W399" s="14"/>
      <c r="X399" s="14"/>
      <c r="Y399" s="14"/>
      <c r="Z399" s="14"/>
      <c r="AA399" s="14"/>
      <c r="AB399" s="14"/>
      <c r="AC399" s="14"/>
      <c r="AD399" s="14"/>
      <c r="AE399" s="14"/>
      <c r="AF399" s="14"/>
      <c r="AG399" s="14"/>
      <c r="AH399" s="14"/>
    </row>
    <row r="400" spans="1:34" ht="15.75" customHeight="1">
      <c r="A400" s="17"/>
      <c r="B400" s="18"/>
      <c r="C400" s="18"/>
      <c r="D400" s="18"/>
      <c r="E400" s="18"/>
      <c r="F400" s="18"/>
      <c r="G400" s="18"/>
      <c r="H400" s="20"/>
      <c r="I400" s="20"/>
      <c r="J400" s="20"/>
      <c r="K400" s="24"/>
      <c r="L400" s="20"/>
      <c r="M400" s="20"/>
      <c r="N400" s="18"/>
      <c r="O400" s="18"/>
      <c r="P400" s="18"/>
      <c r="Q400" s="18"/>
      <c r="R400" s="18"/>
      <c r="S400" s="14"/>
      <c r="T400" s="14"/>
      <c r="U400" s="14"/>
      <c r="V400" s="14"/>
      <c r="W400" s="14"/>
      <c r="X400" s="14"/>
      <c r="Y400" s="14"/>
      <c r="Z400" s="14"/>
      <c r="AA400" s="14"/>
      <c r="AB400" s="14"/>
      <c r="AC400" s="14"/>
      <c r="AD400" s="14"/>
      <c r="AE400" s="14"/>
      <c r="AF400" s="14"/>
      <c r="AG400" s="14"/>
      <c r="AH400" s="14"/>
    </row>
    <row r="401" spans="1:34" ht="15.75" customHeight="1">
      <c r="A401" s="17"/>
      <c r="B401" s="18"/>
      <c r="C401" s="18"/>
      <c r="D401" s="18"/>
      <c r="E401" s="18"/>
      <c r="F401" s="18"/>
      <c r="G401" s="18"/>
      <c r="H401" s="20"/>
      <c r="I401" s="20"/>
      <c r="J401" s="20"/>
      <c r="K401" s="24"/>
      <c r="L401" s="20"/>
      <c r="M401" s="20"/>
      <c r="N401" s="18"/>
      <c r="O401" s="18"/>
      <c r="P401" s="18"/>
      <c r="Q401" s="18"/>
      <c r="R401" s="18"/>
      <c r="S401" s="14"/>
      <c r="T401" s="14"/>
      <c r="U401" s="14"/>
      <c r="V401" s="14"/>
      <c r="W401" s="14"/>
      <c r="X401" s="14"/>
      <c r="Y401" s="14"/>
      <c r="Z401" s="14"/>
      <c r="AA401" s="14"/>
      <c r="AB401" s="14"/>
      <c r="AC401" s="14"/>
      <c r="AD401" s="14"/>
      <c r="AE401" s="14"/>
      <c r="AF401" s="14"/>
      <c r="AG401" s="14"/>
      <c r="AH401" s="14"/>
    </row>
    <row r="402" spans="1:34" ht="15.75" customHeight="1">
      <c r="A402" s="17"/>
      <c r="B402" s="18"/>
      <c r="C402" s="18"/>
      <c r="D402" s="18"/>
      <c r="E402" s="18"/>
      <c r="F402" s="18"/>
      <c r="G402" s="18"/>
      <c r="H402" s="20"/>
      <c r="I402" s="20"/>
      <c r="J402" s="20"/>
      <c r="K402" s="24"/>
      <c r="L402" s="20"/>
      <c r="M402" s="20"/>
      <c r="N402" s="18"/>
      <c r="O402" s="18"/>
      <c r="P402" s="18"/>
      <c r="Q402" s="18"/>
      <c r="R402" s="18"/>
      <c r="S402" s="14"/>
      <c r="T402" s="14"/>
      <c r="U402" s="14"/>
      <c r="V402" s="14"/>
      <c r="W402" s="14"/>
      <c r="X402" s="14"/>
      <c r="Y402" s="14"/>
      <c r="Z402" s="14"/>
      <c r="AA402" s="14"/>
      <c r="AB402" s="14"/>
      <c r="AC402" s="14"/>
      <c r="AD402" s="14"/>
      <c r="AE402" s="14"/>
      <c r="AF402" s="14"/>
      <c r="AG402" s="14"/>
      <c r="AH402" s="14"/>
    </row>
    <row r="403" spans="1:34" ht="15.75" customHeight="1">
      <c r="A403" s="17"/>
      <c r="B403" s="18"/>
      <c r="C403" s="18"/>
      <c r="D403" s="18"/>
      <c r="E403" s="18"/>
      <c r="F403" s="18"/>
      <c r="G403" s="18"/>
      <c r="H403" s="20"/>
      <c r="I403" s="20"/>
      <c r="J403" s="20"/>
      <c r="K403" s="24"/>
      <c r="L403" s="20"/>
      <c r="M403" s="20"/>
      <c r="N403" s="18"/>
      <c r="O403" s="18"/>
      <c r="P403" s="18"/>
      <c r="Q403" s="18"/>
      <c r="R403" s="18"/>
      <c r="S403" s="14"/>
      <c r="T403" s="14"/>
      <c r="U403" s="14"/>
      <c r="V403" s="14"/>
      <c r="W403" s="14"/>
      <c r="X403" s="14"/>
      <c r="Y403" s="14"/>
      <c r="Z403" s="14"/>
      <c r="AA403" s="14"/>
      <c r="AB403" s="14"/>
      <c r="AC403" s="14"/>
      <c r="AD403" s="14"/>
      <c r="AE403" s="14"/>
      <c r="AF403" s="14"/>
      <c r="AG403" s="14"/>
      <c r="AH403" s="14"/>
    </row>
    <row r="404" spans="1:34" ht="15.75" customHeight="1">
      <c r="A404" s="17"/>
      <c r="B404" s="18"/>
      <c r="C404" s="18"/>
      <c r="D404" s="18"/>
      <c r="E404" s="18"/>
      <c r="F404" s="18"/>
      <c r="G404" s="18"/>
      <c r="H404" s="20"/>
      <c r="I404" s="20"/>
      <c r="J404" s="20"/>
      <c r="K404" s="24"/>
      <c r="L404" s="20"/>
      <c r="M404" s="20"/>
      <c r="N404" s="18"/>
      <c r="O404" s="18"/>
      <c r="P404" s="18"/>
      <c r="Q404" s="18"/>
      <c r="R404" s="18"/>
      <c r="S404" s="14"/>
      <c r="T404" s="14"/>
      <c r="U404" s="14"/>
      <c r="V404" s="14"/>
      <c r="W404" s="14"/>
      <c r="X404" s="14"/>
      <c r="Y404" s="14"/>
      <c r="Z404" s="14"/>
      <c r="AA404" s="14"/>
      <c r="AB404" s="14"/>
      <c r="AC404" s="14"/>
      <c r="AD404" s="14"/>
      <c r="AE404" s="14"/>
      <c r="AF404" s="14"/>
      <c r="AG404" s="14"/>
      <c r="AH404" s="14"/>
    </row>
    <row r="405" spans="1:34" ht="15.75" customHeight="1">
      <c r="A405" s="17"/>
      <c r="B405" s="18"/>
      <c r="C405" s="18"/>
      <c r="D405" s="18"/>
      <c r="E405" s="18"/>
      <c r="F405" s="18"/>
      <c r="G405" s="18"/>
      <c r="H405" s="20"/>
      <c r="I405" s="20"/>
      <c r="J405" s="20"/>
      <c r="K405" s="24"/>
      <c r="L405" s="20"/>
      <c r="M405" s="20"/>
      <c r="N405" s="18"/>
      <c r="O405" s="18"/>
      <c r="P405" s="18"/>
      <c r="Q405" s="18"/>
      <c r="R405" s="18"/>
      <c r="S405" s="14"/>
      <c r="T405" s="14"/>
      <c r="U405" s="14"/>
      <c r="V405" s="14"/>
      <c r="W405" s="14"/>
      <c r="X405" s="14"/>
      <c r="Y405" s="14"/>
      <c r="Z405" s="14"/>
      <c r="AA405" s="14"/>
      <c r="AB405" s="14"/>
      <c r="AC405" s="14"/>
      <c r="AD405" s="14"/>
      <c r="AE405" s="14"/>
      <c r="AF405" s="14"/>
      <c r="AG405" s="14"/>
      <c r="AH405" s="14"/>
    </row>
    <row r="406" spans="1:34" ht="15.75" customHeight="1">
      <c r="A406" s="17"/>
      <c r="B406" s="18"/>
      <c r="C406" s="18"/>
      <c r="D406" s="18"/>
      <c r="E406" s="18"/>
      <c r="F406" s="18"/>
      <c r="G406" s="18"/>
      <c r="H406" s="20"/>
      <c r="I406" s="20"/>
      <c r="J406" s="20"/>
      <c r="K406" s="24"/>
      <c r="L406" s="20"/>
      <c r="M406" s="20"/>
      <c r="N406" s="18"/>
      <c r="O406" s="18"/>
      <c r="P406" s="18"/>
      <c r="Q406" s="18"/>
      <c r="R406" s="18"/>
      <c r="S406" s="14"/>
      <c r="T406" s="14"/>
      <c r="U406" s="14"/>
      <c r="V406" s="14"/>
      <c r="W406" s="14"/>
      <c r="X406" s="14"/>
      <c r="Y406" s="14"/>
      <c r="Z406" s="14"/>
      <c r="AA406" s="14"/>
      <c r="AB406" s="14"/>
      <c r="AC406" s="14"/>
      <c r="AD406" s="14"/>
      <c r="AE406" s="14"/>
      <c r="AF406" s="14"/>
      <c r="AG406" s="14"/>
      <c r="AH406" s="14"/>
    </row>
    <row r="407" spans="1:34" ht="15.75" customHeight="1">
      <c r="A407" s="17"/>
      <c r="B407" s="18"/>
      <c r="C407" s="18"/>
      <c r="D407" s="18"/>
      <c r="E407" s="18"/>
      <c r="F407" s="18"/>
      <c r="G407" s="18"/>
      <c r="H407" s="20"/>
      <c r="I407" s="20"/>
      <c r="J407" s="20"/>
      <c r="K407" s="24"/>
      <c r="L407" s="20"/>
      <c r="M407" s="20"/>
      <c r="N407" s="18"/>
      <c r="O407" s="18"/>
      <c r="P407" s="18"/>
      <c r="Q407" s="18"/>
      <c r="R407" s="18"/>
      <c r="S407" s="14"/>
      <c r="T407" s="14"/>
      <c r="U407" s="14"/>
      <c r="V407" s="14"/>
      <c r="W407" s="14"/>
      <c r="X407" s="14"/>
      <c r="Y407" s="14"/>
      <c r="Z407" s="14"/>
      <c r="AA407" s="14"/>
      <c r="AB407" s="14"/>
      <c r="AC407" s="14"/>
      <c r="AD407" s="14"/>
      <c r="AE407" s="14"/>
      <c r="AF407" s="14"/>
      <c r="AG407" s="14"/>
      <c r="AH407" s="14"/>
    </row>
    <row r="408" spans="1:34" ht="15.75" customHeight="1">
      <c r="A408" s="17"/>
      <c r="B408" s="18"/>
      <c r="C408" s="18"/>
      <c r="D408" s="18"/>
      <c r="E408" s="18"/>
      <c r="F408" s="18"/>
      <c r="G408" s="18"/>
      <c r="H408" s="20"/>
      <c r="I408" s="20"/>
      <c r="J408" s="20"/>
      <c r="K408" s="24"/>
      <c r="L408" s="20"/>
      <c r="M408" s="20"/>
      <c r="N408" s="18"/>
      <c r="O408" s="18"/>
      <c r="P408" s="18"/>
      <c r="Q408" s="18"/>
      <c r="R408" s="18"/>
      <c r="S408" s="14"/>
      <c r="T408" s="14"/>
      <c r="U408" s="14"/>
      <c r="V408" s="14"/>
      <c r="W408" s="14"/>
      <c r="X408" s="14"/>
      <c r="Y408" s="14"/>
      <c r="Z408" s="14"/>
      <c r="AA408" s="14"/>
      <c r="AB408" s="14"/>
      <c r="AC408" s="14"/>
      <c r="AD408" s="14"/>
      <c r="AE408" s="14"/>
      <c r="AF408" s="14"/>
      <c r="AG408" s="14"/>
      <c r="AH408" s="14"/>
    </row>
    <row r="409" spans="1:34" ht="15.75" customHeight="1">
      <c r="A409" s="17"/>
      <c r="B409" s="18"/>
      <c r="C409" s="18"/>
      <c r="D409" s="18"/>
      <c r="E409" s="18"/>
      <c r="F409" s="18"/>
      <c r="G409" s="18"/>
      <c r="H409" s="20"/>
      <c r="I409" s="20"/>
      <c r="J409" s="20"/>
      <c r="K409" s="24"/>
      <c r="L409" s="20"/>
      <c r="M409" s="20"/>
      <c r="N409" s="18"/>
      <c r="O409" s="18"/>
      <c r="P409" s="18"/>
      <c r="Q409" s="18"/>
      <c r="R409" s="18"/>
      <c r="S409" s="14"/>
      <c r="T409" s="14"/>
      <c r="U409" s="14"/>
      <c r="V409" s="14"/>
      <c r="W409" s="14"/>
      <c r="X409" s="14"/>
      <c r="Y409" s="14"/>
      <c r="Z409" s="14"/>
      <c r="AA409" s="14"/>
      <c r="AB409" s="14"/>
      <c r="AC409" s="14"/>
      <c r="AD409" s="14"/>
      <c r="AE409" s="14"/>
      <c r="AF409" s="14"/>
      <c r="AG409" s="14"/>
      <c r="AH409" s="14"/>
    </row>
    <row r="410" spans="1:34" ht="15.75" customHeight="1">
      <c r="A410" s="17"/>
      <c r="B410" s="18"/>
      <c r="C410" s="18"/>
      <c r="D410" s="18"/>
      <c r="E410" s="18"/>
      <c r="F410" s="18"/>
      <c r="G410" s="18"/>
      <c r="H410" s="20"/>
      <c r="I410" s="20"/>
      <c r="J410" s="20"/>
      <c r="K410" s="24"/>
      <c r="L410" s="20"/>
      <c r="M410" s="20"/>
      <c r="N410" s="18"/>
      <c r="O410" s="18"/>
      <c r="P410" s="18"/>
      <c r="Q410" s="18"/>
      <c r="R410" s="18"/>
      <c r="S410" s="14"/>
      <c r="T410" s="14"/>
      <c r="U410" s="14"/>
      <c r="V410" s="14"/>
      <c r="W410" s="14"/>
      <c r="X410" s="14"/>
      <c r="Y410" s="14"/>
      <c r="Z410" s="14"/>
      <c r="AA410" s="14"/>
      <c r="AB410" s="14"/>
      <c r="AC410" s="14"/>
      <c r="AD410" s="14"/>
      <c r="AE410" s="14"/>
      <c r="AF410" s="14"/>
      <c r="AG410" s="14"/>
      <c r="AH410" s="14"/>
    </row>
    <row r="411" spans="1:34" ht="15.75" customHeight="1">
      <c r="A411" s="17"/>
      <c r="B411" s="18"/>
      <c r="C411" s="18"/>
      <c r="D411" s="18"/>
      <c r="E411" s="18"/>
      <c r="F411" s="18"/>
      <c r="G411" s="18"/>
      <c r="H411" s="20"/>
      <c r="I411" s="20"/>
      <c r="J411" s="20"/>
      <c r="K411" s="24"/>
      <c r="L411" s="20"/>
      <c r="M411" s="20"/>
      <c r="N411" s="18"/>
      <c r="O411" s="18"/>
      <c r="P411" s="18"/>
      <c r="Q411" s="18"/>
      <c r="R411" s="18"/>
      <c r="S411" s="14"/>
      <c r="T411" s="14"/>
      <c r="U411" s="14"/>
      <c r="V411" s="14"/>
      <c r="W411" s="14"/>
      <c r="X411" s="14"/>
      <c r="Y411" s="14"/>
      <c r="Z411" s="14"/>
      <c r="AA411" s="14"/>
      <c r="AB411" s="14"/>
      <c r="AC411" s="14"/>
      <c r="AD411" s="14"/>
      <c r="AE411" s="14"/>
      <c r="AF411" s="14"/>
      <c r="AG411" s="14"/>
      <c r="AH411" s="14"/>
    </row>
    <row r="412" spans="1:34" ht="15.75" customHeight="1">
      <c r="A412" s="17"/>
      <c r="B412" s="18"/>
      <c r="C412" s="18"/>
      <c r="D412" s="18"/>
      <c r="E412" s="18"/>
      <c r="F412" s="18"/>
      <c r="G412" s="18"/>
      <c r="H412" s="20"/>
      <c r="I412" s="20"/>
      <c r="J412" s="20"/>
      <c r="K412" s="24"/>
      <c r="L412" s="20"/>
      <c r="M412" s="20"/>
      <c r="N412" s="18"/>
      <c r="O412" s="18"/>
      <c r="P412" s="18"/>
      <c r="Q412" s="18"/>
      <c r="R412" s="18"/>
      <c r="S412" s="14"/>
      <c r="T412" s="14"/>
      <c r="U412" s="14"/>
      <c r="V412" s="14"/>
      <c r="W412" s="14"/>
      <c r="X412" s="14"/>
      <c r="Y412" s="14"/>
      <c r="Z412" s="14"/>
      <c r="AA412" s="14"/>
      <c r="AB412" s="14"/>
      <c r="AC412" s="14"/>
      <c r="AD412" s="14"/>
      <c r="AE412" s="14"/>
      <c r="AF412" s="14"/>
      <c r="AG412" s="14"/>
      <c r="AH412" s="14"/>
    </row>
    <row r="413" spans="1:34" ht="15.75" customHeight="1">
      <c r="A413" s="17"/>
      <c r="B413" s="18"/>
      <c r="C413" s="18"/>
      <c r="D413" s="18"/>
      <c r="E413" s="18"/>
      <c r="F413" s="18"/>
      <c r="G413" s="18"/>
      <c r="H413" s="20"/>
      <c r="I413" s="20"/>
      <c r="J413" s="20"/>
      <c r="K413" s="24"/>
      <c r="L413" s="20"/>
      <c r="M413" s="20"/>
      <c r="N413" s="18"/>
      <c r="O413" s="18"/>
      <c r="P413" s="18"/>
      <c r="Q413" s="18"/>
      <c r="R413" s="18"/>
      <c r="S413" s="14"/>
      <c r="T413" s="14"/>
      <c r="U413" s="14"/>
      <c r="V413" s="14"/>
      <c r="W413" s="14"/>
      <c r="X413" s="14"/>
      <c r="Y413" s="14"/>
      <c r="Z413" s="14"/>
      <c r="AA413" s="14"/>
      <c r="AB413" s="14"/>
      <c r="AC413" s="14"/>
      <c r="AD413" s="14"/>
      <c r="AE413" s="14"/>
      <c r="AF413" s="14"/>
      <c r="AG413" s="14"/>
      <c r="AH413" s="14"/>
    </row>
    <row r="414" spans="1:34" ht="15.75" customHeight="1">
      <c r="A414" s="17"/>
      <c r="B414" s="18"/>
      <c r="C414" s="18"/>
      <c r="D414" s="18"/>
      <c r="E414" s="18"/>
      <c r="F414" s="18"/>
      <c r="G414" s="18"/>
      <c r="H414" s="20"/>
      <c r="I414" s="20"/>
      <c r="J414" s="20"/>
      <c r="K414" s="24"/>
      <c r="L414" s="20"/>
      <c r="M414" s="20"/>
      <c r="N414" s="18"/>
      <c r="O414" s="18"/>
      <c r="P414" s="18"/>
      <c r="Q414" s="18"/>
      <c r="R414" s="18"/>
      <c r="S414" s="14"/>
      <c r="T414" s="14"/>
      <c r="U414" s="14"/>
      <c r="V414" s="14"/>
      <c r="W414" s="14"/>
      <c r="X414" s="14"/>
      <c r="Y414" s="14"/>
      <c r="Z414" s="14"/>
      <c r="AA414" s="14"/>
      <c r="AB414" s="14"/>
      <c r="AC414" s="14"/>
      <c r="AD414" s="14"/>
      <c r="AE414" s="14"/>
      <c r="AF414" s="14"/>
      <c r="AG414" s="14"/>
      <c r="AH414" s="14"/>
    </row>
    <row r="415" spans="1:34" ht="15.75" customHeight="1">
      <c r="A415" s="17"/>
      <c r="B415" s="18"/>
      <c r="C415" s="18"/>
      <c r="D415" s="18"/>
      <c r="E415" s="18"/>
      <c r="F415" s="18"/>
      <c r="G415" s="18"/>
      <c r="H415" s="20"/>
      <c r="I415" s="20"/>
      <c r="J415" s="20"/>
      <c r="K415" s="24"/>
      <c r="L415" s="20"/>
      <c r="M415" s="20"/>
      <c r="N415" s="18"/>
      <c r="O415" s="18"/>
      <c r="P415" s="18"/>
      <c r="Q415" s="18"/>
      <c r="R415" s="18"/>
      <c r="S415" s="14"/>
      <c r="T415" s="14"/>
      <c r="U415" s="14"/>
      <c r="V415" s="14"/>
      <c r="W415" s="14"/>
      <c r="X415" s="14"/>
      <c r="Y415" s="14"/>
      <c r="Z415" s="14"/>
      <c r="AA415" s="14"/>
      <c r="AB415" s="14"/>
      <c r="AC415" s="14"/>
      <c r="AD415" s="14"/>
      <c r="AE415" s="14"/>
      <c r="AF415" s="14"/>
      <c r="AG415" s="14"/>
      <c r="AH415" s="14"/>
    </row>
    <row r="416" spans="1:34" ht="15.75" customHeight="1">
      <c r="A416" s="17"/>
      <c r="B416" s="18"/>
      <c r="C416" s="18"/>
      <c r="D416" s="18"/>
      <c r="E416" s="18"/>
      <c r="F416" s="18"/>
      <c r="G416" s="18"/>
      <c r="H416" s="20"/>
      <c r="I416" s="20"/>
      <c r="J416" s="20"/>
      <c r="K416" s="24"/>
      <c r="L416" s="20"/>
      <c r="M416" s="20"/>
      <c r="N416" s="18"/>
      <c r="O416" s="18"/>
      <c r="P416" s="18"/>
      <c r="Q416" s="18"/>
      <c r="R416" s="18"/>
      <c r="S416" s="14"/>
      <c r="T416" s="14"/>
      <c r="U416" s="14"/>
      <c r="V416" s="14"/>
      <c r="W416" s="14"/>
      <c r="X416" s="14"/>
      <c r="Y416" s="14"/>
      <c r="Z416" s="14"/>
      <c r="AA416" s="14"/>
      <c r="AB416" s="14"/>
      <c r="AC416" s="14"/>
      <c r="AD416" s="14"/>
      <c r="AE416" s="14"/>
      <c r="AF416" s="14"/>
      <c r="AG416" s="14"/>
      <c r="AH416" s="14"/>
    </row>
    <row r="417" spans="1:34" ht="15.75" customHeight="1">
      <c r="A417" s="17"/>
      <c r="B417" s="18"/>
      <c r="C417" s="18"/>
      <c r="D417" s="18"/>
      <c r="E417" s="18"/>
      <c r="F417" s="18"/>
      <c r="G417" s="18"/>
      <c r="H417" s="20"/>
      <c r="I417" s="20"/>
      <c r="J417" s="20"/>
      <c r="K417" s="24"/>
      <c r="L417" s="20"/>
      <c r="M417" s="20"/>
      <c r="N417" s="18"/>
      <c r="O417" s="18"/>
      <c r="P417" s="18"/>
      <c r="Q417" s="18"/>
      <c r="R417" s="18"/>
      <c r="S417" s="14"/>
      <c r="T417" s="14"/>
      <c r="U417" s="14"/>
      <c r="V417" s="14"/>
      <c r="W417" s="14"/>
      <c r="X417" s="14"/>
      <c r="Y417" s="14"/>
      <c r="Z417" s="14"/>
      <c r="AA417" s="14"/>
      <c r="AB417" s="14"/>
      <c r="AC417" s="14"/>
      <c r="AD417" s="14"/>
      <c r="AE417" s="14"/>
      <c r="AF417" s="14"/>
      <c r="AG417" s="14"/>
      <c r="AH417" s="14"/>
    </row>
    <row r="418" spans="1:34" ht="15.75" customHeight="1">
      <c r="A418" s="17"/>
      <c r="B418" s="18"/>
      <c r="C418" s="18"/>
      <c r="D418" s="18"/>
      <c r="E418" s="18"/>
      <c r="F418" s="18"/>
      <c r="G418" s="18"/>
      <c r="H418" s="20"/>
      <c r="I418" s="20"/>
      <c r="J418" s="20"/>
      <c r="K418" s="24"/>
      <c r="L418" s="20"/>
      <c r="M418" s="20"/>
      <c r="N418" s="18"/>
      <c r="O418" s="18"/>
      <c r="P418" s="18"/>
      <c r="Q418" s="18"/>
      <c r="R418" s="18"/>
      <c r="S418" s="14"/>
      <c r="T418" s="14"/>
      <c r="U418" s="14"/>
      <c r="V418" s="14"/>
      <c r="W418" s="14"/>
      <c r="X418" s="14"/>
      <c r="Y418" s="14"/>
      <c r="Z418" s="14"/>
      <c r="AA418" s="14"/>
      <c r="AB418" s="14"/>
      <c r="AC418" s="14"/>
      <c r="AD418" s="14"/>
      <c r="AE418" s="14"/>
      <c r="AF418" s="14"/>
      <c r="AG418" s="14"/>
      <c r="AH418" s="14"/>
    </row>
    <row r="419" spans="1:34" ht="15.75" customHeight="1">
      <c r="A419" s="17"/>
      <c r="B419" s="18"/>
      <c r="C419" s="18"/>
      <c r="D419" s="18"/>
      <c r="E419" s="18"/>
      <c r="F419" s="18"/>
      <c r="G419" s="18"/>
      <c r="H419" s="20"/>
      <c r="I419" s="20"/>
      <c r="J419" s="20"/>
      <c r="K419" s="24"/>
      <c r="L419" s="20"/>
      <c r="M419" s="20"/>
      <c r="N419" s="18"/>
      <c r="O419" s="18"/>
      <c r="P419" s="18"/>
      <c r="Q419" s="18"/>
      <c r="R419" s="18"/>
      <c r="S419" s="14"/>
      <c r="T419" s="14"/>
      <c r="U419" s="14"/>
      <c r="V419" s="14"/>
      <c r="W419" s="14"/>
      <c r="X419" s="14"/>
      <c r="Y419" s="14"/>
      <c r="Z419" s="14"/>
      <c r="AA419" s="14"/>
      <c r="AB419" s="14"/>
      <c r="AC419" s="14"/>
      <c r="AD419" s="14"/>
      <c r="AE419" s="14"/>
      <c r="AF419" s="14"/>
      <c r="AG419" s="14"/>
      <c r="AH419" s="14"/>
    </row>
    <row r="420" spans="1:34" ht="15.75" customHeight="1">
      <c r="A420" s="17"/>
      <c r="B420" s="18"/>
      <c r="C420" s="18"/>
      <c r="D420" s="18"/>
      <c r="E420" s="18"/>
      <c r="F420" s="18"/>
      <c r="G420" s="18"/>
      <c r="H420" s="20"/>
      <c r="I420" s="20"/>
      <c r="J420" s="20"/>
      <c r="K420" s="24"/>
      <c r="L420" s="20"/>
      <c r="M420" s="20"/>
      <c r="N420" s="18"/>
      <c r="O420" s="18"/>
      <c r="P420" s="18"/>
      <c r="Q420" s="18"/>
      <c r="R420" s="18"/>
      <c r="S420" s="14"/>
      <c r="T420" s="14"/>
      <c r="U420" s="14"/>
      <c r="V420" s="14"/>
      <c r="W420" s="14"/>
      <c r="X420" s="14"/>
      <c r="Y420" s="14"/>
      <c r="Z420" s="14"/>
      <c r="AA420" s="14"/>
      <c r="AB420" s="14"/>
      <c r="AC420" s="14"/>
      <c r="AD420" s="14"/>
      <c r="AE420" s="14"/>
      <c r="AF420" s="14"/>
      <c r="AG420" s="14"/>
      <c r="AH420" s="14"/>
    </row>
    <row r="421" spans="1:34" ht="15.75" customHeight="1">
      <c r="A421" s="17"/>
      <c r="B421" s="18"/>
      <c r="C421" s="18"/>
      <c r="D421" s="18"/>
      <c r="E421" s="18"/>
      <c r="F421" s="18"/>
      <c r="G421" s="18"/>
      <c r="H421" s="20"/>
      <c r="I421" s="20"/>
      <c r="J421" s="20"/>
      <c r="K421" s="24"/>
      <c r="L421" s="20"/>
      <c r="M421" s="20"/>
      <c r="N421" s="18"/>
      <c r="O421" s="18"/>
      <c r="P421" s="18"/>
      <c r="Q421" s="18"/>
      <c r="R421" s="18"/>
      <c r="S421" s="14"/>
      <c r="T421" s="14"/>
      <c r="U421" s="14"/>
      <c r="V421" s="14"/>
      <c r="W421" s="14"/>
      <c r="X421" s="14"/>
      <c r="Y421" s="14"/>
      <c r="Z421" s="14"/>
      <c r="AA421" s="14"/>
      <c r="AB421" s="14"/>
      <c r="AC421" s="14"/>
      <c r="AD421" s="14"/>
      <c r="AE421" s="14"/>
      <c r="AF421" s="14"/>
      <c r="AG421" s="14"/>
      <c r="AH421" s="14"/>
    </row>
    <row r="422" spans="1:34" ht="15.75" customHeight="1">
      <c r="A422" s="17"/>
      <c r="B422" s="18"/>
      <c r="C422" s="18"/>
      <c r="D422" s="18"/>
      <c r="E422" s="18"/>
      <c r="F422" s="18"/>
      <c r="G422" s="18"/>
      <c r="H422" s="20"/>
      <c r="I422" s="20"/>
      <c r="J422" s="20"/>
      <c r="K422" s="24"/>
      <c r="L422" s="20"/>
      <c r="M422" s="20"/>
      <c r="N422" s="18"/>
      <c r="O422" s="18"/>
      <c r="P422" s="18"/>
      <c r="Q422" s="18"/>
      <c r="R422" s="18"/>
      <c r="S422" s="14"/>
      <c r="T422" s="14"/>
      <c r="U422" s="14"/>
      <c r="V422" s="14"/>
      <c r="W422" s="14"/>
      <c r="X422" s="14"/>
      <c r="Y422" s="14"/>
      <c r="Z422" s="14"/>
      <c r="AA422" s="14"/>
      <c r="AB422" s="14"/>
      <c r="AC422" s="14"/>
      <c r="AD422" s="14"/>
      <c r="AE422" s="14"/>
      <c r="AF422" s="14"/>
      <c r="AG422" s="14"/>
      <c r="AH422" s="14"/>
    </row>
    <row r="423" spans="1:34" ht="15.75" customHeight="1">
      <c r="A423" s="17"/>
      <c r="B423" s="18"/>
      <c r="C423" s="18"/>
      <c r="D423" s="18"/>
      <c r="E423" s="18"/>
      <c r="F423" s="18"/>
      <c r="G423" s="18"/>
      <c r="H423" s="20"/>
      <c r="I423" s="20"/>
      <c r="J423" s="20"/>
      <c r="K423" s="24"/>
      <c r="L423" s="20"/>
      <c r="M423" s="20"/>
      <c r="N423" s="18"/>
      <c r="O423" s="18"/>
      <c r="P423" s="18"/>
      <c r="Q423" s="18"/>
      <c r="R423" s="18"/>
      <c r="S423" s="14"/>
      <c r="T423" s="14"/>
      <c r="U423" s="14"/>
      <c r="V423" s="14"/>
      <c r="W423" s="14"/>
      <c r="X423" s="14"/>
      <c r="Y423" s="14"/>
      <c r="Z423" s="14"/>
      <c r="AA423" s="14"/>
      <c r="AB423" s="14"/>
      <c r="AC423" s="14"/>
      <c r="AD423" s="14"/>
      <c r="AE423" s="14"/>
      <c r="AF423" s="14"/>
      <c r="AG423" s="14"/>
      <c r="AH423" s="14"/>
    </row>
    <row r="424" spans="1:34" ht="15.75" customHeight="1">
      <c r="A424" s="17"/>
      <c r="B424" s="18"/>
      <c r="C424" s="18"/>
      <c r="D424" s="18"/>
      <c r="E424" s="18"/>
      <c r="F424" s="18"/>
      <c r="G424" s="18"/>
      <c r="H424" s="20"/>
      <c r="I424" s="20"/>
      <c r="J424" s="20"/>
      <c r="K424" s="24"/>
      <c r="L424" s="20"/>
      <c r="M424" s="20"/>
      <c r="N424" s="18"/>
      <c r="O424" s="18"/>
      <c r="P424" s="18"/>
      <c r="Q424" s="18"/>
      <c r="R424" s="18"/>
      <c r="S424" s="14"/>
      <c r="T424" s="14"/>
      <c r="U424" s="14"/>
      <c r="V424" s="14"/>
      <c r="W424" s="14"/>
      <c r="X424" s="14"/>
      <c r="Y424" s="14"/>
      <c r="Z424" s="14"/>
      <c r="AA424" s="14"/>
      <c r="AB424" s="14"/>
      <c r="AC424" s="14"/>
      <c r="AD424" s="14"/>
      <c r="AE424" s="14"/>
      <c r="AF424" s="14"/>
      <c r="AG424" s="14"/>
      <c r="AH424" s="14"/>
    </row>
    <row r="425" spans="1:34" ht="15.75" customHeight="1">
      <c r="A425" s="17"/>
      <c r="B425" s="18"/>
      <c r="C425" s="18"/>
      <c r="D425" s="18"/>
      <c r="E425" s="18"/>
      <c r="F425" s="18"/>
      <c r="G425" s="18"/>
      <c r="H425" s="20"/>
      <c r="I425" s="20"/>
      <c r="J425" s="20"/>
      <c r="K425" s="24"/>
      <c r="L425" s="20"/>
      <c r="M425" s="20"/>
      <c r="N425" s="18"/>
      <c r="O425" s="18"/>
      <c r="P425" s="18"/>
      <c r="Q425" s="18"/>
      <c r="R425" s="18"/>
      <c r="S425" s="14"/>
      <c r="T425" s="14"/>
      <c r="U425" s="14"/>
      <c r="V425" s="14"/>
      <c r="W425" s="14"/>
      <c r="X425" s="14"/>
      <c r="Y425" s="14"/>
      <c r="Z425" s="14"/>
      <c r="AA425" s="14"/>
      <c r="AB425" s="14"/>
      <c r="AC425" s="14"/>
      <c r="AD425" s="14"/>
      <c r="AE425" s="14"/>
      <c r="AF425" s="14"/>
      <c r="AG425" s="14"/>
      <c r="AH425" s="14"/>
    </row>
    <row r="426" spans="1:34" ht="15.75" customHeight="1">
      <c r="A426" s="17"/>
      <c r="B426" s="18"/>
      <c r="C426" s="18"/>
      <c r="D426" s="18"/>
      <c r="E426" s="18"/>
      <c r="F426" s="18"/>
      <c r="G426" s="18"/>
      <c r="H426" s="20"/>
      <c r="I426" s="20"/>
      <c r="J426" s="20"/>
      <c r="K426" s="24"/>
      <c r="L426" s="20"/>
      <c r="M426" s="20"/>
      <c r="N426" s="18"/>
      <c r="O426" s="18"/>
      <c r="P426" s="18"/>
      <c r="Q426" s="18"/>
      <c r="R426" s="18"/>
      <c r="S426" s="14"/>
      <c r="T426" s="14"/>
      <c r="U426" s="14"/>
      <c r="V426" s="14"/>
      <c r="W426" s="14"/>
      <c r="X426" s="14"/>
      <c r="Y426" s="14"/>
      <c r="Z426" s="14"/>
      <c r="AA426" s="14"/>
      <c r="AB426" s="14"/>
      <c r="AC426" s="14"/>
      <c r="AD426" s="14"/>
      <c r="AE426" s="14"/>
      <c r="AF426" s="14"/>
      <c r="AG426" s="14"/>
      <c r="AH426" s="14"/>
    </row>
    <row r="427" spans="1:34" ht="15.75" customHeight="1">
      <c r="A427" s="17"/>
      <c r="B427" s="18"/>
      <c r="C427" s="18"/>
      <c r="D427" s="18"/>
      <c r="E427" s="18"/>
      <c r="F427" s="18"/>
      <c r="G427" s="18"/>
      <c r="H427" s="20"/>
      <c r="I427" s="20"/>
      <c r="J427" s="20"/>
      <c r="K427" s="24"/>
      <c r="L427" s="20"/>
      <c r="M427" s="20"/>
      <c r="N427" s="18"/>
      <c r="O427" s="18"/>
      <c r="P427" s="18"/>
      <c r="Q427" s="18"/>
      <c r="R427" s="18"/>
      <c r="S427" s="14"/>
      <c r="T427" s="14"/>
      <c r="U427" s="14"/>
      <c r="V427" s="14"/>
      <c r="W427" s="14"/>
      <c r="X427" s="14"/>
      <c r="Y427" s="14"/>
      <c r="Z427" s="14"/>
      <c r="AA427" s="14"/>
      <c r="AB427" s="14"/>
      <c r="AC427" s="14"/>
      <c r="AD427" s="14"/>
      <c r="AE427" s="14"/>
      <c r="AF427" s="14"/>
      <c r="AG427" s="14"/>
      <c r="AH427" s="14"/>
    </row>
    <row r="428" spans="1:34" ht="15.75" customHeight="1">
      <c r="A428" s="17"/>
      <c r="B428" s="18"/>
      <c r="C428" s="18"/>
      <c r="D428" s="18"/>
      <c r="E428" s="18"/>
      <c r="F428" s="18"/>
      <c r="G428" s="18"/>
      <c r="H428" s="20"/>
      <c r="I428" s="20"/>
      <c r="J428" s="20"/>
      <c r="K428" s="24"/>
      <c r="L428" s="20"/>
      <c r="M428" s="20"/>
      <c r="N428" s="18"/>
      <c r="O428" s="18"/>
      <c r="P428" s="18"/>
      <c r="Q428" s="18"/>
      <c r="R428" s="18"/>
      <c r="S428" s="14"/>
      <c r="T428" s="14"/>
      <c r="U428" s="14"/>
      <c r="V428" s="14"/>
      <c r="W428" s="14"/>
      <c r="X428" s="14"/>
      <c r="Y428" s="14"/>
      <c r="Z428" s="14"/>
      <c r="AA428" s="14"/>
      <c r="AB428" s="14"/>
      <c r="AC428" s="14"/>
      <c r="AD428" s="14"/>
      <c r="AE428" s="14"/>
      <c r="AF428" s="14"/>
      <c r="AG428" s="14"/>
      <c r="AH428" s="14"/>
    </row>
    <row r="429" spans="1:34" ht="15.75" customHeight="1">
      <c r="A429" s="17"/>
      <c r="B429" s="18"/>
      <c r="C429" s="18"/>
      <c r="D429" s="18"/>
      <c r="E429" s="18"/>
      <c r="F429" s="18"/>
      <c r="G429" s="18"/>
      <c r="H429" s="20"/>
      <c r="I429" s="20"/>
      <c r="J429" s="20"/>
      <c r="K429" s="24"/>
      <c r="L429" s="20"/>
      <c r="M429" s="20"/>
      <c r="N429" s="18"/>
      <c r="O429" s="18"/>
      <c r="P429" s="18"/>
      <c r="Q429" s="18"/>
      <c r="R429" s="18"/>
      <c r="S429" s="14"/>
      <c r="T429" s="14"/>
      <c r="U429" s="14"/>
      <c r="V429" s="14"/>
      <c r="W429" s="14"/>
      <c r="X429" s="14"/>
      <c r="Y429" s="14"/>
      <c r="Z429" s="14"/>
      <c r="AA429" s="14"/>
      <c r="AB429" s="14"/>
      <c r="AC429" s="14"/>
      <c r="AD429" s="14"/>
      <c r="AE429" s="14"/>
      <c r="AF429" s="14"/>
      <c r="AG429" s="14"/>
      <c r="AH429" s="14"/>
    </row>
    <row r="430" spans="1:34" ht="15.75" customHeight="1">
      <c r="A430" s="17"/>
      <c r="B430" s="18"/>
      <c r="C430" s="18"/>
      <c r="D430" s="18"/>
      <c r="E430" s="18"/>
      <c r="F430" s="18"/>
      <c r="G430" s="18"/>
      <c r="H430" s="20"/>
      <c r="I430" s="20"/>
      <c r="J430" s="20"/>
      <c r="K430" s="24"/>
      <c r="L430" s="20"/>
      <c r="M430" s="20"/>
      <c r="N430" s="18"/>
      <c r="O430" s="18"/>
      <c r="P430" s="18"/>
      <c r="Q430" s="18"/>
      <c r="R430" s="18"/>
      <c r="S430" s="14"/>
      <c r="T430" s="14"/>
      <c r="U430" s="14"/>
      <c r="V430" s="14"/>
      <c r="W430" s="14"/>
      <c r="X430" s="14"/>
      <c r="Y430" s="14"/>
      <c r="Z430" s="14"/>
      <c r="AA430" s="14"/>
      <c r="AB430" s="14"/>
      <c r="AC430" s="14"/>
      <c r="AD430" s="14"/>
      <c r="AE430" s="14"/>
      <c r="AF430" s="14"/>
      <c r="AG430" s="14"/>
      <c r="AH430" s="14"/>
    </row>
    <row r="431" spans="1:34" ht="15.75" customHeight="1">
      <c r="A431" s="17"/>
      <c r="B431" s="18"/>
      <c r="C431" s="18"/>
      <c r="D431" s="18"/>
      <c r="E431" s="18"/>
      <c r="F431" s="18"/>
      <c r="G431" s="18"/>
      <c r="H431" s="20"/>
      <c r="I431" s="20"/>
      <c r="J431" s="20"/>
      <c r="K431" s="24"/>
      <c r="L431" s="20"/>
      <c r="M431" s="20"/>
      <c r="N431" s="18"/>
      <c r="O431" s="18"/>
      <c r="P431" s="18"/>
      <c r="Q431" s="18"/>
      <c r="R431" s="18"/>
      <c r="S431" s="14"/>
      <c r="T431" s="14"/>
      <c r="U431" s="14"/>
      <c r="V431" s="14"/>
      <c r="W431" s="14"/>
      <c r="X431" s="14"/>
      <c r="Y431" s="14"/>
      <c r="Z431" s="14"/>
      <c r="AA431" s="14"/>
      <c r="AB431" s="14"/>
      <c r="AC431" s="14"/>
      <c r="AD431" s="14"/>
      <c r="AE431" s="14"/>
      <c r="AF431" s="14"/>
      <c r="AG431" s="14"/>
      <c r="AH431" s="14"/>
    </row>
    <row r="432" spans="1:34" ht="15.75" customHeight="1">
      <c r="A432" s="17"/>
      <c r="B432" s="18"/>
      <c r="C432" s="18"/>
      <c r="D432" s="18"/>
      <c r="E432" s="18"/>
      <c r="F432" s="18"/>
      <c r="G432" s="18"/>
      <c r="H432" s="20"/>
      <c r="I432" s="20"/>
      <c r="J432" s="20"/>
      <c r="K432" s="24"/>
      <c r="L432" s="20"/>
      <c r="M432" s="20"/>
      <c r="N432" s="18"/>
      <c r="O432" s="18"/>
      <c r="P432" s="18"/>
      <c r="Q432" s="18"/>
      <c r="R432" s="18"/>
      <c r="S432" s="14"/>
      <c r="T432" s="14"/>
      <c r="U432" s="14"/>
      <c r="V432" s="14"/>
      <c r="W432" s="14"/>
      <c r="X432" s="14"/>
      <c r="Y432" s="14"/>
      <c r="Z432" s="14"/>
      <c r="AA432" s="14"/>
      <c r="AB432" s="14"/>
      <c r="AC432" s="14"/>
      <c r="AD432" s="14"/>
      <c r="AE432" s="14"/>
      <c r="AF432" s="14"/>
      <c r="AG432" s="14"/>
      <c r="AH432" s="14"/>
    </row>
    <row r="433" spans="1:34" ht="15.75" customHeight="1">
      <c r="A433" s="17"/>
      <c r="B433" s="18"/>
      <c r="C433" s="18"/>
      <c r="D433" s="18"/>
      <c r="E433" s="18"/>
      <c r="F433" s="18"/>
      <c r="G433" s="18"/>
      <c r="H433" s="20"/>
      <c r="I433" s="20"/>
      <c r="J433" s="20"/>
      <c r="K433" s="24"/>
      <c r="L433" s="20"/>
      <c r="M433" s="20"/>
      <c r="N433" s="18"/>
      <c r="O433" s="18"/>
      <c r="P433" s="18"/>
      <c r="Q433" s="18"/>
      <c r="R433" s="18"/>
      <c r="S433" s="14"/>
      <c r="T433" s="14"/>
      <c r="U433" s="14"/>
      <c r="V433" s="14"/>
      <c r="W433" s="14"/>
      <c r="X433" s="14"/>
      <c r="Y433" s="14"/>
      <c r="Z433" s="14"/>
      <c r="AA433" s="14"/>
      <c r="AB433" s="14"/>
      <c r="AC433" s="14"/>
      <c r="AD433" s="14"/>
      <c r="AE433" s="14"/>
      <c r="AF433" s="14"/>
      <c r="AG433" s="14"/>
      <c r="AH433" s="14"/>
    </row>
    <row r="434" spans="1:34" ht="15.75" customHeight="1">
      <c r="A434" s="17"/>
      <c r="B434" s="18"/>
      <c r="C434" s="18"/>
      <c r="D434" s="18"/>
      <c r="E434" s="18"/>
      <c r="F434" s="18"/>
      <c r="G434" s="18"/>
      <c r="H434" s="20"/>
      <c r="I434" s="20"/>
      <c r="J434" s="20"/>
      <c r="K434" s="24"/>
      <c r="L434" s="20"/>
      <c r="M434" s="20"/>
      <c r="N434" s="18"/>
      <c r="O434" s="18"/>
      <c r="P434" s="18"/>
      <c r="Q434" s="18"/>
      <c r="R434" s="18"/>
      <c r="S434" s="14"/>
      <c r="T434" s="14"/>
      <c r="U434" s="14"/>
      <c r="V434" s="14"/>
      <c r="W434" s="14"/>
      <c r="X434" s="14"/>
      <c r="Y434" s="14"/>
      <c r="Z434" s="14"/>
      <c r="AA434" s="14"/>
      <c r="AB434" s="14"/>
      <c r="AC434" s="14"/>
      <c r="AD434" s="14"/>
      <c r="AE434" s="14"/>
      <c r="AF434" s="14"/>
      <c r="AG434" s="14"/>
      <c r="AH434" s="14"/>
    </row>
    <row r="435" spans="1:34" ht="15.75" customHeight="1">
      <c r="A435" s="17"/>
      <c r="B435" s="18"/>
      <c r="C435" s="18"/>
      <c r="D435" s="18"/>
      <c r="E435" s="18"/>
      <c r="F435" s="18"/>
      <c r="G435" s="18"/>
      <c r="H435" s="20"/>
      <c r="I435" s="20"/>
      <c r="J435" s="20"/>
      <c r="K435" s="24"/>
      <c r="L435" s="20"/>
      <c r="M435" s="20"/>
      <c r="N435" s="18"/>
      <c r="O435" s="18"/>
      <c r="P435" s="18"/>
      <c r="Q435" s="18"/>
      <c r="R435" s="18"/>
      <c r="S435" s="14"/>
      <c r="T435" s="14"/>
      <c r="U435" s="14"/>
      <c r="V435" s="14"/>
      <c r="W435" s="14"/>
      <c r="X435" s="14"/>
      <c r="Y435" s="14"/>
      <c r="Z435" s="14"/>
      <c r="AA435" s="14"/>
      <c r="AB435" s="14"/>
      <c r="AC435" s="14"/>
      <c r="AD435" s="14"/>
      <c r="AE435" s="14"/>
      <c r="AF435" s="14"/>
      <c r="AG435" s="14"/>
      <c r="AH435" s="14"/>
    </row>
    <row r="436" spans="1:34" ht="15.75" customHeight="1">
      <c r="A436" s="17"/>
      <c r="B436" s="18"/>
      <c r="C436" s="18"/>
      <c r="D436" s="18"/>
      <c r="E436" s="18"/>
      <c r="F436" s="18"/>
      <c r="G436" s="18"/>
      <c r="H436" s="20"/>
      <c r="I436" s="20"/>
      <c r="J436" s="20"/>
      <c r="K436" s="24"/>
      <c r="L436" s="20"/>
      <c r="M436" s="20"/>
      <c r="N436" s="18"/>
      <c r="O436" s="18"/>
      <c r="P436" s="18"/>
      <c r="Q436" s="18"/>
      <c r="R436" s="18"/>
      <c r="S436" s="14"/>
      <c r="T436" s="14"/>
      <c r="U436" s="14"/>
      <c r="V436" s="14"/>
      <c r="W436" s="14"/>
      <c r="X436" s="14"/>
      <c r="Y436" s="14"/>
      <c r="Z436" s="14"/>
      <c r="AA436" s="14"/>
      <c r="AB436" s="14"/>
      <c r="AC436" s="14"/>
      <c r="AD436" s="14"/>
      <c r="AE436" s="14"/>
      <c r="AF436" s="14"/>
      <c r="AG436" s="14"/>
      <c r="AH436" s="14"/>
    </row>
    <row r="437" spans="1:34" ht="15.75" customHeight="1">
      <c r="A437" s="17"/>
      <c r="B437" s="18"/>
      <c r="C437" s="18"/>
      <c r="D437" s="18"/>
      <c r="E437" s="18"/>
      <c r="F437" s="18"/>
      <c r="G437" s="18"/>
      <c r="H437" s="20"/>
      <c r="I437" s="20"/>
      <c r="J437" s="20"/>
      <c r="K437" s="24"/>
      <c r="L437" s="20"/>
      <c r="M437" s="20"/>
      <c r="N437" s="18"/>
      <c r="O437" s="18"/>
      <c r="P437" s="18"/>
      <c r="Q437" s="18"/>
      <c r="R437" s="18"/>
      <c r="S437" s="14"/>
      <c r="T437" s="14"/>
      <c r="U437" s="14"/>
      <c r="V437" s="14"/>
      <c r="W437" s="14"/>
      <c r="X437" s="14"/>
      <c r="Y437" s="14"/>
      <c r="Z437" s="14"/>
      <c r="AA437" s="14"/>
      <c r="AB437" s="14"/>
      <c r="AC437" s="14"/>
      <c r="AD437" s="14"/>
      <c r="AE437" s="14"/>
      <c r="AF437" s="14"/>
      <c r="AG437" s="14"/>
      <c r="AH437" s="14"/>
    </row>
    <row r="438" spans="1:34" ht="15.75" customHeight="1">
      <c r="A438" s="17"/>
      <c r="B438" s="18"/>
      <c r="C438" s="18"/>
      <c r="D438" s="18"/>
      <c r="E438" s="18"/>
      <c r="F438" s="18"/>
      <c r="G438" s="18"/>
      <c r="H438" s="20"/>
      <c r="I438" s="20"/>
      <c r="J438" s="20"/>
      <c r="K438" s="24"/>
      <c r="L438" s="20"/>
      <c r="M438" s="20"/>
      <c r="N438" s="18"/>
      <c r="O438" s="18"/>
      <c r="P438" s="18"/>
      <c r="Q438" s="18"/>
      <c r="R438" s="18"/>
      <c r="S438" s="14"/>
      <c r="T438" s="14"/>
      <c r="U438" s="14"/>
      <c r="V438" s="14"/>
      <c r="W438" s="14"/>
      <c r="X438" s="14"/>
      <c r="Y438" s="14"/>
      <c r="Z438" s="14"/>
      <c r="AA438" s="14"/>
      <c r="AB438" s="14"/>
      <c r="AC438" s="14"/>
      <c r="AD438" s="14"/>
      <c r="AE438" s="14"/>
      <c r="AF438" s="14"/>
      <c r="AG438" s="14"/>
      <c r="AH438" s="14"/>
    </row>
    <row r="439" spans="1:34" ht="15.75" customHeight="1">
      <c r="A439" s="17"/>
      <c r="B439" s="18"/>
      <c r="C439" s="18"/>
      <c r="D439" s="18"/>
      <c r="E439" s="18"/>
      <c r="F439" s="18"/>
      <c r="G439" s="18"/>
      <c r="H439" s="20"/>
      <c r="I439" s="20"/>
      <c r="J439" s="20"/>
      <c r="K439" s="24"/>
      <c r="L439" s="20"/>
      <c r="M439" s="20"/>
      <c r="N439" s="18"/>
      <c r="O439" s="18"/>
      <c r="P439" s="18"/>
      <c r="Q439" s="18"/>
      <c r="R439" s="18"/>
      <c r="S439" s="14"/>
      <c r="T439" s="14"/>
      <c r="U439" s="14"/>
      <c r="V439" s="14"/>
      <c r="W439" s="14"/>
      <c r="X439" s="14"/>
      <c r="Y439" s="14"/>
      <c r="Z439" s="14"/>
      <c r="AA439" s="14"/>
      <c r="AB439" s="14"/>
      <c r="AC439" s="14"/>
      <c r="AD439" s="14"/>
      <c r="AE439" s="14"/>
      <c r="AF439" s="14"/>
      <c r="AG439" s="14"/>
      <c r="AH439" s="14"/>
    </row>
    <row r="440" spans="1:34" ht="15.75" customHeight="1">
      <c r="A440" s="17"/>
      <c r="B440" s="18"/>
      <c r="C440" s="18"/>
      <c r="D440" s="18"/>
      <c r="E440" s="18"/>
      <c r="F440" s="18"/>
      <c r="G440" s="18"/>
      <c r="H440" s="20"/>
      <c r="I440" s="20"/>
      <c r="J440" s="20"/>
      <c r="K440" s="24"/>
      <c r="L440" s="20"/>
      <c r="M440" s="20"/>
      <c r="N440" s="18"/>
      <c r="O440" s="18"/>
      <c r="P440" s="18"/>
      <c r="Q440" s="18"/>
      <c r="R440" s="18"/>
      <c r="S440" s="14"/>
      <c r="T440" s="14"/>
      <c r="U440" s="14"/>
      <c r="V440" s="14"/>
      <c r="W440" s="14"/>
      <c r="X440" s="14"/>
      <c r="Y440" s="14"/>
      <c r="Z440" s="14"/>
      <c r="AA440" s="14"/>
      <c r="AB440" s="14"/>
      <c r="AC440" s="14"/>
      <c r="AD440" s="14"/>
      <c r="AE440" s="14"/>
      <c r="AF440" s="14"/>
      <c r="AG440" s="14"/>
      <c r="AH440" s="14"/>
    </row>
    <row r="441" spans="1:34" ht="15.75" customHeight="1">
      <c r="A441" s="17"/>
      <c r="B441" s="18"/>
      <c r="C441" s="18"/>
      <c r="D441" s="18"/>
      <c r="E441" s="18"/>
      <c r="F441" s="18"/>
      <c r="G441" s="18"/>
      <c r="H441" s="20"/>
      <c r="I441" s="20"/>
      <c r="J441" s="20"/>
      <c r="K441" s="24"/>
      <c r="L441" s="20"/>
      <c r="M441" s="20"/>
      <c r="N441" s="18"/>
      <c r="O441" s="18"/>
      <c r="P441" s="18"/>
      <c r="Q441" s="18"/>
      <c r="R441" s="18"/>
      <c r="S441" s="14"/>
      <c r="T441" s="14"/>
      <c r="U441" s="14"/>
      <c r="V441" s="14"/>
      <c r="W441" s="14"/>
      <c r="X441" s="14"/>
      <c r="Y441" s="14"/>
      <c r="Z441" s="14"/>
      <c r="AA441" s="14"/>
      <c r="AB441" s="14"/>
      <c r="AC441" s="14"/>
      <c r="AD441" s="14"/>
      <c r="AE441" s="14"/>
      <c r="AF441" s="14"/>
      <c r="AG441" s="14"/>
      <c r="AH441" s="14"/>
    </row>
    <row r="442" spans="1:34" ht="15.75" customHeight="1">
      <c r="A442" s="17"/>
      <c r="B442" s="18"/>
      <c r="C442" s="18"/>
      <c r="D442" s="18"/>
      <c r="E442" s="18"/>
      <c r="F442" s="18"/>
      <c r="G442" s="18"/>
      <c r="H442" s="20"/>
      <c r="I442" s="20"/>
      <c r="J442" s="20"/>
      <c r="K442" s="24"/>
      <c r="L442" s="20"/>
      <c r="M442" s="20"/>
      <c r="N442" s="18"/>
      <c r="O442" s="18"/>
      <c r="P442" s="18"/>
      <c r="Q442" s="18"/>
      <c r="R442" s="18"/>
      <c r="S442" s="14"/>
      <c r="T442" s="14"/>
      <c r="U442" s="14"/>
      <c r="V442" s="14"/>
      <c r="W442" s="14"/>
      <c r="X442" s="14"/>
      <c r="Y442" s="14"/>
      <c r="Z442" s="14"/>
      <c r="AA442" s="14"/>
      <c r="AB442" s="14"/>
      <c r="AC442" s="14"/>
      <c r="AD442" s="14"/>
      <c r="AE442" s="14"/>
      <c r="AF442" s="14"/>
      <c r="AG442" s="14"/>
      <c r="AH442" s="14"/>
    </row>
    <row r="443" spans="1:34" ht="15.75" customHeight="1">
      <c r="A443" s="17"/>
      <c r="B443" s="18"/>
      <c r="C443" s="18"/>
      <c r="D443" s="18"/>
      <c r="E443" s="18"/>
      <c r="F443" s="18"/>
      <c r="G443" s="18"/>
      <c r="H443" s="20"/>
      <c r="I443" s="20"/>
      <c r="J443" s="20"/>
      <c r="K443" s="24"/>
      <c r="L443" s="20"/>
      <c r="M443" s="20"/>
      <c r="N443" s="18"/>
      <c r="O443" s="18"/>
      <c r="P443" s="18"/>
      <c r="Q443" s="18"/>
      <c r="R443" s="18"/>
      <c r="S443" s="14"/>
      <c r="T443" s="14"/>
      <c r="U443" s="14"/>
      <c r="V443" s="14"/>
      <c r="W443" s="14"/>
      <c r="X443" s="14"/>
      <c r="Y443" s="14"/>
      <c r="Z443" s="14"/>
      <c r="AA443" s="14"/>
      <c r="AB443" s="14"/>
      <c r="AC443" s="14"/>
      <c r="AD443" s="14"/>
      <c r="AE443" s="14"/>
      <c r="AF443" s="14"/>
      <c r="AG443" s="14"/>
      <c r="AH443" s="14"/>
    </row>
    <row r="444" spans="1:34" ht="15.75" customHeight="1">
      <c r="A444" s="17"/>
      <c r="B444" s="18"/>
      <c r="C444" s="18"/>
      <c r="D444" s="18"/>
      <c r="E444" s="18"/>
      <c r="F444" s="18"/>
      <c r="G444" s="18"/>
      <c r="H444" s="20"/>
      <c r="I444" s="20"/>
      <c r="J444" s="20"/>
      <c r="K444" s="24"/>
      <c r="L444" s="20"/>
      <c r="M444" s="20"/>
      <c r="N444" s="18"/>
      <c r="O444" s="18"/>
      <c r="P444" s="18"/>
      <c r="Q444" s="18"/>
      <c r="R444" s="18"/>
      <c r="S444" s="14"/>
      <c r="T444" s="14"/>
      <c r="U444" s="14"/>
      <c r="V444" s="14"/>
      <c r="W444" s="14"/>
      <c r="X444" s="14"/>
      <c r="Y444" s="14"/>
      <c r="Z444" s="14"/>
      <c r="AA444" s="14"/>
      <c r="AB444" s="14"/>
      <c r="AC444" s="14"/>
      <c r="AD444" s="14"/>
      <c r="AE444" s="14"/>
      <c r="AF444" s="14"/>
      <c r="AG444" s="14"/>
      <c r="AH444" s="14"/>
    </row>
    <row r="445" spans="1:34" ht="15.75" customHeight="1">
      <c r="A445" s="17"/>
      <c r="B445" s="18"/>
      <c r="C445" s="18"/>
      <c r="D445" s="18"/>
      <c r="E445" s="18"/>
      <c r="F445" s="18"/>
      <c r="G445" s="18"/>
      <c r="H445" s="20"/>
      <c r="I445" s="20"/>
      <c r="J445" s="20"/>
      <c r="K445" s="24"/>
      <c r="L445" s="20"/>
      <c r="M445" s="20"/>
      <c r="N445" s="18"/>
      <c r="O445" s="18"/>
      <c r="P445" s="18"/>
      <c r="Q445" s="18"/>
      <c r="R445" s="18"/>
      <c r="S445" s="14"/>
      <c r="T445" s="14"/>
      <c r="U445" s="14"/>
      <c r="V445" s="14"/>
      <c r="W445" s="14"/>
      <c r="X445" s="14"/>
      <c r="Y445" s="14"/>
      <c r="Z445" s="14"/>
      <c r="AA445" s="14"/>
      <c r="AB445" s="14"/>
      <c r="AC445" s="14"/>
      <c r="AD445" s="14"/>
      <c r="AE445" s="14"/>
      <c r="AF445" s="14"/>
      <c r="AG445" s="14"/>
      <c r="AH445" s="14"/>
    </row>
    <row r="446" spans="1:34" ht="15.75" customHeight="1">
      <c r="A446" s="17"/>
      <c r="B446" s="18"/>
      <c r="C446" s="18"/>
      <c r="D446" s="18"/>
      <c r="E446" s="18"/>
      <c r="F446" s="18"/>
      <c r="G446" s="18"/>
      <c r="H446" s="20"/>
      <c r="I446" s="20"/>
      <c r="J446" s="20"/>
      <c r="K446" s="24"/>
      <c r="L446" s="20"/>
      <c r="M446" s="20"/>
      <c r="N446" s="18"/>
      <c r="O446" s="18"/>
      <c r="P446" s="18"/>
      <c r="Q446" s="18"/>
      <c r="R446" s="18"/>
      <c r="S446" s="14"/>
      <c r="T446" s="14"/>
      <c r="U446" s="14"/>
      <c r="V446" s="14"/>
      <c r="W446" s="14"/>
      <c r="X446" s="14"/>
      <c r="Y446" s="14"/>
      <c r="Z446" s="14"/>
      <c r="AA446" s="14"/>
      <c r="AB446" s="14"/>
      <c r="AC446" s="14"/>
      <c r="AD446" s="14"/>
      <c r="AE446" s="14"/>
      <c r="AF446" s="14"/>
      <c r="AG446" s="14"/>
      <c r="AH446" s="14"/>
    </row>
    <row r="447" spans="1:34" ht="15.75" customHeight="1">
      <c r="A447" s="17"/>
      <c r="B447" s="18"/>
      <c r="C447" s="18"/>
      <c r="D447" s="18"/>
      <c r="E447" s="18"/>
      <c r="F447" s="18"/>
      <c r="G447" s="18"/>
      <c r="H447" s="20"/>
      <c r="I447" s="20"/>
      <c r="J447" s="20"/>
      <c r="K447" s="24"/>
      <c r="L447" s="20"/>
      <c r="M447" s="20"/>
      <c r="N447" s="18"/>
      <c r="O447" s="18"/>
      <c r="P447" s="18"/>
      <c r="Q447" s="18"/>
      <c r="R447" s="18"/>
      <c r="S447" s="14"/>
      <c r="T447" s="14"/>
      <c r="U447" s="14"/>
      <c r="V447" s="14"/>
      <c r="W447" s="14"/>
      <c r="X447" s="14"/>
      <c r="Y447" s="14"/>
      <c r="Z447" s="14"/>
      <c r="AA447" s="14"/>
      <c r="AB447" s="14"/>
      <c r="AC447" s="14"/>
      <c r="AD447" s="14"/>
      <c r="AE447" s="14"/>
      <c r="AF447" s="14"/>
      <c r="AG447" s="14"/>
      <c r="AH447" s="14"/>
    </row>
    <row r="448" spans="1:34" ht="15.75" customHeight="1">
      <c r="A448" s="17"/>
      <c r="B448" s="18"/>
      <c r="C448" s="18"/>
      <c r="D448" s="18"/>
      <c r="E448" s="18"/>
      <c r="F448" s="18"/>
      <c r="G448" s="18"/>
      <c r="H448" s="20"/>
      <c r="I448" s="20"/>
      <c r="J448" s="20"/>
      <c r="K448" s="24"/>
      <c r="L448" s="20"/>
      <c r="M448" s="20"/>
      <c r="N448" s="18"/>
      <c r="O448" s="18"/>
      <c r="P448" s="18"/>
      <c r="Q448" s="18"/>
      <c r="R448" s="18"/>
      <c r="S448" s="14"/>
      <c r="T448" s="14"/>
      <c r="U448" s="14"/>
      <c r="V448" s="14"/>
      <c r="W448" s="14"/>
      <c r="X448" s="14"/>
      <c r="Y448" s="14"/>
      <c r="Z448" s="14"/>
      <c r="AA448" s="14"/>
      <c r="AB448" s="14"/>
      <c r="AC448" s="14"/>
      <c r="AD448" s="14"/>
      <c r="AE448" s="14"/>
      <c r="AF448" s="14"/>
      <c r="AG448" s="14"/>
      <c r="AH448" s="14"/>
    </row>
    <row r="449" spans="1:34" ht="15.75" customHeight="1">
      <c r="A449" s="17"/>
      <c r="B449" s="18"/>
      <c r="C449" s="18"/>
      <c r="D449" s="18"/>
      <c r="E449" s="18"/>
      <c r="F449" s="18"/>
      <c r="G449" s="18"/>
      <c r="H449" s="20"/>
      <c r="I449" s="20"/>
      <c r="J449" s="20"/>
      <c r="K449" s="24"/>
      <c r="L449" s="20"/>
      <c r="M449" s="20"/>
      <c r="N449" s="18"/>
      <c r="O449" s="18"/>
      <c r="P449" s="18"/>
      <c r="Q449" s="18"/>
      <c r="R449" s="18"/>
      <c r="S449" s="14"/>
      <c r="T449" s="14"/>
      <c r="U449" s="14"/>
      <c r="V449" s="14"/>
      <c r="W449" s="14"/>
      <c r="X449" s="14"/>
      <c r="Y449" s="14"/>
      <c r="Z449" s="14"/>
      <c r="AA449" s="14"/>
      <c r="AB449" s="14"/>
      <c r="AC449" s="14"/>
      <c r="AD449" s="14"/>
      <c r="AE449" s="14"/>
      <c r="AF449" s="14"/>
      <c r="AG449" s="14"/>
      <c r="AH449" s="14"/>
    </row>
    <row r="450" spans="1:34" ht="15.75" customHeight="1">
      <c r="A450" s="17"/>
      <c r="B450" s="18"/>
      <c r="C450" s="18"/>
      <c r="D450" s="18"/>
      <c r="E450" s="18"/>
      <c r="F450" s="18"/>
      <c r="G450" s="18"/>
      <c r="H450" s="20"/>
      <c r="I450" s="20"/>
      <c r="J450" s="20"/>
      <c r="K450" s="24"/>
      <c r="L450" s="20"/>
      <c r="M450" s="20"/>
      <c r="N450" s="18"/>
      <c r="O450" s="18"/>
      <c r="P450" s="18"/>
      <c r="Q450" s="18"/>
      <c r="R450" s="18"/>
      <c r="S450" s="14"/>
      <c r="T450" s="14"/>
      <c r="U450" s="14"/>
      <c r="V450" s="14"/>
      <c r="W450" s="14"/>
      <c r="X450" s="14"/>
      <c r="Y450" s="14"/>
      <c r="Z450" s="14"/>
      <c r="AA450" s="14"/>
      <c r="AB450" s="14"/>
      <c r="AC450" s="14"/>
      <c r="AD450" s="14"/>
      <c r="AE450" s="14"/>
      <c r="AF450" s="14"/>
      <c r="AG450" s="14"/>
      <c r="AH450" s="14"/>
    </row>
    <row r="451" spans="1:34" ht="15.75" customHeight="1">
      <c r="A451" s="17"/>
      <c r="B451" s="18"/>
      <c r="C451" s="18"/>
      <c r="D451" s="18"/>
      <c r="E451" s="18"/>
      <c r="F451" s="18"/>
      <c r="G451" s="18"/>
      <c r="H451" s="20"/>
      <c r="I451" s="20"/>
      <c r="J451" s="20"/>
      <c r="K451" s="24"/>
      <c r="L451" s="20"/>
      <c r="M451" s="20"/>
      <c r="N451" s="18"/>
      <c r="O451" s="18"/>
      <c r="P451" s="18"/>
      <c r="Q451" s="18"/>
      <c r="R451" s="18"/>
      <c r="S451" s="14"/>
      <c r="T451" s="14"/>
      <c r="U451" s="14"/>
      <c r="V451" s="14"/>
      <c r="W451" s="14"/>
      <c r="X451" s="14"/>
      <c r="Y451" s="14"/>
      <c r="Z451" s="14"/>
      <c r="AA451" s="14"/>
      <c r="AB451" s="14"/>
      <c r="AC451" s="14"/>
      <c r="AD451" s="14"/>
      <c r="AE451" s="14"/>
      <c r="AF451" s="14"/>
      <c r="AG451" s="14"/>
      <c r="AH451" s="14"/>
    </row>
    <row r="452" spans="1:34" ht="15.75" customHeight="1">
      <c r="A452" s="17"/>
      <c r="B452" s="18"/>
      <c r="C452" s="18"/>
      <c r="D452" s="18"/>
      <c r="E452" s="18"/>
      <c r="F452" s="18"/>
      <c r="G452" s="18"/>
      <c r="H452" s="20"/>
      <c r="I452" s="20"/>
      <c r="J452" s="20"/>
      <c r="K452" s="24"/>
      <c r="L452" s="20"/>
      <c r="M452" s="20"/>
      <c r="N452" s="18"/>
      <c r="O452" s="18"/>
      <c r="P452" s="18"/>
      <c r="Q452" s="18"/>
      <c r="R452" s="18"/>
      <c r="S452" s="14"/>
      <c r="T452" s="14"/>
      <c r="U452" s="14"/>
      <c r="V452" s="14"/>
      <c r="W452" s="14"/>
      <c r="X452" s="14"/>
      <c r="Y452" s="14"/>
      <c r="Z452" s="14"/>
      <c r="AA452" s="14"/>
      <c r="AB452" s="14"/>
      <c r="AC452" s="14"/>
      <c r="AD452" s="14"/>
      <c r="AE452" s="14"/>
      <c r="AF452" s="14"/>
      <c r="AG452" s="14"/>
      <c r="AH452" s="14"/>
    </row>
    <row r="453" spans="1:34" ht="15.75" customHeight="1">
      <c r="A453" s="17"/>
      <c r="B453" s="18"/>
      <c r="C453" s="18"/>
      <c r="D453" s="18"/>
      <c r="E453" s="18"/>
      <c r="F453" s="18"/>
      <c r="G453" s="18"/>
      <c r="H453" s="20"/>
      <c r="I453" s="20"/>
      <c r="J453" s="20"/>
      <c r="K453" s="24"/>
      <c r="L453" s="20"/>
      <c r="M453" s="20"/>
      <c r="N453" s="18"/>
      <c r="O453" s="18"/>
      <c r="P453" s="18"/>
      <c r="Q453" s="18"/>
      <c r="R453" s="18"/>
      <c r="S453" s="14"/>
      <c r="T453" s="14"/>
      <c r="U453" s="14"/>
      <c r="V453" s="14"/>
      <c r="W453" s="14"/>
      <c r="X453" s="14"/>
      <c r="Y453" s="14"/>
      <c r="Z453" s="14"/>
      <c r="AA453" s="14"/>
      <c r="AB453" s="14"/>
      <c r="AC453" s="14"/>
      <c r="AD453" s="14"/>
      <c r="AE453" s="14"/>
      <c r="AF453" s="14"/>
      <c r="AG453" s="14"/>
      <c r="AH453" s="14"/>
    </row>
    <row r="454" spans="1:34" ht="15.75" customHeight="1">
      <c r="A454" s="17"/>
      <c r="B454" s="18"/>
      <c r="C454" s="18"/>
      <c r="D454" s="18"/>
      <c r="E454" s="18"/>
      <c r="F454" s="18"/>
      <c r="G454" s="18"/>
      <c r="H454" s="20"/>
      <c r="I454" s="20"/>
      <c r="J454" s="20"/>
      <c r="K454" s="24"/>
      <c r="L454" s="20"/>
      <c r="M454" s="20"/>
      <c r="N454" s="18"/>
      <c r="O454" s="18"/>
      <c r="P454" s="18"/>
      <c r="Q454" s="18"/>
      <c r="R454" s="18"/>
      <c r="S454" s="14"/>
      <c r="T454" s="14"/>
      <c r="U454" s="14"/>
      <c r="V454" s="14"/>
      <c r="W454" s="14"/>
      <c r="X454" s="14"/>
      <c r="Y454" s="14"/>
      <c r="Z454" s="14"/>
      <c r="AA454" s="14"/>
      <c r="AB454" s="14"/>
      <c r="AC454" s="14"/>
      <c r="AD454" s="14"/>
      <c r="AE454" s="14"/>
      <c r="AF454" s="14"/>
      <c r="AG454" s="14"/>
      <c r="AH454" s="14"/>
    </row>
    <row r="455" spans="1:34" ht="15.75" customHeight="1">
      <c r="A455" s="17"/>
      <c r="B455" s="18"/>
      <c r="C455" s="18"/>
      <c r="D455" s="18"/>
      <c r="E455" s="18"/>
      <c r="F455" s="18"/>
      <c r="G455" s="18"/>
      <c r="H455" s="20"/>
      <c r="I455" s="20"/>
      <c r="J455" s="20"/>
      <c r="K455" s="24"/>
      <c r="L455" s="20"/>
      <c r="M455" s="20"/>
      <c r="N455" s="18"/>
      <c r="O455" s="18"/>
      <c r="P455" s="18"/>
      <c r="Q455" s="18"/>
      <c r="R455" s="18"/>
      <c r="S455" s="14"/>
      <c r="T455" s="14"/>
      <c r="U455" s="14"/>
      <c r="V455" s="14"/>
      <c r="W455" s="14"/>
      <c r="X455" s="14"/>
      <c r="Y455" s="14"/>
      <c r="Z455" s="14"/>
      <c r="AA455" s="14"/>
      <c r="AB455" s="14"/>
      <c r="AC455" s="14"/>
      <c r="AD455" s="14"/>
      <c r="AE455" s="14"/>
      <c r="AF455" s="14"/>
      <c r="AG455" s="14"/>
      <c r="AH455" s="14"/>
    </row>
    <row r="456" spans="1:34" ht="15.75" customHeight="1">
      <c r="A456" s="17"/>
      <c r="B456" s="18"/>
      <c r="C456" s="18"/>
      <c r="D456" s="18"/>
      <c r="E456" s="18"/>
      <c r="F456" s="18"/>
      <c r="G456" s="18"/>
      <c r="H456" s="20"/>
      <c r="I456" s="20"/>
      <c r="J456" s="20"/>
      <c r="K456" s="24"/>
      <c r="L456" s="20"/>
      <c r="M456" s="20"/>
      <c r="N456" s="18"/>
      <c r="O456" s="18"/>
      <c r="P456" s="18"/>
      <c r="Q456" s="18"/>
      <c r="R456" s="18"/>
      <c r="S456" s="14"/>
      <c r="T456" s="14"/>
      <c r="U456" s="14"/>
      <c r="V456" s="14"/>
      <c r="W456" s="14"/>
      <c r="X456" s="14"/>
      <c r="Y456" s="14"/>
      <c r="Z456" s="14"/>
      <c r="AA456" s="14"/>
      <c r="AB456" s="14"/>
      <c r="AC456" s="14"/>
      <c r="AD456" s="14"/>
      <c r="AE456" s="14"/>
      <c r="AF456" s="14"/>
      <c r="AG456" s="14"/>
      <c r="AH456" s="14"/>
    </row>
    <row r="457" spans="1:34" ht="15.75" customHeight="1">
      <c r="A457" s="17"/>
      <c r="B457" s="18"/>
      <c r="C457" s="18"/>
      <c r="D457" s="18"/>
      <c r="E457" s="18"/>
      <c r="F457" s="18"/>
      <c r="G457" s="18"/>
      <c r="H457" s="20"/>
      <c r="I457" s="20"/>
      <c r="J457" s="20"/>
      <c r="K457" s="24"/>
      <c r="L457" s="20"/>
      <c r="M457" s="20"/>
      <c r="N457" s="18"/>
      <c r="O457" s="18"/>
      <c r="P457" s="18"/>
      <c r="Q457" s="18"/>
      <c r="R457" s="18"/>
      <c r="S457" s="14"/>
      <c r="T457" s="14"/>
      <c r="U457" s="14"/>
      <c r="V457" s="14"/>
      <c r="W457" s="14"/>
      <c r="X457" s="14"/>
      <c r="Y457" s="14"/>
      <c r="Z457" s="14"/>
      <c r="AA457" s="14"/>
      <c r="AB457" s="14"/>
      <c r="AC457" s="14"/>
      <c r="AD457" s="14"/>
      <c r="AE457" s="14"/>
      <c r="AF457" s="14"/>
      <c r="AG457" s="14"/>
      <c r="AH457" s="14"/>
    </row>
    <row r="458" spans="1:34" ht="15.75" customHeight="1">
      <c r="A458" s="17"/>
      <c r="B458" s="18"/>
      <c r="C458" s="18"/>
      <c r="D458" s="18"/>
      <c r="E458" s="18"/>
      <c r="F458" s="18"/>
      <c r="G458" s="18"/>
      <c r="H458" s="20"/>
      <c r="I458" s="20"/>
      <c r="J458" s="20"/>
      <c r="K458" s="24"/>
      <c r="L458" s="20"/>
      <c r="M458" s="20"/>
      <c r="N458" s="18"/>
      <c r="O458" s="18"/>
      <c r="P458" s="18"/>
      <c r="Q458" s="18"/>
      <c r="R458" s="18"/>
      <c r="S458" s="14"/>
      <c r="T458" s="14"/>
      <c r="U458" s="14"/>
      <c r="V458" s="14"/>
      <c r="W458" s="14"/>
      <c r="X458" s="14"/>
      <c r="Y458" s="14"/>
      <c r="Z458" s="14"/>
      <c r="AA458" s="14"/>
      <c r="AB458" s="14"/>
      <c r="AC458" s="14"/>
      <c r="AD458" s="14"/>
      <c r="AE458" s="14"/>
      <c r="AF458" s="14"/>
      <c r="AG458" s="14"/>
      <c r="AH458" s="14"/>
    </row>
    <row r="459" spans="1:34" ht="15.75" customHeight="1">
      <c r="A459" s="17"/>
      <c r="B459" s="18"/>
      <c r="C459" s="18"/>
      <c r="D459" s="18"/>
      <c r="E459" s="18"/>
      <c r="F459" s="18"/>
      <c r="G459" s="18"/>
      <c r="H459" s="20"/>
      <c r="I459" s="20"/>
      <c r="J459" s="20"/>
      <c r="K459" s="24"/>
      <c r="L459" s="20"/>
      <c r="M459" s="20"/>
      <c r="N459" s="18"/>
      <c r="O459" s="18"/>
      <c r="P459" s="18"/>
      <c r="Q459" s="18"/>
      <c r="R459" s="18"/>
      <c r="S459" s="14"/>
      <c r="T459" s="14"/>
      <c r="U459" s="14"/>
      <c r="V459" s="14"/>
      <c r="W459" s="14"/>
      <c r="X459" s="14"/>
      <c r="Y459" s="14"/>
      <c r="Z459" s="14"/>
      <c r="AA459" s="14"/>
      <c r="AB459" s="14"/>
      <c r="AC459" s="14"/>
      <c r="AD459" s="14"/>
      <c r="AE459" s="14"/>
      <c r="AF459" s="14"/>
      <c r="AG459" s="14"/>
      <c r="AH459" s="14"/>
    </row>
    <row r="460" spans="1:34" ht="15.75" customHeight="1">
      <c r="A460" s="17"/>
      <c r="B460" s="18"/>
      <c r="C460" s="18"/>
      <c r="D460" s="18"/>
      <c r="E460" s="18"/>
      <c r="F460" s="18"/>
      <c r="G460" s="18"/>
      <c r="H460" s="20"/>
      <c r="I460" s="20"/>
      <c r="J460" s="20"/>
      <c r="K460" s="24"/>
      <c r="L460" s="20"/>
      <c r="M460" s="20"/>
      <c r="N460" s="18"/>
      <c r="O460" s="18"/>
      <c r="P460" s="18"/>
      <c r="Q460" s="18"/>
      <c r="R460" s="18"/>
      <c r="S460" s="14"/>
      <c r="T460" s="14"/>
      <c r="U460" s="14"/>
      <c r="V460" s="14"/>
      <c r="W460" s="14"/>
      <c r="X460" s="14"/>
      <c r="Y460" s="14"/>
      <c r="Z460" s="14"/>
      <c r="AA460" s="14"/>
      <c r="AB460" s="14"/>
      <c r="AC460" s="14"/>
      <c r="AD460" s="14"/>
      <c r="AE460" s="14"/>
      <c r="AF460" s="14"/>
      <c r="AG460" s="14"/>
      <c r="AH460" s="14"/>
    </row>
    <row r="461" spans="1:34" ht="15.75" customHeight="1">
      <c r="A461" s="17"/>
      <c r="B461" s="18"/>
      <c r="C461" s="18"/>
      <c r="D461" s="18"/>
      <c r="E461" s="18"/>
      <c r="F461" s="18"/>
      <c r="G461" s="18"/>
      <c r="H461" s="20"/>
      <c r="I461" s="20"/>
      <c r="J461" s="20"/>
      <c r="K461" s="24"/>
      <c r="L461" s="20"/>
      <c r="M461" s="20"/>
      <c r="N461" s="18"/>
      <c r="O461" s="18"/>
      <c r="P461" s="18"/>
      <c r="Q461" s="18"/>
      <c r="R461" s="18"/>
      <c r="S461" s="14"/>
      <c r="T461" s="14"/>
      <c r="U461" s="14"/>
      <c r="V461" s="14"/>
      <c r="W461" s="14"/>
      <c r="X461" s="14"/>
      <c r="Y461" s="14"/>
      <c r="Z461" s="14"/>
      <c r="AA461" s="14"/>
      <c r="AB461" s="14"/>
      <c r="AC461" s="14"/>
      <c r="AD461" s="14"/>
      <c r="AE461" s="14"/>
      <c r="AF461" s="14"/>
      <c r="AG461" s="14"/>
      <c r="AH461" s="14"/>
    </row>
    <row r="462" spans="1:34" ht="15.75" customHeight="1">
      <c r="A462" s="17"/>
      <c r="B462" s="18"/>
      <c r="C462" s="18"/>
      <c r="D462" s="18"/>
      <c r="E462" s="18"/>
      <c r="F462" s="18"/>
      <c r="G462" s="18"/>
      <c r="H462" s="20"/>
      <c r="I462" s="20"/>
      <c r="J462" s="20"/>
      <c r="K462" s="24"/>
      <c r="L462" s="20"/>
      <c r="M462" s="20"/>
      <c r="N462" s="18"/>
      <c r="O462" s="18"/>
      <c r="P462" s="18"/>
      <c r="Q462" s="18"/>
      <c r="R462" s="18"/>
      <c r="S462" s="14"/>
      <c r="T462" s="14"/>
      <c r="U462" s="14"/>
      <c r="V462" s="14"/>
      <c r="W462" s="14"/>
      <c r="X462" s="14"/>
      <c r="Y462" s="14"/>
      <c r="Z462" s="14"/>
      <c r="AA462" s="14"/>
      <c r="AB462" s="14"/>
      <c r="AC462" s="14"/>
      <c r="AD462" s="14"/>
      <c r="AE462" s="14"/>
      <c r="AF462" s="14"/>
      <c r="AG462" s="14"/>
      <c r="AH462" s="14"/>
    </row>
    <row r="463" spans="1:34" ht="15.75" customHeight="1">
      <c r="A463" s="17"/>
      <c r="B463" s="18"/>
      <c r="C463" s="18"/>
      <c r="D463" s="18"/>
      <c r="E463" s="18"/>
      <c r="F463" s="18"/>
      <c r="G463" s="18"/>
      <c r="H463" s="20"/>
      <c r="I463" s="20"/>
      <c r="J463" s="20"/>
      <c r="K463" s="24"/>
      <c r="L463" s="20"/>
      <c r="M463" s="20"/>
      <c r="N463" s="18"/>
      <c r="O463" s="18"/>
      <c r="P463" s="18"/>
      <c r="Q463" s="18"/>
      <c r="R463" s="18"/>
      <c r="S463" s="14"/>
      <c r="T463" s="14"/>
      <c r="U463" s="14"/>
      <c r="V463" s="14"/>
      <c r="W463" s="14"/>
      <c r="X463" s="14"/>
      <c r="Y463" s="14"/>
      <c r="Z463" s="14"/>
      <c r="AA463" s="14"/>
      <c r="AB463" s="14"/>
      <c r="AC463" s="14"/>
      <c r="AD463" s="14"/>
      <c r="AE463" s="14"/>
      <c r="AF463" s="14"/>
      <c r="AG463" s="14"/>
      <c r="AH463" s="14"/>
    </row>
    <row r="464" spans="1:34" ht="15.75" customHeight="1">
      <c r="A464" s="17"/>
      <c r="B464" s="18"/>
      <c r="C464" s="18"/>
      <c r="D464" s="18"/>
      <c r="E464" s="18"/>
      <c r="F464" s="18"/>
      <c r="G464" s="18"/>
      <c r="H464" s="20"/>
      <c r="I464" s="20"/>
      <c r="J464" s="20"/>
      <c r="K464" s="24"/>
      <c r="L464" s="20"/>
      <c r="M464" s="20"/>
      <c r="N464" s="18"/>
      <c r="O464" s="18"/>
      <c r="P464" s="18"/>
      <c r="Q464" s="18"/>
      <c r="R464" s="18"/>
      <c r="S464" s="14"/>
      <c r="T464" s="14"/>
      <c r="U464" s="14"/>
      <c r="V464" s="14"/>
      <c r="W464" s="14"/>
      <c r="X464" s="14"/>
      <c r="Y464" s="14"/>
      <c r="Z464" s="14"/>
      <c r="AA464" s="14"/>
      <c r="AB464" s="14"/>
      <c r="AC464" s="14"/>
      <c r="AD464" s="14"/>
      <c r="AE464" s="14"/>
      <c r="AF464" s="14"/>
      <c r="AG464" s="14"/>
      <c r="AH464" s="14"/>
    </row>
    <row r="465" spans="1:34" ht="15.75" customHeight="1">
      <c r="A465" s="17"/>
      <c r="B465" s="18"/>
      <c r="C465" s="18"/>
      <c r="D465" s="18"/>
      <c r="E465" s="18"/>
      <c r="F465" s="18"/>
      <c r="G465" s="18"/>
      <c r="H465" s="20"/>
      <c r="I465" s="20"/>
      <c r="J465" s="20"/>
      <c r="K465" s="24"/>
      <c r="L465" s="20"/>
      <c r="M465" s="20"/>
      <c r="N465" s="18"/>
      <c r="O465" s="18"/>
      <c r="P465" s="18"/>
      <c r="Q465" s="18"/>
      <c r="R465" s="18"/>
      <c r="S465" s="14"/>
      <c r="T465" s="14"/>
      <c r="U465" s="14"/>
      <c r="V465" s="14"/>
      <c r="W465" s="14"/>
      <c r="X465" s="14"/>
      <c r="Y465" s="14"/>
      <c r="Z465" s="14"/>
      <c r="AA465" s="14"/>
      <c r="AB465" s="14"/>
      <c r="AC465" s="14"/>
      <c r="AD465" s="14"/>
      <c r="AE465" s="14"/>
      <c r="AF465" s="14"/>
      <c r="AG465" s="14"/>
      <c r="AH465" s="14"/>
    </row>
    <row r="466" spans="1:34" ht="15.75" customHeight="1">
      <c r="A466" s="17"/>
      <c r="B466" s="18"/>
      <c r="C466" s="18"/>
      <c r="D466" s="18"/>
      <c r="E466" s="18"/>
      <c r="F466" s="18"/>
      <c r="G466" s="18"/>
      <c r="H466" s="20"/>
      <c r="I466" s="20"/>
      <c r="J466" s="20"/>
      <c r="K466" s="24"/>
      <c r="L466" s="20"/>
      <c r="M466" s="20"/>
      <c r="N466" s="18"/>
      <c r="O466" s="18"/>
      <c r="P466" s="18"/>
      <c r="Q466" s="18"/>
      <c r="R466" s="18"/>
      <c r="S466" s="14"/>
      <c r="T466" s="14"/>
      <c r="U466" s="14"/>
      <c r="V466" s="14"/>
      <c r="W466" s="14"/>
      <c r="X466" s="14"/>
      <c r="Y466" s="14"/>
      <c r="Z466" s="14"/>
      <c r="AA466" s="14"/>
      <c r="AB466" s="14"/>
      <c r="AC466" s="14"/>
      <c r="AD466" s="14"/>
      <c r="AE466" s="14"/>
      <c r="AF466" s="14"/>
      <c r="AG466" s="14"/>
      <c r="AH466" s="14"/>
    </row>
    <row r="467" spans="1:34" ht="15.75" customHeight="1">
      <c r="A467" s="17"/>
      <c r="B467" s="18"/>
      <c r="C467" s="18"/>
      <c r="D467" s="18"/>
      <c r="E467" s="18"/>
      <c r="F467" s="18"/>
      <c r="G467" s="18"/>
      <c r="H467" s="20"/>
      <c r="I467" s="20"/>
      <c r="J467" s="20"/>
      <c r="K467" s="24"/>
      <c r="L467" s="20"/>
      <c r="M467" s="20"/>
      <c r="N467" s="18"/>
      <c r="O467" s="18"/>
      <c r="P467" s="18"/>
      <c r="Q467" s="18"/>
      <c r="R467" s="18"/>
      <c r="S467" s="14"/>
      <c r="T467" s="14"/>
      <c r="U467" s="14"/>
      <c r="V467" s="14"/>
      <c r="W467" s="14"/>
      <c r="X467" s="14"/>
      <c r="Y467" s="14"/>
      <c r="Z467" s="14"/>
      <c r="AA467" s="14"/>
      <c r="AB467" s="14"/>
      <c r="AC467" s="14"/>
      <c r="AD467" s="14"/>
      <c r="AE467" s="14"/>
      <c r="AF467" s="14"/>
      <c r="AG467" s="14"/>
      <c r="AH467" s="14"/>
    </row>
    <row r="468" spans="1:34" ht="15.75" customHeight="1">
      <c r="A468" s="17"/>
      <c r="B468" s="18"/>
      <c r="C468" s="18"/>
      <c r="D468" s="18"/>
      <c r="E468" s="18"/>
      <c r="F468" s="18"/>
      <c r="G468" s="18"/>
      <c r="H468" s="20"/>
      <c r="I468" s="20"/>
      <c r="J468" s="20"/>
      <c r="K468" s="24"/>
      <c r="L468" s="20"/>
      <c r="M468" s="20"/>
      <c r="N468" s="18"/>
      <c r="O468" s="18"/>
      <c r="P468" s="18"/>
      <c r="Q468" s="18"/>
      <c r="R468" s="18"/>
      <c r="S468" s="14"/>
      <c r="T468" s="14"/>
      <c r="U468" s="14"/>
      <c r="V468" s="14"/>
      <c r="W468" s="14"/>
      <c r="X468" s="14"/>
      <c r="Y468" s="14"/>
      <c r="Z468" s="14"/>
      <c r="AA468" s="14"/>
      <c r="AB468" s="14"/>
      <c r="AC468" s="14"/>
      <c r="AD468" s="14"/>
      <c r="AE468" s="14"/>
      <c r="AF468" s="14"/>
      <c r="AG468" s="14"/>
      <c r="AH468" s="14"/>
    </row>
    <row r="469" spans="1:34" ht="15.75" customHeight="1">
      <c r="A469" s="17"/>
      <c r="B469" s="18"/>
      <c r="C469" s="18"/>
      <c r="D469" s="18"/>
      <c r="E469" s="18"/>
      <c r="F469" s="18"/>
      <c r="G469" s="18"/>
      <c r="H469" s="20"/>
      <c r="I469" s="20"/>
      <c r="J469" s="20"/>
      <c r="K469" s="24"/>
      <c r="L469" s="20"/>
      <c r="M469" s="20"/>
      <c r="N469" s="18"/>
      <c r="O469" s="18"/>
      <c r="P469" s="18"/>
      <c r="Q469" s="18"/>
      <c r="R469" s="18"/>
      <c r="S469" s="14"/>
      <c r="T469" s="14"/>
      <c r="U469" s="14"/>
      <c r="V469" s="14"/>
      <c r="W469" s="14"/>
      <c r="X469" s="14"/>
      <c r="Y469" s="14"/>
      <c r="Z469" s="14"/>
      <c r="AA469" s="14"/>
      <c r="AB469" s="14"/>
      <c r="AC469" s="14"/>
      <c r="AD469" s="14"/>
      <c r="AE469" s="14"/>
      <c r="AF469" s="14"/>
      <c r="AG469" s="14"/>
      <c r="AH469" s="14"/>
    </row>
    <row r="470" spans="1:34" ht="15.75" customHeight="1">
      <c r="A470" s="17"/>
      <c r="B470" s="18"/>
      <c r="C470" s="18"/>
      <c r="D470" s="18"/>
      <c r="E470" s="18"/>
      <c r="F470" s="18"/>
      <c r="G470" s="18"/>
      <c r="H470" s="20"/>
      <c r="I470" s="20"/>
      <c r="J470" s="20"/>
      <c r="K470" s="24"/>
      <c r="L470" s="20"/>
      <c r="M470" s="20"/>
      <c r="N470" s="18"/>
      <c r="O470" s="18"/>
      <c r="P470" s="18"/>
      <c r="Q470" s="18"/>
      <c r="R470" s="18"/>
      <c r="S470" s="14"/>
      <c r="T470" s="14"/>
      <c r="U470" s="14"/>
      <c r="V470" s="14"/>
      <c r="W470" s="14"/>
      <c r="X470" s="14"/>
      <c r="Y470" s="14"/>
      <c r="Z470" s="14"/>
      <c r="AA470" s="14"/>
      <c r="AB470" s="14"/>
      <c r="AC470" s="14"/>
      <c r="AD470" s="14"/>
      <c r="AE470" s="14"/>
      <c r="AF470" s="14"/>
      <c r="AG470" s="14"/>
      <c r="AH470" s="14"/>
    </row>
    <row r="471" spans="1:34" ht="15.75" customHeight="1">
      <c r="A471" s="17"/>
      <c r="B471" s="18"/>
      <c r="C471" s="18"/>
      <c r="D471" s="18"/>
      <c r="E471" s="18"/>
      <c r="F471" s="18"/>
      <c r="G471" s="18"/>
      <c r="H471" s="20"/>
      <c r="I471" s="20"/>
      <c r="J471" s="20"/>
      <c r="K471" s="24"/>
      <c r="L471" s="20"/>
      <c r="M471" s="20"/>
      <c r="N471" s="18"/>
      <c r="O471" s="18"/>
      <c r="P471" s="18"/>
      <c r="Q471" s="18"/>
      <c r="R471" s="18"/>
      <c r="S471" s="14"/>
      <c r="T471" s="14"/>
      <c r="U471" s="14"/>
      <c r="V471" s="14"/>
      <c r="W471" s="14"/>
      <c r="X471" s="14"/>
      <c r="Y471" s="14"/>
      <c r="Z471" s="14"/>
      <c r="AA471" s="14"/>
      <c r="AB471" s="14"/>
      <c r="AC471" s="14"/>
      <c r="AD471" s="14"/>
      <c r="AE471" s="14"/>
      <c r="AF471" s="14"/>
      <c r="AG471" s="14"/>
      <c r="AH471" s="14"/>
    </row>
    <row r="472" spans="1:34" ht="15.75" customHeight="1">
      <c r="A472" s="17"/>
      <c r="B472" s="18"/>
      <c r="C472" s="18"/>
      <c r="D472" s="18"/>
      <c r="E472" s="18"/>
      <c r="F472" s="18"/>
      <c r="G472" s="18"/>
      <c r="H472" s="20"/>
      <c r="I472" s="20"/>
      <c r="J472" s="20"/>
      <c r="K472" s="24"/>
      <c r="L472" s="20"/>
      <c r="M472" s="20"/>
      <c r="N472" s="18"/>
      <c r="O472" s="18"/>
      <c r="P472" s="18"/>
      <c r="Q472" s="18"/>
      <c r="R472" s="18"/>
      <c r="S472" s="14"/>
      <c r="T472" s="14"/>
      <c r="U472" s="14"/>
      <c r="V472" s="14"/>
      <c r="W472" s="14"/>
      <c r="X472" s="14"/>
      <c r="Y472" s="14"/>
      <c r="Z472" s="14"/>
      <c r="AA472" s="14"/>
      <c r="AB472" s="14"/>
      <c r="AC472" s="14"/>
      <c r="AD472" s="14"/>
      <c r="AE472" s="14"/>
      <c r="AF472" s="14"/>
      <c r="AG472" s="14"/>
      <c r="AH472" s="14"/>
    </row>
    <row r="473" spans="1:34" ht="15.75" customHeight="1">
      <c r="A473" s="17"/>
      <c r="B473" s="18"/>
      <c r="C473" s="18"/>
      <c r="D473" s="18"/>
      <c r="E473" s="18"/>
      <c r="F473" s="18"/>
      <c r="G473" s="18"/>
      <c r="H473" s="20"/>
      <c r="I473" s="20"/>
      <c r="J473" s="20"/>
      <c r="K473" s="24"/>
      <c r="L473" s="20"/>
      <c r="M473" s="20"/>
      <c r="N473" s="18"/>
      <c r="O473" s="18"/>
      <c r="P473" s="18"/>
      <c r="Q473" s="18"/>
      <c r="R473" s="18"/>
      <c r="S473" s="14"/>
      <c r="T473" s="14"/>
      <c r="U473" s="14"/>
      <c r="V473" s="14"/>
      <c r="W473" s="14"/>
      <c r="X473" s="14"/>
      <c r="Y473" s="14"/>
      <c r="Z473" s="14"/>
      <c r="AA473" s="14"/>
      <c r="AB473" s="14"/>
      <c r="AC473" s="14"/>
      <c r="AD473" s="14"/>
      <c r="AE473" s="14"/>
      <c r="AF473" s="14"/>
      <c r="AG473" s="14"/>
      <c r="AH473" s="14"/>
    </row>
    <row r="474" spans="1:34" ht="15.75" customHeight="1">
      <c r="A474" s="17"/>
      <c r="B474" s="18"/>
      <c r="C474" s="18"/>
      <c r="D474" s="18"/>
      <c r="E474" s="18"/>
      <c r="F474" s="18"/>
      <c r="G474" s="18"/>
      <c r="H474" s="20"/>
      <c r="I474" s="20"/>
      <c r="J474" s="20"/>
      <c r="K474" s="24"/>
      <c r="L474" s="20"/>
      <c r="M474" s="20"/>
      <c r="N474" s="18"/>
      <c r="O474" s="18"/>
      <c r="P474" s="18"/>
      <c r="Q474" s="18"/>
      <c r="R474" s="18"/>
      <c r="S474" s="14"/>
      <c r="T474" s="14"/>
      <c r="U474" s="14"/>
      <c r="V474" s="14"/>
      <c r="W474" s="14"/>
      <c r="X474" s="14"/>
      <c r="Y474" s="14"/>
      <c r="Z474" s="14"/>
      <c r="AA474" s="14"/>
      <c r="AB474" s="14"/>
      <c r="AC474" s="14"/>
      <c r="AD474" s="14"/>
      <c r="AE474" s="14"/>
      <c r="AF474" s="14"/>
      <c r="AG474" s="14"/>
      <c r="AH474" s="14"/>
    </row>
    <row r="475" spans="1:34" ht="15.75" customHeight="1">
      <c r="A475" s="17"/>
      <c r="B475" s="18"/>
      <c r="C475" s="18"/>
      <c r="D475" s="18"/>
      <c r="E475" s="18"/>
      <c r="F475" s="18"/>
      <c r="G475" s="18"/>
      <c r="H475" s="20"/>
      <c r="I475" s="20"/>
      <c r="J475" s="20"/>
      <c r="K475" s="24"/>
      <c r="L475" s="20"/>
      <c r="M475" s="20"/>
      <c r="N475" s="18"/>
      <c r="O475" s="18"/>
      <c r="P475" s="18"/>
      <c r="Q475" s="18"/>
      <c r="R475" s="18"/>
      <c r="S475" s="14"/>
      <c r="T475" s="14"/>
      <c r="U475" s="14"/>
      <c r="V475" s="14"/>
      <c r="W475" s="14"/>
      <c r="X475" s="14"/>
      <c r="Y475" s="14"/>
      <c r="Z475" s="14"/>
      <c r="AA475" s="14"/>
      <c r="AB475" s="14"/>
      <c r="AC475" s="14"/>
      <c r="AD475" s="14"/>
      <c r="AE475" s="14"/>
      <c r="AF475" s="14"/>
      <c r="AG475" s="14"/>
      <c r="AH475" s="14"/>
    </row>
    <row r="476" spans="1:34" ht="15.75" customHeight="1">
      <c r="A476" s="17"/>
      <c r="B476" s="18"/>
      <c r="C476" s="18"/>
      <c r="D476" s="18"/>
      <c r="E476" s="18"/>
      <c r="F476" s="18"/>
      <c r="G476" s="18"/>
      <c r="H476" s="20"/>
      <c r="I476" s="20"/>
      <c r="J476" s="20"/>
      <c r="K476" s="24"/>
      <c r="L476" s="20"/>
      <c r="M476" s="20"/>
      <c r="N476" s="18"/>
      <c r="O476" s="18"/>
      <c r="P476" s="18"/>
      <c r="Q476" s="18"/>
      <c r="R476" s="18"/>
      <c r="S476" s="14"/>
      <c r="T476" s="14"/>
      <c r="U476" s="14"/>
      <c r="V476" s="14"/>
      <c r="W476" s="14"/>
      <c r="X476" s="14"/>
      <c r="Y476" s="14"/>
      <c r="Z476" s="14"/>
      <c r="AA476" s="14"/>
      <c r="AB476" s="14"/>
      <c r="AC476" s="14"/>
      <c r="AD476" s="14"/>
      <c r="AE476" s="14"/>
      <c r="AF476" s="14"/>
      <c r="AG476" s="14"/>
      <c r="AH476" s="14"/>
    </row>
    <row r="477" spans="1:34" ht="15.75" customHeight="1">
      <c r="A477" s="17"/>
      <c r="B477" s="18"/>
      <c r="C477" s="18"/>
      <c r="D477" s="18"/>
      <c r="E477" s="18"/>
      <c r="F477" s="18"/>
      <c r="G477" s="18"/>
      <c r="H477" s="20"/>
      <c r="I477" s="20"/>
      <c r="J477" s="20"/>
      <c r="K477" s="24"/>
      <c r="L477" s="20"/>
      <c r="M477" s="20"/>
      <c r="N477" s="18"/>
      <c r="O477" s="18"/>
      <c r="P477" s="18"/>
      <c r="Q477" s="18"/>
      <c r="R477" s="18"/>
      <c r="S477" s="14"/>
      <c r="T477" s="14"/>
      <c r="U477" s="14"/>
      <c r="V477" s="14"/>
      <c r="W477" s="14"/>
      <c r="X477" s="14"/>
      <c r="Y477" s="14"/>
      <c r="Z477" s="14"/>
      <c r="AA477" s="14"/>
      <c r="AB477" s="14"/>
      <c r="AC477" s="14"/>
      <c r="AD477" s="14"/>
      <c r="AE477" s="14"/>
      <c r="AF477" s="14"/>
      <c r="AG477" s="14"/>
      <c r="AH477" s="14"/>
    </row>
    <row r="478" spans="1:34" ht="15.75" customHeight="1">
      <c r="A478" s="17"/>
      <c r="B478" s="18"/>
      <c r="C478" s="18"/>
      <c r="D478" s="18"/>
      <c r="E478" s="18"/>
      <c r="F478" s="18"/>
      <c r="G478" s="18"/>
      <c r="H478" s="20"/>
      <c r="I478" s="20"/>
      <c r="J478" s="20"/>
      <c r="K478" s="24"/>
      <c r="L478" s="20"/>
      <c r="M478" s="20"/>
      <c r="N478" s="18"/>
      <c r="O478" s="18"/>
      <c r="P478" s="18"/>
      <c r="Q478" s="18"/>
      <c r="R478" s="18"/>
      <c r="S478" s="14"/>
      <c r="T478" s="14"/>
      <c r="U478" s="14"/>
      <c r="V478" s="14"/>
      <c r="W478" s="14"/>
      <c r="X478" s="14"/>
      <c r="Y478" s="14"/>
      <c r="Z478" s="14"/>
      <c r="AA478" s="14"/>
      <c r="AB478" s="14"/>
      <c r="AC478" s="14"/>
      <c r="AD478" s="14"/>
      <c r="AE478" s="14"/>
      <c r="AF478" s="14"/>
      <c r="AG478" s="14"/>
      <c r="AH478" s="14"/>
    </row>
    <row r="479" spans="1:34" ht="15.75" customHeight="1">
      <c r="A479" s="17"/>
      <c r="B479" s="18"/>
      <c r="C479" s="18"/>
      <c r="D479" s="18"/>
      <c r="E479" s="18"/>
      <c r="F479" s="18"/>
      <c r="G479" s="18"/>
      <c r="H479" s="20"/>
      <c r="I479" s="20"/>
      <c r="J479" s="20"/>
      <c r="K479" s="24"/>
      <c r="L479" s="20"/>
      <c r="M479" s="20"/>
      <c r="N479" s="18"/>
      <c r="O479" s="18"/>
      <c r="P479" s="18"/>
      <c r="Q479" s="18"/>
      <c r="R479" s="18"/>
      <c r="S479" s="14"/>
      <c r="T479" s="14"/>
      <c r="U479" s="14"/>
      <c r="V479" s="14"/>
      <c r="W479" s="14"/>
      <c r="X479" s="14"/>
      <c r="Y479" s="14"/>
      <c r="Z479" s="14"/>
      <c r="AA479" s="14"/>
      <c r="AB479" s="14"/>
      <c r="AC479" s="14"/>
      <c r="AD479" s="14"/>
      <c r="AE479" s="14"/>
      <c r="AF479" s="14"/>
      <c r="AG479" s="14"/>
      <c r="AH479" s="14"/>
    </row>
    <row r="480" spans="1:34" ht="15.75" customHeight="1">
      <c r="A480" s="17"/>
      <c r="B480" s="18"/>
      <c r="C480" s="18"/>
      <c r="D480" s="18"/>
      <c r="E480" s="18"/>
      <c r="F480" s="18"/>
      <c r="G480" s="18"/>
      <c r="H480" s="20"/>
      <c r="I480" s="20"/>
      <c r="J480" s="20"/>
      <c r="K480" s="24"/>
      <c r="L480" s="20"/>
      <c r="M480" s="20"/>
      <c r="N480" s="18"/>
      <c r="O480" s="18"/>
      <c r="P480" s="18"/>
      <c r="Q480" s="18"/>
      <c r="R480" s="18"/>
      <c r="S480" s="14"/>
      <c r="T480" s="14"/>
      <c r="U480" s="14"/>
      <c r="V480" s="14"/>
      <c r="W480" s="14"/>
      <c r="X480" s="14"/>
      <c r="Y480" s="14"/>
      <c r="Z480" s="14"/>
      <c r="AA480" s="14"/>
      <c r="AB480" s="14"/>
      <c r="AC480" s="14"/>
      <c r="AD480" s="14"/>
      <c r="AE480" s="14"/>
      <c r="AF480" s="14"/>
      <c r="AG480" s="14"/>
      <c r="AH480" s="14"/>
    </row>
    <row r="481" spans="1:34" ht="15.75" customHeight="1">
      <c r="A481" s="17"/>
      <c r="B481" s="18"/>
      <c r="C481" s="18"/>
      <c r="D481" s="18"/>
      <c r="E481" s="18"/>
      <c r="F481" s="18"/>
      <c r="G481" s="18"/>
      <c r="H481" s="20"/>
      <c r="I481" s="20"/>
      <c r="J481" s="20"/>
      <c r="K481" s="24"/>
      <c r="L481" s="20"/>
      <c r="M481" s="20"/>
      <c r="N481" s="18"/>
      <c r="O481" s="18"/>
      <c r="P481" s="18"/>
      <c r="Q481" s="18"/>
      <c r="R481" s="18"/>
      <c r="S481" s="14"/>
      <c r="T481" s="14"/>
      <c r="U481" s="14"/>
      <c r="V481" s="14"/>
      <c r="W481" s="14"/>
      <c r="X481" s="14"/>
      <c r="Y481" s="14"/>
      <c r="Z481" s="14"/>
      <c r="AA481" s="14"/>
      <c r="AB481" s="14"/>
      <c r="AC481" s="14"/>
      <c r="AD481" s="14"/>
      <c r="AE481" s="14"/>
      <c r="AF481" s="14"/>
      <c r="AG481" s="14"/>
      <c r="AH481" s="14"/>
    </row>
    <row r="482" spans="1:34" ht="15.75" customHeight="1">
      <c r="A482" s="17"/>
      <c r="B482" s="18"/>
      <c r="C482" s="18"/>
      <c r="D482" s="18"/>
      <c r="E482" s="18"/>
      <c r="F482" s="18"/>
      <c r="G482" s="18"/>
      <c r="H482" s="20"/>
      <c r="I482" s="20"/>
      <c r="J482" s="20"/>
      <c r="K482" s="24"/>
      <c r="L482" s="20"/>
      <c r="M482" s="20"/>
      <c r="N482" s="18"/>
      <c r="O482" s="18"/>
      <c r="P482" s="18"/>
      <c r="Q482" s="18"/>
      <c r="R482" s="18"/>
      <c r="S482" s="14"/>
      <c r="T482" s="14"/>
      <c r="U482" s="14"/>
      <c r="V482" s="14"/>
      <c r="W482" s="14"/>
      <c r="X482" s="14"/>
      <c r="Y482" s="14"/>
      <c r="Z482" s="14"/>
      <c r="AA482" s="14"/>
      <c r="AB482" s="14"/>
      <c r="AC482" s="14"/>
      <c r="AD482" s="14"/>
      <c r="AE482" s="14"/>
      <c r="AF482" s="14"/>
      <c r="AG482" s="14"/>
      <c r="AH482" s="14"/>
    </row>
    <row r="483" spans="1:34" ht="15.75" customHeight="1">
      <c r="A483" s="17"/>
      <c r="B483" s="18"/>
      <c r="C483" s="18"/>
      <c r="D483" s="18"/>
      <c r="E483" s="18"/>
      <c r="F483" s="18"/>
      <c r="G483" s="18"/>
      <c r="H483" s="20"/>
      <c r="I483" s="20"/>
      <c r="J483" s="20"/>
      <c r="K483" s="24"/>
      <c r="L483" s="20"/>
      <c r="M483" s="20"/>
      <c r="N483" s="18"/>
      <c r="O483" s="18"/>
      <c r="P483" s="18"/>
      <c r="Q483" s="18"/>
      <c r="R483" s="18"/>
      <c r="S483" s="14"/>
      <c r="T483" s="14"/>
      <c r="U483" s="14"/>
      <c r="V483" s="14"/>
      <c r="W483" s="14"/>
      <c r="X483" s="14"/>
      <c r="Y483" s="14"/>
      <c r="Z483" s="14"/>
      <c r="AA483" s="14"/>
      <c r="AB483" s="14"/>
      <c r="AC483" s="14"/>
      <c r="AD483" s="14"/>
      <c r="AE483" s="14"/>
      <c r="AF483" s="14"/>
      <c r="AG483" s="14"/>
      <c r="AH483" s="14"/>
    </row>
    <row r="484" spans="1:34" ht="15.75" customHeight="1">
      <c r="A484" s="17"/>
      <c r="B484" s="18"/>
      <c r="C484" s="18"/>
      <c r="D484" s="18"/>
      <c r="E484" s="18"/>
      <c r="F484" s="18"/>
      <c r="G484" s="18"/>
      <c r="H484" s="20"/>
      <c r="I484" s="20"/>
      <c r="J484" s="20"/>
      <c r="K484" s="24"/>
      <c r="L484" s="20"/>
      <c r="M484" s="20"/>
      <c r="N484" s="18"/>
      <c r="O484" s="18"/>
      <c r="P484" s="18"/>
      <c r="Q484" s="18"/>
      <c r="R484" s="18"/>
      <c r="S484" s="14"/>
      <c r="T484" s="14"/>
      <c r="U484" s="14"/>
      <c r="V484" s="14"/>
      <c r="W484" s="14"/>
      <c r="X484" s="14"/>
      <c r="Y484" s="14"/>
      <c r="Z484" s="14"/>
      <c r="AA484" s="14"/>
      <c r="AB484" s="14"/>
      <c r="AC484" s="14"/>
      <c r="AD484" s="14"/>
      <c r="AE484" s="14"/>
      <c r="AF484" s="14"/>
      <c r="AG484" s="14"/>
      <c r="AH484" s="14"/>
    </row>
    <row r="485" spans="1:34" ht="15.75" customHeight="1">
      <c r="A485" s="17"/>
      <c r="B485" s="18"/>
      <c r="C485" s="18"/>
      <c r="D485" s="18"/>
      <c r="E485" s="18"/>
      <c r="F485" s="18"/>
      <c r="G485" s="18"/>
      <c r="H485" s="20"/>
      <c r="I485" s="20"/>
      <c r="J485" s="20"/>
      <c r="K485" s="24"/>
      <c r="L485" s="20"/>
      <c r="M485" s="20"/>
      <c r="N485" s="18"/>
      <c r="O485" s="18"/>
      <c r="P485" s="18"/>
      <c r="Q485" s="18"/>
      <c r="R485" s="18"/>
      <c r="S485" s="14"/>
      <c r="T485" s="14"/>
      <c r="U485" s="14"/>
      <c r="V485" s="14"/>
      <c r="W485" s="14"/>
      <c r="X485" s="14"/>
      <c r="Y485" s="14"/>
      <c r="Z485" s="14"/>
      <c r="AA485" s="14"/>
      <c r="AB485" s="14"/>
      <c r="AC485" s="14"/>
      <c r="AD485" s="14"/>
      <c r="AE485" s="14"/>
      <c r="AF485" s="14"/>
      <c r="AG485" s="14"/>
      <c r="AH485" s="14"/>
    </row>
    <row r="486" spans="1:34" ht="15.75" customHeight="1">
      <c r="A486" s="17"/>
      <c r="B486" s="18"/>
      <c r="C486" s="18"/>
      <c r="D486" s="18"/>
      <c r="E486" s="18"/>
      <c r="F486" s="18"/>
      <c r="G486" s="18"/>
      <c r="H486" s="20"/>
      <c r="I486" s="20"/>
      <c r="J486" s="20"/>
      <c r="K486" s="24"/>
      <c r="L486" s="20"/>
      <c r="M486" s="20"/>
      <c r="N486" s="18"/>
      <c r="O486" s="18"/>
      <c r="P486" s="18"/>
      <c r="Q486" s="18"/>
      <c r="R486" s="18"/>
      <c r="S486" s="14"/>
      <c r="T486" s="14"/>
      <c r="U486" s="14"/>
      <c r="V486" s="14"/>
      <c r="W486" s="14"/>
      <c r="X486" s="14"/>
      <c r="Y486" s="14"/>
      <c r="Z486" s="14"/>
      <c r="AA486" s="14"/>
      <c r="AB486" s="14"/>
      <c r="AC486" s="14"/>
      <c r="AD486" s="14"/>
      <c r="AE486" s="14"/>
      <c r="AF486" s="14"/>
      <c r="AG486" s="14"/>
      <c r="AH486" s="14"/>
    </row>
    <row r="487" spans="1:34" ht="15.75" customHeight="1">
      <c r="A487" s="17"/>
      <c r="B487" s="18"/>
      <c r="C487" s="18"/>
      <c r="D487" s="18"/>
      <c r="E487" s="18"/>
      <c r="F487" s="18"/>
      <c r="G487" s="18"/>
      <c r="H487" s="20"/>
      <c r="I487" s="20"/>
      <c r="J487" s="20"/>
      <c r="K487" s="24"/>
      <c r="L487" s="20"/>
      <c r="M487" s="20"/>
      <c r="N487" s="18"/>
      <c r="O487" s="18"/>
      <c r="P487" s="18"/>
      <c r="Q487" s="18"/>
      <c r="R487" s="18"/>
      <c r="S487" s="14"/>
      <c r="T487" s="14"/>
      <c r="U487" s="14"/>
      <c r="V487" s="14"/>
      <c r="W487" s="14"/>
      <c r="X487" s="14"/>
      <c r="Y487" s="14"/>
      <c r="Z487" s="14"/>
      <c r="AA487" s="14"/>
      <c r="AB487" s="14"/>
      <c r="AC487" s="14"/>
      <c r="AD487" s="14"/>
      <c r="AE487" s="14"/>
      <c r="AF487" s="14"/>
      <c r="AG487" s="14"/>
      <c r="AH487" s="14"/>
    </row>
    <row r="488" spans="1:34" ht="15.75" customHeight="1">
      <c r="A488" s="17"/>
      <c r="B488" s="18"/>
      <c r="C488" s="18"/>
      <c r="D488" s="18"/>
      <c r="E488" s="18"/>
      <c r="F488" s="18"/>
      <c r="G488" s="18"/>
      <c r="H488" s="20"/>
      <c r="I488" s="20"/>
      <c r="J488" s="20"/>
      <c r="K488" s="24"/>
      <c r="L488" s="20"/>
      <c r="M488" s="20"/>
      <c r="N488" s="18"/>
      <c r="O488" s="18"/>
      <c r="P488" s="18"/>
      <c r="Q488" s="18"/>
      <c r="R488" s="18"/>
      <c r="S488" s="14"/>
      <c r="T488" s="14"/>
      <c r="U488" s="14"/>
      <c r="V488" s="14"/>
      <c r="W488" s="14"/>
      <c r="X488" s="14"/>
      <c r="Y488" s="14"/>
      <c r="Z488" s="14"/>
      <c r="AA488" s="14"/>
      <c r="AB488" s="14"/>
      <c r="AC488" s="14"/>
      <c r="AD488" s="14"/>
      <c r="AE488" s="14"/>
      <c r="AF488" s="14"/>
      <c r="AG488" s="14"/>
      <c r="AH488" s="14"/>
    </row>
    <row r="489" spans="1:34" ht="15.75" customHeight="1">
      <c r="A489" s="17"/>
      <c r="B489" s="18"/>
      <c r="C489" s="18"/>
      <c r="D489" s="18"/>
      <c r="E489" s="18"/>
      <c r="F489" s="18"/>
      <c r="G489" s="18"/>
      <c r="H489" s="20"/>
      <c r="I489" s="20"/>
      <c r="J489" s="20"/>
      <c r="K489" s="24"/>
      <c r="L489" s="20"/>
      <c r="M489" s="20"/>
      <c r="N489" s="18"/>
      <c r="O489" s="18"/>
      <c r="P489" s="18"/>
      <c r="Q489" s="18"/>
      <c r="R489" s="18"/>
      <c r="S489" s="14"/>
      <c r="T489" s="14"/>
      <c r="U489" s="14"/>
      <c r="V489" s="14"/>
      <c r="W489" s="14"/>
      <c r="X489" s="14"/>
      <c r="Y489" s="14"/>
      <c r="Z489" s="14"/>
      <c r="AA489" s="14"/>
      <c r="AB489" s="14"/>
      <c r="AC489" s="14"/>
      <c r="AD489" s="14"/>
      <c r="AE489" s="14"/>
      <c r="AF489" s="14"/>
      <c r="AG489" s="14"/>
      <c r="AH489" s="14"/>
    </row>
    <row r="490" spans="1:34" ht="15.75" customHeight="1">
      <c r="A490" s="17"/>
      <c r="B490" s="18"/>
      <c r="C490" s="18"/>
      <c r="D490" s="18"/>
      <c r="E490" s="18"/>
      <c r="F490" s="18"/>
      <c r="G490" s="18"/>
      <c r="H490" s="20"/>
      <c r="I490" s="20"/>
      <c r="J490" s="20"/>
      <c r="K490" s="24"/>
      <c r="L490" s="20"/>
      <c r="M490" s="20"/>
      <c r="N490" s="18"/>
      <c r="O490" s="18"/>
      <c r="P490" s="18"/>
      <c r="Q490" s="18"/>
      <c r="R490" s="18"/>
      <c r="S490" s="14"/>
      <c r="T490" s="14"/>
      <c r="U490" s="14"/>
      <c r="V490" s="14"/>
      <c r="W490" s="14"/>
      <c r="X490" s="14"/>
      <c r="Y490" s="14"/>
      <c r="Z490" s="14"/>
      <c r="AA490" s="14"/>
      <c r="AB490" s="14"/>
      <c r="AC490" s="14"/>
      <c r="AD490" s="14"/>
      <c r="AE490" s="14"/>
      <c r="AF490" s="14"/>
      <c r="AG490" s="14"/>
      <c r="AH490" s="14"/>
    </row>
    <row r="491" spans="1:34" ht="15.75" customHeight="1">
      <c r="A491" s="17"/>
      <c r="B491" s="18"/>
      <c r="C491" s="18"/>
      <c r="D491" s="18"/>
      <c r="E491" s="18"/>
      <c r="F491" s="18"/>
      <c r="G491" s="18"/>
      <c r="H491" s="20"/>
      <c r="I491" s="20"/>
      <c r="J491" s="20"/>
      <c r="K491" s="24"/>
      <c r="L491" s="20"/>
      <c r="M491" s="20"/>
      <c r="N491" s="18"/>
      <c r="O491" s="18"/>
      <c r="P491" s="18"/>
      <c r="Q491" s="18"/>
      <c r="R491" s="18"/>
      <c r="S491" s="14"/>
      <c r="T491" s="14"/>
      <c r="U491" s="14"/>
      <c r="V491" s="14"/>
      <c r="W491" s="14"/>
      <c r="X491" s="14"/>
      <c r="Y491" s="14"/>
      <c r="Z491" s="14"/>
      <c r="AA491" s="14"/>
      <c r="AB491" s="14"/>
      <c r="AC491" s="14"/>
      <c r="AD491" s="14"/>
      <c r="AE491" s="14"/>
      <c r="AF491" s="14"/>
      <c r="AG491" s="14"/>
      <c r="AH491" s="14"/>
    </row>
    <row r="492" spans="1:34" ht="15.75" customHeight="1">
      <c r="A492" s="17"/>
      <c r="B492" s="18"/>
      <c r="C492" s="18"/>
      <c r="D492" s="18"/>
      <c r="E492" s="18"/>
      <c r="F492" s="18"/>
      <c r="G492" s="18"/>
      <c r="H492" s="20"/>
      <c r="I492" s="20"/>
      <c r="J492" s="20"/>
      <c r="K492" s="24"/>
      <c r="L492" s="20"/>
      <c r="M492" s="20"/>
      <c r="N492" s="18"/>
      <c r="O492" s="18"/>
      <c r="P492" s="18"/>
      <c r="Q492" s="18"/>
      <c r="R492" s="18"/>
      <c r="S492" s="14"/>
      <c r="T492" s="14"/>
      <c r="U492" s="14"/>
      <c r="V492" s="14"/>
      <c r="W492" s="14"/>
      <c r="X492" s="14"/>
      <c r="Y492" s="14"/>
      <c r="Z492" s="14"/>
      <c r="AA492" s="14"/>
      <c r="AB492" s="14"/>
      <c r="AC492" s="14"/>
      <c r="AD492" s="14"/>
      <c r="AE492" s="14"/>
      <c r="AF492" s="14"/>
      <c r="AG492" s="14"/>
      <c r="AH492" s="14"/>
    </row>
    <row r="493" spans="1:34" ht="15.75" customHeight="1">
      <c r="A493" s="17"/>
      <c r="B493" s="18"/>
      <c r="C493" s="18"/>
      <c r="D493" s="18"/>
      <c r="E493" s="18"/>
      <c r="F493" s="18"/>
      <c r="G493" s="18"/>
      <c r="H493" s="20"/>
      <c r="I493" s="20"/>
      <c r="J493" s="20"/>
      <c r="K493" s="24"/>
      <c r="L493" s="20"/>
      <c r="M493" s="20"/>
      <c r="N493" s="18"/>
      <c r="O493" s="18"/>
      <c r="P493" s="18"/>
      <c r="Q493" s="18"/>
      <c r="R493" s="18"/>
      <c r="S493" s="14"/>
      <c r="T493" s="14"/>
      <c r="U493" s="14"/>
      <c r="V493" s="14"/>
      <c r="W493" s="14"/>
      <c r="X493" s="14"/>
      <c r="Y493" s="14"/>
      <c r="Z493" s="14"/>
      <c r="AA493" s="14"/>
      <c r="AB493" s="14"/>
      <c r="AC493" s="14"/>
      <c r="AD493" s="14"/>
      <c r="AE493" s="14"/>
      <c r="AF493" s="14"/>
      <c r="AG493" s="14"/>
      <c r="AH493" s="14"/>
    </row>
    <row r="494" spans="1:34" ht="15.75" customHeight="1">
      <c r="A494" s="17"/>
      <c r="B494" s="18"/>
      <c r="C494" s="18"/>
      <c r="D494" s="18"/>
      <c r="E494" s="18"/>
      <c r="F494" s="18"/>
      <c r="G494" s="18"/>
      <c r="H494" s="20"/>
      <c r="I494" s="20"/>
      <c r="J494" s="20"/>
      <c r="K494" s="24"/>
      <c r="L494" s="20"/>
      <c r="M494" s="20"/>
      <c r="N494" s="18"/>
      <c r="O494" s="18"/>
      <c r="P494" s="18"/>
      <c r="Q494" s="18"/>
      <c r="R494" s="18"/>
      <c r="S494" s="14"/>
      <c r="T494" s="14"/>
      <c r="U494" s="14"/>
      <c r="V494" s="14"/>
      <c r="W494" s="14"/>
      <c r="X494" s="14"/>
      <c r="Y494" s="14"/>
      <c r="Z494" s="14"/>
      <c r="AA494" s="14"/>
      <c r="AB494" s="14"/>
      <c r="AC494" s="14"/>
      <c r="AD494" s="14"/>
      <c r="AE494" s="14"/>
      <c r="AF494" s="14"/>
      <c r="AG494" s="14"/>
      <c r="AH494" s="14"/>
    </row>
    <row r="495" spans="1:34" ht="15.75" customHeight="1">
      <c r="A495" s="17"/>
      <c r="B495" s="18"/>
      <c r="C495" s="18"/>
      <c r="D495" s="18"/>
      <c r="E495" s="18"/>
      <c r="F495" s="18"/>
      <c r="G495" s="18"/>
      <c r="H495" s="20"/>
      <c r="I495" s="20"/>
      <c r="J495" s="20"/>
      <c r="K495" s="24"/>
      <c r="L495" s="20"/>
      <c r="M495" s="20"/>
      <c r="N495" s="18"/>
      <c r="O495" s="18"/>
      <c r="P495" s="18"/>
      <c r="Q495" s="18"/>
      <c r="R495" s="18"/>
      <c r="S495" s="14"/>
      <c r="T495" s="14"/>
      <c r="U495" s="14"/>
      <c r="V495" s="14"/>
      <c r="W495" s="14"/>
      <c r="X495" s="14"/>
      <c r="Y495" s="14"/>
      <c r="Z495" s="14"/>
      <c r="AA495" s="14"/>
      <c r="AB495" s="14"/>
      <c r="AC495" s="14"/>
      <c r="AD495" s="14"/>
      <c r="AE495" s="14"/>
      <c r="AF495" s="14"/>
      <c r="AG495" s="14"/>
      <c r="AH495" s="14"/>
    </row>
    <row r="496" spans="1:34" ht="15.75" customHeight="1">
      <c r="A496" s="17"/>
      <c r="B496" s="18"/>
      <c r="C496" s="18"/>
      <c r="D496" s="18"/>
      <c r="E496" s="18"/>
      <c r="F496" s="18"/>
      <c r="G496" s="18"/>
      <c r="H496" s="20"/>
      <c r="I496" s="20"/>
      <c r="J496" s="20"/>
      <c r="K496" s="24"/>
      <c r="L496" s="20"/>
      <c r="M496" s="20"/>
      <c r="N496" s="18"/>
      <c r="O496" s="18"/>
      <c r="P496" s="18"/>
      <c r="Q496" s="18"/>
      <c r="R496" s="18"/>
      <c r="S496" s="14"/>
      <c r="T496" s="14"/>
      <c r="U496" s="14"/>
      <c r="V496" s="14"/>
      <c r="W496" s="14"/>
      <c r="X496" s="14"/>
      <c r="Y496" s="14"/>
      <c r="Z496" s="14"/>
      <c r="AA496" s="14"/>
      <c r="AB496" s="14"/>
      <c r="AC496" s="14"/>
      <c r="AD496" s="14"/>
      <c r="AE496" s="14"/>
      <c r="AF496" s="14"/>
      <c r="AG496" s="14"/>
      <c r="AH496" s="14"/>
    </row>
    <row r="497" spans="1:34" ht="15.75" customHeight="1">
      <c r="A497" s="17"/>
      <c r="B497" s="18"/>
      <c r="C497" s="18"/>
      <c r="D497" s="18"/>
      <c r="E497" s="18"/>
      <c r="F497" s="18"/>
      <c r="G497" s="18"/>
      <c r="H497" s="20"/>
      <c r="I497" s="20"/>
      <c r="J497" s="20"/>
      <c r="K497" s="24"/>
      <c r="L497" s="20"/>
      <c r="M497" s="20"/>
      <c r="N497" s="18"/>
      <c r="O497" s="18"/>
      <c r="P497" s="18"/>
      <c r="Q497" s="18"/>
      <c r="R497" s="18"/>
      <c r="S497" s="14"/>
      <c r="T497" s="14"/>
      <c r="U497" s="14"/>
      <c r="V497" s="14"/>
      <c r="W497" s="14"/>
      <c r="X497" s="14"/>
      <c r="Y497" s="14"/>
      <c r="Z497" s="14"/>
      <c r="AA497" s="14"/>
      <c r="AB497" s="14"/>
      <c r="AC497" s="14"/>
      <c r="AD497" s="14"/>
      <c r="AE497" s="14"/>
      <c r="AF497" s="14"/>
      <c r="AG497" s="14"/>
      <c r="AH497" s="14"/>
    </row>
    <row r="498" spans="1:34" ht="15.75" customHeight="1">
      <c r="A498" s="17"/>
      <c r="B498" s="18"/>
      <c r="C498" s="18"/>
      <c r="D498" s="18"/>
      <c r="E498" s="18"/>
      <c r="F498" s="18"/>
      <c r="G498" s="18"/>
      <c r="H498" s="20"/>
      <c r="I498" s="20"/>
      <c r="J498" s="20"/>
      <c r="K498" s="24"/>
      <c r="L498" s="20"/>
      <c r="M498" s="20"/>
      <c r="N498" s="18"/>
      <c r="O498" s="18"/>
      <c r="P498" s="18"/>
      <c r="Q498" s="18"/>
      <c r="R498" s="18"/>
      <c r="S498" s="14"/>
      <c r="T498" s="14"/>
      <c r="U498" s="14"/>
      <c r="V498" s="14"/>
      <c r="W498" s="14"/>
      <c r="X498" s="14"/>
      <c r="Y498" s="14"/>
      <c r="Z498" s="14"/>
      <c r="AA498" s="14"/>
      <c r="AB498" s="14"/>
      <c r="AC498" s="14"/>
      <c r="AD498" s="14"/>
      <c r="AE498" s="14"/>
      <c r="AF498" s="14"/>
      <c r="AG498" s="14"/>
      <c r="AH498" s="14"/>
    </row>
    <row r="499" spans="1:34" ht="15.75" customHeight="1">
      <c r="A499" s="17"/>
      <c r="B499" s="18"/>
      <c r="C499" s="18"/>
      <c r="D499" s="18"/>
      <c r="E499" s="18"/>
      <c r="F499" s="18"/>
      <c r="G499" s="18"/>
      <c r="H499" s="20"/>
      <c r="I499" s="20"/>
      <c r="J499" s="20"/>
      <c r="K499" s="24"/>
      <c r="L499" s="20"/>
      <c r="M499" s="20"/>
      <c r="N499" s="18"/>
      <c r="O499" s="18"/>
      <c r="P499" s="18"/>
      <c r="Q499" s="18"/>
      <c r="R499" s="18"/>
      <c r="S499" s="14"/>
      <c r="T499" s="14"/>
      <c r="U499" s="14"/>
      <c r="V499" s="14"/>
      <c r="W499" s="14"/>
      <c r="X499" s="14"/>
      <c r="Y499" s="14"/>
      <c r="Z499" s="14"/>
      <c r="AA499" s="14"/>
      <c r="AB499" s="14"/>
      <c r="AC499" s="14"/>
      <c r="AD499" s="14"/>
      <c r="AE499" s="14"/>
      <c r="AF499" s="14"/>
      <c r="AG499" s="14"/>
      <c r="AH499" s="14"/>
    </row>
    <row r="500" spans="1:34" ht="15.75" customHeight="1">
      <c r="A500" s="17"/>
      <c r="B500" s="18"/>
      <c r="C500" s="18"/>
      <c r="D500" s="18"/>
      <c r="E500" s="18"/>
      <c r="F500" s="18"/>
      <c r="G500" s="18"/>
      <c r="H500" s="20"/>
      <c r="I500" s="20"/>
      <c r="J500" s="20"/>
      <c r="K500" s="24"/>
      <c r="L500" s="20"/>
      <c r="M500" s="20"/>
      <c r="N500" s="18"/>
      <c r="O500" s="18"/>
      <c r="P500" s="18"/>
      <c r="Q500" s="18"/>
      <c r="R500" s="18"/>
      <c r="S500" s="14"/>
      <c r="T500" s="14"/>
      <c r="U500" s="14"/>
      <c r="V500" s="14"/>
      <c r="W500" s="14"/>
      <c r="X500" s="14"/>
      <c r="Y500" s="14"/>
      <c r="Z500" s="14"/>
      <c r="AA500" s="14"/>
      <c r="AB500" s="14"/>
      <c r="AC500" s="14"/>
      <c r="AD500" s="14"/>
      <c r="AE500" s="14"/>
      <c r="AF500" s="14"/>
      <c r="AG500" s="14"/>
      <c r="AH500" s="14"/>
    </row>
    <row r="501" spans="1:34" ht="15.75" customHeight="1">
      <c r="A501" s="17"/>
      <c r="B501" s="18"/>
      <c r="C501" s="18"/>
      <c r="D501" s="18"/>
      <c r="E501" s="18"/>
      <c r="F501" s="18"/>
      <c r="G501" s="18"/>
      <c r="H501" s="20"/>
      <c r="I501" s="20"/>
      <c r="J501" s="20"/>
      <c r="K501" s="24"/>
      <c r="L501" s="20"/>
      <c r="M501" s="20"/>
      <c r="N501" s="18"/>
      <c r="O501" s="18"/>
      <c r="P501" s="18"/>
      <c r="Q501" s="18"/>
      <c r="R501" s="18"/>
      <c r="S501" s="14"/>
      <c r="T501" s="14"/>
      <c r="U501" s="14"/>
      <c r="V501" s="14"/>
      <c r="W501" s="14"/>
      <c r="X501" s="14"/>
      <c r="Y501" s="14"/>
      <c r="Z501" s="14"/>
      <c r="AA501" s="14"/>
      <c r="AB501" s="14"/>
      <c r="AC501" s="14"/>
      <c r="AD501" s="14"/>
      <c r="AE501" s="14"/>
      <c r="AF501" s="14"/>
      <c r="AG501" s="14"/>
      <c r="AH501" s="14"/>
    </row>
    <row r="502" spans="1:34" ht="15.75" customHeight="1">
      <c r="A502" s="17"/>
      <c r="B502" s="18"/>
      <c r="C502" s="18"/>
      <c r="D502" s="18"/>
      <c r="E502" s="18"/>
      <c r="F502" s="18"/>
      <c r="G502" s="18"/>
      <c r="H502" s="20"/>
      <c r="I502" s="20"/>
      <c r="J502" s="20"/>
      <c r="K502" s="24"/>
      <c r="L502" s="20"/>
      <c r="M502" s="20"/>
      <c r="N502" s="18"/>
      <c r="O502" s="18"/>
      <c r="P502" s="18"/>
      <c r="Q502" s="18"/>
      <c r="R502" s="18"/>
      <c r="S502" s="14"/>
      <c r="T502" s="14"/>
      <c r="U502" s="14"/>
      <c r="V502" s="14"/>
      <c r="W502" s="14"/>
      <c r="X502" s="14"/>
      <c r="Y502" s="14"/>
      <c r="Z502" s="14"/>
      <c r="AA502" s="14"/>
      <c r="AB502" s="14"/>
      <c r="AC502" s="14"/>
      <c r="AD502" s="14"/>
      <c r="AE502" s="14"/>
      <c r="AF502" s="14"/>
      <c r="AG502" s="14"/>
      <c r="AH502" s="14"/>
    </row>
    <row r="503" spans="1:34" ht="15.75" customHeight="1">
      <c r="A503" s="17"/>
      <c r="B503" s="18"/>
      <c r="C503" s="18"/>
      <c r="D503" s="18"/>
      <c r="E503" s="18"/>
      <c r="F503" s="18"/>
      <c r="G503" s="18"/>
      <c r="H503" s="20"/>
      <c r="I503" s="20"/>
      <c r="J503" s="20"/>
      <c r="K503" s="24"/>
      <c r="L503" s="20"/>
      <c r="M503" s="20"/>
      <c r="N503" s="18"/>
      <c r="O503" s="18"/>
      <c r="P503" s="18"/>
      <c r="Q503" s="18"/>
      <c r="R503" s="18"/>
      <c r="S503" s="14"/>
      <c r="T503" s="14"/>
      <c r="U503" s="14"/>
      <c r="V503" s="14"/>
      <c r="W503" s="14"/>
      <c r="X503" s="14"/>
      <c r="Y503" s="14"/>
      <c r="Z503" s="14"/>
      <c r="AA503" s="14"/>
      <c r="AB503" s="14"/>
      <c r="AC503" s="14"/>
      <c r="AD503" s="14"/>
      <c r="AE503" s="14"/>
      <c r="AF503" s="14"/>
      <c r="AG503" s="14"/>
      <c r="AH503" s="14"/>
    </row>
    <row r="504" spans="1:34" ht="15.75" customHeight="1">
      <c r="A504" s="17"/>
      <c r="B504" s="18"/>
      <c r="C504" s="18"/>
      <c r="D504" s="18"/>
      <c r="E504" s="18"/>
      <c r="F504" s="18"/>
      <c r="G504" s="18"/>
      <c r="H504" s="20"/>
      <c r="I504" s="20"/>
      <c r="J504" s="20"/>
      <c r="K504" s="24"/>
      <c r="L504" s="20"/>
      <c r="M504" s="20"/>
      <c r="N504" s="18"/>
      <c r="O504" s="18"/>
      <c r="P504" s="18"/>
      <c r="Q504" s="18"/>
      <c r="R504" s="18"/>
      <c r="S504" s="14"/>
      <c r="T504" s="14"/>
      <c r="U504" s="14"/>
      <c r="V504" s="14"/>
      <c r="W504" s="14"/>
      <c r="X504" s="14"/>
      <c r="Y504" s="14"/>
      <c r="Z504" s="14"/>
      <c r="AA504" s="14"/>
      <c r="AB504" s="14"/>
      <c r="AC504" s="14"/>
      <c r="AD504" s="14"/>
      <c r="AE504" s="14"/>
      <c r="AF504" s="14"/>
      <c r="AG504" s="14"/>
      <c r="AH504" s="14"/>
    </row>
    <row r="505" spans="1:34" ht="15.75" customHeight="1">
      <c r="A505" s="17"/>
      <c r="B505" s="18"/>
      <c r="C505" s="18"/>
      <c r="D505" s="18"/>
      <c r="E505" s="18"/>
      <c r="F505" s="18"/>
      <c r="G505" s="18"/>
      <c r="H505" s="20"/>
      <c r="I505" s="20"/>
      <c r="J505" s="20"/>
      <c r="K505" s="24"/>
      <c r="L505" s="20"/>
      <c r="M505" s="20"/>
      <c r="N505" s="18"/>
      <c r="O505" s="18"/>
      <c r="P505" s="18"/>
      <c r="Q505" s="18"/>
      <c r="R505" s="18"/>
      <c r="S505" s="14"/>
      <c r="T505" s="14"/>
      <c r="U505" s="14"/>
      <c r="V505" s="14"/>
      <c r="W505" s="14"/>
      <c r="X505" s="14"/>
      <c r="Y505" s="14"/>
      <c r="Z505" s="14"/>
      <c r="AA505" s="14"/>
      <c r="AB505" s="14"/>
      <c r="AC505" s="14"/>
      <c r="AD505" s="14"/>
      <c r="AE505" s="14"/>
      <c r="AF505" s="14"/>
      <c r="AG505" s="14"/>
      <c r="AH505" s="14"/>
    </row>
    <row r="506" spans="1:34" ht="15.75" customHeight="1">
      <c r="A506" s="17"/>
      <c r="B506" s="18"/>
      <c r="C506" s="18"/>
      <c r="D506" s="18"/>
      <c r="E506" s="18"/>
      <c r="F506" s="18"/>
      <c r="G506" s="18"/>
      <c r="H506" s="20"/>
      <c r="I506" s="20"/>
      <c r="J506" s="20"/>
      <c r="K506" s="24"/>
      <c r="L506" s="20"/>
      <c r="M506" s="20"/>
      <c r="N506" s="18"/>
      <c r="O506" s="18"/>
      <c r="P506" s="18"/>
      <c r="Q506" s="18"/>
      <c r="R506" s="18"/>
      <c r="S506" s="14"/>
      <c r="T506" s="14"/>
      <c r="U506" s="14"/>
      <c r="V506" s="14"/>
      <c r="W506" s="14"/>
      <c r="X506" s="14"/>
      <c r="Y506" s="14"/>
      <c r="Z506" s="14"/>
      <c r="AA506" s="14"/>
      <c r="AB506" s="14"/>
      <c r="AC506" s="14"/>
      <c r="AD506" s="14"/>
      <c r="AE506" s="14"/>
      <c r="AF506" s="14"/>
      <c r="AG506" s="14"/>
      <c r="AH506" s="14"/>
    </row>
    <row r="507" spans="1:34" ht="15.75" customHeight="1">
      <c r="A507" s="17"/>
      <c r="B507" s="18"/>
      <c r="C507" s="18"/>
      <c r="D507" s="18"/>
      <c r="E507" s="18"/>
      <c r="F507" s="18"/>
      <c r="G507" s="18"/>
      <c r="H507" s="20"/>
      <c r="I507" s="20"/>
      <c r="J507" s="20"/>
      <c r="K507" s="24"/>
      <c r="L507" s="20"/>
      <c r="M507" s="20"/>
      <c r="N507" s="18"/>
      <c r="O507" s="18"/>
      <c r="P507" s="18"/>
      <c r="Q507" s="18"/>
      <c r="R507" s="18"/>
      <c r="S507" s="14"/>
      <c r="T507" s="14"/>
      <c r="U507" s="14"/>
      <c r="V507" s="14"/>
      <c r="W507" s="14"/>
      <c r="X507" s="14"/>
      <c r="Y507" s="14"/>
      <c r="Z507" s="14"/>
      <c r="AA507" s="14"/>
      <c r="AB507" s="14"/>
      <c r="AC507" s="14"/>
      <c r="AD507" s="14"/>
      <c r="AE507" s="14"/>
      <c r="AF507" s="14"/>
      <c r="AG507" s="14"/>
      <c r="AH507" s="14"/>
    </row>
    <row r="508" spans="1:34" ht="15.75" customHeight="1">
      <c r="A508" s="17"/>
      <c r="B508" s="18"/>
      <c r="C508" s="18"/>
      <c r="D508" s="18"/>
      <c r="E508" s="18"/>
      <c r="F508" s="18"/>
      <c r="G508" s="18"/>
      <c r="H508" s="20"/>
      <c r="I508" s="20"/>
      <c r="J508" s="20"/>
      <c r="K508" s="24"/>
      <c r="L508" s="20"/>
      <c r="M508" s="20"/>
      <c r="N508" s="18"/>
      <c r="O508" s="18"/>
      <c r="P508" s="18"/>
      <c r="Q508" s="18"/>
      <c r="R508" s="18"/>
      <c r="S508" s="14"/>
      <c r="T508" s="14"/>
      <c r="U508" s="14"/>
      <c r="V508" s="14"/>
      <c r="W508" s="14"/>
      <c r="X508" s="14"/>
      <c r="Y508" s="14"/>
      <c r="Z508" s="14"/>
      <c r="AA508" s="14"/>
      <c r="AB508" s="14"/>
      <c r="AC508" s="14"/>
      <c r="AD508" s="14"/>
      <c r="AE508" s="14"/>
      <c r="AF508" s="14"/>
      <c r="AG508" s="14"/>
      <c r="AH508" s="14"/>
    </row>
    <row r="509" spans="1:34" ht="15.75" customHeight="1">
      <c r="A509" s="17"/>
      <c r="B509" s="18"/>
      <c r="C509" s="18"/>
      <c r="D509" s="18"/>
      <c r="E509" s="18"/>
      <c r="F509" s="18"/>
      <c r="G509" s="18"/>
      <c r="H509" s="20"/>
      <c r="I509" s="20"/>
      <c r="J509" s="20"/>
      <c r="K509" s="24"/>
      <c r="L509" s="20"/>
      <c r="M509" s="20"/>
      <c r="N509" s="18"/>
      <c r="O509" s="18"/>
      <c r="P509" s="18"/>
      <c r="Q509" s="18"/>
      <c r="R509" s="18"/>
      <c r="S509" s="14"/>
      <c r="T509" s="14"/>
      <c r="U509" s="14"/>
      <c r="V509" s="14"/>
      <c r="W509" s="14"/>
      <c r="X509" s="14"/>
      <c r="Y509" s="14"/>
      <c r="Z509" s="14"/>
      <c r="AA509" s="14"/>
      <c r="AB509" s="14"/>
      <c r="AC509" s="14"/>
      <c r="AD509" s="14"/>
      <c r="AE509" s="14"/>
      <c r="AF509" s="14"/>
      <c r="AG509" s="14"/>
      <c r="AH509" s="14"/>
    </row>
    <row r="510" spans="1:34" ht="15.75" customHeight="1">
      <c r="A510" s="17"/>
      <c r="B510" s="18"/>
      <c r="C510" s="18"/>
      <c r="D510" s="18"/>
      <c r="E510" s="18"/>
      <c r="F510" s="18"/>
      <c r="G510" s="18"/>
      <c r="H510" s="20"/>
      <c r="I510" s="20"/>
      <c r="J510" s="20"/>
      <c r="K510" s="24"/>
      <c r="L510" s="20"/>
      <c r="M510" s="20"/>
      <c r="N510" s="18"/>
      <c r="O510" s="18"/>
      <c r="P510" s="18"/>
      <c r="Q510" s="18"/>
      <c r="R510" s="18"/>
      <c r="S510" s="14"/>
      <c r="T510" s="14"/>
      <c r="U510" s="14"/>
      <c r="V510" s="14"/>
      <c r="W510" s="14"/>
      <c r="X510" s="14"/>
      <c r="Y510" s="14"/>
      <c r="Z510" s="14"/>
      <c r="AA510" s="14"/>
      <c r="AB510" s="14"/>
      <c r="AC510" s="14"/>
      <c r="AD510" s="14"/>
      <c r="AE510" s="14"/>
      <c r="AF510" s="14"/>
      <c r="AG510" s="14"/>
      <c r="AH510" s="14"/>
    </row>
    <row r="511" spans="1:34" ht="15.75" customHeight="1">
      <c r="A511" s="17"/>
      <c r="B511" s="18"/>
      <c r="C511" s="18"/>
      <c r="D511" s="18"/>
      <c r="E511" s="18"/>
      <c r="F511" s="18"/>
      <c r="G511" s="18"/>
      <c r="H511" s="20"/>
      <c r="I511" s="20"/>
      <c r="J511" s="20"/>
      <c r="K511" s="24"/>
      <c r="L511" s="20"/>
      <c r="M511" s="20"/>
      <c r="N511" s="18"/>
      <c r="O511" s="18"/>
      <c r="P511" s="18"/>
      <c r="Q511" s="18"/>
      <c r="R511" s="18"/>
      <c r="S511" s="14"/>
      <c r="T511" s="14"/>
      <c r="U511" s="14"/>
      <c r="V511" s="14"/>
      <c r="W511" s="14"/>
      <c r="X511" s="14"/>
      <c r="Y511" s="14"/>
      <c r="Z511" s="14"/>
      <c r="AA511" s="14"/>
      <c r="AB511" s="14"/>
      <c r="AC511" s="14"/>
      <c r="AD511" s="14"/>
      <c r="AE511" s="14"/>
      <c r="AF511" s="14"/>
      <c r="AG511" s="14"/>
      <c r="AH511" s="14"/>
    </row>
    <row r="512" spans="1:34" ht="15.75" customHeight="1">
      <c r="A512" s="17"/>
      <c r="B512" s="18"/>
      <c r="C512" s="18"/>
      <c r="D512" s="18"/>
      <c r="E512" s="18"/>
      <c r="F512" s="18"/>
      <c r="G512" s="18"/>
      <c r="H512" s="20"/>
      <c r="I512" s="20"/>
      <c r="J512" s="20"/>
      <c r="K512" s="24"/>
      <c r="L512" s="20"/>
      <c r="M512" s="20"/>
      <c r="N512" s="18"/>
      <c r="O512" s="18"/>
      <c r="P512" s="18"/>
      <c r="Q512" s="18"/>
      <c r="R512" s="18"/>
      <c r="S512" s="14"/>
      <c r="T512" s="14"/>
      <c r="U512" s="14"/>
      <c r="V512" s="14"/>
      <c r="W512" s="14"/>
      <c r="X512" s="14"/>
      <c r="Y512" s="14"/>
      <c r="Z512" s="14"/>
      <c r="AA512" s="14"/>
      <c r="AB512" s="14"/>
      <c r="AC512" s="14"/>
      <c r="AD512" s="14"/>
      <c r="AE512" s="14"/>
      <c r="AF512" s="14"/>
      <c r="AG512" s="14"/>
      <c r="AH512" s="14"/>
    </row>
    <row r="513" spans="1:34" ht="15.75" customHeight="1">
      <c r="A513" s="17"/>
      <c r="B513" s="18"/>
      <c r="C513" s="18"/>
      <c r="D513" s="18"/>
      <c r="E513" s="18"/>
      <c r="F513" s="18"/>
      <c r="G513" s="18"/>
      <c r="H513" s="20"/>
      <c r="I513" s="20"/>
      <c r="J513" s="20"/>
      <c r="K513" s="24"/>
      <c r="L513" s="20"/>
      <c r="M513" s="20"/>
      <c r="N513" s="18"/>
      <c r="O513" s="18"/>
      <c r="P513" s="18"/>
      <c r="Q513" s="18"/>
      <c r="R513" s="18"/>
      <c r="S513" s="14"/>
      <c r="T513" s="14"/>
      <c r="U513" s="14"/>
      <c r="V513" s="14"/>
      <c r="W513" s="14"/>
      <c r="X513" s="14"/>
      <c r="Y513" s="14"/>
      <c r="Z513" s="14"/>
      <c r="AA513" s="14"/>
      <c r="AB513" s="14"/>
      <c r="AC513" s="14"/>
      <c r="AD513" s="14"/>
      <c r="AE513" s="14"/>
      <c r="AF513" s="14"/>
      <c r="AG513" s="14"/>
      <c r="AH513" s="14"/>
    </row>
    <row r="514" spans="1:34" ht="15.75" customHeight="1">
      <c r="A514" s="17"/>
      <c r="B514" s="18"/>
      <c r="C514" s="18"/>
      <c r="D514" s="18"/>
      <c r="E514" s="18"/>
      <c r="F514" s="18"/>
      <c r="G514" s="18"/>
      <c r="H514" s="20"/>
      <c r="I514" s="20"/>
      <c r="J514" s="20"/>
      <c r="K514" s="24"/>
      <c r="L514" s="20"/>
      <c r="M514" s="20"/>
      <c r="N514" s="18"/>
      <c r="O514" s="18"/>
      <c r="P514" s="18"/>
      <c r="Q514" s="18"/>
      <c r="R514" s="18"/>
      <c r="S514" s="14"/>
      <c r="T514" s="14"/>
      <c r="U514" s="14"/>
      <c r="V514" s="14"/>
      <c r="W514" s="14"/>
      <c r="X514" s="14"/>
      <c r="Y514" s="14"/>
      <c r="Z514" s="14"/>
      <c r="AA514" s="14"/>
      <c r="AB514" s="14"/>
      <c r="AC514" s="14"/>
      <c r="AD514" s="14"/>
      <c r="AE514" s="14"/>
      <c r="AF514" s="14"/>
      <c r="AG514" s="14"/>
      <c r="AH514" s="14"/>
    </row>
    <row r="515" spans="1:34" ht="15.75" customHeight="1">
      <c r="A515" s="17"/>
      <c r="B515" s="18"/>
      <c r="C515" s="18"/>
      <c r="D515" s="18"/>
      <c r="E515" s="18"/>
      <c r="F515" s="18"/>
      <c r="G515" s="18"/>
      <c r="H515" s="20"/>
      <c r="I515" s="20"/>
      <c r="J515" s="20"/>
      <c r="K515" s="24"/>
      <c r="L515" s="20"/>
      <c r="M515" s="20"/>
      <c r="N515" s="18"/>
      <c r="O515" s="18"/>
      <c r="P515" s="18"/>
      <c r="Q515" s="18"/>
      <c r="R515" s="18"/>
      <c r="S515" s="14"/>
      <c r="T515" s="14"/>
      <c r="U515" s="14"/>
      <c r="V515" s="14"/>
      <c r="W515" s="14"/>
      <c r="X515" s="14"/>
      <c r="Y515" s="14"/>
      <c r="Z515" s="14"/>
      <c r="AA515" s="14"/>
      <c r="AB515" s="14"/>
      <c r="AC515" s="14"/>
      <c r="AD515" s="14"/>
      <c r="AE515" s="14"/>
      <c r="AF515" s="14"/>
      <c r="AG515" s="14"/>
      <c r="AH515" s="14"/>
    </row>
    <row r="516" spans="1:34" ht="15.75" customHeight="1">
      <c r="A516" s="17"/>
      <c r="B516" s="18"/>
      <c r="C516" s="18"/>
      <c r="D516" s="18"/>
      <c r="E516" s="18"/>
      <c r="F516" s="18"/>
      <c r="G516" s="18"/>
      <c r="H516" s="20"/>
      <c r="I516" s="20"/>
      <c r="J516" s="20"/>
      <c r="K516" s="24"/>
      <c r="L516" s="20"/>
      <c r="M516" s="20"/>
      <c r="N516" s="18"/>
      <c r="O516" s="18"/>
      <c r="P516" s="18"/>
      <c r="Q516" s="18"/>
      <c r="R516" s="18"/>
      <c r="S516" s="14"/>
      <c r="T516" s="14"/>
      <c r="U516" s="14"/>
      <c r="V516" s="14"/>
      <c r="W516" s="14"/>
      <c r="X516" s="14"/>
      <c r="Y516" s="14"/>
      <c r="Z516" s="14"/>
      <c r="AA516" s="14"/>
      <c r="AB516" s="14"/>
      <c r="AC516" s="14"/>
      <c r="AD516" s="14"/>
      <c r="AE516" s="14"/>
      <c r="AF516" s="14"/>
      <c r="AG516" s="14"/>
      <c r="AH516" s="14"/>
    </row>
    <row r="517" spans="1:34" ht="15.75" customHeight="1">
      <c r="A517" s="17"/>
      <c r="B517" s="18"/>
      <c r="C517" s="18"/>
      <c r="D517" s="18"/>
      <c r="E517" s="18"/>
      <c r="F517" s="18"/>
      <c r="G517" s="18"/>
      <c r="H517" s="20"/>
      <c r="I517" s="20"/>
      <c r="J517" s="20"/>
      <c r="K517" s="24"/>
      <c r="L517" s="20"/>
      <c r="M517" s="20"/>
      <c r="N517" s="18"/>
      <c r="O517" s="18"/>
      <c r="P517" s="18"/>
      <c r="Q517" s="18"/>
      <c r="R517" s="18"/>
      <c r="S517" s="14"/>
      <c r="T517" s="14"/>
      <c r="U517" s="14"/>
      <c r="V517" s="14"/>
      <c r="W517" s="14"/>
      <c r="X517" s="14"/>
      <c r="Y517" s="14"/>
      <c r="Z517" s="14"/>
      <c r="AA517" s="14"/>
      <c r="AB517" s="14"/>
      <c r="AC517" s="14"/>
      <c r="AD517" s="14"/>
      <c r="AE517" s="14"/>
      <c r="AF517" s="14"/>
      <c r="AG517" s="14"/>
      <c r="AH517" s="14"/>
    </row>
    <row r="518" spans="1:34" ht="15.75" customHeight="1">
      <c r="A518" s="17"/>
      <c r="B518" s="18"/>
      <c r="C518" s="18"/>
      <c r="D518" s="18"/>
      <c r="E518" s="18"/>
      <c r="F518" s="18"/>
      <c r="G518" s="18"/>
      <c r="H518" s="20"/>
      <c r="I518" s="20"/>
      <c r="J518" s="20"/>
      <c r="K518" s="24"/>
      <c r="L518" s="20"/>
      <c r="M518" s="20"/>
      <c r="N518" s="18"/>
      <c r="O518" s="18"/>
      <c r="P518" s="18"/>
      <c r="Q518" s="18"/>
      <c r="R518" s="18"/>
      <c r="S518" s="14"/>
      <c r="T518" s="14"/>
      <c r="U518" s="14"/>
      <c r="V518" s="14"/>
      <c r="W518" s="14"/>
      <c r="X518" s="14"/>
      <c r="Y518" s="14"/>
      <c r="Z518" s="14"/>
      <c r="AA518" s="14"/>
      <c r="AB518" s="14"/>
      <c r="AC518" s="14"/>
      <c r="AD518" s="14"/>
      <c r="AE518" s="14"/>
      <c r="AF518" s="14"/>
      <c r="AG518" s="14"/>
      <c r="AH518" s="14"/>
    </row>
    <row r="519" spans="1:34" ht="15.75" customHeight="1">
      <c r="A519" s="17"/>
      <c r="B519" s="18"/>
      <c r="C519" s="18"/>
      <c r="D519" s="18"/>
      <c r="E519" s="18"/>
      <c r="F519" s="18"/>
      <c r="G519" s="18"/>
      <c r="H519" s="20"/>
      <c r="I519" s="20"/>
      <c r="J519" s="20"/>
      <c r="K519" s="24"/>
      <c r="L519" s="20"/>
      <c r="M519" s="20"/>
      <c r="N519" s="18"/>
      <c r="O519" s="18"/>
      <c r="P519" s="18"/>
      <c r="Q519" s="18"/>
      <c r="R519" s="18"/>
      <c r="S519" s="14"/>
      <c r="T519" s="14"/>
      <c r="U519" s="14"/>
      <c r="V519" s="14"/>
      <c r="W519" s="14"/>
      <c r="X519" s="14"/>
      <c r="Y519" s="14"/>
      <c r="Z519" s="14"/>
      <c r="AA519" s="14"/>
      <c r="AB519" s="14"/>
      <c r="AC519" s="14"/>
      <c r="AD519" s="14"/>
      <c r="AE519" s="14"/>
      <c r="AF519" s="14"/>
      <c r="AG519" s="14"/>
      <c r="AH519" s="14"/>
    </row>
    <row r="520" spans="1:34" ht="15.75" customHeight="1">
      <c r="A520" s="17"/>
      <c r="B520" s="18"/>
      <c r="C520" s="18"/>
      <c r="D520" s="18"/>
      <c r="E520" s="18"/>
      <c r="F520" s="18"/>
      <c r="G520" s="18"/>
      <c r="H520" s="20"/>
      <c r="I520" s="20"/>
      <c r="J520" s="20"/>
      <c r="K520" s="24"/>
      <c r="L520" s="20"/>
      <c r="M520" s="20"/>
      <c r="N520" s="18"/>
      <c r="O520" s="18"/>
      <c r="P520" s="18"/>
      <c r="Q520" s="18"/>
      <c r="R520" s="18"/>
      <c r="S520" s="14"/>
      <c r="T520" s="14"/>
      <c r="U520" s="14"/>
      <c r="V520" s="14"/>
      <c r="W520" s="14"/>
      <c r="X520" s="14"/>
      <c r="Y520" s="14"/>
      <c r="Z520" s="14"/>
      <c r="AA520" s="14"/>
      <c r="AB520" s="14"/>
      <c r="AC520" s="14"/>
      <c r="AD520" s="14"/>
      <c r="AE520" s="14"/>
      <c r="AF520" s="14"/>
      <c r="AG520" s="14"/>
      <c r="AH520" s="14"/>
    </row>
    <row r="521" spans="1:34" ht="15.75" customHeight="1">
      <c r="A521" s="17"/>
      <c r="B521" s="18"/>
      <c r="C521" s="18"/>
      <c r="D521" s="18"/>
      <c r="E521" s="18"/>
      <c r="F521" s="18"/>
      <c r="G521" s="18"/>
      <c r="H521" s="20"/>
      <c r="I521" s="20"/>
      <c r="J521" s="20"/>
      <c r="K521" s="24"/>
      <c r="L521" s="20"/>
      <c r="M521" s="20"/>
      <c r="N521" s="18"/>
      <c r="O521" s="18"/>
      <c r="P521" s="18"/>
      <c r="Q521" s="18"/>
      <c r="R521" s="18"/>
      <c r="S521" s="14"/>
      <c r="T521" s="14"/>
      <c r="U521" s="14"/>
      <c r="V521" s="14"/>
      <c r="W521" s="14"/>
      <c r="X521" s="14"/>
      <c r="Y521" s="14"/>
      <c r="Z521" s="14"/>
      <c r="AA521" s="14"/>
      <c r="AB521" s="14"/>
      <c r="AC521" s="14"/>
      <c r="AD521" s="14"/>
      <c r="AE521" s="14"/>
      <c r="AF521" s="14"/>
      <c r="AG521" s="14"/>
      <c r="AH521" s="14"/>
    </row>
    <row r="522" spans="1:34" ht="15.75" customHeight="1">
      <c r="A522" s="17"/>
      <c r="B522" s="18"/>
      <c r="C522" s="18"/>
      <c r="D522" s="18"/>
      <c r="E522" s="18"/>
      <c r="F522" s="18"/>
      <c r="G522" s="18"/>
      <c r="H522" s="20"/>
      <c r="I522" s="20"/>
      <c r="J522" s="20"/>
      <c r="K522" s="24"/>
      <c r="L522" s="20"/>
      <c r="M522" s="20"/>
      <c r="N522" s="18"/>
      <c r="O522" s="18"/>
      <c r="P522" s="18"/>
      <c r="Q522" s="18"/>
      <c r="R522" s="18"/>
      <c r="S522" s="14"/>
      <c r="T522" s="14"/>
      <c r="U522" s="14"/>
      <c r="V522" s="14"/>
      <c r="W522" s="14"/>
      <c r="X522" s="14"/>
      <c r="Y522" s="14"/>
      <c r="Z522" s="14"/>
      <c r="AA522" s="14"/>
      <c r="AB522" s="14"/>
      <c r="AC522" s="14"/>
      <c r="AD522" s="14"/>
      <c r="AE522" s="14"/>
      <c r="AF522" s="14"/>
      <c r="AG522" s="14"/>
      <c r="AH522" s="14"/>
    </row>
    <row r="523" spans="1:34" ht="15.75" customHeight="1">
      <c r="A523" s="17"/>
      <c r="B523" s="18"/>
      <c r="C523" s="18"/>
      <c r="D523" s="18"/>
      <c r="E523" s="18"/>
      <c r="F523" s="18"/>
      <c r="G523" s="18"/>
      <c r="H523" s="20"/>
      <c r="I523" s="20"/>
      <c r="J523" s="20"/>
      <c r="K523" s="24"/>
      <c r="L523" s="20"/>
      <c r="M523" s="20"/>
      <c r="N523" s="18"/>
      <c r="O523" s="18"/>
      <c r="P523" s="18"/>
      <c r="Q523" s="18"/>
      <c r="R523" s="18"/>
      <c r="S523" s="14"/>
      <c r="T523" s="14"/>
      <c r="U523" s="14"/>
      <c r="V523" s="14"/>
      <c r="W523" s="14"/>
      <c r="X523" s="14"/>
      <c r="Y523" s="14"/>
      <c r="Z523" s="14"/>
      <c r="AA523" s="14"/>
      <c r="AB523" s="14"/>
      <c r="AC523" s="14"/>
      <c r="AD523" s="14"/>
      <c r="AE523" s="14"/>
      <c r="AF523" s="14"/>
      <c r="AG523" s="14"/>
      <c r="AH523" s="14"/>
    </row>
    <row r="524" spans="1:34" ht="15.75" customHeight="1">
      <c r="A524" s="17"/>
      <c r="B524" s="18"/>
      <c r="C524" s="18"/>
      <c r="D524" s="18"/>
      <c r="E524" s="18"/>
      <c r="F524" s="18"/>
      <c r="G524" s="18"/>
      <c r="H524" s="20"/>
      <c r="I524" s="20"/>
      <c r="J524" s="20"/>
      <c r="K524" s="24"/>
      <c r="L524" s="20"/>
      <c r="M524" s="20"/>
      <c r="N524" s="18"/>
      <c r="O524" s="18"/>
      <c r="P524" s="18"/>
      <c r="Q524" s="18"/>
      <c r="R524" s="18"/>
      <c r="S524" s="14"/>
      <c r="T524" s="14"/>
      <c r="U524" s="14"/>
      <c r="V524" s="14"/>
      <c r="W524" s="14"/>
      <c r="X524" s="14"/>
      <c r="Y524" s="14"/>
      <c r="Z524" s="14"/>
      <c r="AA524" s="14"/>
      <c r="AB524" s="14"/>
      <c r="AC524" s="14"/>
      <c r="AD524" s="14"/>
      <c r="AE524" s="14"/>
      <c r="AF524" s="14"/>
      <c r="AG524" s="14"/>
      <c r="AH524" s="14"/>
    </row>
    <row r="525" spans="1:34" ht="15.75" customHeight="1">
      <c r="A525" s="17"/>
      <c r="B525" s="18"/>
      <c r="C525" s="18"/>
      <c r="D525" s="18"/>
      <c r="E525" s="18"/>
      <c r="F525" s="18"/>
      <c r="G525" s="18"/>
      <c r="H525" s="20"/>
      <c r="I525" s="20"/>
      <c r="J525" s="20"/>
      <c r="K525" s="24"/>
      <c r="L525" s="20"/>
      <c r="M525" s="20"/>
      <c r="N525" s="18"/>
      <c r="O525" s="18"/>
      <c r="P525" s="18"/>
      <c r="Q525" s="18"/>
      <c r="R525" s="18"/>
      <c r="S525" s="14"/>
      <c r="T525" s="14"/>
      <c r="U525" s="14"/>
      <c r="V525" s="14"/>
      <c r="W525" s="14"/>
      <c r="X525" s="14"/>
      <c r="Y525" s="14"/>
      <c r="Z525" s="14"/>
      <c r="AA525" s="14"/>
      <c r="AB525" s="14"/>
      <c r="AC525" s="14"/>
      <c r="AD525" s="14"/>
      <c r="AE525" s="14"/>
      <c r="AF525" s="14"/>
      <c r="AG525" s="14"/>
      <c r="AH525" s="14"/>
    </row>
    <row r="526" spans="1:34" ht="15.75" customHeight="1">
      <c r="A526" s="17"/>
      <c r="B526" s="18"/>
      <c r="C526" s="18"/>
      <c r="D526" s="18"/>
      <c r="E526" s="18"/>
      <c r="F526" s="18"/>
      <c r="G526" s="18"/>
      <c r="H526" s="20"/>
      <c r="I526" s="20"/>
      <c r="J526" s="20"/>
      <c r="K526" s="24"/>
      <c r="L526" s="20"/>
      <c r="M526" s="20"/>
      <c r="N526" s="18"/>
      <c r="O526" s="18"/>
      <c r="P526" s="18"/>
      <c r="Q526" s="18"/>
      <c r="R526" s="18"/>
      <c r="S526" s="14"/>
      <c r="T526" s="14"/>
      <c r="U526" s="14"/>
      <c r="V526" s="14"/>
      <c r="W526" s="14"/>
      <c r="X526" s="14"/>
      <c r="Y526" s="14"/>
      <c r="Z526" s="14"/>
      <c r="AA526" s="14"/>
      <c r="AB526" s="14"/>
      <c r="AC526" s="14"/>
      <c r="AD526" s="14"/>
      <c r="AE526" s="14"/>
      <c r="AF526" s="14"/>
      <c r="AG526" s="14"/>
      <c r="AH526" s="14"/>
    </row>
    <row r="527" spans="1:34" ht="15.75" customHeight="1">
      <c r="A527" s="17"/>
      <c r="B527" s="18"/>
      <c r="C527" s="18"/>
      <c r="D527" s="18"/>
      <c r="E527" s="18"/>
      <c r="F527" s="18"/>
      <c r="G527" s="18"/>
      <c r="H527" s="20"/>
      <c r="I527" s="20"/>
      <c r="J527" s="20"/>
      <c r="K527" s="24"/>
      <c r="L527" s="20"/>
      <c r="M527" s="20"/>
      <c r="N527" s="18"/>
      <c r="O527" s="18"/>
      <c r="P527" s="18"/>
      <c r="Q527" s="18"/>
      <c r="R527" s="18"/>
      <c r="S527" s="14"/>
      <c r="T527" s="14"/>
      <c r="U527" s="14"/>
      <c r="V527" s="14"/>
      <c r="W527" s="14"/>
      <c r="X527" s="14"/>
      <c r="Y527" s="14"/>
      <c r="Z527" s="14"/>
      <c r="AA527" s="14"/>
      <c r="AB527" s="14"/>
      <c r="AC527" s="14"/>
      <c r="AD527" s="14"/>
      <c r="AE527" s="14"/>
      <c r="AF527" s="14"/>
      <c r="AG527" s="14"/>
      <c r="AH527" s="14"/>
    </row>
    <row r="528" spans="1:34" ht="15.75" customHeight="1">
      <c r="A528" s="17"/>
      <c r="B528" s="18"/>
      <c r="C528" s="18"/>
      <c r="D528" s="18"/>
      <c r="E528" s="18"/>
      <c r="F528" s="18"/>
      <c r="G528" s="18"/>
      <c r="H528" s="20"/>
      <c r="I528" s="20"/>
      <c r="J528" s="20"/>
      <c r="K528" s="24"/>
      <c r="L528" s="20"/>
      <c r="M528" s="20"/>
      <c r="N528" s="18"/>
      <c r="O528" s="18"/>
      <c r="P528" s="18"/>
      <c r="Q528" s="18"/>
      <c r="R528" s="18"/>
      <c r="S528" s="14"/>
      <c r="T528" s="14"/>
      <c r="U528" s="14"/>
      <c r="V528" s="14"/>
      <c r="W528" s="14"/>
      <c r="X528" s="14"/>
      <c r="Y528" s="14"/>
      <c r="Z528" s="14"/>
      <c r="AA528" s="14"/>
      <c r="AB528" s="14"/>
      <c r="AC528" s="14"/>
      <c r="AD528" s="14"/>
      <c r="AE528" s="14"/>
      <c r="AF528" s="14"/>
      <c r="AG528" s="14"/>
      <c r="AH528" s="14"/>
    </row>
    <row r="529" spans="1:34" ht="15.75" customHeight="1">
      <c r="A529" s="17"/>
      <c r="B529" s="18"/>
      <c r="C529" s="18"/>
      <c r="D529" s="18"/>
      <c r="E529" s="18"/>
      <c r="F529" s="18"/>
      <c r="G529" s="18"/>
      <c r="H529" s="20"/>
      <c r="I529" s="20"/>
      <c r="J529" s="20"/>
      <c r="K529" s="24"/>
      <c r="L529" s="20"/>
      <c r="M529" s="20"/>
      <c r="N529" s="18"/>
      <c r="O529" s="18"/>
      <c r="P529" s="18"/>
      <c r="Q529" s="18"/>
      <c r="R529" s="18"/>
      <c r="S529" s="14"/>
      <c r="T529" s="14"/>
      <c r="U529" s="14"/>
      <c r="V529" s="14"/>
      <c r="W529" s="14"/>
      <c r="X529" s="14"/>
      <c r="Y529" s="14"/>
      <c r="Z529" s="14"/>
      <c r="AA529" s="14"/>
      <c r="AB529" s="14"/>
      <c r="AC529" s="14"/>
      <c r="AD529" s="14"/>
      <c r="AE529" s="14"/>
      <c r="AF529" s="14"/>
      <c r="AG529" s="14"/>
      <c r="AH529" s="14"/>
    </row>
    <row r="530" spans="1:34" ht="15.75" customHeight="1">
      <c r="A530" s="17"/>
      <c r="B530" s="18"/>
      <c r="C530" s="18"/>
      <c r="D530" s="18"/>
      <c r="E530" s="18"/>
      <c r="F530" s="18"/>
      <c r="G530" s="18"/>
      <c r="H530" s="20"/>
      <c r="I530" s="20"/>
      <c r="J530" s="20"/>
      <c r="K530" s="24"/>
      <c r="L530" s="20"/>
      <c r="M530" s="20"/>
      <c r="N530" s="18"/>
      <c r="O530" s="18"/>
      <c r="P530" s="18"/>
      <c r="Q530" s="18"/>
      <c r="R530" s="18"/>
      <c r="S530" s="14"/>
      <c r="T530" s="14"/>
      <c r="U530" s="14"/>
      <c r="V530" s="14"/>
      <c r="W530" s="14"/>
      <c r="X530" s="14"/>
      <c r="Y530" s="14"/>
      <c r="Z530" s="14"/>
      <c r="AA530" s="14"/>
      <c r="AB530" s="14"/>
      <c r="AC530" s="14"/>
      <c r="AD530" s="14"/>
      <c r="AE530" s="14"/>
      <c r="AF530" s="14"/>
      <c r="AG530" s="14"/>
      <c r="AH530" s="14"/>
    </row>
    <row r="531" spans="1:34" ht="15.75" customHeight="1">
      <c r="A531" s="17"/>
      <c r="B531" s="18"/>
      <c r="C531" s="18"/>
      <c r="D531" s="18"/>
      <c r="E531" s="18"/>
      <c r="F531" s="18"/>
      <c r="G531" s="18"/>
      <c r="H531" s="20"/>
      <c r="I531" s="20"/>
      <c r="J531" s="20"/>
      <c r="K531" s="24"/>
      <c r="L531" s="20"/>
      <c r="M531" s="20"/>
      <c r="N531" s="18"/>
      <c r="O531" s="18"/>
      <c r="P531" s="18"/>
      <c r="Q531" s="18"/>
      <c r="R531" s="18"/>
      <c r="S531" s="14"/>
      <c r="T531" s="14"/>
      <c r="U531" s="14"/>
      <c r="V531" s="14"/>
      <c r="W531" s="14"/>
      <c r="X531" s="14"/>
      <c r="Y531" s="14"/>
      <c r="Z531" s="14"/>
      <c r="AA531" s="14"/>
      <c r="AB531" s="14"/>
      <c r="AC531" s="14"/>
      <c r="AD531" s="14"/>
      <c r="AE531" s="14"/>
      <c r="AF531" s="14"/>
      <c r="AG531" s="14"/>
      <c r="AH531" s="14"/>
    </row>
    <row r="532" spans="1:34" ht="15.75" customHeight="1">
      <c r="A532" s="17"/>
      <c r="B532" s="18"/>
      <c r="C532" s="18"/>
      <c r="D532" s="18"/>
      <c r="E532" s="18"/>
      <c r="F532" s="18"/>
      <c r="G532" s="18"/>
      <c r="H532" s="20"/>
      <c r="I532" s="20"/>
      <c r="J532" s="20"/>
      <c r="K532" s="24"/>
      <c r="L532" s="20"/>
      <c r="M532" s="20"/>
      <c r="N532" s="18"/>
      <c r="O532" s="18"/>
      <c r="P532" s="18"/>
      <c r="Q532" s="18"/>
      <c r="R532" s="18"/>
      <c r="S532" s="14"/>
      <c r="T532" s="14"/>
      <c r="U532" s="14"/>
      <c r="V532" s="14"/>
      <c r="W532" s="14"/>
      <c r="X532" s="14"/>
      <c r="Y532" s="14"/>
      <c r="Z532" s="14"/>
      <c r="AA532" s="14"/>
      <c r="AB532" s="14"/>
      <c r="AC532" s="14"/>
      <c r="AD532" s="14"/>
      <c r="AE532" s="14"/>
      <c r="AF532" s="14"/>
      <c r="AG532" s="14"/>
      <c r="AH532" s="14"/>
    </row>
    <row r="533" spans="1:34" ht="15.75" customHeight="1">
      <c r="A533" s="17"/>
      <c r="B533" s="18"/>
      <c r="C533" s="18"/>
      <c r="D533" s="18"/>
      <c r="E533" s="18"/>
      <c r="F533" s="18"/>
      <c r="G533" s="18"/>
      <c r="H533" s="20"/>
      <c r="I533" s="20"/>
      <c r="J533" s="20"/>
      <c r="K533" s="24"/>
      <c r="L533" s="20"/>
      <c r="M533" s="20"/>
      <c r="N533" s="18"/>
      <c r="O533" s="18"/>
      <c r="P533" s="18"/>
      <c r="Q533" s="18"/>
      <c r="R533" s="18"/>
      <c r="S533" s="14"/>
      <c r="T533" s="14"/>
      <c r="U533" s="14"/>
      <c r="V533" s="14"/>
      <c r="W533" s="14"/>
      <c r="X533" s="14"/>
      <c r="Y533" s="14"/>
      <c r="Z533" s="14"/>
      <c r="AA533" s="14"/>
      <c r="AB533" s="14"/>
      <c r="AC533" s="14"/>
      <c r="AD533" s="14"/>
      <c r="AE533" s="14"/>
      <c r="AF533" s="14"/>
      <c r="AG533" s="14"/>
      <c r="AH533" s="14"/>
    </row>
    <row r="534" spans="1:34" ht="15.75" customHeight="1">
      <c r="A534" s="17"/>
      <c r="B534" s="18"/>
      <c r="C534" s="18"/>
      <c r="D534" s="18"/>
      <c r="E534" s="18"/>
      <c r="F534" s="18"/>
      <c r="G534" s="18"/>
      <c r="H534" s="20"/>
      <c r="I534" s="20"/>
      <c r="J534" s="20"/>
      <c r="K534" s="24"/>
      <c r="L534" s="20"/>
      <c r="M534" s="20"/>
      <c r="N534" s="18"/>
      <c r="O534" s="18"/>
      <c r="P534" s="18"/>
      <c r="Q534" s="18"/>
      <c r="R534" s="18"/>
      <c r="S534" s="14"/>
      <c r="T534" s="14"/>
      <c r="U534" s="14"/>
      <c r="V534" s="14"/>
      <c r="W534" s="14"/>
      <c r="X534" s="14"/>
      <c r="Y534" s="14"/>
      <c r="Z534" s="14"/>
      <c r="AA534" s="14"/>
      <c r="AB534" s="14"/>
      <c r="AC534" s="14"/>
      <c r="AD534" s="14"/>
      <c r="AE534" s="14"/>
      <c r="AF534" s="14"/>
      <c r="AG534" s="14"/>
      <c r="AH534" s="14"/>
    </row>
    <row r="535" spans="1:34" ht="15.75" customHeight="1">
      <c r="A535" s="17"/>
      <c r="B535" s="18"/>
      <c r="C535" s="18"/>
      <c r="D535" s="18"/>
      <c r="E535" s="18"/>
      <c r="F535" s="18"/>
      <c r="G535" s="18"/>
      <c r="H535" s="20"/>
      <c r="I535" s="20"/>
      <c r="J535" s="20"/>
      <c r="K535" s="24"/>
      <c r="L535" s="20"/>
      <c r="M535" s="20"/>
      <c r="N535" s="18"/>
      <c r="O535" s="18"/>
      <c r="P535" s="18"/>
      <c r="Q535" s="18"/>
      <c r="R535" s="18"/>
      <c r="S535" s="14"/>
      <c r="T535" s="14"/>
      <c r="U535" s="14"/>
      <c r="V535" s="14"/>
      <c r="W535" s="14"/>
      <c r="X535" s="14"/>
      <c r="Y535" s="14"/>
      <c r="Z535" s="14"/>
      <c r="AA535" s="14"/>
      <c r="AB535" s="14"/>
      <c r="AC535" s="14"/>
      <c r="AD535" s="14"/>
      <c r="AE535" s="14"/>
      <c r="AF535" s="14"/>
      <c r="AG535" s="14"/>
      <c r="AH535" s="14"/>
    </row>
    <row r="536" spans="1:34" ht="15.75" customHeight="1">
      <c r="A536" s="17"/>
      <c r="B536" s="18"/>
      <c r="C536" s="18"/>
      <c r="D536" s="18"/>
      <c r="E536" s="18"/>
      <c r="F536" s="18"/>
      <c r="G536" s="18"/>
      <c r="H536" s="20"/>
      <c r="I536" s="20"/>
      <c r="J536" s="20"/>
      <c r="K536" s="24"/>
      <c r="L536" s="20"/>
      <c r="M536" s="20"/>
      <c r="N536" s="18"/>
      <c r="O536" s="18"/>
      <c r="P536" s="18"/>
      <c r="Q536" s="18"/>
      <c r="R536" s="18"/>
      <c r="S536" s="14"/>
      <c r="T536" s="14"/>
      <c r="U536" s="14"/>
      <c r="V536" s="14"/>
      <c r="W536" s="14"/>
      <c r="X536" s="14"/>
      <c r="Y536" s="14"/>
      <c r="Z536" s="14"/>
      <c r="AA536" s="14"/>
      <c r="AB536" s="14"/>
      <c r="AC536" s="14"/>
      <c r="AD536" s="14"/>
      <c r="AE536" s="14"/>
      <c r="AF536" s="14"/>
      <c r="AG536" s="14"/>
      <c r="AH536" s="14"/>
    </row>
    <row r="537" spans="1:34" ht="15.75" customHeight="1">
      <c r="A537" s="17"/>
      <c r="B537" s="18"/>
      <c r="C537" s="18"/>
      <c r="D537" s="18"/>
      <c r="E537" s="18"/>
      <c r="F537" s="18"/>
      <c r="G537" s="18"/>
      <c r="H537" s="20"/>
      <c r="I537" s="20"/>
      <c r="J537" s="20"/>
      <c r="K537" s="24"/>
      <c r="L537" s="20"/>
      <c r="M537" s="20"/>
      <c r="N537" s="18"/>
      <c r="O537" s="18"/>
      <c r="P537" s="18"/>
      <c r="Q537" s="18"/>
      <c r="R537" s="18"/>
      <c r="S537" s="14"/>
      <c r="T537" s="14"/>
      <c r="U537" s="14"/>
      <c r="V537" s="14"/>
      <c r="W537" s="14"/>
      <c r="X537" s="14"/>
      <c r="Y537" s="14"/>
      <c r="Z537" s="14"/>
      <c r="AA537" s="14"/>
      <c r="AB537" s="14"/>
      <c r="AC537" s="14"/>
      <c r="AD537" s="14"/>
      <c r="AE537" s="14"/>
      <c r="AF537" s="14"/>
      <c r="AG537" s="14"/>
      <c r="AH537" s="14"/>
    </row>
    <row r="538" spans="1:34" ht="15.75" customHeight="1">
      <c r="A538" s="17"/>
      <c r="B538" s="18"/>
      <c r="C538" s="18"/>
      <c r="D538" s="18"/>
      <c r="E538" s="18"/>
      <c r="F538" s="18"/>
      <c r="G538" s="18"/>
      <c r="H538" s="20"/>
      <c r="I538" s="20"/>
      <c r="J538" s="20"/>
      <c r="K538" s="24"/>
      <c r="L538" s="20"/>
      <c r="M538" s="20"/>
      <c r="N538" s="18"/>
      <c r="O538" s="18"/>
      <c r="P538" s="18"/>
      <c r="Q538" s="18"/>
      <c r="R538" s="18"/>
      <c r="S538" s="14"/>
      <c r="T538" s="14"/>
      <c r="U538" s="14"/>
      <c r="V538" s="14"/>
      <c r="W538" s="14"/>
      <c r="X538" s="14"/>
      <c r="Y538" s="14"/>
      <c r="Z538" s="14"/>
      <c r="AA538" s="14"/>
      <c r="AB538" s="14"/>
      <c r="AC538" s="14"/>
      <c r="AD538" s="14"/>
      <c r="AE538" s="14"/>
      <c r="AF538" s="14"/>
      <c r="AG538" s="14"/>
      <c r="AH538" s="14"/>
    </row>
    <row r="539" spans="1:34" ht="15.75" customHeight="1">
      <c r="A539" s="17"/>
      <c r="B539" s="18"/>
      <c r="C539" s="18"/>
      <c r="D539" s="18"/>
      <c r="E539" s="18"/>
      <c r="F539" s="18"/>
      <c r="G539" s="18"/>
      <c r="H539" s="20"/>
      <c r="I539" s="20"/>
      <c r="J539" s="20"/>
      <c r="K539" s="24"/>
      <c r="L539" s="20"/>
      <c r="M539" s="20"/>
      <c r="N539" s="18"/>
      <c r="O539" s="18"/>
      <c r="P539" s="18"/>
      <c r="Q539" s="18"/>
      <c r="R539" s="18"/>
      <c r="S539" s="14"/>
      <c r="T539" s="14"/>
      <c r="U539" s="14"/>
      <c r="V539" s="14"/>
      <c r="W539" s="14"/>
      <c r="X539" s="14"/>
      <c r="Y539" s="14"/>
      <c r="Z539" s="14"/>
      <c r="AA539" s="14"/>
      <c r="AB539" s="14"/>
      <c r="AC539" s="14"/>
      <c r="AD539" s="14"/>
      <c r="AE539" s="14"/>
      <c r="AF539" s="14"/>
      <c r="AG539" s="14"/>
      <c r="AH539" s="14"/>
    </row>
    <row r="540" spans="1:34" ht="15.75" customHeight="1">
      <c r="A540" s="17"/>
      <c r="B540" s="18"/>
      <c r="C540" s="18"/>
      <c r="D540" s="18"/>
      <c r="E540" s="18"/>
      <c r="F540" s="18"/>
      <c r="G540" s="18"/>
      <c r="H540" s="20"/>
      <c r="I540" s="20"/>
      <c r="J540" s="20"/>
      <c r="K540" s="24"/>
      <c r="L540" s="20"/>
      <c r="M540" s="20"/>
      <c r="N540" s="18"/>
      <c r="O540" s="18"/>
      <c r="P540" s="18"/>
      <c r="Q540" s="18"/>
      <c r="R540" s="18"/>
      <c r="S540" s="14"/>
      <c r="T540" s="14"/>
      <c r="U540" s="14"/>
      <c r="V540" s="14"/>
      <c r="W540" s="14"/>
      <c r="X540" s="14"/>
      <c r="Y540" s="14"/>
      <c r="Z540" s="14"/>
      <c r="AA540" s="14"/>
      <c r="AB540" s="14"/>
      <c r="AC540" s="14"/>
      <c r="AD540" s="14"/>
      <c r="AE540" s="14"/>
      <c r="AF540" s="14"/>
      <c r="AG540" s="14"/>
      <c r="AH540" s="14"/>
    </row>
    <row r="541" spans="1:34" ht="15.75" customHeight="1">
      <c r="A541" s="17"/>
      <c r="B541" s="18"/>
      <c r="C541" s="18"/>
      <c r="D541" s="18"/>
      <c r="E541" s="18"/>
      <c r="F541" s="18"/>
      <c r="G541" s="18"/>
      <c r="H541" s="20"/>
      <c r="I541" s="20"/>
      <c r="J541" s="20"/>
      <c r="K541" s="24"/>
      <c r="L541" s="20"/>
      <c r="M541" s="20"/>
      <c r="N541" s="18"/>
      <c r="O541" s="18"/>
      <c r="P541" s="18"/>
      <c r="Q541" s="18"/>
      <c r="R541" s="18"/>
      <c r="S541" s="14"/>
      <c r="T541" s="14"/>
      <c r="U541" s="14"/>
      <c r="V541" s="14"/>
      <c r="W541" s="14"/>
      <c r="X541" s="14"/>
      <c r="Y541" s="14"/>
      <c r="Z541" s="14"/>
      <c r="AA541" s="14"/>
      <c r="AB541" s="14"/>
      <c r="AC541" s="14"/>
      <c r="AD541" s="14"/>
      <c r="AE541" s="14"/>
      <c r="AF541" s="14"/>
      <c r="AG541" s="14"/>
      <c r="AH541" s="14"/>
    </row>
    <row r="542" spans="1:34" ht="15.75" customHeight="1">
      <c r="A542" s="17"/>
      <c r="B542" s="18"/>
      <c r="C542" s="18"/>
      <c r="D542" s="18"/>
      <c r="E542" s="18"/>
      <c r="F542" s="18"/>
      <c r="G542" s="18"/>
      <c r="H542" s="20"/>
      <c r="I542" s="20"/>
      <c r="J542" s="20"/>
      <c r="K542" s="24"/>
      <c r="L542" s="20"/>
      <c r="M542" s="20"/>
      <c r="N542" s="18"/>
      <c r="O542" s="18"/>
      <c r="P542" s="18"/>
      <c r="Q542" s="18"/>
      <c r="R542" s="18"/>
      <c r="S542" s="14"/>
      <c r="T542" s="14"/>
      <c r="U542" s="14"/>
      <c r="V542" s="14"/>
      <c r="W542" s="14"/>
      <c r="X542" s="14"/>
      <c r="Y542" s="14"/>
      <c r="Z542" s="14"/>
      <c r="AA542" s="14"/>
      <c r="AB542" s="14"/>
      <c r="AC542" s="14"/>
      <c r="AD542" s="14"/>
      <c r="AE542" s="14"/>
      <c r="AF542" s="14"/>
      <c r="AG542" s="14"/>
      <c r="AH542" s="14"/>
    </row>
    <row r="543" spans="1:34" ht="15.75" customHeight="1">
      <c r="A543" s="17"/>
      <c r="B543" s="18"/>
      <c r="C543" s="18"/>
      <c r="D543" s="18"/>
      <c r="E543" s="18"/>
      <c r="F543" s="18"/>
      <c r="G543" s="18"/>
      <c r="H543" s="20"/>
      <c r="I543" s="20"/>
      <c r="J543" s="20"/>
      <c r="K543" s="24"/>
      <c r="L543" s="20"/>
      <c r="M543" s="20"/>
      <c r="N543" s="18"/>
      <c r="O543" s="18"/>
      <c r="P543" s="18"/>
      <c r="Q543" s="18"/>
      <c r="R543" s="18"/>
      <c r="S543" s="14"/>
      <c r="T543" s="14"/>
      <c r="U543" s="14"/>
      <c r="V543" s="14"/>
      <c r="W543" s="14"/>
      <c r="X543" s="14"/>
      <c r="Y543" s="14"/>
      <c r="Z543" s="14"/>
      <c r="AA543" s="14"/>
      <c r="AB543" s="14"/>
      <c r="AC543" s="14"/>
      <c r="AD543" s="14"/>
      <c r="AE543" s="14"/>
      <c r="AF543" s="14"/>
      <c r="AG543" s="14"/>
      <c r="AH543" s="14"/>
    </row>
    <row r="544" spans="1:34" ht="15.75" customHeight="1">
      <c r="A544" s="17"/>
      <c r="B544" s="18"/>
      <c r="C544" s="18"/>
      <c r="D544" s="18"/>
      <c r="E544" s="18"/>
      <c r="F544" s="18"/>
      <c r="G544" s="18"/>
      <c r="H544" s="20"/>
      <c r="I544" s="20"/>
      <c r="J544" s="20"/>
      <c r="K544" s="24"/>
      <c r="L544" s="20"/>
      <c r="M544" s="20"/>
      <c r="N544" s="18"/>
      <c r="O544" s="18"/>
      <c r="P544" s="18"/>
      <c r="Q544" s="18"/>
      <c r="R544" s="18"/>
      <c r="S544" s="14"/>
      <c r="T544" s="14"/>
      <c r="U544" s="14"/>
      <c r="V544" s="14"/>
      <c r="W544" s="14"/>
      <c r="X544" s="14"/>
      <c r="Y544" s="14"/>
      <c r="Z544" s="14"/>
      <c r="AA544" s="14"/>
      <c r="AB544" s="14"/>
      <c r="AC544" s="14"/>
      <c r="AD544" s="14"/>
      <c r="AE544" s="14"/>
      <c r="AF544" s="14"/>
      <c r="AG544" s="14"/>
      <c r="AH544" s="14"/>
    </row>
    <row r="545" spans="1:34" ht="15.75" customHeight="1">
      <c r="A545" s="17"/>
      <c r="B545" s="18"/>
      <c r="C545" s="18"/>
      <c r="D545" s="18"/>
      <c r="E545" s="18"/>
      <c r="F545" s="18"/>
      <c r="G545" s="18"/>
      <c r="H545" s="20"/>
      <c r="I545" s="20"/>
      <c r="J545" s="20"/>
      <c r="K545" s="24"/>
      <c r="L545" s="20"/>
      <c r="M545" s="20"/>
      <c r="N545" s="18"/>
      <c r="O545" s="18"/>
      <c r="P545" s="18"/>
      <c r="Q545" s="18"/>
      <c r="R545" s="18"/>
      <c r="S545" s="14"/>
      <c r="T545" s="14"/>
      <c r="U545" s="14"/>
      <c r="V545" s="14"/>
      <c r="W545" s="14"/>
      <c r="X545" s="14"/>
      <c r="Y545" s="14"/>
      <c r="Z545" s="14"/>
      <c r="AA545" s="14"/>
      <c r="AB545" s="14"/>
      <c r="AC545" s="14"/>
      <c r="AD545" s="14"/>
      <c r="AE545" s="14"/>
      <c r="AF545" s="14"/>
      <c r="AG545" s="14"/>
      <c r="AH545" s="14"/>
    </row>
    <row r="546" spans="1:34" ht="15.75" customHeight="1">
      <c r="A546" s="17"/>
      <c r="B546" s="18"/>
      <c r="C546" s="18"/>
      <c r="D546" s="18"/>
      <c r="E546" s="18"/>
      <c r="F546" s="18"/>
      <c r="G546" s="18"/>
      <c r="H546" s="20"/>
      <c r="I546" s="20"/>
      <c r="J546" s="20"/>
      <c r="K546" s="24"/>
      <c r="L546" s="20"/>
      <c r="M546" s="20"/>
      <c r="N546" s="18"/>
      <c r="O546" s="18"/>
      <c r="P546" s="18"/>
      <c r="Q546" s="18"/>
      <c r="R546" s="18"/>
      <c r="S546" s="14"/>
      <c r="T546" s="14"/>
      <c r="U546" s="14"/>
      <c r="V546" s="14"/>
      <c r="W546" s="14"/>
      <c r="X546" s="14"/>
      <c r="Y546" s="14"/>
      <c r="Z546" s="14"/>
      <c r="AA546" s="14"/>
      <c r="AB546" s="14"/>
      <c r="AC546" s="14"/>
      <c r="AD546" s="14"/>
      <c r="AE546" s="14"/>
      <c r="AF546" s="14"/>
      <c r="AG546" s="14"/>
      <c r="AH546" s="14"/>
    </row>
    <row r="547" spans="1:34" ht="15.75" customHeight="1">
      <c r="A547" s="17"/>
      <c r="B547" s="18"/>
      <c r="C547" s="18"/>
      <c r="D547" s="18"/>
      <c r="E547" s="18"/>
      <c r="F547" s="18"/>
      <c r="G547" s="18"/>
      <c r="H547" s="20"/>
      <c r="I547" s="20"/>
      <c r="J547" s="20"/>
      <c r="K547" s="24"/>
      <c r="L547" s="20"/>
      <c r="M547" s="20"/>
      <c r="N547" s="18"/>
      <c r="O547" s="18"/>
      <c r="P547" s="18"/>
      <c r="Q547" s="18"/>
      <c r="R547" s="18"/>
      <c r="S547" s="14"/>
      <c r="T547" s="14"/>
      <c r="U547" s="14"/>
      <c r="V547" s="14"/>
      <c r="W547" s="14"/>
      <c r="X547" s="14"/>
      <c r="Y547" s="14"/>
      <c r="Z547" s="14"/>
      <c r="AA547" s="14"/>
      <c r="AB547" s="14"/>
      <c r="AC547" s="14"/>
      <c r="AD547" s="14"/>
      <c r="AE547" s="14"/>
      <c r="AF547" s="14"/>
      <c r="AG547" s="14"/>
      <c r="AH547" s="14"/>
    </row>
    <row r="548" spans="1:34" ht="15.75" customHeight="1">
      <c r="A548" s="17"/>
      <c r="B548" s="18"/>
      <c r="C548" s="18"/>
      <c r="D548" s="18"/>
      <c r="E548" s="18"/>
      <c r="F548" s="18"/>
      <c r="G548" s="18"/>
      <c r="H548" s="20"/>
      <c r="I548" s="20"/>
      <c r="J548" s="20"/>
      <c r="K548" s="24"/>
      <c r="L548" s="20"/>
      <c r="M548" s="20"/>
      <c r="N548" s="18"/>
      <c r="O548" s="18"/>
      <c r="P548" s="18"/>
      <c r="Q548" s="18"/>
      <c r="R548" s="18"/>
      <c r="S548" s="14"/>
      <c r="T548" s="14"/>
      <c r="U548" s="14"/>
      <c r="V548" s="14"/>
      <c r="W548" s="14"/>
      <c r="X548" s="14"/>
      <c r="Y548" s="14"/>
      <c r="Z548" s="14"/>
      <c r="AA548" s="14"/>
      <c r="AB548" s="14"/>
      <c r="AC548" s="14"/>
      <c r="AD548" s="14"/>
      <c r="AE548" s="14"/>
      <c r="AF548" s="14"/>
      <c r="AG548" s="14"/>
      <c r="AH548" s="14"/>
    </row>
    <row r="549" spans="1:34" ht="15.75" customHeight="1">
      <c r="A549" s="17"/>
      <c r="B549" s="18"/>
      <c r="C549" s="18"/>
      <c r="D549" s="18"/>
      <c r="E549" s="18"/>
      <c r="F549" s="18"/>
      <c r="G549" s="18"/>
      <c r="H549" s="20"/>
      <c r="I549" s="20"/>
      <c r="J549" s="20"/>
      <c r="K549" s="24"/>
      <c r="L549" s="20"/>
      <c r="M549" s="20"/>
      <c r="N549" s="18"/>
      <c r="O549" s="18"/>
      <c r="P549" s="18"/>
      <c r="Q549" s="18"/>
      <c r="R549" s="18"/>
      <c r="S549" s="14"/>
      <c r="T549" s="14"/>
      <c r="U549" s="14"/>
      <c r="V549" s="14"/>
      <c r="W549" s="14"/>
      <c r="X549" s="14"/>
      <c r="Y549" s="14"/>
      <c r="Z549" s="14"/>
      <c r="AA549" s="14"/>
      <c r="AB549" s="14"/>
      <c r="AC549" s="14"/>
      <c r="AD549" s="14"/>
      <c r="AE549" s="14"/>
      <c r="AF549" s="14"/>
      <c r="AG549" s="14"/>
      <c r="AH549" s="14"/>
    </row>
    <row r="550" spans="1:34" ht="15.75" customHeight="1">
      <c r="A550" s="17"/>
      <c r="B550" s="18"/>
      <c r="C550" s="18"/>
      <c r="D550" s="18"/>
      <c r="E550" s="18"/>
      <c r="F550" s="18"/>
      <c r="G550" s="18"/>
      <c r="H550" s="20"/>
      <c r="I550" s="20"/>
      <c r="J550" s="20"/>
      <c r="K550" s="24"/>
      <c r="L550" s="20"/>
      <c r="M550" s="20"/>
      <c r="N550" s="18"/>
      <c r="O550" s="18"/>
      <c r="P550" s="18"/>
      <c r="Q550" s="18"/>
      <c r="R550" s="18"/>
      <c r="S550" s="14"/>
      <c r="T550" s="14"/>
      <c r="U550" s="14"/>
      <c r="V550" s="14"/>
      <c r="W550" s="14"/>
      <c r="X550" s="14"/>
      <c r="Y550" s="14"/>
      <c r="Z550" s="14"/>
      <c r="AA550" s="14"/>
      <c r="AB550" s="14"/>
      <c r="AC550" s="14"/>
      <c r="AD550" s="14"/>
      <c r="AE550" s="14"/>
      <c r="AF550" s="14"/>
      <c r="AG550" s="14"/>
      <c r="AH550" s="14"/>
    </row>
    <row r="551" spans="1:34" ht="15.75" customHeight="1">
      <c r="A551" s="17"/>
      <c r="B551" s="18"/>
      <c r="C551" s="18"/>
      <c r="D551" s="18"/>
      <c r="E551" s="18"/>
      <c r="F551" s="18"/>
      <c r="G551" s="18"/>
      <c r="H551" s="20"/>
      <c r="I551" s="20"/>
      <c r="J551" s="20"/>
      <c r="K551" s="24"/>
      <c r="L551" s="20"/>
      <c r="M551" s="20"/>
      <c r="N551" s="18"/>
      <c r="O551" s="18"/>
      <c r="P551" s="18"/>
      <c r="Q551" s="18"/>
      <c r="R551" s="18"/>
      <c r="S551" s="14"/>
      <c r="T551" s="14"/>
      <c r="U551" s="14"/>
      <c r="V551" s="14"/>
      <c r="W551" s="14"/>
      <c r="X551" s="14"/>
      <c r="Y551" s="14"/>
      <c r="Z551" s="14"/>
      <c r="AA551" s="14"/>
      <c r="AB551" s="14"/>
      <c r="AC551" s="14"/>
      <c r="AD551" s="14"/>
      <c r="AE551" s="14"/>
      <c r="AF551" s="14"/>
      <c r="AG551" s="14"/>
      <c r="AH551" s="14"/>
    </row>
    <row r="552" spans="1:34" ht="15.75" customHeight="1">
      <c r="A552" s="17"/>
      <c r="B552" s="18"/>
      <c r="C552" s="18"/>
      <c r="D552" s="18"/>
      <c r="E552" s="18"/>
      <c r="F552" s="18"/>
      <c r="G552" s="18"/>
      <c r="H552" s="20"/>
      <c r="I552" s="20"/>
      <c r="J552" s="20"/>
      <c r="K552" s="24"/>
      <c r="L552" s="20"/>
      <c r="M552" s="20"/>
      <c r="N552" s="18"/>
      <c r="O552" s="18"/>
      <c r="P552" s="18"/>
      <c r="Q552" s="18"/>
      <c r="R552" s="18"/>
      <c r="S552" s="14"/>
      <c r="T552" s="14"/>
      <c r="U552" s="14"/>
      <c r="V552" s="14"/>
      <c r="W552" s="14"/>
      <c r="X552" s="14"/>
      <c r="Y552" s="14"/>
      <c r="Z552" s="14"/>
      <c r="AA552" s="14"/>
      <c r="AB552" s="14"/>
      <c r="AC552" s="14"/>
      <c r="AD552" s="14"/>
      <c r="AE552" s="14"/>
      <c r="AF552" s="14"/>
      <c r="AG552" s="14"/>
      <c r="AH552" s="14"/>
    </row>
    <row r="553" spans="1:34" ht="15.75" customHeight="1">
      <c r="A553" s="17"/>
      <c r="B553" s="18"/>
      <c r="C553" s="18"/>
      <c r="D553" s="18"/>
      <c r="E553" s="18"/>
      <c r="F553" s="18"/>
      <c r="G553" s="18"/>
      <c r="H553" s="20"/>
      <c r="I553" s="20"/>
      <c r="J553" s="20"/>
      <c r="K553" s="24"/>
      <c r="L553" s="20"/>
      <c r="M553" s="20"/>
      <c r="N553" s="18"/>
      <c r="O553" s="18"/>
      <c r="P553" s="18"/>
      <c r="Q553" s="18"/>
      <c r="R553" s="18"/>
      <c r="S553" s="14"/>
      <c r="T553" s="14"/>
      <c r="U553" s="14"/>
      <c r="V553" s="14"/>
      <c r="W553" s="14"/>
      <c r="X553" s="14"/>
      <c r="Y553" s="14"/>
      <c r="Z553" s="14"/>
      <c r="AA553" s="14"/>
      <c r="AB553" s="14"/>
      <c r="AC553" s="14"/>
      <c r="AD553" s="14"/>
      <c r="AE553" s="14"/>
      <c r="AF553" s="14"/>
      <c r="AG553" s="14"/>
      <c r="AH553" s="14"/>
    </row>
    <row r="554" spans="1:34" ht="15.75" customHeight="1">
      <c r="A554" s="17"/>
      <c r="B554" s="18"/>
      <c r="C554" s="18"/>
      <c r="D554" s="18"/>
      <c r="E554" s="18"/>
      <c r="F554" s="18"/>
      <c r="G554" s="18"/>
      <c r="H554" s="20"/>
      <c r="I554" s="20"/>
      <c r="J554" s="20"/>
      <c r="K554" s="24"/>
      <c r="L554" s="20"/>
      <c r="M554" s="20"/>
      <c r="N554" s="18"/>
      <c r="O554" s="18"/>
      <c r="P554" s="18"/>
      <c r="Q554" s="18"/>
      <c r="R554" s="18"/>
      <c r="S554" s="14"/>
      <c r="T554" s="14"/>
      <c r="U554" s="14"/>
      <c r="V554" s="14"/>
      <c r="W554" s="14"/>
      <c r="X554" s="14"/>
      <c r="Y554" s="14"/>
      <c r="Z554" s="14"/>
      <c r="AA554" s="14"/>
      <c r="AB554" s="14"/>
      <c r="AC554" s="14"/>
      <c r="AD554" s="14"/>
      <c r="AE554" s="14"/>
      <c r="AF554" s="14"/>
      <c r="AG554" s="14"/>
      <c r="AH554" s="14"/>
    </row>
    <row r="555" spans="1:34" ht="15.75" customHeight="1">
      <c r="A555" s="17"/>
      <c r="B555" s="18"/>
      <c r="C555" s="18"/>
      <c r="D555" s="18"/>
      <c r="E555" s="18"/>
      <c r="F555" s="18"/>
      <c r="G555" s="18"/>
      <c r="H555" s="20"/>
      <c r="I555" s="20"/>
      <c r="J555" s="20"/>
      <c r="K555" s="24"/>
      <c r="L555" s="20"/>
      <c r="M555" s="20"/>
      <c r="N555" s="18"/>
      <c r="O555" s="18"/>
      <c r="P555" s="18"/>
      <c r="Q555" s="18"/>
      <c r="R555" s="18"/>
      <c r="S555" s="14"/>
      <c r="T555" s="14"/>
      <c r="U555" s="14"/>
      <c r="V555" s="14"/>
      <c r="W555" s="14"/>
      <c r="X555" s="14"/>
      <c r="Y555" s="14"/>
      <c r="Z555" s="14"/>
      <c r="AA555" s="14"/>
      <c r="AB555" s="14"/>
      <c r="AC555" s="14"/>
      <c r="AD555" s="14"/>
      <c r="AE555" s="14"/>
      <c r="AF555" s="14"/>
      <c r="AG555" s="14"/>
      <c r="AH555" s="14"/>
    </row>
    <row r="556" spans="1:34" ht="15.75" customHeight="1">
      <c r="A556" s="17"/>
      <c r="B556" s="18"/>
      <c r="C556" s="18"/>
      <c r="D556" s="18"/>
      <c r="E556" s="18"/>
      <c r="F556" s="18"/>
      <c r="G556" s="18"/>
      <c r="H556" s="20"/>
      <c r="I556" s="20"/>
      <c r="J556" s="20"/>
      <c r="K556" s="24"/>
      <c r="L556" s="20"/>
      <c r="M556" s="20"/>
      <c r="N556" s="18"/>
      <c r="O556" s="18"/>
      <c r="P556" s="18"/>
      <c r="Q556" s="18"/>
      <c r="R556" s="18"/>
      <c r="S556" s="14"/>
      <c r="T556" s="14"/>
      <c r="U556" s="14"/>
      <c r="V556" s="14"/>
      <c r="W556" s="14"/>
      <c r="X556" s="14"/>
      <c r="Y556" s="14"/>
      <c r="Z556" s="14"/>
      <c r="AA556" s="14"/>
      <c r="AB556" s="14"/>
      <c r="AC556" s="14"/>
      <c r="AD556" s="14"/>
      <c r="AE556" s="14"/>
      <c r="AF556" s="14"/>
      <c r="AG556" s="14"/>
      <c r="AH556" s="14"/>
    </row>
    <row r="557" spans="1:34" ht="15.75" customHeight="1">
      <c r="A557" s="17"/>
      <c r="B557" s="18"/>
      <c r="C557" s="18"/>
      <c r="D557" s="18"/>
      <c r="E557" s="18"/>
      <c r="F557" s="18"/>
      <c r="G557" s="18"/>
      <c r="H557" s="20"/>
      <c r="I557" s="20"/>
      <c r="J557" s="20"/>
      <c r="K557" s="24"/>
      <c r="L557" s="20"/>
      <c r="M557" s="20"/>
      <c r="N557" s="18"/>
      <c r="O557" s="18"/>
      <c r="P557" s="18"/>
      <c r="Q557" s="18"/>
      <c r="R557" s="18"/>
      <c r="S557" s="14"/>
      <c r="T557" s="14"/>
      <c r="U557" s="14"/>
      <c r="V557" s="14"/>
      <c r="W557" s="14"/>
      <c r="X557" s="14"/>
      <c r="Y557" s="14"/>
      <c r="Z557" s="14"/>
      <c r="AA557" s="14"/>
      <c r="AB557" s="14"/>
      <c r="AC557" s="14"/>
      <c r="AD557" s="14"/>
      <c r="AE557" s="14"/>
      <c r="AF557" s="14"/>
      <c r="AG557" s="14"/>
      <c r="AH557" s="14"/>
    </row>
    <row r="558" spans="1:34" ht="15.75" customHeight="1">
      <c r="A558" s="17"/>
      <c r="B558" s="18"/>
      <c r="C558" s="18"/>
      <c r="D558" s="18"/>
      <c r="E558" s="18"/>
      <c r="F558" s="18"/>
      <c r="G558" s="18"/>
      <c r="H558" s="20"/>
      <c r="I558" s="20"/>
      <c r="J558" s="20"/>
      <c r="K558" s="24"/>
      <c r="L558" s="20"/>
      <c r="M558" s="20"/>
      <c r="N558" s="18"/>
      <c r="O558" s="18"/>
      <c r="P558" s="18"/>
      <c r="Q558" s="18"/>
      <c r="R558" s="18"/>
      <c r="S558" s="14"/>
      <c r="T558" s="14"/>
      <c r="U558" s="14"/>
      <c r="V558" s="14"/>
      <c r="W558" s="14"/>
      <c r="X558" s="14"/>
      <c r="Y558" s="14"/>
      <c r="Z558" s="14"/>
      <c r="AA558" s="14"/>
      <c r="AB558" s="14"/>
      <c r="AC558" s="14"/>
      <c r="AD558" s="14"/>
      <c r="AE558" s="14"/>
      <c r="AF558" s="14"/>
      <c r="AG558" s="14"/>
      <c r="AH558" s="14"/>
    </row>
    <row r="559" spans="1:34" ht="15.75" customHeight="1">
      <c r="A559" s="17"/>
      <c r="B559" s="18"/>
      <c r="C559" s="18"/>
      <c r="D559" s="18"/>
      <c r="E559" s="18"/>
      <c r="F559" s="18"/>
      <c r="G559" s="18"/>
      <c r="H559" s="20"/>
      <c r="I559" s="20"/>
      <c r="J559" s="20"/>
      <c r="K559" s="24"/>
      <c r="L559" s="20"/>
      <c r="M559" s="20"/>
      <c r="N559" s="18"/>
      <c r="O559" s="18"/>
      <c r="P559" s="18"/>
      <c r="Q559" s="18"/>
      <c r="R559" s="18"/>
      <c r="S559" s="14"/>
      <c r="T559" s="14"/>
      <c r="U559" s="14"/>
      <c r="V559" s="14"/>
      <c r="W559" s="14"/>
      <c r="X559" s="14"/>
      <c r="Y559" s="14"/>
      <c r="Z559" s="14"/>
      <c r="AA559" s="14"/>
      <c r="AB559" s="14"/>
      <c r="AC559" s="14"/>
      <c r="AD559" s="14"/>
      <c r="AE559" s="14"/>
      <c r="AF559" s="14"/>
      <c r="AG559" s="14"/>
      <c r="AH559" s="14"/>
    </row>
    <row r="560" spans="1:34" ht="15.75" customHeight="1">
      <c r="A560" s="17"/>
      <c r="B560" s="18"/>
      <c r="C560" s="18"/>
      <c r="D560" s="18"/>
      <c r="E560" s="18"/>
      <c r="F560" s="18"/>
      <c r="G560" s="18"/>
      <c r="H560" s="20"/>
      <c r="I560" s="20"/>
      <c r="J560" s="20"/>
      <c r="K560" s="24"/>
      <c r="L560" s="20"/>
      <c r="M560" s="20"/>
      <c r="N560" s="18"/>
      <c r="O560" s="18"/>
      <c r="P560" s="18"/>
      <c r="Q560" s="18"/>
      <c r="R560" s="18"/>
      <c r="S560" s="14"/>
      <c r="T560" s="14"/>
      <c r="U560" s="14"/>
      <c r="V560" s="14"/>
      <c r="W560" s="14"/>
      <c r="X560" s="14"/>
      <c r="Y560" s="14"/>
      <c r="Z560" s="14"/>
      <c r="AA560" s="14"/>
      <c r="AB560" s="14"/>
      <c r="AC560" s="14"/>
      <c r="AD560" s="14"/>
      <c r="AE560" s="14"/>
      <c r="AF560" s="14"/>
      <c r="AG560" s="14"/>
      <c r="AH560" s="14"/>
    </row>
    <row r="561" spans="1:34" ht="15.75" customHeight="1">
      <c r="A561" s="17"/>
      <c r="B561" s="18"/>
      <c r="C561" s="18"/>
      <c r="D561" s="18"/>
      <c r="E561" s="18"/>
      <c r="F561" s="18"/>
      <c r="G561" s="18"/>
      <c r="H561" s="20"/>
      <c r="I561" s="20"/>
      <c r="J561" s="20"/>
      <c r="K561" s="24"/>
      <c r="L561" s="20"/>
      <c r="M561" s="20"/>
      <c r="N561" s="18"/>
      <c r="O561" s="18"/>
      <c r="P561" s="18"/>
      <c r="Q561" s="18"/>
      <c r="R561" s="18"/>
      <c r="S561" s="14"/>
      <c r="T561" s="14"/>
      <c r="U561" s="14"/>
      <c r="V561" s="14"/>
      <c r="W561" s="14"/>
      <c r="X561" s="14"/>
      <c r="Y561" s="14"/>
      <c r="Z561" s="14"/>
      <c r="AA561" s="14"/>
      <c r="AB561" s="14"/>
      <c r="AC561" s="14"/>
      <c r="AD561" s="14"/>
      <c r="AE561" s="14"/>
      <c r="AF561" s="14"/>
      <c r="AG561" s="14"/>
      <c r="AH561" s="14"/>
    </row>
    <row r="562" spans="1:34" ht="15.75" customHeight="1">
      <c r="A562" s="17"/>
      <c r="B562" s="18"/>
      <c r="C562" s="18"/>
      <c r="D562" s="18"/>
      <c r="E562" s="18"/>
      <c r="F562" s="18"/>
      <c r="G562" s="18"/>
      <c r="H562" s="20"/>
      <c r="I562" s="20"/>
      <c r="J562" s="20"/>
      <c r="K562" s="24"/>
      <c r="L562" s="20"/>
      <c r="M562" s="20"/>
      <c r="N562" s="18"/>
      <c r="O562" s="18"/>
      <c r="P562" s="18"/>
      <c r="Q562" s="18"/>
      <c r="R562" s="18"/>
      <c r="S562" s="14"/>
      <c r="T562" s="14"/>
      <c r="U562" s="14"/>
      <c r="V562" s="14"/>
      <c r="W562" s="14"/>
      <c r="X562" s="14"/>
      <c r="Y562" s="14"/>
      <c r="Z562" s="14"/>
      <c r="AA562" s="14"/>
      <c r="AB562" s="14"/>
      <c r="AC562" s="14"/>
      <c r="AD562" s="14"/>
      <c r="AE562" s="14"/>
      <c r="AF562" s="14"/>
      <c r="AG562" s="14"/>
      <c r="AH562" s="14"/>
    </row>
    <row r="563" spans="1:34" ht="15.75" customHeight="1">
      <c r="A563" s="17"/>
      <c r="B563" s="18"/>
      <c r="C563" s="18"/>
      <c r="D563" s="18"/>
      <c r="E563" s="18"/>
      <c r="F563" s="18"/>
      <c r="G563" s="18"/>
      <c r="H563" s="20"/>
      <c r="I563" s="20"/>
      <c r="J563" s="20"/>
      <c r="K563" s="24"/>
      <c r="L563" s="20"/>
      <c r="M563" s="20"/>
      <c r="N563" s="18"/>
      <c r="O563" s="18"/>
      <c r="P563" s="18"/>
      <c r="Q563" s="18"/>
      <c r="R563" s="18"/>
      <c r="S563" s="14"/>
      <c r="T563" s="14"/>
      <c r="U563" s="14"/>
      <c r="V563" s="14"/>
      <c r="W563" s="14"/>
      <c r="X563" s="14"/>
      <c r="Y563" s="14"/>
      <c r="Z563" s="14"/>
      <c r="AA563" s="14"/>
      <c r="AB563" s="14"/>
      <c r="AC563" s="14"/>
      <c r="AD563" s="14"/>
      <c r="AE563" s="14"/>
      <c r="AF563" s="14"/>
      <c r="AG563" s="14"/>
      <c r="AH563" s="14"/>
    </row>
    <row r="564" spans="1:34" ht="15.75" customHeight="1">
      <c r="A564" s="17"/>
      <c r="B564" s="18"/>
      <c r="C564" s="18"/>
      <c r="D564" s="18"/>
      <c r="E564" s="18"/>
      <c r="F564" s="18"/>
      <c r="G564" s="18"/>
      <c r="H564" s="20"/>
      <c r="I564" s="20"/>
      <c r="J564" s="20"/>
      <c r="K564" s="24"/>
      <c r="L564" s="20"/>
      <c r="M564" s="20"/>
      <c r="N564" s="18"/>
      <c r="O564" s="18"/>
      <c r="P564" s="18"/>
      <c r="Q564" s="18"/>
      <c r="R564" s="18"/>
      <c r="S564" s="14"/>
      <c r="T564" s="14"/>
      <c r="U564" s="14"/>
      <c r="V564" s="14"/>
      <c r="W564" s="14"/>
      <c r="X564" s="14"/>
      <c r="Y564" s="14"/>
      <c r="Z564" s="14"/>
      <c r="AA564" s="14"/>
      <c r="AB564" s="14"/>
      <c r="AC564" s="14"/>
      <c r="AD564" s="14"/>
      <c r="AE564" s="14"/>
      <c r="AF564" s="14"/>
      <c r="AG564" s="14"/>
      <c r="AH564" s="14"/>
    </row>
    <row r="565" spans="1:34" ht="15.75" customHeight="1">
      <c r="A565" s="17"/>
      <c r="B565" s="18"/>
      <c r="C565" s="18"/>
      <c r="D565" s="18"/>
      <c r="E565" s="18"/>
      <c r="F565" s="18"/>
      <c r="G565" s="18"/>
      <c r="H565" s="20"/>
      <c r="I565" s="20"/>
      <c r="J565" s="20"/>
      <c r="K565" s="24"/>
      <c r="L565" s="20"/>
      <c r="M565" s="20"/>
      <c r="N565" s="18"/>
      <c r="O565" s="18"/>
      <c r="P565" s="18"/>
      <c r="Q565" s="18"/>
      <c r="R565" s="18"/>
      <c r="S565" s="14"/>
      <c r="T565" s="14"/>
      <c r="U565" s="14"/>
      <c r="V565" s="14"/>
      <c r="W565" s="14"/>
      <c r="X565" s="14"/>
      <c r="Y565" s="14"/>
      <c r="Z565" s="14"/>
      <c r="AA565" s="14"/>
      <c r="AB565" s="14"/>
      <c r="AC565" s="14"/>
      <c r="AD565" s="14"/>
      <c r="AE565" s="14"/>
      <c r="AF565" s="14"/>
      <c r="AG565" s="14"/>
      <c r="AH565" s="14"/>
    </row>
    <row r="566" spans="1:34" ht="15.75" customHeight="1">
      <c r="A566" s="17"/>
      <c r="B566" s="18"/>
      <c r="C566" s="18"/>
      <c r="D566" s="18"/>
      <c r="E566" s="18"/>
      <c r="F566" s="18"/>
      <c r="G566" s="18"/>
      <c r="H566" s="20"/>
      <c r="I566" s="20"/>
      <c r="J566" s="20"/>
      <c r="K566" s="24"/>
      <c r="L566" s="20"/>
      <c r="M566" s="20"/>
      <c r="N566" s="18"/>
      <c r="O566" s="18"/>
      <c r="P566" s="18"/>
      <c r="Q566" s="18"/>
      <c r="R566" s="18"/>
      <c r="S566" s="14"/>
      <c r="T566" s="14"/>
      <c r="U566" s="14"/>
      <c r="V566" s="14"/>
      <c r="W566" s="14"/>
      <c r="X566" s="14"/>
      <c r="Y566" s="14"/>
      <c r="Z566" s="14"/>
      <c r="AA566" s="14"/>
      <c r="AB566" s="14"/>
      <c r="AC566" s="14"/>
      <c r="AD566" s="14"/>
      <c r="AE566" s="14"/>
      <c r="AF566" s="14"/>
      <c r="AG566" s="14"/>
      <c r="AH566" s="14"/>
    </row>
    <row r="567" spans="1:34" ht="15.75" customHeight="1">
      <c r="A567" s="17"/>
      <c r="B567" s="18"/>
      <c r="C567" s="18"/>
      <c r="D567" s="18"/>
      <c r="E567" s="18"/>
      <c r="F567" s="18"/>
      <c r="G567" s="18"/>
      <c r="H567" s="20"/>
      <c r="I567" s="20"/>
      <c r="J567" s="20"/>
      <c r="K567" s="24"/>
      <c r="L567" s="20"/>
      <c r="M567" s="20"/>
      <c r="N567" s="18"/>
      <c r="O567" s="18"/>
      <c r="P567" s="18"/>
      <c r="Q567" s="18"/>
      <c r="R567" s="18"/>
      <c r="S567" s="14"/>
      <c r="T567" s="14"/>
      <c r="U567" s="14"/>
      <c r="V567" s="14"/>
      <c r="W567" s="14"/>
      <c r="X567" s="14"/>
      <c r="Y567" s="14"/>
      <c r="Z567" s="14"/>
      <c r="AA567" s="14"/>
      <c r="AB567" s="14"/>
      <c r="AC567" s="14"/>
      <c r="AD567" s="14"/>
      <c r="AE567" s="14"/>
      <c r="AF567" s="14"/>
      <c r="AG567" s="14"/>
      <c r="AH567" s="14"/>
    </row>
    <row r="568" spans="1:34" ht="15.75" customHeight="1">
      <c r="A568" s="17"/>
      <c r="B568" s="18"/>
      <c r="C568" s="18"/>
      <c r="D568" s="18"/>
      <c r="E568" s="18"/>
      <c r="F568" s="18"/>
      <c r="G568" s="18"/>
      <c r="H568" s="20"/>
      <c r="I568" s="20"/>
      <c r="J568" s="20"/>
      <c r="K568" s="24"/>
      <c r="L568" s="20"/>
      <c r="M568" s="20"/>
      <c r="N568" s="18"/>
      <c r="O568" s="18"/>
      <c r="P568" s="18"/>
      <c r="Q568" s="18"/>
      <c r="R568" s="18"/>
      <c r="S568" s="14"/>
      <c r="T568" s="14"/>
      <c r="U568" s="14"/>
      <c r="V568" s="14"/>
      <c r="W568" s="14"/>
      <c r="X568" s="14"/>
      <c r="Y568" s="14"/>
      <c r="Z568" s="14"/>
      <c r="AA568" s="14"/>
      <c r="AB568" s="14"/>
      <c r="AC568" s="14"/>
      <c r="AD568" s="14"/>
      <c r="AE568" s="14"/>
      <c r="AF568" s="14"/>
      <c r="AG568" s="14"/>
      <c r="AH568" s="14"/>
    </row>
    <row r="569" spans="1:34" ht="15.75" customHeight="1">
      <c r="A569" s="17"/>
      <c r="B569" s="18"/>
      <c r="C569" s="18"/>
      <c r="D569" s="18"/>
      <c r="E569" s="18"/>
      <c r="F569" s="18"/>
      <c r="G569" s="18"/>
      <c r="H569" s="20"/>
      <c r="I569" s="20"/>
      <c r="J569" s="20"/>
      <c r="K569" s="24"/>
      <c r="L569" s="20"/>
      <c r="M569" s="20"/>
      <c r="N569" s="18"/>
      <c r="O569" s="18"/>
      <c r="P569" s="18"/>
      <c r="Q569" s="18"/>
      <c r="R569" s="18"/>
      <c r="S569" s="14"/>
      <c r="T569" s="14"/>
      <c r="U569" s="14"/>
      <c r="V569" s="14"/>
      <c r="W569" s="14"/>
      <c r="X569" s="14"/>
      <c r="Y569" s="14"/>
      <c r="Z569" s="14"/>
      <c r="AA569" s="14"/>
      <c r="AB569" s="14"/>
      <c r="AC569" s="14"/>
      <c r="AD569" s="14"/>
      <c r="AE569" s="14"/>
      <c r="AF569" s="14"/>
      <c r="AG569" s="14"/>
      <c r="AH569" s="14"/>
    </row>
    <row r="570" spans="1:34" ht="15.75" customHeight="1">
      <c r="A570" s="17"/>
      <c r="B570" s="18"/>
      <c r="C570" s="18"/>
      <c r="D570" s="18"/>
      <c r="E570" s="18"/>
      <c r="F570" s="18"/>
      <c r="G570" s="18"/>
      <c r="H570" s="20"/>
      <c r="I570" s="20"/>
      <c r="J570" s="20"/>
      <c r="K570" s="24"/>
      <c r="L570" s="20"/>
      <c r="M570" s="20"/>
      <c r="N570" s="18"/>
      <c r="O570" s="18"/>
      <c r="P570" s="18"/>
      <c r="Q570" s="18"/>
      <c r="R570" s="18"/>
      <c r="S570" s="14"/>
      <c r="T570" s="14"/>
      <c r="U570" s="14"/>
      <c r="V570" s="14"/>
      <c r="W570" s="14"/>
      <c r="X570" s="14"/>
      <c r="Y570" s="14"/>
      <c r="Z570" s="14"/>
      <c r="AA570" s="14"/>
      <c r="AB570" s="14"/>
      <c r="AC570" s="14"/>
      <c r="AD570" s="14"/>
      <c r="AE570" s="14"/>
      <c r="AF570" s="14"/>
      <c r="AG570" s="14"/>
      <c r="AH570" s="14"/>
    </row>
    <row r="571" spans="1:34" ht="15.75" customHeight="1">
      <c r="A571" s="17"/>
      <c r="B571" s="18"/>
      <c r="C571" s="18"/>
      <c r="D571" s="18"/>
      <c r="E571" s="18"/>
      <c r="F571" s="18"/>
      <c r="G571" s="18"/>
      <c r="H571" s="20"/>
      <c r="I571" s="20"/>
      <c r="J571" s="20"/>
      <c r="K571" s="24"/>
      <c r="L571" s="20"/>
      <c r="M571" s="20"/>
      <c r="N571" s="18"/>
      <c r="O571" s="18"/>
      <c r="P571" s="18"/>
      <c r="Q571" s="18"/>
      <c r="R571" s="18"/>
      <c r="S571" s="14"/>
      <c r="T571" s="14"/>
      <c r="U571" s="14"/>
      <c r="V571" s="14"/>
      <c r="W571" s="14"/>
      <c r="X571" s="14"/>
      <c r="Y571" s="14"/>
      <c r="Z571" s="14"/>
      <c r="AA571" s="14"/>
      <c r="AB571" s="14"/>
      <c r="AC571" s="14"/>
      <c r="AD571" s="14"/>
      <c r="AE571" s="14"/>
      <c r="AF571" s="14"/>
      <c r="AG571" s="14"/>
      <c r="AH571" s="14"/>
    </row>
    <row r="572" spans="1:34" ht="15.75" customHeight="1">
      <c r="A572" s="17"/>
      <c r="B572" s="18"/>
      <c r="C572" s="18"/>
      <c r="D572" s="18"/>
      <c r="E572" s="18"/>
      <c r="F572" s="18"/>
      <c r="G572" s="18"/>
      <c r="H572" s="20"/>
      <c r="I572" s="20"/>
      <c r="J572" s="20"/>
      <c r="K572" s="24"/>
      <c r="L572" s="20"/>
      <c r="M572" s="20"/>
      <c r="N572" s="18"/>
      <c r="O572" s="18"/>
      <c r="P572" s="18"/>
      <c r="Q572" s="18"/>
      <c r="R572" s="18"/>
      <c r="S572" s="14"/>
      <c r="T572" s="14"/>
      <c r="U572" s="14"/>
      <c r="V572" s="14"/>
      <c r="W572" s="14"/>
      <c r="X572" s="14"/>
      <c r="Y572" s="14"/>
      <c r="Z572" s="14"/>
      <c r="AA572" s="14"/>
      <c r="AB572" s="14"/>
      <c r="AC572" s="14"/>
      <c r="AD572" s="14"/>
      <c r="AE572" s="14"/>
      <c r="AF572" s="14"/>
      <c r="AG572" s="14"/>
      <c r="AH572" s="14"/>
    </row>
    <row r="573" spans="1:34" ht="15.75" customHeight="1">
      <c r="A573" s="17"/>
      <c r="B573" s="18"/>
      <c r="C573" s="18"/>
      <c r="D573" s="18"/>
      <c r="E573" s="18"/>
      <c r="F573" s="18"/>
      <c r="G573" s="18"/>
      <c r="H573" s="20"/>
      <c r="I573" s="20"/>
      <c r="J573" s="20"/>
      <c r="K573" s="24"/>
      <c r="L573" s="20"/>
      <c r="M573" s="20"/>
      <c r="N573" s="18"/>
      <c r="O573" s="18"/>
      <c r="P573" s="18"/>
      <c r="Q573" s="18"/>
      <c r="R573" s="18"/>
      <c r="S573" s="14"/>
      <c r="T573" s="14"/>
      <c r="U573" s="14"/>
      <c r="V573" s="14"/>
      <c r="W573" s="14"/>
      <c r="X573" s="14"/>
      <c r="Y573" s="14"/>
      <c r="Z573" s="14"/>
      <c r="AA573" s="14"/>
      <c r="AB573" s="14"/>
      <c r="AC573" s="14"/>
      <c r="AD573" s="14"/>
      <c r="AE573" s="14"/>
      <c r="AF573" s="14"/>
      <c r="AG573" s="14"/>
      <c r="AH573" s="14"/>
    </row>
    <row r="574" spans="1:34" ht="15.75" customHeight="1">
      <c r="A574" s="17"/>
      <c r="B574" s="18"/>
      <c r="C574" s="18"/>
      <c r="D574" s="18"/>
      <c r="E574" s="18"/>
      <c r="F574" s="18"/>
      <c r="G574" s="18"/>
      <c r="H574" s="20"/>
      <c r="I574" s="20"/>
      <c r="J574" s="20"/>
      <c r="K574" s="24"/>
      <c r="L574" s="20"/>
      <c r="M574" s="20"/>
      <c r="N574" s="18"/>
      <c r="O574" s="18"/>
      <c r="P574" s="18"/>
      <c r="Q574" s="18"/>
      <c r="R574" s="18"/>
      <c r="S574" s="14"/>
      <c r="T574" s="14"/>
      <c r="U574" s="14"/>
      <c r="V574" s="14"/>
      <c r="W574" s="14"/>
      <c r="X574" s="14"/>
      <c r="Y574" s="14"/>
      <c r="Z574" s="14"/>
      <c r="AA574" s="14"/>
      <c r="AB574" s="14"/>
      <c r="AC574" s="14"/>
      <c r="AD574" s="14"/>
      <c r="AE574" s="14"/>
      <c r="AF574" s="14"/>
      <c r="AG574" s="14"/>
      <c r="AH574" s="14"/>
    </row>
    <row r="575" spans="1:34" ht="15.75" customHeight="1">
      <c r="A575" s="17"/>
      <c r="B575" s="18"/>
      <c r="C575" s="18"/>
      <c r="D575" s="18"/>
      <c r="E575" s="18"/>
      <c r="F575" s="18"/>
      <c r="G575" s="18"/>
      <c r="H575" s="20"/>
      <c r="I575" s="20"/>
      <c r="J575" s="20"/>
      <c r="K575" s="24"/>
      <c r="L575" s="20"/>
      <c r="M575" s="20"/>
      <c r="N575" s="18"/>
      <c r="O575" s="18"/>
      <c r="P575" s="18"/>
      <c r="Q575" s="18"/>
      <c r="R575" s="18"/>
      <c r="S575" s="14"/>
      <c r="T575" s="14"/>
      <c r="U575" s="14"/>
      <c r="V575" s="14"/>
      <c r="W575" s="14"/>
      <c r="X575" s="14"/>
      <c r="Y575" s="14"/>
      <c r="Z575" s="14"/>
      <c r="AA575" s="14"/>
      <c r="AB575" s="14"/>
      <c r="AC575" s="14"/>
      <c r="AD575" s="14"/>
      <c r="AE575" s="14"/>
      <c r="AF575" s="14"/>
      <c r="AG575" s="14"/>
      <c r="AH575" s="14"/>
    </row>
    <row r="576" spans="1:34" ht="15.75" customHeight="1">
      <c r="A576" s="17"/>
      <c r="B576" s="18"/>
      <c r="C576" s="18"/>
      <c r="D576" s="18"/>
      <c r="E576" s="18"/>
      <c r="F576" s="18"/>
      <c r="G576" s="18"/>
      <c r="H576" s="20"/>
      <c r="I576" s="20"/>
      <c r="J576" s="20"/>
      <c r="K576" s="24"/>
      <c r="L576" s="20"/>
      <c r="M576" s="20"/>
      <c r="N576" s="18"/>
      <c r="O576" s="18"/>
      <c r="P576" s="18"/>
      <c r="Q576" s="18"/>
      <c r="R576" s="18"/>
      <c r="S576" s="14"/>
      <c r="T576" s="14"/>
      <c r="U576" s="14"/>
      <c r="V576" s="14"/>
      <c r="W576" s="14"/>
      <c r="X576" s="14"/>
      <c r="Y576" s="14"/>
      <c r="Z576" s="14"/>
      <c r="AA576" s="14"/>
      <c r="AB576" s="14"/>
      <c r="AC576" s="14"/>
      <c r="AD576" s="14"/>
      <c r="AE576" s="14"/>
      <c r="AF576" s="14"/>
      <c r="AG576" s="14"/>
      <c r="AH576" s="14"/>
    </row>
    <row r="577" spans="1:34" ht="15.75" customHeight="1">
      <c r="A577" s="17"/>
      <c r="B577" s="18"/>
      <c r="C577" s="18"/>
      <c r="D577" s="18"/>
      <c r="E577" s="18"/>
      <c r="F577" s="18"/>
      <c r="G577" s="18"/>
      <c r="H577" s="20"/>
      <c r="I577" s="20"/>
      <c r="J577" s="20"/>
      <c r="K577" s="24"/>
      <c r="L577" s="20"/>
      <c r="M577" s="20"/>
      <c r="N577" s="18"/>
      <c r="O577" s="18"/>
      <c r="P577" s="18"/>
      <c r="Q577" s="18"/>
      <c r="R577" s="18"/>
      <c r="S577" s="14"/>
      <c r="T577" s="14"/>
      <c r="U577" s="14"/>
      <c r="V577" s="14"/>
      <c r="W577" s="14"/>
      <c r="X577" s="14"/>
      <c r="Y577" s="14"/>
      <c r="Z577" s="14"/>
      <c r="AA577" s="14"/>
      <c r="AB577" s="14"/>
      <c r="AC577" s="14"/>
      <c r="AD577" s="14"/>
      <c r="AE577" s="14"/>
      <c r="AF577" s="14"/>
      <c r="AG577" s="14"/>
      <c r="AH577" s="14"/>
    </row>
    <row r="578" spans="1:34" ht="15.75" customHeight="1">
      <c r="A578" s="17"/>
      <c r="B578" s="18"/>
      <c r="C578" s="18"/>
      <c r="D578" s="18"/>
      <c r="E578" s="18"/>
      <c r="F578" s="18"/>
      <c r="G578" s="18"/>
      <c r="H578" s="20"/>
      <c r="I578" s="20"/>
      <c r="J578" s="20"/>
      <c r="K578" s="24"/>
      <c r="L578" s="20"/>
      <c r="M578" s="20"/>
      <c r="N578" s="18"/>
      <c r="O578" s="18"/>
      <c r="P578" s="18"/>
      <c r="Q578" s="18"/>
      <c r="R578" s="18"/>
      <c r="S578" s="14"/>
      <c r="T578" s="14"/>
      <c r="U578" s="14"/>
      <c r="V578" s="14"/>
      <c r="W578" s="14"/>
      <c r="X578" s="14"/>
      <c r="Y578" s="14"/>
      <c r="Z578" s="14"/>
      <c r="AA578" s="14"/>
      <c r="AB578" s="14"/>
      <c r="AC578" s="14"/>
      <c r="AD578" s="14"/>
      <c r="AE578" s="14"/>
      <c r="AF578" s="14"/>
      <c r="AG578" s="14"/>
      <c r="AH578" s="14"/>
    </row>
    <row r="579" spans="1:34" ht="15.75" customHeight="1">
      <c r="A579" s="17"/>
      <c r="B579" s="18"/>
      <c r="C579" s="18"/>
      <c r="D579" s="18"/>
      <c r="E579" s="18"/>
      <c r="F579" s="18"/>
      <c r="G579" s="18"/>
      <c r="H579" s="20"/>
      <c r="I579" s="20"/>
      <c r="J579" s="20"/>
      <c r="K579" s="24"/>
      <c r="L579" s="20"/>
      <c r="M579" s="20"/>
      <c r="N579" s="18"/>
      <c r="O579" s="18"/>
      <c r="P579" s="18"/>
      <c r="Q579" s="18"/>
      <c r="R579" s="18"/>
      <c r="S579" s="14"/>
      <c r="T579" s="14"/>
      <c r="U579" s="14"/>
      <c r="V579" s="14"/>
      <c r="W579" s="14"/>
      <c r="X579" s="14"/>
      <c r="Y579" s="14"/>
      <c r="Z579" s="14"/>
      <c r="AA579" s="14"/>
      <c r="AB579" s="14"/>
      <c r="AC579" s="14"/>
      <c r="AD579" s="14"/>
      <c r="AE579" s="14"/>
      <c r="AF579" s="14"/>
      <c r="AG579" s="14"/>
      <c r="AH579" s="14"/>
    </row>
    <row r="580" spans="1:34" ht="15.75" customHeight="1">
      <c r="A580" s="17"/>
      <c r="B580" s="18"/>
      <c r="C580" s="18"/>
      <c r="D580" s="18"/>
      <c r="E580" s="18"/>
      <c r="F580" s="18"/>
      <c r="G580" s="18"/>
      <c r="H580" s="20"/>
      <c r="I580" s="20"/>
      <c r="J580" s="20"/>
      <c r="K580" s="24"/>
      <c r="L580" s="20"/>
      <c r="M580" s="20"/>
      <c r="N580" s="18"/>
      <c r="O580" s="18"/>
      <c r="P580" s="18"/>
      <c r="Q580" s="18"/>
      <c r="R580" s="18"/>
      <c r="S580" s="14"/>
      <c r="T580" s="14"/>
      <c r="U580" s="14"/>
      <c r="V580" s="14"/>
      <c r="W580" s="14"/>
      <c r="X580" s="14"/>
      <c r="Y580" s="14"/>
      <c r="Z580" s="14"/>
      <c r="AA580" s="14"/>
      <c r="AB580" s="14"/>
      <c r="AC580" s="14"/>
      <c r="AD580" s="14"/>
      <c r="AE580" s="14"/>
      <c r="AF580" s="14"/>
      <c r="AG580" s="14"/>
      <c r="AH580" s="14"/>
    </row>
    <row r="581" spans="1:34" ht="15.75" customHeight="1">
      <c r="A581" s="17"/>
      <c r="B581" s="18"/>
      <c r="C581" s="18"/>
      <c r="D581" s="18"/>
      <c r="E581" s="18"/>
      <c r="F581" s="18"/>
      <c r="G581" s="18"/>
      <c r="H581" s="20"/>
      <c r="I581" s="20"/>
      <c r="J581" s="20"/>
      <c r="K581" s="24"/>
      <c r="L581" s="20"/>
      <c r="M581" s="20"/>
      <c r="N581" s="18"/>
      <c r="O581" s="18"/>
      <c r="P581" s="18"/>
      <c r="Q581" s="18"/>
      <c r="R581" s="18"/>
      <c r="S581" s="14"/>
      <c r="T581" s="14"/>
      <c r="U581" s="14"/>
      <c r="V581" s="14"/>
      <c r="W581" s="14"/>
      <c r="X581" s="14"/>
      <c r="Y581" s="14"/>
      <c r="Z581" s="14"/>
      <c r="AA581" s="14"/>
      <c r="AB581" s="14"/>
      <c r="AC581" s="14"/>
      <c r="AD581" s="14"/>
      <c r="AE581" s="14"/>
      <c r="AF581" s="14"/>
      <c r="AG581" s="14"/>
      <c r="AH581" s="14"/>
    </row>
    <row r="582" spans="1:34" ht="15.75" customHeight="1">
      <c r="A582" s="17"/>
      <c r="B582" s="18"/>
      <c r="C582" s="18"/>
      <c r="D582" s="18"/>
      <c r="E582" s="18"/>
      <c r="F582" s="18"/>
      <c r="G582" s="18"/>
      <c r="H582" s="20"/>
      <c r="I582" s="20"/>
      <c r="J582" s="20"/>
      <c r="K582" s="24"/>
      <c r="L582" s="20"/>
      <c r="M582" s="20"/>
      <c r="N582" s="18"/>
      <c r="O582" s="18"/>
      <c r="P582" s="18"/>
      <c r="Q582" s="18"/>
      <c r="R582" s="18"/>
      <c r="S582" s="14"/>
      <c r="T582" s="14"/>
      <c r="U582" s="14"/>
      <c r="V582" s="14"/>
      <c r="W582" s="14"/>
      <c r="X582" s="14"/>
      <c r="Y582" s="14"/>
      <c r="Z582" s="14"/>
      <c r="AA582" s="14"/>
      <c r="AB582" s="14"/>
      <c r="AC582" s="14"/>
      <c r="AD582" s="14"/>
      <c r="AE582" s="14"/>
      <c r="AF582" s="14"/>
      <c r="AG582" s="14"/>
      <c r="AH582" s="14"/>
    </row>
    <row r="583" spans="1:34" ht="15.75" customHeight="1">
      <c r="A583" s="17"/>
      <c r="B583" s="18"/>
      <c r="C583" s="18"/>
      <c r="D583" s="18"/>
      <c r="E583" s="18"/>
      <c r="F583" s="18"/>
      <c r="G583" s="18"/>
      <c r="H583" s="20"/>
      <c r="I583" s="20"/>
      <c r="J583" s="20"/>
      <c r="K583" s="24"/>
      <c r="L583" s="20"/>
      <c r="M583" s="20"/>
      <c r="N583" s="18"/>
      <c r="O583" s="18"/>
      <c r="P583" s="18"/>
      <c r="Q583" s="18"/>
      <c r="R583" s="18"/>
      <c r="S583" s="14"/>
      <c r="T583" s="14"/>
      <c r="U583" s="14"/>
      <c r="V583" s="14"/>
      <c r="W583" s="14"/>
      <c r="X583" s="14"/>
      <c r="Y583" s="14"/>
      <c r="Z583" s="14"/>
      <c r="AA583" s="14"/>
      <c r="AB583" s="14"/>
      <c r="AC583" s="14"/>
      <c r="AD583" s="14"/>
      <c r="AE583" s="14"/>
      <c r="AF583" s="14"/>
      <c r="AG583" s="14"/>
      <c r="AH583" s="14"/>
    </row>
    <row r="584" spans="1:34" ht="15.75" customHeight="1">
      <c r="A584" s="17"/>
      <c r="B584" s="18"/>
      <c r="C584" s="18"/>
      <c r="D584" s="18"/>
      <c r="E584" s="18"/>
      <c r="F584" s="18"/>
      <c r="G584" s="18"/>
      <c r="H584" s="20"/>
      <c r="I584" s="20"/>
      <c r="J584" s="20"/>
      <c r="K584" s="24"/>
      <c r="L584" s="20"/>
      <c r="M584" s="20"/>
      <c r="N584" s="18"/>
      <c r="O584" s="18"/>
      <c r="P584" s="18"/>
      <c r="Q584" s="18"/>
      <c r="R584" s="18"/>
      <c r="S584" s="14"/>
      <c r="T584" s="14"/>
      <c r="U584" s="14"/>
      <c r="V584" s="14"/>
      <c r="W584" s="14"/>
      <c r="X584" s="14"/>
      <c r="Y584" s="14"/>
      <c r="Z584" s="14"/>
      <c r="AA584" s="14"/>
      <c r="AB584" s="14"/>
      <c r="AC584" s="14"/>
      <c r="AD584" s="14"/>
      <c r="AE584" s="14"/>
      <c r="AF584" s="14"/>
      <c r="AG584" s="14"/>
      <c r="AH584" s="14"/>
    </row>
    <row r="585" spans="1:34" ht="15.75" customHeight="1">
      <c r="A585" s="17"/>
      <c r="B585" s="18"/>
      <c r="C585" s="18"/>
      <c r="D585" s="18"/>
      <c r="E585" s="18"/>
      <c r="F585" s="18"/>
      <c r="G585" s="18"/>
      <c r="H585" s="20"/>
      <c r="I585" s="20"/>
      <c r="J585" s="20"/>
      <c r="K585" s="24"/>
      <c r="L585" s="20"/>
      <c r="M585" s="20"/>
      <c r="N585" s="18"/>
      <c r="O585" s="18"/>
      <c r="P585" s="18"/>
      <c r="Q585" s="18"/>
      <c r="R585" s="18"/>
      <c r="S585" s="14"/>
      <c r="T585" s="14"/>
      <c r="U585" s="14"/>
      <c r="V585" s="14"/>
      <c r="W585" s="14"/>
      <c r="X585" s="14"/>
      <c r="Y585" s="14"/>
      <c r="Z585" s="14"/>
      <c r="AA585" s="14"/>
      <c r="AB585" s="14"/>
      <c r="AC585" s="14"/>
      <c r="AD585" s="14"/>
      <c r="AE585" s="14"/>
      <c r="AF585" s="14"/>
      <c r="AG585" s="14"/>
      <c r="AH585" s="14"/>
    </row>
    <row r="586" spans="1:34" ht="15.75" customHeight="1">
      <c r="A586" s="17"/>
      <c r="B586" s="18"/>
      <c r="C586" s="18"/>
      <c r="D586" s="18"/>
      <c r="E586" s="18"/>
      <c r="F586" s="18"/>
      <c r="G586" s="18"/>
      <c r="H586" s="20"/>
      <c r="I586" s="20"/>
      <c r="J586" s="20"/>
      <c r="K586" s="24"/>
      <c r="L586" s="20"/>
      <c r="M586" s="20"/>
      <c r="N586" s="18"/>
      <c r="O586" s="18"/>
      <c r="P586" s="18"/>
      <c r="Q586" s="18"/>
      <c r="R586" s="18"/>
      <c r="S586" s="14"/>
      <c r="T586" s="14"/>
      <c r="U586" s="14"/>
      <c r="V586" s="14"/>
      <c r="W586" s="14"/>
      <c r="X586" s="14"/>
      <c r="Y586" s="14"/>
      <c r="Z586" s="14"/>
      <c r="AA586" s="14"/>
      <c r="AB586" s="14"/>
      <c r="AC586" s="14"/>
      <c r="AD586" s="14"/>
      <c r="AE586" s="14"/>
      <c r="AF586" s="14"/>
      <c r="AG586" s="14"/>
      <c r="AH586" s="14"/>
    </row>
    <row r="587" spans="1:34" ht="15.75" customHeight="1">
      <c r="A587" s="17"/>
      <c r="B587" s="18"/>
      <c r="C587" s="18"/>
      <c r="D587" s="18"/>
      <c r="E587" s="18"/>
      <c r="F587" s="18"/>
      <c r="G587" s="18"/>
      <c r="H587" s="20"/>
      <c r="I587" s="20"/>
      <c r="J587" s="20"/>
      <c r="K587" s="24"/>
      <c r="L587" s="20"/>
      <c r="M587" s="20"/>
      <c r="N587" s="18"/>
      <c r="O587" s="18"/>
      <c r="P587" s="18"/>
      <c r="Q587" s="18"/>
      <c r="R587" s="18"/>
      <c r="S587" s="14"/>
      <c r="T587" s="14"/>
      <c r="U587" s="14"/>
      <c r="V587" s="14"/>
      <c r="W587" s="14"/>
      <c r="X587" s="14"/>
      <c r="Y587" s="14"/>
      <c r="Z587" s="14"/>
      <c r="AA587" s="14"/>
      <c r="AB587" s="14"/>
      <c r="AC587" s="14"/>
      <c r="AD587" s="14"/>
      <c r="AE587" s="14"/>
      <c r="AF587" s="14"/>
      <c r="AG587" s="14"/>
      <c r="AH587" s="14"/>
    </row>
    <row r="588" spans="1:34" ht="15.75" customHeight="1">
      <c r="A588" s="17"/>
      <c r="B588" s="18"/>
      <c r="C588" s="18"/>
      <c r="D588" s="18"/>
      <c r="E588" s="18"/>
      <c r="F588" s="18"/>
      <c r="G588" s="18"/>
      <c r="H588" s="20"/>
      <c r="I588" s="20"/>
      <c r="J588" s="20"/>
      <c r="K588" s="24"/>
      <c r="L588" s="20"/>
      <c r="M588" s="20"/>
      <c r="N588" s="18"/>
      <c r="O588" s="18"/>
      <c r="P588" s="18"/>
      <c r="Q588" s="18"/>
      <c r="R588" s="18"/>
      <c r="S588" s="14"/>
      <c r="T588" s="14"/>
      <c r="U588" s="14"/>
      <c r="V588" s="14"/>
      <c r="W588" s="14"/>
      <c r="X588" s="14"/>
      <c r="Y588" s="14"/>
      <c r="Z588" s="14"/>
      <c r="AA588" s="14"/>
      <c r="AB588" s="14"/>
      <c r="AC588" s="14"/>
      <c r="AD588" s="14"/>
      <c r="AE588" s="14"/>
      <c r="AF588" s="14"/>
      <c r="AG588" s="14"/>
      <c r="AH588" s="14"/>
    </row>
    <row r="589" spans="1:34" ht="15.75" customHeight="1">
      <c r="A589" s="17"/>
      <c r="B589" s="18"/>
      <c r="C589" s="18"/>
      <c r="D589" s="18"/>
      <c r="E589" s="18"/>
      <c r="F589" s="18"/>
      <c r="G589" s="18"/>
      <c r="H589" s="20"/>
      <c r="I589" s="20"/>
      <c r="J589" s="20"/>
      <c r="K589" s="24"/>
      <c r="L589" s="20"/>
      <c r="M589" s="20"/>
      <c r="N589" s="18"/>
      <c r="O589" s="18"/>
      <c r="P589" s="18"/>
      <c r="Q589" s="18"/>
      <c r="R589" s="18"/>
      <c r="S589" s="14"/>
      <c r="T589" s="14"/>
      <c r="U589" s="14"/>
      <c r="V589" s="14"/>
      <c r="W589" s="14"/>
      <c r="X589" s="14"/>
      <c r="Y589" s="14"/>
      <c r="Z589" s="14"/>
      <c r="AA589" s="14"/>
      <c r="AB589" s="14"/>
      <c r="AC589" s="14"/>
      <c r="AD589" s="14"/>
      <c r="AE589" s="14"/>
      <c r="AF589" s="14"/>
      <c r="AG589" s="14"/>
      <c r="AH589" s="14"/>
    </row>
    <row r="590" spans="1:34" ht="15.75" customHeight="1">
      <c r="A590" s="17"/>
      <c r="B590" s="18"/>
      <c r="C590" s="18"/>
      <c r="D590" s="18"/>
      <c r="E590" s="18"/>
      <c r="F590" s="18"/>
      <c r="G590" s="18"/>
      <c r="H590" s="20"/>
      <c r="I590" s="20"/>
      <c r="J590" s="20"/>
      <c r="K590" s="24"/>
      <c r="L590" s="20"/>
      <c r="M590" s="20"/>
      <c r="N590" s="18"/>
      <c r="O590" s="18"/>
      <c r="P590" s="18"/>
      <c r="Q590" s="18"/>
      <c r="R590" s="18"/>
      <c r="S590" s="14"/>
      <c r="T590" s="14"/>
      <c r="U590" s="14"/>
      <c r="V590" s="14"/>
      <c r="W590" s="14"/>
      <c r="X590" s="14"/>
      <c r="Y590" s="14"/>
      <c r="Z590" s="14"/>
      <c r="AA590" s="14"/>
      <c r="AB590" s="14"/>
      <c r="AC590" s="14"/>
      <c r="AD590" s="14"/>
      <c r="AE590" s="14"/>
      <c r="AF590" s="14"/>
      <c r="AG590" s="14"/>
      <c r="AH590" s="14"/>
    </row>
    <row r="591" spans="1:34" ht="15.75" customHeight="1">
      <c r="A591" s="17"/>
      <c r="B591" s="18"/>
      <c r="C591" s="18"/>
      <c r="D591" s="18"/>
      <c r="E591" s="18"/>
      <c r="F591" s="18"/>
      <c r="G591" s="18"/>
      <c r="H591" s="20"/>
      <c r="I591" s="20"/>
      <c r="J591" s="20"/>
      <c r="K591" s="24"/>
      <c r="L591" s="20"/>
      <c r="M591" s="20"/>
      <c r="N591" s="18"/>
      <c r="O591" s="18"/>
      <c r="P591" s="18"/>
      <c r="Q591" s="18"/>
      <c r="R591" s="18"/>
      <c r="S591" s="14"/>
      <c r="T591" s="14"/>
      <c r="U591" s="14"/>
      <c r="V591" s="14"/>
      <c r="W591" s="14"/>
      <c r="X591" s="14"/>
      <c r="Y591" s="14"/>
      <c r="Z591" s="14"/>
      <c r="AA591" s="14"/>
      <c r="AB591" s="14"/>
      <c r="AC591" s="14"/>
      <c r="AD591" s="14"/>
      <c r="AE591" s="14"/>
      <c r="AF591" s="14"/>
      <c r="AG591" s="14"/>
      <c r="AH591" s="14"/>
    </row>
    <row r="592" spans="1:34" ht="15.75" customHeight="1">
      <c r="A592" s="17"/>
      <c r="B592" s="18"/>
      <c r="C592" s="18"/>
      <c r="D592" s="18"/>
      <c r="E592" s="18"/>
      <c r="F592" s="18"/>
      <c r="G592" s="18"/>
      <c r="H592" s="20"/>
      <c r="I592" s="20"/>
      <c r="J592" s="20"/>
      <c r="K592" s="24"/>
      <c r="L592" s="20"/>
      <c r="M592" s="20"/>
      <c r="N592" s="18"/>
      <c r="O592" s="18"/>
      <c r="P592" s="18"/>
      <c r="Q592" s="18"/>
      <c r="R592" s="18"/>
      <c r="S592" s="14"/>
      <c r="T592" s="14"/>
      <c r="U592" s="14"/>
      <c r="V592" s="14"/>
      <c r="W592" s="14"/>
      <c r="X592" s="14"/>
      <c r="Y592" s="14"/>
      <c r="Z592" s="14"/>
      <c r="AA592" s="14"/>
      <c r="AB592" s="14"/>
      <c r="AC592" s="14"/>
      <c r="AD592" s="14"/>
      <c r="AE592" s="14"/>
      <c r="AF592" s="14"/>
      <c r="AG592" s="14"/>
      <c r="AH592" s="14"/>
    </row>
    <row r="593" spans="1:34" ht="15.75" customHeight="1">
      <c r="A593" s="17"/>
      <c r="B593" s="18"/>
      <c r="C593" s="18"/>
      <c r="D593" s="18"/>
      <c r="E593" s="18"/>
      <c r="F593" s="18"/>
      <c r="G593" s="18"/>
      <c r="H593" s="20"/>
      <c r="I593" s="20"/>
      <c r="J593" s="20"/>
      <c r="K593" s="24"/>
      <c r="L593" s="20"/>
      <c r="M593" s="20"/>
      <c r="N593" s="18"/>
      <c r="O593" s="18"/>
      <c r="P593" s="18"/>
      <c r="Q593" s="18"/>
      <c r="R593" s="18"/>
      <c r="S593" s="14"/>
      <c r="T593" s="14"/>
      <c r="U593" s="14"/>
      <c r="V593" s="14"/>
      <c r="W593" s="14"/>
      <c r="X593" s="14"/>
      <c r="Y593" s="14"/>
      <c r="Z593" s="14"/>
      <c r="AA593" s="14"/>
      <c r="AB593" s="14"/>
      <c r="AC593" s="14"/>
      <c r="AD593" s="14"/>
      <c r="AE593" s="14"/>
      <c r="AF593" s="14"/>
      <c r="AG593" s="14"/>
      <c r="AH593" s="14"/>
    </row>
    <row r="594" spans="1:34" ht="15.75" customHeight="1">
      <c r="A594" s="17"/>
      <c r="B594" s="18"/>
      <c r="C594" s="18"/>
      <c r="D594" s="18"/>
      <c r="E594" s="18"/>
      <c r="F594" s="18"/>
      <c r="G594" s="18"/>
      <c r="H594" s="20"/>
      <c r="I594" s="20"/>
      <c r="J594" s="20"/>
      <c r="K594" s="24"/>
      <c r="L594" s="20"/>
      <c r="M594" s="20"/>
      <c r="N594" s="18"/>
      <c r="O594" s="18"/>
      <c r="P594" s="18"/>
      <c r="Q594" s="18"/>
      <c r="R594" s="18"/>
      <c r="S594" s="14"/>
      <c r="T594" s="14"/>
      <c r="U594" s="14"/>
      <c r="V594" s="14"/>
      <c r="W594" s="14"/>
      <c r="X594" s="14"/>
      <c r="Y594" s="14"/>
      <c r="Z594" s="14"/>
      <c r="AA594" s="14"/>
      <c r="AB594" s="14"/>
      <c r="AC594" s="14"/>
      <c r="AD594" s="14"/>
      <c r="AE594" s="14"/>
      <c r="AF594" s="14"/>
      <c r="AG594" s="14"/>
      <c r="AH594" s="14"/>
    </row>
    <row r="595" spans="1:34" ht="15.75" customHeight="1">
      <c r="A595" s="17"/>
      <c r="B595" s="18"/>
      <c r="C595" s="18"/>
      <c r="D595" s="18"/>
      <c r="E595" s="18"/>
      <c r="F595" s="18"/>
      <c r="G595" s="18"/>
      <c r="H595" s="20"/>
      <c r="I595" s="20"/>
      <c r="J595" s="20"/>
      <c r="K595" s="24"/>
      <c r="L595" s="20"/>
      <c r="M595" s="20"/>
      <c r="N595" s="18"/>
      <c r="O595" s="18"/>
      <c r="P595" s="18"/>
      <c r="Q595" s="18"/>
      <c r="R595" s="18"/>
      <c r="S595" s="14"/>
      <c r="T595" s="14"/>
      <c r="U595" s="14"/>
      <c r="V595" s="14"/>
      <c r="W595" s="14"/>
      <c r="X595" s="14"/>
      <c r="Y595" s="14"/>
      <c r="Z595" s="14"/>
      <c r="AA595" s="14"/>
      <c r="AB595" s="14"/>
      <c r="AC595" s="14"/>
      <c r="AD595" s="14"/>
      <c r="AE595" s="14"/>
      <c r="AF595" s="14"/>
      <c r="AG595" s="14"/>
      <c r="AH595" s="14"/>
    </row>
    <row r="596" spans="1:34" ht="15.75" customHeight="1">
      <c r="A596" s="17"/>
      <c r="B596" s="18"/>
      <c r="C596" s="18"/>
      <c r="D596" s="18"/>
      <c r="E596" s="18"/>
      <c r="F596" s="18"/>
      <c r="G596" s="18"/>
      <c r="H596" s="20"/>
      <c r="I596" s="20"/>
      <c r="J596" s="20"/>
      <c r="K596" s="24"/>
      <c r="L596" s="20"/>
      <c r="M596" s="20"/>
      <c r="N596" s="18"/>
      <c r="O596" s="18"/>
      <c r="P596" s="18"/>
      <c r="Q596" s="18"/>
      <c r="R596" s="18"/>
      <c r="S596" s="14"/>
      <c r="T596" s="14"/>
      <c r="U596" s="14"/>
      <c r="V596" s="14"/>
      <c r="W596" s="14"/>
      <c r="X596" s="14"/>
      <c r="Y596" s="14"/>
      <c r="Z596" s="14"/>
      <c r="AA596" s="14"/>
      <c r="AB596" s="14"/>
      <c r="AC596" s="14"/>
      <c r="AD596" s="14"/>
      <c r="AE596" s="14"/>
      <c r="AF596" s="14"/>
      <c r="AG596" s="14"/>
      <c r="AH596" s="14"/>
    </row>
    <row r="597" spans="1:34" ht="15.75" customHeight="1">
      <c r="A597" s="17"/>
      <c r="B597" s="18"/>
      <c r="C597" s="18"/>
      <c r="D597" s="18"/>
      <c r="E597" s="18"/>
      <c r="F597" s="18"/>
      <c r="G597" s="18"/>
      <c r="H597" s="20"/>
      <c r="I597" s="20"/>
      <c r="J597" s="20"/>
      <c r="K597" s="24"/>
      <c r="L597" s="20"/>
      <c r="M597" s="20"/>
      <c r="N597" s="18"/>
      <c r="O597" s="18"/>
      <c r="P597" s="18"/>
      <c r="Q597" s="18"/>
      <c r="R597" s="18"/>
      <c r="S597" s="14"/>
      <c r="T597" s="14"/>
      <c r="U597" s="14"/>
      <c r="V597" s="14"/>
      <c r="W597" s="14"/>
      <c r="X597" s="14"/>
      <c r="Y597" s="14"/>
      <c r="Z597" s="14"/>
      <c r="AA597" s="14"/>
      <c r="AB597" s="14"/>
      <c r="AC597" s="14"/>
      <c r="AD597" s="14"/>
      <c r="AE597" s="14"/>
      <c r="AF597" s="14"/>
      <c r="AG597" s="14"/>
      <c r="AH597" s="14"/>
    </row>
    <row r="598" spans="1:34" ht="15.75" customHeight="1">
      <c r="A598" s="17"/>
      <c r="B598" s="18"/>
      <c r="C598" s="18"/>
      <c r="D598" s="18"/>
      <c r="E598" s="18"/>
      <c r="F598" s="18"/>
      <c r="G598" s="18"/>
      <c r="H598" s="20"/>
      <c r="I598" s="20"/>
      <c r="J598" s="20"/>
      <c r="K598" s="24"/>
      <c r="L598" s="20"/>
      <c r="M598" s="20"/>
      <c r="N598" s="18"/>
      <c r="O598" s="18"/>
      <c r="P598" s="18"/>
      <c r="Q598" s="18"/>
      <c r="R598" s="18"/>
      <c r="S598" s="14"/>
      <c r="T598" s="14"/>
      <c r="U598" s="14"/>
      <c r="V598" s="14"/>
      <c r="W598" s="14"/>
      <c r="X598" s="14"/>
      <c r="Y598" s="14"/>
      <c r="Z598" s="14"/>
      <c r="AA598" s="14"/>
      <c r="AB598" s="14"/>
      <c r="AC598" s="14"/>
      <c r="AD598" s="14"/>
      <c r="AE598" s="14"/>
      <c r="AF598" s="14"/>
      <c r="AG598" s="14"/>
      <c r="AH598" s="14"/>
    </row>
    <row r="599" spans="1:34" ht="15.75" customHeight="1">
      <c r="A599" s="17"/>
      <c r="B599" s="18"/>
      <c r="C599" s="18"/>
      <c r="D599" s="18"/>
      <c r="E599" s="18"/>
      <c r="F599" s="18"/>
      <c r="G599" s="18"/>
      <c r="H599" s="20"/>
      <c r="I599" s="20"/>
      <c r="J599" s="20"/>
      <c r="K599" s="24"/>
      <c r="L599" s="20"/>
      <c r="M599" s="20"/>
      <c r="N599" s="18"/>
      <c r="O599" s="18"/>
      <c r="P599" s="18"/>
      <c r="Q599" s="18"/>
      <c r="R599" s="18"/>
      <c r="S599" s="14"/>
      <c r="T599" s="14"/>
      <c r="U599" s="14"/>
      <c r="V599" s="14"/>
      <c r="W599" s="14"/>
      <c r="X599" s="14"/>
      <c r="Y599" s="14"/>
      <c r="Z599" s="14"/>
      <c r="AA599" s="14"/>
      <c r="AB599" s="14"/>
      <c r="AC599" s="14"/>
      <c r="AD599" s="14"/>
      <c r="AE599" s="14"/>
      <c r="AF599" s="14"/>
      <c r="AG599" s="14"/>
      <c r="AH599" s="14"/>
    </row>
    <row r="600" spans="1:34" ht="15.75" customHeight="1">
      <c r="A600" s="17"/>
      <c r="B600" s="18"/>
      <c r="C600" s="18"/>
      <c r="D600" s="18"/>
      <c r="E600" s="18"/>
      <c r="F600" s="18"/>
      <c r="G600" s="18"/>
      <c r="H600" s="20"/>
      <c r="I600" s="20"/>
      <c r="J600" s="20"/>
      <c r="K600" s="24"/>
      <c r="L600" s="20"/>
      <c r="M600" s="20"/>
      <c r="N600" s="18"/>
      <c r="O600" s="18"/>
      <c r="P600" s="18"/>
      <c r="Q600" s="18"/>
      <c r="R600" s="18"/>
      <c r="S600" s="14"/>
      <c r="T600" s="14"/>
      <c r="U600" s="14"/>
      <c r="V600" s="14"/>
      <c r="W600" s="14"/>
      <c r="X600" s="14"/>
      <c r="Y600" s="14"/>
      <c r="Z600" s="14"/>
      <c r="AA600" s="14"/>
      <c r="AB600" s="14"/>
      <c r="AC600" s="14"/>
      <c r="AD600" s="14"/>
      <c r="AE600" s="14"/>
      <c r="AF600" s="14"/>
      <c r="AG600" s="14"/>
      <c r="AH600" s="14"/>
    </row>
    <row r="601" spans="1:34" ht="15.75" customHeight="1">
      <c r="A601" s="17"/>
      <c r="B601" s="18"/>
      <c r="C601" s="18"/>
      <c r="D601" s="18"/>
      <c r="E601" s="18"/>
      <c r="F601" s="18"/>
      <c r="G601" s="18"/>
      <c r="H601" s="20"/>
      <c r="I601" s="20"/>
      <c r="J601" s="20"/>
      <c r="K601" s="24"/>
      <c r="L601" s="20"/>
      <c r="M601" s="20"/>
      <c r="N601" s="18"/>
      <c r="O601" s="18"/>
      <c r="P601" s="18"/>
      <c r="Q601" s="18"/>
      <c r="R601" s="18"/>
      <c r="S601" s="14"/>
      <c r="T601" s="14"/>
      <c r="U601" s="14"/>
      <c r="V601" s="14"/>
      <c r="W601" s="14"/>
      <c r="X601" s="14"/>
      <c r="Y601" s="14"/>
      <c r="Z601" s="14"/>
      <c r="AA601" s="14"/>
      <c r="AB601" s="14"/>
      <c r="AC601" s="14"/>
      <c r="AD601" s="14"/>
      <c r="AE601" s="14"/>
      <c r="AF601" s="14"/>
      <c r="AG601" s="14"/>
      <c r="AH601" s="14"/>
    </row>
    <row r="602" spans="1:34" ht="15.75" customHeight="1">
      <c r="A602" s="17"/>
      <c r="B602" s="18"/>
      <c r="C602" s="18"/>
      <c r="D602" s="18"/>
      <c r="E602" s="18"/>
      <c r="F602" s="18"/>
      <c r="G602" s="18"/>
      <c r="H602" s="20"/>
      <c r="I602" s="20"/>
      <c r="J602" s="20"/>
      <c r="K602" s="24"/>
      <c r="L602" s="20"/>
      <c r="M602" s="20"/>
      <c r="N602" s="18"/>
      <c r="O602" s="18"/>
      <c r="P602" s="18"/>
      <c r="Q602" s="18"/>
      <c r="R602" s="18"/>
      <c r="S602" s="14"/>
      <c r="T602" s="14"/>
      <c r="U602" s="14"/>
      <c r="V602" s="14"/>
      <c r="W602" s="14"/>
      <c r="X602" s="14"/>
      <c r="Y602" s="14"/>
      <c r="Z602" s="14"/>
      <c r="AA602" s="14"/>
      <c r="AB602" s="14"/>
      <c r="AC602" s="14"/>
      <c r="AD602" s="14"/>
      <c r="AE602" s="14"/>
      <c r="AF602" s="14"/>
      <c r="AG602" s="14"/>
      <c r="AH602" s="14"/>
    </row>
    <row r="603" spans="1:34" ht="15.75" customHeight="1">
      <c r="A603" s="17"/>
      <c r="B603" s="18"/>
      <c r="C603" s="18"/>
      <c r="D603" s="18"/>
      <c r="E603" s="18"/>
      <c r="F603" s="18"/>
      <c r="G603" s="18"/>
      <c r="H603" s="20"/>
      <c r="I603" s="20"/>
      <c r="J603" s="20"/>
      <c r="K603" s="24"/>
      <c r="L603" s="20"/>
      <c r="M603" s="20"/>
      <c r="N603" s="18"/>
      <c r="O603" s="18"/>
      <c r="P603" s="18"/>
      <c r="Q603" s="18"/>
      <c r="R603" s="18"/>
      <c r="S603" s="14"/>
      <c r="T603" s="14"/>
      <c r="U603" s="14"/>
      <c r="V603" s="14"/>
      <c r="W603" s="14"/>
      <c r="X603" s="14"/>
      <c r="Y603" s="14"/>
      <c r="Z603" s="14"/>
      <c r="AA603" s="14"/>
      <c r="AB603" s="14"/>
      <c r="AC603" s="14"/>
      <c r="AD603" s="14"/>
      <c r="AE603" s="14"/>
      <c r="AF603" s="14"/>
      <c r="AG603" s="14"/>
      <c r="AH603" s="14"/>
    </row>
    <row r="604" spans="1:34" ht="15.75" customHeight="1">
      <c r="A604" s="17"/>
      <c r="B604" s="18"/>
      <c r="C604" s="18"/>
      <c r="D604" s="18"/>
      <c r="E604" s="18"/>
      <c r="F604" s="18"/>
      <c r="G604" s="18"/>
      <c r="H604" s="20"/>
      <c r="I604" s="20"/>
      <c r="J604" s="20"/>
      <c r="K604" s="24"/>
      <c r="L604" s="20"/>
      <c r="M604" s="20"/>
      <c r="N604" s="18"/>
      <c r="O604" s="18"/>
      <c r="P604" s="18"/>
      <c r="Q604" s="18"/>
      <c r="R604" s="18"/>
      <c r="S604" s="14"/>
      <c r="T604" s="14"/>
      <c r="U604" s="14"/>
      <c r="V604" s="14"/>
      <c r="W604" s="14"/>
      <c r="X604" s="14"/>
      <c r="Y604" s="14"/>
      <c r="Z604" s="14"/>
      <c r="AA604" s="14"/>
      <c r="AB604" s="14"/>
      <c r="AC604" s="14"/>
      <c r="AD604" s="14"/>
      <c r="AE604" s="14"/>
      <c r="AF604" s="14"/>
      <c r="AG604" s="14"/>
      <c r="AH604" s="14"/>
    </row>
    <row r="605" spans="1:34" ht="15.75" customHeight="1">
      <c r="A605" s="17"/>
      <c r="B605" s="18"/>
      <c r="C605" s="18"/>
      <c r="D605" s="18"/>
      <c r="E605" s="18"/>
      <c r="F605" s="18"/>
      <c r="G605" s="18"/>
      <c r="H605" s="20"/>
      <c r="I605" s="20"/>
      <c r="J605" s="20"/>
      <c r="K605" s="24"/>
      <c r="L605" s="20"/>
      <c r="M605" s="20"/>
      <c r="N605" s="18"/>
      <c r="O605" s="18"/>
      <c r="P605" s="18"/>
      <c r="Q605" s="18"/>
      <c r="R605" s="18"/>
      <c r="S605" s="14"/>
      <c r="T605" s="14"/>
      <c r="U605" s="14"/>
      <c r="V605" s="14"/>
      <c r="W605" s="14"/>
      <c r="X605" s="14"/>
      <c r="Y605" s="14"/>
      <c r="Z605" s="14"/>
      <c r="AA605" s="14"/>
      <c r="AB605" s="14"/>
      <c r="AC605" s="14"/>
      <c r="AD605" s="14"/>
      <c r="AE605" s="14"/>
      <c r="AF605" s="14"/>
      <c r="AG605" s="14"/>
      <c r="AH605" s="14"/>
    </row>
    <row r="606" spans="1:34" ht="15.75" customHeight="1">
      <c r="A606" s="17"/>
      <c r="B606" s="18"/>
      <c r="C606" s="18"/>
      <c r="D606" s="18"/>
      <c r="E606" s="18"/>
      <c r="F606" s="18"/>
      <c r="G606" s="18"/>
      <c r="H606" s="20"/>
      <c r="I606" s="20"/>
      <c r="J606" s="20"/>
      <c r="K606" s="24"/>
      <c r="L606" s="20"/>
      <c r="M606" s="20"/>
      <c r="N606" s="18"/>
      <c r="O606" s="18"/>
      <c r="P606" s="18"/>
      <c r="Q606" s="18"/>
      <c r="R606" s="18"/>
      <c r="S606" s="14"/>
      <c r="T606" s="14"/>
      <c r="U606" s="14"/>
      <c r="V606" s="14"/>
      <c r="W606" s="14"/>
      <c r="X606" s="14"/>
      <c r="Y606" s="14"/>
      <c r="Z606" s="14"/>
      <c r="AA606" s="14"/>
      <c r="AB606" s="14"/>
      <c r="AC606" s="14"/>
      <c r="AD606" s="14"/>
      <c r="AE606" s="14"/>
      <c r="AF606" s="14"/>
      <c r="AG606" s="14"/>
      <c r="AH606" s="14"/>
    </row>
    <row r="607" spans="1:34" ht="15.75" customHeight="1">
      <c r="A607" s="17"/>
      <c r="B607" s="18"/>
      <c r="C607" s="18"/>
      <c r="D607" s="18"/>
      <c r="E607" s="18"/>
      <c r="F607" s="18"/>
      <c r="G607" s="18"/>
      <c r="H607" s="20"/>
      <c r="I607" s="20"/>
      <c r="J607" s="20"/>
      <c r="K607" s="24"/>
      <c r="L607" s="20"/>
      <c r="M607" s="20"/>
      <c r="N607" s="18"/>
      <c r="O607" s="18"/>
      <c r="P607" s="18"/>
      <c r="Q607" s="18"/>
      <c r="R607" s="18"/>
      <c r="S607" s="14"/>
      <c r="T607" s="14"/>
      <c r="U607" s="14"/>
      <c r="V607" s="14"/>
      <c r="W607" s="14"/>
      <c r="X607" s="14"/>
      <c r="Y607" s="14"/>
      <c r="Z607" s="14"/>
      <c r="AA607" s="14"/>
      <c r="AB607" s="14"/>
      <c r="AC607" s="14"/>
      <c r="AD607" s="14"/>
      <c r="AE607" s="14"/>
      <c r="AF607" s="14"/>
      <c r="AG607" s="14"/>
      <c r="AH607" s="14"/>
    </row>
    <row r="608" spans="1:34" ht="15.75" customHeight="1">
      <c r="A608" s="17"/>
      <c r="B608" s="18"/>
      <c r="C608" s="18"/>
      <c r="D608" s="18"/>
      <c r="E608" s="18"/>
      <c r="F608" s="18"/>
      <c r="G608" s="18"/>
      <c r="H608" s="20"/>
      <c r="I608" s="20"/>
      <c r="J608" s="20"/>
      <c r="K608" s="24"/>
      <c r="L608" s="20"/>
      <c r="M608" s="20"/>
      <c r="N608" s="18"/>
      <c r="O608" s="18"/>
      <c r="P608" s="18"/>
      <c r="Q608" s="18"/>
      <c r="R608" s="18"/>
      <c r="S608" s="14"/>
      <c r="T608" s="14"/>
      <c r="U608" s="14"/>
      <c r="V608" s="14"/>
      <c r="W608" s="14"/>
      <c r="X608" s="14"/>
      <c r="Y608" s="14"/>
      <c r="Z608" s="14"/>
      <c r="AA608" s="14"/>
      <c r="AB608" s="14"/>
      <c r="AC608" s="14"/>
      <c r="AD608" s="14"/>
      <c r="AE608" s="14"/>
      <c r="AF608" s="14"/>
      <c r="AG608" s="14"/>
      <c r="AH608" s="14"/>
    </row>
    <row r="609" spans="1:34" ht="15.75" customHeight="1">
      <c r="A609" s="17"/>
      <c r="B609" s="18"/>
      <c r="C609" s="18"/>
      <c r="D609" s="18"/>
      <c r="E609" s="18"/>
      <c r="F609" s="18"/>
      <c r="G609" s="18"/>
      <c r="H609" s="20"/>
      <c r="I609" s="20"/>
      <c r="J609" s="20"/>
      <c r="K609" s="24"/>
      <c r="L609" s="20"/>
      <c r="M609" s="20"/>
      <c r="N609" s="18"/>
      <c r="O609" s="18"/>
      <c r="P609" s="18"/>
      <c r="Q609" s="18"/>
      <c r="R609" s="18"/>
      <c r="S609" s="14"/>
      <c r="T609" s="14"/>
      <c r="U609" s="14"/>
      <c r="V609" s="14"/>
      <c r="W609" s="14"/>
      <c r="X609" s="14"/>
      <c r="Y609" s="14"/>
      <c r="Z609" s="14"/>
      <c r="AA609" s="14"/>
      <c r="AB609" s="14"/>
      <c r="AC609" s="14"/>
      <c r="AD609" s="14"/>
      <c r="AE609" s="14"/>
      <c r="AF609" s="14"/>
      <c r="AG609" s="14"/>
      <c r="AH609" s="14"/>
    </row>
    <row r="610" spans="1:34" ht="15.75" customHeight="1">
      <c r="A610" s="17"/>
      <c r="B610" s="18"/>
      <c r="C610" s="18"/>
      <c r="D610" s="18"/>
      <c r="E610" s="18"/>
      <c r="F610" s="18"/>
      <c r="G610" s="18"/>
      <c r="H610" s="20"/>
      <c r="I610" s="20"/>
      <c r="J610" s="20"/>
      <c r="K610" s="24"/>
      <c r="L610" s="20"/>
      <c r="M610" s="20"/>
      <c r="N610" s="18"/>
      <c r="O610" s="18"/>
      <c r="P610" s="18"/>
      <c r="Q610" s="18"/>
      <c r="R610" s="18"/>
      <c r="S610" s="14"/>
      <c r="T610" s="14"/>
      <c r="U610" s="14"/>
      <c r="V610" s="14"/>
      <c r="W610" s="14"/>
      <c r="X610" s="14"/>
      <c r="Y610" s="14"/>
      <c r="Z610" s="14"/>
      <c r="AA610" s="14"/>
      <c r="AB610" s="14"/>
      <c r="AC610" s="14"/>
      <c r="AD610" s="14"/>
      <c r="AE610" s="14"/>
      <c r="AF610" s="14"/>
      <c r="AG610" s="14"/>
      <c r="AH610" s="14"/>
    </row>
    <row r="611" spans="1:34" ht="15.75" customHeight="1">
      <c r="A611" s="17"/>
      <c r="B611" s="18"/>
      <c r="C611" s="18"/>
      <c r="D611" s="18"/>
      <c r="E611" s="18"/>
      <c r="F611" s="18"/>
      <c r="G611" s="18"/>
      <c r="H611" s="20"/>
      <c r="I611" s="20"/>
      <c r="J611" s="20"/>
      <c r="K611" s="24"/>
      <c r="L611" s="20"/>
      <c r="M611" s="20"/>
      <c r="N611" s="18"/>
      <c r="O611" s="18"/>
      <c r="P611" s="18"/>
      <c r="Q611" s="18"/>
      <c r="R611" s="18"/>
      <c r="S611" s="14"/>
      <c r="T611" s="14"/>
      <c r="U611" s="14"/>
      <c r="V611" s="14"/>
      <c r="W611" s="14"/>
      <c r="X611" s="14"/>
      <c r="Y611" s="14"/>
      <c r="Z611" s="14"/>
      <c r="AA611" s="14"/>
      <c r="AB611" s="14"/>
      <c r="AC611" s="14"/>
      <c r="AD611" s="14"/>
      <c r="AE611" s="14"/>
      <c r="AF611" s="14"/>
      <c r="AG611" s="14"/>
      <c r="AH611" s="14"/>
    </row>
    <row r="612" spans="1:34" ht="15.75" customHeight="1">
      <c r="A612" s="17"/>
      <c r="B612" s="18"/>
      <c r="C612" s="18"/>
      <c r="D612" s="18"/>
      <c r="E612" s="18"/>
      <c r="F612" s="18"/>
      <c r="G612" s="18"/>
      <c r="H612" s="20"/>
      <c r="I612" s="20"/>
      <c r="J612" s="20"/>
      <c r="K612" s="24"/>
      <c r="L612" s="20"/>
      <c r="M612" s="20"/>
      <c r="N612" s="18"/>
      <c r="O612" s="18"/>
      <c r="P612" s="18"/>
      <c r="Q612" s="18"/>
      <c r="R612" s="18"/>
      <c r="S612" s="14"/>
      <c r="T612" s="14"/>
      <c r="U612" s="14"/>
      <c r="V612" s="14"/>
      <c r="W612" s="14"/>
      <c r="X612" s="14"/>
      <c r="Y612" s="14"/>
      <c r="Z612" s="14"/>
      <c r="AA612" s="14"/>
      <c r="AB612" s="14"/>
      <c r="AC612" s="14"/>
      <c r="AD612" s="14"/>
      <c r="AE612" s="14"/>
      <c r="AF612" s="14"/>
      <c r="AG612" s="14"/>
      <c r="AH612" s="14"/>
    </row>
    <row r="613" spans="1:34" ht="15.75" customHeight="1">
      <c r="A613" s="17"/>
      <c r="B613" s="18"/>
      <c r="C613" s="18"/>
      <c r="D613" s="18"/>
      <c r="E613" s="18"/>
      <c r="F613" s="18"/>
      <c r="G613" s="18"/>
      <c r="H613" s="20"/>
      <c r="I613" s="20"/>
      <c r="J613" s="20"/>
      <c r="K613" s="24"/>
      <c r="L613" s="20"/>
      <c r="M613" s="20"/>
      <c r="N613" s="18"/>
      <c r="O613" s="18"/>
      <c r="P613" s="18"/>
      <c r="Q613" s="18"/>
      <c r="R613" s="18"/>
      <c r="S613" s="14"/>
      <c r="T613" s="14"/>
      <c r="U613" s="14"/>
      <c r="V613" s="14"/>
      <c r="W613" s="14"/>
      <c r="X613" s="14"/>
      <c r="Y613" s="14"/>
      <c r="Z613" s="14"/>
      <c r="AA613" s="14"/>
      <c r="AB613" s="14"/>
      <c r="AC613" s="14"/>
      <c r="AD613" s="14"/>
      <c r="AE613" s="14"/>
      <c r="AF613" s="14"/>
      <c r="AG613" s="14"/>
      <c r="AH613" s="14"/>
    </row>
    <row r="614" spans="1:34" ht="15.75" customHeight="1">
      <c r="A614" s="17"/>
      <c r="B614" s="18"/>
      <c r="C614" s="18"/>
      <c r="D614" s="18"/>
      <c r="E614" s="18"/>
      <c r="F614" s="18"/>
      <c r="G614" s="18"/>
      <c r="H614" s="20"/>
      <c r="I614" s="20"/>
      <c r="J614" s="20"/>
      <c r="K614" s="24"/>
      <c r="L614" s="20"/>
      <c r="M614" s="20"/>
      <c r="N614" s="18"/>
      <c r="O614" s="18"/>
      <c r="P614" s="18"/>
      <c r="Q614" s="18"/>
      <c r="R614" s="18"/>
      <c r="S614" s="14"/>
      <c r="T614" s="14"/>
      <c r="U614" s="14"/>
      <c r="V614" s="14"/>
      <c r="W614" s="14"/>
      <c r="X614" s="14"/>
      <c r="Y614" s="14"/>
      <c r="Z614" s="14"/>
      <c r="AA614" s="14"/>
      <c r="AB614" s="14"/>
      <c r="AC614" s="14"/>
      <c r="AD614" s="14"/>
      <c r="AE614" s="14"/>
      <c r="AF614" s="14"/>
      <c r="AG614" s="14"/>
      <c r="AH614" s="14"/>
    </row>
    <row r="615" spans="1:34" ht="15.75" customHeight="1">
      <c r="A615" s="17"/>
      <c r="B615" s="18"/>
      <c r="C615" s="18"/>
      <c r="D615" s="18"/>
      <c r="E615" s="18"/>
      <c r="F615" s="18"/>
      <c r="G615" s="18"/>
      <c r="H615" s="20"/>
      <c r="I615" s="20"/>
      <c r="J615" s="20"/>
      <c r="K615" s="24"/>
      <c r="L615" s="20"/>
      <c r="M615" s="20"/>
      <c r="N615" s="18"/>
      <c r="O615" s="18"/>
      <c r="P615" s="18"/>
      <c r="Q615" s="18"/>
      <c r="R615" s="18"/>
      <c r="S615" s="14"/>
      <c r="T615" s="14"/>
      <c r="U615" s="14"/>
      <c r="V615" s="14"/>
      <c r="W615" s="14"/>
      <c r="X615" s="14"/>
      <c r="Y615" s="14"/>
      <c r="Z615" s="14"/>
      <c r="AA615" s="14"/>
      <c r="AB615" s="14"/>
      <c r="AC615" s="14"/>
      <c r="AD615" s="14"/>
      <c r="AE615" s="14"/>
      <c r="AF615" s="14"/>
      <c r="AG615" s="14"/>
      <c r="AH615" s="14"/>
    </row>
    <row r="616" spans="1:34" ht="15.75" customHeight="1">
      <c r="A616" s="17"/>
      <c r="B616" s="18"/>
      <c r="C616" s="18"/>
      <c r="D616" s="18"/>
      <c r="E616" s="18"/>
      <c r="F616" s="18"/>
      <c r="G616" s="18"/>
      <c r="H616" s="20"/>
      <c r="I616" s="20"/>
      <c r="J616" s="20"/>
      <c r="K616" s="24"/>
      <c r="L616" s="20"/>
      <c r="M616" s="20"/>
      <c r="N616" s="18"/>
      <c r="O616" s="18"/>
      <c r="P616" s="18"/>
      <c r="Q616" s="18"/>
      <c r="R616" s="18"/>
      <c r="S616" s="14"/>
      <c r="T616" s="14"/>
      <c r="U616" s="14"/>
      <c r="V616" s="14"/>
      <c r="W616" s="14"/>
      <c r="X616" s="14"/>
      <c r="Y616" s="14"/>
      <c r="Z616" s="14"/>
      <c r="AA616" s="14"/>
      <c r="AB616" s="14"/>
      <c r="AC616" s="14"/>
      <c r="AD616" s="14"/>
      <c r="AE616" s="14"/>
      <c r="AF616" s="14"/>
      <c r="AG616" s="14"/>
      <c r="AH616" s="14"/>
    </row>
    <row r="617" spans="1:34" ht="15.75" customHeight="1">
      <c r="A617" s="17"/>
      <c r="B617" s="18"/>
      <c r="C617" s="18"/>
      <c r="D617" s="18"/>
      <c r="E617" s="18"/>
      <c r="F617" s="18"/>
      <c r="G617" s="18"/>
      <c r="H617" s="20"/>
      <c r="I617" s="20"/>
      <c r="J617" s="20"/>
      <c r="K617" s="24"/>
      <c r="L617" s="20"/>
      <c r="M617" s="20"/>
      <c r="N617" s="18"/>
      <c r="O617" s="18"/>
      <c r="P617" s="18"/>
      <c r="Q617" s="18"/>
      <c r="R617" s="18"/>
      <c r="S617" s="14"/>
      <c r="T617" s="14"/>
      <c r="U617" s="14"/>
      <c r="V617" s="14"/>
      <c r="W617" s="14"/>
      <c r="X617" s="14"/>
      <c r="Y617" s="14"/>
      <c r="Z617" s="14"/>
      <c r="AA617" s="14"/>
      <c r="AB617" s="14"/>
      <c r="AC617" s="14"/>
      <c r="AD617" s="14"/>
      <c r="AE617" s="14"/>
      <c r="AF617" s="14"/>
      <c r="AG617" s="14"/>
      <c r="AH617" s="14"/>
    </row>
    <row r="618" spans="1:34" ht="15.75" customHeight="1">
      <c r="A618" s="17"/>
      <c r="B618" s="18"/>
      <c r="C618" s="18"/>
      <c r="D618" s="18"/>
      <c r="E618" s="18"/>
      <c r="F618" s="18"/>
      <c r="G618" s="18"/>
      <c r="H618" s="20"/>
      <c r="I618" s="20"/>
      <c r="J618" s="20"/>
      <c r="K618" s="24"/>
      <c r="L618" s="20"/>
      <c r="M618" s="20"/>
      <c r="N618" s="18"/>
      <c r="O618" s="18"/>
      <c r="P618" s="18"/>
      <c r="Q618" s="18"/>
      <c r="R618" s="18"/>
      <c r="S618" s="14"/>
      <c r="T618" s="14"/>
      <c r="U618" s="14"/>
      <c r="V618" s="14"/>
      <c r="W618" s="14"/>
      <c r="X618" s="14"/>
      <c r="Y618" s="14"/>
      <c r="Z618" s="14"/>
      <c r="AA618" s="14"/>
      <c r="AB618" s="14"/>
      <c r="AC618" s="14"/>
      <c r="AD618" s="14"/>
      <c r="AE618" s="14"/>
      <c r="AF618" s="14"/>
      <c r="AG618" s="14"/>
      <c r="AH618" s="14"/>
    </row>
    <row r="619" spans="1:34" ht="15.75" customHeight="1">
      <c r="A619" s="17"/>
      <c r="B619" s="18"/>
      <c r="C619" s="18"/>
      <c r="D619" s="18"/>
      <c r="E619" s="18"/>
      <c r="F619" s="18"/>
      <c r="G619" s="18"/>
      <c r="H619" s="20"/>
      <c r="I619" s="20"/>
      <c r="J619" s="20"/>
      <c r="K619" s="24"/>
      <c r="L619" s="20"/>
      <c r="M619" s="20"/>
      <c r="N619" s="18"/>
      <c r="O619" s="18"/>
      <c r="P619" s="18"/>
      <c r="Q619" s="18"/>
      <c r="R619" s="18"/>
      <c r="S619" s="14"/>
      <c r="T619" s="14"/>
      <c r="U619" s="14"/>
      <c r="V619" s="14"/>
      <c r="W619" s="14"/>
      <c r="X619" s="14"/>
      <c r="Y619" s="14"/>
      <c r="Z619" s="14"/>
      <c r="AA619" s="14"/>
      <c r="AB619" s="14"/>
      <c r="AC619" s="14"/>
      <c r="AD619" s="14"/>
      <c r="AE619" s="14"/>
      <c r="AF619" s="14"/>
      <c r="AG619" s="14"/>
      <c r="AH619" s="14"/>
    </row>
    <row r="620" spans="1:34" ht="15.75" customHeight="1">
      <c r="A620" s="17"/>
      <c r="B620" s="18"/>
      <c r="C620" s="18"/>
      <c r="D620" s="18"/>
      <c r="E620" s="18"/>
      <c r="F620" s="18"/>
      <c r="G620" s="18"/>
      <c r="H620" s="20"/>
      <c r="I620" s="20"/>
      <c r="J620" s="20"/>
      <c r="K620" s="24"/>
      <c r="L620" s="20"/>
      <c r="M620" s="20"/>
      <c r="N620" s="18"/>
      <c r="O620" s="18"/>
      <c r="P620" s="18"/>
      <c r="Q620" s="18"/>
      <c r="R620" s="18"/>
      <c r="S620" s="14"/>
      <c r="T620" s="14"/>
      <c r="U620" s="14"/>
      <c r="V620" s="14"/>
      <c r="W620" s="14"/>
      <c r="X620" s="14"/>
      <c r="Y620" s="14"/>
      <c r="Z620" s="14"/>
      <c r="AA620" s="14"/>
      <c r="AB620" s="14"/>
      <c r="AC620" s="14"/>
      <c r="AD620" s="14"/>
      <c r="AE620" s="14"/>
      <c r="AF620" s="14"/>
      <c r="AG620" s="14"/>
      <c r="AH620" s="14"/>
    </row>
    <row r="621" spans="1:34" ht="15.75" customHeight="1">
      <c r="A621" s="17"/>
      <c r="B621" s="18"/>
      <c r="C621" s="18"/>
      <c r="D621" s="18"/>
      <c r="E621" s="18"/>
      <c r="F621" s="18"/>
      <c r="G621" s="18"/>
      <c r="H621" s="20"/>
      <c r="I621" s="20"/>
      <c r="J621" s="20"/>
      <c r="K621" s="24"/>
      <c r="L621" s="20"/>
      <c r="M621" s="20"/>
      <c r="N621" s="18"/>
      <c r="O621" s="18"/>
      <c r="P621" s="18"/>
      <c r="Q621" s="18"/>
      <c r="R621" s="18"/>
      <c r="S621" s="14"/>
      <c r="T621" s="14"/>
      <c r="U621" s="14"/>
      <c r="V621" s="14"/>
      <c r="W621" s="14"/>
      <c r="X621" s="14"/>
      <c r="Y621" s="14"/>
      <c r="Z621" s="14"/>
      <c r="AA621" s="14"/>
      <c r="AB621" s="14"/>
      <c r="AC621" s="14"/>
      <c r="AD621" s="14"/>
      <c r="AE621" s="14"/>
      <c r="AF621" s="14"/>
      <c r="AG621" s="14"/>
      <c r="AH621" s="14"/>
    </row>
    <row r="622" spans="1:34" ht="15.75" customHeight="1">
      <c r="A622" s="17"/>
      <c r="B622" s="18"/>
      <c r="C622" s="18"/>
      <c r="D622" s="18"/>
      <c r="E622" s="18"/>
      <c r="F622" s="18"/>
      <c r="G622" s="18"/>
      <c r="H622" s="20"/>
      <c r="I622" s="20"/>
      <c r="J622" s="20"/>
      <c r="K622" s="24"/>
      <c r="L622" s="20"/>
      <c r="M622" s="20"/>
      <c r="N622" s="18"/>
      <c r="O622" s="18"/>
      <c r="P622" s="18"/>
      <c r="Q622" s="18"/>
      <c r="R622" s="18"/>
      <c r="S622" s="14"/>
      <c r="T622" s="14"/>
      <c r="U622" s="14"/>
      <c r="V622" s="14"/>
      <c r="W622" s="14"/>
      <c r="X622" s="14"/>
      <c r="Y622" s="14"/>
      <c r="Z622" s="14"/>
      <c r="AA622" s="14"/>
      <c r="AB622" s="14"/>
      <c r="AC622" s="14"/>
      <c r="AD622" s="14"/>
      <c r="AE622" s="14"/>
      <c r="AF622" s="14"/>
      <c r="AG622" s="14"/>
      <c r="AH622" s="14"/>
    </row>
    <row r="623" spans="1:34" ht="15.75" customHeight="1">
      <c r="A623" s="17"/>
      <c r="B623" s="18"/>
      <c r="C623" s="18"/>
      <c r="D623" s="18"/>
      <c r="E623" s="18"/>
      <c r="F623" s="18"/>
      <c r="G623" s="18"/>
      <c r="H623" s="20"/>
      <c r="I623" s="20"/>
      <c r="J623" s="20"/>
      <c r="K623" s="24"/>
      <c r="L623" s="20"/>
      <c r="M623" s="20"/>
      <c r="N623" s="18"/>
      <c r="O623" s="18"/>
      <c r="P623" s="18"/>
      <c r="Q623" s="18"/>
      <c r="R623" s="18"/>
      <c r="S623" s="14"/>
      <c r="T623" s="14"/>
      <c r="U623" s="14"/>
      <c r="V623" s="14"/>
      <c r="W623" s="14"/>
      <c r="X623" s="14"/>
      <c r="Y623" s="14"/>
      <c r="Z623" s="14"/>
      <c r="AA623" s="14"/>
      <c r="AB623" s="14"/>
      <c r="AC623" s="14"/>
      <c r="AD623" s="14"/>
      <c r="AE623" s="14"/>
      <c r="AF623" s="14"/>
      <c r="AG623" s="14"/>
      <c r="AH623" s="14"/>
    </row>
    <row r="624" spans="1:34" ht="15.75" customHeight="1">
      <c r="A624" s="17"/>
      <c r="B624" s="18"/>
      <c r="C624" s="18"/>
      <c r="D624" s="18"/>
      <c r="E624" s="18"/>
      <c r="F624" s="18"/>
      <c r="G624" s="18"/>
      <c r="H624" s="20"/>
      <c r="I624" s="20"/>
      <c r="J624" s="20"/>
      <c r="K624" s="24"/>
      <c r="L624" s="20"/>
      <c r="M624" s="20"/>
      <c r="N624" s="18"/>
      <c r="O624" s="18"/>
      <c r="P624" s="18"/>
      <c r="Q624" s="18"/>
      <c r="R624" s="18"/>
      <c r="S624" s="14"/>
      <c r="T624" s="14"/>
      <c r="U624" s="14"/>
      <c r="V624" s="14"/>
      <c r="W624" s="14"/>
      <c r="X624" s="14"/>
      <c r="Y624" s="14"/>
      <c r="Z624" s="14"/>
      <c r="AA624" s="14"/>
      <c r="AB624" s="14"/>
      <c r="AC624" s="14"/>
      <c r="AD624" s="14"/>
      <c r="AE624" s="14"/>
      <c r="AF624" s="14"/>
      <c r="AG624" s="14"/>
      <c r="AH624" s="14"/>
    </row>
    <row r="625" spans="1:34" ht="15.75" customHeight="1">
      <c r="A625" s="17"/>
      <c r="B625" s="18"/>
      <c r="C625" s="18"/>
      <c r="D625" s="18"/>
      <c r="E625" s="18"/>
      <c r="F625" s="18"/>
      <c r="G625" s="18"/>
      <c r="H625" s="20"/>
      <c r="I625" s="20"/>
      <c r="J625" s="20"/>
      <c r="K625" s="24"/>
      <c r="L625" s="20"/>
      <c r="M625" s="20"/>
      <c r="N625" s="18"/>
      <c r="O625" s="18"/>
      <c r="P625" s="18"/>
      <c r="Q625" s="18"/>
      <c r="R625" s="18"/>
      <c r="S625" s="14"/>
      <c r="T625" s="14"/>
      <c r="U625" s="14"/>
      <c r="V625" s="14"/>
      <c r="W625" s="14"/>
      <c r="X625" s="14"/>
      <c r="Y625" s="14"/>
      <c r="Z625" s="14"/>
      <c r="AA625" s="14"/>
      <c r="AB625" s="14"/>
      <c r="AC625" s="14"/>
      <c r="AD625" s="14"/>
      <c r="AE625" s="14"/>
      <c r="AF625" s="14"/>
      <c r="AG625" s="14"/>
      <c r="AH625" s="14"/>
    </row>
    <row r="626" spans="1:34" ht="15.75" customHeight="1">
      <c r="A626" s="17"/>
      <c r="B626" s="18"/>
      <c r="C626" s="18"/>
      <c r="D626" s="18"/>
      <c r="E626" s="18"/>
      <c r="F626" s="18"/>
      <c r="G626" s="18"/>
      <c r="H626" s="20"/>
      <c r="I626" s="20"/>
      <c r="J626" s="20"/>
      <c r="K626" s="24"/>
      <c r="L626" s="20"/>
      <c r="M626" s="20"/>
      <c r="N626" s="18"/>
      <c r="O626" s="18"/>
      <c r="P626" s="18"/>
      <c r="Q626" s="18"/>
      <c r="R626" s="18"/>
      <c r="S626" s="14"/>
      <c r="T626" s="14"/>
      <c r="U626" s="14"/>
      <c r="V626" s="14"/>
      <c r="W626" s="14"/>
      <c r="X626" s="14"/>
      <c r="Y626" s="14"/>
      <c r="Z626" s="14"/>
      <c r="AA626" s="14"/>
      <c r="AB626" s="14"/>
      <c r="AC626" s="14"/>
      <c r="AD626" s="14"/>
      <c r="AE626" s="14"/>
      <c r="AF626" s="14"/>
      <c r="AG626" s="14"/>
      <c r="AH626" s="14"/>
    </row>
    <row r="627" spans="1:34" ht="15.75" customHeight="1">
      <c r="A627" s="17"/>
      <c r="B627" s="18"/>
      <c r="C627" s="18"/>
      <c r="D627" s="18"/>
      <c r="E627" s="18"/>
      <c r="F627" s="18"/>
      <c r="G627" s="18"/>
      <c r="H627" s="20"/>
      <c r="I627" s="20"/>
      <c r="J627" s="20"/>
      <c r="K627" s="24"/>
      <c r="L627" s="20"/>
      <c r="M627" s="20"/>
      <c r="N627" s="18"/>
      <c r="O627" s="18"/>
      <c r="P627" s="18"/>
      <c r="Q627" s="18"/>
      <c r="R627" s="18"/>
      <c r="S627" s="14"/>
      <c r="T627" s="14"/>
      <c r="U627" s="14"/>
      <c r="V627" s="14"/>
      <c r="W627" s="14"/>
      <c r="X627" s="14"/>
      <c r="Y627" s="14"/>
      <c r="Z627" s="14"/>
      <c r="AA627" s="14"/>
      <c r="AB627" s="14"/>
      <c r="AC627" s="14"/>
      <c r="AD627" s="14"/>
      <c r="AE627" s="14"/>
      <c r="AF627" s="14"/>
      <c r="AG627" s="14"/>
      <c r="AH627" s="14"/>
    </row>
    <row r="628" spans="1:34" ht="15.75" customHeight="1">
      <c r="A628" s="17"/>
      <c r="B628" s="18"/>
      <c r="C628" s="18"/>
      <c r="D628" s="18"/>
      <c r="E628" s="18"/>
      <c r="F628" s="18"/>
      <c r="G628" s="18"/>
      <c r="H628" s="20"/>
      <c r="I628" s="20"/>
      <c r="J628" s="20"/>
      <c r="K628" s="24"/>
      <c r="L628" s="20"/>
      <c r="M628" s="20"/>
      <c r="N628" s="18"/>
      <c r="O628" s="18"/>
      <c r="P628" s="18"/>
      <c r="Q628" s="18"/>
      <c r="R628" s="18"/>
      <c r="S628" s="14"/>
      <c r="T628" s="14"/>
      <c r="U628" s="14"/>
      <c r="V628" s="14"/>
      <c r="W628" s="14"/>
      <c r="X628" s="14"/>
      <c r="Y628" s="14"/>
      <c r="Z628" s="14"/>
      <c r="AA628" s="14"/>
      <c r="AB628" s="14"/>
      <c r="AC628" s="14"/>
      <c r="AD628" s="14"/>
      <c r="AE628" s="14"/>
      <c r="AF628" s="14"/>
      <c r="AG628" s="14"/>
      <c r="AH628" s="14"/>
    </row>
    <row r="629" spans="1:34" ht="15.75" customHeight="1">
      <c r="A629" s="17"/>
      <c r="B629" s="18"/>
      <c r="C629" s="18"/>
      <c r="D629" s="18"/>
      <c r="E629" s="18"/>
      <c r="F629" s="18"/>
      <c r="G629" s="18"/>
      <c r="H629" s="20"/>
      <c r="I629" s="20"/>
      <c r="J629" s="20"/>
      <c r="K629" s="24"/>
      <c r="L629" s="20"/>
      <c r="M629" s="20"/>
      <c r="N629" s="18"/>
      <c r="O629" s="18"/>
      <c r="P629" s="18"/>
      <c r="Q629" s="18"/>
      <c r="R629" s="18"/>
      <c r="S629" s="14"/>
      <c r="T629" s="14"/>
      <c r="U629" s="14"/>
      <c r="V629" s="14"/>
      <c r="W629" s="14"/>
      <c r="X629" s="14"/>
      <c r="Y629" s="14"/>
      <c r="Z629" s="14"/>
      <c r="AA629" s="14"/>
      <c r="AB629" s="14"/>
      <c r="AC629" s="14"/>
      <c r="AD629" s="14"/>
      <c r="AE629" s="14"/>
      <c r="AF629" s="14"/>
      <c r="AG629" s="14"/>
      <c r="AH629" s="14"/>
    </row>
    <row r="630" spans="1:34" ht="15.75" customHeight="1">
      <c r="A630" s="17"/>
      <c r="B630" s="18"/>
      <c r="C630" s="18"/>
      <c r="D630" s="18"/>
      <c r="E630" s="18"/>
      <c r="F630" s="18"/>
      <c r="G630" s="18"/>
      <c r="H630" s="20"/>
      <c r="I630" s="20"/>
      <c r="J630" s="20"/>
      <c r="K630" s="24"/>
      <c r="L630" s="20"/>
      <c r="M630" s="20"/>
      <c r="N630" s="18"/>
      <c r="O630" s="18"/>
      <c r="P630" s="18"/>
      <c r="Q630" s="18"/>
      <c r="R630" s="18"/>
      <c r="S630" s="14"/>
      <c r="T630" s="14"/>
      <c r="U630" s="14"/>
      <c r="V630" s="14"/>
      <c r="W630" s="14"/>
      <c r="X630" s="14"/>
      <c r="Y630" s="14"/>
      <c r="Z630" s="14"/>
      <c r="AA630" s="14"/>
      <c r="AB630" s="14"/>
      <c r="AC630" s="14"/>
      <c r="AD630" s="14"/>
      <c r="AE630" s="14"/>
      <c r="AF630" s="14"/>
      <c r="AG630" s="14"/>
      <c r="AH630" s="14"/>
    </row>
    <row r="631" spans="1:34" ht="15.75" customHeight="1">
      <c r="A631" s="17"/>
      <c r="B631" s="18"/>
      <c r="C631" s="18"/>
      <c r="D631" s="18"/>
      <c r="E631" s="18"/>
      <c r="F631" s="18"/>
      <c r="G631" s="18"/>
      <c r="H631" s="20"/>
      <c r="I631" s="20"/>
      <c r="J631" s="20"/>
      <c r="K631" s="24"/>
      <c r="L631" s="20"/>
      <c r="M631" s="20"/>
      <c r="N631" s="18"/>
      <c r="O631" s="18"/>
      <c r="P631" s="18"/>
      <c r="Q631" s="18"/>
      <c r="R631" s="18"/>
      <c r="S631" s="14"/>
      <c r="T631" s="14"/>
      <c r="U631" s="14"/>
      <c r="V631" s="14"/>
      <c r="W631" s="14"/>
      <c r="X631" s="14"/>
      <c r="Y631" s="14"/>
      <c r="Z631" s="14"/>
      <c r="AA631" s="14"/>
      <c r="AB631" s="14"/>
      <c r="AC631" s="14"/>
      <c r="AD631" s="14"/>
      <c r="AE631" s="14"/>
      <c r="AF631" s="14"/>
      <c r="AG631" s="14"/>
      <c r="AH631" s="14"/>
    </row>
    <row r="632" spans="1:34" ht="15.75" customHeight="1">
      <c r="A632" s="17"/>
      <c r="B632" s="18"/>
      <c r="C632" s="18"/>
      <c r="D632" s="18"/>
      <c r="E632" s="18"/>
      <c r="F632" s="18"/>
      <c r="G632" s="18"/>
      <c r="H632" s="20"/>
      <c r="I632" s="20"/>
      <c r="J632" s="20"/>
      <c r="K632" s="24"/>
      <c r="L632" s="20"/>
      <c r="M632" s="20"/>
      <c r="N632" s="18"/>
      <c r="O632" s="18"/>
      <c r="P632" s="18"/>
      <c r="Q632" s="18"/>
      <c r="R632" s="18"/>
      <c r="S632" s="14"/>
      <c r="T632" s="14"/>
      <c r="U632" s="14"/>
      <c r="V632" s="14"/>
      <c r="W632" s="14"/>
      <c r="X632" s="14"/>
      <c r="Y632" s="14"/>
      <c r="Z632" s="14"/>
      <c r="AA632" s="14"/>
      <c r="AB632" s="14"/>
      <c r="AC632" s="14"/>
      <c r="AD632" s="14"/>
      <c r="AE632" s="14"/>
      <c r="AF632" s="14"/>
      <c r="AG632" s="14"/>
      <c r="AH632" s="14"/>
    </row>
    <row r="633" spans="1:34" ht="15.75" customHeight="1">
      <c r="A633" s="17"/>
      <c r="B633" s="18"/>
      <c r="C633" s="18"/>
      <c r="D633" s="18"/>
      <c r="E633" s="18"/>
      <c r="F633" s="18"/>
      <c r="G633" s="18"/>
      <c r="H633" s="20"/>
      <c r="I633" s="20"/>
      <c r="J633" s="20"/>
      <c r="K633" s="24"/>
      <c r="L633" s="20"/>
      <c r="M633" s="20"/>
      <c r="N633" s="18"/>
      <c r="O633" s="18"/>
      <c r="P633" s="18"/>
      <c r="Q633" s="18"/>
      <c r="R633" s="18"/>
      <c r="S633" s="14"/>
      <c r="T633" s="14"/>
      <c r="U633" s="14"/>
      <c r="V633" s="14"/>
      <c r="W633" s="14"/>
      <c r="X633" s="14"/>
      <c r="Y633" s="14"/>
      <c r="Z633" s="14"/>
      <c r="AA633" s="14"/>
      <c r="AB633" s="14"/>
      <c r="AC633" s="14"/>
      <c r="AD633" s="14"/>
      <c r="AE633" s="14"/>
      <c r="AF633" s="14"/>
      <c r="AG633" s="14"/>
      <c r="AH633" s="14"/>
    </row>
    <row r="634" spans="1:34" ht="15.75" customHeight="1">
      <c r="A634" s="17"/>
      <c r="B634" s="18"/>
      <c r="C634" s="18"/>
      <c r="D634" s="18"/>
      <c r="E634" s="18"/>
      <c r="F634" s="18"/>
      <c r="G634" s="18"/>
      <c r="H634" s="20"/>
      <c r="I634" s="20"/>
      <c r="J634" s="20"/>
      <c r="K634" s="24"/>
      <c r="L634" s="20"/>
      <c r="M634" s="20"/>
      <c r="N634" s="18"/>
      <c r="O634" s="18"/>
      <c r="P634" s="18"/>
      <c r="Q634" s="18"/>
      <c r="R634" s="18"/>
      <c r="S634" s="14"/>
      <c r="T634" s="14"/>
      <c r="U634" s="14"/>
      <c r="V634" s="14"/>
      <c r="W634" s="14"/>
      <c r="X634" s="14"/>
      <c r="Y634" s="14"/>
      <c r="Z634" s="14"/>
      <c r="AA634" s="14"/>
      <c r="AB634" s="14"/>
      <c r="AC634" s="14"/>
      <c r="AD634" s="14"/>
      <c r="AE634" s="14"/>
      <c r="AF634" s="14"/>
      <c r="AG634" s="14"/>
      <c r="AH634" s="14"/>
    </row>
    <row r="635" spans="1:34" ht="15.75" customHeight="1">
      <c r="A635" s="17"/>
      <c r="B635" s="18"/>
      <c r="C635" s="18"/>
      <c r="D635" s="18"/>
      <c r="E635" s="18"/>
      <c r="F635" s="18"/>
      <c r="G635" s="18"/>
      <c r="H635" s="20"/>
      <c r="I635" s="20"/>
      <c r="J635" s="20"/>
      <c r="K635" s="24"/>
      <c r="L635" s="20"/>
      <c r="M635" s="20"/>
      <c r="N635" s="18"/>
      <c r="O635" s="18"/>
      <c r="P635" s="18"/>
      <c r="Q635" s="18"/>
      <c r="R635" s="18"/>
      <c r="S635" s="14"/>
      <c r="T635" s="14"/>
      <c r="U635" s="14"/>
      <c r="V635" s="14"/>
      <c r="W635" s="14"/>
      <c r="X635" s="14"/>
      <c r="Y635" s="14"/>
      <c r="Z635" s="14"/>
      <c r="AA635" s="14"/>
      <c r="AB635" s="14"/>
      <c r="AC635" s="14"/>
      <c r="AD635" s="14"/>
      <c r="AE635" s="14"/>
      <c r="AF635" s="14"/>
      <c r="AG635" s="14"/>
      <c r="AH635" s="14"/>
    </row>
    <row r="636" spans="1:34" ht="15.75" customHeight="1">
      <c r="A636" s="17"/>
      <c r="B636" s="18"/>
      <c r="C636" s="18"/>
      <c r="D636" s="18"/>
      <c r="E636" s="18"/>
      <c r="F636" s="18"/>
      <c r="G636" s="18"/>
      <c r="H636" s="20"/>
      <c r="I636" s="20"/>
      <c r="J636" s="20"/>
      <c r="K636" s="24"/>
      <c r="L636" s="20"/>
      <c r="M636" s="20"/>
      <c r="N636" s="18"/>
      <c r="O636" s="18"/>
      <c r="P636" s="18"/>
      <c r="Q636" s="18"/>
      <c r="R636" s="18"/>
      <c r="S636" s="14"/>
      <c r="T636" s="14"/>
      <c r="U636" s="14"/>
      <c r="V636" s="14"/>
      <c r="W636" s="14"/>
      <c r="X636" s="14"/>
      <c r="Y636" s="14"/>
      <c r="Z636" s="14"/>
      <c r="AA636" s="14"/>
      <c r="AB636" s="14"/>
      <c r="AC636" s="14"/>
      <c r="AD636" s="14"/>
      <c r="AE636" s="14"/>
      <c r="AF636" s="14"/>
      <c r="AG636" s="14"/>
      <c r="AH636" s="14"/>
    </row>
    <row r="637" spans="1:34" ht="15.75" customHeight="1">
      <c r="A637" s="17"/>
      <c r="B637" s="18"/>
      <c r="C637" s="18"/>
      <c r="D637" s="18"/>
      <c r="E637" s="18"/>
      <c r="F637" s="18"/>
      <c r="G637" s="18"/>
      <c r="H637" s="20"/>
      <c r="I637" s="20"/>
      <c r="J637" s="20"/>
      <c r="K637" s="24"/>
      <c r="L637" s="20"/>
      <c r="M637" s="20"/>
      <c r="N637" s="18"/>
      <c r="O637" s="18"/>
      <c r="P637" s="18"/>
      <c r="Q637" s="18"/>
      <c r="R637" s="18"/>
      <c r="S637" s="14"/>
      <c r="T637" s="14"/>
      <c r="U637" s="14"/>
      <c r="V637" s="14"/>
      <c r="W637" s="14"/>
      <c r="X637" s="14"/>
      <c r="Y637" s="14"/>
      <c r="Z637" s="14"/>
      <c r="AA637" s="14"/>
      <c r="AB637" s="14"/>
      <c r="AC637" s="14"/>
      <c r="AD637" s="14"/>
      <c r="AE637" s="14"/>
      <c r="AF637" s="14"/>
      <c r="AG637" s="14"/>
      <c r="AH637" s="14"/>
    </row>
    <row r="638" spans="1:34" ht="15.75" customHeight="1">
      <c r="A638" s="17"/>
      <c r="B638" s="18"/>
      <c r="C638" s="18"/>
      <c r="D638" s="18"/>
      <c r="E638" s="18"/>
      <c r="F638" s="18"/>
      <c r="G638" s="18"/>
      <c r="H638" s="20"/>
      <c r="I638" s="20"/>
      <c r="J638" s="20"/>
      <c r="K638" s="24"/>
      <c r="L638" s="20"/>
      <c r="M638" s="20"/>
      <c r="N638" s="18"/>
      <c r="O638" s="18"/>
      <c r="P638" s="18"/>
      <c r="Q638" s="18"/>
      <c r="R638" s="18"/>
      <c r="S638" s="14"/>
      <c r="T638" s="14"/>
      <c r="U638" s="14"/>
      <c r="V638" s="14"/>
      <c r="W638" s="14"/>
      <c r="X638" s="14"/>
      <c r="Y638" s="14"/>
      <c r="Z638" s="14"/>
      <c r="AA638" s="14"/>
      <c r="AB638" s="14"/>
      <c r="AC638" s="14"/>
      <c r="AD638" s="14"/>
      <c r="AE638" s="14"/>
      <c r="AF638" s="14"/>
      <c r="AG638" s="14"/>
      <c r="AH638" s="14"/>
    </row>
    <row r="639" spans="1:34" ht="15.75" customHeight="1">
      <c r="A639" s="17"/>
      <c r="B639" s="18"/>
      <c r="C639" s="18"/>
      <c r="D639" s="18"/>
      <c r="E639" s="18"/>
      <c r="F639" s="18"/>
      <c r="G639" s="18"/>
      <c r="H639" s="20"/>
      <c r="I639" s="20"/>
      <c r="J639" s="20"/>
      <c r="K639" s="24"/>
      <c r="L639" s="20"/>
      <c r="M639" s="20"/>
      <c r="N639" s="18"/>
      <c r="O639" s="18"/>
      <c r="P639" s="18"/>
      <c r="Q639" s="18"/>
      <c r="R639" s="18"/>
      <c r="S639" s="14"/>
      <c r="T639" s="14"/>
      <c r="U639" s="14"/>
      <c r="V639" s="14"/>
      <c r="W639" s="14"/>
      <c r="X639" s="14"/>
      <c r="Y639" s="14"/>
      <c r="Z639" s="14"/>
      <c r="AA639" s="14"/>
      <c r="AB639" s="14"/>
      <c r="AC639" s="14"/>
      <c r="AD639" s="14"/>
      <c r="AE639" s="14"/>
      <c r="AF639" s="14"/>
      <c r="AG639" s="14"/>
      <c r="AH639" s="14"/>
    </row>
    <row r="640" spans="1:34" ht="15.75" customHeight="1">
      <c r="A640" s="17"/>
      <c r="B640" s="18"/>
      <c r="C640" s="18"/>
      <c r="D640" s="18"/>
      <c r="E640" s="18"/>
      <c r="F640" s="18"/>
      <c r="G640" s="18"/>
      <c r="H640" s="20"/>
      <c r="I640" s="20"/>
      <c r="J640" s="20"/>
      <c r="K640" s="24"/>
      <c r="L640" s="20"/>
      <c r="M640" s="20"/>
      <c r="N640" s="18"/>
      <c r="O640" s="18"/>
      <c r="P640" s="18"/>
      <c r="Q640" s="18"/>
      <c r="R640" s="18"/>
      <c r="S640" s="14"/>
      <c r="T640" s="14"/>
      <c r="U640" s="14"/>
      <c r="V640" s="14"/>
      <c r="W640" s="14"/>
      <c r="X640" s="14"/>
      <c r="Y640" s="14"/>
      <c r="Z640" s="14"/>
      <c r="AA640" s="14"/>
      <c r="AB640" s="14"/>
      <c r="AC640" s="14"/>
      <c r="AD640" s="14"/>
      <c r="AE640" s="14"/>
      <c r="AF640" s="14"/>
      <c r="AG640" s="14"/>
      <c r="AH640" s="14"/>
    </row>
    <row r="641" spans="1:34" ht="15.75" customHeight="1">
      <c r="A641" s="17"/>
      <c r="B641" s="18"/>
      <c r="C641" s="18"/>
      <c r="D641" s="18"/>
      <c r="E641" s="18"/>
      <c r="F641" s="18"/>
      <c r="G641" s="18"/>
      <c r="H641" s="20"/>
      <c r="I641" s="20"/>
      <c r="J641" s="20"/>
      <c r="K641" s="24"/>
      <c r="L641" s="20"/>
      <c r="M641" s="20"/>
      <c r="N641" s="18"/>
      <c r="O641" s="18"/>
      <c r="P641" s="18"/>
      <c r="Q641" s="18"/>
      <c r="R641" s="18"/>
      <c r="S641" s="14"/>
      <c r="T641" s="14"/>
      <c r="U641" s="14"/>
      <c r="V641" s="14"/>
      <c r="W641" s="14"/>
      <c r="X641" s="14"/>
      <c r="Y641" s="14"/>
      <c r="Z641" s="14"/>
      <c r="AA641" s="14"/>
      <c r="AB641" s="14"/>
      <c r="AC641" s="14"/>
      <c r="AD641" s="14"/>
      <c r="AE641" s="14"/>
      <c r="AF641" s="14"/>
      <c r="AG641" s="14"/>
      <c r="AH641" s="14"/>
    </row>
    <row r="642" spans="1:34" ht="15.75" customHeight="1">
      <c r="A642" s="17"/>
      <c r="B642" s="18"/>
      <c r="C642" s="18"/>
      <c r="D642" s="18"/>
      <c r="E642" s="18"/>
      <c r="F642" s="18"/>
      <c r="G642" s="18"/>
      <c r="H642" s="20"/>
      <c r="I642" s="20"/>
      <c r="J642" s="20"/>
      <c r="K642" s="24"/>
      <c r="L642" s="20"/>
      <c r="M642" s="20"/>
      <c r="N642" s="18"/>
      <c r="O642" s="18"/>
      <c r="P642" s="18"/>
      <c r="Q642" s="18"/>
      <c r="R642" s="18"/>
      <c r="S642" s="14"/>
      <c r="T642" s="14"/>
      <c r="U642" s="14"/>
      <c r="V642" s="14"/>
      <c r="W642" s="14"/>
      <c r="X642" s="14"/>
      <c r="Y642" s="14"/>
      <c r="Z642" s="14"/>
      <c r="AA642" s="14"/>
      <c r="AB642" s="14"/>
      <c r="AC642" s="14"/>
      <c r="AD642" s="14"/>
      <c r="AE642" s="14"/>
      <c r="AF642" s="14"/>
      <c r="AG642" s="14"/>
      <c r="AH642" s="14"/>
    </row>
    <row r="643" spans="1:34" ht="15.75" customHeight="1">
      <c r="A643" s="17"/>
      <c r="B643" s="18"/>
      <c r="C643" s="18"/>
      <c r="D643" s="18"/>
      <c r="E643" s="18"/>
      <c r="F643" s="18"/>
      <c r="G643" s="18"/>
      <c r="H643" s="20"/>
      <c r="I643" s="20"/>
      <c r="J643" s="20"/>
      <c r="K643" s="24"/>
      <c r="L643" s="20"/>
      <c r="M643" s="20"/>
      <c r="N643" s="18"/>
      <c r="O643" s="18"/>
      <c r="P643" s="18"/>
      <c r="Q643" s="18"/>
      <c r="R643" s="18"/>
      <c r="S643" s="14"/>
      <c r="T643" s="14"/>
      <c r="U643" s="14"/>
      <c r="V643" s="14"/>
      <c r="W643" s="14"/>
      <c r="X643" s="14"/>
      <c r="Y643" s="14"/>
      <c r="Z643" s="14"/>
      <c r="AA643" s="14"/>
      <c r="AB643" s="14"/>
      <c r="AC643" s="14"/>
      <c r="AD643" s="14"/>
      <c r="AE643" s="14"/>
      <c r="AF643" s="14"/>
      <c r="AG643" s="14"/>
      <c r="AH643" s="14"/>
    </row>
    <row r="644" spans="1:34" ht="15.75" customHeight="1">
      <c r="A644" s="17"/>
      <c r="B644" s="18"/>
      <c r="C644" s="18"/>
      <c r="D644" s="18"/>
      <c r="E644" s="18"/>
      <c r="F644" s="18"/>
      <c r="G644" s="18"/>
      <c r="H644" s="20"/>
      <c r="I644" s="20"/>
      <c r="J644" s="20"/>
      <c r="K644" s="24"/>
      <c r="L644" s="20"/>
      <c r="M644" s="20"/>
      <c r="N644" s="18"/>
      <c r="O644" s="18"/>
      <c r="P644" s="18"/>
      <c r="Q644" s="18"/>
      <c r="R644" s="18"/>
      <c r="S644" s="14"/>
      <c r="T644" s="14"/>
      <c r="U644" s="14"/>
      <c r="V644" s="14"/>
      <c r="W644" s="14"/>
      <c r="X644" s="14"/>
      <c r="Y644" s="14"/>
      <c r="Z644" s="14"/>
      <c r="AA644" s="14"/>
      <c r="AB644" s="14"/>
      <c r="AC644" s="14"/>
      <c r="AD644" s="14"/>
      <c r="AE644" s="14"/>
      <c r="AF644" s="14"/>
      <c r="AG644" s="14"/>
      <c r="AH644" s="14"/>
    </row>
    <row r="645" spans="1:34" ht="15.75" customHeight="1">
      <c r="A645" s="17"/>
      <c r="B645" s="18"/>
      <c r="C645" s="18"/>
      <c r="D645" s="18"/>
      <c r="E645" s="18"/>
      <c r="F645" s="18"/>
      <c r="G645" s="18"/>
      <c r="H645" s="20"/>
      <c r="I645" s="20"/>
      <c r="J645" s="20"/>
      <c r="K645" s="24"/>
      <c r="L645" s="20"/>
      <c r="M645" s="20"/>
      <c r="N645" s="18"/>
      <c r="O645" s="18"/>
      <c r="P645" s="18"/>
      <c r="Q645" s="18"/>
      <c r="R645" s="18"/>
      <c r="S645" s="14"/>
      <c r="T645" s="14"/>
      <c r="U645" s="14"/>
      <c r="V645" s="14"/>
      <c r="W645" s="14"/>
      <c r="X645" s="14"/>
      <c r="Y645" s="14"/>
      <c r="Z645" s="14"/>
      <c r="AA645" s="14"/>
      <c r="AB645" s="14"/>
      <c r="AC645" s="14"/>
      <c r="AD645" s="14"/>
      <c r="AE645" s="14"/>
      <c r="AF645" s="14"/>
      <c r="AG645" s="14"/>
      <c r="AH645" s="14"/>
    </row>
    <row r="646" spans="1:34" ht="15.75" customHeight="1">
      <c r="A646" s="17"/>
      <c r="B646" s="18"/>
      <c r="C646" s="18"/>
      <c r="D646" s="18"/>
      <c r="E646" s="18"/>
      <c r="F646" s="18"/>
      <c r="G646" s="18"/>
      <c r="H646" s="20"/>
      <c r="I646" s="20"/>
      <c r="J646" s="20"/>
      <c r="K646" s="24"/>
      <c r="L646" s="20"/>
      <c r="M646" s="20"/>
      <c r="N646" s="18"/>
      <c r="O646" s="18"/>
      <c r="P646" s="18"/>
      <c r="Q646" s="18"/>
      <c r="R646" s="18"/>
      <c r="S646" s="14"/>
      <c r="T646" s="14"/>
      <c r="U646" s="14"/>
      <c r="V646" s="14"/>
      <c r="W646" s="14"/>
      <c r="X646" s="14"/>
      <c r="Y646" s="14"/>
      <c r="Z646" s="14"/>
      <c r="AA646" s="14"/>
      <c r="AB646" s="14"/>
      <c r="AC646" s="14"/>
      <c r="AD646" s="14"/>
      <c r="AE646" s="14"/>
      <c r="AF646" s="14"/>
      <c r="AG646" s="14"/>
      <c r="AH646" s="14"/>
    </row>
    <row r="647" spans="1:34" ht="15.75" customHeight="1">
      <c r="A647" s="17"/>
      <c r="B647" s="18"/>
      <c r="C647" s="18"/>
      <c r="D647" s="18"/>
      <c r="E647" s="18"/>
      <c r="F647" s="18"/>
      <c r="G647" s="18"/>
      <c r="H647" s="20"/>
      <c r="I647" s="20"/>
      <c r="J647" s="20"/>
      <c r="K647" s="24"/>
      <c r="L647" s="20"/>
      <c r="M647" s="20"/>
      <c r="N647" s="18"/>
      <c r="O647" s="18"/>
      <c r="P647" s="18"/>
      <c r="Q647" s="18"/>
      <c r="R647" s="18"/>
      <c r="S647" s="14"/>
      <c r="T647" s="14"/>
      <c r="U647" s="14"/>
      <c r="V647" s="14"/>
      <c r="W647" s="14"/>
      <c r="X647" s="14"/>
      <c r="Y647" s="14"/>
      <c r="Z647" s="14"/>
      <c r="AA647" s="14"/>
      <c r="AB647" s="14"/>
      <c r="AC647" s="14"/>
      <c r="AD647" s="14"/>
      <c r="AE647" s="14"/>
      <c r="AF647" s="14"/>
      <c r="AG647" s="14"/>
      <c r="AH647" s="14"/>
    </row>
    <row r="648" spans="1:34" ht="15.75" customHeight="1">
      <c r="A648" s="17"/>
      <c r="B648" s="18"/>
      <c r="C648" s="18"/>
      <c r="D648" s="18"/>
      <c r="E648" s="18"/>
      <c r="F648" s="18"/>
      <c r="G648" s="18"/>
      <c r="H648" s="20"/>
      <c r="I648" s="20"/>
      <c r="J648" s="20"/>
      <c r="K648" s="24"/>
      <c r="L648" s="20"/>
      <c r="M648" s="20"/>
      <c r="N648" s="18"/>
      <c r="O648" s="18"/>
      <c r="P648" s="18"/>
      <c r="Q648" s="18"/>
      <c r="R648" s="18"/>
      <c r="S648" s="14"/>
      <c r="T648" s="14"/>
      <c r="U648" s="14"/>
      <c r="V648" s="14"/>
      <c r="W648" s="14"/>
      <c r="X648" s="14"/>
      <c r="Y648" s="14"/>
      <c r="Z648" s="14"/>
      <c r="AA648" s="14"/>
      <c r="AB648" s="14"/>
      <c r="AC648" s="14"/>
      <c r="AD648" s="14"/>
      <c r="AE648" s="14"/>
      <c r="AF648" s="14"/>
      <c r="AG648" s="14"/>
      <c r="AH648" s="14"/>
    </row>
    <row r="649" spans="1:34" ht="15.75" customHeight="1">
      <c r="A649" s="17"/>
      <c r="B649" s="18"/>
      <c r="C649" s="18"/>
      <c r="D649" s="18"/>
      <c r="E649" s="18"/>
      <c r="F649" s="18"/>
      <c r="G649" s="18"/>
      <c r="H649" s="20"/>
      <c r="I649" s="20"/>
      <c r="J649" s="20"/>
      <c r="K649" s="24"/>
      <c r="L649" s="20"/>
      <c r="M649" s="20"/>
      <c r="N649" s="18"/>
      <c r="O649" s="18"/>
      <c r="P649" s="18"/>
      <c r="Q649" s="18"/>
      <c r="R649" s="18"/>
      <c r="S649" s="14"/>
      <c r="T649" s="14"/>
      <c r="U649" s="14"/>
      <c r="V649" s="14"/>
      <c r="W649" s="14"/>
      <c r="X649" s="14"/>
      <c r="Y649" s="14"/>
      <c r="Z649" s="14"/>
      <c r="AA649" s="14"/>
      <c r="AB649" s="14"/>
      <c r="AC649" s="14"/>
      <c r="AD649" s="14"/>
      <c r="AE649" s="14"/>
      <c r="AF649" s="14"/>
      <c r="AG649" s="14"/>
      <c r="AH649" s="14"/>
    </row>
    <row r="650" spans="1:34" ht="15.75" customHeight="1">
      <c r="A650" s="17"/>
      <c r="B650" s="18"/>
      <c r="C650" s="18"/>
      <c r="D650" s="18"/>
      <c r="E650" s="18"/>
      <c r="F650" s="18"/>
      <c r="G650" s="18"/>
      <c r="H650" s="20"/>
      <c r="I650" s="20"/>
      <c r="J650" s="20"/>
      <c r="K650" s="24"/>
      <c r="L650" s="20"/>
      <c r="M650" s="20"/>
      <c r="N650" s="18"/>
      <c r="O650" s="18"/>
      <c r="P650" s="18"/>
      <c r="Q650" s="18"/>
      <c r="R650" s="18"/>
      <c r="S650" s="14"/>
      <c r="T650" s="14"/>
      <c r="U650" s="14"/>
      <c r="V650" s="14"/>
      <c r="W650" s="14"/>
      <c r="X650" s="14"/>
      <c r="Y650" s="14"/>
      <c r="Z650" s="14"/>
      <c r="AA650" s="14"/>
      <c r="AB650" s="14"/>
      <c r="AC650" s="14"/>
      <c r="AD650" s="14"/>
      <c r="AE650" s="14"/>
      <c r="AF650" s="14"/>
      <c r="AG650" s="14"/>
      <c r="AH650" s="14"/>
    </row>
    <row r="651" spans="1:34" ht="15.75" customHeight="1">
      <c r="A651" s="17"/>
      <c r="B651" s="18"/>
      <c r="C651" s="18"/>
      <c r="D651" s="18"/>
      <c r="E651" s="18"/>
      <c r="F651" s="18"/>
      <c r="G651" s="18"/>
      <c r="H651" s="20"/>
      <c r="I651" s="20"/>
      <c r="J651" s="20"/>
      <c r="K651" s="24"/>
      <c r="L651" s="20"/>
      <c r="M651" s="20"/>
      <c r="N651" s="18"/>
      <c r="O651" s="18"/>
      <c r="P651" s="18"/>
      <c r="Q651" s="18"/>
      <c r="R651" s="18"/>
      <c r="S651" s="14"/>
      <c r="T651" s="14"/>
      <c r="U651" s="14"/>
      <c r="V651" s="14"/>
      <c r="W651" s="14"/>
      <c r="X651" s="14"/>
      <c r="Y651" s="14"/>
      <c r="Z651" s="14"/>
      <c r="AA651" s="14"/>
      <c r="AB651" s="14"/>
      <c r="AC651" s="14"/>
      <c r="AD651" s="14"/>
      <c r="AE651" s="14"/>
      <c r="AF651" s="14"/>
      <c r="AG651" s="14"/>
      <c r="AH651" s="14"/>
    </row>
    <row r="652" spans="1:34" ht="15.75" customHeight="1">
      <c r="A652" s="17"/>
      <c r="B652" s="18"/>
      <c r="C652" s="18"/>
      <c r="D652" s="18"/>
      <c r="E652" s="18"/>
      <c r="F652" s="18"/>
      <c r="G652" s="18"/>
      <c r="H652" s="20"/>
      <c r="I652" s="20"/>
      <c r="J652" s="20"/>
      <c r="K652" s="24"/>
      <c r="L652" s="20"/>
      <c r="M652" s="20"/>
      <c r="N652" s="18"/>
      <c r="O652" s="18"/>
      <c r="P652" s="18"/>
      <c r="Q652" s="18"/>
      <c r="R652" s="18"/>
      <c r="S652" s="14"/>
      <c r="T652" s="14"/>
      <c r="U652" s="14"/>
      <c r="V652" s="14"/>
      <c r="W652" s="14"/>
      <c r="X652" s="14"/>
      <c r="Y652" s="14"/>
      <c r="Z652" s="14"/>
      <c r="AA652" s="14"/>
      <c r="AB652" s="14"/>
      <c r="AC652" s="14"/>
      <c r="AD652" s="14"/>
      <c r="AE652" s="14"/>
      <c r="AF652" s="14"/>
      <c r="AG652" s="14"/>
      <c r="AH652" s="14"/>
    </row>
    <row r="653" spans="1:34" ht="15.75" customHeight="1">
      <c r="A653" s="17"/>
      <c r="B653" s="18"/>
      <c r="C653" s="18"/>
      <c r="D653" s="18"/>
      <c r="E653" s="18"/>
      <c r="F653" s="18"/>
      <c r="G653" s="18"/>
      <c r="H653" s="20"/>
      <c r="I653" s="20"/>
      <c r="J653" s="20"/>
      <c r="K653" s="24"/>
      <c r="L653" s="20"/>
      <c r="M653" s="20"/>
      <c r="N653" s="18"/>
      <c r="O653" s="18"/>
      <c r="P653" s="18"/>
      <c r="Q653" s="18"/>
      <c r="R653" s="18"/>
      <c r="S653" s="14"/>
      <c r="T653" s="14"/>
      <c r="U653" s="14"/>
      <c r="V653" s="14"/>
      <c r="W653" s="14"/>
      <c r="X653" s="14"/>
      <c r="Y653" s="14"/>
      <c r="Z653" s="14"/>
      <c r="AA653" s="14"/>
      <c r="AB653" s="14"/>
      <c r="AC653" s="14"/>
      <c r="AD653" s="14"/>
      <c r="AE653" s="14"/>
      <c r="AF653" s="14"/>
      <c r="AG653" s="14"/>
      <c r="AH653" s="14"/>
    </row>
    <row r="654" spans="1:34" ht="15.75" customHeight="1">
      <c r="A654" s="17"/>
      <c r="B654" s="18"/>
      <c r="C654" s="18"/>
      <c r="D654" s="18"/>
      <c r="E654" s="18"/>
      <c r="F654" s="18"/>
      <c r="G654" s="18"/>
      <c r="H654" s="20"/>
      <c r="I654" s="20"/>
      <c r="J654" s="20"/>
      <c r="K654" s="24"/>
      <c r="L654" s="20"/>
      <c r="M654" s="20"/>
      <c r="N654" s="18"/>
      <c r="O654" s="18"/>
      <c r="P654" s="18"/>
      <c r="Q654" s="18"/>
      <c r="R654" s="18"/>
      <c r="S654" s="14"/>
      <c r="T654" s="14"/>
      <c r="U654" s="14"/>
      <c r="V654" s="14"/>
      <c r="W654" s="14"/>
      <c r="X654" s="14"/>
      <c r="Y654" s="14"/>
      <c r="Z654" s="14"/>
      <c r="AA654" s="14"/>
      <c r="AB654" s="14"/>
      <c r="AC654" s="14"/>
      <c r="AD654" s="14"/>
      <c r="AE654" s="14"/>
      <c r="AF654" s="14"/>
      <c r="AG654" s="14"/>
      <c r="AH654" s="14"/>
    </row>
    <row r="655" spans="1:34" ht="15.75" customHeight="1">
      <c r="A655" s="17"/>
      <c r="B655" s="18"/>
      <c r="C655" s="18"/>
      <c r="D655" s="18"/>
      <c r="E655" s="18"/>
      <c r="F655" s="18"/>
      <c r="G655" s="18"/>
      <c r="H655" s="20"/>
      <c r="I655" s="20"/>
      <c r="J655" s="20"/>
      <c r="K655" s="24"/>
      <c r="L655" s="20"/>
      <c r="M655" s="20"/>
      <c r="N655" s="18"/>
      <c r="O655" s="18"/>
      <c r="P655" s="18"/>
      <c r="Q655" s="18"/>
      <c r="R655" s="18"/>
      <c r="S655" s="14"/>
      <c r="T655" s="14"/>
      <c r="U655" s="14"/>
      <c r="V655" s="14"/>
      <c r="W655" s="14"/>
      <c r="X655" s="14"/>
      <c r="Y655" s="14"/>
      <c r="Z655" s="14"/>
      <c r="AA655" s="14"/>
      <c r="AB655" s="14"/>
      <c r="AC655" s="14"/>
      <c r="AD655" s="14"/>
      <c r="AE655" s="14"/>
      <c r="AF655" s="14"/>
      <c r="AG655" s="14"/>
      <c r="AH655" s="14"/>
    </row>
    <row r="656" spans="1:34" ht="15.75" customHeight="1">
      <c r="A656" s="17"/>
      <c r="B656" s="18"/>
      <c r="C656" s="18"/>
      <c r="D656" s="18"/>
      <c r="E656" s="18"/>
      <c r="F656" s="18"/>
      <c r="G656" s="18"/>
      <c r="H656" s="20"/>
      <c r="I656" s="20"/>
      <c r="J656" s="20"/>
      <c r="K656" s="24"/>
      <c r="L656" s="20"/>
      <c r="M656" s="20"/>
      <c r="N656" s="18"/>
      <c r="O656" s="18"/>
      <c r="P656" s="18"/>
      <c r="Q656" s="18"/>
      <c r="R656" s="18"/>
      <c r="S656" s="14"/>
      <c r="T656" s="14"/>
      <c r="U656" s="14"/>
      <c r="V656" s="14"/>
      <c r="W656" s="14"/>
      <c r="X656" s="14"/>
      <c r="Y656" s="14"/>
      <c r="Z656" s="14"/>
      <c r="AA656" s="14"/>
      <c r="AB656" s="14"/>
      <c r="AC656" s="14"/>
      <c r="AD656" s="14"/>
      <c r="AE656" s="14"/>
      <c r="AF656" s="14"/>
      <c r="AG656" s="14"/>
      <c r="AH656" s="14"/>
    </row>
    <row r="657" spans="1:34" ht="15.75" customHeight="1">
      <c r="A657" s="17"/>
      <c r="B657" s="18"/>
      <c r="C657" s="18"/>
      <c r="D657" s="18"/>
      <c r="E657" s="18"/>
      <c r="F657" s="18"/>
      <c r="G657" s="18"/>
      <c r="H657" s="20"/>
      <c r="I657" s="20"/>
      <c r="J657" s="20"/>
      <c r="K657" s="24"/>
      <c r="L657" s="20"/>
      <c r="M657" s="20"/>
      <c r="N657" s="18"/>
      <c r="O657" s="18"/>
      <c r="P657" s="18"/>
      <c r="Q657" s="18"/>
      <c r="R657" s="18"/>
      <c r="S657" s="14"/>
      <c r="T657" s="14"/>
      <c r="U657" s="14"/>
      <c r="V657" s="14"/>
      <c r="W657" s="14"/>
      <c r="X657" s="14"/>
      <c r="Y657" s="14"/>
      <c r="Z657" s="14"/>
      <c r="AA657" s="14"/>
      <c r="AB657" s="14"/>
      <c r="AC657" s="14"/>
      <c r="AD657" s="14"/>
      <c r="AE657" s="14"/>
      <c r="AF657" s="14"/>
      <c r="AG657" s="14"/>
      <c r="AH657" s="14"/>
    </row>
    <row r="658" spans="1:34" ht="15.75" customHeight="1">
      <c r="A658" s="17"/>
      <c r="B658" s="18"/>
      <c r="C658" s="18"/>
      <c r="D658" s="18"/>
      <c r="E658" s="18"/>
      <c r="F658" s="18"/>
      <c r="G658" s="18"/>
      <c r="H658" s="20"/>
      <c r="I658" s="20"/>
      <c r="J658" s="20"/>
      <c r="K658" s="24"/>
      <c r="L658" s="20"/>
      <c r="M658" s="20"/>
      <c r="N658" s="18"/>
      <c r="O658" s="18"/>
      <c r="P658" s="18"/>
      <c r="Q658" s="18"/>
      <c r="R658" s="18"/>
      <c r="S658" s="14"/>
      <c r="T658" s="14"/>
      <c r="U658" s="14"/>
      <c r="V658" s="14"/>
      <c r="W658" s="14"/>
      <c r="X658" s="14"/>
      <c r="Y658" s="14"/>
      <c r="Z658" s="14"/>
      <c r="AA658" s="14"/>
      <c r="AB658" s="14"/>
      <c r="AC658" s="14"/>
      <c r="AD658" s="14"/>
      <c r="AE658" s="14"/>
      <c r="AF658" s="14"/>
      <c r="AG658" s="14"/>
      <c r="AH658" s="14"/>
    </row>
    <row r="659" spans="1:34" ht="15.75" customHeight="1">
      <c r="A659" s="17"/>
      <c r="B659" s="18"/>
      <c r="C659" s="18"/>
      <c r="D659" s="18"/>
      <c r="E659" s="18"/>
      <c r="F659" s="18"/>
      <c r="G659" s="18"/>
      <c r="H659" s="20"/>
      <c r="I659" s="20"/>
      <c r="J659" s="20"/>
      <c r="K659" s="24"/>
      <c r="L659" s="20"/>
      <c r="M659" s="20"/>
      <c r="N659" s="18"/>
      <c r="O659" s="18"/>
      <c r="P659" s="18"/>
      <c r="Q659" s="18"/>
      <c r="R659" s="18"/>
      <c r="S659" s="14"/>
      <c r="T659" s="14"/>
      <c r="U659" s="14"/>
      <c r="V659" s="14"/>
      <c r="W659" s="14"/>
      <c r="X659" s="14"/>
      <c r="Y659" s="14"/>
      <c r="Z659" s="14"/>
      <c r="AA659" s="14"/>
      <c r="AB659" s="14"/>
      <c r="AC659" s="14"/>
      <c r="AD659" s="14"/>
      <c r="AE659" s="14"/>
      <c r="AF659" s="14"/>
      <c r="AG659" s="14"/>
      <c r="AH659" s="14"/>
    </row>
    <row r="660" spans="1:34" ht="15.75" customHeight="1">
      <c r="A660" s="17"/>
      <c r="B660" s="18"/>
      <c r="C660" s="18"/>
      <c r="D660" s="18"/>
      <c r="E660" s="18"/>
      <c r="F660" s="18"/>
      <c r="G660" s="18"/>
      <c r="H660" s="20"/>
      <c r="I660" s="20"/>
      <c r="J660" s="20"/>
      <c r="K660" s="24"/>
      <c r="L660" s="20"/>
      <c r="M660" s="20"/>
      <c r="N660" s="18"/>
      <c r="O660" s="18"/>
      <c r="P660" s="18"/>
      <c r="Q660" s="18"/>
      <c r="R660" s="18"/>
      <c r="S660" s="14"/>
      <c r="T660" s="14"/>
      <c r="U660" s="14"/>
      <c r="V660" s="14"/>
      <c r="W660" s="14"/>
      <c r="X660" s="14"/>
      <c r="Y660" s="14"/>
      <c r="Z660" s="14"/>
      <c r="AA660" s="14"/>
      <c r="AB660" s="14"/>
      <c r="AC660" s="14"/>
      <c r="AD660" s="14"/>
      <c r="AE660" s="14"/>
      <c r="AF660" s="14"/>
      <c r="AG660" s="14"/>
      <c r="AH660" s="14"/>
    </row>
    <row r="661" spans="1:34" ht="15.75" customHeight="1">
      <c r="A661" s="17"/>
      <c r="B661" s="18"/>
      <c r="C661" s="18"/>
      <c r="D661" s="18"/>
      <c r="E661" s="18"/>
      <c r="F661" s="18"/>
      <c r="G661" s="18"/>
      <c r="H661" s="20"/>
      <c r="I661" s="20"/>
      <c r="J661" s="20"/>
      <c r="K661" s="24"/>
      <c r="L661" s="20"/>
      <c r="M661" s="20"/>
      <c r="N661" s="18"/>
      <c r="O661" s="18"/>
      <c r="P661" s="18"/>
      <c r="Q661" s="18"/>
      <c r="R661" s="18"/>
      <c r="S661" s="14"/>
      <c r="T661" s="14"/>
      <c r="U661" s="14"/>
      <c r="V661" s="14"/>
      <c r="W661" s="14"/>
      <c r="X661" s="14"/>
      <c r="Y661" s="14"/>
      <c r="Z661" s="14"/>
      <c r="AA661" s="14"/>
      <c r="AB661" s="14"/>
      <c r="AC661" s="14"/>
      <c r="AD661" s="14"/>
      <c r="AE661" s="14"/>
      <c r="AF661" s="14"/>
      <c r="AG661" s="14"/>
      <c r="AH661" s="14"/>
    </row>
    <row r="662" spans="1:34" ht="15.75" customHeight="1">
      <c r="A662" s="17"/>
      <c r="B662" s="18"/>
      <c r="C662" s="18"/>
      <c r="D662" s="18"/>
      <c r="E662" s="18"/>
      <c r="F662" s="18"/>
      <c r="G662" s="18"/>
      <c r="H662" s="20"/>
      <c r="I662" s="20"/>
      <c r="J662" s="20"/>
      <c r="K662" s="24"/>
      <c r="L662" s="20"/>
      <c r="M662" s="20"/>
      <c r="N662" s="18"/>
      <c r="O662" s="18"/>
      <c r="P662" s="18"/>
      <c r="Q662" s="18"/>
      <c r="R662" s="18"/>
      <c r="S662" s="14"/>
      <c r="T662" s="14"/>
      <c r="U662" s="14"/>
      <c r="V662" s="14"/>
      <c r="W662" s="14"/>
      <c r="X662" s="14"/>
      <c r="Y662" s="14"/>
      <c r="Z662" s="14"/>
      <c r="AA662" s="14"/>
      <c r="AB662" s="14"/>
      <c r="AC662" s="14"/>
      <c r="AD662" s="14"/>
      <c r="AE662" s="14"/>
      <c r="AF662" s="14"/>
      <c r="AG662" s="14"/>
      <c r="AH662" s="14"/>
    </row>
    <row r="663" spans="1:34" ht="15.75" customHeight="1">
      <c r="A663" s="17"/>
      <c r="B663" s="18"/>
      <c r="C663" s="18"/>
      <c r="D663" s="18"/>
      <c r="E663" s="18"/>
      <c r="F663" s="18"/>
      <c r="G663" s="18"/>
      <c r="H663" s="20"/>
      <c r="I663" s="20"/>
      <c r="J663" s="20"/>
      <c r="K663" s="24"/>
      <c r="L663" s="20"/>
      <c r="M663" s="20"/>
      <c r="N663" s="18"/>
      <c r="O663" s="18"/>
      <c r="P663" s="18"/>
      <c r="Q663" s="18"/>
      <c r="R663" s="18"/>
      <c r="S663" s="14"/>
      <c r="T663" s="14"/>
      <c r="U663" s="14"/>
      <c r="V663" s="14"/>
      <c r="W663" s="14"/>
      <c r="X663" s="14"/>
      <c r="Y663" s="14"/>
      <c r="Z663" s="14"/>
      <c r="AA663" s="14"/>
      <c r="AB663" s="14"/>
      <c r="AC663" s="14"/>
      <c r="AD663" s="14"/>
      <c r="AE663" s="14"/>
      <c r="AF663" s="14"/>
      <c r="AG663" s="14"/>
      <c r="AH663" s="14"/>
    </row>
    <row r="664" spans="1:34" ht="15.75" customHeight="1">
      <c r="A664" s="17"/>
      <c r="B664" s="18"/>
      <c r="C664" s="18"/>
      <c r="D664" s="18"/>
      <c r="E664" s="18"/>
      <c r="F664" s="18"/>
      <c r="G664" s="18"/>
      <c r="H664" s="18"/>
      <c r="I664" s="18"/>
      <c r="J664" s="18"/>
      <c r="K664" s="25"/>
      <c r="L664" s="18"/>
      <c r="M664" s="18"/>
      <c r="N664" s="18"/>
      <c r="O664" s="18"/>
      <c r="P664" s="18"/>
      <c r="Q664" s="18"/>
      <c r="R664" s="18"/>
      <c r="S664" s="14"/>
      <c r="T664" s="14"/>
      <c r="U664" s="14"/>
      <c r="V664" s="14"/>
      <c r="W664" s="14"/>
      <c r="X664" s="14"/>
      <c r="Y664" s="14"/>
      <c r="Z664" s="14"/>
      <c r="AA664" s="14"/>
      <c r="AB664" s="14"/>
      <c r="AC664" s="14"/>
      <c r="AD664" s="14"/>
      <c r="AE664" s="14"/>
      <c r="AF664" s="14"/>
      <c r="AG664" s="14"/>
      <c r="AH664" s="14"/>
    </row>
    <row r="665" spans="1:34" ht="15.75" customHeight="1">
      <c r="A665" s="17"/>
      <c r="B665" s="18"/>
      <c r="C665" s="18"/>
      <c r="D665" s="18"/>
      <c r="E665" s="18"/>
      <c r="F665" s="18"/>
      <c r="G665" s="18"/>
      <c r="H665" s="18"/>
      <c r="I665" s="18"/>
      <c r="J665" s="18"/>
      <c r="K665" s="25"/>
      <c r="L665" s="18"/>
      <c r="M665" s="18"/>
      <c r="N665" s="18"/>
      <c r="O665" s="18"/>
      <c r="P665" s="18"/>
      <c r="Q665" s="18"/>
      <c r="R665" s="18"/>
      <c r="S665" s="14"/>
      <c r="T665" s="14"/>
      <c r="U665" s="14"/>
      <c r="V665" s="14"/>
      <c r="W665" s="14"/>
      <c r="X665" s="14"/>
      <c r="Y665" s="14"/>
      <c r="Z665" s="14"/>
      <c r="AA665" s="14"/>
      <c r="AB665" s="14"/>
      <c r="AC665" s="14"/>
      <c r="AD665" s="14"/>
      <c r="AE665" s="14"/>
      <c r="AF665" s="14"/>
      <c r="AG665" s="14"/>
      <c r="AH665" s="14"/>
    </row>
    <row r="666" spans="1:34" ht="15.75" customHeight="1">
      <c r="A666" s="17"/>
      <c r="B666" s="18"/>
      <c r="C666" s="18"/>
      <c r="D666" s="18"/>
      <c r="E666" s="18"/>
      <c r="F666" s="18"/>
      <c r="G666" s="18"/>
      <c r="H666" s="18"/>
      <c r="I666" s="18"/>
      <c r="J666" s="18"/>
      <c r="K666" s="25"/>
      <c r="L666" s="18"/>
      <c r="M666" s="18"/>
      <c r="N666" s="18"/>
      <c r="O666" s="18"/>
      <c r="P666" s="18"/>
      <c r="Q666" s="18"/>
      <c r="R666" s="18"/>
      <c r="S666" s="14"/>
      <c r="T666" s="14"/>
      <c r="U666" s="14"/>
      <c r="V666" s="14"/>
      <c r="W666" s="14"/>
      <c r="X666" s="14"/>
      <c r="Y666" s="14"/>
      <c r="Z666" s="14"/>
      <c r="AA666" s="14"/>
      <c r="AB666" s="14"/>
      <c r="AC666" s="14"/>
      <c r="AD666" s="14"/>
      <c r="AE666" s="14"/>
      <c r="AF666" s="14"/>
      <c r="AG666" s="14"/>
      <c r="AH666" s="14"/>
    </row>
    <row r="667" spans="1:34" ht="15.75" customHeight="1">
      <c r="A667" s="17"/>
      <c r="B667" s="18"/>
      <c r="C667" s="18"/>
      <c r="D667" s="18"/>
      <c r="E667" s="18"/>
      <c r="F667" s="18"/>
      <c r="G667" s="18"/>
      <c r="H667" s="18"/>
      <c r="I667" s="18"/>
      <c r="J667" s="18"/>
      <c r="K667" s="25"/>
      <c r="L667" s="18"/>
      <c r="M667" s="18"/>
      <c r="N667" s="18"/>
      <c r="O667" s="18"/>
      <c r="P667" s="18"/>
      <c r="Q667" s="18"/>
      <c r="R667" s="18"/>
      <c r="S667" s="14"/>
      <c r="T667" s="14"/>
      <c r="U667" s="14"/>
      <c r="V667" s="14"/>
      <c r="W667" s="14"/>
      <c r="X667" s="14"/>
      <c r="Y667" s="14"/>
      <c r="Z667" s="14"/>
      <c r="AA667" s="14"/>
      <c r="AB667" s="14"/>
      <c r="AC667" s="14"/>
      <c r="AD667" s="14"/>
      <c r="AE667" s="14"/>
      <c r="AF667" s="14"/>
      <c r="AG667" s="14"/>
      <c r="AH667" s="14"/>
    </row>
    <row r="668" spans="1:34" ht="15.75" customHeight="1">
      <c r="A668" s="17"/>
      <c r="B668" s="18"/>
      <c r="C668" s="18"/>
      <c r="D668" s="18"/>
      <c r="E668" s="18"/>
      <c r="F668" s="18"/>
      <c r="G668" s="18"/>
      <c r="H668" s="18"/>
      <c r="I668" s="18"/>
      <c r="J668" s="18"/>
      <c r="K668" s="25"/>
      <c r="L668" s="18"/>
      <c r="M668" s="18"/>
      <c r="N668" s="18"/>
      <c r="O668" s="18"/>
      <c r="P668" s="18"/>
      <c r="Q668" s="18"/>
      <c r="R668" s="18"/>
      <c r="S668" s="14"/>
      <c r="T668" s="14"/>
      <c r="U668" s="14"/>
      <c r="V668" s="14"/>
      <c r="W668" s="14"/>
      <c r="X668" s="14"/>
      <c r="Y668" s="14"/>
      <c r="Z668" s="14"/>
      <c r="AA668" s="14"/>
      <c r="AB668" s="14"/>
      <c r="AC668" s="14"/>
      <c r="AD668" s="14"/>
      <c r="AE668" s="14"/>
      <c r="AF668" s="14"/>
      <c r="AG668" s="14"/>
      <c r="AH668" s="14"/>
    </row>
    <row r="669" spans="1:34" ht="15.75" customHeight="1">
      <c r="A669" s="17"/>
      <c r="B669" s="18"/>
      <c r="C669" s="18"/>
      <c r="D669" s="18"/>
      <c r="E669" s="18"/>
      <c r="F669" s="18"/>
      <c r="G669" s="18"/>
      <c r="H669" s="18"/>
      <c r="I669" s="18"/>
      <c r="J669" s="18"/>
      <c r="K669" s="25"/>
      <c r="L669" s="18"/>
      <c r="M669" s="18"/>
      <c r="N669" s="18"/>
      <c r="O669" s="18"/>
      <c r="P669" s="18"/>
      <c r="Q669" s="18"/>
      <c r="R669" s="18"/>
      <c r="S669" s="14"/>
      <c r="T669" s="14"/>
      <c r="U669" s="14"/>
      <c r="V669" s="14"/>
      <c r="W669" s="14"/>
      <c r="X669" s="14"/>
      <c r="Y669" s="14"/>
      <c r="Z669" s="14"/>
      <c r="AA669" s="14"/>
      <c r="AB669" s="14"/>
      <c r="AC669" s="14"/>
      <c r="AD669" s="14"/>
      <c r="AE669" s="14"/>
      <c r="AF669" s="14"/>
      <c r="AG669" s="14"/>
      <c r="AH669" s="14"/>
    </row>
    <row r="670" spans="1:34" ht="15.75" customHeight="1">
      <c r="A670" s="17"/>
      <c r="B670" s="18"/>
      <c r="C670" s="18"/>
      <c r="D670" s="18"/>
      <c r="E670" s="18"/>
      <c r="F670" s="18"/>
      <c r="G670" s="18"/>
      <c r="H670" s="18"/>
      <c r="I670" s="18"/>
      <c r="J670" s="18"/>
      <c r="K670" s="25"/>
      <c r="L670" s="18"/>
      <c r="M670" s="18"/>
      <c r="N670" s="18"/>
      <c r="O670" s="18"/>
      <c r="P670" s="18"/>
      <c r="Q670" s="18"/>
      <c r="R670" s="18"/>
      <c r="S670" s="14"/>
      <c r="T670" s="14"/>
      <c r="U670" s="14"/>
      <c r="V670" s="14"/>
      <c r="W670" s="14"/>
      <c r="X670" s="14"/>
      <c r="Y670" s="14"/>
      <c r="Z670" s="14"/>
      <c r="AA670" s="14"/>
      <c r="AB670" s="14"/>
      <c r="AC670" s="14"/>
      <c r="AD670" s="14"/>
      <c r="AE670" s="14"/>
      <c r="AF670" s="14"/>
      <c r="AG670" s="14"/>
      <c r="AH670" s="14"/>
    </row>
    <row r="671" spans="1:34" ht="15.75" customHeight="1">
      <c r="A671" s="17"/>
      <c r="B671" s="18"/>
      <c r="C671" s="18"/>
      <c r="D671" s="18"/>
      <c r="E671" s="18"/>
      <c r="F671" s="18"/>
      <c r="G671" s="18"/>
      <c r="H671" s="18"/>
      <c r="I671" s="18"/>
      <c r="J671" s="18"/>
      <c r="K671" s="25"/>
      <c r="L671" s="18"/>
      <c r="M671" s="18"/>
      <c r="N671" s="18"/>
      <c r="O671" s="18"/>
      <c r="P671" s="18"/>
      <c r="Q671" s="18"/>
      <c r="R671" s="18"/>
      <c r="S671" s="14"/>
      <c r="T671" s="14"/>
      <c r="U671" s="14"/>
      <c r="V671" s="14"/>
      <c r="W671" s="14"/>
      <c r="X671" s="14"/>
      <c r="Y671" s="14"/>
      <c r="Z671" s="14"/>
      <c r="AA671" s="14"/>
      <c r="AB671" s="14"/>
      <c r="AC671" s="14"/>
      <c r="AD671" s="14"/>
      <c r="AE671" s="14"/>
      <c r="AF671" s="14"/>
      <c r="AG671" s="14"/>
      <c r="AH671" s="14"/>
    </row>
    <row r="672" spans="1:34" ht="15.75" customHeight="1">
      <c r="A672" s="17"/>
      <c r="B672" s="18"/>
      <c r="C672" s="18"/>
      <c r="D672" s="18"/>
      <c r="E672" s="18"/>
      <c r="F672" s="18"/>
      <c r="G672" s="18"/>
      <c r="H672" s="18"/>
      <c r="I672" s="18"/>
      <c r="J672" s="18"/>
      <c r="K672" s="25"/>
      <c r="L672" s="18"/>
      <c r="M672" s="18"/>
      <c r="N672" s="18"/>
      <c r="O672" s="18"/>
      <c r="P672" s="18"/>
      <c r="Q672" s="18"/>
      <c r="R672" s="18"/>
      <c r="S672" s="14"/>
      <c r="T672" s="14"/>
      <c r="U672" s="14"/>
      <c r="V672" s="14"/>
      <c r="W672" s="14"/>
      <c r="X672" s="14"/>
      <c r="Y672" s="14"/>
      <c r="Z672" s="14"/>
      <c r="AA672" s="14"/>
      <c r="AB672" s="14"/>
      <c r="AC672" s="14"/>
      <c r="AD672" s="14"/>
      <c r="AE672" s="14"/>
      <c r="AF672" s="14"/>
      <c r="AG672" s="14"/>
      <c r="AH672" s="14"/>
    </row>
    <row r="673" spans="1:34" ht="15.75" customHeight="1">
      <c r="A673" s="17"/>
      <c r="B673" s="18"/>
      <c r="C673" s="18"/>
      <c r="D673" s="18"/>
      <c r="E673" s="18"/>
      <c r="F673" s="18"/>
      <c r="G673" s="18"/>
      <c r="H673" s="18"/>
      <c r="I673" s="18"/>
      <c r="J673" s="18"/>
      <c r="K673" s="25"/>
      <c r="L673" s="18"/>
      <c r="M673" s="18"/>
      <c r="N673" s="18"/>
      <c r="O673" s="18"/>
      <c r="P673" s="18"/>
      <c r="Q673" s="18"/>
      <c r="R673" s="18"/>
      <c r="S673" s="14"/>
      <c r="T673" s="14"/>
      <c r="U673" s="14"/>
      <c r="V673" s="14"/>
      <c r="W673" s="14"/>
      <c r="X673" s="14"/>
      <c r="Y673" s="14"/>
      <c r="Z673" s="14"/>
      <c r="AA673" s="14"/>
      <c r="AB673" s="14"/>
      <c r="AC673" s="14"/>
      <c r="AD673" s="14"/>
      <c r="AE673" s="14"/>
      <c r="AF673" s="14"/>
      <c r="AG673" s="14"/>
      <c r="AH673" s="14"/>
    </row>
    <row r="674" spans="1:34" ht="15.75" customHeight="1">
      <c r="A674" s="17"/>
      <c r="B674" s="18"/>
      <c r="C674" s="18"/>
      <c r="D674" s="18"/>
      <c r="E674" s="18"/>
      <c r="F674" s="18"/>
      <c r="G674" s="18"/>
      <c r="H674" s="18"/>
      <c r="I674" s="18"/>
      <c r="J674" s="18"/>
      <c r="K674" s="25"/>
      <c r="L674" s="18"/>
      <c r="M674" s="18"/>
      <c r="N674" s="18"/>
      <c r="O674" s="18"/>
      <c r="P674" s="18"/>
      <c r="Q674" s="18"/>
      <c r="R674" s="18"/>
      <c r="S674" s="14"/>
      <c r="T674" s="14"/>
      <c r="U674" s="14"/>
      <c r="V674" s="14"/>
      <c r="W674" s="14"/>
      <c r="X674" s="14"/>
      <c r="Y674" s="14"/>
      <c r="Z674" s="14"/>
      <c r="AA674" s="14"/>
      <c r="AB674" s="14"/>
      <c r="AC674" s="14"/>
      <c r="AD674" s="14"/>
      <c r="AE674" s="14"/>
      <c r="AF674" s="14"/>
      <c r="AG674" s="14"/>
      <c r="AH674" s="14"/>
    </row>
    <row r="675" spans="1:34" ht="15.75" customHeight="1">
      <c r="A675" s="17"/>
      <c r="B675" s="18"/>
      <c r="C675" s="18"/>
      <c r="D675" s="18"/>
      <c r="E675" s="18"/>
      <c r="F675" s="18"/>
      <c r="G675" s="18"/>
      <c r="H675" s="18"/>
      <c r="I675" s="18"/>
      <c r="J675" s="18"/>
      <c r="K675" s="25"/>
      <c r="L675" s="18"/>
      <c r="M675" s="18"/>
      <c r="N675" s="18"/>
      <c r="O675" s="18"/>
      <c r="P675" s="18"/>
      <c r="Q675" s="18"/>
      <c r="R675" s="18"/>
      <c r="S675" s="14"/>
      <c r="T675" s="14"/>
      <c r="U675" s="14"/>
      <c r="V675" s="14"/>
      <c r="W675" s="14"/>
      <c r="X675" s="14"/>
      <c r="Y675" s="14"/>
      <c r="Z675" s="14"/>
      <c r="AA675" s="14"/>
      <c r="AB675" s="14"/>
      <c r="AC675" s="14"/>
      <c r="AD675" s="14"/>
      <c r="AE675" s="14"/>
      <c r="AF675" s="14"/>
      <c r="AG675" s="14"/>
      <c r="AH675" s="14"/>
    </row>
    <row r="676" spans="1:34" ht="15.75" customHeight="1">
      <c r="A676" s="17"/>
      <c r="B676" s="18"/>
      <c r="C676" s="18"/>
      <c r="D676" s="18"/>
      <c r="E676" s="18"/>
      <c r="F676" s="18"/>
      <c r="G676" s="18"/>
      <c r="H676" s="18"/>
      <c r="I676" s="18"/>
      <c r="J676" s="18"/>
      <c r="K676" s="25"/>
      <c r="L676" s="18"/>
      <c r="M676" s="18"/>
      <c r="N676" s="18"/>
      <c r="O676" s="18"/>
      <c r="P676" s="18"/>
      <c r="Q676" s="18"/>
      <c r="R676" s="18"/>
      <c r="S676" s="14"/>
      <c r="T676" s="14"/>
      <c r="U676" s="14"/>
      <c r="V676" s="14"/>
      <c r="W676" s="14"/>
      <c r="X676" s="14"/>
      <c r="Y676" s="14"/>
      <c r="Z676" s="14"/>
      <c r="AA676" s="14"/>
      <c r="AB676" s="14"/>
      <c r="AC676" s="14"/>
      <c r="AD676" s="14"/>
      <c r="AE676" s="14"/>
      <c r="AF676" s="14"/>
      <c r="AG676" s="14"/>
      <c r="AH676" s="14"/>
    </row>
    <row r="677" spans="1:34" ht="15.75" customHeight="1">
      <c r="A677" s="17"/>
      <c r="B677" s="18"/>
      <c r="C677" s="18"/>
      <c r="D677" s="18"/>
      <c r="E677" s="18"/>
      <c r="F677" s="18"/>
      <c r="G677" s="18"/>
      <c r="H677" s="18"/>
      <c r="I677" s="18"/>
      <c r="J677" s="18"/>
      <c r="K677" s="25"/>
      <c r="L677" s="18"/>
      <c r="M677" s="18"/>
      <c r="N677" s="18"/>
      <c r="O677" s="18"/>
      <c r="P677" s="18"/>
      <c r="Q677" s="18"/>
      <c r="R677" s="18"/>
      <c r="S677" s="14"/>
      <c r="T677" s="14"/>
      <c r="U677" s="14"/>
      <c r="V677" s="14"/>
      <c r="W677" s="14"/>
      <c r="X677" s="14"/>
      <c r="Y677" s="14"/>
      <c r="Z677" s="14"/>
      <c r="AA677" s="14"/>
      <c r="AB677" s="14"/>
      <c r="AC677" s="14"/>
      <c r="AD677" s="14"/>
      <c r="AE677" s="14"/>
      <c r="AF677" s="14"/>
      <c r="AG677" s="14"/>
      <c r="AH677" s="14"/>
    </row>
    <row r="678" spans="1:34" ht="15.75" customHeight="1">
      <c r="A678" s="17"/>
      <c r="B678" s="18"/>
      <c r="C678" s="18"/>
      <c r="D678" s="18"/>
      <c r="E678" s="18"/>
      <c r="F678" s="18"/>
      <c r="G678" s="18"/>
      <c r="H678" s="18"/>
      <c r="I678" s="18"/>
      <c r="J678" s="18"/>
      <c r="K678" s="25"/>
      <c r="L678" s="18"/>
      <c r="M678" s="18"/>
      <c r="N678" s="18"/>
      <c r="O678" s="18"/>
      <c r="P678" s="18"/>
      <c r="Q678" s="18"/>
      <c r="R678" s="18"/>
      <c r="S678" s="14"/>
      <c r="T678" s="14"/>
      <c r="U678" s="14"/>
      <c r="V678" s="14"/>
      <c r="W678" s="14"/>
      <c r="X678" s="14"/>
      <c r="Y678" s="14"/>
      <c r="Z678" s="14"/>
      <c r="AA678" s="14"/>
      <c r="AB678" s="14"/>
      <c r="AC678" s="14"/>
      <c r="AD678" s="14"/>
      <c r="AE678" s="14"/>
      <c r="AF678" s="14"/>
      <c r="AG678" s="14"/>
      <c r="AH678" s="14"/>
    </row>
    <row r="679" spans="1:34" ht="15.75" customHeight="1">
      <c r="A679" s="17"/>
      <c r="B679" s="18"/>
      <c r="C679" s="18"/>
      <c r="D679" s="18"/>
      <c r="E679" s="18"/>
      <c r="F679" s="18"/>
      <c r="G679" s="18"/>
      <c r="H679" s="18"/>
      <c r="I679" s="18"/>
      <c r="J679" s="18"/>
      <c r="K679" s="25"/>
      <c r="L679" s="18"/>
      <c r="M679" s="18"/>
      <c r="N679" s="18"/>
      <c r="O679" s="18"/>
      <c r="P679" s="18"/>
      <c r="Q679" s="18"/>
      <c r="R679" s="18"/>
      <c r="S679" s="14"/>
      <c r="T679" s="14"/>
      <c r="U679" s="14"/>
      <c r="V679" s="14"/>
      <c r="W679" s="14"/>
      <c r="X679" s="14"/>
      <c r="Y679" s="14"/>
      <c r="Z679" s="14"/>
      <c r="AA679" s="14"/>
      <c r="AB679" s="14"/>
      <c r="AC679" s="14"/>
      <c r="AD679" s="14"/>
      <c r="AE679" s="14"/>
      <c r="AF679" s="14"/>
      <c r="AG679" s="14"/>
      <c r="AH679" s="14"/>
    </row>
    <row r="680" spans="1:34" ht="15.75" customHeight="1">
      <c r="A680" s="17"/>
      <c r="B680" s="18"/>
      <c r="C680" s="18"/>
      <c r="D680" s="18"/>
      <c r="E680" s="18"/>
      <c r="F680" s="18"/>
      <c r="G680" s="18"/>
      <c r="H680" s="18"/>
      <c r="I680" s="18"/>
      <c r="J680" s="18"/>
      <c r="K680" s="25"/>
      <c r="L680" s="18"/>
      <c r="M680" s="18"/>
      <c r="N680" s="18"/>
      <c r="O680" s="18"/>
      <c r="P680" s="18"/>
      <c r="Q680" s="18"/>
      <c r="R680" s="18"/>
      <c r="S680" s="14"/>
      <c r="T680" s="14"/>
      <c r="U680" s="14"/>
      <c r="V680" s="14"/>
      <c r="W680" s="14"/>
      <c r="X680" s="14"/>
      <c r="Y680" s="14"/>
      <c r="Z680" s="14"/>
      <c r="AA680" s="14"/>
      <c r="AB680" s="14"/>
      <c r="AC680" s="14"/>
      <c r="AD680" s="14"/>
      <c r="AE680" s="14"/>
      <c r="AF680" s="14"/>
      <c r="AG680" s="14"/>
      <c r="AH680" s="14"/>
    </row>
    <row r="681" spans="1:34" ht="15.75" customHeight="1">
      <c r="A681" s="17"/>
      <c r="B681" s="18"/>
      <c r="C681" s="18"/>
      <c r="D681" s="18"/>
      <c r="E681" s="18"/>
      <c r="F681" s="18"/>
      <c r="G681" s="18"/>
      <c r="H681" s="18"/>
      <c r="I681" s="18"/>
      <c r="J681" s="18"/>
      <c r="K681" s="25"/>
      <c r="L681" s="18"/>
      <c r="M681" s="18"/>
      <c r="N681" s="18"/>
      <c r="O681" s="18"/>
      <c r="P681" s="18"/>
      <c r="Q681" s="18"/>
      <c r="R681" s="18"/>
      <c r="S681" s="14"/>
      <c r="T681" s="14"/>
      <c r="U681" s="14"/>
      <c r="V681" s="14"/>
      <c r="W681" s="14"/>
      <c r="X681" s="14"/>
      <c r="Y681" s="14"/>
      <c r="Z681" s="14"/>
      <c r="AA681" s="14"/>
      <c r="AB681" s="14"/>
      <c r="AC681" s="14"/>
      <c r="AD681" s="14"/>
      <c r="AE681" s="14"/>
      <c r="AF681" s="14"/>
      <c r="AG681" s="14"/>
      <c r="AH681" s="14"/>
    </row>
    <row r="682" spans="1:34" ht="15.75" customHeight="1">
      <c r="A682" s="17"/>
      <c r="B682" s="18"/>
      <c r="C682" s="18"/>
      <c r="D682" s="18"/>
      <c r="E682" s="18"/>
      <c r="F682" s="18"/>
      <c r="G682" s="18"/>
      <c r="H682" s="18"/>
      <c r="I682" s="18"/>
      <c r="J682" s="18"/>
      <c r="K682" s="25"/>
      <c r="L682" s="18"/>
      <c r="M682" s="18"/>
      <c r="N682" s="18"/>
      <c r="O682" s="18"/>
      <c r="P682" s="18"/>
      <c r="Q682" s="18"/>
      <c r="R682" s="18"/>
      <c r="S682" s="14"/>
      <c r="T682" s="14"/>
      <c r="U682" s="14"/>
      <c r="V682" s="14"/>
      <c r="W682" s="14"/>
      <c r="X682" s="14"/>
      <c r="Y682" s="14"/>
      <c r="Z682" s="14"/>
      <c r="AA682" s="14"/>
      <c r="AB682" s="14"/>
      <c r="AC682" s="14"/>
      <c r="AD682" s="14"/>
      <c r="AE682" s="14"/>
      <c r="AF682" s="14"/>
      <c r="AG682" s="14"/>
      <c r="AH682" s="14"/>
    </row>
    <row r="683" spans="1:34" ht="15.75" customHeight="1">
      <c r="A683" s="17"/>
      <c r="B683" s="18"/>
      <c r="C683" s="18"/>
      <c r="D683" s="18"/>
      <c r="E683" s="18"/>
      <c r="F683" s="18"/>
      <c r="G683" s="18"/>
      <c r="H683" s="18"/>
      <c r="I683" s="18"/>
      <c r="J683" s="18"/>
      <c r="K683" s="25"/>
      <c r="L683" s="18"/>
      <c r="M683" s="18"/>
      <c r="N683" s="18"/>
      <c r="O683" s="18"/>
      <c r="P683" s="18"/>
      <c r="Q683" s="18"/>
      <c r="R683" s="18"/>
      <c r="S683" s="14"/>
      <c r="T683" s="14"/>
      <c r="U683" s="14"/>
      <c r="V683" s="14"/>
      <c r="W683" s="14"/>
      <c r="X683" s="14"/>
      <c r="Y683" s="14"/>
      <c r="Z683" s="14"/>
      <c r="AA683" s="14"/>
      <c r="AB683" s="14"/>
      <c r="AC683" s="14"/>
      <c r="AD683" s="14"/>
      <c r="AE683" s="14"/>
      <c r="AF683" s="14"/>
      <c r="AG683" s="14"/>
      <c r="AH683" s="14"/>
    </row>
    <row r="684" spans="1:34" ht="15.75" customHeight="1">
      <c r="A684" s="17"/>
      <c r="B684" s="18"/>
      <c r="C684" s="18"/>
      <c r="D684" s="18"/>
      <c r="E684" s="18"/>
      <c r="F684" s="18"/>
      <c r="G684" s="18"/>
      <c r="H684" s="18"/>
      <c r="I684" s="18"/>
      <c r="J684" s="18"/>
      <c r="K684" s="25"/>
      <c r="L684" s="18"/>
      <c r="M684" s="18"/>
      <c r="N684" s="18"/>
      <c r="O684" s="18"/>
      <c r="P684" s="18"/>
      <c r="Q684" s="18"/>
      <c r="R684" s="18"/>
      <c r="S684" s="14"/>
      <c r="T684" s="14"/>
      <c r="U684" s="14"/>
      <c r="V684" s="14"/>
      <c r="W684" s="14"/>
      <c r="X684" s="14"/>
      <c r="Y684" s="14"/>
      <c r="Z684" s="14"/>
      <c r="AA684" s="14"/>
      <c r="AB684" s="14"/>
      <c r="AC684" s="14"/>
      <c r="AD684" s="14"/>
      <c r="AE684" s="14"/>
      <c r="AF684" s="14"/>
      <c r="AG684" s="14"/>
      <c r="AH684" s="14"/>
    </row>
    <row r="685" spans="1:34" ht="15.75" customHeight="1">
      <c r="A685" s="17"/>
      <c r="B685" s="18"/>
      <c r="C685" s="18"/>
      <c r="D685" s="18"/>
      <c r="E685" s="18"/>
      <c r="F685" s="18"/>
      <c r="G685" s="18"/>
      <c r="H685" s="18"/>
      <c r="I685" s="18"/>
      <c r="J685" s="18"/>
      <c r="K685" s="25"/>
      <c r="L685" s="18"/>
      <c r="M685" s="18"/>
      <c r="N685" s="18"/>
      <c r="O685" s="18"/>
      <c r="P685" s="18"/>
      <c r="Q685" s="18"/>
      <c r="R685" s="18"/>
      <c r="S685" s="14"/>
      <c r="T685" s="14"/>
      <c r="U685" s="14"/>
      <c r="V685" s="14"/>
      <c r="W685" s="14"/>
      <c r="X685" s="14"/>
      <c r="Y685" s="14"/>
      <c r="Z685" s="14"/>
      <c r="AA685" s="14"/>
      <c r="AB685" s="14"/>
      <c r="AC685" s="14"/>
      <c r="AD685" s="14"/>
      <c r="AE685" s="14"/>
      <c r="AF685" s="14"/>
      <c r="AG685" s="14"/>
      <c r="AH685" s="14"/>
    </row>
    <row r="686" spans="1:34" ht="15.75" customHeight="1">
      <c r="A686" s="17"/>
      <c r="B686" s="18"/>
      <c r="C686" s="18"/>
      <c r="D686" s="18"/>
      <c r="E686" s="18"/>
      <c r="F686" s="18"/>
      <c r="G686" s="18"/>
      <c r="H686" s="18"/>
      <c r="I686" s="18"/>
      <c r="J686" s="18"/>
      <c r="K686" s="25"/>
      <c r="L686" s="18"/>
      <c r="M686" s="18"/>
      <c r="N686" s="18"/>
      <c r="O686" s="18"/>
      <c r="P686" s="18"/>
      <c r="Q686" s="18"/>
      <c r="R686" s="18"/>
      <c r="S686" s="14"/>
      <c r="T686" s="14"/>
      <c r="U686" s="14"/>
      <c r="V686" s="14"/>
      <c r="W686" s="14"/>
      <c r="X686" s="14"/>
      <c r="Y686" s="14"/>
      <c r="Z686" s="14"/>
      <c r="AA686" s="14"/>
      <c r="AB686" s="14"/>
      <c r="AC686" s="14"/>
      <c r="AD686" s="14"/>
      <c r="AE686" s="14"/>
      <c r="AF686" s="14"/>
      <c r="AG686" s="14"/>
      <c r="AH686" s="14"/>
    </row>
    <row r="687" spans="1:34" ht="15.75" customHeight="1">
      <c r="A687" s="17"/>
      <c r="B687" s="18"/>
      <c r="C687" s="18"/>
      <c r="D687" s="18"/>
      <c r="E687" s="18"/>
      <c r="F687" s="18"/>
      <c r="G687" s="18"/>
      <c r="H687" s="18"/>
      <c r="I687" s="18"/>
      <c r="J687" s="18"/>
      <c r="K687" s="25"/>
      <c r="L687" s="18"/>
      <c r="M687" s="18"/>
      <c r="N687" s="18"/>
      <c r="O687" s="18"/>
      <c r="P687" s="18"/>
      <c r="Q687" s="18"/>
      <c r="R687" s="18"/>
      <c r="S687" s="14"/>
      <c r="T687" s="14"/>
      <c r="U687" s="14"/>
      <c r="V687" s="14"/>
      <c r="W687" s="14"/>
      <c r="X687" s="14"/>
      <c r="Y687" s="14"/>
      <c r="Z687" s="14"/>
      <c r="AA687" s="14"/>
      <c r="AB687" s="14"/>
      <c r="AC687" s="14"/>
      <c r="AD687" s="14"/>
      <c r="AE687" s="14"/>
      <c r="AF687" s="14"/>
      <c r="AG687" s="14"/>
      <c r="AH687" s="14"/>
    </row>
    <row r="688" spans="1:34" ht="15.75" customHeight="1">
      <c r="A688" s="17"/>
      <c r="B688" s="18"/>
      <c r="C688" s="18"/>
      <c r="D688" s="18"/>
      <c r="E688" s="18"/>
      <c r="F688" s="18"/>
      <c r="G688" s="18"/>
      <c r="H688" s="18"/>
      <c r="I688" s="18"/>
      <c r="J688" s="18"/>
      <c r="K688" s="25"/>
      <c r="L688" s="18"/>
      <c r="M688" s="18"/>
      <c r="N688" s="18"/>
      <c r="O688" s="18"/>
      <c r="P688" s="18"/>
      <c r="Q688" s="18"/>
      <c r="R688" s="18"/>
      <c r="S688" s="14"/>
      <c r="T688" s="14"/>
      <c r="U688" s="14"/>
      <c r="V688" s="14"/>
      <c r="W688" s="14"/>
      <c r="X688" s="14"/>
      <c r="Y688" s="14"/>
      <c r="Z688" s="14"/>
      <c r="AA688" s="14"/>
      <c r="AB688" s="14"/>
      <c r="AC688" s="14"/>
      <c r="AD688" s="14"/>
      <c r="AE688" s="14"/>
      <c r="AF688" s="14"/>
      <c r="AG688" s="14"/>
      <c r="AH688" s="14"/>
    </row>
    <row r="689" spans="1:34" ht="15.75" customHeight="1">
      <c r="A689" s="17"/>
      <c r="B689" s="18"/>
      <c r="C689" s="18"/>
      <c r="D689" s="18"/>
      <c r="E689" s="18"/>
      <c r="F689" s="18"/>
      <c r="G689" s="18"/>
      <c r="H689" s="18"/>
      <c r="I689" s="18"/>
      <c r="J689" s="18"/>
      <c r="K689" s="25"/>
      <c r="L689" s="18"/>
      <c r="M689" s="18"/>
      <c r="N689" s="18"/>
      <c r="O689" s="18"/>
      <c r="P689" s="18"/>
      <c r="Q689" s="18"/>
      <c r="R689" s="18"/>
      <c r="S689" s="14"/>
      <c r="T689" s="14"/>
      <c r="U689" s="14"/>
      <c r="V689" s="14"/>
      <c r="W689" s="14"/>
      <c r="X689" s="14"/>
      <c r="Y689" s="14"/>
      <c r="Z689" s="14"/>
      <c r="AA689" s="14"/>
      <c r="AB689" s="14"/>
      <c r="AC689" s="14"/>
      <c r="AD689" s="14"/>
      <c r="AE689" s="14"/>
      <c r="AF689" s="14"/>
      <c r="AG689" s="14"/>
      <c r="AH689" s="14"/>
    </row>
    <row r="690" spans="1:34" ht="15.75" customHeight="1">
      <c r="A690" s="17"/>
      <c r="B690" s="18"/>
      <c r="C690" s="18"/>
      <c r="D690" s="18"/>
      <c r="E690" s="18"/>
      <c r="F690" s="18"/>
      <c r="G690" s="18"/>
      <c r="H690" s="18"/>
      <c r="I690" s="18"/>
      <c r="J690" s="18"/>
      <c r="K690" s="25"/>
      <c r="L690" s="18"/>
      <c r="M690" s="18"/>
      <c r="N690" s="18"/>
      <c r="O690" s="18"/>
      <c r="P690" s="18"/>
      <c r="Q690" s="18"/>
      <c r="R690" s="18"/>
      <c r="S690" s="14"/>
      <c r="T690" s="14"/>
      <c r="U690" s="14"/>
      <c r="V690" s="14"/>
      <c r="W690" s="14"/>
      <c r="X690" s="14"/>
      <c r="Y690" s="14"/>
      <c r="Z690" s="14"/>
      <c r="AA690" s="14"/>
      <c r="AB690" s="14"/>
      <c r="AC690" s="14"/>
      <c r="AD690" s="14"/>
      <c r="AE690" s="14"/>
      <c r="AF690" s="14"/>
      <c r="AG690" s="14"/>
      <c r="AH690" s="14"/>
    </row>
    <row r="691" spans="1:34" ht="15.75" customHeight="1">
      <c r="A691" s="17"/>
      <c r="B691" s="18"/>
      <c r="C691" s="18"/>
      <c r="D691" s="18"/>
      <c r="E691" s="18"/>
      <c r="F691" s="18"/>
      <c r="G691" s="18"/>
      <c r="H691" s="18"/>
      <c r="I691" s="18"/>
      <c r="J691" s="18"/>
      <c r="K691" s="25"/>
      <c r="L691" s="18"/>
      <c r="M691" s="18"/>
      <c r="N691" s="18"/>
      <c r="O691" s="18"/>
      <c r="P691" s="18"/>
      <c r="Q691" s="18"/>
      <c r="R691" s="18"/>
      <c r="S691" s="14"/>
      <c r="T691" s="14"/>
      <c r="U691" s="14"/>
      <c r="V691" s="14"/>
      <c r="W691" s="14"/>
      <c r="X691" s="14"/>
      <c r="Y691" s="14"/>
      <c r="Z691" s="14"/>
      <c r="AA691" s="14"/>
      <c r="AB691" s="14"/>
      <c r="AC691" s="14"/>
      <c r="AD691" s="14"/>
      <c r="AE691" s="14"/>
      <c r="AF691" s="14"/>
      <c r="AG691" s="14"/>
      <c r="AH691" s="14"/>
    </row>
    <row r="692" spans="1:34" ht="15.75" customHeight="1">
      <c r="A692" s="17"/>
      <c r="B692" s="18"/>
      <c r="C692" s="18"/>
      <c r="D692" s="18"/>
      <c r="E692" s="18"/>
      <c r="F692" s="18"/>
      <c r="G692" s="18"/>
      <c r="H692" s="18"/>
      <c r="I692" s="18"/>
      <c r="J692" s="18"/>
      <c r="K692" s="25"/>
      <c r="L692" s="18"/>
      <c r="M692" s="18"/>
      <c r="N692" s="18"/>
      <c r="O692" s="18"/>
      <c r="P692" s="18"/>
      <c r="Q692" s="18"/>
      <c r="R692" s="18"/>
      <c r="S692" s="14"/>
      <c r="T692" s="14"/>
      <c r="U692" s="14"/>
      <c r="V692" s="14"/>
      <c r="W692" s="14"/>
      <c r="X692" s="14"/>
      <c r="Y692" s="14"/>
      <c r="Z692" s="14"/>
      <c r="AA692" s="14"/>
      <c r="AB692" s="14"/>
      <c r="AC692" s="14"/>
      <c r="AD692" s="14"/>
      <c r="AE692" s="14"/>
      <c r="AF692" s="14"/>
      <c r="AG692" s="14"/>
      <c r="AH692" s="14"/>
    </row>
    <row r="693" spans="1:34" ht="15.75" customHeight="1">
      <c r="A693" s="17"/>
      <c r="B693" s="18"/>
      <c r="C693" s="18"/>
      <c r="D693" s="18"/>
      <c r="E693" s="18"/>
      <c r="F693" s="18"/>
      <c r="G693" s="18"/>
      <c r="H693" s="18"/>
      <c r="I693" s="18"/>
      <c r="J693" s="18"/>
      <c r="K693" s="25"/>
      <c r="L693" s="18"/>
      <c r="M693" s="18"/>
      <c r="N693" s="18"/>
      <c r="O693" s="18"/>
      <c r="P693" s="18"/>
      <c r="Q693" s="18"/>
      <c r="R693" s="18"/>
      <c r="S693" s="14"/>
      <c r="T693" s="14"/>
      <c r="U693" s="14"/>
      <c r="V693" s="14"/>
      <c r="W693" s="14"/>
      <c r="X693" s="14"/>
      <c r="Y693" s="14"/>
      <c r="Z693" s="14"/>
      <c r="AA693" s="14"/>
      <c r="AB693" s="14"/>
      <c r="AC693" s="14"/>
      <c r="AD693" s="14"/>
      <c r="AE693" s="14"/>
      <c r="AF693" s="14"/>
      <c r="AG693" s="14"/>
      <c r="AH693" s="14"/>
    </row>
    <row r="694" spans="1:34" ht="15.75" customHeight="1">
      <c r="A694" s="17"/>
      <c r="B694" s="18"/>
      <c r="C694" s="18"/>
      <c r="D694" s="18"/>
      <c r="E694" s="18"/>
      <c r="F694" s="18"/>
      <c r="G694" s="18"/>
      <c r="H694" s="18"/>
      <c r="I694" s="18"/>
      <c r="J694" s="18"/>
      <c r="K694" s="25"/>
      <c r="L694" s="18"/>
      <c r="M694" s="18"/>
      <c r="N694" s="18"/>
      <c r="O694" s="18"/>
      <c r="P694" s="18"/>
      <c r="Q694" s="18"/>
      <c r="R694" s="18"/>
      <c r="S694" s="14"/>
      <c r="T694" s="14"/>
      <c r="U694" s="14"/>
      <c r="V694" s="14"/>
      <c r="W694" s="14"/>
      <c r="X694" s="14"/>
      <c r="Y694" s="14"/>
      <c r="Z694" s="14"/>
      <c r="AA694" s="14"/>
      <c r="AB694" s="14"/>
      <c r="AC694" s="14"/>
      <c r="AD694" s="14"/>
      <c r="AE694" s="14"/>
      <c r="AF694" s="14"/>
      <c r="AG694" s="14"/>
      <c r="AH694" s="14"/>
    </row>
    <row r="695" spans="1:34" ht="15.75" customHeight="1">
      <c r="A695" s="17"/>
      <c r="B695" s="18"/>
      <c r="C695" s="18"/>
      <c r="D695" s="18"/>
      <c r="E695" s="18"/>
      <c r="F695" s="18"/>
      <c r="G695" s="18"/>
      <c r="H695" s="18"/>
      <c r="I695" s="18"/>
      <c r="J695" s="18"/>
      <c r="K695" s="25"/>
      <c r="L695" s="18"/>
      <c r="M695" s="18"/>
      <c r="N695" s="18"/>
      <c r="O695" s="18"/>
      <c r="P695" s="18"/>
      <c r="Q695" s="18"/>
      <c r="R695" s="18"/>
      <c r="S695" s="14"/>
      <c r="T695" s="14"/>
      <c r="U695" s="14"/>
      <c r="V695" s="14"/>
      <c r="W695" s="14"/>
      <c r="X695" s="14"/>
      <c r="Y695" s="14"/>
      <c r="Z695" s="14"/>
      <c r="AA695" s="14"/>
      <c r="AB695" s="14"/>
      <c r="AC695" s="14"/>
      <c r="AD695" s="14"/>
      <c r="AE695" s="14"/>
      <c r="AF695" s="14"/>
      <c r="AG695" s="14"/>
      <c r="AH695" s="14"/>
    </row>
    <row r="696" spans="1:34" ht="15.75" customHeight="1">
      <c r="A696" s="17"/>
      <c r="B696" s="18"/>
      <c r="C696" s="18"/>
      <c r="D696" s="18"/>
      <c r="E696" s="18"/>
      <c r="F696" s="18"/>
      <c r="G696" s="18"/>
      <c r="H696" s="18"/>
      <c r="I696" s="18"/>
      <c r="J696" s="18"/>
      <c r="K696" s="25"/>
      <c r="L696" s="18"/>
      <c r="M696" s="18"/>
      <c r="N696" s="18"/>
      <c r="O696" s="18"/>
      <c r="P696" s="18"/>
      <c r="Q696" s="18"/>
      <c r="R696" s="18"/>
      <c r="S696" s="14"/>
      <c r="T696" s="14"/>
      <c r="U696" s="14"/>
      <c r="V696" s="14"/>
      <c r="W696" s="14"/>
      <c r="X696" s="14"/>
      <c r="Y696" s="14"/>
      <c r="Z696" s="14"/>
      <c r="AA696" s="14"/>
      <c r="AB696" s="14"/>
      <c r="AC696" s="14"/>
      <c r="AD696" s="14"/>
      <c r="AE696" s="14"/>
      <c r="AF696" s="14"/>
      <c r="AG696" s="14"/>
      <c r="AH696" s="14"/>
    </row>
    <row r="697" spans="1:34" ht="15.75" customHeight="1">
      <c r="A697" s="17"/>
      <c r="B697" s="18"/>
      <c r="C697" s="18"/>
      <c r="D697" s="18"/>
      <c r="E697" s="18"/>
      <c r="F697" s="18"/>
      <c r="G697" s="18"/>
      <c r="H697" s="18"/>
      <c r="I697" s="18"/>
      <c r="J697" s="18"/>
      <c r="K697" s="25"/>
      <c r="L697" s="18"/>
      <c r="M697" s="18"/>
      <c r="N697" s="18"/>
      <c r="O697" s="18"/>
      <c r="P697" s="18"/>
      <c r="Q697" s="18"/>
      <c r="R697" s="18"/>
      <c r="S697" s="14"/>
      <c r="T697" s="14"/>
      <c r="U697" s="14"/>
      <c r="V697" s="14"/>
      <c r="W697" s="14"/>
      <c r="X697" s="14"/>
      <c r="Y697" s="14"/>
      <c r="Z697" s="14"/>
      <c r="AA697" s="14"/>
      <c r="AB697" s="14"/>
      <c r="AC697" s="14"/>
      <c r="AD697" s="14"/>
      <c r="AE697" s="14"/>
      <c r="AF697" s="14"/>
      <c r="AG697" s="14"/>
      <c r="AH697" s="14"/>
    </row>
    <row r="698" spans="1:34" ht="15.75" customHeight="1">
      <c r="A698" s="17"/>
      <c r="B698" s="18"/>
      <c r="C698" s="18"/>
      <c r="D698" s="18"/>
      <c r="E698" s="18"/>
      <c r="F698" s="18"/>
      <c r="G698" s="18"/>
      <c r="H698" s="18"/>
      <c r="I698" s="18"/>
      <c r="J698" s="18"/>
      <c r="K698" s="25"/>
      <c r="L698" s="18"/>
      <c r="M698" s="18"/>
      <c r="N698" s="18"/>
      <c r="O698" s="18"/>
      <c r="P698" s="18"/>
      <c r="Q698" s="18"/>
      <c r="R698" s="18"/>
      <c r="S698" s="14"/>
      <c r="T698" s="14"/>
      <c r="U698" s="14"/>
      <c r="V698" s="14"/>
      <c r="W698" s="14"/>
      <c r="X698" s="14"/>
      <c r="Y698" s="14"/>
      <c r="Z698" s="14"/>
      <c r="AA698" s="14"/>
      <c r="AB698" s="14"/>
      <c r="AC698" s="14"/>
      <c r="AD698" s="14"/>
      <c r="AE698" s="14"/>
      <c r="AF698" s="14"/>
      <c r="AG698" s="14"/>
      <c r="AH698" s="14"/>
    </row>
    <row r="699" spans="1:34" ht="15.75" customHeight="1">
      <c r="A699" s="17"/>
      <c r="B699" s="18"/>
      <c r="C699" s="18"/>
      <c r="D699" s="18"/>
      <c r="E699" s="18"/>
      <c r="F699" s="18"/>
      <c r="G699" s="18"/>
      <c r="H699" s="18"/>
      <c r="I699" s="18"/>
      <c r="J699" s="18"/>
      <c r="K699" s="25"/>
      <c r="L699" s="18"/>
      <c r="M699" s="18"/>
      <c r="N699" s="18"/>
      <c r="O699" s="18"/>
      <c r="P699" s="18"/>
      <c r="Q699" s="18"/>
      <c r="R699" s="18"/>
      <c r="S699" s="14"/>
      <c r="T699" s="14"/>
      <c r="U699" s="14"/>
      <c r="V699" s="14"/>
      <c r="W699" s="14"/>
      <c r="X699" s="14"/>
      <c r="Y699" s="14"/>
      <c r="Z699" s="14"/>
      <c r="AA699" s="14"/>
      <c r="AB699" s="14"/>
      <c r="AC699" s="14"/>
      <c r="AD699" s="14"/>
      <c r="AE699" s="14"/>
      <c r="AF699" s="14"/>
      <c r="AG699" s="14"/>
      <c r="AH699" s="14"/>
    </row>
    <row r="700" spans="1:34" ht="15.75" customHeight="1">
      <c r="A700" s="17"/>
      <c r="B700" s="18"/>
      <c r="C700" s="18"/>
      <c r="D700" s="18"/>
      <c r="E700" s="18"/>
      <c r="F700" s="18"/>
      <c r="G700" s="18"/>
      <c r="H700" s="18"/>
      <c r="I700" s="18"/>
      <c r="J700" s="18"/>
      <c r="K700" s="25"/>
      <c r="L700" s="18"/>
      <c r="M700" s="18"/>
      <c r="N700" s="18"/>
      <c r="O700" s="18"/>
      <c r="P700" s="18"/>
      <c r="Q700" s="18"/>
      <c r="R700" s="18"/>
      <c r="S700" s="14"/>
      <c r="T700" s="14"/>
      <c r="U700" s="14"/>
      <c r="V700" s="14"/>
      <c r="W700" s="14"/>
      <c r="X700" s="14"/>
      <c r="Y700" s="14"/>
      <c r="Z700" s="14"/>
      <c r="AA700" s="14"/>
      <c r="AB700" s="14"/>
      <c r="AC700" s="14"/>
      <c r="AD700" s="14"/>
      <c r="AE700" s="14"/>
      <c r="AF700" s="14"/>
      <c r="AG700" s="14"/>
      <c r="AH700" s="14"/>
    </row>
    <row r="701" spans="1:34" ht="15.75" customHeight="1">
      <c r="A701" s="17"/>
      <c r="B701" s="18"/>
      <c r="C701" s="18"/>
      <c r="D701" s="18"/>
      <c r="E701" s="18"/>
      <c r="F701" s="18"/>
      <c r="G701" s="18"/>
      <c r="H701" s="18"/>
      <c r="I701" s="18"/>
      <c r="J701" s="18"/>
      <c r="K701" s="25"/>
      <c r="L701" s="18"/>
      <c r="M701" s="18"/>
      <c r="N701" s="18"/>
      <c r="O701" s="18"/>
      <c r="P701" s="18"/>
      <c r="Q701" s="18"/>
      <c r="R701" s="18"/>
      <c r="S701" s="14"/>
      <c r="T701" s="14"/>
      <c r="U701" s="14"/>
      <c r="V701" s="14"/>
      <c r="W701" s="14"/>
      <c r="X701" s="14"/>
      <c r="Y701" s="14"/>
      <c r="Z701" s="14"/>
      <c r="AA701" s="14"/>
      <c r="AB701" s="14"/>
      <c r="AC701" s="14"/>
      <c r="AD701" s="14"/>
      <c r="AE701" s="14"/>
      <c r="AF701" s="14"/>
      <c r="AG701" s="14"/>
      <c r="AH701" s="14"/>
    </row>
    <row r="702" spans="1:34" ht="15.75" customHeight="1">
      <c r="A702" s="17"/>
      <c r="B702" s="18"/>
      <c r="C702" s="18"/>
      <c r="D702" s="18"/>
      <c r="E702" s="18"/>
      <c r="F702" s="18"/>
      <c r="G702" s="18"/>
      <c r="H702" s="18"/>
      <c r="I702" s="18"/>
      <c r="J702" s="18"/>
      <c r="K702" s="25"/>
      <c r="L702" s="18"/>
      <c r="M702" s="18"/>
      <c r="N702" s="18"/>
      <c r="O702" s="18"/>
      <c r="P702" s="18"/>
      <c r="Q702" s="18"/>
      <c r="R702" s="18"/>
      <c r="S702" s="14"/>
      <c r="T702" s="14"/>
      <c r="U702" s="14"/>
      <c r="V702" s="14"/>
      <c r="W702" s="14"/>
      <c r="X702" s="14"/>
      <c r="Y702" s="14"/>
      <c r="Z702" s="14"/>
      <c r="AA702" s="14"/>
      <c r="AB702" s="14"/>
      <c r="AC702" s="14"/>
      <c r="AD702" s="14"/>
      <c r="AE702" s="14"/>
      <c r="AF702" s="14"/>
      <c r="AG702" s="14"/>
      <c r="AH702" s="14"/>
    </row>
    <row r="703" spans="1:34" ht="15.75" customHeight="1">
      <c r="A703" s="17"/>
      <c r="B703" s="18"/>
      <c r="C703" s="18"/>
      <c r="D703" s="18"/>
      <c r="E703" s="18"/>
      <c r="F703" s="18"/>
      <c r="G703" s="18"/>
      <c r="H703" s="18"/>
      <c r="I703" s="18"/>
      <c r="J703" s="18"/>
      <c r="K703" s="25"/>
      <c r="L703" s="18"/>
      <c r="M703" s="18"/>
      <c r="N703" s="18"/>
      <c r="O703" s="18"/>
      <c r="P703" s="18"/>
      <c r="Q703" s="18"/>
      <c r="R703" s="18"/>
      <c r="S703" s="14"/>
      <c r="T703" s="14"/>
      <c r="U703" s="14"/>
      <c r="V703" s="14"/>
      <c r="W703" s="14"/>
      <c r="X703" s="14"/>
      <c r="Y703" s="14"/>
      <c r="Z703" s="14"/>
      <c r="AA703" s="14"/>
      <c r="AB703" s="14"/>
      <c r="AC703" s="14"/>
      <c r="AD703" s="14"/>
      <c r="AE703" s="14"/>
      <c r="AF703" s="14"/>
      <c r="AG703" s="14"/>
      <c r="AH703" s="14"/>
    </row>
    <row r="704" spans="1:34" ht="15.75" customHeight="1">
      <c r="A704" s="17"/>
      <c r="B704" s="18"/>
      <c r="C704" s="18"/>
      <c r="D704" s="18"/>
      <c r="E704" s="18"/>
      <c r="F704" s="18"/>
      <c r="G704" s="18"/>
      <c r="H704" s="18"/>
      <c r="I704" s="18"/>
      <c r="J704" s="18"/>
      <c r="K704" s="25"/>
      <c r="L704" s="18"/>
      <c r="M704" s="18"/>
      <c r="N704" s="18"/>
      <c r="O704" s="18"/>
      <c r="P704" s="18"/>
      <c r="Q704" s="18"/>
      <c r="R704" s="18"/>
      <c r="S704" s="14"/>
      <c r="T704" s="14"/>
      <c r="U704" s="14"/>
      <c r="V704" s="14"/>
      <c r="W704" s="14"/>
      <c r="X704" s="14"/>
      <c r="Y704" s="14"/>
      <c r="Z704" s="14"/>
      <c r="AA704" s="14"/>
      <c r="AB704" s="14"/>
      <c r="AC704" s="14"/>
      <c r="AD704" s="14"/>
      <c r="AE704" s="14"/>
      <c r="AF704" s="14"/>
      <c r="AG704" s="14"/>
      <c r="AH704" s="14"/>
    </row>
    <row r="705" spans="1:34" ht="15.75" customHeight="1">
      <c r="A705" s="17"/>
      <c r="B705" s="18"/>
      <c r="C705" s="18"/>
      <c r="D705" s="18"/>
      <c r="E705" s="18"/>
      <c r="F705" s="18"/>
      <c r="G705" s="18"/>
      <c r="H705" s="18"/>
      <c r="I705" s="18"/>
      <c r="J705" s="18"/>
      <c r="K705" s="25"/>
      <c r="L705" s="18"/>
      <c r="M705" s="18"/>
      <c r="N705" s="18"/>
      <c r="O705" s="18"/>
      <c r="P705" s="18"/>
      <c r="Q705" s="18"/>
      <c r="R705" s="18"/>
      <c r="S705" s="14"/>
      <c r="T705" s="14"/>
      <c r="U705" s="14"/>
      <c r="V705" s="14"/>
      <c r="W705" s="14"/>
      <c r="X705" s="14"/>
      <c r="Y705" s="14"/>
      <c r="Z705" s="14"/>
      <c r="AA705" s="14"/>
      <c r="AB705" s="14"/>
      <c r="AC705" s="14"/>
      <c r="AD705" s="14"/>
      <c r="AE705" s="14"/>
      <c r="AF705" s="14"/>
      <c r="AG705" s="14"/>
      <c r="AH705" s="14"/>
    </row>
    <row r="706" spans="1:34" ht="15.75" customHeight="1">
      <c r="A706" s="17"/>
      <c r="B706" s="18"/>
      <c r="C706" s="18"/>
      <c r="D706" s="18"/>
      <c r="E706" s="18"/>
      <c r="F706" s="18"/>
      <c r="G706" s="18"/>
      <c r="H706" s="18"/>
      <c r="I706" s="18"/>
      <c r="J706" s="18"/>
      <c r="K706" s="25"/>
      <c r="L706" s="18"/>
      <c r="M706" s="18"/>
      <c r="N706" s="18"/>
      <c r="O706" s="18"/>
      <c r="P706" s="18"/>
      <c r="Q706" s="18"/>
      <c r="R706" s="18"/>
      <c r="S706" s="14"/>
      <c r="T706" s="14"/>
      <c r="U706" s="14"/>
      <c r="V706" s="14"/>
      <c r="W706" s="14"/>
      <c r="X706" s="14"/>
      <c r="Y706" s="14"/>
      <c r="Z706" s="14"/>
      <c r="AA706" s="14"/>
      <c r="AB706" s="14"/>
      <c r="AC706" s="14"/>
      <c r="AD706" s="14"/>
      <c r="AE706" s="14"/>
      <c r="AF706" s="14"/>
      <c r="AG706" s="14"/>
      <c r="AH706" s="14"/>
    </row>
    <row r="707" spans="1:34" ht="15.75" customHeight="1">
      <c r="A707" s="17"/>
      <c r="B707" s="18"/>
      <c r="C707" s="18"/>
      <c r="D707" s="18"/>
      <c r="E707" s="18"/>
      <c r="F707" s="18"/>
      <c r="G707" s="18"/>
      <c r="H707" s="18"/>
      <c r="I707" s="18"/>
      <c r="J707" s="18"/>
      <c r="K707" s="25"/>
      <c r="L707" s="18"/>
      <c r="M707" s="18"/>
      <c r="N707" s="18"/>
      <c r="O707" s="18"/>
      <c r="P707" s="18"/>
      <c r="Q707" s="18"/>
      <c r="R707" s="18"/>
      <c r="S707" s="14"/>
      <c r="T707" s="14"/>
      <c r="U707" s="14"/>
      <c r="V707" s="14"/>
      <c r="W707" s="14"/>
      <c r="X707" s="14"/>
      <c r="Y707" s="14"/>
      <c r="Z707" s="14"/>
      <c r="AA707" s="14"/>
      <c r="AB707" s="14"/>
      <c r="AC707" s="14"/>
      <c r="AD707" s="14"/>
      <c r="AE707" s="14"/>
      <c r="AF707" s="14"/>
      <c r="AG707" s="14"/>
      <c r="AH707" s="14"/>
    </row>
    <row r="708" spans="1:34" ht="15.75" customHeight="1">
      <c r="A708" s="17"/>
      <c r="B708" s="18"/>
      <c r="C708" s="18"/>
      <c r="D708" s="18"/>
      <c r="E708" s="18"/>
      <c r="F708" s="18"/>
      <c r="G708" s="18"/>
      <c r="H708" s="18"/>
      <c r="I708" s="18"/>
      <c r="J708" s="18"/>
      <c r="K708" s="25"/>
      <c r="L708" s="18"/>
      <c r="M708" s="18"/>
      <c r="N708" s="18"/>
      <c r="O708" s="18"/>
      <c r="P708" s="18"/>
      <c r="Q708" s="18"/>
      <c r="R708" s="18"/>
      <c r="S708" s="14"/>
      <c r="T708" s="14"/>
      <c r="U708" s="14"/>
      <c r="V708" s="14"/>
      <c r="W708" s="14"/>
      <c r="X708" s="14"/>
      <c r="Y708" s="14"/>
      <c r="Z708" s="14"/>
      <c r="AA708" s="14"/>
      <c r="AB708" s="14"/>
      <c r="AC708" s="14"/>
      <c r="AD708" s="14"/>
      <c r="AE708" s="14"/>
      <c r="AF708" s="14"/>
      <c r="AG708" s="14"/>
      <c r="AH708" s="14"/>
    </row>
    <row r="709" spans="1:34" ht="15.75" customHeight="1">
      <c r="A709" s="17"/>
      <c r="B709" s="18"/>
      <c r="C709" s="18"/>
      <c r="D709" s="18"/>
      <c r="E709" s="18"/>
      <c r="F709" s="18"/>
      <c r="G709" s="18"/>
      <c r="H709" s="18"/>
      <c r="I709" s="18"/>
      <c r="J709" s="18"/>
      <c r="K709" s="25"/>
      <c r="L709" s="18"/>
      <c r="M709" s="18"/>
      <c r="N709" s="18"/>
      <c r="O709" s="18"/>
      <c r="P709" s="18"/>
      <c r="Q709" s="18"/>
      <c r="R709" s="18"/>
      <c r="S709" s="14"/>
      <c r="T709" s="14"/>
      <c r="U709" s="14"/>
      <c r="V709" s="14"/>
      <c r="W709" s="14"/>
      <c r="X709" s="14"/>
      <c r="Y709" s="14"/>
      <c r="Z709" s="14"/>
      <c r="AA709" s="14"/>
      <c r="AB709" s="14"/>
      <c r="AC709" s="14"/>
      <c r="AD709" s="14"/>
      <c r="AE709" s="14"/>
      <c r="AF709" s="14"/>
      <c r="AG709" s="14"/>
      <c r="AH709" s="14"/>
    </row>
    <row r="710" spans="1:34" ht="15.75" customHeight="1">
      <c r="A710" s="17"/>
      <c r="B710" s="18"/>
      <c r="C710" s="18"/>
      <c r="D710" s="18"/>
      <c r="E710" s="18"/>
      <c r="F710" s="18"/>
      <c r="G710" s="18"/>
      <c r="H710" s="18"/>
      <c r="I710" s="18"/>
      <c r="J710" s="18"/>
      <c r="K710" s="25"/>
      <c r="L710" s="18"/>
      <c r="M710" s="18"/>
      <c r="N710" s="18"/>
      <c r="O710" s="18"/>
      <c r="P710" s="18"/>
      <c r="Q710" s="18"/>
      <c r="R710" s="18"/>
      <c r="S710" s="14"/>
      <c r="T710" s="14"/>
      <c r="U710" s="14"/>
      <c r="V710" s="14"/>
      <c r="W710" s="14"/>
      <c r="X710" s="14"/>
      <c r="Y710" s="14"/>
      <c r="Z710" s="14"/>
      <c r="AA710" s="14"/>
      <c r="AB710" s="14"/>
      <c r="AC710" s="14"/>
      <c r="AD710" s="14"/>
      <c r="AE710" s="14"/>
      <c r="AF710" s="14"/>
      <c r="AG710" s="14"/>
      <c r="AH710" s="14"/>
    </row>
    <row r="711" spans="1:34" ht="15.75" customHeight="1">
      <c r="A711" s="17"/>
      <c r="B711" s="18"/>
      <c r="C711" s="18"/>
      <c r="D711" s="18"/>
      <c r="E711" s="18"/>
      <c r="F711" s="18"/>
      <c r="G711" s="18"/>
      <c r="H711" s="18"/>
      <c r="I711" s="18"/>
      <c r="J711" s="18"/>
      <c r="K711" s="25"/>
      <c r="L711" s="18"/>
      <c r="M711" s="18"/>
      <c r="N711" s="18"/>
      <c r="O711" s="18"/>
      <c r="P711" s="18"/>
      <c r="Q711" s="18"/>
      <c r="R711" s="18"/>
      <c r="S711" s="14"/>
      <c r="T711" s="14"/>
      <c r="U711" s="14"/>
      <c r="V711" s="14"/>
      <c r="W711" s="14"/>
      <c r="X711" s="14"/>
      <c r="Y711" s="14"/>
      <c r="Z711" s="14"/>
      <c r="AA711" s="14"/>
      <c r="AB711" s="14"/>
      <c r="AC711" s="14"/>
      <c r="AD711" s="14"/>
      <c r="AE711" s="14"/>
      <c r="AF711" s="14"/>
      <c r="AG711" s="14"/>
      <c r="AH711" s="14"/>
    </row>
    <row r="712" spans="1:34" ht="15.75" customHeight="1">
      <c r="A712" s="17"/>
      <c r="B712" s="18"/>
      <c r="C712" s="18"/>
      <c r="D712" s="18"/>
      <c r="E712" s="18"/>
      <c r="F712" s="18"/>
      <c r="G712" s="18"/>
      <c r="H712" s="18"/>
      <c r="I712" s="18"/>
      <c r="J712" s="18"/>
      <c r="K712" s="25"/>
      <c r="L712" s="18"/>
      <c r="M712" s="18"/>
      <c r="N712" s="18"/>
      <c r="O712" s="18"/>
      <c r="P712" s="18"/>
      <c r="Q712" s="18"/>
      <c r="R712" s="18"/>
      <c r="S712" s="14"/>
      <c r="T712" s="14"/>
      <c r="U712" s="14"/>
      <c r="V712" s="14"/>
      <c r="W712" s="14"/>
      <c r="X712" s="14"/>
      <c r="Y712" s="14"/>
      <c r="Z712" s="14"/>
      <c r="AA712" s="14"/>
      <c r="AB712" s="14"/>
      <c r="AC712" s="14"/>
      <c r="AD712" s="14"/>
      <c r="AE712" s="14"/>
      <c r="AF712" s="14"/>
      <c r="AG712" s="14"/>
      <c r="AH712" s="14"/>
    </row>
    <row r="713" spans="1:34" ht="15.75" customHeight="1">
      <c r="A713" s="17"/>
      <c r="B713" s="18"/>
      <c r="C713" s="18"/>
      <c r="D713" s="18"/>
      <c r="E713" s="18"/>
      <c r="F713" s="18"/>
      <c r="G713" s="18"/>
      <c r="H713" s="18"/>
      <c r="I713" s="18"/>
      <c r="J713" s="18"/>
      <c r="K713" s="25"/>
      <c r="L713" s="18"/>
      <c r="M713" s="18"/>
      <c r="N713" s="18"/>
      <c r="O713" s="18"/>
      <c r="P713" s="18"/>
      <c r="Q713" s="18"/>
      <c r="R713" s="18"/>
      <c r="S713" s="14"/>
      <c r="T713" s="14"/>
      <c r="U713" s="14"/>
      <c r="V713" s="14"/>
      <c r="W713" s="14"/>
      <c r="X713" s="14"/>
      <c r="Y713" s="14"/>
      <c r="Z713" s="14"/>
      <c r="AA713" s="14"/>
      <c r="AB713" s="14"/>
      <c r="AC713" s="14"/>
      <c r="AD713" s="14"/>
      <c r="AE713" s="14"/>
      <c r="AF713" s="14"/>
      <c r="AG713" s="14"/>
      <c r="AH713" s="14"/>
    </row>
    <row r="714" spans="1:34" ht="15.75" customHeight="1">
      <c r="A714" s="17"/>
      <c r="B714" s="18"/>
      <c r="C714" s="18"/>
      <c r="D714" s="18"/>
      <c r="E714" s="18"/>
      <c r="F714" s="18"/>
      <c r="G714" s="18"/>
      <c r="H714" s="18"/>
      <c r="I714" s="18"/>
      <c r="J714" s="18"/>
      <c r="K714" s="25"/>
      <c r="L714" s="18"/>
      <c r="M714" s="18"/>
      <c r="N714" s="18"/>
      <c r="O714" s="18"/>
      <c r="P714" s="18"/>
      <c r="Q714" s="18"/>
      <c r="R714" s="18"/>
      <c r="S714" s="14"/>
      <c r="T714" s="14"/>
      <c r="U714" s="14"/>
      <c r="V714" s="14"/>
      <c r="W714" s="14"/>
      <c r="X714" s="14"/>
      <c r="Y714" s="14"/>
      <c r="Z714" s="14"/>
      <c r="AA714" s="14"/>
      <c r="AB714" s="14"/>
      <c r="AC714" s="14"/>
      <c r="AD714" s="14"/>
      <c r="AE714" s="14"/>
      <c r="AF714" s="14"/>
      <c r="AG714" s="14"/>
      <c r="AH714" s="14"/>
    </row>
    <row r="715" spans="1:34" ht="15.75" customHeight="1">
      <c r="A715" s="17"/>
      <c r="B715" s="18"/>
      <c r="C715" s="18"/>
      <c r="D715" s="18"/>
      <c r="E715" s="18"/>
      <c r="F715" s="18"/>
      <c r="G715" s="18"/>
      <c r="H715" s="18"/>
      <c r="I715" s="18"/>
      <c r="J715" s="18"/>
      <c r="K715" s="25"/>
      <c r="L715" s="18"/>
      <c r="M715" s="18"/>
      <c r="N715" s="18"/>
      <c r="O715" s="18"/>
      <c r="P715" s="18"/>
      <c r="Q715" s="18"/>
      <c r="R715" s="18"/>
      <c r="S715" s="14"/>
      <c r="T715" s="14"/>
      <c r="U715" s="14"/>
      <c r="V715" s="14"/>
      <c r="W715" s="14"/>
      <c r="X715" s="14"/>
      <c r="Y715" s="14"/>
      <c r="Z715" s="14"/>
      <c r="AA715" s="14"/>
      <c r="AB715" s="14"/>
      <c r="AC715" s="14"/>
      <c r="AD715" s="14"/>
      <c r="AE715" s="14"/>
      <c r="AF715" s="14"/>
      <c r="AG715" s="14"/>
      <c r="AH715" s="14"/>
    </row>
    <row r="716" spans="1:34" ht="15.75" customHeight="1">
      <c r="A716" s="17"/>
      <c r="B716" s="18"/>
      <c r="C716" s="18"/>
      <c r="D716" s="18"/>
      <c r="E716" s="18"/>
      <c r="F716" s="18"/>
      <c r="G716" s="18"/>
      <c r="H716" s="18"/>
      <c r="I716" s="18"/>
      <c r="J716" s="18"/>
      <c r="K716" s="25"/>
      <c r="L716" s="18"/>
      <c r="M716" s="18"/>
      <c r="N716" s="18"/>
      <c r="O716" s="18"/>
      <c r="P716" s="18"/>
      <c r="Q716" s="18"/>
      <c r="R716" s="18"/>
      <c r="S716" s="14"/>
      <c r="T716" s="14"/>
      <c r="U716" s="14"/>
      <c r="V716" s="14"/>
      <c r="W716" s="14"/>
      <c r="X716" s="14"/>
      <c r="Y716" s="14"/>
      <c r="Z716" s="14"/>
      <c r="AA716" s="14"/>
      <c r="AB716" s="14"/>
      <c r="AC716" s="14"/>
      <c r="AD716" s="14"/>
      <c r="AE716" s="14"/>
      <c r="AF716" s="14"/>
      <c r="AG716" s="14"/>
      <c r="AH716" s="14"/>
    </row>
    <row r="717" spans="1:34" ht="15.75" customHeight="1">
      <c r="A717" s="17"/>
      <c r="B717" s="18"/>
      <c r="C717" s="18"/>
      <c r="D717" s="18"/>
      <c r="E717" s="18"/>
      <c r="F717" s="18"/>
      <c r="G717" s="18"/>
      <c r="H717" s="18"/>
      <c r="I717" s="18"/>
      <c r="J717" s="18"/>
      <c r="K717" s="25"/>
      <c r="L717" s="18"/>
      <c r="M717" s="18"/>
      <c r="N717" s="18"/>
      <c r="O717" s="18"/>
      <c r="P717" s="18"/>
      <c r="Q717" s="18"/>
      <c r="R717" s="18"/>
      <c r="S717" s="14"/>
      <c r="T717" s="14"/>
      <c r="U717" s="14"/>
      <c r="V717" s="14"/>
      <c r="W717" s="14"/>
      <c r="X717" s="14"/>
      <c r="Y717" s="14"/>
      <c r="Z717" s="14"/>
      <c r="AA717" s="14"/>
      <c r="AB717" s="14"/>
      <c r="AC717" s="14"/>
      <c r="AD717" s="14"/>
      <c r="AE717" s="14"/>
      <c r="AF717" s="14"/>
      <c r="AG717" s="14"/>
      <c r="AH717" s="14"/>
    </row>
    <row r="718" spans="1:34" ht="15.75" customHeight="1">
      <c r="A718" s="17"/>
      <c r="B718" s="18"/>
      <c r="C718" s="18"/>
      <c r="D718" s="18"/>
      <c r="E718" s="18"/>
      <c r="F718" s="18"/>
      <c r="G718" s="18"/>
      <c r="H718" s="18"/>
      <c r="I718" s="18"/>
      <c r="J718" s="18"/>
      <c r="K718" s="25"/>
      <c r="L718" s="18"/>
      <c r="M718" s="18"/>
      <c r="N718" s="18"/>
      <c r="O718" s="18"/>
      <c r="P718" s="18"/>
      <c r="Q718" s="18"/>
      <c r="R718" s="18"/>
      <c r="S718" s="14"/>
      <c r="T718" s="14"/>
      <c r="U718" s="14"/>
      <c r="V718" s="14"/>
      <c r="W718" s="14"/>
      <c r="X718" s="14"/>
      <c r="Y718" s="14"/>
      <c r="Z718" s="14"/>
      <c r="AA718" s="14"/>
      <c r="AB718" s="14"/>
      <c r="AC718" s="14"/>
      <c r="AD718" s="14"/>
      <c r="AE718" s="14"/>
      <c r="AF718" s="14"/>
      <c r="AG718" s="14"/>
      <c r="AH718" s="14"/>
    </row>
    <row r="719" spans="1:34" ht="15.75" customHeight="1">
      <c r="A719" s="17"/>
      <c r="B719" s="18"/>
      <c r="C719" s="18"/>
      <c r="D719" s="18"/>
      <c r="E719" s="18"/>
      <c r="F719" s="18"/>
      <c r="G719" s="18"/>
      <c r="H719" s="18"/>
      <c r="I719" s="18"/>
      <c r="J719" s="18"/>
      <c r="K719" s="25"/>
      <c r="L719" s="18"/>
      <c r="M719" s="18"/>
      <c r="N719" s="18"/>
      <c r="O719" s="18"/>
      <c r="P719" s="18"/>
      <c r="Q719" s="18"/>
      <c r="R719" s="18"/>
      <c r="S719" s="14"/>
      <c r="T719" s="14"/>
      <c r="U719" s="14"/>
      <c r="V719" s="14"/>
      <c r="W719" s="14"/>
      <c r="X719" s="14"/>
      <c r="Y719" s="14"/>
      <c r="Z719" s="14"/>
      <c r="AA719" s="14"/>
      <c r="AB719" s="14"/>
      <c r="AC719" s="14"/>
      <c r="AD719" s="14"/>
      <c r="AE719" s="14"/>
      <c r="AF719" s="14"/>
      <c r="AG719" s="14"/>
      <c r="AH719" s="14"/>
    </row>
    <row r="720" spans="1:34" ht="15.75" customHeight="1">
      <c r="A720" s="17"/>
      <c r="B720" s="18"/>
      <c r="C720" s="18"/>
      <c r="D720" s="18"/>
      <c r="E720" s="18"/>
      <c r="F720" s="18"/>
      <c r="G720" s="18"/>
      <c r="H720" s="18"/>
      <c r="I720" s="18"/>
      <c r="J720" s="18"/>
      <c r="K720" s="25"/>
      <c r="L720" s="18"/>
      <c r="M720" s="18"/>
      <c r="N720" s="18"/>
      <c r="O720" s="18"/>
      <c r="P720" s="18"/>
      <c r="Q720" s="18"/>
      <c r="R720" s="18"/>
      <c r="S720" s="14"/>
      <c r="T720" s="14"/>
      <c r="U720" s="14"/>
      <c r="V720" s="14"/>
      <c r="W720" s="14"/>
      <c r="X720" s="14"/>
      <c r="Y720" s="14"/>
      <c r="Z720" s="14"/>
      <c r="AA720" s="14"/>
      <c r="AB720" s="14"/>
      <c r="AC720" s="14"/>
      <c r="AD720" s="14"/>
      <c r="AE720" s="14"/>
      <c r="AF720" s="14"/>
      <c r="AG720" s="14"/>
      <c r="AH720" s="14"/>
    </row>
    <row r="721" spans="1:34" ht="15.75" customHeight="1">
      <c r="A721" s="17"/>
      <c r="B721" s="18"/>
      <c r="C721" s="18"/>
      <c r="D721" s="18"/>
      <c r="E721" s="18"/>
      <c r="F721" s="18"/>
      <c r="G721" s="18"/>
      <c r="H721" s="18"/>
      <c r="I721" s="18"/>
      <c r="J721" s="18"/>
      <c r="K721" s="25"/>
      <c r="L721" s="18"/>
      <c r="M721" s="18"/>
      <c r="N721" s="18"/>
      <c r="O721" s="18"/>
      <c r="P721" s="18"/>
      <c r="Q721" s="18"/>
      <c r="R721" s="18"/>
      <c r="S721" s="14"/>
      <c r="T721" s="14"/>
      <c r="U721" s="14"/>
      <c r="V721" s="14"/>
      <c r="W721" s="14"/>
      <c r="X721" s="14"/>
      <c r="Y721" s="14"/>
      <c r="Z721" s="14"/>
      <c r="AA721" s="14"/>
      <c r="AB721" s="14"/>
      <c r="AC721" s="14"/>
      <c r="AD721" s="14"/>
      <c r="AE721" s="14"/>
      <c r="AF721" s="14"/>
      <c r="AG721" s="14"/>
      <c r="AH721" s="14"/>
    </row>
    <row r="722" spans="1:34" ht="15.75" customHeight="1">
      <c r="A722" s="17"/>
      <c r="B722" s="18"/>
      <c r="C722" s="18"/>
      <c r="D722" s="18"/>
      <c r="E722" s="18"/>
      <c r="F722" s="18"/>
      <c r="G722" s="18"/>
      <c r="H722" s="18"/>
      <c r="I722" s="18"/>
      <c r="J722" s="18"/>
      <c r="K722" s="25"/>
      <c r="L722" s="18"/>
      <c r="M722" s="18"/>
      <c r="N722" s="18"/>
      <c r="O722" s="18"/>
      <c r="P722" s="18"/>
      <c r="Q722" s="18"/>
      <c r="R722" s="18"/>
      <c r="S722" s="14"/>
      <c r="T722" s="14"/>
      <c r="U722" s="14"/>
      <c r="V722" s="14"/>
      <c r="W722" s="14"/>
      <c r="X722" s="14"/>
      <c r="Y722" s="14"/>
      <c r="Z722" s="14"/>
      <c r="AA722" s="14"/>
      <c r="AB722" s="14"/>
      <c r="AC722" s="14"/>
      <c r="AD722" s="14"/>
      <c r="AE722" s="14"/>
      <c r="AF722" s="14"/>
      <c r="AG722" s="14"/>
      <c r="AH722" s="14"/>
    </row>
    <row r="723" spans="1:34" ht="15.75" customHeight="1">
      <c r="A723" s="17"/>
      <c r="B723" s="18"/>
      <c r="C723" s="18"/>
      <c r="D723" s="18"/>
      <c r="E723" s="18"/>
      <c r="F723" s="18"/>
      <c r="G723" s="18"/>
      <c r="H723" s="18"/>
      <c r="I723" s="18"/>
      <c r="J723" s="18"/>
      <c r="K723" s="25"/>
      <c r="L723" s="18"/>
      <c r="M723" s="18"/>
      <c r="N723" s="18"/>
      <c r="O723" s="18"/>
      <c r="P723" s="18"/>
      <c r="Q723" s="18"/>
      <c r="R723" s="18"/>
      <c r="S723" s="14"/>
      <c r="T723" s="14"/>
      <c r="U723" s="14"/>
      <c r="V723" s="14"/>
      <c r="W723" s="14"/>
      <c r="X723" s="14"/>
      <c r="Y723" s="14"/>
      <c r="Z723" s="14"/>
      <c r="AA723" s="14"/>
      <c r="AB723" s="14"/>
      <c r="AC723" s="14"/>
      <c r="AD723" s="14"/>
      <c r="AE723" s="14"/>
      <c r="AF723" s="14"/>
      <c r="AG723" s="14"/>
      <c r="AH723" s="14"/>
    </row>
    <row r="724" spans="1:34" ht="15.75" customHeight="1">
      <c r="A724" s="17"/>
      <c r="B724" s="18"/>
      <c r="C724" s="18"/>
      <c r="D724" s="18"/>
      <c r="E724" s="18"/>
      <c r="F724" s="18"/>
      <c r="G724" s="18"/>
      <c r="H724" s="18"/>
      <c r="I724" s="18"/>
      <c r="J724" s="18"/>
      <c r="K724" s="25"/>
      <c r="L724" s="18"/>
      <c r="M724" s="18"/>
      <c r="N724" s="18"/>
      <c r="O724" s="18"/>
      <c r="P724" s="18"/>
      <c r="Q724" s="18"/>
      <c r="R724" s="18"/>
      <c r="S724" s="14"/>
      <c r="T724" s="14"/>
      <c r="U724" s="14"/>
      <c r="V724" s="14"/>
      <c r="W724" s="14"/>
      <c r="X724" s="14"/>
      <c r="Y724" s="14"/>
      <c r="Z724" s="14"/>
      <c r="AA724" s="14"/>
      <c r="AB724" s="14"/>
      <c r="AC724" s="14"/>
      <c r="AD724" s="14"/>
      <c r="AE724" s="14"/>
      <c r="AF724" s="14"/>
      <c r="AG724" s="14"/>
      <c r="AH724" s="14"/>
    </row>
    <row r="725" spans="1:34" ht="15.75" customHeight="1">
      <c r="A725" s="17"/>
      <c r="B725" s="18"/>
      <c r="C725" s="18"/>
      <c r="D725" s="18"/>
      <c r="E725" s="18"/>
      <c r="F725" s="18"/>
      <c r="G725" s="18"/>
      <c r="H725" s="18"/>
      <c r="I725" s="18"/>
      <c r="J725" s="18"/>
      <c r="K725" s="25"/>
      <c r="L725" s="18"/>
      <c r="M725" s="18"/>
      <c r="N725" s="18"/>
      <c r="O725" s="18"/>
      <c r="P725" s="18"/>
      <c r="Q725" s="18"/>
      <c r="R725" s="18"/>
      <c r="S725" s="14"/>
      <c r="T725" s="14"/>
      <c r="U725" s="14"/>
      <c r="V725" s="14"/>
      <c r="W725" s="14"/>
      <c r="X725" s="14"/>
      <c r="Y725" s="14"/>
      <c r="Z725" s="14"/>
      <c r="AA725" s="14"/>
      <c r="AB725" s="14"/>
      <c r="AC725" s="14"/>
      <c r="AD725" s="14"/>
      <c r="AE725" s="14"/>
      <c r="AF725" s="14"/>
      <c r="AG725" s="14"/>
      <c r="AH725" s="14"/>
    </row>
    <row r="726" spans="1:34" ht="15.75" customHeight="1">
      <c r="A726" s="17"/>
      <c r="B726" s="18"/>
      <c r="C726" s="18"/>
      <c r="D726" s="18"/>
      <c r="E726" s="18"/>
      <c r="F726" s="18"/>
      <c r="G726" s="18"/>
      <c r="H726" s="18"/>
      <c r="I726" s="18"/>
      <c r="J726" s="18"/>
      <c r="K726" s="25"/>
      <c r="L726" s="18"/>
      <c r="M726" s="18"/>
      <c r="N726" s="18"/>
      <c r="O726" s="18"/>
      <c r="P726" s="18"/>
      <c r="Q726" s="18"/>
      <c r="R726" s="18"/>
      <c r="S726" s="14"/>
      <c r="T726" s="14"/>
      <c r="U726" s="14"/>
      <c r="V726" s="14"/>
      <c r="W726" s="14"/>
      <c r="X726" s="14"/>
      <c r="Y726" s="14"/>
      <c r="Z726" s="14"/>
      <c r="AA726" s="14"/>
      <c r="AB726" s="14"/>
      <c r="AC726" s="14"/>
      <c r="AD726" s="14"/>
      <c r="AE726" s="14"/>
      <c r="AF726" s="14"/>
      <c r="AG726" s="14"/>
      <c r="AH726" s="14"/>
    </row>
    <row r="727" spans="1:34" ht="15.75" customHeight="1">
      <c r="A727" s="17"/>
      <c r="B727" s="18"/>
      <c r="C727" s="18"/>
      <c r="D727" s="18"/>
      <c r="E727" s="18"/>
      <c r="F727" s="18"/>
      <c r="G727" s="18"/>
      <c r="H727" s="18"/>
      <c r="I727" s="18"/>
      <c r="J727" s="18"/>
      <c r="K727" s="25"/>
      <c r="L727" s="18"/>
      <c r="M727" s="18"/>
      <c r="N727" s="18"/>
      <c r="O727" s="18"/>
      <c r="P727" s="18"/>
      <c r="Q727" s="18"/>
      <c r="R727" s="18"/>
      <c r="S727" s="14"/>
      <c r="T727" s="14"/>
      <c r="U727" s="14"/>
      <c r="V727" s="14"/>
      <c r="W727" s="14"/>
      <c r="X727" s="14"/>
      <c r="Y727" s="14"/>
      <c r="Z727" s="14"/>
      <c r="AA727" s="14"/>
      <c r="AB727" s="14"/>
      <c r="AC727" s="14"/>
      <c r="AD727" s="14"/>
      <c r="AE727" s="14"/>
      <c r="AF727" s="14"/>
      <c r="AG727" s="14"/>
      <c r="AH727" s="14"/>
    </row>
    <row r="728" spans="1:34" ht="15.75" customHeight="1">
      <c r="A728" s="17"/>
      <c r="B728" s="18"/>
      <c r="C728" s="18"/>
      <c r="D728" s="18"/>
      <c r="E728" s="18"/>
      <c r="F728" s="18"/>
      <c r="G728" s="18"/>
      <c r="H728" s="18"/>
      <c r="I728" s="18"/>
      <c r="J728" s="18"/>
      <c r="K728" s="25"/>
      <c r="L728" s="18"/>
      <c r="M728" s="18"/>
      <c r="N728" s="18"/>
      <c r="O728" s="18"/>
      <c r="P728" s="18"/>
      <c r="Q728" s="18"/>
      <c r="R728" s="18"/>
      <c r="S728" s="14"/>
      <c r="T728" s="14"/>
      <c r="U728" s="14"/>
      <c r="V728" s="14"/>
      <c r="W728" s="14"/>
      <c r="X728" s="14"/>
      <c r="Y728" s="14"/>
      <c r="Z728" s="14"/>
      <c r="AA728" s="14"/>
      <c r="AB728" s="14"/>
      <c r="AC728" s="14"/>
      <c r="AD728" s="14"/>
      <c r="AE728" s="14"/>
      <c r="AF728" s="14"/>
      <c r="AG728" s="14"/>
      <c r="AH728" s="14"/>
    </row>
    <row r="729" spans="1:34" ht="15.75" customHeight="1">
      <c r="A729" s="17"/>
      <c r="B729" s="18"/>
      <c r="C729" s="18"/>
      <c r="D729" s="18"/>
      <c r="E729" s="18"/>
      <c r="F729" s="18"/>
      <c r="G729" s="18"/>
      <c r="H729" s="18"/>
      <c r="I729" s="18"/>
      <c r="J729" s="18"/>
      <c r="K729" s="25"/>
      <c r="L729" s="18"/>
      <c r="M729" s="18"/>
      <c r="N729" s="18"/>
      <c r="O729" s="18"/>
      <c r="P729" s="18"/>
      <c r="Q729" s="18"/>
      <c r="R729" s="18"/>
      <c r="S729" s="14"/>
      <c r="T729" s="14"/>
      <c r="U729" s="14"/>
      <c r="V729" s="14"/>
      <c r="W729" s="14"/>
      <c r="X729" s="14"/>
      <c r="Y729" s="14"/>
      <c r="Z729" s="14"/>
      <c r="AA729" s="14"/>
      <c r="AB729" s="14"/>
      <c r="AC729" s="14"/>
      <c r="AD729" s="14"/>
      <c r="AE729" s="14"/>
      <c r="AF729" s="14"/>
      <c r="AG729" s="14"/>
      <c r="AH729" s="14"/>
    </row>
    <row r="730" spans="1:34" ht="15.75" customHeight="1">
      <c r="A730" s="17"/>
      <c r="B730" s="18"/>
      <c r="C730" s="18"/>
      <c r="D730" s="18"/>
      <c r="E730" s="18"/>
      <c r="F730" s="18"/>
      <c r="G730" s="18"/>
      <c r="H730" s="18"/>
      <c r="I730" s="18"/>
      <c r="J730" s="18"/>
      <c r="K730" s="25"/>
      <c r="L730" s="18"/>
      <c r="M730" s="18"/>
      <c r="N730" s="18"/>
      <c r="O730" s="18"/>
      <c r="P730" s="18"/>
      <c r="Q730" s="18"/>
      <c r="R730" s="18"/>
      <c r="S730" s="14"/>
      <c r="T730" s="14"/>
      <c r="U730" s="14"/>
      <c r="V730" s="14"/>
      <c r="W730" s="14"/>
      <c r="X730" s="14"/>
      <c r="Y730" s="14"/>
      <c r="Z730" s="14"/>
      <c r="AA730" s="14"/>
      <c r="AB730" s="14"/>
      <c r="AC730" s="14"/>
      <c r="AD730" s="14"/>
      <c r="AE730" s="14"/>
      <c r="AF730" s="14"/>
      <c r="AG730" s="14"/>
      <c r="AH730" s="14"/>
    </row>
    <row r="731" spans="1:34" ht="15.75" customHeight="1">
      <c r="A731" s="17"/>
      <c r="B731" s="18"/>
      <c r="C731" s="18"/>
      <c r="D731" s="18"/>
      <c r="E731" s="18"/>
      <c r="F731" s="18"/>
      <c r="G731" s="18"/>
      <c r="H731" s="18"/>
      <c r="I731" s="18"/>
      <c r="J731" s="18"/>
      <c r="K731" s="25"/>
      <c r="L731" s="18"/>
      <c r="M731" s="18"/>
      <c r="N731" s="18"/>
      <c r="O731" s="18"/>
      <c r="P731" s="18"/>
      <c r="Q731" s="18"/>
      <c r="R731" s="18"/>
      <c r="S731" s="14"/>
      <c r="T731" s="14"/>
      <c r="U731" s="14"/>
      <c r="V731" s="14"/>
      <c r="W731" s="14"/>
      <c r="X731" s="14"/>
      <c r="Y731" s="14"/>
      <c r="Z731" s="14"/>
      <c r="AA731" s="14"/>
      <c r="AB731" s="14"/>
      <c r="AC731" s="14"/>
      <c r="AD731" s="14"/>
      <c r="AE731" s="14"/>
      <c r="AF731" s="14"/>
      <c r="AG731" s="14"/>
      <c r="AH731" s="14"/>
    </row>
    <row r="732" spans="1:34" ht="15.75" customHeight="1">
      <c r="A732" s="17"/>
      <c r="B732" s="18"/>
      <c r="C732" s="18"/>
      <c r="D732" s="18"/>
      <c r="E732" s="18"/>
      <c r="F732" s="18"/>
      <c r="G732" s="18"/>
      <c r="H732" s="18"/>
      <c r="I732" s="18"/>
      <c r="J732" s="18"/>
      <c r="K732" s="25"/>
      <c r="L732" s="18"/>
      <c r="M732" s="18"/>
      <c r="N732" s="18"/>
      <c r="O732" s="18"/>
      <c r="P732" s="18"/>
      <c r="Q732" s="18"/>
      <c r="R732" s="18"/>
      <c r="S732" s="14"/>
      <c r="T732" s="14"/>
      <c r="U732" s="14"/>
      <c r="V732" s="14"/>
      <c r="W732" s="14"/>
      <c r="X732" s="14"/>
      <c r="Y732" s="14"/>
      <c r="Z732" s="14"/>
      <c r="AA732" s="14"/>
      <c r="AB732" s="14"/>
      <c r="AC732" s="14"/>
      <c r="AD732" s="14"/>
      <c r="AE732" s="14"/>
      <c r="AF732" s="14"/>
      <c r="AG732" s="14"/>
      <c r="AH732" s="14"/>
    </row>
    <row r="733" spans="1:34" ht="15.75" customHeight="1">
      <c r="A733" s="17"/>
      <c r="B733" s="18"/>
      <c r="C733" s="18"/>
      <c r="D733" s="18"/>
      <c r="E733" s="18"/>
      <c r="F733" s="18"/>
      <c r="G733" s="18"/>
      <c r="H733" s="18"/>
      <c r="I733" s="18"/>
      <c r="J733" s="18"/>
      <c r="K733" s="25"/>
      <c r="L733" s="18"/>
      <c r="M733" s="18"/>
      <c r="N733" s="18"/>
      <c r="O733" s="18"/>
      <c r="P733" s="18"/>
      <c r="Q733" s="18"/>
      <c r="R733" s="18"/>
      <c r="S733" s="14"/>
      <c r="T733" s="14"/>
      <c r="U733" s="14"/>
      <c r="V733" s="14"/>
      <c r="W733" s="14"/>
      <c r="X733" s="14"/>
      <c r="Y733" s="14"/>
      <c r="Z733" s="14"/>
      <c r="AA733" s="14"/>
      <c r="AB733" s="14"/>
      <c r="AC733" s="14"/>
      <c r="AD733" s="14"/>
      <c r="AE733" s="14"/>
      <c r="AF733" s="14"/>
      <c r="AG733" s="14"/>
      <c r="AH733" s="14"/>
    </row>
    <row r="734" spans="1:34" ht="15.75" customHeight="1">
      <c r="A734" s="17"/>
      <c r="B734" s="18"/>
      <c r="C734" s="18"/>
      <c r="D734" s="18"/>
      <c r="E734" s="18"/>
      <c r="F734" s="18"/>
      <c r="G734" s="18"/>
      <c r="H734" s="18"/>
      <c r="I734" s="18"/>
      <c r="J734" s="18"/>
      <c r="K734" s="25"/>
      <c r="L734" s="18"/>
      <c r="M734" s="18"/>
      <c r="N734" s="18"/>
      <c r="O734" s="18"/>
      <c r="P734" s="18"/>
      <c r="Q734" s="18"/>
      <c r="R734" s="18"/>
      <c r="S734" s="14"/>
      <c r="T734" s="14"/>
      <c r="U734" s="14"/>
      <c r="V734" s="14"/>
      <c r="W734" s="14"/>
      <c r="X734" s="14"/>
      <c r="Y734" s="14"/>
      <c r="Z734" s="14"/>
      <c r="AA734" s="14"/>
      <c r="AB734" s="14"/>
      <c r="AC734" s="14"/>
      <c r="AD734" s="14"/>
      <c r="AE734" s="14"/>
      <c r="AF734" s="14"/>
      <c r="AG734" s="14"/>
      <c r="AH734" s="14"/>
    </row>
    <row r="735" spans="1:34" ht="15.75" customHeight="1">
      <c r="A735" s="17"/>
      <c r="B735" s="18"/>
      <c r="C735" s="18"/>
      <c r="D735" s="18"/>
      <c r="E735" s="18"/>
      <c r="F735" s="18"/>
      <c r="G735" s="18"/>
      <c r="H735" s="18"/>
      <c r="I735" s="18"/>
      <c r="J735" s="18"/>
      <c r="K735" s="25"/>
      <c r="L735" s="18"/>
      <c r="M735" s="18"/>
      <c r="N735" s="18"/>
      <c r="O735" s="18"/>
      <c r="P735" s="18"/>
      <c r="Q735" s="18"/>
      <c r="R735" s="18"/>
      <c r="S735" s="14"/>
      <c r="T735" s="14"/>
      <c r="U735" s="14"/>
      <c r="V735" s="14"/>
      <c r="W735" s="14"/>
      <c r="X735" s="14"/>
      <c r="Y735" s="14"/>
      <c r="Z735" s="14"/>
      <c r="AA735" s="14"/>
      <c r="AB735" s="14"/>
      <c r="AC735" s="14"/>
      <c r="AD735" s="14"/>
      <c r="AE735" s="14"/>
      <c r="AF735" s="14"/>
      <c r="AG735" s="14"/>
      <c r="AH735" s="14"/>
    </row>
    <row r="736" spans="1:34" ht="15.75" customHeight="1">
      <c r="A736" s="17"/>
      <c r="B736" s="18"/>
      <c r="C736" s="18"/>
      <c r="D736" s="18"/>
      <c r="E736" s="18"/>
      <c r="F736" s="18"/>
      <c r="G736" s="18"/>
      <c r="H736" s="18"/>
      <c r="I736" s="18"/>
      <c r="J736" s="18"/>
      <c r="K736" s="25"/>
      <c r="L736" s="18"/>
      <c r="M736" s="18"/>
      <c r="N736" s="18"/>
      <c r="O736" s="18"/>
      <c r="P736" s="18"/>
      <c r="Q736" s="18"/>
      <c r="R736" s="18"/>
      <c r="S736" s="14"/>
      <c r="T736" s="14"/>
      <c r="U736" s="14"/>
      <c r="V736" s="14"/>
      <c r="W736" s="14"/>
      <c r="X736" s="14"/>
      <c r="Y736" s="14"/>
      <c r="Z736" s="14"/>
      <c r="AA736" s="14"/>
      <c r="AB736" s="14"/>
      <c r="AC736" s="14"/>
      <c r="AD736" s="14"/>
      <c r="AE736" s="14"/>
      <c r="AF736" s="14"/>
      <c r="AG736" s="14"/>
      <c r="AH736" s="14"/>
    </row>
    <row r="737" spans="1:34">
      <c r="A737" s="17"/>
      <c r="B737" s="18"/>
      <c r="C737" s="18"/>
      <c r="D737" s="18"/>
      <c r="E737" s="18"/>
      <c r="F737" s="18"/>
      <c r="G737" s="18"/>
      <c r="H737" s="18"/>
      <c r="I737" s="18"/>
      <c r="J737" s="18"/>
      <c r="K737" s="25"/>
      <c r="L737" s="18"/>
      <c r="M737" s="18"/>
      <c r="N737" s="18"/>
      <c r="O737" s="18"/>
      <c r="P737" s="18"/>
      <c r="Q737" s="18"/>
      <c r="R737" s="18"/>
      <c r="S737" s="14"/>
      <c r="T737" s="14"/>
      <c r="U737" s="14"/>
      <c r="V737" s="14"/>
      <c r="W737" s="14"/>
      <c r="X737" s="14"/>
      <c r="Y737" s="14"/>
      <c r="Z737" s="14"/>
      <c r="AA737" s="14"/>
      <c r="AB737" s="14"/>
      <c r="AC737" s="14"/>
      <c r="AD737" s="14"/>
      <c r="AE737" s="14"/>
      <c r="AF737" s="14"/>
      <c r="AG737" s="14"/>
      <c r="AH737" s="14"/>
    </row>
    <row r="738" spans="1:34">
      <c r="A738" s="17"/>
      <c r="B738" s="18"/>
      <c r="C738" s="18"/>
      <c r="D738" s="18"/>
      <c r="E738" s="18"/>
      <c r="F738" s="18"/>
      <c r="G738" s="18"/>
      <c r="H738" s="18"/>
      <c r="I738" s="18"/>
      <c r="J738" s="18"/>
      <c r="K738" s="25"/>
      <c r="L738" s="18"/>
      <c r="M738" s="18"/>
      <c r="N738" s="18"/>
      <c r="O738" s="18"/>
      <c r="P738" s="18"/>
      <c r="Q738" s="18"/>
      <c r="R738" s="18"/>
      <c r="S738" s="14"/>
      <c r="T738" s="14"/>
      <c r="U738" s="14"/>
      <c r="V738" s="14"/>
      <c r="W738" s="14"/>
      <c r="X738" s="14"/>
      <c r="Y738" s="14"/>
      <c r="Z738" s="14"/>
      <c r="AA738" s="14"/>
      <c r="AB738" s="14"/>
      <c r="AC738" s="14"/>
      <c r="AD738" s="14"/>
      <c r="AE738" s="14"/>
      <c r="AF738" s="14"/>
      <c r="AG738" s="14"/>
      <c r="AH738" s="14"/>
    </row>
    <row r="739" spans="1:34">
      <c r="A739" s="17"/>
      <c r="B739" s="18"/>
      <c r="C739" s="18"/>
      <c r="D739" s="18"/>
      <c r="E739" s="18"/>
      <c r="F739" s="18"/>
      <c r="G739" s="18"/>
      <c r="H739" s="18"/>
      <c r="I739" s="18"/>
      <c r="J739" s="18"/>
      <c r="K739" s="25"/>
      <c r="L739" s="18"/>
      <c r="M739" s="18"/>
      <c r="N739" s="18"/>
      <c r="O739" s="18"/>
      <c r="P739" s="18"/>
      <c r="Q739" s="18"/>
      <c r="R739" s="18"/>
      <c r="S739" s="14"/>
      <c r="T739" s="14"/>
      <c r="U739" s="14"/>
      <c r="V739" s="14"/>
      <c r="W739" s="14"/>
      <c r="X739" s="14"/>
      <c r="Y739" s="14"/>
      <c r="Z739" s="14"/>
      <c r="AA739" s="14"/>
      <c r="AB739" s="14"/>
      <c r="AC739" s="14"/>
      <c r="AD739" s="14"/>
      <c r="AE739" s="14"/>
      <c r="AF739" s="14"/>
      <c r="AG739" s="14"/>
      <c r="AH739" s="14"/>
    </row>
    <row r="740" spans="1:34">
      <c r="A740" s="17"/>
      <c r="B740" s="18"/>
      <c r="C740" s="18"/>
      <c r="D740" s="18"/>
      <c r="E740" s="18"/>
      <c r="F740" s="18"/>
      <c r="G740" s="18"/>
      <c r="H740" s="18"/>
      <c r="I740" s="18"/>
      <c r="J740" s="18"/>
      <c r="K740" s="25"/>
      <c r="L740" s="18"/>
      <c r="M740" s="18"/>
      <c r="N740" s="18"/>
      <c r="O740" s="18"/>
      <c r="P740" s="18"/>
      <c r="Q740" s="18"/>
      <c r="R740" s="18"/>
      <c r="S740" s="14"/>
      <c r="T740" s="14"/>
      <c r="U740" s="14"/>
      <c r="V740" s="14"/>
      <c r="W740" s="14"/>
      <c r="X740" s="14"/>
      <c r="Y740" s="14"/>
      <c r="Z740" s="14"/>
      <c r="AA740" s="14"/>
      <c r="AB740" s="14"/>
      <c r="AC740" s="14"/>
      <c r="AD740" s="14"/>
      <c r="AE740" s="14"/>
      <c r="AF740" s="14"/>
      <c r="AG740" s="14"/>
      <c r="AH740" s="14"/>
    </row>
    <row r="741" spans="1:34">
      <c r="A741" s="17"/>
      <c r="B741" s="18"/>
      <c r="C741" s="18"/>
      <c r="D741" s="18"/>
      <c r="E741" s="18"/>
      <c r="F741" s="18"/>
      <c r="G741" s="18"/>
      <c r="H741" s="18"/>
      <c r="I741" s="18"/>
      <c r="J741" s="18"/>
      <c r="K741" s="25"/>
      <c r="L741" s="18"/>
      <c r="M741" s="18"/>
      <c r="N741" s="18"/>
      <c r="O741" s="18"/>
      <c r="P741" s="18"/>
      <c r="Q741" s="18"/>
      <c r="R741" s="18"/>
      <c r="S741" s="14"/>
      <c r="T741" s="14"/>
      <c r="U741" s="14"/>
      <c r="V741" s="14"/>
      <c r="W741" s="14"/>
      <c r="X741" s="14"/>
      <c r="Y741" s="14"/>
      <c r="Z741" s="14"/>
      <c r="AA741" s="14"/>
      <c r="AB741" s="14"/>
      <c r="AC741" s="14"/>
      <c r="AD741" s="14"/>
      <c r="AE741" s="14"/>
      <c r="AF741" s="14"/>
      <c r="AG741" s="14"/>
      <c r="AH741" s="14"/>
    </row>
    <row r="742" spans="1:34">
      <c r="A742" s="17"/>
      <c r="B742" s="18"/>
      <c r="C742" s="18"/>
      <c r="D742" s="18"/>
      <c r="E742" s="18"/>
      <c r="F742" s="18"/>
      <c r="G742" s="18"/>
      <c r="H742" s="18"/>
      <c r="I742" s="18"/>
      <c r="J742" s="18"/>
      <c r="K742" s="25"/>
      <c r="L742" s="18"/>
      <c r="M742" s="18"/>
      <c r="N742" s="18"/>
      <c r="O742" s="18"/>
      <c r="P742" s="18"/>
      <c r="Q742" s="18"/>
      <c r="R742" s="18"/>
      <c r="S742" s="14"/>
      <c r="T742" s="14"/>
      <c r="U742" s="14"/>
      <c r="V742" s="14"/>
      <c r="W742" s="14"/>
      <c r="X742" s="14"/>
      <c r="Y742" s="14"/>
      <c r="Z742" s="14"/>
      <c r="AA742" s="14"/>
      <c r="AB742" s="14"/>
      <c r="AC742" s="14"/>
      <c r="AD742" s="14"/>
      <c r="AE742" s="14"/>
      <c r="AF742" s="14"/>
      <c r="AG742" s="14"/>
      <c r="AH742" s="14"/>
    </row>
    <row r="743" spans="1:34">
      <c r="A743" s="17"/>
      <c r="B743" s="18"/>
      <c r="C743" s="18"/>
      <c r="D743" s="18"/>
      <c r="E743" s="18"/>
      <c r="F743" s="18"/>
      <c r="G743" s="18"/>
      <c r="H743" s="18"/>
      <c r="I743" s="18"/>
      <c r="J743" s="18"/>
      <c r="K743" s="25"/>
      <c r="L743" s="18"/>
      <c r="M743" s="18"/>
      <c r="N743" s="18"/>
      <c r="O743" s="18"/>
      <c r="P743" s="18"/>
      <c r="Q743" s="18"/>
      <c r="R743" s="18"/>
      <c r="S743" s="14"/>
      <c r="T743" s="14"/>
      <c r="U743" s="14"/>
      <c r="V743" s="14"/>
      <c r="W743" s="14"/>
      <c r="X743" s="14"/>
      <c r="Y743" s="14"/>
      <c r="Z743" s="14"/>
      <c r="AA743" s="14"/>
      <c r="AB743" s="14"/>
      <c r="AC743" s="14"/>
      <c r="AD743" s="14"/>
      <c r="AE743" s="14"/>
      <c r="AF743" s="14"/>
      <c r="AG743" s="14"/>
      <c r="AH743" s="14"/>
    </row>
    <row r="744" spans="1:34">
      <c r="A744" s="17"/>
      <c r="B744" s="18"/>
      <c r="C744" s="18"/>
      <c r="D744" s="18"/>
      <c r="E744" s="18"/>
      <c r="F744" s="18"/>
      <c r="G744" s="18"/>
      <c r="H744" s="18"/>
      <c r="I744" s="18"/>
      <c r="J744" s="18"/>
      <c r="K744" s="25"/>
      <c r="L744" s="18"/>
      <c r="M744" s="18"/>
      <c r="N744" s="18"/>
      <c r="O744" s="18"/>
      <c r="P744" s="18"/>
      <c r="Q744" s="18"/>
      <c r="R744" s="18"/>
      <c r="S744" s="14"/>
      <c r="T744" s="14"/>
      <c r="U744" s="14"/>
      <c r="V744" s="14"/>
      <c r="W744" s="14"/>
      <c r="X744" s="14"/>
      <c r="Y744" s="14"/>
      <c r="Z744" s="14"/>
      <c r="AA744" s="14"/>
      <c r="AB744" s="14"/>
      <c r="AC744" s="14"/>
      <c r="AD744" s="14"/>
      <c r="AE744" s="14"/>
      <c r="AF744" s="14"/>
      <c r="AG744" s="14"/>
      <c r="AH744" s="14"/>
    </row>
    <row r="745" spans="1:34">
      <c r="A745" s="17"/>
      <c r="B745" s="18"/>
      <c r="C745" s="18"/>
      <c r="D745" s="18"/>
      <c r="E745" s="18"/>
      <c r="F745" s="18"/>
      <c r="G745" s="18"/>
      <c r="H745" s="18"/>
      <c r="I745" s="18"/>
      <c r="J745" s="18"/>
      <c r="K745" s="25"/>
      <c r="L745" s="18"/>
      <c r="M745" s="18"/>
      <c r="N745" s="18"/>
      <c r="O745" s="18"/>
      <c r="P745" s="18"/>
      <c r="Q745" s="18"/>
      <c r="R745" s="18"/>
      <c r="S745" s="14"/>
      <c r="T745" s="14"/>
      <c r="U745" s="14"/>
      <c r="V745" s="14"/>
      <c r="W745" s="14"/>
      <c r="X745" s="14"/>
      <c r="Y745" s="14"/>
      <c r="Z745" s="14"/>
      <c r="AA745" s="14"/>
      <c r="AB745" s="14"/>
      <c r="AC745" s="14"/>
      <c r="AD745" s="14"/>
      <c r="AE745" s="14"/>
      <c r="AF745" s="14"/>
      <c r="AG745" s="14"/>
      <c r="AH745" s="14"/>
    </row>
    <row r="746" spans="1:34">
      <c r="A746" s="17"/>
      <c r="B746" s="18"/>
      <c r="C746" s="18"/>
      <c r="D746" s="18"/>
      <c r="E746" s="18"/>
      <c r="F746" s="18"/>
      <c r="G746" s="18"/>
      <c r="H746" s="18"/>
      <c r="I746" s="18"/>
      <c r="J746" s="18"/>
      <c r="K746" s="25"/>
      <c r="L746" s="18"/>
      <c r="M746" s="18"/>
      <c r="N746" s="18"/>
      <c r="O746" s="18"/>
      <c r="P746" s="18"/>
      <c r="Q746" s="18"/>
      <c r="R746" s="18"/>
      <c r="S746" s="14"/>
      <c r="T746" s="14"/>
      <c r="U746" s="14"/>
      <c r="V746" s="14"/>
      <c r="W746" s="14"/>
      <c r="X746" s="14"/>
      <c r="Y746" s="14"/>
      <c r="Z746" s="14"/>
      <c r="AA746" s="14"/>
      <c r="AB746" s="14"/>
      <c r="AC746" s="14"/>
      <c r="AD746" s="14"/>
      <c r="AE746" s="14"/>
      <c r="AF746" s="14"/>
      <c r="AG746" s="14"/>
      <c r="AH746" s="14"/>
    </row>
    <row r="747" spans="1:34">
      <c r="A747" s="17"/>
      <c r="B747" s="18"/>
      <c r="C747" s="18"/>
      <c r="D747" s="18"/>
      <c r="E747" s="18"/>
      <c r="F747" s="18"/>
      <c r="G747" s="18"/>
      <c r="H747" s="18"/>
      <c r="I747" s="18"/>
      <c r="J747" s="18"/>
      <c r="K747" s="25"/>
      <c r="L747" s="18"/>
      <c r="M747" s="18"/>
      <c r="N747" s="18"/>
      <c r="O747" s="18"/>
      <c r="P747" s="18"/>
      <c r="Q747" s="18"/>
      <c r="R747" s="18"/>
      <c r="S747" s="14"/>
      <c r="T747" s="14"/>
      <c r="U747" s="14"/>
      <c r="V747" s="14"/>
      <c r="W747" s="14"/>
      <c r="X747" s="14"/>
      <c r="Y747" s="14"/>
      <c r="Z747" s="14"/>
      <c r="AA747" s="14"/>
      <c r="AB747" s="14"/>
      <c r="AC747" s="14"/>
      <c r="AD747" s="14"/>
      <c r="AE747" s="14"/>
      <c r="AF747" s="14"/>
      <c r="AG747" s="14"/>
      <c r="AH747" s="14"/>
    </row>
    <row r="748" spans="1:34">
      <c r="A748" s="17"/>
      <c r="B748" s="18"/>
      <c r="C748" s="18"/>
      <c r="D748" s="18"/>
      <c r="E748" s="18"/>
      <c r="F748" s="18"/>
      <c r="G748" s="18"/>
      <c r="H748" s="18"/>
      <c r="I748" s="18"/>
      <c r="J748" s="18"/>
      <c r="K748" s="25"/>
      <c r="L748" s="18"/>
      <c r="M748" s="18"/>
      <c r="N748" s="18"/>
      <c r="O748" s="18"/>
      <c r="P748" s="18"/>
      <c r="Q748" s="18"/>
      <c r="R748" s="18"/>
      <c r="S748" s="14"/>
      <c r="T748" s="14"/>
      <c r="U748" s="14"/>
      <c r="V748" s="14"/>
      <c r="W748" s="14"/>
      <c r="X748" s="14"/>
      <c r="Y748" s="14"/>
      <c r="Z748" s="14"/>
      <c r="AA748" s="14"/>
      <c r="AB748" s="14"/>
      <c r="AC748" s="14"/>
      <c r="AD748" s="14"/>
      <c r="AE748" s="14"/>
      <c r="AF748" s="14"/>
      <c r="AG748" s="14"/>
      <c r="AH748" s="14"/>
    </row>
    <row r="749" spans="1:34">
      <c r="A749" s="17"/>
      <c r="B749" s="18"/>
      <c r="C749" s="18"/>
      <c r="D749" s="18"/>
      <c r="E749" s="18"/>
      <c r="F749" s="18"/>
      <c r="G749" s="18"/>
      <c r="H749" s="18"/>
      <c r="I749" s="18"/>
      <c r="J749" s="18"/>
      <c r="K749" s="25"/>
      <c r="L749" s="18"/>
      <c r="M749" s="18"/>
      <c r="N749" s="18"/>
      <c r="O749" s="18"/>
      <c r="P749" s="18"/>
      <c r="Q749" s="18"/>
      <c r="R749" s="18"/>
      <c r="S749" s="14"/>
      <c r="T749" s="14"/>
      <c r="U749" s="14"/>
      <c r="V749" s="14"/>
      <c r="W749" s="14"/>
      <c r="X749" s="14"/>
      <c r="Y749" s="14"/>
      <c r="Z749" s="14"/>
      <c r="AA749" s="14"/>
      <c r="AB749" s="14"/>
      <c r="AC749" s="14"/>
      <c r="AD749" s="14"/>
      <c r="AE749" s="14"/>
      <c r="AF749" s="14"/>
      <c r="AG749" s="14"/>
      <c r="AH749" s="14"/>
    </row>
    <row r="750" spans="1:34">
      <c r="A750" s="17"/>
      <c r="B750" s="18"/>
      <c r="C750" s="18"/>
      <c r="D750" s="18"/>
      <c r="E750" s="18"/>
      <c r="F750" s="18"/>
      <c r="G750" s="18"/>
      <c r="H750" s="18"/>
      <c r="I750" s="18"/>
      <c r="J750" s="18"/>
      <c r="K750" s="25"/>
      <c r="L750" s="18"/>
      <c r="M750" s="18"/>
      <c r="N750" s="18"/>
      <c r="O750" s="18"/>
      <c r="P750" s="18"/>
      <c r="Q750" s="18"/>
      <c r="R750" s="18"/>
      <c r="S750" s="14"/>
      <c r="T750" s="14"/>
      <c r="U750" s="14"/>
      <c r="V750" s="14"/>
      <c r="W750" s="14"/>
      <c r="X750" s="14"/>
      <c r="Y750" s="14"/>
      <c r="Z750" s="14"/>
      <c r="AA750" s="14"/>
      <c r="AB750" s="14"/>
      <c r="AC750" s="14"/>
      <c r="AD750" s="14"/>
      <c r="AE750" s="14"/>
      <c r="AF750" s="14"/>
      <c r="AG750" s="14"/>
      <c r="AH750" s="14"/>
    </row>
    <row r="751" spans="1:34">
      <c r="A751" s="17"/>
      <c r="B751" s="18"/>
      <c r="C751" s="18"/>
      <c r="D751" s="18"/>
      <c r="E751" s="18"/>
      <c r="F751" s="18"/>
      <c r="G751" s="18"/>
      <c r="H751" s="18"/>
      <c r="I751" s="18"/>
      <c r="J751" s="18"/>
      <c r="K751" s="25"/>
      <c r="L751" s="18"/>
      <c r="M751" s="18"/>
      <c r="N751" s="18"/>
      <c r="O751" s="18"/>
      <c r="P751" s="18"/>
      <c r="Q751" s="18"/>
      <c r="R751" s="18"/>
      <c r="S751" s="14"/>
      <c r="T751" s="14"/>
      <c r="U751" s="14"/>
      <c r="V751" s="14"/>
      <c r="W751" s="14"/>
      <c r="X751" s="14"/>
      <c r="Y751" s="14"/>
      <c r="Z751" s="14"/>
      <c r="AA751" s="14"/>
      <c r="AB751" s="14"/>
      <c r="AC751" s="14"/>
      <c r="AD751" s="14"/>
      <c r="AE751" s="14"/>
      <c r="AF751" s="14"/>
      <c r="AG751" s="14"/>
      <c r="AH751" s="14"/>
    </row>
    <row r="752" spans="1:34">
      <c r="A752" s="17"/>
      <c r="B752" s="18"/>
      <c r="C752" s="18"/>
      <c r="D752" s="18"/>
      <c r="E752" s="18"/>
      <c r="F752" s="18"/>
      <c r="G752" s="18"/>
      <c r="H752" s="18"/>
      <c r="I752" s="18"/>
      <c r="J752" s="18"/>
      <c r="K752" s="25"/>
      <c r="L752" s="18"/>
      <c r="M752" s="18"/>
      <c r="N752" s="18"/>
      <c r="O752" s="18"/>
      <c r="P752" s="18"/>
      <c r="Q752" s="18"/>
      <c r="R752" s="18"/>
      <c r="S752" s="14"/>
      <c r="T752" s="14"/>
      <c r="U752" s="14"/>
      <c r="V752" s="14"/>
      <c r="W752" s="14"/>
      <c r="X752" s="14"/>
      <c r="Y752" s="14"/>
      <c r="Z752" s="14"/>
      <c r="AA752" s="14"/>
      <c r="AB752" s="14"/>
      <c r="AC752" s="14"/>
      <c r="AD752" s="14"/>
      <c r="AE752" s="14"/>
      <c r="AF752" s="14"/>
      <c r="AG752" s="14"/>
      <c r="AH752" s="14"/>
    </row>
    <row r="753" spans="1:34">
      <c r="A753" s="17"/>
      <c r="B753" s="18"/>
      <c r="C753" s="18"/>
      <c r="D753" s="18"/>
      <c r="E753" s="18"/>
      <c r="F753" s="18"/>
      <c r="G753" s="18"/>
      <c r="H753" s="18"/>
      <c r="I753" s="18"/>
      <c r="J753" s="18"/>
      <c r="K753" s="25"/>
      <c r="L753" s="18"/>
      <c r="M753" s="18"/>
      <c r="N753" s="18"/>
      <c r="O753" s="18"/>
      <c r="P753" s="18"/>
      <c r="Q753" s="18"/>
      <c r="R753" s="18"/>
      <c r="S753" s="14"/>
      <c r="T753" s="14"/>
      <c r="U753" s="14"/>
      <c r="V753" s="14"/>
      <c r="W753" s="14"/>
      <c r="X753" s="14"/>
      <c r="Y753" s="14"/>
      <c r="Z753" s="14"/>
      <c r="AA753" s="14"/>
      <c r="AB753" s="14"/>
      <c r="AC753" s="14"/>
      <c r="AD753" s="14"/>
      <c r="AE753" s="14"/>
      <c r="AF753" s="14"/>
      <c r="AG753" s="14"/>
      <c r="AH753" s="14"/>
    </row>
    <row r="754" spans="1:34">
      <c r="A754" s="17"/>
      <c r="B754" s="18"/>
      <c r="C754" s="18"/>
      <c r="D754" s="18"/>
      <c r="E754" s="18"/>
      <c r="F754" s="18"/>
      <c r="G754" s="18"/>
      <c r="H754" s="18"/>
      <c r="I754" s="18"/>
      <c r="J754" s="18"/>
      <c r="K754" s="25"/>
      <c r="L754" s="18"/>
      <c r="M754" s="18"/>
      <c r="N754" s="18"/>
      <c r="O754" s="18"/>
      <c r="P754" s="18"/>
      <c r="Q754" s="18"/>
      <c r="R754" s="18"/>
      <c r="S754" s="14"/>
      <c r="T754" s="14"/>
      <c r="U754" s="14"/>
      <c r="V754" s="14"/>
      <c r="W754" s="14"/>
      <c r="X754" s="14"/>
      <c r="Y754" s="14"/>
      <c r="Z754" s="14"/>
      <c r="AA754" s="14"/>
      <c r="AB754" s="14"/>
      <c r="AC754" s="14"/>
      <c r="AD754" s="14"/>
      <c r="AE754" s="14"/>
      <c r="AF754" s="14"/>
      <c r="AG754" s="14"/>
      <c r="AH754" s="14"/>
    </row>
    <row r="755" spans="1:34">
      <c r="A755" s="17"/>
      <c r="B755" s="18"/>
      <c r="C755" s="18"/>
      <c r="D755" s="18"/>
      <c r="E755" s="18"/>
      <c r="F755" s="18"/>
      <c r="G755" s="18"/>
      <c r="H755" s="18"/>
      <c r="I755" s="18"/>
      <c r="J755" s="18"/>
      <c r="K755" s="25"/>
      <c r="L755" s="18"/>
      <c r="M755" s="18"/>
      <c r="N755" s="18"/>
      <c r="O755" s="18"/>
      <c r="P755" s="18"/>
      <c r="Q755" s="18"/>
      <c r="R755" s="18"/>
      <c r="S755" s="14"/>
      <c r="T755" s="14"/>
      <c r="U755" s="14"/>
      <c r="V755" s="14"/>
      <c r="W755" s="14"/>
      <c r="X755" s="14"/>
      <c r="Y755" s="14"/>
      <c r="Z755" s="14"/>
      <c r="AA755" s="14"/>
      <c r="AB755" s="14"/>
      <c r="AC755" s="14"/>
      <c r="AD755" s="14"/>
      <c r="AE755" s="14"/>
      <c r="AF755" s="14"/>
      <c r="AG755" s="14"/>
      <c r="AH755" s="14"/>
    </row>
    <row r="756" spans="1:34">
      <c r="A756" s="17"/>
      <c r="B756" s="18"/>
      <c r="C756" s="18"/>
      <c r="D756" s="18"/>
      <c r="E756" s="18"/>
      <c r="F756" s="18"/>
      <c r="G756" s="18"/>
      <c r="H756" s="18"/>
      <c r="I756" s="18"/>
      <c r="J756" s="18"/>
      <c r="K756" s="25"/>
      <c r="L756" s="18"/>
      <c r="M756" s="18"/>
      <c r="N756" s="18"/>
      <c r="O756" s="18"/>
      <c r="P756" s="18"/>
      <c r="Q756" s="18"/>
      <c r="R756" s="18"/>
      <c r="S756" s="14"/>
      <c r="T756" s="14"/>
      <c r="U756" s="14"/>
      <c r="V756" s="14"/>
      <c r="W756" s="14"/>
      <c r="X756" s="14"/>
      <c r="Y756" s="14"/>
      <c r="Z756" s="14"/>
      <c r="AA756" s="14"/>
      <c r="AB756" s="14"/>
      <c r="AC756" s="14"/>
      <c r="AD756" s="14"/>
      <c r="AE756" s="14"/>
      <c r="AF756" s="14"/>
      <c r="AG756" s="14"/>
      <c r="AH756" s="14"/>
    </row>
    <row r="757" spans="1:34">
      <c r="A757" s="17"/>
      <c r="B757" s="18"/>
      <c r="C757" s="18"/>
      <c r="D757" s="18"/>
      <c r="E757" s="18"/>
      <c r="F757" s="18"/>
      <c r="G757" s="18"/>
      <c r="H757" s="18"/>
      <c r="I757" s="18"/>
      <c r="J757" s="18"/>
      <c r="K757" s="25"/>
      <c r="L757" s="18"/>
      <c r="M757" s="18"/>
      <c r="N757" s="18"/>
      <c r="O757" s="18"/>
      <c r="P757" s="18"/>
      <c r="Q757" s="18"/>
      <c r="R757" s="18"/>
      <c r="S757" s="14"/>
      <c r="T757" s="14"/>
      <c r="U757" s="14"/>
      <c r="V757" s="14"/>
      <c r="W757" s="14"/>
      <c r="X757" s="14"/>
      <c r="Y757" s="14"/>
      <c r="Z757" s="14"/>
      <c r="AA757" s="14"/>
      <c r="AB757" s="14"/>
      <c r="AC757" s="14"/>
      <c r="AD757" s="14"/>
      <c r="AE757" s="14"/>
      <c r="AF757" s="14"/>
      <c r="AG757" s="14"/>
      <c r="AH757" s="14"/>
    </row>
    <row r="758" spans="1:34">
      <c r="A758" s="17"/>
      <c r="B758" s="18"/>
      <c r="C758" s="18"/>
      <c r="D758" s="18"/>
      <c r="E758" s="18"/>
      <c r="F758" s="18"/>
      <c r="G758" s="18"/>
      <c r="H758" s="18"/>
      <c r="I758" s="18"/>
      <c r="J758" s="18"/>
      <c r="K758" s="25"/>
      <c r="L758" s="18"/>
      <c r="M758" s="18"/>
      <c r="N758" s="18"/>
      <c r="O758" s="18"/>
      <c r="P758" s="18"/>
      <c r="Q758" s="18"/>
      <c r="R758" s="18"/>
      <c r="S758" s="14"/>
      <c r="T758" s="14"/>
      <c r="U758" s="14"/>
      <c r="V758" s="14"/>
      <c r="W758" s="14"/>
      <c r="X758" s="14"/>
      <c r="Y758" s="14"/>
      <c r="Z758" s="14"/>
      <c r="AA758" s="14"/>
      <c r="AB758" s="14"/>
      <c r="AC758" s="14"/>
      <c r="AD758" s="14"/>
      <c r="AE758" s="14"/>
      <c r="AF758" s="14"/>
      <c r="AG758" s="14"/>
      <c r="AH758" s="14"/>
    </row>
    <row r="759" spans="1:34">
      <c r="A759" s="17"/>
      <c r="B759" s="18"/>
      <c r="C759" s="18"/>
      <c r="D759" s="18"/>
      <c r="E759" s="18"/>
      <c r="F759" s="18"/>
      <c r="G759" s="18"/>
      <c r="H759" s="18"/>
      <c r="I759" s="18"/>
      <c r="J759" s="18"/>
      <c r="K759" s="25"/>
      <c r="L759" s="18"/>
      <c r="M759" s="18"/>
      <c r="N759" s="18"/>
      <c r="O759" s="18"/>
      <c r="P759" s="18"/>
      <c r="Q759" s="18"/>
      <c r="R759" s="18"/>
      <c r="S759" s="14"/>
      <c r="T759" s="14"/>
      <c r="U759" s="14"/>
      <c r="V759" s="14"/>
      <c r="W759" s="14"/>
      <c r="X759" s="14"/>
      <c r="Y759" s="14"/>
      <c r="Z759" s="14"/>
      <c r="AA759" s="14"/>
      <c r="AB759" s="14"/>
      <c r="AC759" s="14"/>
      <c r="AD759" s="14"/>
      <c r="AE759" s="14"/>
      <c r="AF759" s="14"/>
      <c r="AG759" s="14"/>
      <c r="AH759" s="14"/>
    </row>
    <row r="760" spans="1:34">
      <c r="A760" s="17"/>
      <c r="B760" s="18"/>
      <c r="C760" s="18"/>
      <c r="D760" s="18"/>
      <c r="E760" s="18"/>
      <c r="F760" s="18"/>
      <c r="G760" s="18"/>
      <c r="H760" s="18"/>
      <c r="I760" s="18"/>
      <c r="J760" s="18"/>
      <c r="K760" s="25"/>
      <c r="L760" s="18"/>
      <c r="M760" s="18"/>
      <c r="N760" s="18"/>
      <c r="O760" s="18"/>
      <c r="P760" s="18"/>
      <c r="Q760" s="18"/>
      <c r="R760" s="18"/>
      <c r="S760" s="14"/>
      <c r="T760" s="14"/>
      <c r="U760" s="14"/>
      <c r="V760" s="14"/>
      <c r="W760" s="14"/>
      <c r="X760" s="14"/>
      <c r="Y760" s="14"/>
      <c r="Z760" s="14"/>
      <c r="AA760" s="14"/>
      <c r="AB760" s="14"/>
      <c r="AC760" s="14"/>
      <c r="AD760" s="14"/>
      <c r="AE760" s="14"/>
      <c r="AF760" s="14"/>
      <c r="AG760" s="14"/>
      <c r="AH760" s="14"/>
    </row>
    <row r="761" spans="1:34">
      <c r="A761" s="17"/>
      <c r="B761" s="18"/>
      <c r="C761" s="18"/>
      <c r="D761" s="18"/>
      <c r="E761" s="18"/>
      <c r="F761" s="18"/>
      <c r="G761" s="18"/>
      <c r="H761" s="18"/>
      <c r="I761" s="18"/>
      <c r="J761" s="18"/>
      <c r="K761" s="25"/>
      <c r="L761" s="18"/>
      <c r="M761" s="18"/>
      <c r="N761" s="18"/>
      <c r="O761" s="18"/>
      <c r="P761" s="18"/>
      <c r="Q761" s="18"/>
      <c r="R761" s="18"/>
      <c r="S761" s="14"/>
      <c r="T761" s="14"/>
      <c r="U761" s="14"/>
      <c r="V761" s="14"/>
      <c r="W761" s="14"/>
      <c r="X761" s="14"/>
      <c r="Y761" s="14"/>
      <c r="Z761" s="14"/>
      <c r="AA761" s="14"/>
      <c r="AB761" s="14"/>
      <c r="AC761" s="14"/>
      <c r="AD761" s="14"/>
      <c r="AE761" s="14"/>
      <c r="AF761" s="14"/>
      <c r="AG761" s="14"/>
      <c r="AH761" s="14"/>
    </row>
    <row r="762" spans="1:34">
      <c r="A762" s="17"/>
      <c r="B762" s="18"/>
      <c r="C762" s="18"/>
      <c r="D762" s="18"/>
      <c r="E762" s="18"/>
      <c r="F762" s="18"/>
      <c r="G762" s="18"/>
      <c r="H762" s="18"/>
      <c r="I762" s="18"/>
      <c r="J762" s="18"/>
      <c r="K762" s="25"/>
      <c r="L762" s="18"/>
      <c r="M762" s="18"/>
      <c r="N762" s="18"/>
      <c r="O762" s="18"/>
      <c r="P762" s="18"/>
      <c r="Q762" s="18"/>
      <c r="R762" s="18"/>
      <c r="S762" s="14"/>
      <c r="T762" s="14"/>
      <c r="U762" s="14"/>
      <c r="V762" s="14"/>
      <c r="W762" s="14"/>
      <c r="X762" s="14"/>
      <c r="Y762" s="14"/>
      <c r="Z762" s="14"/>
      <c r="AA762" s="14"/>
      <c r="AB762" s="14"/>
      <c r="AC762" s="14"/>
      <c r="AD762" s="14"/>
      <c r="AE762" s="14"/>
      <c r="AF762" s="14"/>
      <c r="AG762" s="14"/>
      <c r="AH762" s="14"/>
    </row>
    <row r="763" spans="1:34">
      <c r="A763" s="17"/>
      <c r="B763" s="18"/>
      <c r="C763" s="18"/>
      <c r="D763" s="18"/>
      <c r="E763" s="18"/>
      <c r="F763" s="18"/>
      <c r="G763" s="18"/>
      <c r="H763" s="18"/>
      <c r="I763" s="18"/>
      <c r="J763" s="18"/>
      <c r="K763" s="25"/>
      <c r="L763" s="18"/>
      <c r="M763" s="18"/>
      <c r="N763" s="18"/>
      <c r="O763" s="18"/>
      <c r="P763" s="18"/>
      <c r="Q763" s="18"/>
      <c r="R763" s="18"/>
      <c r="S763" s="14"/>
      <c r="T763" s="14"/>
      <c r="U763" s="14"/>
      <c r="V763" s="14"/>
      <c r="W763" s="14"/>
      <c r="X763" s="14"/>
      <c r="Y763" s="14"/>
      <c r="Z763" s="14"/>
      <c r="AA763" s="14"/>
      <c r="AB763" s="14"/>
      <c r="AC763" s="14"/>
      <c r="AD763" s="14"/>
      <c r="AE763" s="14"/>
      <c r="AF763" s="14"/>
      <c r="AG763" s="14"/>
      <c r="AH763" s="14"/>
    </row>
    <row r="764" spans="1:34">
      <c r="A764" s="17"/>
      <c r="B764" s="18"/>
      <c r="C764" s="18"/>
      <c r="D764" s="18"/>
      <c r="E764" s="18"/>
      <c r="F764" s="18"/>
      <c r="G764" s="18"/>
      <c r="H764" s="18"/>
      <c r="I764" s="18"/>
      <c r="J764" s="18"/>
      <c r="K764" s="25"/>
      <c r="L764" s="18"/>
      <c r="M764" s="18"/>
      <c r="N764" s="18"/>
      <c r="O764" s="18"/>
      <c r="P764" s="18"/>
      <c r="Q764" s="18"/>
      <c r="R764" s="18"/>
      <c r="S764" s="14"/>
      <c r="T764" s="14"/>
      <c r="U764" s="14"/>
      <c r="V764" s="14"/>
      <c r="W764" s="14"/>
      <c r="X764" s="14"/>
      <c r="Y764" s="14"/>
      <c r="Z764" s="14"/>
      <c r="AA764" s="14"/>
      <c r="AB764" s="14"/>
      <c r="AC764" s="14"/>
      <c r="AD764" s="14"/>
      <c r="AE764" s="14"/>
      <c r="AF764" s="14"/>
      <c r="AG764" s="14"/>
      <c r="AH764" s="14"/>
    </row>
    <row r="765" spans="1:34">
      <c r="A765" s="17"/>
      <c r="B765" s="18"/>
      <c r="C765" s="18"/>
      <c r="D765" s="18"/>
      <c r="E765" s="18"/>
      <c r="F765" s="18"/>
      <c r="G765" s="18"/>
      <c r="H765" s="18"/>
      <c r="I765" s="18"/>
      <c r="J765" s="18"/>
      <c r="K765" s="25"/>
      <c r="L765" s="18"/>
      <c r="M765" s="18"/>
      <c r="N765" s="18"/>
      <c r="O765" s="18"/>
      <c r="P765" s="18"/>
      <c r="Q765" s="18"/>
      <c r="R765" s="18"/>
      <c r="S765" s="14"/>
      <c r="T765" s="14"/>
      <c r="U765" s="14"/>
      <c r="V765" s="14"/>
      <c r="W765" s="14"/>
      <c r="X765" s="14"/>
      <c r="Y765" s="14"/>
      <c r="Z765" s="14"/>
      <c r="AA765" s="14"/>
      <c r="AB765" s="14"/>
      <c r="AC765" s="14"/>
      <c r="AD765" s="14"/>
      <c r="AE765" s="14"/>
      <c r="AF765" s="14"/>
      <c r="AG765" s="14"/>
      <c r="AH765" s="14"/>
    </row>
    <row r="766" spans="1:34">
      <c r="A766" s="17"/>
      <c r="B766" s="18"/>
      <c r="C766" s="18"/>
      <c r="D766" s="18"/>
      <c r="E766" s="18"/>
      <c r="F766" s="18"/>
      <c r="G766" s="18"/>
      <c r="H766" s="18"/>
      <c r="I766" s="18"/>
      <c r="J766" s="18"/>
      <c r="K766" s="25"/>
      <c r="L766" s="18"/>
      <c r="M766" s="18"/>
      <c r="N766" s="18"/>
      <c r="O766" s="18"/>
      <c r="P766" s="18"/>
      <c r="Q766" s="18"/>
      <c r="R766" s="18"/>
      <c r="S766" s="14"/>
      <c r="T766" s="14"/>
      <c r="U766" s="14"/>
      <c r="V766" s="14"/>
      <c r="W766" s="14"/>
      <c r="X766" s="14"/>
      <c r="Y766" s="14"/>
      <c r="Z766" s="14"/>
      <c r="AA766" s="14"/>
      <c r="AB766" s="14"/>
      <c r="AC766" s="14"/>
      <c r="AD766" s="14"/>
      <c r="AE766" s="14"/>
      <c r="AF766" s="14"/>
      <c r="AG766" s="14"/>
      <c r="AH766" s="14"/>
    </row>
    <row r="767" spans="1:34">
      <c r="A767" s="17"/>
      <c r="B767" s="18"/>
      <c r="C767" s="18"/>
      <c r="D767" s="18"/>
      <c r="E767" s="18"/>
      <c r="F767" s="18"/>
      <c r="G767" s="18"/>
      <c r="H767" s="18"/>
      <c r="I767" s="18"/>
      <c r="J767" s="18"/>
      <c r="K767" s="25"/>
      <c r="L767" s="18"/>
      <c r="M767" s="18"/>
      <c r="N767" s="18"/>
      <c r="O767" s="18"/>
      <c r="P767" s="18"/>
      <c r="Q767" s="18"/>
      <c r="R767" s="18"/>
      <c r="S767" s="14"/>
      <c r="T767" s="14"/>
      <c r="U767" s="14"/>
      <c r="V767" s="14"/>
      <c r="W767" s="14"/>
      <c r="X767" s="14"/>
      <c r="Y767" s="14"/>
      <c r="Z767" s="14"/>
      <c r="AA767" s="14"/>
      <c r="AB767" s="14"/>
      <c r="AC767" s="14"/>
      <c r="AD767" s="14"/>
      <c r="AE767" s="14"/>
      <c r="AF767" s="14"/>
      <c r="AG767" s="14"/>
      <c r="AH767" s="14"/>
    </row>
    <row r="768" spans="1:34">
      <c r="A768" s="17"/>
      <c r="B768" s="18"/>
      <c r="C768" s="18"/>
      <c r="D768" s="18"/>
      <c r="E768" s="18"/>
      <c r="F768" s="18"/>
      <c r="G768" s="18"/>
      <c r="H768" s="18"/>
      <c r="I768" s="18"/>
      <c r="J768" s="18"/>
      <c r="K768" s="25"/>
      <c r="L768" s="18"/>
      <c r="M768" s="18"/>
      <c r="N768" s="18"/>
      <c r="O768" s="18"/>
      <c r="P768" s="18"/>
      <c r="Q768" s="18"/>
      <c r="R768" s="18"/>
      <c r="S768" s="14"/>
      <c r="T768" s="14"/>
      <c r="U768" s="14"/>
      <c r="V768" s="14"/>
      <c r="W768" s="14"/>
      <c r="X768" s="14"/>
      <c r="Y768" s="14"/>
      <c r="Z768" s="14"/>
      <c r="AA768" s="14"/>
      <c r="AB768" s="14"/>
      <c r="AC768" s="14"/>
      <c r="AD768" s="14"/>
      <c r="AE768" s="14"/>
      <c r="AF768" s="14"/>
      <c r="AG768" s="14"/>
      <c r="AH768" s="14"/>
    </row>
    <row r="769" spans="1:34">
      <c r="A769" s="17"/>
      <c r="B769" s="18"/>
      <c r="C769" s="18"/>
      <c r="D769" s="18"/>
      <c r="E769" s="18"/>
      <c r="F769" s="18"/>
      <c r="G769" s="18"/>
      <c r="H769" s="18"/>
      <c r="I769" s="18"/>
      <c r="J769" s="18"/>
      <c r="K769" s="25"/>
      <c r="L769" s="18"/>
      <c r="M769" s="18"/>
      <c r="N769" s="18"/>
      <c r="O769" s="18"/>
      <c r="P769" s="18"/>
      <c r="Q769" s="18"/>
      <c r="R769" s="18"/>
      <c r="S769" s="14"/>
      <c r="T769" s="14"/>
      <c r="U769" s="14"/>
      <c r="V769" s="14"/>
      <c r="W769" s="14"/>
      <c r="X769" s="14"/>
      <c r="Y769" s="14"/>
      <c r="Z769" s="14"/>
      <c r="AA769" s="14"/>
      <c r="AB769" s="14"/>
      <c r="AC769" s="14"/>
      <c r="AD769" s="14"/>
      <c r="AE769" s="14"/>
      <c r="AF769" s="14"/>
      <c r="AG769" s="14"/>
      <c r="AH769" s="14"/>
    </row>
    <row r="770" spans="1:34">
      <c r="A770" s="17"/>
      <c r="B770" s="18"/>
      <c r="C770" s="18"/>
      <c r="D770" s="18"/>
      <c r="E770" s="18"/>
      <c r="F770" s="18"/>
      <c r="G770" s="18"/>
      <c r="H770" s="18"/>
      <c r="I770" s="18"/>
      <c r="J770" s="18"/>
      <c r="K770" s="25"/>
      <c r="L770" s="18"/>
      <c r="M770" s="18"/>
      <c r="N770" s="18"/>
      <c r="O770" s="18"/>
      <c r="P770" s="18"/>
      <c r="Q770" s="18"/>
      <c r="R770" s="18"/>
      <c r="S770" s="14"/>
      <c r="T770" s="14"/>
      <c r="U770" s="14"/>
      <c r="V770" s="14"/>
      <c r="W770" s="14"/>
      <c r="X770" s="14"/>
      <c r="Y770" s="14"/>
      <c r="Z770" s="14"/>
      <c r="AA770" s="14"/>
      <c r="AB770" s="14"/>
      <c r="AC770" s="14"/>
      <c r="AD770" s="14"/>
      <c r="AE770" s="14"/>
      <c r="AF770" s="14"/>
      <c r="AG770" s="14"/>
      <c r="AH770" s="14"/>
    </row>
    <row r="771" spans="1:34">
      <c r="A771" s="17"/>
      <c r="B771" s="18"/>
      <c r="C771" s="18"/>
      <c r="D771" s="18"/>
      <c r="E771" s="18"/>
      <c r="F771" s="18"/>
      <c r="G771" s="18"/>
      <c r="H771" s="18"/>
      <c r="I771" s="18"/>
      <c r="J771" s="18"/>
      <c r="K771" s="25"/>
      <c r="L771" s="18"/>
      <c r="M771" s="18"/>
      <c r="N771" s="18"/>
      <c r="O771" s="18"/>
      <c r="P771" s="18"/>
      <c r="Q771" s="18"/>
      <c r="R771" s="18"/>
      <c r="S771" s="14"/>
      <c r="T771" s="14"/>
      <c r="U771" s="14"/>
      <c r="V771" s="14"/>
      <c r="W771" s="14"/>
      <c r="X771" s="14"/>
      <c r="Y771" s="14"/>
      <c r="Z771" s="14"/>
      <c r="AA771" s="14"/>
      <c r="AB771" s="14"/>
      <c r="AC771" s="14"/>
      <c r="AD771" s="14"/>
      <c r="AE771" s="14"/>
      <c r="AF771" s="14"/>
      <c r="AG771" s="14"/>
      <c r="AH771" s="14"/>
    </row>
    <row r="772" spans="1:34">
      <c r="A772" s="17"/>
      <c r="B772" s="18"/>
      <c r="C772" s="18"/>
      <c r="D772" s="18"/>
      <c r="E772" s="18"/>
      <c r="F772" s="18"/>
      <c r="G772" s="18"/>
      <c r="H772" s="18"/>
      <c r="I772" s="18"/>
      <c r="J772" s="18"/>
      <c r="K772" s="25"/>
      <c r="L772" s="18"/>
      <c r="M772" s="18"/>
      <c r="N772" s="18"/>
      <c r="O772" s="18"/>
      <c r="P772" s="18"/>
      <c r="Q772" s="18"/>
      <c r="R772" s="18"/>
      <c r="S772" s="14"/>
      <c r="T772" s="14"/>
      <c r="U772" s="14"/>
      <c r="V772" s="14"/>
      <c r="W772" s="14"/>
      <c r="X772" s="14"/>
      <c r="Y772" s="14"/>
      <c r="Z772" s="14"/>
      <c r="AA772" s="14"/>
      <c r="AB772" s="14"/>
      <c r="AC772" s="14"/>
      <c r="AD772" s="14"/>
      <c r="AE772" s="14"/>
      <c r="AF772" s="14"/>
      <c r="AG772" s="14"/>
      <c r="AH772" s="14"/>
    </row>
    <row r="773" spans="1:34">
      <c r="A773" s="17"/>
      <c r="B773" s="18"/>
      <c r="C773" s="18"/>
      <c r="D773" s="18"/>
      <c r="E773" s="18"/>
      <c r="F773" s="18"/>
      <c r="G773" s="18"/>
      <c r="H773" s="18"/>
      <c r="I773" s="18"/>
      <c r="J773" s="18"/>
      <c r="K773" s="25"/>
      <c r="L773" s="18"/>
      <c r="M773" s="18"/>
      <c r="N773" s="18"/>
      <c r="O773" s="18"/>
      <c r="P773" s="18"/>
      <c r="Q773" s="18"/>
      <c r="R773" s="18"/>
      <c r="S773" s="14"/>
      <c r="T773" s="14"/>
      <c r="U773" s="14"/>
      <c r="V773" s="14"/>
      <c r="W773" s="14"/>
      <c r="X773" s="14"/>
      <c r="Y773" s="14"/>
      <c r="Z773" s="14"/>
      <c r="AA773" s="14"/>
      <c r="AB773" s="14"/>
      <c r="AC773" s="14"/>
      <c r="AD773" s="14"/>
      <c r="AE773" s="14"/>
      <c r="AF773" s="14"/>
      <c r="AG773" s="14"/>
      <c r="AH773" s="14"/>
    </row>
    <row r="774" spans="1:34">
      <c r="A774" s="17"/>
      <c r="B774" s="18"/>
      <c r="C774" s="18"/>
      <c r="D774" s="18"/>
      <c r="E774" s="18"/>
      <c r="F774" s="18"/>
      <c r="G774" s="18"/>
      <c r="H774" s="18"/>
      <c r="I774" s="18"/>
      <c r="J774" s="18"/>
      <c r="K774" s="25"/>
      <c r="L774" s="18"/>
      <c r="M774" s="18"/>
      <c r="N774" s="18"/>
      <c r="O774" s="18"/>
      <c r="P774" s="18"/>
      <c r="Q774" s="18"/>
      <c r="R774" s="18"/>
      <c r="S774" s="14"/>
      <c r="T774" s="14"/>
      <c r="U774" s="14"/>
      <c r="V774" s="14"/>
      <c r="W774" s="14"/>
      <c r="X774" s="14"/>
      <c r="Y774" s="14"/>
      <c r="Z774" s="14"/>
      <c r="AA774" s="14"/>
      <c r="AB774" s="14"/>
      <c r="AC774" s="14"/>
      <c r="AD774" s="14"/>
      <c r="AE774" s="14"/>
      <c r="AF774" s="14"/>
      <c r="AG774" s="14"/>
      <c r="AH774" s="14"/>
    </row>
    <row r="775" spans="1:34">
      <c r="A775" s="17"/>
      <c r="B775" s="18"/>
      <c r="C775" s="18"/>
      <c r="D775" s="18"/>
      <c r="E775" s="18"/>
      <c r="F775" s="18"/>
      <c r="G775" s="18"/>
      <c r="H775" s="18"/>
      <c r="I775" s="18"/>
      <c r="J775" s="18"/>
      <c r="K775" s="25"/>
      <c r="L775" s="18"/>
      <c r="M775" s="18"/>
      <c r="N775" s="18"/>
      <c r="O775" s="18"/>
      <c r="P775" s="18"/>
      <c r="Q775" s="18"/>
      <c r="R775" s="18"/>
      <c r="S775" s="14"/>
      <c r="T775" s="14"/>
      <c r="U775" s="14"/>
      <c r="V775" s="14"/>
      <c r="W775" s="14"/>
      <c r="X775" s="14"/>
      <c r="Y775" s="14"/>
      <c r="Z775" s="14"/>
      <c r="AA775" s="14"/>
      <c r="AB775" s="14"/>
      <c r="AC775" s="14"/>
      <c r="AD775" s="14"/>
      <c r="AE775" s="14"/>
      <c r="AF775" s="14"/>
      <c r="AG775" s="14"/>
      <c r="AH775" s="14"/>
    </row>
    <row r="776" spans="1:34">
      <c r="A776" s="17"/>
      <c r="B776" s="18"/>
      <c r="C776" s="18"/>
      <c r="D776" s="18"/>
      <c r="E776" s="18"/>
      <c r="F776" s="18"/>
      <c r="G776" s="18"/>
      <c r="H776" s="18"/>
      <c r="I776" s="18"/>
      <c r="J776" s="18"/>
      <c r="K776" s="25"/>
      <c r="L776" s="18"/>
      <c r="M776" s="18"/>
      <c r="N776" s="18"/>
      <c r="O776" s="18"/>
      <c r="P776" s="18"/>
      <c r="Q776" s="18"/>
      <c r="R776" s="18"/>
      <c r="S776" s="14"/>
      <c r="T776" s="14"/>
      <c r="U776" s="14"/>
      <c r="V776" s="14"/>
      <c r="W776" s="14"/>
      <c r="X776" s="14"/>
      <c r="Y776" s="14"/>
      <c r="Z776" s="14"/>
      <c r="AA776" s="14"/>
      <c r="AB776" s="14"/>
      <c r="AC776" s="14"/>
      <c r="AD776" s="14"/>
      <c r="AE776" s="14"/>
      <c r="AF776" s="14"/>
      <c r="AG776" s="14"/>
      <c r="AH776" s="14"/>
    </row>
    <row r="777" spans="1:34">
      <c r="A777" s="17"/>
      <c r="B777" s="18"/>
      <c r="C777" s="18"/>
      <c r="D777" s="18"/>
      <c r="E777" s="18"/>
      <c r="F777" s="18"/>
      <c r="G777" s="18"/>
      <c r="H777" s="18"/>
      <c r="I777" s="18"/>
      <c r="J777" s="18"/>
      <c r="K777" s="25"/>
      <c r="L777" s="18"/>
      <c r="M777" s="18"/>
      <c r="N777" s="18"/>
      <c r="O777" s="18"/>
      <c r="P777" s="18"/>
      <c r="Q777" s="18"/>
      <c r="R777" s="18"/>
      <c r="S777" s="14"/>
      <c r="T777" s="14"/>
      <c r="U777" s="14"/>
      <c r="V777" s="14"/>
      <c r="W777" s="14"/>
      <c r="X777" s="14"/>
      <c r="Y777" s="14"/>
      <c r="Z777" s="14"/>
      <c r="AA777" s="14"/>
      <c r="AB777" s="14"/>
      <c r="AC777" s="14"/>
      <c r="AD777" s="14"/>
      <c r="AE777" s="14"/>
      <c r="AF777" s="14"/>
      <c r="AG777" s="14"/>
      <c r="AH777" s="14"/>
    </row>
    <row r="778" spans="1:34">
      <c r="A778" s="17"/>
      <c r="B778" s="18"/>
      <c r="C778" s="18"/>
      <c r="D778" s="18"/>
      <c r="E778" s="18"/>
      <c r="F778" s="18"/>
      <c r="G778" s="18"/>
      <c r="H778" s="18"/>
      <c r="I778" s="18"/>
      <c r="J778" s="18"/>
      <c r="K778" s="25"/>
      <c r="L778" s="18"/>
      <c r="M778" s="18"/>
      <c r="N778" s="18"/>
      <c r="O778" s="18"/>
      <c r="P778" s="18"/>
      <c r="Q778" s="18"/>
      <c r="R778" s="18"/>
      <c r="S778" s="14"/>
      <c r="T778" s="14"/>
      <c r="U778" s="14"/>
      <c r="V778" s="14"/>
      <c r="W778" s="14"/>
      <c r="X778" s="14"/>
      <c r="Y778" s="14"/>
      <c r="Z778" s="14"/>
      <c r="AA778" s="14"/>
      <c r="AB778" s="14"/>
      <c r="AC778" s="14"/>
      <c r="AD778" s="14"/>
      <c r="AE778" s="14"/>
      <c r="AF778" s="14"/>
      <c r="AG778" s="14"/>
      <c r="AH778" s="14"/>
    </row>
    <row r="779" spans="1:34">
      <c r="A779" s="17"/>
      <c r="B779" s="18"/>
      <c r="C779" s="18"/>
      <c r="D779" s="18"/>
      <c r="E779" s="18"/>
      <c r="F779" s="18"/>
      <c r="G779" s="18"/>
      <c r="H779" s="18"/>
      <c r="I779" s="18"/>
      <c r="J779" s="18"/>
      <c r="K779" s="25"/>
      <c r="L779" s="18"/>
      <c r="M779" s="18"/>
      <c r="N779" s="18"/>
      <c r="O779" s="18"/>
      <c r="P779" s="18"/>
      <c r="Q779" s="18"/>
      <c r="R779" s="18"/>
      <c r="S779" s="14"/>
      <c r="T779" s="14"/>
      <c r="U779" s="14"/>
      <c r="V779" s="14"/>
      <c r="W779" s="14"/>
      <c r="X779" s="14"/>
      <c r="Y779" s="14"/>
      <c r="Z779" s="14"/>
      <c r="AA779" s="14"/>
      <c r="AB779" s="14"/>
      <c r="AC779" s="14"/>
      <c r="AD779" s="14"/>
      <c r="AE779" s="14"/>
      <c r="AF779" s="14"/>
      <c r="AG779" s="14"/>
      <c r="AH779" s="14"/>
    </row>
    <row r="780" spans="1:34">
      <c r="A780" s="17"/>
      <c r="B780" s="18"/>
      <c r="C780" s="18"/>
      <c r="D780" s="18"/>
      <c r="E780" s="18"/>
      <c r="F780" s="18"/>
      <c r="G780" s="18"/>
      <c r="H780" s="18"/>
      <c r="I780" s="18"/>
      <c r="J780" s="18"/>
      <c r="K780" s="25"/>
      <c r="L780" s="18"/>
      <c r="M780" s="18"/>
      <c r="N780" s="18"/>
      <c r="O780" s="18"/>
      <c r="P780" s="18"/>
      <c r="Q780" s="18"/>
      <c r="R780" s="18"/>
      <c r="S780" s="14"/>
      <c r="T780" s="14"/>
      <c r="U780" s="14"/>
      <c r="V780" s="14"/>
      <c r="W780" s="14"/>
      <c r="X780" s="14"/>
      <c r="Y780" s="14"/>
      <c r="Z780" s="14"/>
      <c r="AA780" s="14"/>
      <c r="AB780" s="14"/>
      <c r="AC780" s="14"/>
      <c r="AD780" s="14"/>
      <c r="AE780" s="14"/>
      <c r="AF780" s="14"/>
      <c r="AG780" s="14"/>
      <c r="AH780" s="14"/>
    </row>
    <row r="781" spans="1:34">
      <c r="A781" s="17"/>
      <c r="B781" s="18"/>
      <c r="C781" s="18"/>
      <c r="D781" s="18"/>
      <c r="E781" s="18"/>
      <c r="F781" s="18"/>
      <c r="G781" s="18"/>
      <c r="H781" s="18"/>
      <c r="I781" s="18"/>
      <c r="J781" s="18"/>
      <c r="K781" s="25"/>
      <c r="L781" s="18"/>
      <c r="M781" s="18"/>
      <c r="N781" s="18"/>
      <c r="O781" s="18"/>
      <c r="P781" s="18"/>
      <c r="Q781" s="18"/>
      <c r="R781" s="18"/>
      <c r="S781" s="14"/>
      <c r="T781" s="14"/>
      <c r="U781" s="14"/>
      <c r="V781" s="14"/>
      <c r="W781" s="14"/>
      <c r="X781" s="14"/>
      <c r="Y781" s="14"/>
      <c r="Z781" s="14"/>
      <c r="AA781" s="14"/>
      <c r="AB781" s="14"/>
      <c r="AC781" s="14"/>
      <c r="AD781" s="14"/>
      <c r="AE781" s="14"/>
      <c r="AF781" s="14"/>
      <c r="AG781" s="14"/>
      <c r="AH781" s="14"/>
    </row>
    <row r="782" spans="1:34">
      <c r="A782" s="17"/>
      <c r="B782" s="18"/>
      <c r="C782" s="18"/>
      <c r="D782" s="18"/>
      <c r="E782" s="18"/>
      <c r="F782" s="18"/>
      <c r="G782" s="18"/>
      <c r="H782" s="18"/>
      <c r="I782" s="18"/>
      <c r="J782" s="18"/>
      <c r="K782" s="25"/>
      <c r="L782" s="18"/>
      <c r="M782" s="18"/>
      <c r="N782" s="18"/>
      <c r="O782" s="18"/>
      <c r="P782" s="18"/>
      <c r="Q782" s="18"/>
      <c r="R782" s="18"/>
      <c r="S782" s="14"/>
      <c r="T782" s="14"/>
      <c r="U782" s="14"/>
      <c r="V782" s="14"/>
      <c r="W782" s="14"/>
      <c r="X782" s="14"/>
      <c r="Y782" s="14"/>
      <c r="Z782" s="14"/>
      <c r="AA782" s="14"/>
      <c r="AB782" s="14"/>
      <c r="AC782" s="14"/>
      <c r="AD782" s="14"/>
      <c r="AE782" s="14"/>
      <c r="AF782" s="14"/>
      <c r="AG782" s="14"/>
      <c r="AH782" s="14"/>
    </row>
    <row r="783" spans="1:34">
      <c r="A783" s="17"/>
      <c r="B783" s="18"/>
      <c r="C783" s="18"/>
      <c r="D783" s="18"/>
      <c r="E783" s="18"/>
      <c r="F783" s="18"/>
      <c r="G783" s="18"/>
      <c r="H783" s="18"/>
      <c r="I783" s="18"/>
      <c r="J783" s="18"/>
      <c r="K783" s="25"/>
      <c r="L783" s="18"/>
      <c r="M783" s="18"/>
      <c r="N783" s="18"/>
      <c r="O783" s="18"/>
      <c r="P783" s="18"/>
      <c r="Q783" s="18"/>
      <c r="R783" s="18"/>
      <c r="S783" s="14"/>
      <c r="T783" s="14"/>
      <c r="U783" s="14"/>
      <c r="V783" s="14"/>
      <c r="W783" s="14"/>
      <c r="X783" s="14"/>
      <c r="Y783" s="14"/>
      <c r="Z783" s="14"/>
      <c r="AA783" s="14"/>
      <c r="AB783" s="14"/>
      <c r="AC783" s="14"/>
      <c r="AD783" s="14"/>
      <c r="AE783" s="14"/>
      <c r="AF783" s="14"/>
      <c r="AG783" s="14"/>
      <c r="AH783" s="14"/>
    </row>
    <row r="784" spans="1:34">
      <c r="A784" s="17"/>
      <c r="B784" s="18"/>
      <c r="C784" s="18"/>
      <c r="D784" s="18"/>
      <c r="E784" s="18"/>
      <c r="F784" s="18"/>
      <c r="G784" s="18"/>
      <c r="H784" s="18"/>
      <c r="I784" s="18"/>
      <c r="J784" s="18"/>
      <c r="K784" s="25"/>
      <c r="L784" s="18"/>
      <c r="M784" s="18"/>
      <c r="N784" s="18"/>
      <c r="O784" s="18"/>
      <c r="P784" s="18"/>
      <c r="Q784" s="18"/>
      <c r="R784" s="18"/>
      <c r="S784" s="14"/>
      <c r="T784" s="14"/>
      <c r="U784" s="14"/>
      <c r="V784" s="14"/>
      <c r="W784" s="14"/>
      <c r="X784" s="14"/>
      <c r="Y784" s="14"/>
      <c r="Z784" s="14"/>
      <c r="AA784" s="14"/>
      <c r="AB784" s="14"/>
      <c r="AC784" s="14"/>
      <c r="AD784" s="14"/>
      <c r="AE784" s="14"/>
      <c r="AF784" s="14"/>
      <c r="AG784" s="14"/>
      <c r="AH784" s="14"/>
    </row>
    <row r="785" spans="1:34">
      <c r="A785" s="17"/>
      <c r="B785" s="18"/>
      <c r="C785" s="18"/>
      <c r="D785" s="18"/>
      <c r="E785" s="18"/>
      <c r="F785" s="18"/>
      <c r="G785" s="18"/>
      <c r="H785" s="18"/>
      <c r="I785" s="18"/>
      <c r="J785" s="18"/>
      <c r="K785" s="25"/>
      <c r="L785" s="18"/>
      <c r="M785" s="18"/>
      <c r="N785" s="18"/>
      <c r="O785" s="18"/>
      <c r="P785" s="18"/>
      <c r="Q785" s="18"/>
      <c r="R785" s="18"/>
      <c r="S785" s="14"/>
      <c r="T785" s="14"/>
      <c r="U785" s="14"/>
      <c r="V785" s="14"/>
      <c r="W785" s="14"/>
      <c r="X785" s="14"/>
      <c r="Y785" s="14"/>
      <c r="Z785" s="14"/>
      <c r="AA785" s="14"/>
      <c r="AB785" s="14"/>
      <c r="AC785" s="14"/>
      <c r="AD785" s="14"/>
      <c r="AE785" s="14"/>
      <c r="AF785" s="14"/>
      <c r="AG785" s="14"/>
      <c r="AH785" s="14"/>
    </row>
    <row r="786" spans="1:34">
      <c r="A786" s="17"/>
      <c r="B786" s="18"/>
      <c r="C786" s="18"/>
      <c r="D786" s="18"/>
      <c r="E786" s="18"/>
      <c r="F786" s="18"/>
      <c r="G786" s="18"/>
      <c r="H786" s="18"/>
      <c r="I786" s="18"/>
      <c r="J786" s="18"/>
      <c r="K786" s="25"/>
      <c r="L786" s="18"/>
      <c r="M786" s="18"/>
      <c r="N786" s="18"/>
      <c r="O786" s="18"/>
      <c r="P786" s="18"/>
      <c r="Q786" s="18"/>
      <c r="R786" s="18"/>
      <c r="S786" s="14"/>
      <c r="T786" s="14"/>
      <c r="U786" s="14"/>
      <c r="V786" s="14"/>
      <c r="W786" s="14"/>
      <c r="X786" s="14"/>
      <c r="Y786" s="14"/>
      <c r="Z786" s="14"/>
      <c r="AA786" s="14"/>
      <c r="AB786" s="14"/>
      <c r="AC786" s="14"/>
      <c r="AD786" s="14"/>
      <c r="AE786" s="14"/>
      <c r="AF786" s="14"/>
      <c r="AG786" s="14"/>
      <c r="AH786" s="14"/>
    </row>
    <row r="787" spans="1:34">
      <c r="A787" s="17"/>
      <c r="B787" s="18"/>
      <c r="C787" s="18"/>
      <c r="D787" s="18"/>
      <c r="E787" s="18"/>
      <c r="F787" s="18"/>
      <c r="G787" s="18"/>
      <c r="H787" s="18"/>
      <c r="I787" s="18"/>
      <c r="J787" s="18"/>
      <c r="K787" s="25"/>
      <c r="L787" s="18"/>
      <c r="M787" s="18"/>
      <c r="N787" s="18"/>
      <c r="O787" s="18"/>
      <c r="P787" s="18"/>
      <c r="Q787" s="18"/>
      <c r="R787" s="18"/>
      <c r="S787" s="14"/>
      <c r="T787" s="14"/>
      <c r="U787" s="14"/>
      <c r="V787" s="14"/>
      <c r="W787" s="14"/>
      <c r="X787" s="14"/>
      <c r="Y787" s="14"/>
      <c r="Z787" s="14"/>
      <c r="AA787" s="14"/>
      <c r="AB787" s="14"/>
      <c r="AC787" s="14"/>
      <c r="AD787" s="14"/>
      <c r="AE787" s="14"/>
      <c r="AF787" s="14"/>
      <c r="AG787" s="14"/>
      <c r="AH787" s="14"/>
    </row>
    <row r="788" spans="1:34">
      <c r="A788" s="17"/>
      <c r="B788" s="18"/>
      <c r="C788" s="18"/>
      <c r="D788" s="18"/>
      <c r="E788" s="18"/>
      <c r="F788" s="18"/>
      <c r="G788" s="18"/>
      <c r="H788" s="18"/>
      <c r="I788" s="18"/>
      <c r="J788" s="18"/>
      <c r="K788" s="25"/>
      <c r="L788" s="18"/>
      <c r="M788" s="18"/>
      <c r="N788" s="18"/>
      <c r="O788" s="18"/>
      <c r="P788" s="18"/>
      <c r="Q788" s="18"/>
      <c r="R788" s="18"/>
      <c r="S788" s="14"/>
      <c r="T788" s="14"/>
      <c r="U788" s="14"/>
      <c r="V788" s="14"/>
      <c r="W788" s="14"/>
      <c r="X788" s="14"/>
      <c r="Y788" s="14"/>
      <c r="Z788" s="14"/>
      <c r="AA788" s="14"/>
      <c r="AB788" s="14"/>
      <c r="AC788" s="14"/>
      <c r="AD788" s="14"/>
      <c r="AE788" s="14"/>
      <c r="AF788" s="14"/>
      <c r="AG788" s="14"/>
      <c r="AH788" s="14"/>
    </row>
    <row r="789" spans="1:34">
      <c r="A789" s="17"/>
      <c r="B789" s="18"/>
      <c r="C789" s="18"/>
      <c r="D789" s="18"/>
      <c r="E789" s="18"/>
      <c r="F789" s="18"/>
      <c r="G789" s="18"/>
      <c r="H789" s="18"/>
      <c r="I789" s="18"/>
      <c r="J789" s="18"/>
      <c r="K789" s="25"/>
      <c r="L789" s="18"/>
      <c r="M789" s="18"/>
      <c r="N789" s="18"/>
      <c r="O789" s="18"/>
      <c r="P789" s="18"/>
      <c r="Q789" s="18"/>
      <c r="R789" s="18"/>
      <c r="S789" s="14"/>
      <c r="T789" s="14"/>
      <c r="U789" s="14"/>
      <c r="V789" s="14"/>
      <c r="W789" s="14"/>
      <c r="X789" s="14"/>
      <c r="Y789" s="14"/>
      <c r="Z789" s="14"/>
      <c r="AA789" s="14"/>
      <c r="AB789" s="14"/>
      <c r="AC789" s="14"/>
      <c r="AD789" s="14"/>
      <c r="AE789" s="14"/>
      <c r="AF789" s="14"/>
      <c r="AG789" s="14"/>
      <c r="AH789" s="14"/>
    </row>
    <row r="790" spans="1:34">
      <c r="A790" s="17"/>
      <c r="B790" s="18"/>
      <c r="C790" s="18"/>
      <c r="D790" s="18"/>
      <c r="E790" s="18"/>
      <c r="F790" s="18"/>
      <c r="G790" s="18"/>
      <c r="H790" s="18"/>
      <c r="I790" s="18"/>
      <c r="J790" s="18"/>
      <c r="K790" s="25"/>
      <c r="L790" s="18"/>
      <c r="M790" s="18"/>
      <c r="N790" s="18"/>
      <c r="O790" s="18"/>
      <c r="P790" s="18"/>
      <c r="Q790" s="18"/>
      <c r="R790" s="18"/>
      <c r="S790" s="14"/>
      <c r="T790" s="14"/>
      <c r="U790" s="14"/>
      <c r="V790" s="14"/>
      <c r="W790" s="14"/>
      <c r="X790" s="14"/>
      <c r="Y790" s="14"/>
      <c r="Z790" s="14"/>
      <c r="AA790" s="14"/>
      <c r="AB790" s="14"/>
      <c r="AC790" s="14"/>
      <c r="AD790" s="14"/>
      <c r="AE790" s="14"/>
      <c r="AF790" s="14"/>
      <c r="AG790" s="14"/>
      <c r="AH790" s="14"/>
    </row>
    <row r="791" spans="1:34">
      <c r="A791" s="17"/>
      <c r="B791" s="18"/>
      <c r="C791" s="18"/>
      <c r="D791" s="18"/>
      <c r="E791" s="18"/>
      <c r="F791" s="18"/>
      <c r="G791" s="18"/>
      <c r="H791" s="18"/>
      <c r="I791" s="18"/>
      <c r="J791" s="18"/>
      <c r="K791" s="25"/>
      <c r="L791" s="18"/>
      <c r="M791" s="18"/>
      <c r="N791" s="18"/>
      <c r="O791" s="18"/>
      <c r="P791" s="18"/>
      <c r="Q791" s="18"/>
      <c r="R791" s="18"/>
      <c r="S791" s="14"/>
      <c r="T791" s="14"/>
      <c r="U791" s="14"/>
      <c r="V791" s="14"/>
      <c r="W791" s="14"/>
      <c r="X791" s="14"/>
      <c r="Y791" s="14"/>
      <c r="Z791" s="14"/>
      <c r="AA791" s="14"/>
      <c r="AB791" s="14"/>
      <c r="AC791" s="14"/>
      <c r="AD791" s="14"/>
      <c r="AE791" s="14"/>
      <c r="AF791" s="14"/>
      <c r="AG791" s="14"/>
      <c r="AH791" s="14"/>
    </row>
    <row r="792" spans="1:34">
      <c r="A792" s="17"/>
      <c r="B792" s="18"/>
      <c r="C792" s="18"/>
      <c r="D792" s="18"/>
      <c r="E792" s="18"/>
      <c r="F792" s="18"/>
      <c r="G792" s="18"/>
      <c r="H792" s="18"/>
      <c r="I792" s="18"/>
      <c r="J792" s="18"/>
      <c r="K792" s="25"/>
      <c r="L792" s="18"/>
      <c r="M792" s="18"/>
      <c r="N792" s="18"/>
      <c r="O792" s="18"/>
      <c r="P792" s="18"/>
      <c r="Q792" s="18"/>
      <c r="R792" s="18"/>
      <c r="S792" s="14"/>
      <c r="T792" s="14"/>
      <c r="U792" s="14"/>
      <c r="V792" s="14"/>
      <c r="W792" s="14"/>
      <c r="X792" s="14"/>
      <c r="Y792" s="14"/>
      <c r="Z792" s="14"/>
      <c r="AA792" s="14"/>
      <c r="AB792" s="14"/>
      <c r="AC792" s="14"/>
      <c r="AD792" s="14"/>
      <c r="AE792" s="14"/>
      <c r="AF792" s="14"/>
      <c r="AG792" s="14"/>
      <c r="AH792" s="14"/>
    </row>
    <row r="793" spans="1:34">
      <c r="A793" s="17"/>
      <c r="B793" s="18"/>
      <c r="C793" s="18"/>
      <c r="D793" s="18"/>
      <c r="E793" s="18"/>
      <c r="F793" s="18"/>
      <c r="G793" s="18"/>
      <c r="H793" s="18"/>
      <c r="I793" s="18"/>
      <c r="J793" s="18"/>
      <c r="K793" s="25"/>
      <c r="L793" s="18"/>
      <c r="M793" s="18"/>
      <c r="N793" s="18"/>
      <c r="O793" s="18"/>
      <c r="P793" s="18"/>
      <c r="Q793" s="18"/>
      <c r="R793" s="18"/>
      <c r="S793" s="14"/>
      <c r="T793" s="14"/>
      <c r="U793" s="14"/>
      <c r="V793" s="14"/>
      <c r="W793" s="14"/>
      <c r="X793" s="14"/>
      <c r="Y793" s="14"/>
      <c r="Z793" s="14"/>
      <c r="AA793" s="14"/>
      <c r="AB793" s="14"/>
      <c r="AC793" s="14"/>
      <c r="AD793" s="14"/>
      <c r="AE793" s="14"/>
      <c r="AF793" s="14"/>
      <c r="AG793" s="14"/>
      <c r="AH793" s="14"/>
    </row>
    <row r="794" spans="1:34">
      <c r="A794" s="17"/>
      <c r="B794" s="18"/>
      <c r="C794" s="18"/>
      <c r="D794" s="18"/>
      <c r="E794" s="18"/>
      <c r="F794" s="18"/>
      <c r="G794" s="18"/>
      <c r="H794" s="18"/>
      <c r="I794" s="18"/>
      <c r="J794" s="18"/>
      <c r="K794" s="25"/>
      <c r="L794" s="18"/>
      <c r="M794" s="18"/>
      <c r="N794" s="18"/>
      <c r="O794" s="18"/>
      <c r="P794" s="18"/>
      <c r="Q794" s="18"/>
      <c r="R794" s="18"/>
      <c r="S794" s="14"/>
      <c r="T794" s="14"/>
      <c r="U794" s="14"/>
      <c r="V794" s="14"/>
      <c r="W794" s="14"/>
      <c r="X794" s="14"/>
      <c r="Y794" s="14"/>
      <c r="Z794" s="14"/>
      <c r="AA794" s="14"/>
      <c r="AB794" s="14"/>
      <c r="AC794" s="14"/>
      <c r="AD794" s="14"/>
      <c r="AE794" s="14"/>
      <c r="AF794" s="14"/>
      <c r="AG794" s="14"/>
      <c r="AH794" s="14"/>
    </row>
    <row r="795" spans="1:34">
      <c r="A795" s="17"/>
      <c r="B795" s="18"/>
      <c r="C795" s="18"/>
      <c r="D795" s="18"/>
      <c r="E795" s="18"/>
      <c r="F795" s="18"/>
      <c r="G795" s="18"/>
      <c r="H795" s="18"/>
      <c r="I795" s="18"/>
      <c r="J795" s="18"/>
      <c r="K795" s="25"/>
      <c r="L795" s="18"/>
      <c r="M795" s="18"/>
      <c r="N795" s="18"/>
      <c r="O795" s="18"/>
      <c r="P795" s="18"/>
      <c r="Q795" s="18"/>
      <c r="R795" s="18"/>
      <c r="S795" s="14"/>
      <c r="T795" s="14"/>
      <c r="U795" s="14"/>
      <c r="V795" s="14"/>
      <c r="W795" s="14"/>
      <c r="X795" s="14"/>
      <c r="Y795" s="14"/>
      <c r="Z795" s="14"/>
      <c r="AA795" s="14"/>
      <c r="AB795" s="14"/>
      <c r="AC795" s="14"/>
      <c r="AD795" s="14"/>
      <c r="AE795" s="14"/>
      <c r="AF795" s="14"/>
      <c r="AG795" s="14"/>
      <c r="AH795" s="14"/>
    </row>
    <row r="796" spans="1:34">
      <c r="A796" s="17"/>
      <c r="B796" s="18"/>
      <c r="C796" s="18"/>
      <c r="D796" s="18"/>
      <c r="E796" s="18"/>
      <c r="F796" s="18"/>
      <c r="G796" s="18"/>
      <c r="H796" s="18"/>
      <c r="I796" s="18"/>
      <c r="J796" s="18"/>
      <c r="K796" s="25"/>
      <c r="L796" s="18"/>
      <c r="M796" s="18"/>
      <c r="N796" s="18"/>
      <c r="O796" s="18"/>
      <c r="P796" s="18"/>
      <c r="Q796" s="18"/>
      <c r="R796" s="18"/>
      <c r="S796" s="14"/>
      <c r="T796" s="14"/>
      <c r="U796" s="14"/>
      <c r="V796" s="14"/>
      <c r="W796" s="14"/>
      <c r="X796" s="14"/>
      <c r="Y796" s="14"/>
      <c r="Z796" s="14"/>
      <c r="AA796" s="14"/>
      <c r="AB796" s="14"/>
      <c r="AC796" s="14"/>
      <c r="AD796" s="14"/>
      <c r="AE796" s="14"/>
      <c r="AF796" s="14"/>
      <c r="AG796" s="14"/>
      <c r="AH796" s="14"/>
    </row>
    <row r="797" spans="1:34">
      <c r="A797" s="17"/>
      <c r="B797" s="18"/>
      <c r="C797" s="18"/>
      <c r="D797" s="18"/>
      <c r="E797" s="18"/>
      <c r="F797" s="18"/>
      <c r="G797" s="18"/>
      <c r="H797" s="18"/>
      <c r="I797" s="18"/>
      <c r="J797" s="18"/>
      <c r="K797" s="25"/>
      <c r="L797" s="18"/>
      <c r="M797" s="18"/>
      <c r="N797" s="18"/>
      <c r="O797" s="18"/>
      <c r="P797" s="18"/>
      <c r="Q797" s="18"/>
      <c r="R797" s="18"/>
      <c r="S797" s="14"/>
      <c r="T797" s="14"/>
      <c r="U797" s="14"/>
      <c r="V797" s="14"/>
      <c r="W797" s="14"/>
      <c r="X797" s="14"/>
      <c r="Y797" s="14"/>
      <c r="Z797" s="14"/>
      <c r="AA797" s="14"/>
      <c r="AB797" s="14"/>
      <c r="AC797" s="14"/>
      <c r="AD797" s="14"/>
      <c r="AE797" s="14"/>
      <c r="AF797" s="14"/>
      <c r="AG797" s="14"/>
      <c r="AH797" s="14"/>
    </row>
    <row r="798" spans="1:34">
      <c r="A798" s="17"/>
      <c r="B798" s="18"/>
      <c r="C798" s="18"/>
      <c r="D798" s="18"/>
      <c r="E798" s="18"/>
      <c r="F798" s="18"/>
      <c r="G798" s="18"/>
      <c r="H798" s="18"/>
      <c r="I798" s="18"/>
      <c r="J798" s="18"/>
      <c r="K798" s="25"/>
      <c r="L798" s="18"/>
      <c r="M798" s="18"/>
      <c r="N798" s="18"/>
      <c r="O798" s="18"/>
      <c r="P798" s="18"/>
      <c r="Q798" s="18"/>
      <c r="R798" s="18"/>
      <c r="S798" s="14"/>
      <c r="T798" s="14"/>
      <c r="U798" s="14"/>
      <c r="V798" s="14"/>
      <c r="W798" s="14"/>
      <c r="X798" s="14"/>
      <c r="Y798" s="14"/>
      <c r="Z798" s="14"/>
      <c r="AA798" s="14"/>
      <c r="AB798" s="14"/>
      <c r="AC798" s="14"/>
      <c r="AD798" s="14"/>
      <c r="AE798" s="14"/>
      <c r="AF798" s="14"/>
      <c r="AG798" s="14"/>
      <c r="AH798" s="14"/>
    </row>
    <row r="799" spans="1:34">
      <c r="A799" s="17"/>
      <c r="B799" s="18"/>
      <c r="C799" s="18"/>
      <c r="D799" s="18"/>
      <c r="E799" s="18"/>
      <c r="F799" s="18"/>
      <c r="G799" s="18"/>
      <c r="H799" s="18"/>
      <c r="I799" s="18"/>
      <c r="J799" s="18"/>
      <c r="K799" s="25"/>
      <c r="L799" s="18"/>
      <c r="M799" s="18"/>
      <c r="N799" s="18"/>
      <c r="O799" s="18"/>
      <c r="P799" s="18"/>
      <c r="Q799" s="18"/>
      <c r="R799" s="18"/>
      <c r="S799" s="14"/>
      <c r="T799" s="14"/>
      <c r="U799" s="14"/>
      <c r="V799" s="14"/>
      <c r="W799" s="14"/>
      <c r="X799" s="14"/>
      <c r="Y799" s="14"/>
      <c r="Z799" s="14"/>
      <c r="AA799" s="14"/>
      <c r="AB799" s="14"/>
      <c r="AC799" s="14"/>
      <c r="AD799" s="14"/>
      <c r="AE799" s="14"/>
      <c r="AF799" s="14"/>
      <c r="AG799" s="14"/>
      <c r="AH799" s="14"/>
    </row>
    <row r="800" spans="1:34">
      <c r="A800" s="17"/>
      <c r="B800" s="18"/>
      <c r="C800" s="18"/>
      <c r="D800" s="18"/>
      <c r="E800" s="18"/>
      <c r="F800" s="18"/>
      <c r="G800" s="18"/>
      <c r="H800" s="18"/>
      <c r="I800" s="18"/>
      <c r="J800" s="18"/>
      <c r="K800" s="25"/>
      <c r="L800" s="18"/>
      <c r="M800" s="18"/>
      <c r="N800" s="18"/>
      <c r="O800" s="18"/>
      <c r="P800" s="18"/>
      <c r="Q800" s="18"/>
      <c r="R800" s="18"/>
      <c r="S800" s="14"/>
      <c r="T800" s="14"/>
      <c r="U800" s="14"/>
      <c r="V800" s="14"/>
      <c r="W800" s="14"/>
      <c r="X800" s="14"/>
      <c r="Y800" s="14"/>
      <c r="Z800" s="14"/>
      <c r="AA800" s="14"/>
      <c r="AB800" s="14"/>
      <c r="AC800" s="14"/>
      <c r="AD800" s="14"/>
      <c r="AE800" s="14"/>
      <c r="AF800" s="14"/>
      <c r="AG800" s="14"/>
      <c r="AH800" s="14"/>
    </row>
    <row r="801" spans="1:34">
      <c r="A801" s="17"/>
      <c r="B801" s="18"/>
      <c r="C801" s="18"/>
      <c r="D801" s="18"/>
      <c r="E801" s="18"/>
      <c r="F801" s="18"/>
      <c r="G801" s="18"/>
      <c r="H801" s="18"/>
      <c r="I801" s="18"/>
      <c r="J801" s="18"/>
      <c r="K801" s="25"/>
      <c r="L801" s="18"/>
      <c r="M801" s="18"/>
      <c r="N801" s="18"/>
      <c r="O801" s="18"/>
      <c r="P801" s="18"/>
      <c r="Q801" s="18"/>
      <c r="R801" s="18"/>
      <c r="S801" s="14"/>
      <c r="T801" s="14"/>
      <c r="U801" s="14"/>
      <c r="V801" s="14"/>
      <c r="W801" s="14"/>
      <c r="X801" s="14"/>
      <c r="Y801" s="14"/>
      <c r="Z801" s="14"/>
      <c r="AA801" s="14"/>
      <c r="AB801" s="14"/>
      <c r="AC801" s="14"/>
      <c r="AD801" s="14"/>
      <c r="AE801" s="14"/>
      <c r="AF801" s="14"/>
      <c r="AG801" s="14"/>
      <c r="AH801" s="14"/>
    </row>
    <row r="802" spans="1:34">
      <c r="A802" s="17"/>
      <c r="B802" s="18"/>
      <c r="C802" s="18"/>
      <c r="D802" s="18"/>
      <c r="E802" s="18"/>
      <c r="F802" s="18"/>
      <c r="G802" s="18"/>
      <c r="H802" s="18"/>
      <c r="I802" s="18"/>
      <c r="J802" s="18"/>
      <c r="K802" s="25"/>
      <c r="L802" s="18"/>
      <c r="M802" s="18"/>
      <c r="N802" s="18"/>
      <c r="O802" s="18"/>
      <c r="P802" s="18"/>
      <c r="Q802" s="18"/>
      <c r="R802" s="18"/>
      <c r="S802" s="14"/>
      <c r="T802" s="14"/>
      <c r="U802" s="14"/>
      <c r="V802" s="14"/>
      <c r="W802" s="14"/>
      <c r="X802" s="14"/>
      <c r="Y802" s="14"/>
      <c r="Z802" s="14"/>
      <c r="AA802" s="14"/>
      <c r="AB802" s="14"/>
      <c r="AC802" s="14"/>
      <c r="AD802" s="14"/>
      <c r="AE802" s="14"/>
      <c r="AF802" s="14"/>
      <c r="AG802" s="14"/>
      <c r="AH802" s="14"/>
    </row>
    <row r="803" spans="1:34">
      <c r="A803" s="17"/>
      <c r="B803" s="18"/>
      <c r="C803" s="18"/>
      <c r="D803" s="18"/>
      <c r="E803" s="18"/>
      <c r="F803" s="18"/>
      <c r="G803" s="18"/>
      <c r="H803" s="18"/>
      <c r="I803" s="18"/>
      <c r="J803" s="18"/>
      <c r="K803" s="25"/>
      <c r="L803" s="18"/>
      <c r="M803" s="18"/>
      <c r="N803" s="18"/>
      <c r="O803" s="18"/>
      <c r="P803" s="18"/>
      <c r="Q803" s="18"/>
      <c r="R803" s="18"/>
      <c r="S803" s="14"/>
      <c r="T803" s="14"/>
      <c r="U803" s="14"/>
      <c r="V803" s="14"/>
      <c r="W803" s="14"/>
      <c r="X803" s="14"/>
      <c r="Y803" s="14"/>
      <c r="Z803" s="14"/>
      <c r="AA803" s="14"/>
      <c r="AB803" s="14"/>
      <c r="AC803" s="14"/>
      <c r="AD803" s="14"/>
      <c r="AE803" s="14"/>
      <c r="AF803" s="14"/>
      <c r="AG803" s="14"/>
      <c r="AH803" s="14"/>
    </row>
    <row r="804" spans="1:34">
      <c r="A804" s="17"/>
      <c r="B804" s="18"/>
      <c r="C804" s="18"/>
      <c r="D804" s="18"/>
      <c r="E804" s="18"/>
      <c r="F804" s="18"/>
      <c r="G804" s="18"/>
      <c r="H804" s="18"/>
      <c r="I804" s="18"/>
      <c r="J804" s="18"/>
      <c r="K804" s="25"/>
      <c r="L804" s="18"/>
      <c r="M804" s="18"/>
      <c r="N804" s="18"/>
      <c r="O804" s="18"/>
      <c r="P804" s="18"/>
      <c r="Q804" s="18"/>
      <c r="R804" s="18"/>
      <c r="S804" s="14"/>
      <c r="T804" s="14"/>
      <c r="U804" s="14"/>
      <c r="V804" s="14"/>
      <c r="W804" s="14"/>
      <c r="X804" s="14"/>
      <c r="Y804" s="14"/>
      <c r="Z804" s="14"/>
      <c r="AA804" s="14"/>
      <c r="AB804" s="14"/>
      <c r="AC804" s="14"/>
      <c r="AD804" s="14"/>
      <c r="AE804" s="14"/>
      <c r="AF804" s="14"/>
      <c r="AG804" s="14"/>
      <c r="AH804" s="14"/>
    </row>
    <row r="805" spans="1:34">
      <c r="A805" s="17"/>
      <c r="B805" s="18"/>
      <c r="C805" s="18"/>
      <c r="D805" s="18"/>
      <c r="E805" s="18"/>
      <c r="F805" s="18"/>
      <c r="G805" s="18"/>
      <c r="H805" s="18"/>
      <c r="I805" s="18"/>
      <c r="J805" s="18"/>
      <c r="K805" s="25"/>
      <c r="L805" s="18"/>
      <c r="M805" s="18"/>
      <c r="N805" s="18"/>
      <c r="O805" s="18"/>
      <c r="P805" s="18"/>
      <c r="Q805" s="18"/>
      <c r="R805" s="18"/>
      <c r="S805" s="14"/>
      <c r="T805" s="14"/>
      <c r="U805" s="14"/>
      <c r="V805" s="14"/>
      <c r="W805" s="14"/>
      <c r="X805" s="14"/>
      <c r="Y805" s="14"/>
      <c r="Z805" s="14"/>
      <c r="AA805" s="14"/>
      <c r="AB805" s="14"/>
      <c r="AC805" s="14"/>
      <c r="AD805" s="14"/>
      <c r="AE805" s="14"/>
      <c r="AF805" s="14"/>
      <c r="AG805" s="14"/>
      <c r="AH805" s="14"/>
    </row>
    <row r="806" spans="1:34">
      <c r="A806" s="17"/>
      <c r="B806" s="18"/>
      <c r="C806" s="18"/>
      <c r="D806" s="18"/>
      <c r="E806" s="18"/>
      <c r="F806" s="18"/>
      <c r="G806" s="18"/>
      <c r="H806" s="18"/>
      <c r="I806" s="18"/>
      <c r="J806" s="18"/>
      <c r="K806" s="25"/>
      <c r="L806" s="18"/>
      <c r="M806" s="18"/>
      <c r="N806" s="18"/>
      <c r="O806" s="18"/>
      <c r="P806" s="18"/>
      <c r="Q806" s="18"/>
      <c r="R806" s="18"/>
      <c r="S806" s="14"/>
      <c r="T806" s="14"/>
      <c r="U806" s="14"/>
      <c r="V806" s="14"/>
      <c r="W806" s="14"/>
      <c r="X806" s="14"/>
      <c r="Y806" s="14"/>
      <c r="Z806" s="14"/>
      <c r="AA806" s="14"/>
      <c r="AB806" s="14"/>
      <c r="AC806" s="14"/>
      <c r="AD806" s="14"/>
      <c r="AE806" s="14"/>
      <c r="AF806" s="14"/>
      <c r="AG806" s="14"/>
      <c r="AH806" s="14"/>
    </row>
    <row r="807" spans="1:34">
      <c r="A807" s="17"/>
      <c r="B807" s="18"/>
      <c r="C807" s="18"/>
      <c r="D807" s="18"/>
      <c r="E807" s="18"/>
      <c r="F807" s="18"/>
      <c r="G807" s="18"/>
      <c r="H807" s="18"/>
      <c r="I807" s="18"/>
      <c r="J807" s="18"/>
      <c r="K807" s="25"/>
      <c r="L807" s="18"/>
      <c r="M807" s="18"/>
      <c r="N807" s="18"/>
      <c r="O807" s="18"/>
      <c r="P807" s="18"/>
      <c r="Q807" s="18"/>
      <c r="R807" s="18"/>
      <c r="S807" s="14"/>
      <c r="T807" s="14"/>
      <c r="U807" s="14"/>
      <c r="V807" s="14"/>
      <c r="W807" s="14"/>
      <c r="X807" s="14"/>
      <c r="Y807" s="14"/>
      <c r="Z807" s="14"/>
      <c r="AA807" s="14"/>
      <c r="AB807" s="14"/>
      <c r="AC807" s="14"/>
      <c r="AD807" s="14"/>
      <c r="AE807" s="14"/>
      <c r="AF807" s="14"/>
      <c r="AG807" s="14"/>
      <c r="AH807" s="14"/>
    </row>
    <row r="808" spans="1:34">
      <c r="A808" s="17"/>
      <c r="B808" s="18"/>
      <c r="C808" s="18"/>
      <c r="D808" s="18"/>
      <c r="E808" s="18"/>
      <c r="F808" s="18"/>
      <c r="G808" s="18"/>
      <c r="H808" s="18"/>
      <c r="I808" s="18"/>
      <c r="J808" s="18"/>
      <c r="K808" s="25"/>
      <c r="L808" s="18"/>
      <c r="M808" s="18"/>
      <c r="N808" s="18"/>
      <c r="O808" s="18"/>
      <c r="P808" s="18"/>
      <c r="Q808" s="18"/>
      <c r="R808" s="18"/>
      <c r="S808" s="14"/>
      <c r="T808" s="14"/>
      <c r="U808" s="14"/>
      <c r="V808" s="14"/>
      <c r="W808" s="14"/>
      <c r="X808" s="14"/>
      <c r="Y808" s="14"/>
      <c r="Z808" s="14"/>
      <c r="AA808" s="14"/>
      <c r="AB808" s="14"/>
      <c r="AC808" s="14"/>
      <c r="AD808" s="14"/>
      <c r="AE808" s="14"/>
      <c r="AF808" s="14"/>
      <c r="AG808" s="14"/>
      <c r="AH808" s="14"/>
    </row>
    <row r="809" spans="1:34">
      <c r="A809" s="17"/>
      <c r="B809" s="18"/>
      <c r="C809" s="18"/>
      <c r="D809" s="18"/>
      <c r="E809" s="18"/>
      <c r="F809" s="18"/>
      <c r="G809" s="18"/>
      <c r="H809" s="18"/>
      <c r="I809" s="18"/>
      <c r="J809" s="18"/>
      <c r="K809" s="25"/>
      <c r="L809" s="18"/>
      <c r="M809" s="18"/>
      <c r="N809" s="18"/>
      <c r="O809" s="18"/>
      <c r="P809" s="18"/>
      <c r="Q809" s="18"/>
      <c r="R809" s="18"/>
      <c r="S809" s="14"/>
      <c r="T809" s="14"/>
      <c r="U809" s="14"/>
      <c r="V809" s="14"/>
      <c r="W809" s="14"/>
      <c r="X809" s="14"/>
      <c r="Y809" s="14"/>
      <c r="Z809" s="14"/>
      <c r="AA809" s="14"/>
      <c r="AB809" s="14"/>
      <c r="AC809" s="14"/>
      <c r="AD809" s="14"/>
      <c r="AE809" s="14"/>
      <c r="AF809" s="14"/>
      <c r="AG809" s="14"/>
      <c r="AH809" s="14"/>
    </row>
    <row r="810" spans="1:34">
      <c r="A810" s="17"/>
      <c r="B810" s="18"/>
      <c r="C810" s="18"/>
      <c r="D810" s="18"/>
      <c r="E810" s="18"/>
      <c r="F810" s="18"/>
      <c r="G810" s="18"/>
      <c r="H810" s="18"/>
      <c r="I810" s="18"/>
      <c r="J810" s="18"/>
      <c r="K810" s="25"/>
      <c r="L810" s="18"/>
      <c r="M810" s="18"/>
      <c r="N810" s="18"/>
      <c r="O810" s="18"/>
      <c r="P810" s="18"/>
      <c r="Q810" s="18"/>
      <c r="R810" s="18"/>
      <c r="S810" s="14"/>
      <c r="T810" s="14"/>
      <c r="U810" s="14"/>
      <c r="V810" s="14"/>
      <c r="W810" s="14"/>
      <c r="X810" s="14"/>
      <c r="Y810" s="14"/>
      <c r="Z810" s="14"/>
      <c r="AA810" s="14"/>
      <c r="AB810" s="14"/>
      <c r="AC810" s="14"/>
      <c r="AD810" s="14"/>
      <c r="AE810" s="14"/>
      <c r="AF810" s="14"/>
      <c r="AG810" s="14"/>
      <c r="AH810" s="14"/>
    </row>
    <row r="811" spans="1:34">
      <c r="A811" s="17"/>
      <c r="B811" s="18"/>
      <c r="C811" s="18"/>
      <c r="D811" s="18"/>
      <c r="E811" s="18"/>
      <c r="F811" s="18"/>
      <c r="G811" s="18"/>
      <c r="H811" s="18"/>
      <c r="I811" s="18"/>
      <c r="J811" s="18"/>
      <c r="K811" s="25"/>
      <c r="L811" s="18"/>
      <c r="M811" s="18"/>
      <c r="N811" s="18"/>
      <c r="O811" s="18"/>
      <c r="P811" s="18"/>
      <c r="Q811" s="18"/>
      <c r="R811" s="18"/>
      <c r="S811" s="14"/>
      <c r="T811" s="14"/>
      <c r="U811" s="14"/>
      <c r="V811" s="14"/>
      <c r="W811" s="14"/>
      <c r="X811" s="14"/>
      <c r="Y811" s="14"/>
      <c r="Z811" s="14"/>
      <c r="AA811" s="14"/>
      <c r="AB811" s="14"/>
      <c r="AC811" s="14"/>
      <c r="AD811" s="14"/>
      <c r="AE811" s="14"/>
      <c r="AF811" s="14"/>
      <c r="AG811" s="14"/>
      <c r="AH811" s="14"/>
    </row>
    <row r="812" spans="1:34">
      <c r="A812" s="17"/>
      <c r="B812" s="18"/>
      <c r="C812" s="18"/>
      <c r="D812" s="18"/>
      <c r="E812" s="18"/>
      <c r="F812" s="18"/>
      <c r="G812" s="18"/>
      <c r="H812" s="18"/>
      <c r="I812" s="18"/>
      <c r="J812" s="18"/>
      <c r="K812" s="25"/>
      <c r="L812" s="18"/>
      <c r="M812" s="18"/>
      <c r="N812" s="18"/>
      <c r="O812" s="18"/>
      <c r="P812" s="18"/>
      <c r="Q812" s="18"/>
      <c r="R812" s="18"/>
      <c r="S812" s="14"/>
      <c r="T812" s="14"/>
      <c r="U812" s="14"/>
      <c r="V812" s="14"/>
      <c r="W812" s="14"/>
      <c r="X812" s="14"/>
      <c r="Y812" s="14"/>
      <c r="Z812" s="14"/>
      <c r="AA812" s="14"/>
      <c r="AB812" s="14"/>
      <c r="AC812" s="14"/>
      <c r="AD812" s="14"/>
      <c r="AE812" s="14"/>
      <c r="AF812" s="14"/>
      <c r="AG812" s="14"/>
      <c r="AH812" s="14"/>
    </row>
    <row r="813" spans="1:34">
      <c r="A813" s="17"/>
      <c r="B813" s="18"/>
      <c r="C813" s="18"/>
      <c r="D813" s="18"/>
      <c r="E813" s="18"/>
      <c r="F813" s="18"/>
      <c r="G813" s="18"/>
      <c r="H813" s="18"/>
      <c r="I813" s="18"/>
      <c r="J813" s="18"/>
      <c r="K813" s="25"/>
      <c r="L813" s="18"/>
      <c r="M813" s="18"/>
      <c r="N813" s="18"/>
      <c r="O813" s="18"/>
      <c r="P813" s="18"/>
      <c r="Q813" s="18"/>
      <c r="R813" s="18"/>
      <c r="S813" s="14"/>
      <c r="T813" s="14"/>
      <c r="U813" s="14"/>
      <c r="V813" s="14"/>
      <c r="W813" s="14"/>
      <c r="X813" s="14"/>
      <c r="Y813" s="14"/>
      <c r="Z813" s="14"/>
      <c r="AA813" s="14"/>
      <c r="AB813" s="14"/>
      <c r="AC813" s="14"/>
      <c r="AD813" s="14"/>
      <c r="AE813" s="14"/>
      <c r="AF813" s="14"/>
      <c r="AG813" s="14"/>
      <c r="AH813" s="14"/>
    </row>
    <row r="814" spans="1:34">
      <c r="A814" s="17"/>
      <c r="B814" s="18"/>
      <c r="C814" s="18"/>
      <c r="D814" s="18"/>
      <c r="E814" s="18"/>
      <c r="F814" s="18"/>
      <c r="G814" s="18"/>
      <c r="H814" s="18"/>
      <c r="I814" s="18"/>
      <c r="J814" s="18"/>
      <c r="K814" s="25"/>
      <c r="L814" s="18"/>
      <c r="M814" s="18"/>
      <c r="N814" s="18"/>
      <c r="O814" s="18"/>
      <c r="P814" s="18"/>
      <c r="Q814" s="18"/>
      <c r="R814" s="18"/>
      <c r="S814" s="14"/>
      <c r="T814" s="14"/>
      <c r="U814" s="14"/>
      <c r="V814" s="14"/>
      <c r="W814" s="14"/>
      <c r="X814" s="14"/>
      <c r="Y814" s="14"/>
      <c r="Z814" s="14"/>
      <c r="AA814" s="14"/>
      <c r="AB814" s="14"/>
      <c r="AC814" s="14"/>
      <c r="AD814" s="14"/>
      <c r="AE814" s="14"/>
      <c r="AF814" s="14"/>
      <c r="AG814" s="14"/>
      <c r="AH814" s="14"/>
    </row>
    <row r="815" spans="1:34">
      <c r="A815" s="17"/>
      <c r="B815" s="18"/>
      <c r="C815" s="18"/>
      <c r="D815" s="18"/>
      <c r="E815" s="18"/>
      <c r="F815" s="18"/>
      <c r="G815" s="18"/>
      <c r="H815" s="18"/>
      <c r="I815" s="18"/>
      <c r="J815" s="18"/>
      <c r="K815" s="25"/>
      <c r="L815" s="18"/>
      <c r="M815" s="18"/>
      <c r="N815" s="18"/>
      <c r="O815" s="18"/>
      <c r="P815" s="18"/>
      <c r="Q815" s="18"/>
      <c r="R815" s="18"/>
      <c r="S815" s="14"/>
      <c r="T815" s="14"/>
      <c r="U815" s="14"/>
      <c r="V815" s="14"/>
      <c r="W815" s="14"/>
      <c r="X815" s="14"/>
      <c r="Y815" s="14"/>
      <c r="Z815" s="14"/>
      <c r="AA815" s="14"/>
      <c r="AB815" s="14"/>
      <c r="AC815" s="14"/>
      <c r="AD815" s="14"/>
      <c r="AE815" s="14"/>
      <c r="AF815" s="14"/>
      <c r="AG815" s="14"/>
      <c r="AH815" s="14"/>
    </row>
    <row r="816" spans="1:34">
      <c r="A816" s="17"/>
      <c r="B816" s="18"/>
      <c r="C816" s="18"/>
      <c r="D816" s="18"/>
      <c r="E816" s="18"/>
      <c r="F816" s="18"/>
      <c r="G816" s="18"/>
      <c r="H816" s="18"/>
      <c r="I816" s="18"/>
      <c r="J816" s="18"/>
      <c r="K816" s="25"/>
      <c r="L816" s="18"/>
      <c r="M816" s="18"/>
      <c r="N816" s="18"/>
      <c r="O816" s="18"/>
      <c r="P816" s="18"/>
      <c r="Q816" s="18"/>
      <c r="R816" s="18"/>
      <c r="S816" s="14"/>
      <c r="T816" s="14"/>
      <c r="U816" s="14"/>
      <c r="V816" s="14"/>
      <c r="W816" s="14"/>
      <c r="X816" s="14"/>
      <c r="Y816" s="14"/>
      <c r="Z816" s="14"/>
      <c r="AA816" s="14"/>
      <c r="AB816" s="14"/>
      <c r="AC816" s="14"/>
      <c r="AD816" s="14"/>
      <c r="AE816" s="14"/>
      <c r="AF816" s="14"/>
      <c r="AG816" s="14"/>
      <c r="AH816" s="14"/>
    </row>
    <row r="817" spans="1:34">
      <c r="A817" s="17"/>
      <c r="B817" s="18"/>
      <c r="C817" s="18"/>
      <c r="D817" s="18"/>
      <c r="E817" s="18"/>
      <c r="F817" s="18"/>
      <c r="G817" s="18"/>
      <c r="H817" s="18"/>
      <c r="I817" s="18"/>
      <c r="J817" s="18"/>
      <c r="K817" s="25"/>
      <c r="L817" s="18"/>
      <c r="M817" s="18"/>
      <c r="N817" s="18"/>
      <c r="O817" s="18"/>
      <c r="P817" s="18"/>
      <c r="Q817" s="18"/>
      <c r="R817" s="18"/>
      <c r="S817" s="14"/>
      <c r="T817" s="14"/>
      <c r="U817" s="14"/>
      <c r="V817" s="14"/>
      <c r="W817" s="14"/>
      <c r="X817" s="14"/>
      <c r="Y817" s="14"/>
      <c r="Z817" s="14"/>
      <c r="AA817" s="14"/>
      <c r="AB817" s="14"/>
      <c r="AC817" s="14"/>
      <c r="AD817" s="14"/>
      <c r="AE817" s="14"/>
      <c r="AF817" s="14"/>
      <c r="AG817" s="14"/>
      <c r="AH817" s="14"/>
    </row>
    <row r="818" spans="1:34">
      <c r="A818" s="17"/>
      <c r="B818" s="18"/>
      <c r="C818" s="18"/>
      <c r="D818" s="18"/>
      <c r="E818" s="18"/>
      <c r="F818" s="18"/>
      <c r="G818" s="18"/>
      <c r="H818" s="18"/>
      <c r="I818" s="18"/>
      <c r="J818" s="18"/>
      <c r="K818" s="25"/>
      <c r="L818" s="18"/>
      <c r="M818" s="18"/>
      <c r="N818" s="18"/>
      <c r="O818" s="18"/>
      <c r="P818" s="18"/>
      <c r="Q818" s="18"/>
      <c r="R818" s="18"/>
      <c r="S818" s="14"/>
      <c r="T818" s="14"/>
      <c r="U818" s="14"/>
      <c r="V818" s="14"/>
      <c r="W818" s="14"/>
      <c r="X818" s="14"/>
      <c r="Y818" s="14"/>
      <c r="Z818" s="14"/>
      <c r="AA818" s="14"/>
      <c r="AB818" s="14"/>
      <c r="AC818" s="14"/>
      <c r="AD818" s="14"/>
      <c r="AE818" s="14"/>
      <c r="AF818" s="14"/>
      <c r="AG818" s="14"/>
      <c r="AH818" s="14"/>
    </row>
    <row r="819" spans="1:34">
      <c r="A819" s="17"/>
      <c r="B819" s="18"/>
      <c r="C819" s="18"/>
      <c r="D819" s="18"/>
      <c r="E819" s="18"/>
      <c r="F819" s="18"/>
      <c r="G819" s="18"/>
      <c r="H819" s="18"/>
      <c r="I819" s="18"/>
      <c r="J819" s="18"/>
      <c r="K819" s="25"/>
      <c r="L819" s="18"/>
      <c r="M819" s="18"/>
      <c r="N819" s="18"/>
      <c r="O819" s="18"/>
      <c r="P819" s="18"/>
      <c r="Q819" s="18"/>
      <c r="R819" s="18"/>
      <c r="S819" s="14"/>
      <c r="T819" s="14"/>
      <c r="U819" s="14"/>
      <c r="V819" s="14"/>
      <c r="W819" s="14"/>
      <c r="X819" s="14"/>
      <c r="Y819" s="14"/>
      <c r="Z819" s="14"/>
      <c r="AA819" s="14"/>
      <c r="AB819" s="14"/>
      <c r="AC819" s="14"/>
      <c r="AD819" s="14"/>
      <c r="AE819" s="14"/>
      <c r="AF819" s="14"/>
      <c r="AG819" s="14"/>
      <c r="AH819" s="14"/>
    </row>
    <row r="820" spans="1:34">
      <c r="A820" s="17"/>
      <c r="B820" s="18"/>
      <c r="C820" s="18"/>
      <c r="D820" s="18"/>
      <c r="E820" s="18"/>
      <c r="F820" s="18"/>
      <c r="G820" s="18"/>
      <c r="H820" s="18"/>
      <c r="I820" s="18"/>
      <c r="J820" s="18"/>
      <c r="K820" s="25"/>
      <c r="L820" s="18"/>
      <c r="M820" s="18"/>
      <c r="N820" s="18"/>
      <c r="O820" s="18"/>
      <c r="P820" s="18"/>
      <c r="Q820" s="18"/>
      <c r="R820" s="18"/>
      <c r="S820" s="14"/>
      <c r="T820" s="14"/>
      <c r="U820" s="14"/>
      <c r="V820" s="14"/>
      <c r="W820" s="14"/>
      <c r="X820" s="14"/>
      <c r="Y820" s="14"/>
      <c r="Z820" s="14"/>
      <c r="AA820" s="14"/>
      <c r="AB820" s="14"/>
      <c r="AC820" s="14"/>
      <c r="AD820" s="14"/>
      <c r="AE820" s="14"/>
      <c r="AF820" s="14"/>
      <c r="AG820" s="14"/>
      <c r="AH820" s="14"/>
    </row>
    <row r="821" spans="1:34">
      <c r="A821" s="17"/>
      <c r="B821" s="18"/>
      <c r="C821" s="18"/>
      <c r="D821" s="18"/>
      <c r="E821" s="18"/>
      <c r="F821" s="18"/>
      <c r="G821" s="18"/>
      <c r="H821" s="18"/>
      <c r="I821" s="18"/>
      <c r="J821" s="18"/>
      <c r="K821" s="25"/>
      <c r="L821" s="18"/>
      <c r="M821" s="18"/>
      <c r="N821" s="18"/>
      <c r="O821" s="18"/>
      <c r="P821" s="18"/>
      <c r="Q821" s="18"/>
      <c r="R821" s="18"/>
      <c r="S821" s="14"/>
      <c r="T821" s="14"/>
      <c r="U821" s="14"/>
      <c r="V821" s="14"/>
      <c r="W821" s="14"/>
      <c r="X821" s="14"/>
      <c r="Y821" s="14"/>
      <c r="Z821" s="14"/>
      <c r="AA821" s="14"/>
      <c r="AB821" s="14"/>
      <c r="AC821" s="14"/>
      <c r="AD821" s="14"/>
      <c r="AE821" s="14"/>
      <c r="AF821" s="14"/>
      <c r="AG821" s="14"/>
      <c r="AH821" s="14"/>
    </row>
    <row r="822" spans="1:34">
      <c r="A822" s="17"/>
      <c r="B822" s="18"/>
      <c r="C822" s="18"/>
      <c r="D822" s="18"/>
      <c r="E822" s="18"/>
      <c r="F822" s="18"/>
      <c r="G822" s="18"/>
      <c r="H822" s="18"/>
      <c r="I822" s="18"/>
      <c r="J822" s="18"/>
      <c r="K822" s="25"/>
      <c r="L822" s="18"/>
      <c r="M822" s="18"/>
      <c r="N822" s="18"/>
      <c r="O822" s="18"/>
      <c r="P822" s="18"/>
      <c r="Q822" s="18"/>
      <c r="R822" s="18"/>
      <c r="S822" s="14"/>
      <c r="T822" s="14"/>
      <c r="U822" s="14"/>
      <c r="V822" s="14"/>
      <c r="W822" s="14"/>
      <c r="X822" s="14"/>
      <c r="Y822" s="14"/>
      <c r="Z822" s="14"/>
      <c r="AA822" s="14"/>
      <c r="AB822" s="14"/>
      <c r="AC822" s="14"/>
      <c r="AD822" s="14"/>
      <c r="AE822" s="14"/>
      <c r="AF822" s="14"/>
      <c r="AG822" s="14"/>
      <c r="AH822" s="14"/>
    </row>
    <row r="823" spans="1:34">
      <c r="A823" s="17"/>
      <c r="B823" s="18"/>
      <c r="C823" s="18"/>
      <c r="D823" s="18"/>
      <c r="E823" s="18"/>
      <c r="F823" s="18"/>
      <c r="G823" s="18"/>
      <c r="H823" s="18"/>
      <c r="I823" s="18"/>
      <c r="J823" s="18"/>
      <c r="K823" s="25"/>
      <c r="L823" s="18"/>
      <c r="M823" s="18"/>
      <c r="N823" s="18"/>
      <c r="O823" s="18"/>
      <c r="P823" s="18"/>
      <c r="Q823" s="18"/>
      <c r="R823" s="18"/>
      <c r="S823" s="14"/>
      <c r="T823" s="14"/>
      <c r="U823" s="14"/>
      <c r="V823" s="14"/>
      <c r="W823" s="14"/>
      <c r="X823" s="14"/>
      <c r="Y823" s="14"/>
      <c r="Z823" s="14"/>
      <c r="AA823" s="14"/>
      <c r="AB823" s="14"/>
      <c r="AC823" s="14"/>
      <c r="AD823" s="14"/>
      <c r="AE823" s="14"/>
      <c r="AF823" s="14"/>
      <c r="AG823" s="14"/>
      <c r="AH823" s="14"/>
    </row>
    <row r="824" spans="1:34">
      <c r="A824" s="17"/>
      <c r="B824" s="18"/>
      <c r="C824" s="18"/>
      <c r="D824" s="18"/>
      <c r="E824" s="18"/>
      <c r="F824" s="18"/>
      <c r="G824" s="18"/>
      <c r="H824" s="18"/>
      <c r="I824" s="18"/>
      <c r="J824" s="18"/>
      <c r="K824" s="25"/>
      <c r="L824" s="18"/>
      <c r="M824" s="18"/>
      <c r="N824" s="18"/>
      <c r="O824" s="18"/>
      <c r="P824" s="18"/>
      <c r="Q824" s="18"/>
      <c r="R824" s="18"/>
      <c r="S824" s="14"/>
      <c r="T824" s="14"/>
      <c r="U824" s="14"/>
      <c r="V824" s="14"/>
      <c r="W824" s="14"/>
      <c r="X824" s="14"/>
      <c r="Y824" s="14"/>
      <c r="Z824" s="14"/>
      <c r="AA824" s="14"/>
      <c r="AB824" s="14"/>
      <c r="AC824" s="14"/>
      <c r="AD824" s="14"/>
      <c r="AE824" s="14"/>
      <c r="AF824" s="14"/>
      <c r="AG824" s="14"/>
      <c r="AH824" s="14"/>
    </row>
    <row r="825" spans="1:34">
      <c r="A825" s="17"/>
      <c r="B825" s="18"/>
      <c r="C825" s="18"/>
      <c r="D825" s="18"/>
      <c r="E825" s="18"/>
      <c r="F825" s="18"/>
      <c r="G825" s="18"/>
      <c r="H825" s="18"/>
      <c r="I825" s="18"/>
      <c r="J825" s="18"/>
      <c r="K825" s="25"/>
      <c r="L825" s="18"/>
      <c r="M825" s="18"/>
      <c r="N825" s="18"/>
      <c r="O825" s="18"/>
      <c r="P825" s="18"/>
      <c r="Q825" s="18"/>
      <c r="R825" s="18"/>
      <c r="S825" s="14"/>
      <c r="T825" s="14"/>
      <c r="U825" s="14"/>
      <c r="V825" s="14"/>
      <c r="W825" s="14"/>
      <c r="X825" s="14"/>
      <c r="Y825" s="14"/>
      <c r="Z825" s="14"/>
      <c r="AA825" s="14"/>
      <c r="AB825" s="14"/>
      <c r="AC825" s="14"/>
      <c r="AD825" s="14"/>
      <c r="AE825" s="14"/>
      <c r="AF825" s="14"/>
      <c r="AG825" s="14"/>
      <c r="AH825" s="14"/>
    </row>
    <row r="826" spans="1:34">
      <c r="A826" s="17"/>
      <c r="B826" s="18"/>
      <c r="C826" s="18"/>
      <c r="D826" s="18"/>
      <c r="E826" s="18"/>
      <c r="F826" s="18"/>
      <c r="G826" s="18"/>
      <c r="H826" s="18"/>
      <c r="I826" s="18"/>
      <c r="J826" s="18"/>
      <c r="K826" s="25"/>
      <c r="L826" s="18"/>
      <c r="M826" s="18"/>
      <c r="N826" s="18"/>
      <c r="O826" s="18"/>
      <c r="P826" s="18"/>
      <c r="Q826" s="18"/>
      <c r="R826" s="18"/>
      <c r="S826" s="14"/>
      <c r="T826" s="14"/>
      <c r="U826" s="14"/>
      <c r="V826" s="14"/>
      <c r="W826" s="14"/>
      <c r="X826" s="14"/>
      <c r="Y826" s="14"/>
      <c r="Z826" s="14"/>
      <c r="AA826" s="14"/>
      <c r="AB826" s="14"/>
      <c r="AC826" s="14"/>
      <c r="AD826" s="14"/>
      <c r="AE826" s="14"/>
      <c r="AF826" s="14"/>
      <c r="AG826" s="14"/>
      <c r="AH826" s="14"/>
    </row>
    <row r="827" spans="1:34">
      <c r="A827" s="17"/>
      <c r="B827" s="18"/>
      <c r="C827" s="18"/>
      <c r="D827" s="18"/>
      <c r="E827" s="18"/>
      <c r="F827" s="18"/>
      <c r="G827" s="18"/>
      <c r="H827" s="18"/>
      <c r="I827" s="18"/>
      <c r="J827" s="18"/>
      <c r="K827" s="25"/>
      <c r="L827" s="18"/>
      <c r="M827" s="18"/>
      <c r="N827" s="18"/>
      <c r="O827" s="18"/>
      <c r="P827" s="18"/>
      <c r="Q827" s="18"/>
      <c r="R827" s="18"/>
      <c r="S827" s="14"/>
      <c r="T827" s="14"/>
      <c r="U827" s="14"/>
      <c r="V827" s="14"/>
      <c r="W827" s="14"/>
      <c r="X827" s="14"/>
      <c r="Y827" s="14"/>
      <c r="Z827" s="14"/>
      <c r="AA827" s="14"/>
      <c r="AB827" s="14"/>
      <c r="AC827" s="14"/>
      <c r="AD827" s="14"/>
      <c r="AE827" s="14"/>
      <c r="AF827" s="14"/>
      <c r="AG827" s="14"/>
      <c r="AH827" s="14"/>
    </row>
    <row r="828" spans="1:34">
      <c r="A828" s="17"/>
      <c r="B828" s="18"/>
      <c r="C828" s="18"/>
      <c r="D828" s="18"/>
      <c r="E828" s="18"/>
      <c r="F828" s="18"/>
      <c r="G828" s="18"/>
      <c r="H828" s="18"/>
      <c r="I828" s="18"/>
      <c r="J828" s="18"/>
      <c r="K828" s="25"/>
      <c r="L828" s="18"/>
      <c r="M828" s="18"/>
      <c r="N828" s="18"/>
      <c r="O828" s="18"/>
      <c r="P828" s="18"/>
      <c r="Q828" s="18"/>
      <c r="R828" s="18"/>
      <c r="S828" s="14"/>
      <c r="T828" s="14"/>
      <c r="U828" s="14"/>
      <c r="V828" s="14"/>
      <c r="W828" s="14"/>
      <c r="X828" s="14"/>
      <c r="Y828" s="14"/>
      <c r="Z828" s="14"/>
      <c r="AA828" s="14"/>
      <c r="AB828" s="14"/>
      <c r="AC828" s="14"/>
      <c r="AD828" s="14"/>
      <c r="AE828" s="14"/>
      <c r="AF828" s="14"/>
      <c r="AG828" s="14"/>
      <c r="AH828" s="14"/>
    </row>
    <row r="829" spans="1:34">
      <c r="A829" s="17"/>
      <c r="B829" s="18"/>
      <c r="C829" s="18"/>
      <c r="D829" s="18"/>
      <c r="E829" s="18"/>
      <c r="F829" s="18"/>
      <c r="G829" s="18"/>
      <c r="H829" s="18"/>
      <c r="I829" s="18"/>
      <c r="J829" s="18"/>
      <c r="K829" s="25"/>
      <c r="L829" s="18"/>
      <c r="M829" s="18"/>
      <c r="N829" s="18"/>
      <c r="O829" s="18"/>
      <c r="P829" s="18"/>
      <c r="Q829" s="18"/>
      <c r="R829" s="18"/>
      <c r="S829" s="14"/>
      <c r="T829" s="14"/>
      <c r="U829" s="14"/>
      <c r="V829" s="14"/>
      <c r="W829" s="14"/>
      <c r="X829" s="14"/>
      <c r="Y829" s="14"/>
      <c r="Z829" s="14"/>
      <c r="AA829" s="14"/>
      <c r="AB829" s="14"/>
      <c r="AC829" s="14"/>
      <c r="AD829" s="14"/>
      <c r="AE829" s="14"/>
      <c r="AF829" s="14"/>
      <c r="AG829" s="14"/>
      <c r="AH829" s="14"/>
    </row>
    <row r="830" spans="1:34">
      <c r="A830" s="17"/>
      <c r="B830" s="18"/>
      <c r="C830" s="18"/>
      <c r="D830" s="18"/>
      <c r="E830" s="18"/>
      <c r="F830" s="18"/>
      <c r="G830" s="18"/>
      <c r="H830" s="18"/>
      <c r="I830" s="18"/>
      <c r="J830" s="18"/>
      <c r="K830" s="25"/>
      <c r="L830" s="18"/>
      <c r="M830" s="18"/>
      <c r="N830" s="18"/>
      <c r="O830" s="18"/>
      <c r="P830" s="18"/>
      <c r="Q830" s="18"/>
      <c r="R830" s="18"/>
      <c r="S830" s="14"/>
      <c r="T830" s="14"/>
      <c r="U830" s="14"/>
      <c r="V830" s="14"/>
      <c r="W830" s="14"/>
      <c r="X830" s="14"/>
      <c r="Y830" s="14"/>
      <c r="Z830" s="14"/>
      <c r="AA830" s="14"/>
      <c r="AB830" s="14"/>
      <c r="AC830" s="14"/>
      <c r="AD830" s="14"/>
      <c r="AE830" s="14"/>
      <c r="AF830" s="14"/>
      <c r="AG830" s="14"/>
      <c r="AH830" s="14"/>
    </row>
    <row r="831" spans="1:34">
      <c r="A831" s="17"/>
      <c r="B831" s="18"/>
      <c r="C831" s="18"/>
      <c r="D831" s="18"/>
      <c r="E831" s="18"/>
      <c r="F831" s="18"/>
      <c r="G831" s="18"/>
      <c r="H831" s="18"/>
      <c r="I831" s="18"/>
      <c r="J831" s="18"/>
      <c r="K831" s="25"/>
      <c r="L831" s="18"/>
      <c r="M831" s="18"/>
      <c r="N831" s="18"/>
      <c r="O831" s="18"/>
      <c r="P831" s="18"/>
      <c r="Q831" s="18"/>
      <c r="R831" s="18"/>
      <c r="S831" s="14"/>
      <c r="T831" s="14"/>
      <c r="U831" s="14"/>
      <c r="V831" s="14"/>
      <c r="W831" s="14"/>
      <c r="X831" s="14"/>
      <c r="Y831" s="14"/>
      <c r="Z831" s="14"/>
      <c r="AA831" s="14"/>
      <c r="AB831" s="14"/>
      <c r="AC831" s="14"/>
      <c r="AD831" s="14"/>
      <c r="AE831" s="14"/>
      <c r="AF831" s="14"/>
      <c r="AG831" s="14"/>
      <c r="AH831" s="14"/>
    </row>
    <row r="832" spans="1:34">
      <c r="A832" s="17"/>
      <c r="B832" s="18"/>
      <c r="C832" s="18"/>
      <c r="D832" s="18"/>
      <c r="E832" s="18"/>
      <c r="F832" s="18"/>
      <c r="G832" s="18"/>
      <c r="H832" s="18"/>
      <c r="I832" s="18"/>
      <c r="J832" s="18"/>
      <c r="K832" s="25"/>
      <c r="L832" s="18"/>
      <c r="M832" s="18"/>
      <c r="N832" s="18"/>
      <c r="O832" s="18"/>
      <c r="P832" s="18"/>
      <c r="Q832" s="18"/>
      <c r="R832" s="18"/>
      <c r="S832" s="14"/>
      <c r="T832" s="14"/>
      <c r="U832" s="14"/>
      <c r="V832" s="14"/>
      <c r="W832" s="14"/>
      <c r="X832" s="14"/>
      <c r="Y832" s="14"/>
      <c r="Z832" s="14"/>
      <c r="AA832" s="14"/>
      <c r="AB832" s="14"/>
      <c r="AC832" s="14"/>
      <c r="AD832" s="14"/>
      <c r="AE832" s="14"/>
      <c r="AF832" s="14"/>
      <c r="AG832" s="14"/>
      <c r="AH832" s="14"/>
    </row>
    <row r="833" spans="1:34">
      <c r="A833" s="17"/>
      <c r="B833" s="18"/>
      <c r="C833" s="18"/>
      <c r="D833" s="18"/>
      <c r="E833" s="18"/>
      <c r="F833" s="18"/>
      <c r="G833" s="18"/>
      <c r="H833" s="18"/>
      <c r="I833" s="18"/>
      <c r="J833" s="18"/>
      <c r="K833" s="25"/>
      <c r="L833" s="18"/>
      <c r="M833" s="18"/>
      <c r="N833" s="18"/>
      <c r="O833" s="18"/>
      <c r="P833" s="18"/>
      <c r="Q833" s="18"/>
      <c r="R833" s="18"/>
      <c r="S833" s="14"/>
      <c r="T833" s="14"/>
      <c r="U833" s="14"/>
      <c r="V833" s="14"/>
      <c r="W833" s="14"/>
      <c r="X833" s="14"/>
      <c r="Y833" s="14"/>
      <c r="Z833" s="14"/>
      <c r="AA833" s="14"/>
      <c r="AB833" s="14"/>
      <c r="AC833" s="14"/>
      <c r="AD833" s="14"/>
      <c r="AE833" s="14"/>
      <c r="AF833" s="14"/>
      <c r="AG833" s="14"/>
      <c r="AH833" s="14"/>
    </row>
    <row r="834" spans="1:34">
      <c r="A834" s="17"/>
      <c r="B834" s="18"/>
      <c r="C834" s="18"/>
      <c r="D834" s="18"/>
      <c r="E834" s="18"/>
      <c r="F834" s="18"/>
      <c r="G834" s="18"/>
      <c r="H834" s="18"/>
      <c r="I834" s="18"/>
      <c r="J834" s="18"/>
      <c r="K834" s="25"/>
      <c r="L834" s="18"/>
      <c r="M834" s="18"/>
      <c r="N834" s="18"/>
      <c r="O834" s="18"/>
      <c r="P834" s="18"/>
      <c r="Q834" s="18"/>
      <c r="R834" s="18"/>
      <c r="S834" s="14"/>
      <c r="T834" s="14"/>
      <c r="U834" s="14"/>
      <c r="V834" s="14"/>
      <c r="W834" s="14"/>
      <c r="X834" s="14"/>
      <c r="Y834" s="14"/>
      <c r="Z834" s="14"/>
      <c r="AA834" s="14"/>
      <c r="AB834" s="14"/>
      <c r="AC834" s="14"/>
      <c r="AD834" s="14"/>
      <c r="AE834" s="14"/>
      <c r="AF834" s="14"/>
      <c r="AG834" s="14"/>
      <c r="AH834" s="14"/>
    </row>
    <row r="835" spans="1:34">
      <c r="A835" s="17"/>
      <c r="B835" s="18"/>
      <c r="C835" s="18"/>
      <c r="D835" s="18"/>
      <c r="E835" s="18"/>
      <c r="F835" s="18"/>
      <c r="G835" s="18"/>
      <c r="H835" s="18"/>
      <c r="I835" s="18"/>
      <c r="J835" s="18"/>
      <c r="K835" s="25"/>
      <c r="L835" s="18"/>
      <c r="M835" s="18"/>
      <c r="N835" s="18"/>
      <c r="O835" s="18"/>
      <c r="P835" s="18"/>
      <c r="Q835" s="18"/>
      <c r="R835" s="18"/>
      <c r="S835" s="14"/>
      <c r="T835" s="14"/>
      <c r="U835" s="14"/>
      <c r="V835" s="14"/>
      <c r="W835" s="14"/>
      <c r="X835" s="14"/>
      <c r="Y835" s="14"/>
      <c r="Z835" s="14"/>
      <c r="AA835" s="14"/>
      <c r="AB835" s="14"/>
      <c r="AC835" s="14"/>
      <c r="AD835" s="14"/>
      <c r="AE835" s="14"/>
      <c r="AF835" s="14"/>
      <c r="AG835" s="14"/>
      <c r="AH835" s="14"/>
    </row>
    <row r="836" spans="1:34">
      <c r="A836" s="17"/>
      <c r="B836" s="18"/>
      <c r="C836" s="18"/>
      <c r="D836" s="18"/>
      <c r="E836" s="18"/>
      <c r="F836" s="18"/>
      <c r="G836" s="18"/>
      <c r="H836" s="18"/>
      <c r="I836" s="18"/>
      <c r="J836" s="18"/>
      <c r="K836" s="25"/>
      <c r="L836" s="18"/>
      <c r="M836" s="18"/>
      <c r="N836" s="18"/>
      <c r="O836" s="18"/>
      <c r="P836" s="18"/>
      <c r="Q836" s="18"/>
      <c r="R836" s="18"/>
      <c r="S836" s="14"/>
      <c r="T836" s="14"/>
      <c r="U836" s="14"/>
      <c r="V836" s="14"/>
      <c r="W836" s="14"/>
      <c r="X836" s="14"/>
      <c r="Y836" s="14"/>
      <c r="Z836" s="14"/>
      <c r="AA836" s="14"/>
      <c r="AB836" s="14"/>
      <c r="AC836" s="14"/>
      <c r="AD836" s="14"/>
      <c r="AE836" s="14"/>
      <c r="AF836" s="14"/>
      <c r="AG836" s="14"/>
      <c r="AH836" s="14"/>
    </row>
    <row r="837" spans="1:34">
      <c r="A837" s="17"/>
      <c r="B837" s="18"/>
      <c r="C837" s="18"/>
      <c r="D837" s="18"/>
      <c r="E837" s="18"/>
      <c r="F837" s="18"/>
      <c r="G837" s="18"/>
      <c r="H837" s="18"/>
      <c r="I837" s="18"/>
      <c r="J837" s="18"/>
      <c r="K837" s="25"/>
      <c r="L837" s="18"/>
      <c r="M837" s="18"/>
      <c r="N837" s="18"/>
      <c r="O837" s="18"/>
      <c r="P837" s="18"/>
      <c r="Q837" s="18"/>
      <c r="R837" s="18"/>
      <c r="S837" s="14"/>
      <c r="T837" s="14"/>
      <c r="U837" s="14"/>
      <c r="V837" s="14"/>
      <c r="W837" s="14"/>
      <c r="X837" s="14"/>
      <c r="Y837" s="14"/>
      <c r="Z837" s="14"/>
      <c r="AA837" s="14"/>
      <c r="AB837" s="14"/>
      <c r="AC837" s="14"/>
      <c r="AD837" s="14"/>
      <c r="AE837" s="14"/>
      <c r="AF837" s="14"/>
      <c r="AG837" s="14"/>
      <c r="AH837" s="14"/>
    </row>
    <row r="838" spans="1:34">
      <c r="A838" s="17"/>
      <c r="B838" s="18"/>
      <c r="C838" s="18"/>
      <c r="D838" s="18"/>
      <c r="E838" s="18"/>
      <c r="F838" s="18"/>
      <c r="G838" s="18"/>
      <c r="H838" s="18"/>
      <c r="I838" s="18"/>
      <c r="J838" s="18"/>
      <c r="K838" s="25"/>
      <c r="L838" s="18"/>
      <c r="M838" s="18"/>
      <c r="N838" s="18"/>
      <c r="O838" s="18"/>
      <c r="P838" s="18"/>
      <c r="Q838" s="18"/>
      <c r="R838" s="18"/>
      <c r="S838" s="14"/>
      <c r="T838" s="14"/>
      <c r="U838" s="14"/>
      <c r="V838" s="14"/>
      <c r="W838" s="14"/>
      <c r="X838" s="14"/>
      <c r="Y838" s="14"/>
      <c r="Z838" s="14"/>
      <c r="AA838" s="14"/>
      <c r="AB838" s="14"/>
      <c r="AC838" s="14"/>
      <c r="AD838" s="14"/>
      <c r="AE838" s="14"/>
      <c r="AF838" s="14"/>
      <c r="AG838" s="14"/>
      <c r="AH838" s="14"/>
    </row>
    <row r="839" spans="1:34">
      <c r="A839" s="17"/>
      <c r="B839" s="18"/>
      <c r="C839" s="18"/>
      <c r="D839" s="18"/>
      <c r="E839" s="18"/>
      <c r="F839" s="18"/>
      <c r="G839" s="18"/>
      <c r="H839" s="18"/>
      <c r="I839" s="18"/>
      <c r="J839" s="18"/>
      <c r="K839" s="25"/>
      <c r="L839" s="18"/>
      <c r="M839" s="18"/>
      <c r="N839" s="18"/>
      <c r="O839" s="18"/>
      <c r="P839" s="18"/>
      <c r="Q839" s="18"/>
      <c r="R839" s="18"/>
      <c r="S839" s="14"/>
      <c r="T839" s="14"/>
      <c r="U839" s="14"/>
      <c r="V839" s="14"/>
      <c r="W839" s="14"/>
      <c r="X839" s="14"/>
      <c r="Y839" s="14"/>
      <c r="Z839" s="14"/>
      <c r="AA839" s="14"/>
      <c r="AB839" s="14"/>
      <c r="AC839" s="14"/>
      <c r="AD839" s="14"/>
      <c r="AE839" s="14"/>
      <c r="AF839" s="14"/>
      <c r="AG839" s="14"/>
      <c r="AH839" s="14"/>
    </row>
    <row r="840" spans="1:34">
      <c r="A840" s="17"/>
      <c r="B840" s="18"/>
      <c r="C840" s="18"/>
      <c r="D840" s="18"/>
      <c r="E840" s="18"/>
      <c r="F840" s="18"/>
      <c r="G840" s="18"/>
      <c r="H840" s="18"/>
      <c r="I840" s="18"/>
      <c r="J840" s="18"/>
      <c r="K840" s="25"/>
      <c r="L840" s="18"/>
      <c r="M840" s="18"/>
      <c r="N840" s="18"/>
      <c r="O840" s="18"/>
      <c r="P840" s="18"/>
      <c r="Q840" s="18"/>
      <c r="R840" s="18"/>
      <c r="S840" s="14"/>
      <c r="T840" s="14"/>
      <c r="U840" s="14"/>
      <c r="V840" s="14"/>
      <c r="W840" s="14"/>
      <c r="X840" s="14"/>
      <c r="Y840" s="14"/>
      <c r="Z840" s="14"/>
      <c r="AA840" s="14"/>
      <c r="AB840" s="14"/>
      <c r="AC840" s="14"/>
      <c r="AD840" s="14"/>
      <c r="AE840" s="14"/>
      <c r="AF840" s="14"/>
      <c r="AG840" s="14"/>
      <c r="AH840" s="14"/>
    </row>
    <row r="841" spans="1:34">
      <c r="A841" s="17"/>
      <c r="B841" s="18"/>
      <c r="C841" s="18"/>
      <c r="D841" s="18"/>
      <c r="E841" s="18"/>
      <c r="F841" s="18"/>
      <c r="G841" s="18"/>
      <c r="H841" s="18"/>
      <c r="I841" s="18"/>
      <c r="J841" s="18"/>
      <c r="K841" s="25"/>
      <c r="L841" s="18"/>
      <c r="M841" s="18"/>
      <c r="N841" s="18"/>
      <c r="O841" s="18"/>
      <c r="P841" s="18"/>
      <c r="Q841" s="18"/>
      <c r="R841" s="18"/>
      <c r="S841" s="14"/>
      <c r="T841" s="14"/>
      <c r="U841" s="14"/>
      <c r="V841" s="14"/>
      <c r="W841" s="14"/>
      <c r="X841" s="14"/>
      <c r="Y841" s="14"/>
      <c r="Z841" s="14"/>
      <c r="AA841" s="14"/>
      <c r="AB841" s="14"/>
      <c r="AC841" s="14"/>
      <c r="AD841" s="14"/>
      <c r="AE841" s="14"/>
      <c r="AF841" s="14"/>
      <c r="AG841" s="14"/>
      <c r="AH841" s="14"/>
    </row>
    <row r="842" spans="1:34">
      <c r="A842" s="17"/>
      <c r="B842" s="18"/>
      <c r="C842" s="18"/>
      <c r="D842" s="18"/>
      <c r="E842" s="18"/>
      <c r="F842" s="18"/>
      <c r="G842" s="18"/>
      <c r="H842" s="18"/>
      <c r="I842" s="18"/>
      <c r="J842" s="18"/>
      <c r="K842" s="25"/>
      <c r="L842" s="18"/>
      <c r="M842" s="18"/>
      <c r="N842" s="18"/>
      <c r="O842" s="18"/>
      <c r="P842" s="18"/>
      <c r="Q842" s="18"/>
      <c r="R842" s="18"/>
      <c r="S842" s="14"/>
      <c r="T842" s="14"/>
      <c r="U842" s="14"/>
      <c r="V842" s="14"/>
      <c r="W842" s="14"/>
      <c r="X842" s="14"/>
      <c r="Y842" s="14"/>
      <c r="Z842" s="14"/>
      <c r="AA842" s="14"/>
      <c r="AB842" s="14"/>
      <c r="AC842" s="14"/>
      <c r="AD842" s="14"/>
      <c r="AE842" s="14"/>
      <c r="AF842" s="14"/>
      <c r="AG842" s="14"/>
      <c r="AH842" s="14"/>
    </row>
    <row r="843" spans="1:34">
      <c r="A843" s="17"/>
      <c r="B843" s="18"/>
      <c r="C843" s="18"/>
      <c r="D843" s="18"/>
      <c r="E843" s="18"/>
      <c r="F843" s="18"/>
      <c r="G843" s="18"/>
      <c r="H843" s="18"/>
      <c r="I843" s="18"/>
      <c r="J843" s="18"/>
      <c r="K843" s="25"/>
      <c r="L843" s="18"/>
      <c r="M843" s="18"/>
      <c r="N843" s="18"/>
      <c r="O843" s="18"/>
      <c r="P843" s="18"/>
      <c r="Q843" s="18"/>
      <c r="R843" s="18"/>
      <c r="S843" s="14"/>
      <c r="T843" s="14"/>
      <c r="U843" s="14"/>
      <c r="V843" s="14"/>
      <c r="W843" s="14"/>
      <c r="X843" s="14"/>
      <c r="Y843" s="14"/>
      <c r="Z843" s="14"/>
      <c r="AA843" s="14"/>
      <c r="AB843" s="14"/>
      <c r="AC843" s="14"/>
      <c r="AD843" s="14"/>
      <c r="AE843" s="14"/>
      <c r="AF843" s="14"/>
      <c r="AG843" s="14"/>
      <c r="AH843" s="14"/>
    </row>
    <row r="844" spans="1:34">
      <c r="A844" s="17"/>
      <c r="B844" s="18"/>
      <c r="C844" s="18"/>
      <c r="D844" s="18"/>
      <c r="E844" s="18"/>
      <c r="F844" s="18"/>
      <c r="G844" s="18"/>
      <c r="H844" s="18"/>
      <c r="I844" s="18"/>
      <c r="J844" s="18"/>
      <c r="K844" s="25"/>
      <c r="L844" s="18"/>
      <c r="M844" s="18"/>
      <c r="N844" s="18"/>
      <c r="O844" s="18"/>
      <c r="P844" s="18"/>
      <c r="Q844" s="18"/>
      <c r="R844" s="18"/>
      <c r="S844" s="14"/>
      <c r="T844" s="14"/>
      <c r="U844" s="14"/>
      <c r="V844" s="14"/>
      <c r="W844" s="14"/>
      <c r="X844" s="14"/>
      <c r="Y844" s="14"/>
      <c r="Z844" s="14"/>
      <c r="AA844" s="14"/>
      <c r="AB844" s="14"/>
      <c r="AC844" s="14"/>
      <c r="AD844" s="14"/>
      <c r="AE844" s="14"/>
      <c r="AF844" s="14"/>
      <c r="AG844" s="14"/>
      <c r="AH844" s="14"/>
    </row>
    <row r="845" spans="1:34">
      <c r="A845" s="17"/>
      <c r="B845" s="18"/>
      <c r="C845" s="18"/>
      <c r="D845" s="18"/>
      <c r="E845" s="18"/>
      <c r="F845" s="18"/>
      <c r="G845" s="18"/>
      <c r="H845" s="18"/>
      <c r="I845" s="18"/>
      <c r="J845" s="18"/>
      <c r="K845" s="25"/>
      <c r="L845" s="18"/>
      <c r="M845" s="18"/>
      <c r="N845" s="18"/>
      <c r="O845" s="18"/>
      <c r="P845" s="18"/>
      <c r="Q845" s="18"/>
      <c r="R845" s="18"/>
      <c r="S845" s="14"/>
      <c r="T845" s="14"/>
      <c r="U845" s="14"/>
      <c r="V845" s="14"/>
      <c r="W845" s="14"/>
      <c r="X845" s="14"/>
      <c r="Y845" s="14"/>
      <c r="Z845" s="14"/>
      <c r="AA845" s="14"/>
      <c r="AB845" s="14"/>
      <c r="AC845" s="14"/>
      <c r="AD845" s="14"/>
      <c r="AE845" s="14"/>
      <c r="AF845" s="14"/>
      <c r="AG845" s="14"/>
      <c r="AH845" s="14"/>
    </row>
    <row r="846" spans="1:34">
      <c r="A846" s="17"/>
      <c r="B846" s="18"/>
      <c r="C846" s="18"/>
      <c r="D846" s="18"/>
      <c r="E846" s="18"/>
      <c r="F846" s="18"/>
      <c r="G846" s="18"/>
      <c r="H846" s="18"/>
      <c r="I846" s="18"/>
      <c r="J846" s="18"/>
      <c r="K846" s="25"/>
      <c r="L846" s="18"/>
      <c r="M846" s="18"/>
      <c r="N846" s="18"/>
      <c r="O846" s="18"/>
      <c r="P846" s="18"/>
      <c r="Q846" s="18"/>
      <c r="R846" s="18"/>
      <c r="S846" s="14"/>
      <c r="T846" s="14"/>
      <c r="U846" s="14"/>
      <c r="V846" s="14"/>
      <c r="W846" s="14"/>
      <c r="X846" s="14"/>
      <c r="Y846" s="14"/>
      <c r="Z846" s="14"/>
      <c r="AA846" s="14"/>
      <c r="AB846" s="14"/>
      <c r="AC846" s="14"/>
      <c r="AD846" s="14"/>
      <c r="AE846" s="14"/>
      <c r="AF846" s="14"/>
      <c r="AG846" s="14"/>
      <c r="AH846" s="14"/>
    </row>
    <row r="847" spans="1:34">
      <c r="A847" s="17"/>
      <c r="B847" s="18"/>
      <c r="C847" s="18"/>
      <c r="D847" s="18"/>
      <c r="E847" s="18"/>
      <c r="F847" s="18"/>
      <c r="G847" s="18"/>
      <c r="H847" s="18"/>
      <c r="I847" s="18"/>
      <c r="J847" s="18"/>
      <c r="K847" s="25"/>
      <c r="L847" s="18"/>
      <c r="M847" s="18"/>
      <c r="N847" s="18"/>
      <c r="O847" s="18"/>
      <c r="P847" s="18"/>
      <c r="Q847" s="18"/>
      <c r="R847" s="18"/>
      <c r="S847" s="14"/>
      <c r="T847" s="14"/>
      <c r="U847" s="14"/>
      <c r="V847" s="14"/>
      <c r="W847" s="14"/>
      <c r="X847" s="14"/>
      <c r="Y847" s="14"/>
      <c r="Z847" s="14"/>
      <c r="AA847" s="14"/>
      <c r="AB847" s="14"/>
      <c r="AC847" s="14"/>
      <c r="AD847" s="14"/>
      <c r="AE847" s="14"/>
      <c r="AF847" s="14"/>
      <c r="AG847" s="14"/>
      <c r="AH847" s="14"/>
    </row>
    <row r="848" spans="1:34">
      <c r="A848" s="17"/>
      <c r="B848" s="18"/>
      <c r="C848" s="18"/>
      <c r="D848" s="18"/>
      <c r="E848" s="18"/>
      <c r="F848" s="18"/>
      <c r="G848" s="18"/>
      <c r="H848" s="18"/>
      <c r="I848" s="18"/>
      <c r="J848" s="18"/>
      <c r="K848" s="25"/>
      <c r="L848" s="18"/>
      <c r="M848" s="18"/>
      <c r="N848" s="18"/>
      <c r="O848" s="18"/>
      <c r="P848" s="18"/>
      <c r="Q848" s="18"/>
      <c r="R848" s="18"/>
      <c r="S848" s="14"/>
      <c r="T848" s="14"/>
      <c r="U848" s="14"/>
      <c r="V848" s="14"/>
      <c r="W848" s="14"/>
      <c r="X848" s="14"/>
      <c r="Y848" s="14"/>
      <c r="Z848" s="14"/>
      <c r="AA848" s="14"/>
      <c r="AB848" s="14"/>
      <c r="AC848" s="14"/>
      <c r="AD848" s="14"/>
      <c r="AE848" s="14"/>
      <c r="AF848" s="14"/>
      <c r="AG848" s="14"/>
      <c r="AH848" s="14"/>
    </row>
    <row r="849" spans="1:34">
      <c r="A849" s="17"/>
      <c r="B849" s="18"/>
      <c r="C849" s="18"/>
      <c r="D849" s="18"/>
      <c r="E849" s="18"/>
      <c r="F849" s="18"/>
      <c r="G849" s="18"/>
      <c r="H849" s="18"/>
      <c r="I849" s="18"/>
      <c r="J849" s="18"/>
      <c r="K849" s="25"/>
      <c r="L849" s="18"/>
      <c r="M849" s="18"/>
      <c r="N849" s="18"/>
      <c r="O849" s="18"/>
      <c r="P849" s="18"/>
      <c r="Q849" s="18"/>
      <c r="R849" s="18"/>
      <c r="S849" s="14"/>
      <c r="T849" s="14"/>
      <c r="U849" s="14"/>
      <c r="V849" s="14"/>
      <c r="W849" s="14"/>
      <c r="X849" s="14"/>
      <c r="Y849" s="14"/>
      <c r="Z849" s="14"/>
      <c r="AA849" s="14"/>
      <c r="AB849" s="14"/>
      <c r="AC849" s="14"/>
      <c r="AD849" s="14"/>
      <c r="AE849" s="14"/>
      <c r="AF849" s="14"/>
      <c r="AG849" s="14"/>
      <c r="AH849" s="14"/>
    </row>
    <row r="850" spans="1:34">
      <c r="A850" s="17"/>
      <c r="B850" s="18"/>
      <c r="C850" s="18"/>
      <c r="D850" s="18"/>
      <c r="E850" s="18"/>
      <c r="F850" s="18"/>
      <c r="G850" s="18"/>
      <c r="H850" s="18"/>
      <c r="I850" s="18"/>
      <c r="J850" s="18"/>
      <c r="K850" s="25"/>
      <c r="L850" s="18"/>
      <c r="M850" s="18"/>
      <c r="N850" s="18"/>
      <c r="O850" s="18"/>
      <c r="P850" s="18"/>
      <c r="Q850" s="18"/>
      <c r="R850" s="18"/>
      <c r="S850" s="14"/>
      <c r="T850" s="14"/>
      <c r="U850" s="14"/>
      <c r="V850" s="14"/>
      <c r="W850" s="14"/>
      <c r="X850" s="14"/>
      <c r="Y850" s="14"/>
      <c r="Z850" s="14"/>
      <c r="AA850" s="14"/>
      <c r="AB850" s="14"/>
      <c r="AC850" s="14"/>
      <c r="AD850" s="14"/>
      <c r="AE850" s="14"/>
      <c r="AF850" s="14"/>
      <c r="AG850" s="14"/>
      <c r="AH850" s="14"/>
    </row>
    <row r="851" spans="1:34">
      <c r="A851" s="17"/>
      <c r="B851" s="18"/>
      <c r="C851" s="18"/>
      <c r="D851" s="18"/>
      <c r="E851" s="18"/>
      <c r="F851" s="18"/>
      <c r="G851" s="18"/>
      <c r="H851" s="18"/>
      <c r="I851" s="18"/>
      <c r="J851" s="18"/>
      <c r="K851" s="25"/>
      <c r="L851" s="18"/>
      <c r="M851" s="18"/>
      <c r="N851" s="18"/>
      <c r="O851" s="18"/>
      <c r="P851" s="18"/>
      <c r="Q851" s="18"/>
      <c r="R851" s="18"/>
      <c r="S851" s="14"/>
      <c r="T851" s="14"/>
      <c r="U851" s="14"/>
      <c r="V851" s="14"/>
      <c r="W851" s="14"/>
      <c r="X851" s="14"/>
      <c r="Y851" s="14"/>
      <c r="Z851" s="14"/>
      <c r="AA851" s="14"/>
      <c r="AB851" s="14"/>
      <c r="AC851" s="14"/>
      <c r="AD851" s="14"/>
      <c r="AE851" s="14"/>
      <c r="AF851" s="14"/>
      <c r="AG851" s="14"/>
      <c r="AH851" s="14"/>
    </row>
    <row r="852" spans="1:34">
      <c r="A852" s="17"/>
      <c r="B852" s="18"/>
      <c r="C852" s="18"/>
      <c r="D852" s="18"/>
      <c r="E852" s="18"/>
      <c r="F852" s="18"/>
      <c r="G852" s="18"/>
      <c r="H852" s="18"/>
      <c r="I852" s="18"/>
      <c r="J852" s="18"/>
      <c r="K852" s="25"/>
      <c r="L852" s="18"/>
      <c r="M852" s="18"/>
      <c r="N852" s="18"/>
      <c r="O852" s="18"/>
      <c r="P852" s="18"/>
      <c r="Q852" s="18"/>
      <c r="R852" s="18"/>
      <c r="S852" s="14"/>
      <c r="T852" s="14"/>
      <c r="U852" s="14"/>
      <c r="V852" s="14"/>
      <c r="W852" s="14"/>
      <c r="X852" s="14"/>
      <c r="Y852" s="14"/>
      <c r="Z852" s="14"/>
      <c r="AA852" s="14"/>
      <c r="AB852" s="14"/>
      <c r="AC852" s="14"/>
      <c r="AD852" s="14"/>
      <c r="AE852" s="14"/>
      <c r="AF852" s="14"/>
      <c r="AG852" s="14"/>
      <c r="AH852" s="14"/>
    </row>
    <row r="853" spans="1:34">
      <c r="A853" s="17"/>
      <c r="B853" s="18"/>
      <c r="C853" s="18"/>
      <c r="D853" s="18"/>
      <c r="E853" s="18"/>
      <c r="F853" s="18"/>
      <c r="G853" s="18"/>
      <c r="H853" s="18"/>
      <c r="I853" s="18"/>
      <c r="J853" s="18"/>
      <c r="K853" s="25"/>
      <c r="L853" s="18"/>
      <c r="M853" s="18"/>
      <c r="N853" s="18"/>
      <c r="O853" s="18"/>
      <c r="P853" s="18"/>
      <c r="Q853" s="18"/>
      <c r="R853" s="18"/>
      <c r="S853" s="14"/>
      <c r="T853" s="14"/>
      <c r="U853" s="14"/>
      <c r="V853" s="14"/>
      <c r="W853" s="14"/>
      <c r="X853" s="14"/>
      <c r="Y853" s="14"/>
      <c r="Z853" s="14"/>
      <c r="AA853" s="14"/>
      <c r="AB853" s="14"/>
      <c r="AC853" s="14"/>
      <c r="AD853" s="14"/>
      <c r="AE853" s="14"/>
      <c r="AF853" s="14"/>
      <c r="AG853" s="14"/>
      <c r="AH853" s="14"/>
    </row>
    <row r="854" spans="1:34">
      <c r="A854" s="17"/>
      <c r="B854" s="18"/>
      <c r="C854" s="18"/>
      <c r="D854" s="18"/>
      <c r="E854" s="18"/>
      <c r="F854" s="18"/>
      <c r="G854" s="18"/>
      <c r="H854" s="18"/>
      <c r="I854" s="18"/>
      <c r="J854" s="18"/>
      <c r="K854" s="25"/>
      <c r="L854" s="18"/>
      <c r="M854" s="18"/>
      <c r="N854" s="18"/>
      <c r="O854" s="18"/>
      <c r="P854" s="18"/>
      <c r="Q854" s="18"/>
      <c r="R854" s="18"/>
      <c r="S854" s="14"/>
      <c r="T854" s="14"/>
      <c r="U854" s="14"/>
      <c r="V854" s="14"/>
      <c r="W854" s="14"/>
      <c r="X854" s="14"/>
      <c r="Y854" s="14"/>
      <c r="Z854" s="14"/>
      <c r="AA854" s="14"/>
      <c r="AB854" s="14"/>
      <c r="AC854" s="14"/>
      <c r="AD854" s="14"/>
      <c r="AE854" s="14"/>
      <c r="AF854" s="14"/>
      <c r="AG854" s="14"/>
      <c r="AH854" s="14"/>
    </row>
    <row r="855" spans="1:34">
      <c r="A855" s="17"/>
      <c r="B855" s="18"/>
      <c r="C855" s="18"/>
      <c r="D855" s="18"/>
      <c r="E855" s="18"/>
      <c r="F855" s="18"/>
      <c r="G855" s="18"/>
      <c r="H855" s="18"/>
      <c r="I855" s="18"/>
      <c r="J855" s="18"/>
      <c r="K855" s="25"/>
      <c r="L855" s="18"/>
      <c r="M855" s="18"/>
      <c r="N855" s="18"/>
      <c r="O855" s="18"/>
      <c r="P855" s="18"/>
      <c r="Q855" s="18"/>
      <c r="R855" s="18"/>
      <c r="S855" s="14"/>
      <c r="T855" s="14"/>
      <c r="U855" s="14"/>
      <c r="V855" s="14"/>
      <c r="W855" s="14"/>
      <c r="X855" s="14"/>
      <c r="Y855" s="14"/>
      <c r="Z855" s="14"/>
      <c r="AA855" s="14"/>
      <c r="AB855" s="14"/>
      <c r="AC855" s="14"/>
      <c r="AD855" s="14"/>
      <c r="AE855" s="14"/>
      <c r="AF855" s="14"/>
      <c r="AG855" s="14"/>
      <c r="AH855" s="14"/>
    </row>
    <row r="856" spans="1:34">
      <c r="A856" s="17"/>
      <c r="B856" s="18"/>
      <c r="C856" s="18"/>
      <c r="D856" s="18"/>
      <c r="E856" s="18"/>
      <c r="F856" s="18"/>
      <c r="G856" s="18"/>
      <c r="H856" s="18"/>
      <c r="I856" s="18"/>
      <c r="J856" s="18"/>
      <c r="K856" s="25"/>
      <c r="L856" s="18"/>
      <c r="M856" s="18"/>
      <c r="N856" s="18"/>
      <c r="O856" s="18"/>
      <c r="P856" s="18"/>
      <c r="Q856" s="18"/>
      <c r="R856" s="18"/>
      <c r="S856" s="14"/>
      <c r="T856" s="14"/>
      <c r="U856" s="14"/>
      <c r="V856" s="14"/>
      <c r="W856" s="14"/>
      <c r="X856" s="14"/>
      <c r="Y856" s="14"/>
      <c r="Z856" s="14"/>
      <c r="AA856" s="14"/>
      <c r="AB856" s="14"/>
      <c r="AC856" s="14"/>
      <c r="AD856" s="14"/>
      <c r="AE856" s="14"/>
      <c r="AF856" s="14"/>
      <c r="AG856" s="14"/>
      <c r="AH856" s="14"/>
    </row>
    <row r="857" spans="1:34">
      <c r="A857" s="17"/>
      <c r="B857" s="18"/>
      <c r="C857" s="18"/>
      <c r="D857" s="18"/>
      <c r="E857" s="18"/>
      <c r="F857" s="18"/>
      <c r="G857" s="18"/>
      <c r="H857" s="18"/>
      <c r="I857" s="18"/>
      <c r="J857" s="18"/>
      <c r="K857" s="25"/>
      <c r="L857" s="18"/>
      <c r="M857" s="18"/>
      <c r="N857" s="18"/>
      <c r="O857" s="18"/>
      <c r="P857" s="18"/>
      <c r="Q857" s="18"/>
      <c r="R857" s="18"/>
      <c r="S857" s="14"/>
      <c r="T857" s="14"/>
      <c r="U857" s="14"/>
      <c r="V857" s="14"/>
      <c r="W857" s="14"/>
      <c r="X857" s="14"/>
      <c r="Y857" s="14"/>
      <c r="Z857" s="14"/>
      <c r="AA857" s="14"/>
      <c r="AB857" s="14"/>
      <c r="AC857" s="14"/>
      <c r="AD857" s="14"/>
      <c r="AE857" s="14"/>
      <c r="AF857" s="14"/>
      <c r="AG857" s="14"/>
      <c r="AH857" s="14"/>
    </row>
    <row r="858" spans="1:34">
      <c r="A858" s="17"/>
      <c r="B858" s="18"/>
      <c r="C858" s="18"/>
      <c r="D858" s="18"/>
      <c r="E858" s="18"/>
      <c r="F858" s="18"/>
      <c r="G858" s="18"/>
      <c r="H858" s="18"/>
      <c r="I858" s="18"/>
      <c r="J858" s="18"/>
      <c r="K858" s="25"/>
      <c r="L858" s="18"/>
      <c r="M858" s="18"/>
      <c r="N858" s="18"/>
      <c r="O858" s="18"/>
      <c r="P858" s="18"/>
      <c r="Q858" s="18"/>
      <c r="R858" s="18"/>
      <c r="S858" s="14"/>
      <c r="T858" s="14"/>
      <c r="U858" s="14"/>
      <c r="V858" s="14"/>
      <c r="W858" s="14"/>
      <c r="X858" s="14"/>
      <c r="Y858" s="14"/>
      <c r="Z858" s="14"/>
      <c r="AA858" s="14"/>
      <c r="AB858" s="14"/>
      <c r="AC858" s="14"/>
      <c r="AD858" s="14"/>
      <c r="AE858" s="14"/>
      <c r="AF858" s="14"/>
      <c r="AG858" s="14"/>
      <c r="AH858" s="14"/>
    </row>
    <row r="859" spans="1:34">
      <c r="A859" s="17"/>
      <c r="B859" s="18"/>
      <c r="C859" s="18"/>
      <c r="D859" s="18"/>
      <c r="E859" s="18"/>
      <c r="F859" s="18"/>
      <c r="G859" s="18"/>
      <c r="H859" s="18"/>
      <c r="I859" s="18"/>
      <c r="J859" s="18"/>
      <c r="K859" s="25"/>
      <c r="L859" s="18"/>
      <c r="M859" s="18"/>
      <c r="N859" s="18"/>
      <c r="O859" s="18"/>
      <c r="P859" s="18"/>
      <c r="Q859" s="18"/>
      <c r="R859" s="18"/>
      <c r="S859" s="14"/>
      <c r="T859" s="14"/>
      <c r="U859" s="14"/>
      <c r="V859" s="14"/>
      <c r="W859" s="14"/>
      <c r="X859" s="14"/>
      <c r="Y859" s="14"/>
      <c r="Z859" s="14"/>
      <c r="AA859" s="14"/>
      <c r="AB859" s="14"/>
      <c r="AC859" s="14"/>
      <c r="AD859" s="14"/>
      <c r="AE859" s="14"/>
      <c r="AF859" s="14"/>
      <c r="AG859" s="14"/>
      <c r="AH859" s="14"/>
    </row>
    <row r="860" spans="1:34">
      <c r="A860" s="17"/>
      <c r="B860" s="18"/>
      <c r="C860" s="18"/>
      <c r="D860" s="18"/>
      <c r="E860" s="18"/>
      <c r="F860" s="18"/>
      <c r="G860" s="18"/>
      <c r="H860" s="18"/>
      <c r="I860" s="18"/>
      <c r="J860" s="18"/>
      <c r="K860" s="25"/>
      <c r="L860" s="18"/>
      <c r="M860" s="18"/>
      <c r="N860" s="18"/>
      <c r="O860" s="18"/>
      <c r="P860" s="18"/>
      <c r="Q860" s="18"/>
      <c r="R860" s="18"/>
      <c r="S860" s="14"/>
      <c r="T860" s="14"/>
      <c r="U860" s="14"/>
      <c r="V860" s="14"/>
      <c r="W860" s="14"/>
      <c r="X860" s="14"/>
      <c r="Y860" s="14"/>
      <c r="Z860" s="14"/>
      <c r="AA860" s="14"/>
      <c r="AB860" s="14"/>
      <c r="AC860" s="14"/>
      <c r="AD860" s="14"/>
      <c r="AE860" s="14"/>
      <c r="AF860" s="14"/>
      <c r="AG860" s="14"/>
      <c r="AH860" s="14"/>
    </row>
    <row r="861" spans="1:34">
      <c r="A861" s="17"/>
      <c r="B861" s="18"/>
      <c r="C861" s="18"/>
      <c r="D861" s="18"/>
      <c r="E861" s="18"/>
      <c r="F861" s="18"/>
      <c r="G861" s="18"/>
      <c r="H861" s="18"/>
      <c r="I861" s="18"/>
      <c r="J861" s="18"/>
      <c r="K861" s="25"/>
      <c r="L861" s="18"/>
      <c r="M861" s="18"/>
      <c r="N861" s="18"/>
      <c r="O861" s="18"/>
      <c r="P861" s="18"/>
      <c r="Q861" s="18"/>
      <c r="R861" s="18"/>
      <c r="S861" s="14"/>
      <c r="T861" s="14"/>
      <c r="U861" s="14"/>
      <c r="V861" s="14"/>
      <c r="W861" s="14"/>
      <c r="X861" s="14"/>
      <c r="Y861" s="14"/>
      <c r="Z861" s="14"/>
      <c r="AA861" s="14"/>
      <c r="AB861" s="14"/>
      <c r="AC861" s="14"/>
      <c r="AD861" s="14"/>
      <c r="AE861" s="14"/>
      <c r="AF861" s="14"/>
      <c r="AG861" s="14"/>
      <c r="AH861" s="14"/>
    </row>
    <row r="862" spans="1:34">
      <c r="A862" s="17"/>
      <c r="B862" s="18"/>
      <c r="C862" s="18"/>
      <c r="D862" s="18"/>
      <c r="E862" s="18"/>
      <c r="F862" s="18"/>
      <c r="G862" s="18"/>
      <c r="H862" s="18"/>
      <c r="I862" s="18"/>
      <c r="J862" s="18"/>
      <c r="K862" s="25"/>
      <c r="L862" s="18"/>
      <c r="M862" s="18"/>
      <c r="N862" s="18"/>
      <c r="O862" s="18"/>
      <c r="P862" s="18"/>
      <c r="Q862" s="18"/>
      <c r="R862" s="18"/>
      <c r="S862" s="14"/>
      <c r="T862" s="14"/>
      <c r="U862" s="14"/>
      <c r="V862" s="14"/>
      <c r="W862" s="14"/>
      <c r="X862" s="14"/>
      <c r="Y862" s="14"/>
      <c r="Z862" s="14"/>
      <c r="AA862" s="14"/>
      <c r="AB862" s="14"/>
      <c r="AC862" s="14"/>
      <c r="AD862" s="14"/>
      <c r="AE862" s="14"/>
      <c r="AF862" s="14"/>
      <c r="AG862" s="14"/>
      <c r="AH862" s="14"/>
    </row>
    <row r="863" spans="1:34">
      <c r="A863" s="17"/>
      <c r="B863" s="18"/>
      <c r="C863" s="18"/>
      <c r="D863" s="18"/>
      <c r="E863" s="18"/>
      <c r="F863" s="18"/>
      <c r="G863" s="18"/>
      <c r="H863" s="18"/>
      <c r="I863" s="18"/>
      <c r="J863" s="18"/>
      <c r="K863" s="25"/>
      <c r="L863" s="18"/>
      <c r="M863" s="18"/>
      <c r="N863" s="18"/>
      <c r="O863" s="18"/>
      <c r="P863" s="18"/>
      <c r="Q863" s="18"/>
      <c r="R863" s="18"/>
      <c r="S863" s="14"/>
      <c r="T863" s="14"/>
      <c r="U863" s="14"/>
      <c r="V863" s="14"/>
      <c r="W863" s="14"/>
      <c r="X863" s="14"/>
      <c r="Y863" s="14"/>
      <c r="Z863" s="14"/>
      <c r="AA863" s="14"/>
      <c r="AB863" s="14"/>
      <c r="AC863" s="14"/>
      <c r="AD863" s="14"/>
      <c r="AE863" s="14"/>
      <c r="AF863" s="14"/>
      <c r="AG863" s="14"/>
      <c r="AH863" s="14"/>
    </row>
    <row r="864" spans="1:34">
      <c r="A864" s="17"/>
      <c r="B864" s="18"/>
      <c r="C864" s="18"/>
      <c r="D864" s="18"/>
      <c r="E864" s="18"/>
      <c r="F864" s="18"/>
      <c r="G864" s="18"/>
      <c r="H864" s="18"/>
      <c r="I864" s="18"/>
      <c r="J864" s="18"/>
      <c r="K864" s="25"/>
      <c r="L864" s="18"/>
      <c r="M864" s="18"/>
      <c r="N864" s="18"/>
      <c r="O864" s="18"/>
      <c r="P864" s="18"/>
      <c r="Q864" s="18"/>
      <c r="R864" s="18"/>
      <c r="S864" s="14"/>
      <c r="T864" s="14"/>
      <c r="U864" s="14"/>
      <c r="V864" s="14"/>
      <c r="W864" s="14"/>
      <c r="X864" s="14"/>
      <c r="Y864" s="14"/>
      <c r="Z864" s="14"/>
      <c r="AA864" s="14"/>
      <c r="AB864" s="14"/>
      <c r="AC864" s="14"/>
      <c r="AD864" s="14"/>
      <c r="AE864" s="14"/>
      <c r="AF864" s="14"/>
      <c r="AG864" s="14"/>
      <c r="AH864" s="14"/>
    </row>
    <row r="865" spans="1:34">
      <c r="A865" s="17"/>
      <c r="B865" s="18"/>
      <c r="C865" s="18"/>
      <c r="D865" s="18"/>
      <c r="E865" s="18"/>
      <c r="F865" s="18"/>
      <c r="G865" s="18"/>
      <c r="H865" s="18"/>
      <c r="I865" s="18"/>
      <c r="J865" s="18"/>
      <c r="K865" s="25"/>
      <c r="L865" s="18"/>
      <c r="M865" s="18"/>
      <c r="N865" s="18"/>
      <c r="O865" s="18"/>
      <c r="P865" s="18"/>
      <c r="Q865" s="18"/>
      <c r="R865" s="18"/>
      <c r="S865" s="14"/>
      <c r="T865" s="14"/>
      <c r="U865" s="14"/>
      <c r="V865" s="14"/>
      <c r="W865" s="14"/>
      <c r="X865" s="14"/>
      <c r="Y865" s="14"/>
      <c r="Z865" s="14"/>
      <c r="AA865" s="14"/>
      <c r="AB865" s="14"/>
      <c r="AC865" s="14"/>
      <c r="AD865" s="14"/>
      <c r="AE865" s="14"/>
      <c r="AF865" s="14"/>
      <c r="AG865" s="14"/>
      <c r="AH865" s="14"/>
    </row>
    <row r="866" spans="1:34">
      <c r="A866" s="17"/>
      <c r="B866" s="18"/>
      <c r="C866" s="18"/>
      <c r="D866" s="18"/>
      <c r="E866" s="18"/>
      <c r="F866" s="18"/>
      <c r="G866" s="18"/>
      <c r="H866" s="18"/>
      <c r="I866" s="18"/>
      <c r="J866" s="18"/>
      <c r="K866" s="25"/>
      <c r="L866" s="18"/>
      <c r="M866" s="18"/>
      <c r="N866" s="18"/>
      <c r="O866" s="18"/>
      <c r="P866" s="18"/>
      <c r="Q866" s="18"/>
      <c r="R866" s="18"/>
      <c r="S866" s="14"/>
      <c r="T866" s="14"/>
      <c r="U866" s="14"/>
      <c r="V866" s="14"/>
      <c r="W866" s="14"/>
      <c r="X866" s="14"/>
      <c r="Y866" s="14"/>
      <c r="Z866" s="14"/>
      <c r="AA866" s="14"/>
      <c r="AB866" s="14"/>
      <c r="AC866" s="14"/>
      <c r="AD866" s="14"/>
      <c r="AE866" s="14"/>
      <c r="AF866" s="14"/>
      <c r="AG866" s="14"/>
      <c r="AH866" s="14"/>
    </row>
    <row r="867" spans="1:34">
      <c r="A867" s="17"/>
      <c r="B867" s="18"/>
      <c r="C867" s="18"/>
      <c r="D867" s="18"/>
      <c r="E867" s="18"/>
      <c r="F867" s="18"/>
      <c r="G867" s="18"/>
      <c r="H867" s="18"/>
      <c r="I867" s="18"/>
      <c r="J867" s="18"/>
      <c r="K867" s="25"/>
      <c r="L867" s="18"/>
      <c r="M867" s="18"/>
      <c r="N867" s="18"/>
      <c r="O867" s="18"/>
      <c r="P867" s="18"/>
      <c r="Q867" s="18"/>
      <c r="R867" s="18"/>
      <c r="S867" s="14"/>
      <c r="T867" s="14"/>
      <c r="U867" s="14"/>
      <c r="V867" s="14"/>
      <c r="W867" s="14"/>
      <c r="X867" s="14"/>
      <c r="Y867" s="14"/>
      <c r="Z867" s="14"/>
      <c r="AA867" s="14"/>
      <c r="AB867" s="14"/>
      <c r="AC867" s="14"/>
      <c r="AD867" s="14"/>
      <c r="AE867" s="14"/>
      <c r="AF867" s="14"/>
      <c r="AG867" s="14"/>
      <c r="AH867" s="14"/>
    </row>
    <row r="868" spans="1:34">
      <c r="A868" s="17"/>
      <c r="B868" s="18"/>
      <c r="C868" s="18"/>
      <c r="D868" s="18"/>
      <c r="E868" s="18"/>
      <c r="F868" s="18"/>
      <c r="G868" s="18"/>
      <c r="H868" s="18"/>
      <c r="I868" s="18"/>
      <c r="J868" s="18"/>
      <c r="K868" s="25"/>
      <c r="L868" s="18"/>
      <c r="M868" s="18"/>
      <c r="N868" s="18"/>
      <c r="O868" s="18"/>
      <c r="P868" s="18"/>
      <c r="Q868" s="18"/>
      <c r="R868" s="18"/>
      <c r="S868" s="14"/>
      <c r="T868" s="14"/>
      <c r="U868" s="14"/>
      <c r="V868" s="14"/>
      <c r="W868" s="14"/>
      <c r="X868" s="14"/>
      <c r="Y868" s="14"/>
      <c r="Z868" s="14"/>
      <c r="AA868" s="14"/>
      <c r="AB868" s="14"/>
      <c r="AC868" s="14"/>
      <c r="AD868" s="14"/>
      <c r="AE868" s="14"/>
      <c r="AF868" s="14"/>
      <c r="AG868" s="14"/>
      <c r="AH868" s="14"/>
    </row>
    <row r="869" spans="1:34">
      <c r="A869" s="17"/>
      <c r="B869" s="18"/>
      <c r="C869" s="18"/>
      <c r="D869" s="18"/>
      <c r="E869" s="18"/>
      <c r="F869" s="18"/>
      <c r="G869" s="18"/>
      <c r="H869" s="18"/>
      <c r="I869" s="18"/>
      <c r="J869" s="18"/>
      <c r="K869" s="25"/>
      <c r="L869" s="18"/>
      <c r="M869" s="18"/>
      <c r="N869" s="18"/>
      <c r="O869" s="18"/>
      <c r="P869" s="18"/>
      <c r="Q869" s="18"/>
      <c r="R869" s="18"/>
      <c r="S869" s="14"/>
      <c r="T869" s="14"/>
      <c r="U869" s="14"/>
      <c r="V869" s="14"/>
      <c r="W869" s="14"/>
      <c r="X869" s="14"/>
      <c r="Y869" s="14"/>
      <c r="Z869" s="14"/>
      <c r="AA869" s="14"/>
      <c r="AB869" s="14"/>
      <c r="AC869" s="14"/>
      <c r="AD869" s="14"/>
      <c r="AE869" s="14"/>
      <c r="AF869" s="14"/>
      <c r="AG869" s="14"/>
      <c r="AH869" s="14"/>
    </row>
    <row r="870" spans="1:34">
      <c r="A870" s="17"/>
      <c r="B870" s="18"/>
      <c r="C870" s="18"/>
      <c r="D870" s="18"/>
      <c r="E870" s="18"/>
      <c r="F870" s="18"/>
      <c r="G870" s="18"/>
      <c r="H870" s="18"/>
      <c r="I870" s="18"/>
      <c r="J870" s="18"/>
      <c r="K870" s="25"/>
      <c r="L870" s="18"/>
      <c r="M870" s="18"/>
      <c r="N870" s="18"/>
      <c r="O870" s="18"/>
      <c r="P870" s="18"/>
      <c r="Q870" s="18"/>
      <c r="R870" s="18"/>
      <c r="S870" s="14"/>
      <c r="T870" s="14"/>
      <c r="U870" s="14"/>
      <c r="V870" s="14"/>
      <c r="W870" s="14"/>
      <c r="X870" s="14"/>
      <c r="Y870" s="14"/>
      <c r="Z870" s="14"/>
      <c r="AA870" s="14"/>
      <c r="AB870" s="14"/>
      <c r="AC870" s="14"/>
      <c r="AD870" s="14"/>
      <c r="AE870" s="14"/>
      <c r="AF870" s="14"/>
      <c r="AG870" s="14"/>
      <c r="AH870" s="14"/>
    </row>
    <row r="871" spans="1:34">
      <c r="A871" s="17"/>
      <c r="B871" s="18"/>
      <c r="C871" s="18"/>
      <c r="D871" s="18"/>
      <c r="E871" s="18"/>
      <c r="F871" s="18"/>
      <c r="G871" s="18"/>
      <c r="H871" s="18"/>
      <c r="I871" s="18"/>
      <c r="J871" s="18"/>
      <c r="K871" s="25"/>
      <c r="L871" s="18"/>
      <c r="M871" s="18"/>
      <c r="N871" s="18"/>
      <c r="O871" s="18"/>
      <c r="P871" s="18"/>
      <c r="Q871" s="18"/>
      <c r="R871" s="18"/>
      <c r="S871" s="14"/>
      <c r="T871" s="14"/>
      <c r="U871" s="14"/>
      <c r="V871" s="14"/>
      <c r="W871" s="14"/>
      <c r="X871" s="14"/>
      <c r="Y871" s="14"/>
      <c r="Z871" s="14"/>
      <c r="AA871" s="14"/>
      <c r="AB871" s="14"/>
      <c r="AC871" s="14"/>
      <c r="AD871" s="14"/>
      <c r="AE871" s="14"/>
      <c r="AF871" s="14"/>
      <c r="AG871" s="14"/>
      <c r="AH871" s="14"/>
    </row>
    <row r="872" spans="1:34">
      <c r="A872" s="17"/>
      <c r="B872" s="18"/>
      <c r="C872" s="18"/>
      <c r="D872" s="18"/>
      <c r="E872" s="18"/>
      <c r="F872" s="18"/>
      <c r="G872" s="18"/>
      <c r="H872" s="18"/>
      <c r="I872" s="18"/>
      <c r="J872" s="18"/>
      <c r="K872" s="25"/>
      <c r="L872" s="18"/>
      <c r="M872" s="18"/>
      <c r="N872" s="18"/>
      <c r="O872" s="18"/>
      <c r="P872" s="18"/>
      <c r="Q872" s="18"/>
      <c r="R872" s="18"/>
      <c r="S872" s="14"/>
      <c r="T872" s="14"/>
      <c r="U872" s="14"/>
      <c r="V872" s="14"/>
      <c r="W872" s="14"/>
      <c r="X872" s="14"/>
      <c r="Y872" s="14"/>
      <c r="Z872" s="14"/>
      <c r="AA872" s="14"/>
      <c r="AB872" s="14"/>
      <c r="AC872" s="14"/>
      <c r="AD872" s="14"/>
      <c r="AE872" s="14"/>
      <c r="AF872" s="14"/>
      <c r="AG872" s="14"/>
      <c r="AH872" s="14"/>
    </row>
    <row r="873" spans="1:34">
      <c r="A873" s="17"/>
      <c r="B873" s="18"/>
      <c r="C873" s="18"/>
      <c r="D873" s="18"/>
      <c r="E873" s="18"/>
      <c r="F873" s="18"/>
      <c r="G873" s="18"/>
      <c r="H873" s="18"/>
      <c r="I873" s="18"/>
      <c r="J873" s="18"/>
      <c r="K873" s="25"/>
      <c r="L873" s="18"/>
      <c r="M873" s="18"/>
      <c r="N873" s="18"/>
      <c r="O873" s="18"/>
      <c r="P873" s="18"/>
      <c r="Q873" s="18"/>
      <c r="R873" s="18"/>
      <c r="S873" s="14"/>
      <c r="T873" s="14"/>
      <c r="U873" s="14"/>
      <c r="V873" s="14"/>
      <c r="W873" s="14"/>
      <c r="X873" s="14"/>
      <c r="Y873" s="14"/>
      <c r="Z873" s="14"/>
      <c r="AA873" s="14"/>
      <c r="AB873" s="14"/>
      <c r="AC873" s="14"/>
      <c r="AD873" s="14"/>
      <c r="AE873" s="14"/>
      <c r="AF873" s="14"/>
      <c r="AG873" s="14"/>
      <c r="AH873" s="14"/>
    </row>
    <row r="874" spans="1:34">
      <c r="A874" s="17"/>
      <c r="B874" s="18"/>
      <c r="C874" s="18"/>
      <c r="D874" s="18"/>
      <c r="E874" s="18"/>
      <c r="F874" s="18"/>
      <c r="G874" s="18"/>
      <c r="H874" s="18"/>
      <c r="I874" s="18"/>
      <c r="J874" s="18"/>
      <c r="K874" s="25"/>
      <c r="L874" s="18"/>
      <c r="M874" s="18"/>
      <c r="N874" s="18"/>
      <c r="O874" s="18"/>
      <c r="P874" s="18"/>
      <c r="Q874" s="18"/>
      <c r="R874" s="18"/>
      <c r="S874" s="14"/>
      <c r="T874" s="14"/>
      <c r="U874" s="14"/>
      <c r="V874" s="14"/>
      <c r="W874" s="14"/>
      <c r="X874" s="14"/>
      <c r="Y874" s="14"/>
      <c r="Z874" s="14"/>
      <c r="AA874" s="14"/>
      <c r="AB874" s="14"/>
      <c r="AC874" s="14"/>
      <c r="AD874" s="14"/>
      <c r="AE874" s="14"/>
      <c r="AF874" s="14"/>
      <c r="AG874" s="14"/>
      <c r="AH874" s="14"/>
    </row>
    <row r="875" spans="1:34">
      <c r="A875" s="17"/>
      <c r="B875" s="18"/>
      <c r="C875" s="18"/>
      <c r="D875" s="18"/>
      <c r="E875" s="18"/>
      <c r="F875" s="18"/>
      <c r="G875" s="18"/>
      <c r="H875" s="18"/>
      <c r="I875" s="18"/>
      <c r="J875" s="18"/>
      <c r="K875" s="25"/>
      <c r="L875" s="18"/>
      <c r="M875" s="18"/>
      <c r="N875" s="18"/>
      <c r="O875" s="18"/>
      <c r="P875" s="18"/>
      <c r="Q875" s="18"/>
      <c r="R875" s="18"/>
      <c r="S875" s="14"/>
      <c r="T875" s="14"/>
      <c r="U875" s="14"/>
      <c r="V875" s="14"/>
      <c r="W875" s="14"/>
      <c r="X875" s="14"/>
      <c r="Y875" s="14"/>
      <c r="Z875" s="14"/>
      <c r="AA875" s="14"/>
      <c r="AB875" s="14"/>
      <c r="AC875" s="14"/>
      <c r="AD875" s="14"/>
      <c r="AE875" s="14"/>
      <c r="AF875" s="14"/>
      <c r="AG875" s="14"/>
      <c r="AH875" s="14"/>
    </row>
    <row r="876" spans="1:34">
      <c r="A876" s="17"/>
      <c r="B876" s="18"/>
      <c r="C876" s="18"/>
      <c r="D876" s="18"/>
      <c r="E876" s="18"/>
      <c r="F876" s="18"/>
      <c r="G876" s="18"/>
      <c r="H876" s="18"/>
      <c r="I876" s="18"/>
      <c r="J876" s="18"/>
      <c r="K876" s="25"/>
      <c r="L876" s="18"/>
      <c r="M876" s="18"/>
      <c r="N876" s="18"/>
      <c r="O876" s="18"/>
      <c r="P876" s="18"/>
      <c r="Q876" s="18"/>
      <c r="R876" s="18"/>
      <c r="S876" s="14"/>
      <c r="T876" s="14"/>
      <c r="U876" s="14"/>
      <c r="V876" s="14"/>
      <c r="W876" s="14"/>
      <c r="X876" s="14"/>
      <c r="Y876" s="14"/>
      <c r="Z876" s="14"/>
      <c r="AA876" s="14"/>
      <c r="AB876" s="14"/>
      <c r="AC876" s="14"/>
      <c r="AD876" s="14"/>
      <c r="AE876" s="14"/>
      <c r="AF876" s="14"/>
      <c r="AG876" s="14"/>
      <c r="AH876" s="14"/>
    </row>
    <row r="877" spans="1:34">
      <c r="A877" s="17"/>
      <c r="B877" s="18"/>
      <c r="C877" s="18"/>
      <c r="D877" s="18"/>
      <c r="E877" s="18"/>
      <c r="F877" s="18"/>
      <c r="G877" s="18"/>
      <c r="H877" s="18"/>
      <c r="I877" s="18"/>
      <c r="J877" s="18"/>
      <c r="K877" s="25"/>
      <c r="L877" s="18"/>
      <c r="M877" s="18"/>
      <c r="N877" s="18"/>
      <c r="O877" s="18"/>
      <c r="P877" s="18"/>
      <c r="Q877" s="18"/>
      <c r="R877" s="18"/>
      <c r="S877" s="14"/>
      <c r="T877" s="14"/>
      <c r="U877" s="14"/>
      <c r="V877" s="14"/>
      <c r="W877" s="14"/>
      <c r="X877" s="14"/>
      <c r="Y877" s="14"/>
      <c r="Z877" s="14"/>
      <c r="AA877" s="14"/>
      <c r="AB877" s="14"/>
      <c r="AC877" s="14"/>
      <c r="AD877" s="14"/>
      <c r="AE877" s="14"/>
      <c r="AF877" s="14"/>
      <c r="AG877" s="14"/>
      <c r="AH877" s="14"/>
    </row>
    <row r="878" spans="1:34">
      <c r="A878" s="17"/>
      <c r="B878" s="18"/>
      <c r="C878" s="18"/>
      <c r="D878" s="18"/>
      <c r="E878" s="18"/>
      <c r="F878" s="18"/>
      <c r="G878" s="18"/>
      <c r="H878" s="18"/>
      <c r="I878" s="18"/>
      <c r="J878" s="18"/>
      <c r="K878" s="25"/>
      <c r="L878" s="18"/>
      <c r="M878" s="18"/>
      <c r="N878" s="18"/>
      <c r="O878" s="18"/>
      <c r="P878" s="18"/>
      <c r="Q878" s="18"/>
      <c r="R878" s="18"/>
      <c r="S878" s="14"/>
      <c r="T878" s="14"/>
      <c r="U878" s="14"/>
      <c r="V878" s="14"/>
      <c r="W878" s="14"/>
      <c r="X878" s="14"/>
      <c r="Y878" s="14"/>
      <c r="Z878" s="14"/>
      <c r="AA878" s="14"/>
      <c r="AB878" s="14"/>
      <c r="AC878" s="14"/>
      <c r="AD878" s="14"/>
      <c r="AE878" s="14"/>
      <c r="AF878" s="14"/>
      <c r="AG878" s="14"/>
      <c r="AH878" s="14"/>
    </row>
    <row r="879" spans="1:34">
      <c r="A879" s="17"/>
      <c r="B879" s="18"/>
      <c r="C879" s="18"/>
      <c r="D879" s="18"/>
      <c r="E879" s="18"/>
      <c r="F879" s="18"/>
      <c r="G879" s="18"/>
      <c r="H879" s="18"/>
      <c r="I879" s="18"/>
      <c r="J879" s="18"/>
      <c r="K879" s="25"/>
      <c r="L879" s="18"/>
      <c r="M879" s="18"/>
      <c r="N879" s="18"/>
      <c r="O879" s="18"/>
      <c r="P879" s="18"/>
      <c r="Q879" s="18"/>
      <c r="R879" s="18"/>
      <c r="S879" s="14"/>
      <c r="T879" s="14"/>
      <c r="U879" s="14"/>
      <c r="V879" s="14"/>
      <c r="W879" s="14"/>
      <c r="X879" s="14"/>
      <c r="Y879" s="14"/>
      <c r="Z879" s="14"/>
      <c r="AA879" s="14"/>
      <c r="AB879" s="14"/>
      <c r="AC879" s="14"/>
      <c r="AD879" s="14"/>
      <c r="AE879" s="14"/>
      <c r="AF879" s="14"/>
      <c r="AG879" s="14"/>
      <c r="AH879" s="14"/>
    </row>
    <row r="880" spans="1:34">
      <c r="A880" s="17"/>
      <c r="B880" s="18"/>
      <c r="C880" s="18"/>
      <c r="D880" s="18"/>
      <c r="E880" s="18"/>
      <c r="F880" s="18"/>
      <c r="G880" s="18"/>
      <c r="H880" s="18"/>
      <c r="I880" s="18"/>
      <c r="J880" s="18"/>
      <c r="K880" s="25"/>
      <c r="L880" s="18"/>
      <c r="M880" s="18"/>
      <c r="N880" s="18"/>
      <c r="O880" s="18"/>
      <c r="P880" s="18"/>
      <c r="Q880" s="18"/>
      <c r="R880" s="18"/>
      <c r="S880" s="14"/>
      <c r="T880" s="14"/>
      <c r="U880" s="14"/>
      <c r="V880" s="14"/>
      <c r="W880" s="14"/>
      <c r="X880" s="14"/>
      <c r="Y880" s="14"/>
      <c r="Z880" s="14"/>
      <c r="AA880" s="14"/>
      <c r="AB880" s="14"/>
      <c r="AC880" s="14"/>
      <c r="AD880" s="14"/>
      <c r="AE880" s="14"/>
      <c r="AF880" s="14"/>
      <c r="AG880" s="14"/>
      <c r="AH880" s="14"/>
    </row>
    <row r="881" spans="1:34">
      <c r="A881" s="17"/>
      <c r="B881" s="18"/>
      <c r="C881" s="18"/>
      <c r="D881" s="18"/>
      <c r="E881" s="18"/>
      <c r="F881" s="18"/>
      <c r="G881" s="18"/>
      <c r="H881" s="18"/>
      <c r="I881" s="18"/>
      <c r="J881" s="18"/>
      <c r="K881" s="25"/>
      <c r="L881" s="18"/>
      <c r="M881" s="18"/>
      <c r="N881" s="18"/>
      <c r="O881" s="18"/>
      <c r="P881" s="18"/>
      <c r="Q881" s="18"/>
      <c r="R881" s="18"/>
      <c r="S881" s="14"/>
      <c r="T881" s="14"/>
      <c r="U881" s="14"/>
      <c r="V881" s="14"/>
      <c r="W881" s="14"/>
      <c r="X881" s="14"/>
      <c r="Y881" s="14"/>
      <c r="Z881" s="14"/>
      <c r="AA881" s="14"/>
      <c r="AB881" s="14"/>
      <c r="AC881" s="14"/>
      <c r="AD881" s="14"/>
      <c r="AE881" s="14"/>
      <c r="AF881" s="14"/>
      <c r="AG881" s="14"/>
      <c r="AH881" s="14"/>
    </row>
    <row r="882" spans="1:34">
      <c r="A882" s="17"/>
      <c r="B882" s="18"/>
      <c r="C882" s="18"/>
      <c r="D882" s="18"/>
      <c r="E882" s="18"/>
      <c r="F882" s="18"/>
      <c r="G882" s="18"/>
      <c r="H882" s="18"/>
      <c r="I882" s="18"/>
      <c r="J882" s="18"/>
      <c r="K882" s="25"/>
      <c r="L882" s="18"/>
      <c r="M882" s="18"/>
      <c r="N882" s="18"/>
      <c r="O882" s="18"/>
      <c r="P882" s="18"/>
      <c r="Q882" s="18"/>
      <c r="R882" s="18"/>
      <c r="S882" s="14"/>
      <c r="T882" s="14"/>
      <c r="U882" s="14"/>
      <c r="V882" s="14"/>
      <c r="W882" s="14"/>
      <c r="X882" s="14"/>
      <c r="Y882" s="14"/>
      <c r="Z882" s="14"/>
      <c r="AA882" s="14"/>
      <c r="AB882" s="14"/>
      <c r="AC882" s="14"/>
      <c r="AD882" s="14"/>
      <c r="AE882" s="14"/>
      <c r="AF882" s="14"/>
      <c r="AG882" s="14"/>
      <c r="AH882" s="14"/>
    </row>
    <row r="883" spans="1:34">
      <c r="A883" s="17"/>
      <c r="B883" s="18"/>
      <c r="C883" s="18"/>
      <c r="D883" s="18"/>
      <c r="E883" s="18"/>
      <c r="F883" s="18"/>
      <c r="G883" s="18"/>
      <c r="H883" s="18"/>
      <c r="I883" s="18"/>
      <c r="J883" s="18"/>
      <c r="K883" s="25"/>
      <c r="L883" s="18"/>
      <c r="M883" s="18"/>
      <c r="N883" s="18"/>
      <c r="O883" s="18"/>
      <c r="P883" s="18"/>
      <c r="Q883" s="18"/>
      <c r="R883" s="18"/>
      <c r="S883" s="14"/>
      <c r="T883" s="14"/>
      <c r="U883" s="14"/>
      <c r="V883" s="14"/>
      <c r="W883" s="14"/>
      <c r="X883" s="14"/>
      <c r="Y883" s="14"/>
      <c r="Z883" s="14"/>
      <c r="AA883" s="14"/>
      <c r="AB883" s="14"/>
      <c r="AC883" s="14"/>
      <c r="AD883" s="14"/>
      <c r="AE883" s="14"/>
      <c r="AF883" s="14"/>
      <c r="AG883" s="14"/>
      <c r="AH883" s="14"/>
    </row>
    <row r="884" spans="1:34">
      <c r="A884" s="17"/>
      <c r="B884" s="18"/>
      <c r="C884" s="18"/>
      <c r="D884" s="18"/>
      <c r="E884" s="18"/>
      <c r="F884" s="18"/>
      <c r="G884" s="18"/>
      <c r="H884" s="18"/>
      <c r="I884" s="18"/>
      <c r="J884" s="18"/>
      <c r="K884" s="25"/>
      <c r="L884" s="18"/>
      <c r="M884" s="18"/>
      <c r="N884" s="18"/>
      <c r="O884" s="18"/>
      <c r="P884" s="18"/>
      <c r="Q884" s="18"/>
      <c r="R884" s="18"/>
      <c r="S884" s="14"/>
      <c r="T884" s="14"/>
      <c r="U884" s="14"/>
      <c r="V884" s="14"/>
      <c r="W884" s="14"/>
      <c r="X884" s="14"/>
      <c r="Y884" s="14"/>
      <c r="Z884" s="14"/>
      <c r="AA884" s="14"/>
      <c r="AB884" s="14"/>
      <c r="AC884" s="14"/>
      <c r="AD884" s="14"/>
      <c r="AE884" s="14"/>
      <c r="AF884" s="14"/>
      <c r="AG884" s="14"/>
      <c r="AH884" s="14"/>
    </row>
    <row r="885" spans="1:34">
      <c r="A885" s="17"/>
      <c r="B885" s="18"/>
      <c r="C885" s="18"/>
      <c r="D885" s="18"/>
      <c r="E885" s="18"/>
      <c r="F885" s="18"/>
      <c r="G885" s="18"/>
      <c r="H885" s="18"/>
      <c r="I885" s="18"/>
      <c r="J885" s="18"/>
      <c r="K885" s="25"/>
      <c r="L885" s="18"/>
      <c r="M885" s="18"/>
      <c r="N885" s="18"/>
      <c r="O885" s="18"/>
      <c r="P885" s="18"/>
      <c r="Q885" s="18"/>
      <c r="R885" s="18"/>
      <c r="S885" s="14"/>
      <c r="T885" s="14"/>
      <c r="U885" s="14"/>
      <c r="V885" s="14"/>
      <c r="W885" s="14"/>
      <c r="X885" s="14"/>
      <c r="Y885" s="14"/>
      <c r="Z885" s="14"/>
      <c r="AA885" s="14"/>
      <c r="AB885" s="14"/>
      <c r="AC885" s="14"/>
      <c r="AD885" s="14"/>
      <c r="AE885" s="14"/>
      <c r="AF885" s="14"/>
      <c r="AG885" s="14"/>
      <c r="AH885" s="14"/>
    </row>
    <row r="886" spans="1:34">
      <c r="A886" s="17"/>
      <c r="B886" s="18"/>
      <c r="C886" s="18"/>
      <c r="D886" s="18"/>
      <c r="E886" s="18"/>
      <c r="F886" s="18"/>
      <c r="G886" s="18"/>
      <c r="H886" s="18"/>
      <c r="I886" s="18"/>
      <c r="J886" s="18"/>
      <c r="K886" s="25"/>
      <c r="L886" s="18"/>
      <c r="M886" s="18"/>
      <c r="N886" s="18"/>
      <c r="O886" s="18"/>
      <c r="P886" s="18"/>
      <c r="Q886" s="18"/>
      <c r="R886" s="18"/>
      <c r="S886" s="14"/>
      <c r="T886" s="14"/>
      <c r="U886" s="14"/>
      <c r="V886" s="14"/>
      <c r="W886" s="14"/>
      <c r="X886" s="14"/>
      <c r="Y886" s="14"/>
      <c r="Z886" s="14"/>
      <c r="AA886" s="14"/>
      <c r="AB886" s="14"/>
      <c r="AC886" s="14"/>
      <c r="AD886" s="14"/>
      <c r="AE886" s="14"/>
      <c r="AF886" s="14"/>
      <c r="AG886" s="14"/>
      <c r="AH886" s="14"/>
    </row>
    <row r="887" spans="1:34">
      <c r="A887" s="17"/>
      <c r="B887" s="18"/>
      <c r="C887" s="18"/>
      <c r="D887" s="18"/>
      <c r="E887" s="18"/>
      <c r="F887" s="18"/>
      <c r="G887" s="18"/>
      <c r="H887" s="18"/>
      <c r="I887" s="18"/>
      <c r="J887" s="18"/>
      <c r="K887" s="25"/>
      <c r="L887" s="18"/>
      <c r="M887" s="18"/>
      <c r="N887" s="18"/>
      <c r="O887" s="18"/>
      <c r="P887" s="18"/>
      <c r="Q887" s="18"/>
      <c r="R887" s="18"/>
      <c r="S887" s="14"/>
      <c r="T887" s="14"/>
      <c r="U887" s="14"/>
      <c r="V887" s="14"/>
      <c r="W887" s="14"/>
      <c r="X887" s="14"/>
      <c r="Y887" s="14"/>
      <c r="Z887" s="14"/>
      <c r="AA887" s="14"/>
      <c r="AB887" s="14"/>
      <c r="AC887" s="14"/>
      <c r="AD887" s="14"/>
      <c r="AE887" s="14"/>
      <c r="AF887" s="14"/>
      <c r="AG887" s="14"/>
      <c r="AH887" s="14"/>
    </row>
    <row r="888" spans="1:34">
      <c r="A888" s="17"/>
      <c r="B888" s="18"/>
      <c r="C888" s="18"/>
      <c r="D888" s="18"/>
      <c r="E888" s="18"/>
      <c r="F888" s="18"/>
      <c r="G888" s="18"/>
      <c r="H888" s="18"/>
      <c r="I888" s="18"/>
      <c r="J888" s="18"/>
      <c r="K888" s="25"/>
      <c r="L888" s="18"/>
      <c r="M888" s="18"/>
      <c r="N888" s="18"/>
      <c r="O888" s="18"/>
      <c r="P888" s="18"/>
      <c r="Q888" s="18"/>
      <c r="R888" s="18"/>
      <c r="S888" s="14"/>
      <c r="T888" s="14"/>
      <c r="U888" s="14"/>
      <c r="V888" s="14"/>
      <c r="W888" s="14"/>
      <c r="X888" s="14"/>
      <c r="Y888" s="14"/>
      <c r="Z888" s="14"/>
      <c r="AA888" s="14"/>
      <c r="AB888" s="14"/>
      <c r="AC888" s="14"/>
      <c r="AD888" s="14"/>
      <c r="AE888" s="14"/>
      <c r="AF888" s="14"/>
      <c r="AG888" s="14"/>
      <c r="AH888" s="14"/>
    </row>
    <row r="889" spans="1:34">
      <c r="A889" s="17"/>
      <c r="B889" s="18"/>
      <c r="C889" s="18"/>
      <c r="D889" s="18"/>
      <c r="E889" s="18"/>
      <c r="F889" s="18"/>
      <c r="G889" s="18"/>
      <c r="H889" s="18"/>
      <c r="I889" s="18"/>
      <c r="J889" s="18"/>
      <c r="K889" s="25"/>
      <c r="L889" s="18"/>
      <c r="M889" s="18"/>
      <c r="N889" s="18"/>
      <c r="O889" s="18"/>
      <c r="P889" s="18"/>
      <c r="Q889" s="18"/>
      <c r="R889" s="18"/>
      <c r="S889" s="14"/>
      <c r="T889" s="14"/>
      <c r="U889" s="14"/>
      <c r="V889" s="14"/>
      <c r="W889" s="14"/>
      <c r="X889" s="14"/>
      <c r="Y889" s="14"/>
      <c r="Z889" s="14"/>
      <c r="AA889" s="14"/>
      <c r="AB889" s="14"/>
      <c r="AC889" s="14"/>
      <c r="AD889" s="14"/>
      <c r="AE889" s="14"/>
      <c r="AF889" s="14"/>
      <c r="AG889" s="14"/>
      <c r="AH889" s="14"/>
    </row>
    <row r="890" spans="1:34">
      <c r="A890" s="17"/>
      <c r="B890" s="18"/>
      <c r="C890" s="18"/>
      <c r="D890" s="18"/>
      <c r="E890" s="18"/>
      <c r="F890" s="18"/>
      <c r="G890" s="18"/>
      <c r="H890" s="18"/>
      <c r="I890" s="18"/>
      <c r="J890" s="18"/>
      <c r="K890" s="25"/>
      <c r="L890" s="18"/>
      <c r="M890" s="18"/>
      <c r="N890" s="18"/>
      <c r="O890" s="18"/>
      <c r="P890" s="18"/>
      <c r="Q890" s="18"/>
      <c r="R890" s="18"/>
      <c r="S890" s="14"/>
      <c r="T890" s="14"/>
      <c r="U890" s="14"/>
      <c r="V890" s="14"/>
      <c r="W890" s="14"/>
      <c r="X890" s="14"/>
      <c r="Y890" s="14"/>
      <c r="Z890" s="14"/>
      <c r="AA890" s="14"/>
      <c r="AB890" s="14"/>
      <c r="AC890" s="14"/>
      <c r="AD890" s="14"/>
      <c r="AE890" s="14"/>
      <c r="AF890" s="14"/>
      <c r="AG890" s="14"/>
      <c r="AH890" s="14"/>
    </row>
    <row r="891" spans="1:34">
      <c r="A891" s="17"/>
      <c r="B891" s="18"/>
      <c r="C891" s="18"/>
      <c r="D891" s="18"/>
      <c r="E891" s="18"/>
      <c r="F891" s="18"/>
      <c r="G891" s="18"/>
      <c r="H891" s="18"/>
      <c r="I891" s="18"/>
      <c r="J891" s="18"/>
      <c r="K891" s="25"/>
      <c r="L891" s="18"/>
      <c r="M891" s="18"/>
      <c r="N891" s="18"/>
      <c r="O891" s="18"/>
      <c r="P891" s="18"/>
      <c r="Q891" s="18"/>
      <c r="R891" s="18"/>
      <c r="S891" s="14"/>
      <c r="T891" s="14"/>
      <c r="U891" s="14"/>
      <c r="V891" s="14"/>
      <c r="W891" s="14"/>
      <c r="X891" s="14"/>
      <c r="Y891" s="14"/>
      <c r="Z891" s="14"/>
      <c r="AA891" s="14"/>
      <c r="AB891" s="14"/>
      <c r="AC891" s="14"/>
      <c r="AD891" s="14"/>
      <c r="AE891" s="14"/>
      <c r="AF891" s="14"/>
      <c r="AG891" s="14"/>
      <c r="AH891" s="14"/>
    </row>
    <row r="892" spans="1:34">
      <c r="A892" s="17"/>
      <c r="B892" s="18"/>
      <c r="C892" s="18"/>
      <c r="D892" s="18"/>
      <c r="E892" s="18"/>
      <c r="F892" s="18"/>
      <c r="G892" s="18"/>
      <c r="H892" s="18"/>
      <c r="I892" s="18"/>
      <c r="J892" s="18"/>
      <c r="K892" s="25"/>
      <c r="L892" s="18"/>
      <c r="M892" s="18"/>
      <c r="N892" s="18"/>
      <c r="O892" s="18"/>
      <c r="P892" s="18"/>
      <c r="Q892" s="18"/>
      <c r="R892" s="18"/>
      <c r="S892" s="14"/>
      <c r="T892" s="14"/>
      <c r="U892" s="14"/>
      <c r="V892" s="14"/>
      <c r="W892" s="14"/>
      <c r="X892" s="14"/>
      <c r="Y892" s="14"/>
      <c r="Z892" s="14"/>
      <c r="AA892" s="14"/>
      <c r="AB892" s="14"/>
      <c r="AC892" s="14"/>
      <c r="AD892" s="14"/>
      <c r="AE892" s="14"/>
      <c r="AF892" s="14"/>
      <c r="AG892" s="14"/>
      <c r="AH892" s="14"/>
    </row>
    <row r="893" spans="1:34">
      <c r="A893" s="17"/>
      <c r="B893" s="18"/>
      <c r="C893" s="18"/>
      <c r="D893" s="18"/>
      <c r="E893" s="18"/>
      <c r="F893" s="18"/>
      <c r="G893" s="18"/>
      <c r="H893" s="18"/>
      <c r="I893" s="18"/>
      <c r="J893" s="18"/>
      <c r="K893" s="25"/>
      <c r="L893" s="18"/>
      <c r="M893" s="18"/>
      <c r="N893" s="18"/>
      <c r="O893" s="18"/>
      <c r="P893" s="18"/>
      <c r="Q893" s="18"/>
      <c r="R893" s="18"/>
      <c r="S893" s="14"/>
      <c r="T893" s="14"/>
      <c r="U893" s="14"/>
      <c r="V893" s="14"/>
      <c r="W893" s="14"/>
      <c r="X893" s="14"/>
      <c r="Y893" s="14"/>
      <c r="Z893" s="14"/>
      <c r="AA893" s="14"/>
      <c r="AB893" s="14"/>
      <c r="AC893" s="14"/>
      <c r="AD893" s="14"/>
      <c r="AE893" s="14"/>
      <c r="AF893" s="14"/>
      <c r="AG893" s="14"/>
      <c r="AH893" s="14"/>
    </row>
    <row r="894" spans="1:34">
      <c r="A894" s="17"/>
      <c r="B894" s="18"/>
      <c r="C894" s="18"/>
      <c r="D894" s="18"/>
      <c r="E894" s="18"/>
      <c r="F894" s="18"/>
      <c r="G894" s="18"/>
      <c r="H894" s="18"/>
      <c r="I894" s="18"/>
      <c r="J894" s="18"/>
      <c r="K894" s="25"/>
      <c r="L894" s="18"/>
      <c r="M894" s="18"/>
      <c r="N894" s="18"/>
      <c r="O894" s="18"/>
      <c r="P894" s="18"/>
      <c r="Q894" s="18"/>
      <c r="R894" s="18"/>
      <c r="S894" s="14"/>
      <c r="T894" s="14"/>
      <c r="U894" s="14"/>
      <c r="V894" s="14"/>
      <c r="W894" s="14"/>
      <c r="X894" s="14"/>
      <c r="Y894" s="14"/>
      <c r="Z894" s="14"/>
      <c r="AA894" s="14"/>
      <c r="AB894" s="14"/>
      <c r="AC894" s="14"/>
      <c r="AD894" s="14"/>
      <c r="AE894" s="14"/>
      <c r="AF894" s="14"/>
      <c r="AG894" s="14"/>
      <c r="AH894" s="14"/>
    </row>
    <row r="895" spans="1:34">
      <c r="A895" s="17"/>
      <c r="B895" s="18"/>
      <c r="C895" s="18"/>
      <c r="D895" s="18"/>
      <c r="E895" s="18"/>
      <c r="F895" s="18"/>
      <c r="G895" s="18"/>
      <c r="H895" s="18"/>
      <c r="I895" s="18"/>
      <c r="J895" s="18"/>
      <c r="K895" s="25"/>
      <c r="L895" s="18"/>
      <c r="M895" s="18"/>
      <c r="N895" s="18"/>
      <c r="O895" s="18"/>
      <c r="P895" s="18"/>
      <c r="Q895" s="18"/>
      <c r="R895" s="18"/>
      <c r="S895" s="14"/>
      <c r="T895" s="14"/>
      <c r="U895" s="14"/>
      <c r="V895" s="14"/>
      <c r="W895" s="14"/>
      <c r="X895" s="14"/>
      <c r="Y895" s="14"/>
      <c r="Z895" s="14"/>
      <c r="AA895" s="14"/>
      <c r="AB895" s="14"/>
      <c r="AC895" s="14"/>
      <c r="AD895" s="14"/>
      <c r="AE895" s="14"/>
      <c r="AF895" s="14"/>
      <c r="AG895" s="14"/>
      <c r="AH895" s="14"/>
    </row>
    <row r="896" spans="1:34">
      <c r="A896" s="17"/>
      <c r="B896" s="18"/>
      <c r="C896" s="18"/>
      <c r="D896" s="18"/>
      <c r="E896" s="18"/>
      <c r="F896" s="18"/>
      <c r="G896" s="18"/>
      <c r="H896" s="18"/>
      <c r="I896" s="18"/>
      <c r="J896" s="18"/>
      <c r="K896" s="25"/>
      <c r="L896" s="18"/>
      <c r="M896" s="18"/>
      <c r="N896" s="18"/>
      <c r="O896" s="18"/>
      <c r="P896" s="18"/>
      <c r="Q896" s="18"/>
      <c r="R896" s="18"/>
      <c r="S896" s="14"/>
      <c r="T896" s="14"/>
      <c r="U896" s="14"/>
      <c r="V896" s="14"/>
      <c r="W896" s="14"/>
      <c r="X896" s="14"/>
      <c r="Y896" s="14"/>
      <c r="Z896" s="14"/>
      <c r="AA896" s="14"/>
      <c r="AB896" s="14"/>
      <c r="AC896" s="14"/>
      <c r="AD896" s="14"/>
      <c r="AE896" s="14"/>
      <c r="AF896" s="14"/>
      <c r="AG896" s="14"/>
      <c r="AH896" s="14"/>
    </row>
    <row r="897" spans="1:34">
      <c r="A897" s="17"/>
      <c r="B897" s="18"/>
      <c r="C897" s="18"/>
      <c r="D897" s="18"/>
      <c r="E897" s="18"/>
      <c r="F897" s="18"/>
      <c r="G897" s="18"/>
      <c r="H897" s="18"/>
      <c r="I897" s="18"/>
      <c r="J897" s="18"/>
      <c r="K897" s="25"/>
      <c r="L897" s="18"/>
      <c r="M897" s="18"/>
      <c r="N897" s="18"/>
      <c r="O897" s="18"/>
      <c r="P897" s="18"/>
      <c r="Q897" s="18"/>
      <c r="R897" s="18"/>
      <c r="S897" s="14"/>
      <c r="T897" s="14"/>
      <c r="U897" s="14"/>
      <c r="V897" s="14"/>
      <c r="W897" s="14"/>
      <c r="X897" s="14"/>
      <c r="Y897" s="14"/>
      <c r="Z897" s="14"/>
      <c r="AA897" s="14"/>
      <c r="AB897" s="14"/>
      <c r="AC897" s="14"/>
      <c r="AD897" s="14"/>
      <c r="AE897" s="14"/>
      <c r="AF897" s="14"/>
      <c r="AG897" s="14"/>
      <c r="AH897" s="14"/>
    </row>
    <row r="898" spans="1:34">
      <c r="A898" s="17"/>
      <c r="B898" s="18"/>
      <c r="C898" s="18"/>
      <c r="D898" s="18"/>
      <c r="E898" s="18"/>
      <c r="F898" s="18"/>
      <c r="G898" s="18"/>
      <c r="H898" s="18"/>
      <c r="I898" s="18"/>
      <c r="J898" s="18"/>
      <c r="K898" s="25"/>
      <c r="L898" s="18"/>
      <c r="M898" s="18"/>
      <c r="N898" s="18"/>
      <c r="O898" s="18"/>
      <c r="P898" s="18"/>
      <c r="Q898" s="18"/>
      <c r="R898" s="18"/>
      <c r="S898" s="14"/>
      <c r="T898" s="14"/>
      <c r="U898" s="14"/>
      <c r="V898" s="14"/>
      <c r="W898" s="14"/>
      <c r="X898" s="14"/>
      <c r="Y898" s="14"/>
      <c r="Z898" s="14"/>
      <c r="AA898" s="14"/>
      <c r="AB898" s="14"/>
      <c r="AC898" s="14"/>
      <c r="AD898" s="14"/>
      <c r="AE898" s="14"/>
      <c r="AF898" s="14"/>
      <c r="AG898" s="14"/>
      <c r="AH898" s="14"/>
    </row>
    <row r="899" spans="1:34">
      <c r="A899" s="17"/>
      <c r="B899" s="18"/>
      <c r="C899" s="18"/>
      <c r="D899" s="18"/>
      <c r="E899" s="18"/>
      <c r="F899" s="18"/>
      <c r="G899" s="18"/>
      <c r="H899" s="18"/>
      <c r="I899" s="18"/>
      <c r="J899" s="18"/>
      <c r="K899" s="25"/>
      <c r="L899" s="18"/>
      <c r="M899" s="18"/>
      <c r="N899" s="18"/>
      <c r="O899" s="18"/>
      <c r="P899" s="18"/>
      <c r="Q899" s="18"/>
      <c r="R899" s="18"/>
      <c r="S899" s="14"/>
      <c r="T899" s="14"/>
      <c r="U899" s="14"/>
      <c r="V899" s="14"/>
      <c r="W899" s="14"/>
      <c r="X899" s="14"/>
      <c r="Y899" s="14"/>
      <c r="Z899" s="14"/>
      <c r="AA899" s="14"/>
      <c r="AB899" s="14"/>
      <c r="AC899" s="14"/>
      <c r="AD899" s="14"/>
      <c r="AE899" s="14"/>
      <c r="AF899" s="14"/>
      <c r="AG899" s="14"/>
      <c r="AH899" s="14"/>
    </row>
    <row r="900" spans="1:34">
      <c r="A900" s="17"/>
      <c r="B900" s="18"/>
      <c r="C900" s="18"/>
      <c r="D900" s="18"/>
      <c r="E900" s="18"/>
      <c r="F900" s="18"/>
      <c r="G900" s="18"/>
      <c r="H900" s="18"/>
      <c r="I900" s="18"/>
      <c r="J900" s="18"/>
      <c r="K900" s="25"/>
      <c r="L900" s="18"/>
      <c r="M900" s="18"/>
      <c r="N900" s="18"/>
      <c r="O900" s="18"/>
      <c r="P900" s="18"/>
      <c r="Q900" s="18"/>
      <c r="R900" s="18"/>
      <c r="S900" s="14"/>
      <c r="T900" s="14"/>
      <c r="U900" s="14"/>
      <c r="V900" s="14"/>
      <c r="W900" s="14"/>
      <c r="X900" s="14"/>
      <c r="Y900" s="14"/>
      <c r="Z900" s="14"/>
      <c r="AA900" s="14"/>
      <c r="AB900" s="14"/>
      <c r="AC900" s="14"/>
      <c r="AD900" s="14"/>
      <c r="AE900" s="14"/>
      <c r="AF900" s="14"/>
      <c r="AG900" s="14"/>
      <c r="AH900" s="14"/>
    </row>
    <row r="901" spans="1:34">
      <c r="A901" s="17"/>
      <c r="B901" s="18"/>
      <c r="C901" s="18"/>
      <c r="D901" s="18"/>
      <c r="E901" s="18"/>
      <c r="F901" s="18"/>
      <c r="G901" s="18"/>
      <c r="H901" s="18"/>
      <c r="I901" s="18"/>
      <c r="J901" s="18"/>
      <c r="K901" s="25"/>
      <c r="L901" s="18"/>
      <c r="M901" s="18"/>
      <c r="N901" s="18"/>
      <c r="O901" s="18"/>
      <c r="P901" s="18"/>
      <c r="Q901" s="18"/>
      <c r="R901" s="18"/>
      <c r="S901" s="14"/>
      <c r="T901" s="14"/>
      <c r="U901" s="14"/>
      <c r="V901" s="14"/>
      <c r="W901" s="14"/>
      <c r="X901" s="14"/>
      <c r="Y901" s="14"/>
      <c r="Z901" s="14"/>
      <c r="AA901" s="14"/>
      <c r="AB901" s="14"/>
      <c r="AC901" s="14"/>
      <c r="AD901" s="14"/>
      <c r="AE901" s="14"/>
      <c r="AF901" s="14"/>
      <c r="AG901" s="14"/>
      <c r="AH901" s="14"/>
    </row>
    <row r="902" spans="1:34">
      <c r="A902" s="17"/>
      <c r="B902" s="18"/>
      <c r="C902" s="18"/>
      <c r="D902" s="18"/>
      <c r="E902" s="18"/>
      <c r="F902" s="18"/>
      <c r="G902" s="18"/>
      <c r="H902" s="18"/>
      <c r="I902" s="18"/>
      <c r="J902" s="18"/>
      <c r="K902" s="25"/>
      <c r="L902" s="18"/>
      <c r="M902" s="18"/>
      <c r="N902" s="18"/>
      <c r="O902" s="18"/>
      <c r="P902" s="18"/>
      <c r="Q902" s="18"/>
      <c r="R902" s="18"/>
      <c r="S902" s="14"/>
      <c r="T902" s="14"/>
      <c r="U902" s="14"/>
      <c r="V902" s="14"/>
      <c r="W902" s="14"/>
      <c r="X902" s="14"/>
      <c r="Y902" s="14"/>
      <c r="Z902" s="14"/>
      <c r="AA902" s="14"/>
      <c r="AB902" s="14"/>
      <c r="AC902" s="14"/>
      <c r="AD902" s="14"/>
      <c r="AE902" s="14"/>
      <c r="AF902" s="14"/>
      <c r="AG902" s="14"/>
      <c r="AH902" s="14"/>
    </row>
    <row r="903" spans="1:34">
      <c r="A903" s="17"/>
      <c r="B903" s="18"/>
      <c r="C903" s="18"/>
      <c r="D903" s="18"/>
      <c r="E903" s="18"/>
      <c r="F903" s="18"/>
      <c r="G903" s="18"/>
      <c r="H903" s="18"/>
      <c r="I903" s="18"/>
      <c r="J903" s="18"/>
      <c r="K903" s="25"/>
      <c r="L903" s="18"/>
      <c r="M903" s="18"/>
      <c r="N903" s="18"/>
      <c r="O903" s="18"/>
      <c r="P903" s="18"/>
      <c r="Q903" s="18"/>
      <c r="R903" s="18"/>
      <c r="S903" s="14"/>
      <c r="T903" s="14"/>
      <c r="U903" s="14"/>
      <c r="V903" s="14"/>
      <c r="W903" s="14"/>
      <c r="X903" s="14"/>
      <c r="Y903" s="14"/>
      <c r="Z903" s="14"/>
      <c r="AA903" s="14"/>
      <c r="AB903" s="14"/>
      <c r="AC903" s="14"/>
      <c r="AD903" s="14"/>
      <c r="AE903" s="14"/>
      <c r="AF903" s="14"/>
      <c r="AG903" s="14"/>
      <c r="AH903" s="14"/>
    </row>
    <row r="904" spans="1:34">
      <c r="A904" s="17"/>
      <c r="B904" s="18"/>
      <c r="C904" s="18"/>
      <c r="D904" s="18"/>
      <c r="E904" s="18"/>
      <c r="F904" s="18"/>
      <c r="G904" s="18"/>
      <c r="H904" s="18"/>
      <c r="I904" s="18"/>
      <c r="J904" s="18"/>
      <c r="K904" s="25"/>
      <c r="L904" s="18"/>
      <c r="M904" s="18"/>
      <c r="N904" s="18"/>
      <c r="O904" s="18"/>
      <c r="P904" s="18"/>
      <c r="Q904" s="18"/>
      <c r="R904" s="18"/>
      <c r="S904" s="14"/>
      <c r="T904" s="14"/>
      <c r="U904" s="14"/>
      <c r="V904" s="14"/>
      <c r="W904" s="14"/>
      <c r="X904" s="14"/>
      <c r="Y904" s="14"/>
      <c r="Z904" s="14"/>
      <c r="AA904" s="14"/>
      <c r="AB904" s="14"/>
      <c r="AC904" s="14"/>
      <c r="AD904" s="14"/>
      <c r="AE904" s="14"/>
      <c r="AF904" s="14"/>
      <c r="AG904" s="14"/>
      <c r="AH904" s="14"/>
    </row>
    <row r="905" spans="1:34">
      <c r="A905" s="17"/>
      <c r="B905" s="18"/>
      <c r="C905" s="18"/>
      <c r="D905" s="18"/>
      <c r="E905" s="18"/>
      <c r="F905" s="18"/>
      <c r="G905" s="18"/>
      <c r="H905" s="18"/>
      <c r="I905" s="18"/>
      <c r="J905" s="18"/>
      <c r="K905" s="25"/>
      <c r="L905" s="18"/>
      <c r="M905" s="18"/>
      <c r="N905" s="18"/>
      <c r="O905" s="18"/>
      <c r="P905" s="18"/>
      <c r="Q905" s="18"/>
      <c r="R905" s="18"/>
      <c r="S905" s="14"/>
      <c r="T905" s="14"/>
      <c r="U905" s="14"/>
      <c r="V905" s="14"/>
      <c r="W905" s="14"/>
      <c r="X905" s="14"/>
      <c r="Y905" s="14"/>
      <c r="Z905" s="14"/>
      <c r="AA905" s="14"/>
      <c r="AB905" s="14"/>
      <c r="AC905" s="14"/>
      <c r="AD905" s="14"/>
      <c r="AE905" s="14"/>
      <c r="AF905" s="14"/>
      <c r="AG905" s="14"/>
      <c r="AH905" s="14"/>
    </row>
    <row r="906" spans="1:34">
      <c r="A906" s="17"/>
      <c r="B906" s="18"/>
      <c r="C906" s="18"/>
      <c r="D906" s="18"/>
      <c r="E906" s="18"/>
      <c r="F906" s="18"/>
      <c r="G906" s="18"/>
      <c r="H906" s="18"/>
      <c r="I906" s="18"/>
      <c r="J906" s="18"/>
      <c r="K906" s="25"/>
      <c r="L906" s="18"/>
      <c r="M906" s="18"/>
      <c r="N906" s="18"/>
      <c r="O906" s="18"/>
      <c r="P906" s="18"/>
      <c r="Q906" s="18"/>
      <c r="R906" s="18"/>
      <c r="S906" s="14"/>
      <c r="T906" s="14"/>
      <c r="U906" s="14"/>
      <c r="V906" s="14"/>
      <c r="W906" s="14"/>
      <c r="X906" s="14"/>
      <c r="Y906" s="14"/>
      <c r="Z906" s="14"/>
      <c r="AA906" s="14"/>
      <c r="AB906" s="14"/>
      <c r="AC906" s="14"/>
      <c r="AD906" s="14"/>
      <c r="AE906" s="14"/>
      <c r="AF906" s="14"/>
      <c r="AG906" s="14"/>
      <c r="AH906" s="14"/>
    </row>
    <row r="907" spans="1:34">
      <c r="A907" s="17"/>
      <c r="B907" s="18"/>
      <c r="C907" s="18"/>
      <c r="D907" s="18"/>
      <c r="E907" s="18"/>
      <c r="F907" s="18"/>
      <c r="G907" s="18"/>
      <c r="H907" s="18"/>
      <c r="I907" s="18"/>
      <c r="J907" s="18"/>
      <c r="K907" s="25"/>
      <c r="L907" s="18"/>
      <c r="M907" s="18"/>
      <c r="N907" s="18"/>
      <c r="O907" s="18"/>
      <c r="P907" s="18"/>
      <c r="Q907" s="18"/>
      <c r="R907" s="18"/>
      <c r="S907" s="14"/>
      <c r="T907" s="14"/>
      <c r="U907" s="14"/>
      <c r="V907" s="14"/>
      <c r="W907" s="14"/>
      <c r="X907" s="14"/>
      <c r="Y907" s="14"/>
      <c r="Z907" s="14"/>
      <c r="AA907" s="14"/>
      <c r="AB907" s="14"/>
      <c r="AC907" s="14"/>
      <c r="AD907" s="14"/>
      <c r="AE907" s="14"/>
      <c r="AF907" s="14"/>
      <c r="AG907" s="14"/>
      <c r="AH907" s="14"/>
    </row>
    <row r="908" spans="1:34">
      <c r="A908" s="17"/>
      <c r="B908" s="18"/>
      <c r="C908" s="18"/>
      <c r="D908" s="18"/>
      <c r="E908" s="18"/>
      <c r="F908" s="18"/>
      <c r="G908" s="18"/>
      <c r="H908" s="18"/>
      <c r="I908" s="18"/>
      <c r="J908" s="18"/>
      <c r="K908" s="25"/>
      <c r="L908" s="18"/>
      <c r="M908" s="18"/>
      <c r="N908" s="18"/>
      <c r="O908" s="18"/>
      <c r="P908" s="18"/>
      <c r="Q908" s="18"/>
      <c r="R908" s="18"/>
      <c r="S908" s="14"/>
      <c r="T908" s="14"/>
      <c r="U908" s="14"/>
      <c r="V908" s="14"/>
      <c r="W908" s="14"/>
      <c r="X908" s="14"/>
      <c r="Y908" s="14"/>
      <c r="Z908" s="14"/>
      <c r="AA908" s="14"/>
      <c r="AB908" s="14"/>
      <c r="AC908" s="14"/>
      <c r="AD908" s="14"/>
      <c r="AE908" s="14"/>
      <c r="AF908" s="14"/>
      <c r="AG908" s="14"/>
      <c r="AH908" s="14"/>
    </row>
    <row r="909" spans="1:34">
      <c r="A909" s="17"/>
      <c r="B909" s="18"/>
      <c r="C909" s="18"/>
      <c r="D909" s="18"/>
      <c r="E909" s="18"/>
      <c r="F909" s="18"/>
      <c r="G909" s="18"/>
      <c r="H909" s="18"/>
      <c r="I909" s="18"/>
      <c r="J909" s="18"/>
      <c r="K909" s="25"/>
      <c r="L909" s="18"/>
      <c r="M909" s="18"/>
      <c r="N909" s="18"/>
      <c r="O909" s="18"/>
      <c r="P909" s="18"/>
      <c r="Q909" s="18"/>
      <c r="R909" s="18"/>
      <c r="S909" s="14"/>
      <c r="T909" s="14"/>
      <c r="U909" s="14"/>
      <c r="V909" s="14"/>
      <c r="W909" s="14"/>
      <c r="X909" s="14"/>
      <c r="Y909" s="14"/>
      <c r="Z909" s="14"/>
      <c r="AA909" s="14"/>
      <c r="AB909" s="14"/>
      <c r="AC909" s="14"/>
      <c r="AD909" s="14"/>
      <c r="AE909" s="14"/>
      <c r="AF909" s="14"/>
      <c r="AG909" s="14"/>
      <c r="AH909" s="14"/>
    </row>
    <row r="910" spans="1:34">
      <c r="A910" s="17"/>
      <c r="B910" s="18"/>
      <c r="C910" s="18"/>
      <c r="D910" s="18"/>
      <c r="E910" s="18"/>
      <c r="F910" s="18"/>
      <c r="G910" s="18"/>
      <c r="H910" s="18"/>
      <c r="I910" s="18"/>
      <c r="J910" s="18"/>
      <c r="K910" s="25"/>
      <c r="L910" s="18"/>
      <c r="M910" s="18"/>
      <c r="N910" s="18"/>
      <c r="O910" s="18"/>
      <c r="P910" s="18"/>
      <c r="Q910" s="18"/>
      <c r="R910" s="18"/>
      <c r="S910" s="14"/>
      <c r="T910" s="14"/>
      <c r="U910" s="14"/>
      <c r="V910" s="14"/>
      <c r="W910" s="14"/>
      <c r="X910" s="14"/>
      <c r="Y910" s="14"/>
      <c r="Z910" s="14"/>
      <c r="AA910" s="14"/>
      <c r="AB910" s="14"/>
      <c r="AC910" s="14"/>
      <c r="AD910" s="14"/>
      <c r="AE910" s="14"/>
      <c r="AF910" s="14"/>
      <c r="AG910" s="14"/>
      <c r="AH910" s="14"/>
    </row>
    <row r="911" spans="1:34">
      <c r="A911" s="17"/>
      <c r="B911" s="18"/>
      <c r="C911" s="18"/>
      <c r="D911" s="18"/>
      <c r="E911" s="18"/>
      <c r="F911" s="18"/>
      <c r="G911" s="18"/>
      <c r="H911" s="18"/>
      <c r="I911" s="18"/>
      <c r="J911" s="18"/>
      <c r="K911" s="25"/>
      <c r="L911" s="18"/>
      <c r="M911" s="18"/>
      <c r="N911" s="18"/>
      <c r="O911" s="18"/>
      <c r="P911" s="18"/>
      <c r="Q911" s="18"/>
      <c r="R911" s="18"/>
      <c r="S911" s="14"/>
      <c r="T911" s="14"/>
      <c r="U911" s="14"/>
      <c r="V911" s="14"/>
      <c r="W911" s="14"/>
      <c r="X911" s="14"/>
      <c r="Y911" s="14"/>
      <c r="Z911" s="14"/>
      <c r="AA911" s="14"/>
      <c r="AB911" s="14"/>
      <c r="AC911" s="14"/>
      <c r="AD911" s="14"/>
      <c r="AE911" s="14"/>
      <c r="AF911" s="14"/>
      <c r="AG911" s="14"/>
      <c r="AH911" s="14"/>
    </row>
    <row r="912" spans="1:34">
      <c r="A912" s="17"/>
      <c r="B912" s="18"/>
      <c r="C912" s="18"/>
      <c r="D912" s="18"/>
      <c r="E912" s="18"/>
      <c r="F912" s="18"/>
      <c r="G912" s="18"/>
      <c r="H912" s="18"/>
      <c r="I912" s="18"/>
      <c r="J912" s="18"/>
      <c r="K912" s="25"/>
      <c r="L912" s="18"/>
      <c r="M912" s="18"/>
      <c r="N912" s="18"/>
      <c r="O912" s="18"/>
      <c r="P912" s="18"/>
      <c r="Q912" s="18"/>
      <c r="R912" s="18"/>
      <c r="S912" s="14"/>
      <c r="T912" s="14"/>
      <c r="U912" s="14"/>
      <c r="V912" s="14"/>
      <c r="W912" s="14"/>
      <c r="X912" s="14"/>
      <c r="Y912" s="14"/>
      <c r="Z912" s="14"/>
      <c r="AA912" s="14"/>
      <c r="AB912" s="14"/>
      <c r="AC912" s="14"/>
      <c r="AD912" s="14"/>
      <c r="AE912" s="14"/>
      <c r="AF912" s="14"/>
      <c r="AG912" s="14"/>
      <c r="AH912" s="14"/>
    </row>
    <row r="913" spans="1:34">
      <c r="A913" s="17"/>
      <c r="B913" s="18"/>
      <c r="C913" s="18"/>
      <c r="D913" s="18"/>
      <c r="E913" s="18"/>
      <c r="F913" s="18"/>
      <c r="G913" s="18"/>
      <c r="H913" s="18"/>
      <c r="I913" s="18"/>
      <c r="J913" s="18"/>
      <c r="K913" s="25"/>
      <c r="L913" s="18"/>
      <c r="M913" s="18"/>
      <c r="N913" s="18"/>
      <c r="O913" s="18"/>
      <c r="P913" s="18"/>
      <c r="Q913" s="18"/>
      <c r="R913" s="18"/>
      <c r="S913" s="14"/>
      <c r="T913" s="14"/>
      <c r="U913" s="14"/>
      <c r="V913" s="14"/>
      <c r="W913" s="14"/>
      <c r="X913" s="14"/>
      <c r="Y913" s="14"/>
      <c r="Z913" s="14"/>
      <c r="AA913" s="14"/>
      <c r="AB913" s="14"/>
      <c r="AC913" s="14"/>
      <c r="AD913" s="14"/>
      <c r="AE913" s="14"/>
      <c r="AF913" s="14"/>
      <c r="AG913" s="14"/>
      <c r="AH913" s="14"/>
    </row>
    <row r="914" spans="1:34">
      <c r="A914" s="17"/>
      <c r="B914" s="18"/>
      <c r="C914" s="18"/>
      <c r="D914" s="18"/>
      <c r="E914" s="18"/>
      <c r="F914" s="18"/>
      <c r="G914" s="18"/>
      <c r="H914" s="18"/>
      <c r="I914" s="18"/>
      <c r="J914" s="18"/>
      <c r="K914" s="25"/>
      <c r="L914" s="18"/>
      <c r="M914" s="18"/>
      <c r="N914" s="18"/>
      <c r="O914" s="18"/>
      <c r="P914" s="18"/>
      <c r="Q914" s="18"/>
      <c r="R914" s="18"/>
      <c r="S914" s="14"/>
      <c r="T914" s="14"/>
      <c r="U914" s="14"/>
      <c r="V914" s="14"/>
      <c r="W914" s="14"/>
      <c r="X914" s="14"/>
      <c r="Y914" s="14"/>
      <c r="Z914" s="14"/>
      <c r="AA914" s="14"/>
      <c r="AB914" s="14"/>
      <c r="AC914" s="14"/>
      <c r="AD914" s="14"/>
      <c r="AE914" s="14"/>
      <c r="AF914" s="14"/>
      <c r="AG914" s="14"/>
      <c r="AH914" s="14"/>
    </row>
    <row r="915" spans="1:34">
      <c r="A915" s="17"/>
      <c r="B915" s="18"/>
      <c r="C915" s="18"/>
      <c r="D915" s="18"/>
      <c r="E915" s="18"/>
      <c r="F915" s="18"/>
      <c r="G915" s="18"/>
      <c r="H915" s="18"/>
      <c r="I915" s="18"/>
      <c r="J915" s="18"/>
      <c r="K915" s="25"/>
      <c r="L915" s="18"/>
      <c r="M915" s="18"/>
      <c r="N915" s="18"/>
      <c r="O915" s="18"/>
      <c r="P915" s="18"/>
      <c r="Q915" s="18"/>
      <c r="R915" s="18"/>
      <c r="S915" s="14"/>
      <c r="T915" s="14"/>
      <c r="U915" s="14"/>
      <c r="V915" s="14"/>
      <c r="W915" s="14"/>
      <c r="X915" s="14"/>
      <c r="Y915" s="14"/>
      <c r="Z915" s="14"/>
      <c r="AA915" s="14"/>
      <c r="AB915" s="14"/>
      <c r="AC915" s="14"/>
      <c r="AD915" s="14"/>
      <c r="AE915" s="14"/>
      <c r="AF915" s="14"/>
      <c r="AG915" s="14"/>
      <c r="AH915" s="14"/>
    </row>
    <row r="916" spans="1:34">
      <c r="A916" s="17"/>
      <c r="B916" s="18"/>
      <c r="C916" s="18"/>
      <c r="D916" s="18"/>
      <c r="E916" s="18"/>
      <c r="F916" s="18"/>
      <c r="G916" s="18"/>
      <c r="H916" s="18"/>
      <c r="I916" s="18"/>
      <c r="J916" s="18"/>
      <c r="K916" s="25"/>
      <c r="L916" s="18"/>
      <c r="M916" s="18"/>
      <c r="N916" s="18"/>
      <c r="O916" s="18"/>
      <c r="P916" s="18"/>
      <c r="Q916" s="18"/>
      <c r="R916" s="18"/>
      <c r="S916" s="14"/>
      <c r="T916" s="14"/>
      <c r="U916" s="14"/>
      <c r="V916" s="14"/>
      <c r="W916" s="14"/>
      <c r="X916" s="14"/>
      <c r="Y916" s="14"/>
      <c r="Z916" s="14"/>
      <c r="AA916" s="14"/>
      <c r="AB916" s="14"/>
      <c r="AC916" s="14"/>
      <c r="AD916" s="14"/>
      <c r="AE916" s="14"/>
      <c r="AF916" s="14"/>
      <c r="AG916" s="14"/>
      <c r="AH916" s="14"/>
    </row>
    <row r="917" spans="1:34">
      <c r="A917" s="17"/>
      <c r="B917" s="18"/>
      <c r="C917" s="18"/>
      <c r="D917" s="18"/>
      <c r="E917" s="18"/>
      <c r="F917" s="18"/>
      <c r="G917" s="18"/>
      <c r="H917" s="18"/>
      <c r="I917" s="18"/>
      <c r="J917" s="18"/>
      <c r="K917" s="25"/>
      <c r="L917" s="18"/>
      <c r="M917" s="18"/>
      <c r="N917" s="18"/>
      <c r="O917" s="18"/>
      <c r="P917" s="18"/>
      <c r="Q917" s="18"/>
      <c r="R917" s="18"/>
      <c r="S917" s="14"/>
      <c r="T917" s="14"/>
      <c r="U917" s="14"/>
      <c r="V917" s="14"/>
      <c r="W917" s="14"/>
      <c r="X917" s="14"/>
      <c r="Y917" s="14"/>
      <c r="Z917" s="14"/>
      <c r="AA917" s="14"/>
      <c r="AB917" s="14"/>
      <c r="AC917" s="14"/>
      <c r="AD917" s="14"/>
      <c r="AE917" s="14"/>
      <c r="AF917" s="14"/>
      <c r="AG917" s="14"/>
      <c r="AH917" s="14"/>
    </row>
    <row r="918" spans="1:34">
      <c r="A918" s="17"/>
      <c r="B918" s="18"/>
      <c r="C918" s="18"/>
      <c r="D918" s="18"/>
      <c r="E918" s="18"/>
      <c r="F918" s="18"/>
      <c r="G918" s="18"/>
      <c r="H918" s="18"/>
      <c r="I918" s="18"/>
      <c r="J918" s="18"/>
      <c r="K918" s="25"/>
      <c r="L918" s="18"/>
      <c r="M918" s="18"/>
      <c r="N918" s="18"/>
      <c r="O918" s="18"/>
      <c r="P918" s="18"/>
      <c r="Q918" s="18"/>
      <c r="R918" s="18"/>
      <c r="S918" s="14"/>
      <c r="T918" s="14"/>
      <c r="U918" s="14"/>
      <c r="V918" s="14"/>
      <c r="W918" s="14"/>
      <c r="X918" s="14"/>
      <c r="Y918" s="14"/>
      <c r="Z918" s="14"/>
      <c r="AA918" s="14"/>
      <c r="AB918" s="14"/>
      <c r="AC918" s="14"/>
      <c r="AD918" s="14"/>
      <c r="AE918" s="14"/>
      <c r="AF918" s="14"/>
      <c r="AG918" s="14"/>
      <c r="AH918" s="14"/>
    </row>
    <row r="919" spans="1:34">
      <c r="A919" s="17"/>
      <c r="B919" s="18"/>
      <c r="C919" s="18"/>
      <c r="D919" s="18"/>
      <c r="E919" s="18"/>
      <c r="F919" s="18"/>
      <c r="G919" s="18"/>
      <c r="H919" s="18"/>
      <c r="I919" s="18"/>
      <c r="J919" s="18"/>
      <c r="K919" s="25"/>
      <c r="L919" s="18"/>
      <c r="M919" s="18"/>
      <c r="N919" s="18"/>
      <c r="O919" s="18"/>
      <c r="P919" s="18"/>
      <c r="Q919" s="18"/>
      <c r="R919" s="18"/>
      <c r="S919" s="14"/>
      <c r="T919" s="14"/>
      <c r="U919" s="14"/>
      <c r="V919" s="14"/>
      <c r="W919" s="14"/>
      <c r="X919" s="14"/>
      <c r="Y919" s="14"/>
      <c r="Z919" s="14"/>
      <c r="AA919" s="14"/>
      <c r="AB919" s="14"/>
      <c r="AC919" s="14"/>
      <c r="AD919" s="14"/>
      <c r="AE919" s="14"/>
      <c r="AF919" s="14"/>
      <c r="AG919" s="14"/>
      <c r="AH919" s="14"/>
    </row>
    <row r="920" spans="1:34">
      <c r="A920" s="17"/>
      <c r="B920" s="18"/>
      <c r="C920" s="18"/>
      <c r="D920" s="18"/>
      <c r="E920" s="18"/>
      <c r="F920" s="18"/>
      <c r="G920" s="18"/>
      <c r="H920" s="18"/>
      <c r="I920" s="18"/>
      <c r="J920" s="18"/>
      <c r="K920" s="25"/>
      <c r="L920" s="18"/>
      <c r="M920" s="18"/>
      <c r="N920" s="18"/>
      <c r="O920" s="18"/>
      <c r="P920" s="18"/>
      <c r="Q920" s="18"/>
      <c r="R920" s="18"/>
      <c r="S920" s="14"/>
      <c r="T920" s="14"/>
      <c r="U920" s="14"/>
      <c r="V920" s="14"/>
      <c r="W920" s="14"/>
      <c r="X920" s="14"/>
      <c r="Y920" s="14"/>
      <c r="Z920" s="14"/>
      <c r="AA920" s="14"/>
      <c r="AB920" s="14"/>
      <c r="AC920" s="14"/>
      <c r="AD920" s="14"/>
      <c r="AE920" s="14"/>
      <c r="AF920" s="14"/>
      <c r="AG920" s="14"/>
      <c r="AH920" s="14"/>
    </row>
    <row r="921" spans="1:34">
      <c r="A921" s="17"/>
      <c r="B921" s="18"/>
      <c r="C921" s="18"/>
      <c r="D921" s="18"/>
      <c r="E921" s="18"/>
      <c r="F921" s="18"/>
      <c r="G921" s="18"/>
      <c r="H921" s="18"/>
      <c r="I921" s="18"/>
      <c r="J921" s="18"/>
      <c r="K921" s="25"/>
      <c r="L921" s="18"/>
      <c r="M921" s="18"/>
      <c r="N921" s="18"/>
      <c r="O921" s="18"/>
      <c r="P921" s="18"/>
      <c r="Q921" s="18"/>
      <c r="R921" s="18"/>
      <c r="S921" s="14"/>
      <c r="T921" s="14"/>
      <c r="U921" s="14"/>
      <c r="V921" s="14"/>
      <c r="W921" s="14"/>
      <c r="X921" s="14"/>
      <c r="Y921" s="14"/>
      <c r="Z921" s="14"/>
      <c r="AA921" s="14"/>
      <c r="AB921" s="14"/>
      <c r="AC921" s="14"/>
      <c r="AD921" s="14"/>
      <c r="AE921" s="14"/>
      <c r="AF921" s="14"/>
      <c r="AG921" s="14"/>
      <c r="AH921" s="14"/>
    </row>
    <row r="922" spans="1:34">
      <c r="A922" s="17"/>
      <c r="B922" s="18"/>
      <c r="C922" s="18"/>
      <c r="D922" s="18"/>
      <c r="E922" s="18"/>
      <c r="F922" s="18"/>
      <c r="G922" s="18"/>
      <c r="H922" s="18"/>
      <c r="I922" s="18"/>
      <c r="J922" s="18"/>
      <c r="K922" s="25"/>
      <c r="L922" s="18"/>
      <c r="M922" s="18"/>
      <c r="N922" s="18"/>
      <c r="O922" s="18"/>
      <c r="P922" s="18"/>
      <c r="Q922" s="18"/>
      <c r="R922" s="18"/>
      <c r="S922" s="14"/>
      <c r="T922" s="14"/>
      <c r="U922" s="14"/>
      <c r="V922" s="14"/>
      <c r="W922" s="14"/>
      <c r="X922" s="14"/>
      <c r="Y922" s="14"/>
      <c r="Z922" s="14"/>
      <c r="AA922" s="14"/>
      <c r="AB922" s="14"/>
      <c r="AC922" s="14"/>
      <c r="AD922" s="14"/>
      <c r="AE922" s="14"/>
      <c r="AF922" s="14"/>
      <c r="AG922" s="14"/>
      <c r="AH922" s="14"/>
    </row>
    <row r="923" spans="1:34">
      <c r="A923" s="17"/>
      <c r="B923" s="18"/>
      <c r="C923" s="18"/>
      <c r="D923" s="18"/>
      <c r="E923" s="18"/>
      <c r="F923" s="18"/>
      <c r="G923" s="18"/>
      <c r="H923" s="18"/>
      <c r="I923" s="18"/>
      <c r="J923" s="18"/>
      <c r="K923" s="25"/>
      <c r="L923" s="18"/>
      <c r="M923" s="18"/>
      <c r="N923" s="18"/>
      <c r="O923" s="18"/>
      <c r="P923" s="18"/>
      <c r="Q923" s="18"/>
      <c r="R923" s="18"/>
      <c r="S923" s="14"/>
      <c r="T923" s="14"/>
      <c r="U923" s="14"/>
      <c r="V923" s="14"/>
      <c r="W923" s="14"/>
      <c r="X923" s="14"/>
      <c r="Y923" s="14"/>
      <c r="Z923" s="14"/>
      <c r="AA923" s="14"/>
      <c r="AB923" s="14"/>
      <c r="AC923" s="14"/>
      <c r="AD923" s="14"/>
      <c r="AE923" s="14"/>
      <c r="AF923" s="14"/>
      <c r="AG923" s="14"/>
      <c r="AH923" s="14"/>
    </row>
    <row r="924" spans="1:34">
      <c r="A924" s="17"/>
      <c r="B924" s="18"/>
      <c r="C924" s="18"/>
      <c r="D924" s="18"/>
      <c r="E924" s="18"/>
      <c r="F924" s="18"/>
      <c r="G924" s="18"/>
      <c r="H924" s="18"/>
      <c r="I924" s="18"/>
      <c r="J924" s="18"/>
      <c r="K924" s="25"/>
      <c r="L924" s="18"/>
      <c r="M924" s="18"/>
      <c r="N924" s="18"/>
      <c r="O924" s="18"/>
      <c r="P924" s="18"/>
      <c r="Q924" s="18"/>
      <c r="R924" s="18"/>
      <c r="S924" s="14"/>
      <c r="T924" s="14"/>
      <c r="U924" s="14"/>
      <c r="V924" s="14"/>
      <c r="W924" s="14"/>
      <c r="X924" s="14"/>
      <c r="Y924" s="14"/>
      <c r="Z924" s="14"/>
      <c r="AA924" s="14"/>
      <c r="AB924" s="14"/>
      <c r="AC924" s="14"/>
      <c r="AD924" s="14"/>
      <c r="AE924" s="14"/>
      <c r="AF924" s="14"/>
      <c r="AG924" s="14"/>
      <c r="AH924" s="14"/>
    </row>
    <row r="925" spans="1:34">
      <c r="A925" s="17"/>
      <c r="B925" s="18"/>
      <c r="C925" s="18"/>
      <c r="D925" s="18"/>
      <c r="E925" s="18"/>
      <c r="F925" s="18"/>
      <c r="G925" s="18"/>
      <c r="H925" s="18"/>
      <c r="I925" s="18"/>
      <c r="J925" s="18"/>
      <c r="K925" s="25"/>
      <c r="L925" s="18"/>
      <c r="M925" s="18"/>
      <c r="N925" s="18"/>
      <c r="O925" s="18"/>
      <c r="P925" s="18"/>
      <c r="Q925" s="18"/>
      <c r="R925" s="18"/>
      <c r="S925" s="14"/>
      <c r="T925" s="14"/>
      <c r="U925" s="14"/>
      <c r="V925" s="14"/>
      <c r="W925" s="14"/>
      <c r="X925" s="14"/>
      <c r="Y925" s="14"/>
      <c r="Z925" s="14"/>
      <c r="AA925" s="14"/>
      <c r="AB925" s="14"/>
      <c r="AC925" s="14"/>
      <c r="AD925" s="14"/>
      <c r="AE925" s="14"/>
      <c r="AF925" s="14"/>
      <c r="AG925" s="14"/>
      <c r="AH925" s="14"/>
    </row>
    <row r="926" spans="1:34">
      <c r="A926" s="17"/>
      <c r="B926" s="18"/>
      <c r="C926" s="18"/>
      <c r="D926" s="18"/>
      <c r="E926" s="18"/>
      <c r="F926" s="18"/>
      <c r="G926" s="18"/>
      <c r="H926" s="18"/>
      <c r="I926" s="18"/>
      <c r="J926" s="18"/>
      <c r="K926" s="25"/>
      <c r="L926" s="18"/>
      <c r="M926" s="18"/>
      <c r="N926" s="18"/>
      <c r="O926" s="18"/>
      <c r="P926" s="18"/>
      <c r="Q926" s="18"/>
      <c r="R926" s="18"/>
      <c r="S926" s="14"/>
      <c r="T926" s="14"/>
      <c r="U926" s="14"/>
      <c r="V926" s="14"/>
      <c r="W926" s="14"/>
      <c r="X926" s="14"/>
      <c r="Y926" s="14"/>
      <c r="Z926" s="14"/>
      <c r="AA926" s="14"/>
      <c r="AB926" s="14"/>
      <c r="AC926" s="14"/>
      <c r="AD926" s="14"/>
      <c r="AE926" s="14"/>
      <c r="AF926" s="14"/>
      <c r="AG926" s="14"/>
      <c r="AH926" s="14"/>
    </row>
    <row r="927" spans="1:34">
      <c r="A927" s="17"/>
      <c r="B927" s="18"/>
      <c r="C927" s="18"/>
      <c r="D927" s="18"/>
      <c r="E927" s="18"/>
      <c r="F927" s="18"/>
      <c r="G927" s="18"/>
      <c r="H927" s="18"/>
      <c r="I927" s="18"/>
      <c r="J927" s="18"/>
      <c r="K927" s="25"/>
      <c r="L927" s="18"/>
      <c r="M927" s="18"/>
      <c r="N927" s="18"/>
      <c r="O927" s="18"/>
      <c r="P927" s="18"/>
      <c r="Q927" s="18"/>
      <c r="R927" s="18"/>
      <c r="S927" s="14"/>
      <c r="T927" s="14"/>
      <c r="U927" s="14"/>
      <c r="V927" s="14"/>
      <c r="W927" s="14"/>
      <c r="X927" s="14"/>
      <c r="Y927" s="14"/>
      <c r="Z927" s="14"/>
      <c r="AA927" s="14"/>
      <c r="AB927" s="14"/>
      <c r="AC927" s="14"/>
      <c r="AD927" s="14"/>
      <c r="AE927" s="14"/>
      <c r="AF927" s="14"/>
      <c r="AG927" s="14"/>
      <c r="AH927" s="14"/>
    </row>
    <row r="928" spans="1:34">
      <c r="A928" s="17"/>
      <c r="B928" s="18"/>
      <c r="C928" s="18"/>
      <c r="D928" s="18"/>
      <c r="E928" s="18"/>
      <c r="F928" s="18"/>
      <c r="G928" s="18"/>
      <c r="H928" s="18"/>
      <c r="I928" s="18"/>
      <c r="J928" s="18"/>
      <c r="K928" s="25"/>
      <c r="L928" s="18"/>
      <c r="M928" s="18"/>
      <c r="N928" s="18"/>
      <c r="O928" s="18"/>
      <c r="P928" s="18"/>
      <c r="Q928" s="18"/>
      <c r="R928" s="18"/>
      <c r="S928" s="14"/>
      <c r="T928" s="14"/>
      <c r="U928" s="14"/>
      <c r="V928" s="14"/>
      <c r="W928" s="14"/>
      <c r="X928" s="14"/>
      <c r="Y928" s="14"/>
      <c r="Z928" s="14"/>
      <c r="AA928" s="14"/>
      <c r="AB928" s="14"/>
      <c r="AC928" s="14"/>
      <c r="AD928" s="14"/>
      <c r="AE928" s="14"/>
      <c r="AF928" s="14"/>
      <c r="AG928" s="14"/>
      <c r="AH928" s="14"/>
    </row>
    <row r="929" spans="1:34">
      <c r="A929" s="17"/>
      <c r="B929" s="18"/>
      <c r="C929" s="18"/>
      <c r="D929" s="18"/>
      <c r="E929" s="18"/>
      <c r="F929" s="18"/>
      <c r="G929" s="18"/>
      <c r="H929" s="18"/>
      <c r="I929" s="18"/>
      <c r="J929" s="18"/>
      <c r="K929" s="25"/>
      <c r="L929" s="18"/>
      <c r="M929" s="18"/>
      <c r="N929" s="18"/>
      <c r="O929" s="18"/>
      <c r="P929" s="18"/>
      <c r="Q929" s="18"/>
      <c r="R929" s="18"/>
      <c r="S929" s="14"/>
      <c r="T929" s="14"/>
      <c r="U929" s="14"/>
      <c r="V929" s="14"/>
      <c r="W929" s="14"/>
      <c r="X929" s="14"/>
      <c r="Y929" s="14"/>
      <c r="Z929" s="14"/>
      <c r="AA929" s="14"/>
      <c r="AB929" s="14"/>
      <c r="AC929" s="14"/>
      <c r="AD929" s="14"/>
      <c r="AE929" s="14"/>
      <c r="AF929" s="14"/>
      <c r="AG929" s="14"/>
      <c r="AH929" s="14"/>
    </row>
    <row r="930" spans="1:34">
      <c r="A930" s="17"/>
      <c r="B930" s="18"/>
      <c r="C930" s="18"/>
      <c r="D930" s="18"/>
      <c r="E930" s="18"/>
      <c r="F930" s="18"/>
      <c r="G930" s="18"/>
      <c r="H930" s="18"/>
      <c r="I930" s="18"/>
      <c r="J930" s="18"/>
      <c r="K930" s="25"/>
      <c r="L930" s="18"/>
      <c r="M930" s="18"/>
      <c r="N930" s="18"/>
      <c r="O930" s="18"/>
      <c r="P930" s="18"/>
      <c r="Q930" s="18"/>
      <c r="R930" s="18"/>
      <c r="S930" s="14"/>
      <c r="T930" s="14"/>
      <c r="U930" s="14"/>
      <c r="V930" s="14"/>
      <c r="W930" s="14"/>
      <c r="X930" s="14"/>
      <c r="Y930" s="14"/>
      <c r="Z930" s="14"/>
      <c r="AA930" s="14"/>
      <c r="AB930" s="14"/>
      <c r="AC930" s="14"/>
      <c r="AD930" s="14"/>
      <c r="AE930" s="14"/>
      <c r="AF930" s="14"/>
      <c r="AG930" s="14"/>
      <c r="AH930" s="14"/>
    </row>
    <row r="931" spans="1:34">
      <c r="A931" s="17"/>
      <c r="B931" s="18"/>
      <c r="C931" s="18"/>
      <c r="D931" s="18"/>
      <c r="E931" s="18"/>
      <c r="F931" s="18"/>
      <c r="G931" s="18"/>
      <c r="H931" s="18"/>
      <c r="I931" s="18"/>
      <c r="J931" s="18"/>
      <c r="K931" s="25"/>
      <c r="L931" s="18"/>
      <c r="M931" s="18"/>
      <c r="N931" s="18"/>
      <c r="O931" s="18"/>
      <c r="P931" s="18"/>
      <c r="Q931" s="18"/>
      <c r="R931" s="18"/>
      <c r="S931" s="14"/>
      <c r="T931" s="14"/>
      <c r="U931" s="14"/>
      <c r="V931" s="14"/>
      <c r="W931" s="14"/>
      <c r="X931" s="14"/>
      <c r="Y931" s="14"/>
      <c r="Z931" s="14"/>
      <c r="AA931" s="14"/>
      <c r="AB931" s="14"/>
      <c r="AC931" s="14"/>
      <c r="AD931" s="14"/>
      <c r="AE931" s="14"/>
      <c r="AF931" s="14"/>
      <c r="AG931" s="14"/>
      <c r="AH931" s="14"/>
    </row>
    <row r="932" spans="1:34">
      <c r="A932" s="17"/>
      <c r="B932" s="18"/>
      <c r="C932" s="18"/>
      <c r="D932" s="18"/>
      <c r="E932" s="18"/>
      <c r="F932" s="18"/>
      <c r="G932" s="18"/>
      <c r="H932" s="18"/>
      <c r="I932" s="18"/>
      <c r="J932" s="18"/>
      <c r="K932" s="25"/>
      <c r="L932" s="18"/>
      <c r="M932" s="18"/>
      <c r="N932" s="18"/>
      <c r="O932" s="18"/>
      <c r="P932" s="18"/>
      <c r="Q932" s="18"/>
      <c r="R932" s="18"/>
      <c r="S932" s="14"/>
      <c r="T932" s="14"/>
      <c r="U932" s="14"/>
      <c r="V932" s="14"/>
      <c r="W932" s="14"/>
      <c r="X932" s="14"/>
      <c r="Y932" s="14"/>
      <c r="Z932" s="14"/>
      <c r="AA932" s="14"/>
      <c r="AB932" s="14"/>
      <c r="AC932" s="14"/>
      <c r="AD932" s="14"/>
      <c r="AE932" s="14"/>
      <c r="AF932" s="14"/>
      <c r="AG932" s="14"/>
      <c r="AH932" s="14"/>
    </row>
    <row r="933" spans="1:34">
      <c r="A933" s="17"/>
      <c r="B933" s="18"/>
      <c r="C933" s="18"/>
      <c r="D933" s="18"/>
      <c r="E933" s="18"/>
      <c r="F933" s="18"/>
      <c r="G933" s="18"/>
      <c r="H933" s="18"/>
      <c r="I933" s="18"/>
      <c r="J933" s="18"/>
      <c r="K933" s="25"/>
      <c r="L933" s="18"/>
      <c r="M933" s="18"/>
      <c r="N933" s="18"/>
      <c r="O933" s="18"/>
      <c r="P933" s="18"/>
      <c r="Q933" s="18"/>
      <c r="R933" s="18"/>
      <c r="S933" s="14"/>
      <c r="T933" s="14"/>
      <c r="U933" s="14"/>
      <c r="V933" s="14"/>
      <c r="W933" s="14"/>
      <c r="X933" s="14"/>
      <c r="Y933" s="14"/>
      <c r="Z933" s="14"/>
      <c r="AA933" s="14"/>
      <c r="AB933" s="14"/>
      <c r="AC933" s="14"/>
      <c r="AD933" s="14"/>
      <c r="AE933" s="14"/>
      <c r="AF933" s="14"/>
      <c r="AG933" s="14"/>
      <c r="AH933" s="14"/>
    </row>
    <row r="934" spans="1:34">
      <c r="A934" s="17"/>
      <c r="B934" s="18"/>
      <c r="C934" s="18"/>
      <c r="D934" s="18"/>
      <c r="E934" s="18"/>
      <c r="F934" s="18"/>
      <c r="G934" s="18"/>
      <c r="H934" s="18"/>
      <c r="I934" s="18"/>
      <c r="J934" s="18"/>
      <c r="K934" s="25"/>
      <c r="L934" s="18"/>
      <c r="M934" s="18"/>
      <c r="N934" s="18"/>
      <c r="O934" s="18"/>
      <c r="P934" s="18"/>
      <c r="Q934" s="18"/>
      <c r="R934" s="18"/>
      <c r="S934" s="14"/>
      <c r="T934" s="14"/>
      <c r="U934" s="14"/>
      <c r="V934" s="14"/>
      <c r="W934" s="14"/>
      <c r="X934" s="14"/>
      <c r="Y934" s="14"/>
      <c r="Z934" s="14"/>
      <c r="AA934" s="14"/>
      <c r="AB934" s="14"/>
      <c r="AC934" s="14"/>
      <c r="AD934" s="14"/>
      <c r="AE934" s="14"/>
      <c r="AF934" s="14"/>
      <c r="AG934" s="14"/>
      <c r="AH934" s="14"/>
    </row>
    <row r="935" spans="1:34">
      <c r="A935" s="17"/>
      <c r="B935" s="18"/>
      <c r="C935" s="18"/>
      <c r="D935" s="18"/>
      <c r="E935" s="18"/>
      <c r="F935" s="18"/>
      <c r="G935" s="18"/>
      <c r="H935" s="18"/>
      <c r="I935" s="18"/>
      <c r="J935" s="18"/>
      <c r="K935" s="25"/>
      <c r="L935" s="18"/>
      <c r="M935" s="18"/>
      <c r="N935" s="18"/>
      <c r="O935" s="18"/>
      <c r="P935" s="18"/>
      <c r="Q935" s="18"/>
      <c r="R935" s="18"/>
      <c r="S935" s="14"/>
      <c r="T935" s="14"/>
      <c r="U935" s="14"/>
      <c r="V935" s="14"/>
      <c r="W935" s="14"/>
      <c r="X935" s="14"/>
      <c r="Y935" s="14"/>
      <c r="Z935" s="14"/>
      <c r="AA935" s="14"/>
      <c r="AB935" s="14"/>
      <c r="AC935" s="14"/>
      <c r="AD935" s="14"/>
      <c r="AE935" s="14"/>
      <c r="AF935" s="14"/>
      <c r="AG935" s="14"/>
      <c r="AH935" s="14"/>
    </row>
    <row r="936" spans="1:34">
      <c r="A936" s="17"/>
      <c r="B936" s="18"/>
      <c r="C936" s="18"/>
      <c r="D936" s="18"/>
      <c r="E936" s="18"/>
      <c r="F936" s="18"/>
      <c r="G936" s="18"/>
      <c r="H936" s="18"/>
      <c r="I936" s="18"/>
      <c r="J936" s="18"/>
      <c r="K936" s="25"/>
      <c r="L936" s="18"/>
      <c r="M936" s="18"/>
      <c r="N936" s="18"/>
      <c r="O936" s="18"/>
      <c r="P936" s="18"/>
      <c r="Q936" s="18"/>
      <c r="R936" s="18"/>
      <c r="S936" s="14"/>
      <c r="T936" s="14"/>
      <c r="U936" s="14"/>
      <c r="V936" s="14"/>
      <c r="W936" s="14"/>
      <c r="X936" s="14"/>
      <c r="Y936" s="14"/>
      <c r="Z936" s="14"/>
      <c r="AA936" s="14"/>
      <c r="AB936" s="14"/>
      <c r="AC936" s="14"/>
      <c r="AD936" s="14"/>
      <c r="AE936" s="14"/>
      <c r="AF936" s="14"/>
      <c r="AG936" s="14"/>
      <c r="AH936" s="14"/>
    </row>
    <row r="937" spans="1:34">
      <c r="A937" s="17"/>
      <c r="B937" s="18"/>
      <c r="C937" s="18"/>
      <c r="D937" s="18"/>
      <c r="E937" s="18"/>
      <c r="F937" s="18"/>
      <c r="G937" s="18"/>
      <c r="H937" s="18"/>
      <c r="I937" s="18"/>
      <c r="J937" s="18"/>
      <c r="K937" s="25"/>
      <c r="L937" s="18"/>
      <c r="M937" s="18"/>
      <c r="N937" s="18"/>
      <c r="O937" s="18"/>
      <c r="P937" s="18"/>
      <c r="Q937" s="18"/>
      <c r="R937" s="18"/>
      <c r="S937" s="14"/>
      <c r="T937" s="14"/>
      <c r="U937" s="14"/>
      <c r="V937" s="14"/>
      <c r="W937" s="14"/>
      <c r="X937" s="14"/>
      <c r="Y937" s="14"/>
      <c r="Z937" s="14"/>
      <c r="AA937" s="14"/>
      <c r="AB937" s="14"/>
      <c r="AC937" s="14"/>
      <c r="AD937" s="14"/>
      <c r="AE937" s="14"/>
      <c r="AF937" s="14"/>
      <c r="AG937" s="14"/>
      <c r="AH937" s="14"/>
    </row>
    <row r="938" spans="1:34">
      <c r="A938" s="17"/>
      <c r="B938" s="18"/>
      <c r="C938" s="18"/>
      <c r="D938" s="18"/>
      <c r="E938" s="18"/>
      <c r="F938" s="18"/>
      <c r="G938" s="18"/>
      <c r="H938" s="18"/>
      <c r="I938" s="18"/>
      <c r="J938" s="18"/>
      <c r="K938" s="25"/>
      <c r="L938" s="18"/>
      <c r="M938" s="18"/>
      <c r="N938" s="18"/>
      <c r="O938" s="18"/>
      <c r="P938" s="18"/>
      <c r="Q938" s="18"/>
      <c r="R938" s="18"/>
      <c r="S938" s="14"/>
      <c r="T938" s="14"/>
      <c r="U938" s="14"/>
      <c r="V938" s="14"/>
      <c r="W938" s="14"/>
      <c r="X938" s="14"/>
      <c r="Y938" s="14"/>
      <c r="Z938" s="14"/>
      <c r="AA938" s="14"/>
      <c r="AB938" s="14"/>
      <c r="AC938" s="14"/>
      <c r="AD938" s="14"/>
      <c r="AE938" s="14"/>
      <c r="AF938" s="14"/>
      <c r="AG938" s="14"/>
      <c r="AH938" s="14"/>
    </row>
    <row r="939" spans="1:34">
      <c r="A939" s="17"/>
      <c r="B939" s="18"/>
      <c r="C939" s="18"/>
      <c r="D939" s="18"/>
      <c r="E939" s="18"/>
      <c r="F939" s="18"/>
      <c r="G939" s="18"/>
      <c r="H939" s="18"/>
      <c r="I939" s="18"/>
      <c r="J939" s="18"/>
      <c r="K939" s="25"/>
      <c r="L939" s="18"/>
      <c r="M939" s="18"/>
      <c r="N939" s="18"/>
      <c r="O939" s="18"/>
      <c r="P939" s="18"/>
      <c r="Q939" s="18"/>
      <c r="R939" s="18"/>
      <c r="S939" s="14"/>
      <c r="T939" s="14"/>
      <c r="U939" s="14"/>
      <c r="V939" s="14"/>
      <c r="W939" s="14"/>
      <c r="X939" s="14"/>
      <c r="Y939" s="14"/>
      <c r="Z939" s="14"/>
      <c r="AA939" s="14"/>
      <c r="AB939" s="14"/>
      <c r="AC939" s="14"/>
      <c r="AD939" s="14"/>
      <c r="AE939" s="14"/>
      <c r="AF939" s="14"/>
      <c r="AG939" s="14"/>
      <c r="AH939" s="14"/>
    </row>
    <row r="940" spans="1:34">
      <c r="A940" s="17"/>
      <c r="B940" s="18"/>
      <c r="C940" s="18"/>
      <c r="D940" s="18"/>
      <c r="E940" s="18"/>
      <c r="F940" s="18"/>
      <c r="G940" s="18"/>
      <c r="H940" s="18"/>
      <c r="I940" s="18"/>
      <c r="J940" s="18"/>
      <c r="K940" s="25"/>
      <c r="L940" s="18"/>
      <c r="M940" s="18"/>
      <c r="N940" s="18"/>
      <c r="O940" s="18"/>
      <c r="P940" s="18"/>
      <c r="Q940" s="18"/>
      <c r="R940" s="18"/>
      <c r="S940" s="14"/>
      <c r="T940" s="14"/>
      <c r="U940" s="14"/>
      <c r="V940" s="14"/>
      <c r="W940" s="14"/>
      <c r="X940" s="14"/>
      <c r="Y940" s="14"/>
      <c r="Z940" s="14"/>
      <c r="AA940" s="14"/>
      <c r="AB940" s="14"/>
      <c r="AC940" s="14"/>
      <c r="AD940" s="14"/>
      <c r="AE940" s="14"/>
      <c r="AF940" s="14"/>
      <c r="AG940" s="14"/>
      <c r="AH940" s="14"/>
    </row>
    <row r="941" spans="1:34">
      <c r="A941" s="17"/>
      <c r="B941" s="18"/>
      <c r="C941" s="18"/>
      <c r="D941" s="18"/>
      <c r="E941" s="18"/>
      <c r="F941" s="18"/>
      <c r="G941" s="18"/>
      <c r="H941" s="18"/>
      <c r="I941" s="18"/>
      <c r="J941" s="18"/>
      <c r="K941" s="25"/>
      <c r="L941" s="18"/>
      <c r="M941" s="18"/>
      <c r="N941" s="18"/>
      <c r="O941" s="18"/>
      <c r="P941" s="18"/>
      <c r="Q941" s="18"/>
      <c r="R941" s="18"/>
      <c r="S941" s="14"/>
      <c r="T941" s="14"/>
      <c r="U941" s="14"/>
      <c r="V941" s="14"/>
      <c r="W941" s="14"/>
      <c r="X941" s="14"/>
      <c r="Y941" s="14"/>
      <c r="Z941" s="14"/>
      <c r="AA941" s="14"/>
      <c r="AB941" s="14"/>
      <c r="AC941" s="14"/>
      <c r="AD941" s="14"/>
      <c r="AE941" s="14"/>
      <c r="AF941" s="14"/>
      <c r="AG941" s="14"/>
      <c r="AH941" s="14"/>
    </row>
    <row r="942" spans="1:34">
      <c r="A942" s="17"/>
      <c r="B942" s="18"/>
      <c r="C942" s="18"/>
      <c r="D942" s="18"/>
      <c r="E942" s="18"/>
      <c r="F942" s="18"/>
      <c r="G942" s="18"/>
      <c r="H942" s="18"/>
      <c r="I942" s="18"/>
      <c r="J942" s="18"/>
      <c r="K942" s="25"/>
      <c r="L942" s="18"/>
      <c r="M942" s="18"/>
      <c r="N942" s="18"/>
      <c r="O942" s="18"/>
      <c r="P942" s="18"/>
      <c r="Q942" s="18"/>
      <c r="R942" s="18"/>
      <c r="S942" s="14"/>
      <c r="T942" s="14"/>
      <c r="U942" s="14"/>
      <c r="V942" s="14"/>
      <c r="W942" s="14"/>
      <c r="X942" s="14"/>
      <c r="Y942" s="14"/>
      <c r="Z942" s="14"/>
      <c r="AA942" s="14"/>
      <c r="AB942" s="14"/>
      <c r="AC942" s="14"/>
      <c r="AD942" s="14"/>
      <c r="AE942" s="14"/>
      <c r="AF942" s="14"/>
      <c r="AG942" s="14"/>
      <c r="AH942" s="14"/>
    </row>
    <row r="943" spans="1:34">
      <c r="A943" s="17"/>
      <c r="B943" s="18"/>
      <c r="C943" s="18"/>
      <c r="D943" s="18"/>
      <c r="E943" s="18"/>
      <c r="F943" s="18"/>
      <c r="G943" s="18"/>
      <c r="H943" s="18"/>
      <c r="I943" s="18"/>
      <c r="J943" s="18"/>
      <c r="K943" s="25"/>
      <c r="L943" s="18"/>
      <c r="M943" s="18"/>
      <c r="N943" s="18"/>
      <c r="O943" s="18"/>
      <c r="P943" s="18"/>
      <c r="Q943" s="18"/>
      <c r="R943" s="18"/>
      <c r="S943" s="14"/>
      <c r="T943" s="14"/>
      <c r="U943" s="14"/>
      <c r="V943" s="14"/>
      <c r="W943" s="14"/>
      <c r="X943" s="14"/>
      <c r="Y943" s="14"/>
      <c r="Z943" s="14"/>
      <c r="AA943" s="14"/>
      <c r="AB943" s="14"/>
      <c r="AC943" s="14"/>
      <c r="AD943" s="14"/>
      <c r="AE943" s="14"/>
      <c r="AF943" s="14"/>
      <c r="AG943" s="14"/>
      <c r="AH943" s="14"/>
    </row>
    <row r="944" spans="1:34">
      <c r="A944" s="17"/>
      <c r="B944" s="18"/>
      <c r="C944" s="18"/>
      <c r="D944" s="18"/>
      <c r="E944" s="18"/>
      <c r="F944" s="18"/>
      <c r="G944" s="18"/>
      <c r="H944" s="18"/>
      <c r="I944" s="18"/>
      <c r="J944" s="18"/>
      <c r="K944" s="25"/>
      <c r="L944" s="18"/>
      <c r="M944" s="18"/>
      <c r="N944" s="18"/>
      <c r="O944" s="18"/>
      <c r="P944" s="18"/>
      <c r="Q944" s="18"/>
      <c r="R944" s="18"/>
      <c r="S944" s="14"/>
      <c r="T944" s="14"/>
      <c r="U944" s="14"/>
      <c r="V944" s="14"/>
      <c r="W944" s="14"/>
      <c r="X944" s="14"/>
      <c r="Y944" s="14"/>
      <c r="Z944" s="14"/>
      <c r="AA944" s="14"/>
      <c r="AB944" s="14"/>
      <c r="AC944" s="14"/>
      <c r="AD944" s="14"/>
      <c r="AE944" s="14"/>
      <c r="AF944" s="14"/>
      <c r="AG944" s="14"/>
      <c r="AH944" s="14"/>
    </row>
    <row r="945" spans="1:34">
      <c r="A945" s="17"/>
      <c r="B945" s="18"/>
      <c r="C945" s="18"/>
      <c r="D945" s="18"/>
      <c r="E945" s="18"/>
      <c r="F945" s="18"/>
      <c r="G945" s="18"/>
      <c r="H945" s="18"/>
      <c r="I945" s="18"/>
      <c r="J945" s="18"/>
      <c r="K945" s="25"/>
      <c r="L945" s="18"/>
      <c r="M945" s="18"/>
      <c r="N945" s="18"/>
      <c r="O945" s="18"/>
      <c r="P945" s="18"/>
      <c r="Q945" s="18"/>
      <c r="R945" s="18"/>
      <c r="S945" s="14"/>
      <c r="T945" s="14"/>
      <c r="U945" s="14"/>
      <c r="V945" s="14"/>
      <c r="W945" s="14"/>
      <c r="X945" s="14"/>
      <c r="Y945" s="14"/>
      <c r="Z945" s="14"/>
      <c r="AA945" s="14"/>
      <c r="AB945" s="14"/>
      <c r="AC945" s="14"/>
      <c r="AD945" s="14"/>
      <c r="AE945" s="14"/>
      <c r="AF945" s="14"/>
      <c r="AG945" s="14"/>
      <c r="AH945" s="14"/>
    </row>
    <row r="946" spans="1:34">
      <c r="A946" s="17"/>
      <c r="B946" s="18"/>
      <c r="C946" s="18"/>
      <c r="D946" s="18"/>
      <c r="E946" s="18"/>
      <c r="F946" s="18"/>
      <c r="G946" s="18"/>
      <c r="H946" s="18"/>
      <c r="I946" s="18"/>
      <c r="J946" s="18"/>
      <c r="K946" s="25"/>
      <c r="L946" s="18"/>
      <c r="M946" s="18"/>
      <c r="N946" s="18"/>
      <c r="O946" s="18"/>
      <c r="P946" s="18"/>
      <c r="Q946" s="18"/>
      <c r="R946" s="18"/>
      <c r="S946" s="14"/>
      <c r="T946" s="14"/>
      <c r="U946" s="14"/>
      <c r="V946" s="14"/>
      <c r="W946" s="14"/>
      <c r="X946" s="14"/>
      <c r="Y946" s="14"/>
      <c r="Z946" s="14"/>
      <c r="AA946" s="14"/>
      <c r="AB946" s="14"/>
      <c r="AC946" s="14"/>
      <c r="AD946" s="14"/>
      <c r="AE946" s="14"/>
      <c r="AF946" s="14"/>
      <c r="AG946" s="14"/>
      <c r="AH946" s="14"/>
    </row>
    <row r="947" spans="1:34">
      <c r="A947" s="17"/>
      <c r="B947" s="18"/>
      <c r="C947" s="18"/>
      <c r="D947" s="18"/>
      <c r="E947" s="18"/>
      <c r="F947" s="18"/>
      <c r="G947" s="18"/>
      <c r="H947" s="18"/>
      <c r="I947" s="18"/>
      <c r="J947" s="18"/>
      <c r="K947" s="25"/>
      <c r="L947" s="18"/>
      <c r="M947" s="18"/>
      <c r="N947" s="18"/>
      <c r="O947" s="18"/>
      <c r="P947" s="18"/>
      <c r="Q947" s="18"/>
      <c r="R947" s="18"/>
      <c r="S947" s="14"/>
      <c r="T947" s="14"/>
      <c r="U947" s="14"/>
      <c r="V947" s="14"/>
      <c r="W947" s="14"/>
      <c r="X947" s="14"/>
      <c r="Y947" s="14"/>
      <c r="Z947" s="14"/>
      <c r="AA947" s="14"/>
      <c r="AB947" s="14"/>
      <c r="AC947" s="14"/>
      <c r="AD947" s="14"/>
      <c r="AE947" s="14"/>
      <c r="AF947" s="14"/>
      <c r="AG947" s="14"/>
      <c r="AH947" s="14"/>
    </row>
    <row r="948" spans="1:34">
      <c r="A948" s="17"/>
      <c r="B948" s="18"/>
      <c r="C948" s="18"/>
      <c r="D948" s="18"/>
      <c r="E948" s="18"/>
      <c r="F948" s="18"/>
      <c r="G948" s="18"/>
      <c r="H948" s="18"/>
      <c r="I948" s="18"/>
      <c r="J948" s="18"/>
      <c r="K948" s="25"/>
      <c r="L948" s="18"/>
      <c r="M948" s="18"/>
      <c r="N948" s="18"/>
      <c r="O948" s="18"/>
      <c r="P948" s="18"/>
      <c r="Q948" s="18"/>
      <c r="R948" s="18"/>
      <c r="S948" s="14"/>
      <c r="T948" s="14"/>
      <c r="U948" s="14"/>
      <c r="V948" s="14"/>
      <c r="W948" s="14"/>
      <c r="X948" s="14"/>
      <c r="Y948" s="14"/>
      <c r="Z948" s="14"/>
      <c r="AA948" s="14"/>
      <c r="AB948" s="14"/>
      <c r="AC948" s="14"/>
      <c r="AD948" s="14"/>
      <c r="AE948" s="14"/>
      <c r="AF948" s="14"/>
      <c r="AG948" s="14"/>
      <c r="AH948" s="14"/>
    </row>
    <row r="949" spans="1:34">
      <c r="A949" s="17"/>
      <c r="B949" s="18"/>
      <c r="C949" s="18"/>
      <c r="D949" s="18"/>
      <c r="E949" s="18"/>
      <c r="F949" s="18"/>
      <c r="G949" s="18"/>
      <c r="H949" s="18"/>
      <c r="I949" s="18"/>
      <c r="J949" s="18"/>
      <c r="K949" s="25"/>
      <c r="L949" s="18"/>
      <c r="M949" s="18"/>
      <c r="N949" s="18"/>
      <c r="O949" s="18"/>
      <c r="P949" s="18"/>
      <c r="Q949" s="18"/>
      <c r="R949" s="18"/>
      <c r="S949" s="14"/>
      <c r="T949" s="14"/>
      <c r="U949" s="14"/>
      <c r="V949" s="14"/>
      <c r="W949" s="14"/>
      <c r="X949" s="14"/>
      <c r="Y949" s="14"/>
      <c r="Z949" s="14"/>
      <c r="AA949" s="14"/>
      <c r="AB949" s="14"/>
      <c r="AC949" s="14"/>
      <c r="AD949" s="14"/>
      <c r="AE949" s="14"/>
      <c r="AF949" s="14"/>
      <c r="AG949" s="14"/>
      <c r="AH949" s="14"/>
    </row>
    <row r="950" spans="1:34">
      <c r="A950" s="17"/>
      <c r="B950" s="18"/>
      <c r="C950" s="18"/>
      <c r="D950" s="18"/>
      <c r="E950" s="18"/>
      <c r="F950" s="18"/>
      <c r="G950" s="18"/>
      <c r="H950" s="18"/>
      <c r="I950" s="18"/>
      <c r="J950" s="18"/>
      <c r="K950" s="25"/>
      <c r="L950" s="18"/>
      <c r="M950" s="18"/>
      <c r="N950" s="18"/>
      <c r="O950" s="18"/>
      <c r="P950" s="18"/>
      <c r="Q950" s="18"/>
      <c r="R950" s="18"/>
      <c r="S950" s="14"/>
      <c r="T950" s="14"/>
      <c r="U950" s="14"/>
      <c r="V950" s="14"/>
      <c r="W950" s="14"/>
      <c r="X950" s="14"/>
      <c r="Y950" s="14"/>
      <c r="Z950" s="14"/>
      <c r="AA950" s="14"/>
      <c r="AB950" s="14"/>
      <c r="AC950" s="14"/>
      <c r="AD950" s="14"/>
      <c r="AE950" s="14"/>
      <c r="AF950" s="14"/>
      <c r="AG950" s="14"/>
      <c r="AH950" s="14"/>
    </row>
    <row r="951" spans="1:34">
      <c r="A951" s="17"/>
      <c r="B951" s="18"/>
      <c r="C951" s="18"/>
      <c r="D951" s="18"/>
      <c r="E951" s="18"/>
      <c r="F951" s="18"/>
      <c r="G951" s="18"/>
      <c r="H951" s="18"/>
      <c r="I951" s="18"/>
      <c r="J951" s="18"/>
      <c r="K951" s="25"/>
      <c r="L951" s="18"/>
      <c r="M951" s="18"/>
      <c r="N951" s="18"/>
      <c r="O951" s="18"/>
      <c r="P951" s="18"/>
      <c r="Q951" s="18"/>
      <c r="R951" s="18"/>
      <c r="S951" s="14"/>
      <c r="T951" s="14"/>
      <c r="U951" s="14"/>
      <c r="V951" s="14"/>
      <c r="W951" s="14"/>
      <c r="X951" s="14"/>
      <c r="Y951" s="14"/>
      <c r="Z951" s="14"/>
      <c r="AA951" s="14"/>
      <c r="AB951" s="14"/>
      <c r="AC951" s="14"/>
      <c r="AD951" s="14"/>
      <c r="AE951" s="14"/>
      <c r="AF951" s="14"/>
      <c r="AG951" s="14"/>
      <c r="AH951" s="14"/>
    </row>
    <row r="952" spans="1:34">
      <c r="A952" s="17"/>
      <c r="B952" s="18"/>
      <c r="C952" s="18"/>
      <c r="D952" s="18"/>
      <c r="E952" s="18"/>
      <c r="F952" s="18"/>
      <c r="G952" s="18"/>
      <c r="H952" s="18"/>
      <c r="I952" s="18"/>
      <c r="J952" s="18"/>
      <c r="K952" s="25"/>
      <c r="L952" s="18"/>
      <c r="M952" s="18"/>
      <c r="N952" s="18"/>
      <c r="O952" s="18"/>
      <c r="P952" s="18"/>
      <c r="Q952" s="18"/>
      <c r="R952" s="18"/>
      <c r="S952" s="14"/>
      <c r="T952" s="14"/>
      <c r="U952" s="14"/>
      <c r="V952" s="14"/>
      <c r="W952" s="14"/>
      <c r="X952" s="14"/>
      <c r="Y952" s="14"/>
      <c r="Z952" s="14"/>
      <c r="AA952" s="14"/>
      <c r="AB952" s="14"/>
      <c r="AC952" s="14"/>
      <c r="AD952" s="14"/>
      <c r="AE952" s="14"/>
      <c r="AF952" s="14"/>
      <c r="AG952" s="14"/>
      <c r="AH952" s="14"/>
    </row>
    <row r="953" spans="1:34">
      <c r="A953" s="17"/>
      <c r="B953" s="18"/>
      <c r="C953" s="18"/>
      <c r="D953" s="18"/>
      <c r="E953" s="18"/>
      <c r="F953" s="18"/>
      <c r="G953" s="18"/>
      <c r="H953" s="18"/>
      <c r="I953" s="18"/>
      <c r="J953" s="18"/>
      <c r="K953" s="25"/>
      <c r="L953" s="18"/>
      <c r="M953" s="18"/>
      <c r="N953" s="18"/>
      <c r="O953" s="18"/>
      <c r="P953" s="18"/>
      <c r="Q953" s="18"/>
      <c r="R953" s="18"/>
      <c r="S953" s="14"/>
      <c r="T953" s="14"/>
      <c r="U953" s="14"/>
      <c r="V953" s="14"/>
      <c r="W953" s="14"/>
      <c r="X953" s="14"/>
      <c r="Y953" s="14"/>
      <c r="Z953" s="14"/>
      <c r="AA953" s="14"/>
      <c r="AB953" s="14"/>
      <c r="AC953" s="14"/>
      <c r="AD953" s="14"/>
      <c r="AE953" s="14"/>
      <c r="AF953" s="14"/>
      <c r="AG953" s="14"/>
      <c r="AH953" s="14"/>
    </row>
    <row r="954" spans="1:34">
      <c r="A954" s="17"/>
      <c r="B954" s="18"/>
      <c r="C954" s="18"/>
      <c r="D954" s="18"/>
      <c r="E954" s="18"/>
      <c r="F954" s="18"/>
      <c r="G954" s="18"/>
      <c r="H954" s="18"/>
      <c r="I954" s="18"/>
      <c r="J954" s="18"/>
      <c r="K954" s="25"/>
      <c r="L954" s="18"/>
      <c r="M954" s="18"/>
      <c r="N954" s="18"/>
      <c r="O954" s="18"/>
      <c r="P954" s="18"/>
      <c r="Q954" s="18"/>
      <c r="R954" s="18"/>
      <c r="S954" s="14"/>
      <c r="T954" s="14"/>
      <c r="U954" s="14"/>
      <c r="V954" s="14"/>
      <c r="W954" s="14"/>
      <c r="X954" s="14"/>
      <c r="Y954" s="14"/>
      <c r="Z954" s="14"/>
      <c r="AA954" s="14"/>
      <c r="AB954" s="14"/>
      <c r="AC954" s="14"/>
      <c r="AD954" s="14"/>
      <c r="AE954" s="14"/>
      <c r="AF954" s="14"/>
      <c r="AG954" s="14"/>
      <c r="AH954" s="14"/>
    </row>
    <row r="955" spans="1:34">
      <c r="A955" s="17"/>
      <c r="B955" s="18"/>
      <c r="C955" s="18"/>
      <c r="D955" s="18"/>
      <c r="E955" s="18"/>
      <c r="F955" s="18"/>
      <c r="G955" s="18"/>
      <c r="H955" s="18"/>
      <c r="I955" s="18"/>
      <c r="J955" s="18"/>
      <c r="K955" s="25"/>
      <c r="L955" s="18"/>
      <c r="M955" s="18"/>
      <c r="N955" s="18"/>
      <c r="O955" s="18"/>
      <c r="P955" s="18"/>
      <c r="Q955" s="18"/>
      <c r="R955" s="18"/>
      <c r="S955" s="14"/>
      <c r="T955" s="14"/>
      <c r="U955" s="14"/>
      <c r="V955" s="14"/>
      <c r="W955" s="14"/>
      <c r="X955" s="14"/>
      <c r="Y955" s="14"/>
      <c r="Z955" s="14"/>
      <c r="AA955" s="14"/>
      <c r="AB955" s="14"/>
      <c r="AC955" s="14"/>
      <c r="AD955" s="14"/>
      <c r="AE955" s="14"/>
      <c r="AF955" s="14"/>
      <c r="AG955" s="14"/>
      <c r="AH955" s="14"/>
    </row>
    <row r="956" spans="1:34">
      <c r="A956" s="17"/>
      <c r="B956" s="18"/>
      <c r="C956" s="18"/>
      <c r="D956" s="18"/>
      <c r="E956" s="18"/>
      <c r="F956" s="18"/>
      <c r="G956" s="18"/>
      <c r="H956" s="18"/>
      <c r="I956" s="18"/>
      <c r="J956" s="18"/>
      <c r="K956" s="25"/>
      <c r="L956" s="18"/>
      <c r="M956" s="18"/>
      <c r="N956" s="18"/>
      <c r="O956" s="18"/>
      <c r="P956" s="18"/>
      <c r="Q956" s="18"/>
      <c r="R956" s="18"/>
      <c r="S956" s="14"/>
      <c r="T956" s="14"/>
      <c r="U956" s="14"/>
      <c r="V956" s="14"/>
      <c r="W956" s="14"/>
      <c r="X956" s="14"/>
      <c r="Y956" s="14"/>
      <c r="Z956" s="14"/>
      <c r="AA956" s="14"/>
      <c r="AB956" s="14"/>
      <c r="AC956" s="14"/>
      <c r="AD956" s="14"/>
      <c r="AE956" s="14"/>
      <c r="AF956" s="14"/>
      <c r="AG956" s="14"/>
      <c r="AH956" s="14"/>
    </row>
    <row r="957" spans="1:34">
      <c r="A957" s="17"/>
      <c r="B957" s="18"/>
      <c r="C957" s="18"/>
      <c r="D957" s="18"/>
      <c r="E957" s="18"/>
      <c r="F957" s="18"/>
      <c r="G957" s="18"/>
      <c r="H957" s="18"/>
      <c r="I957" s="18"/>
      <c r="J957" s="18"/>
      <c r="K957" s="25"/>
      <c r="L957" s="18"/>
      <c r="M957" s="18"/>
      <c r="N957" s="18"/>
      <c r="O957" s="18"/>
      <c r="P957" s="18"/>
      <c r="Q957" s="18"/>
      <c r="R957" s="18"/>
      <c r="S957" s="14"/>
      <c r="T957" s="14"/>
      <c r="U957" s="14"/>
      <c r="V957" s="14"/>
      <c r="W957" s="14"/>
      <c r="X957" s="14"/>
      <c r="Y957" s="14"/>
      <c r="Z957" s="14"/>
      <c r="AA957" s="14"/>
      <c r="AB957" s="14"/>
      <c r="AC957" s="14"/>
      <c r="AD957" s="14"/>
      <c r="AE957" s="14"/>
      <c r="AF957" s="14"/>
      <c r="AG957" s="14"/>
      <c r="AH957" s="14"/>
    </row>
    <row r="958" spans="1:34">
      <c r="A958" s="17"/>
      <c r="B958" s="18"/>
      <c r="C958" s="18"/>
      <c r="D958" s="18"/>
      <c r="E958" s="18"/>
      <c r="F958" s="18"/>
      <c r="G958" s="18"/>
      <c r="H958" s="18"/>
      <c r="I958" s="18"/>
      <c r="J958" s="18"/>
      <c r="K958" s="25"/>
      <c r="L958" s="18"/>
      <c r="M958" s="18"/>
      <c r="N958" s="18"/>
      <c r="O958" s="18"/>
      <c r="P958" s="18"/>
      <c r="Q958" s="18"/>
      <c r="R958" s="18"/>
      <c r="S958" s="14"/>
      <c r="T958" s="14"/>
      <c r="U958" s="14"/>
      <c r="V958" s="14"/>
      <c r="W958" s="14"/>
      <c r="X958" s="14"/>
      <c r="Y958" s="14"/>
      <c r="Z958" s="14"/>
      <c r="AA958" s="14"/>
      <c r="AB958" s="14"/>
      <c r="AC958" s="14"/>
      <c r="AD958" s="14"/>
      <c r="AE958" s="14"/>
      <c r="AF958" s="14"/>
      <c r="AG958" s="14"/>
      <c r="AH958" s="14"/>
    </row>
    <row r="959" spans="1:34">
      <c r="A959" s="17"/>
      <c r="B959" s="18"/>
      <c r="C959" s="18"/>
      <c r="D959" s="18"/>
      <c r="E959" s="18"/>
      <c r="F959" s="18"/>
      <c r="G959" s="18"/>
      <c r="H959" s="18"/>
      <c r="I959" s="18"/>
      <c r="J959" s="18"/>
      <c r="K959" s="25"/>
      <c r="L959" s="18"/>
      <c r="M959" s="18"/>
      <c r="N959" s="18"/>
      <c r="O959" s="18"/>
      <c r="P959" s="18"/>
      <c r="Q959" s="18"/>
      <c r="R959" s="18"/>
      <c r="S959" s="14"/>
      <c r="T959" s="14"/>
      <c r="U959" s="14"/>
      <c r="V959" s="14"/>
      <c r="W959" s="14"/>
      <c r="X959" s="14"/>
      <c r="Y959" s="14"/>
      <c r="Z959" s="14"/>
      <c r="AA959" s="14"/>
      <c r="AB959" s="14"/>
      <c r="AC959" s="14"/>
      <c r="AD959" s="14"/>
      <c r="AE959" s="14"/>
      <c r="AF959" s="14"/>
      <c r="AG959" s="14"/>
      <c r="AH959" s="14"/>
    </row>
    <row r="960" spans="1:34">
      <c r="A960" s="17"/>
      <c r="B960" s="18"/>
      <c r="C960" s="18"/>
      <c r="D960" s="18"/>
      <c r="E960" s="18"/>
      <c r="F960" s="18"/>
      <c r="G960" s="18"/>
      <c r="H960" s="18"/>
      <c r="I960" s="18"/>
      <c r="J960" s="18"/>
      <c r="K960" s="25"/>
      <c r="L960" s="18"/>
      <c r="M960" s="18"/>
      <c r="N960" s="18"/>
      <c r="O960" s="18"/>
      <c r="P960" s="18"/>
      <c r="Q960" s="18"/>
      <c r="R960" s="18"/>
      <c r="S960" s="14"/>
      <c r="T960" s="14"/>
      <c r="U960" s="14"/>
      <c r="V960" s="14"/>
      <c r="W960" s="14"/>
      <c r="X960" s="14"/>
      <c r="Y960" s="14"/>
      <c r="Z960" s="14"/>
      <c r="AA960" s="14"/>
      <c r="AB960" s="14"/>
      <c r="AC960" s="14"/>
      <c r="AD960" s="14"/>
      <c r="AE960" s="14"/>
      <c r="AF960" s="14"/>
      <c r="AG960" s="14"/>
      <c r="AH960" s="14"/>
    </row>
    <row r="961" spans="1:34">
      <c r="A961" s="17"/>
      <c r="B961" s="18"/>
      <c r="C961" s="18"/>
      <c r="D961" s="18"/>
      <c r="E961" s="18"/>
      <c r="F961" s="18"/>
      <c r="G961" s="18"/>
      <c r="H961" s="18"/>
      <c r="I961" s="18"/>
      <c r="J961" s="18"/>
      <c r="K961" s="25"/>
      <c r="L961" s="18"/>
      <c r="M961" s="18"/>
      <c r="N961" s="18"/>
      <c r="O961" s="18"/>
      <c r="P961" s="18"/>
      <c r="Q961" s="18"/>
      <c r="R961" s="18"/>
      <c r="S961" s="14"/>
      <c r="T961" s="14"/>
      <c r="U961" s="14"/>
      <c r="V961" s="14"/>
      <c r="W961" s="14"/>
      <c r="X961" s="14"/>
      <c r="Y961" s="14"/>
      <c r="Z961" s="14"/>
      <c r="AA961" s="14"/>
      <c r="AB961" s="14"/>
      <c r="AC961" s="14"/>
      <c r="AD961" s="14"/>
      <c r="AE961" s="14"/>
      <c r="AF961" s="14"/>
      <c r="AG961" s="14"/>
      <c r="AH961" s="14"/>
    </row>
    <row r="962" spans="1:34">
      <c r="A962" s="17"/>
      <c r="B962" s="18"/>
      <c r="C962" s="18"/>
      <c r="D962" s="18"/>
      <c r="E962" s="18"/>
      <c r="F962" s="18"/>
      <c r="G962" s="18"/>
      <c r="H962" s="18"/>
      <c r="I962" s="18"/>
      <c r="J962" s="18"/>
      <c r="K962" s="25"/>
      <c r="L962" s="18"/>
      <c r="M962" s="18"/>
      <c r="N962" s="18"/>
      <c r="O962" s="18"/>
      <c r="P962" s="18"/>
      <c r="Q962" s="18"/>
      <c r="R962" s="18"/>
      <c r="S962" s="14"/>
      <c r="T962" s="14"/>
      <c r="U962" s="14"/>
      <c r="V962" s="14"/>
      <c r="W962" s="14"/>
      <c r="X962" s="14"/>
      <c r="Y962" s="14"/>
      <c r="Z962" s="14"/>
      <c r="AA962" s="14"/>
      <c r="AB962" s="14"/>
      <c r="AC962" s="14"/>
      <c r="AD962" s="14"/>
      <c r="AE962" s="14"/>
      <c r="AF962" s="14"/>
      <c r="AG962" s="14"/>
      <c r="AH962" s="14"/>
    </row>
    <row r="963" spans="1:34">
      <c r="A963" s="17"/>
      <c r="B963" s="18"/>
      <c r="C963" s="18"/>
      <c r="D963" s="18"/>
      <c r="E963" s="18"/>
      <c r="F963" s="18"/>
      <c r="G963" s="18"/>
      <c r="H963" s="18"/>
      <c r="I963" s="18"/>
      <c r="J963" s="18"/>
      <c r="K963" s="25"/>
      <c r="L963" s="18"/>
      <c r="M963" s="18"/>
      <c r="N963" s="18"/>
      <c r="O963" s="18"/>
      <c r="P963" s="18"/>
      <c r="Q963" s="18"/>
      <c r="R963" s="18"/>
      <c r="S963" s="14"/>
      <c r="T963" s="14"/>
      <c r="U963" s="14"/>
      <c r="V963" s="14"/>
      <c r="W963" s="14"/>
      <c r="X963" s="14"/>
      <c r="Y963" s="14"/>
      <c r="Z963" s="14"/>
      <c r="AA963" s="14"/>
      <c r="AB963" s="14"/>
      <c r="AC963" s="14"/>
      <c r="AD963" s="14"/>
      <c r="AE963" s="14"/>
      <c r="AF963" s="14"/>
      <c r="AG963" s="14"/>
      <c r="AH963" s="14"/>
    </row>
    <row r="964" spans="1:34">
      <c r="A964" s="17"/>
      <c r="B964" s="18"/>
      <c r="C964" s="18"/>
      <c r="D964" s="18"/>
      <c r="E964" s="18"/>
      <c r="F964" s="18"/>
      <c r="G964" s="18"/>
      <c r="H964" s="18"/>
      <c r="I964" s="18"/>
      <c r="J964" s="18"/>
      <c r="K964" s="25"/>
      <c r="L964" s="18"/>
      <c r="M964" s="18"/>
      <c r="N964" s="18"/>
      <c r="O964" s="18"/>
      <c r="P964" s="18"/>
      <c r="Q964" s="18"/>
      <c r="R964" s="18"/>
      <c r="S964" s="14"/>
      <c r="T964" s="14"/>
      <c r="U964" s="14"/>
      <c r="V964" s="14"/>
      <c r="W964" s="14"/>
      <c r="X964" s="14"/>
      <c r="Y964" s="14"/>
      <c r="Z964" s="14"/>
      <c r="AA964" s="14"/>
      <c r="AB964" s="14"/>
      <c r="AC964" s="14"/>
      <c r="AD964" s="14"/>
      <c r="AE964" s="14"/>
      <c r="AF964" s="14"/>
      <c r="AG964" s="14"/>
      <c r="AH964" s="14"/>
    </row>
    <row r="965" spans="1:34">
      <c r="A965" s="17"/>
      <c r="B965" s="18"/>
      <c r="C965" s="18"/>
      <c r="D965" s="18"/>
      <c r="E965" s="18"/>
      <c r="F965" s="18"/>
      <c r="G965" s="18"/>
      <c r="H965" s="18"/>
      <c r="I965" s="18"/>
      <c r="J965" s="18"/>
      <c r="K965" s="25"/>
      <c r="L965" s="18"/>
      <c r="M965" s="18"/>
      <c r="N965" s="18"/>
      <c r="O965" s="18"/>
      <c r="P965" s="18"/>
      <c r="Q965" s="18"/>
      <c r="R965" s="18"/>
      <c r="S965" s="14"/>
      <c r="T965" s="14"/>
      <c r="U965" s="14"/>
      <c r="V965" s="14"/>
      <c r="W965" s="14"/>
      <c r="X965" s="14"/>
      <c r="Y965" s="14"/>
      <c r="Z965" s="14"/>
      <c r="AA965" s="14"/>
      <c r="AB965" s="14"/>
      <c r="AC965" s="14"/>
      <c r="AD965" s="14"/>
      <c r="AE965" s="14"/>
      <c r="AF965" s="14"/>
      <c r="AG965" s="14"/>
      <c r="AH965" s="14"/>
    </row>
    <row r="966" spans="1:34">
      <c r="A966" s="17"/>
      <c r="B966" s="18"/>
      <c r="C966" s="18"/>
      <c r="D966" s="18"/>
      <c r="E966" s="18"/>
      <c r="F966" s="18"/>
      <c r="G966" s="18"/>
      <c r="H966" s="18"/>
      <c r="I966" s="18"/>
      <c r="J966" s="18"/>
      <c r="K966" s="25"/>
      <c r="L966" s="18"/>
      <c r="M966" s="18"/>
      <c r="N966" s="18"/>
      <c r="O966" s="18"/>
      <c r="P966" s="18"/>
      <c r="Q966" s="18"/>
      <c r="R966" s="18"/>
      <c r="S966" s="14"/>
      <c r="T966" s="14"/>
      <c r="U966" s="14"/>
      <c r="V966" s="14"/>
      <c r="W966" s="14"/>
      <c r="X966" s="14"/>
      <c r="Y966" s="14"/>
      <c r="Z966" s="14"/>
      <c r="AA966" s="14"/>
      <c r="AB966" s="14"/>
      <c r="AC966" s="14"/>
      <c r="AD966" s="14"/>
      <c r="AE966" s="14"/>
      <c r="AF966" s="14"/>
      <c r="AG966" s="14"/>
      <c r="AH966" s="14"/>
    </row>
    <row r="967" spans="1:34">
      <c r="A967" s="17"/>
      <c r="B967" s="18"/>
      <c r="C967" s="18"/>
      <c r="D967" s="18"/>
      <c r="E967" s="18"/>
      <c r="F967" s="18"/>
      <c r="G967" s="18"/>
      <c r="H967" s="18"/>
      <c r="I967" s="18"/>
      <c r="J967" s="18"/>
      <c r="K967" s="25"/>
      <c r="L967" s="18"/>
      <c r="M967" s="18"/>
      <c r="N967" s="18"/>
      <c r="O967" s="18"/>
      <c r="P967" s="18"/>
      <c r="Q967" s="18"/>
      <c r="R967" s="18"/>
      <c r="S967" s="14"/>
      <c r="T967" s="14"/>
      <c r="U967" s="14"/>
      <c r="V967" s="14"/>
      <c r="W967" s="14"/>
      <c r="X967" s="14"/>
      <c r="Y967" s="14"/>
      <c r="Z967" s="14"/>
      <c r="AA967" s="14"/>
      <c r="AB967" s="14"/>
      <c r="AC967" s="14"/>
      <c r="AD967" s="14"/>
      <c r="AE967" s="14"/>
      <c r="AF967" s="14"/>
      <c r="AG967" s="14"/>
      <c r="AH967" s="14"/>
    </row>
    <row r="968" spans="1:34">
      <c r="A968" s="17"/>
      <c r="B968" s="18"/>
      <c r="C968" s="18"/>
      <c r="D968" s="18"/>
      <c r="E968" s="18"/>
      <c r="F968" s="18"/>
      <c r="G968" s="18"/>
      <c r="H968" s="18"/>
      <c r="I968" s="18"/>
      <c r="J968" s="18"/>
      <c r="K968" s="25"/>
      <c r="L968" s="18"/>
      <c r="M968" s="18"/>
      <c r="N968" s="18"/>
      <c r="O968" s="18"/>
      <c r="P968" s="18"/>
      <c r="Q968" s="18"/>
      <c r="R968" s="18"/>
      <c r="S968" s="14"/>
      <c r="T968" s="14"/>
      <c r="U968" s="14"/>
      <c r="V968" s="14"/>
      <c r="W968" s="14"/>
      <c r="X968" s="14"/>
      <c r="Y968" s="14"/>
      <c r="Z968" s="14"/>
      <c r="AA968" s="14"/>
      <c r="AB968" s="14"/>
      <c r="AC968" s="14"/>
      <c r="AD968" s="14"/>
      <c r="AE968" s="14"/>
      <c r="AF968" s="14"/>
      <c r="AG968" s="14"/>
      <c r="AH968" s="14"/>
    </row>
    <row r="969" spans="1:34">
      <c r="A969" s="17"/>
      <c r="B969" s="18"/>
      <c r="C969" s="18"/>
      <c r="D969" s="18"/>
      <c r="E969" s="18"/>
      <c r="F969" s="18"/>
      <c r="G969" s="18"/>
      <c r="H969" s="18"/>
      <c r="I969" s="18"/>
      <c r="J969" s="18"/>
      <c r="K969" s="25"/>
      <c r="L969" s="18"/>
      <c r="M969" s="18"/>
      <c r="N969" s="18"/>
      <c r="O969" s="18"/>
      <c r="P969" s="18"/>
      <c r="Q969" s="18"/>
      <c r="R969" s="18"/>
      <c r="S969" s="14"/>
      <c r="T969" s="14"/>
      <c r="U969" s="14"/>
      <c r="V969" s="14"/>
      <c r="W969" s="14"/>
      <c r="X969" s="14"/>
      <c r="Y969" s="14"/>
      <c r="Z969" s="14"/>
      <c r="AA969" s="14"/>
      <c r="AB969" s="14"/>
      <c r="AC969" s="14"/>
      <c r="AD969" s="14"/>
      <c r="AE969" s="14"/>
      <c r="AF969" s="14"/>
      <c r="AG969" s="14"/>
      <c r="AH969" s="14"/>
    </row>
    <row r="970" spans="1:34">
      <c r="A970" s="17"/>
      <c r="B970" s="18"/>
      <c r="C970" s="18"/>
      <c r="D970" s="18"/>
      <c r="E970" s="18"/>
      <c r="F970" s="18"/>
      <c r="G970" s="18"/>
      <c r="H970" s="18"/>
      <c r="I970" s="18"/>
      <c r="J970" s="18"/>
      <c r="K970" s="25"/>
      <c r="L970" s="18"/>
      <c r="M970" s="18"/>
      <c r="N970" s="18"/>
      <c r="O970" s="18"/>
      <c r="P970" s="18"/>
      <c r="Q970" s="18"/>
      <c r="R970" s="18"/>
      <c r="S970" s="14"/>
      <c r="T970" s="14"/>
      <c r="U970" s="14"/>
      <c r="V970" s="14"/>
      <c r="W970" s="14"/>
      <c r="X970" s="14"/>
      <c r="Y970" s="14"/>
      <c r="Z970" s="14"/>
      <c r="AA970" s="14"/>
      <c r="AB970" s="14"/>
      <c r="AC970" s="14"/>
      <c r="AD970" s="14"/>
      <c r="AE970" s="14"/>
      <c r="AF970" s="14"/>
      <c r="AG970" s="14"/>
      <c r="AH970" s="14"/>
    </row>
    <row r="971" spans="1:34">
      <c r="A971" s="17"/>
      <c r="B971" s="18"/>
      <c r="C971" s="18"/>
      <c r="D971" s="18"/>
      <c r="E971" s="18"/>
      <c r="F971" s="18"/>
      <c r="G971" s="18"/>
      <c r="H971" s="18"/>
      <c r="I971" s="18"/>
      <c r="J971" s="18"/>
      <c r="K971" s="25"/>
      <c r="L971" s="18"/>
      <c r="M971" s="18"/>
      <c r="N971" s="18"/>
      <c r="O971" s="18"/>
      <c r="P971" s="18"/>
      <c r="Q971" s="18"/>
      <c r="R971" s="18"/>
      <c r="S971" s="14"/>
      <c r="T971" s="14"/>
      <c r="U971" s="14"/>
      <c r="V971" s="14"/>
      <c r="W971" s="14"/>
      <c r="X971" s="14"/>
      <c r="Y971" s="14"/>
      <c r="Z971" s="14"/>
      <c r="AA971" s="14"/>
      <c r="AB971" s="14"/>
      <c r="AC971" s="14"/>
      <c r="AD971" s="14"/>
      <c r="AE971" s="14"/>
      <c r="AF971" s="14"/>
      <c r="AG971" s="14"/>
      <c r="AH971" s="14"/>
    </row>
    <row r="972" spans="1:34">
      <c r="A972" s="17"/>
      <c r="B972" s="18"/>
      <c r="C972" s="18"/>
      <c r="D972" s="18"/>
      <c r="E972" s="18"/>
      <c r="F972" s="18"/>
      <c r="G972" s="18"/>
      <c r="H972" s="18"/>
      <c r="I972" s="18"/>
      <c r="J972" s="18"/>
      <c r="K972" s="25"/>
      <c r="L972" s="18"/>
      <c r="M972" s="18"/>
      <c r="N972" s="18"/>
      <c r="O972" s="18"/>
      <c r="P972" s="18"/>
      <c r="Q972" s="18"/>
      <c r="R972" s="18"/>
      <c r="S972" s="14"/>
      <c r="T972" s="14"/>
      <c r="U972" s="14"/>
      <c r="V972" s="14"/>
      <c r="W972" s="14"/>
      <c r="X972" s="14"/>
      <c r="Y972" s="14"/>
      <c r="Z972" s="14"/>
      <c r="AA972" s="14"/>
      <c r="AB972" s="14"/>
      <c r="AC972" s="14"/>
      <c r="AD972" s="14"/>
      <c r="AE972" s="14"/>
      <c r="AF972" s="14"/>
      <c r="AG972" s="14"/>
      <c r="AH972" s="14"/>
    </row>
    <row r="973" spans="1:34">
      <c r="A973" s="17"/>
      <c r="B973" s="18"/>
      <c r="C973" s="18"/>
      <c r="D973" s="18"/>
      <c r="E973" s="18"/>
      <c r="F973" s="18"/>
      <c r="G973" s="18"/>
      <c r="H973" s="18"/>
      <c r="I973" s="18"/>
      <c r="J973" s="18"/>
      <c r="K973" s="25"/>
      <c r="L973" s="18"/>
      <c r="M973" s="18"/>
      <c r="N973" s="18"/>
      <c r="O973" s="18"/>
      <c r="P973" s="18"/>
      <c r="Q973" s="18"/>
      <c r="R973" s="18"/>
      <c r="S973" s="14"/>
      <c r="T973" s="14"/>
      <c r="U973" s="14"/>
      <c r="V973" s="14"/>
      <c r="W973" s="14"/>
      <c r="X973" s="14"/>
      <c r="Y973" s="14"/>
      <c r="Z973" s="14"/>
      <c r="AA973" s="14"/>
      <c r="AB973" s="14"/>
      <c r="AC973" s="14"/>
      <c r="AD973" s="14"/>
      <c r="AE973" s="14"/>
      <c r="AF973" s="14"/>
      <c r="AG973" s="14"/>
      <c r="AH973" s="14"/>
    </row>
    <row r="974" spans="1:34">
      <c r="A974" s="17"/>
      <c r="B974" s="18"/>
      <c r="C974" s="18"/>
      <c r="D974" s="18"/>
      <c r="E974" s="18"/>
      <c r="F974" s="18"/>
      <c r="G974" s="18"/>
      <c r="H974" s="18"/>
      <c r="I974" s="18"/>
      <c r="J974" s="18"/>
      <c r="K974" s="25"/>
      <c r="L974" s="18"/>
      <c r="M974" s="18"/>
      <c r="N974" s="18"/>
      <c r="O974" s="18"/>
      <c r="P974" s="18"/>
      <c r="Q974" s="18"/>
      <c r="R974" s="18"/>
      <c r="S974" s="14"/>
      <c r="T974" s="14"/>
      <c r="U974" s="14"/>
      <c r="V974" s="14"/>
      <c r="W974" s="14"/>
      <c r="X974" s="14"/>
      <c r="Y974" s="14"/>
      <c r="Z974" s="14"/>
      <c r="AA974" s="14"/>
      <c r="AB974" s="14"/>
      <c r="AC974" s="14"/>
      <c r="AD974" s="14"/>
      <c r="AE974" s="14"/>
      <c r="AF974" s="14"/>
      <c r="AG974" s="14"/>
      <c r="AH974" s="14"/>
    </row>
    <row r="975" spans="1:34">
      <c r="A975" s="17"/>
      <c r="B975" s="18"/>
      <c r="C975" s="18"/>
      <c r="D975" s="18"/>
      <c r="E975" s="18"/>
      <c r="F975" s="18"/>
      <c r="G975" s="18"/>
      <c r="H975" s="18"/>
      <c r="I975" s="18"/>
      <c r="J975" s="18"/>
      <c r="K975" s="25"/>
      <c r="L975" s="18"/>
      <c r="M975" s="18"/>
      <c r="N975" s="18"/>
      <c r="O975" s="18"/>
      <c r="P975" s="18"/>
      <c r="Q975" s="18"/>
      <c r="R975" s="18"/>
      <c r="S975" s="14"/>
      <c r="T975" s="14"/>
      <c r="U975" s="14"/>
      <c r="V975" s="14"/>
      <c r="W975" s="14"/>
      <c r="X975" s="14"/>
      <c r="Y975" s="14"/>
      <c r="Z975" s="14"/>
      <c r="AA975" s="14"/>
      <c r="AB975" s="14"/>
      <c r="AC975" s="14"/>
      <c r="AD975" s="14"/>
      <c r="AE975" s="14"/>
      <c r="AF975" s="14"/>
      <c r="AG975" s="14"/>
      <c r="AH975" s="14"/>
    </row>
    <row r="976" spans="1:34">
      <c r="A976" s="17"/>
      <c r="B976" s="18"/>
      <c r="C976" s="18"/>
      <c r="D976" s="18"/>
      <c r="E976" s="18"/>
      <c r="F976" s="18"/>
      <c r="G976" s="18"/>
      <c r="H976" s="18"/>
      <c r="I976" s="18"/>
      <c r="J976" s="18"/>
      <c r="K976" s="25"/>
      <c r="L976" s="18"/>
      <c r="M976" s="18"/>
      <c r="N976" s="18"/>
      <c r="O976" s="18"/>
      <c r="P976" s="18"/>
      <c r="Q976" s="18"/>
      <c r="R976" s="18"/>
      <c r="S976" s="14"/>
      <c r="T976" s="14"/>
      <c r="U976" s="14"/>
      <c r="V976" s="14"/>
      <c r="W976" s="14"/>
      <c r="X976" s="14"/>
      <c r="Y976" s="14"/>
      <c r="Z976" s="14"/>
      <c r="AA976" s="14"/>
      <c r="AB976" s="14"/>
      <c r="AC976" s="14"/>
      <c r="AD976" s="14"/>
      <c r="AE976" s="14"/>
      <c r="AF976" s="14"/>
      <c r="AG976" s="14"/>
      <c r="AH976" s="14"/>
    </row>
    <row r="977" spans="1:34">
      <c r="A977" s="17"/>
      <c r="B977" s="18"/>
      <c r="C977" s="18"/>
      <c r="D977" s="18"/>
      <c r="E977" s="18"/>
      <c r="F977" s="18"/>
      <c r="G977" s="18"/>
      <c r="H977" s="18"/>
      <c r="I977" s="18"/>
      <c r="J977" s="18"/>
      <c r="K977" s="25"/>
      <c r="L977" s="18"/>
      <c r="M977" s="18"/>
      <c r="N977" s="18"/>
      <c r="O977" s="18"/>
      <c r="P977" s="18"/>
      <c r="Q977" s="18"/>
      <c r="R977" s="18"/>
      <c r="S977" s="14"/>
      <c r="T977" s="14"/>
      <c r="U977" s="14"/>
      <c r="V977" s="14"/>
      <c r="W977" s="14"/>
      <c r="X977" s="14"/>
      <c r="Y977" s="14"/>
      <c r="Z977" s="14"/>
      <c r="AA977" s="14"/>
      <c r="AB977" s="14"/>
      <c r="AC977" s="14"/>
      <c r="AD977" s="14"/>
      <c r="AE977" s="14"/>
      <c r="AF977" s="14"/>
      <c r="AG977" s="14"/>
      <c r="AH977" s="14"/>
    </row>
    <row r="978" spans="1:34">
      <c r="A978" s="17"/>
      <c r="B978" s="18"/>
      <c r="C978" s="18"/>
      <c r="D978" s="18"/>
      <c r="E978" s="18"/>
      <c r="F978" s="18"/>
      <c r="G978" s="18"/>
      <c r="H978" s="18"/>
      <c r="I978" s="18"/>
      <c r="J978" s="18"/>
      <c r="K978" s="25"/>
      <c r="L978" s="18"/>
      <c r="M978" s="18"/>
      <c r="N978" s="18"/>
      <c r="O978" s="18"/>
      <c r="P978" s="18"/>
      <c r="Q978" s="18"/>
      <c r="R978" s="18"/>
      <c r="S978" s="14"/>
      <c r="T978" s="14"/>
      <c r="U978" s="14"/>
      <c r="V978" s="14"/>
      <c r="W978" s="14"/>
      <c r="X978" s="14"/>
      <c r="Y978" s="14"/>
      <c r="Z978" s="14"/>
      <c r="AA978" s="14"/>
      <c r="AB978" s="14"/>
      <c r="AC978" s="14"/>
      <c r="AD978" s="14"/>
      <c r="AE978" s="14"/>
      <c r="AF978" s="14"/>
      <c r="AG978" s="14"/>
      <c r="AH978" s="14"/>
    </row>
    <row r="979" spans="1:34">
      <c r="A979" s="17"/>
      <c r="B979" s="18"/>
      <c r="C979" s="18"/>
      <c r="D979" s="18"/>
      <c r="E979" s="18"/>
      <c r="F979" s="18"/>
      <c r="G979" s="18"/>
      <c r="H979" s="18"/>
      <c r="I979" s="18"/>
      <c r="J979" s="18"/>
      <c r="K979" s="25"/>
      <c r="L979" s="18"/>
      <c r="M979" s="18"/>
      <c r="N979" s="18"/>
      <c r="O979" s="18"/>
      <c r="P979" s="18"/>
      <c r="Q979" s="18"/>
      <c r="R979" s="18"/>
      <c r="S979" s="14"/>
      <c r="T979" s="14"/>
      <c r="U979" s="14"/>
      <c r="V979" s="14"/>
      <c r="W979" s="14"/>
      <c r="X979" s="14"/>
      <c r="Y979" s="14"/>
      <c r="Z979" s="14"/>
      <c r="AA979" s="14"/>
      <c r="AB979" s="14"/>
      <c r="AC979" s="14"/>
      <c r="AD979" s="14"/>
      <c r="AE979" s="14"/>
      <c r="AF979" s="14"/>
      <c r="AG979" s="14"/>
      <c r="AH979" s="14"/>
    </row>
    <row r="980" spans="1:34">
      <c r="A980" s="17"/>
      <c r="B980" s="18"/>
      <c r="C980" s="18"/>
      <c r="D980" s="18"/>
      <c r="E980" s="18"/>
      <c r="F980" s="18"/>
      <c r="G980" s="18"/>
      <c r="H980" s="18"/>
      <c r="I980" s="18"/>
      <c r="J980" s="18"/>
      <c r="K980" s="25"/>
      <c r="L980" s="18"/>
      <c r="M980" s="18"/>
      <c r="N980" s="18"/>
      <c r="O980" s="18"/>
      <c r="P980" s="18"/>
      <c r="Q980" s="18"/>
      <c r="R980" s="18"/>
      <c r="S980" s="14"/>
      <c r="T980" s="14"/>
      <c r="U980" s="14"/>
      <c r="V980" s="14"/>
      <c r="W980" s="14"/>
      <c r="X980" s="14"/>
      <c r="Y980" s="14"/>
      <c r="Z980" s="14"/>
      <c r="AA980" s="14"/>
      <c r="AB980" s="14"/>
      <c r="AC980" s="14"/>
      <c r="AD980" s="14"/>
      <c r="AE980" s="14"/>
      <c r="AF980" s="14"/>
      <c r="AG980" s="14"/>
      <c r="AH980" s="14"/>
    </row>
    <row r="981" spans="1:34">
      <c r="A981" s="17"/>
      <c r="B981" s="18"/>
      <c r="C981" s="18"/>
      <c r="D981" s="18"/>
      <c r="E981" s="18"/>
      <c r="F981" s="18"/>
      <c r="G981" s="18"/>
      <c r="H981" s="18"/>
      <c r="I981" s="18"/>
      <c r="J981" s="18"/>
      <c r="K981" s="25"/>
      <c r="L981" s="18"/>
      <c r="M981" s="18"/>
      <c r="N981" s="18"/>
      <c r="O981" s="18"/>
      <c r="P981" s="18"/>
      <c r="Q981" s="18"/>
      <c r="R981" s="18"/>
      <c r="S981" s="14"/>
      <c r="T981" s="14"/>
      <c r="U981" s="14"/>
      <c r="V981" s="14"/>
      <c r="W981" s="14"/>
      <c r="X981" s="14"/>
      <c r="Y981" s="14"/>
      <c r="Z981" s="14"/>
      <c r="AA981" s="14"/>
      <c r="AB981" s="14"/>
      <c r="AC981" s="14"/>
      <c r="AD981" s="14"/>
      <c r="AE981" s="14"/>
      <c r="AF981" s="14"/>
      <c r="AG981" s="14"/>
      <c r="AH981" s="14"/>
    </row>
    <row r="982" spans="1:34">
      <c r="A982" s="17"/>
      <c r="B982" s="18"/>
      <c r="C982" s="18"/>
      <c r="D982" s="18"/>
      <c r="E982" s="18"/>
      <c r="F982" s="18"/>
      <c r="G982" s="18"/>
      <c r="H982" s="18"/>
      <c r="I982" s="18"/>
      <c r="J982" s="18"/>
      <c r="K982" s="25"/>
      <c r="L982" s="18"/>
      <c r="M982" s="18"/>
      <c r="N982" s="18"/>
      <c r="O982" s="18"/>
      <c r="P982" s="18"/>
      <c r="Q982" s="18"/>
      <c r="R982" s="18"/>
      <c r="S982" s="14"/>
      <c r="T982" s="14"/>
      <c r="U982" s="14"/>
      <c r="V982" s="14"/>
      <c r="W982" s="14"/>
      <c r="X982" s="14"/>
      <c r="Y982" s="14"/>
      <c r="Z982" s="14"/>
      <c r="AA982" s="14"/>
      <c r="AB982" s="14"/>
      <c r="AC982" s="14"/>
      <c r="AD982" s="14"/>
      <c r="AE982" s="14"/>
      <c r="AF982" s="14"/>
      <c r="AG982" s="14"/>
      <c r="AH982" s="14"/>
    </row>
    <row r="983" spans="1:34">
      <c r="A983" s="17"/>
      <c r="B983" s="18"/>
      <c r="C983" s="18"/>
      <c r="D983" s="18"/>
      <c r="E983" s="18"/>
      <c r="F983" s="18"/>
      <c r="G983" s="18"/>
      <c r="H983" s="18"/>
      <c r="I983" s="18"/>
      <c r="J983" s="18"/>
      <c r="K983" s="25"/>
      <c r="L983" s="18"/>
      <c r="M983" s="18"/>
      <c r="N983" s="18"/>
      <c r="O983" s="18"/>
      <c r="P983" s="18"/>
      <c r="Q983" s="18"/>
      <c r="R983" s="18"/>
      <c r="S983" s="14"/>
      <c r="T983" s="14"/>
      <c r="U983" s="14"/>
      <c r="V983" s="14"/>
      <c r="W983" s="14"/>
      <c r="X983" s="14"/>
      <c r="Y983" s="14"/>
      <c r="Z983" s="14"/>
      <c r="AA983" s="14"/>
      <c r="AB983" s="14"/>
      <c r="AC983" s="14"/>
      <c r="AD983" s="14"/>
      <c r="AE983" s="14"/>
      <c r="AF983" s="14"/>
      <c r="AG983" s="14"/>
      <c r="AH983" s="14"/>
    </row>
    <row r="984" spans="1:34">
      <c r="A984" s="17"/>
      <c r="B984" s="18"/>
      <c r="C984" s="18"/>
      <c r="D984" s="18"/>
      <c r="E984" s="18"/>
      <c r="F984" s="18"/>
      <c r="G984" s="18"/>
      <c r="H984" s="18"/>
      <c r="I984" s="18"/>
      <c r="J984" s="18"/>
      <c r="K984" s="25"/>
      <c r="L984" s="18"/>
      <c r="M984" s="18"/>
      <c r="N984" s="18"/>
      <c r="O984" s="18"/>
      <c r="P984" s="18"/>
      <c r="Q984" s="18"/>
      <c r="R984" s="18"/>
      <c r="S984" s="14"/>
      <c r="T984" s="14"/>
      <c r="U984" s="14"/>
      <c r="V984" s="14"/>
      <c r="W984" s="14"/>
      <c r="X984" s="14"/>
      <c r="Y984" s="14"/>
      <c r="Z984" s="14"/>
      <c r="AA984" s="14"/>
      <c r="AB984" s="14"/>
      <c r="AC984" s="14"/>
      <c r="AD984" s="14"/>
      <c r="AE984" s="14"/>
      <c r="AF984" s="14"/>
      <c r="AG984" s="14"/>
      <c r="AH984" s="14"/>
    </row>
    <row r="985" spans="1:34">
      <c r="A985" s="17"/>
      <c r="B985" s="18"/>
      <c r="C985" s="18"/>
      <c r="D985" s="18"/>
      <c r="E985" s="18"/>
      <c r="F985" s="18"/>
      <c r="G985" s="18"/>
      <c r="H985" s="18"/>
      <c r="I985" s="18"/>
      <c r="J985" s="18"/>
      <c r="K985" s="25"/>
      <c r="L985" s="18"/>
      <c r="M985" s="18"/>
      <c r="N985" s="18"/>
      <c r="O985" s="18"/>
      <c r="P985" s="18"/>
      <c r="Q985" s="18"/>
      <c r="R985" s="18"/>
      <c r="S985" s="14"/>
      <c r="T985" s="14"/>
      <c r="U985" s="14"/>
      <c r="V985" s="14"/>
      <c r="W985" s="14"/>
      <c r="X985" s="14"/>
      <c r="Y985" s="14"/>
      <c r="Z985" s="14"/>
      <c r="AA985" s="14"/>
      <c r="AB985" s="14"/>
      <c r="AC985" s="14"/>
      <c r="AD985" s="14"/>
      <c r="AE985" s="14"/>
      <c r="AF985" s="14"/>
      <c r="AG985" s="14"/>
      <c r="AH985" s="14"/>
    </row>
    <row r="986" spans="1:34">
      <c r="A986" s="17"/>
      <c r="B986" s="18"/>
      <c r="C986" s="18"/>
      <c r="D986" s="18"/>
      <c r="E986" s="18"/>
      <c r="F986" s="18"/>
      <c r="G986" s="18"/>
      <c r="H986" s="18"/>
      <c r="I986" s="18"/>
      <c r="J986" s="18"/>
      <c r="K986" s="25"/>
      <c r="L986" s="18"/>
      <c r="M986" s="18"/>
      <c r="N986" s="18"/>
      <c r="O986" s="18"/>
      <c r="P986" s="18"/>
      <c r="Q986" s="18"/>
      <c r="R986" s="18"/>
      <c r="S986" s="14"/>
      <c r="T986" s="14"/>
      <c r="U986" s="14"/>
      <c r="V986" s="14"/>
      <c r="W986" s="14"/>
      <c r="X986" s="14"/>
      <c r="Y986" s="14"/>
      <c r="Z986" s="14"/>
      <c r="AA986" s="14"/>
      <c r="AB986" s="14"/>
      <c r="AC986" s="14"/>
      <c r="AD986" s="14"/>
      <c r="AE986" s="14"/>
      <c r="AF986" s="14"/>
      <c r="AG986" s="14"/>
      <c r="AH986" s="14"/>
    </row>
    <row r="987" spans="1:34">
      <c r="A987" s="17"/>
      <c r="B987" s="18"/>
      <c r="C987" s="18"/>
      <c r="D987" s="18"/>
      <c r="E987" s="18"/>
      <c r="F987" s="18"/>
      <c r="G987" s="18"/>
      <c r="H987" s="18"/>
      <c r="I987" s="18"/>
      <c r="J987" s="18"/>
      <c r="K987" s="25"/>
      <c r="L987" s="18"/>
      <c r="M987" s="18"/>
      <c r="N987" s="18"/>
      <c r="O987" s="18"/>
      <c r="P987" s="18"/>
      <c r="Q987" s="18"/>
      <c r="R987" s="18"/>
      <c r="S987" s="14"/>
      <c r="T987" s="14"/>
      <c r="U987" s="14"/>
      <c r="V987" s="14"/>
      <c r="W987" s="14"/>
      <c r="X987" s="14"/>
      <c r="Y987" s="14"/>
      <c r="Z987" s="14"/>
      <c r="AA987" s="14"/>
      <c r="AB987" s="14"/>
      <c r="AC987" s="14"/>
      <c r="AD987" s="14"/>
      <c r="AE987" s="14"/>
      <c r="AF987" s="14"/>
      <c r="AG987" s="14"/>
      <c r="AH987" s="14"/>
    </row>
    <row r="988" spans="1:34">
      <c r="A988" s="17"/>
      <c r="B988" s="18"/>
      <c r="C988" s="18"/>
      <c r="D988" s="18"/>
      <c r="E988" s="18"/>
      <c r="F988" s="18"/>
      <c r="G988" s="18"/>
      <c r="H988" s="18"/>
      <c r="I988" s="18"/>
      <c r="J988" s="18"/>
      <c r="K988" s="25"/>
      <c r="L988" s="18"/>
      <c r="M988" s="18"/>
      <c r="N988" s="18"/>
      <c r="O988" s="18"/>
      <c r="P988" s="18"/>
      <c r="Q988" s="18"/>
      <c r="R988" s="18"/>
      <c r="S988" s="14"/>
      <c r="T988" s="14"/>
      <c r="U988" s="14"/>
      <c r="V988" s="14"/>
      <c r="W988" s="14"/>
      <c r="X988" s="14"/>
      <c r="Y988" s="14"/>
      <c r="Z988" s="14"/>
      <c r="AA988" s="14"/>
      <c r="AB988" s="14"/>
      <c r="AC988" s="14"/>
      <c r="AD988" s="14"/>
      <c r="AE988" s="14"/>
      <c r="AF988" s="14"/>
      <c r="AG988" s="14"/>
      <c r="AH988" s="14"/>
    </row>
    <row r="989" spans="1:34">
      <c r="A989" s="17"/>
      <c r="B989" s="18"/>
      <c r="C989" s="18"/>
      <c r="D989" s="18"/>
      <c r="E989" s="18"/>
      <c r="F989" s="18"/>
      <c r="G989" s="18"/>
      <c r="H989" s="18"/>
      <c r="I989" s="18"/>
      <c r="J989" s="18"/>
      <c r="K989" s="25"/>
      <c r="L989" s="18"/>
      <c r="M989" s="18"/>
      <c r="N989" s="18"/>
      <c r="O989" s="18"/>
      <c r="P989" s="18"/>
      <c r="Q989" s="18"/>
      <c r="R989" s="18"/>
      <c r="S989" s="14"/>
      <c r="T989" s="14"/>
      <c r="U989" s="14"/>
      <c r="V989" s="14"/>
      <c r="W989" s="14"/>
      <c r="X989" s="14"/>
      <c r="Y989" s="14"/>
      <c r="Z989" s="14"/>
      <c r="AA989" s="14"/>
      <c r="AB989" s="14"/>
      <c r="AC989" s="14"/>
      <c r="AD989" s="14"/>
      <c r="AE989" s="14"/>
      <c r="AF989" s="14"/>
      <c r="AG989" s="14"/>
      <c r="AH989" s="14"/>
    </row>
    <row r="990" spans="1:34">
      <c r="A990" s="17"/>
      <c r="B990" s="18"/>
      <c r="C990" s="18"/>
      <c r="D990" s="18"/>
      <c r="E990" s="18"/>
      <c r="F990" s="18"/>
      <c r="G990" s="18"/>
      <c r="H990" s="18"/>
      <c r="I990" s="18"/>
      <c r="J990" s="18"/>
      <c r="K990" s="25"/>
      <c r="L990" s="18"/>
      <c r="M990" s="18"/>
      <c r="N990" s="18"/>
      <c r="O990" s="18"/>
      <c r="P990" s="18"/>
      <c r="Q990" s="18"/>
      <c r="R990" s="18"/>
      <c r="S990" s="14"/>
      <c r="T990" s="14"/>
      <c r="U990" s="14"/>
      <c r="V990" s="14"/>
      <c r="W990" s="14"/>
      <c r="X990" s="14"/>
      <c r="Y990" s="14"/>
      <c r="Z990" s="14"/>
      <c r="AA990" s="14"/>
      <c r="AB990" s="14"/>
      <c r="AC990" s="14"/>
      <c r="AD990" s="14"/>
      <c r="AE990" s="14"/>
      <c r="AF990" s="14"/>
      <c r="AG990" s="14"/>
      <c r="AH990" s="14"/>
    </row>
    <row r="991" spans="1:34">
      <c r="A991" s="17"/>
      <c r="B991" s="18"/>
      <c r="C991" s="18"/>
      <c r="D991" s="18"/>
      <c r="E991" s="18"/>
      <c r="F991" s="18"/>
      <c r="G991" s="18"/>
      <c r="H991" s="18"/>
      <c r="I991" s="18"/>
      <c r="J991" s="18"/>
      <c r="K991" s="25"/>
      <c r="L991" s="18"/>
      <c r="M991" s="18"/>
      <c r="N991" s="18"/>
      <c r="O991" s="18"/>
      <c r="P991" s="18"/>
      <c r="Q991" s="18"/>
      <c r="R991" s="18"/>
      <c r="S991" s="14"/>
      <c r="T991" s="14"/>
      <c r="U991" s="14"/>
      <c r="V991" s="14"/>
      <c r="W991" s="14"/>
      <c r="X991" s="14"/>
      <c r="Y991" s="14"/>
      <c r="Z991" s="14"/>
      <c r="AA991" s="14"/>
      <c r="AB991" s="14"/>
      <c r="AC991" s="14"/>
      <c r="AD991" s="14"/>
      <c r="AE991" s="14"/>
      <c r="AF991" s="14"/>
      <c r="AG991" s="14"/>
      <c r="AH991" s="14"/>
    </row>
    <row r="992" spans="1:34">
      <c r="A992" s="17"/>
      <c r="B992" s="18"/>
      <c r="C992" s="18"/>
      <c r="D992" s="18"/>
      <c r="E992" s="18"/>
      <c r="F992" s="18"/>
      <c r="G992" s="18"/>
      <c r="H992" s="18"/>
      <c r="I992" s="18"/>
      <c r="J992" s="18"/>
      <c r="K992" s="25"/>
      <c r="L992" s="18"/>
      <c r="M992" s="18"/>
      <c r="N992" s="18"/>
      <c r="O992" s="18"/>
      <c r="P992" s="18"/>
      <c r="Q992" s="18"/>
      <c r="R992" s="18"/>
      <c r="S992" s="14"/>
      <c r="T992" s="14"/>
      <c r="U992" s="14"/>
      <c r="V992" s="14"/>
      <c r="W992" s="14"/>
      <c r="X992" s="14"/>
      <c r="Y992" s="14"/>
      <c r="Z992" s="14"/>
      <c r="AA992" s="14"/>
      <c r="AB992" s="14"/>
      <c r="AC992" s="14"/>
      <c r="AD992" s="14"/>
      <c r="AE992" s="14"/>
      <c r="AF992" s="14"/>
      <c r="AG992" s="14"/>
      <c r="AH992" s="14"/>
    </row>
    <row r="993" spans="1:34">
      <c r="A993" s="17"/>
      <c r="B993" s="18"/>
      <c r="C993" s="18"/>
      <c r="D993" s="18"/>
      <c r="E993" s="18"/>
      <c r="F993" s="18"/>
      <c r="G993" s="18"/>
      <c r="H993" s="18"/>
      <c r="I993" s="18"/>
      <c r="J993" s="18"/>
      <c r="K993" s="25"/>
      <c r="L993" s="18"/>
      <c r="M993" s="18"/>
      <c r="N993" s="18"/>
      <c r="O993" s="18"/>
      <c r="P993" s="18"/>
      <c r="Q993" s="18"/>
      <c r="R993" s="18"/>
      <c r="S993" s="14"/>
      <c r="T993" s="14"/>
      <c r="U993" s="14"/>
      <c r="V993" s="14"/>
      <c r="W993" s="14"/>
      <c r="X993" s="14"/>
      <c r="Y993" s="14"/>
      <c r="Z993" s="14"/>
      <c r="AA993" s="14"/>
      <c r="AB993" s="14"/>
      <c r="AC993" s="14"/>
      <c r="AD993" s="14"/>
      <c r="AE993" s="14"/>
      <c r="AF993" s="14"/>
      <c r="AG993" s="14"/>
      <c r="AH993" s="14"/>
    </row>
    <row r="994" spans="1:34">
      <c r="A994" s="17"/>
      <c r="B994" s="18"/>
      <c r="C994" s="18"/>
      <c r="D994" s="18"/>
      <c r="E994" s="18"/>
      <c r="F994" s="18"/>
      <c r="G994" s="18"/>
      <c r="H994" s="18"/>
      <c r="I994" s="18"/>
      <c r="J994" s="18"/>
      <c r="K994" s="25"/>
      <c r="L994" s="18"/>
      <c r="M994" s="18"/>
      <c r="N994" s="18"/>
      <c r="O994" s="18"/>
      <c r="P994" s="18"/>
      <c r="Q994" s="18"/>
      <c r="R994" s="18"/>
      <c r="S994" s="14"/>
      <c r="T994" s="14"/>
      <c r="U994" s="14"/>
      <c r="V994" s="14"/>
      <c r="W994" s="14"/>
      <c r="X994" s="14"/>
      <c r="Y994" s="14"/>
      <c r="Z994" s="14"/>
      <c r="AA994" s="14"/>
      <c r="AB994" s="14"/>
      <c r="AC994" s="14"/>
      <c r="AD994" s="14"/>
      <c r="AE994" s="14"/>
      <c r="AF994" s="14"/>
      <c r="AG994" s="14"/>
      <c r="AH994" s="14"/>
    </row>
    <row r="995" spans="1:34">
      <c r="A995" s="17"/>
      <c r="B995" s="18"/>
      <c r="C995" s="18"/>
      <c r="D995" s="18"/>
      <c r="E995" s="18"/>
      <c r="F995" s="18"/>
      <c r="G995" s="18"/>
      <c r="H995" s="18"/>
      <c r="I995" s="18"/>
      <c r="J995" s="18"/>
      <c r="K995" s="25"/>
      <c r="L995" s="18"/>
      <c r="M995" s="18"/>
      <c r="N995" s="18"/>
      <c r="O995" s="18"/>
      <c r="P995" s="18"/>
      <c r="Q995" s="18"/>
      <c r="R995" s="18"/>
      <c r="S995" s="14"/>
      <c r="T995" s="14"/>
      <c r="U995" s="14"/>
      <c r="V995" s="14"/>
      <c r="W995" s="14"/>
      <c r="X995" s="14"/>
      <c r="Y995" s="14"/>
      <c r="Z995" s="14"/>
      <c r="AA995" s="14"/>
      <c r="AB995" s="14"/>
      <c r="AC995" s="14"/>
      <c r="AD995" s="14"/>
      <c r="AE995" s="14"/>
      <c r="AF995" s="14"/>
      <c r="AG995" s="14"/>
      <c r="AH995" s="14"/>
    </row>
    <row r="996" spans="1:34">
      <c r="A996" s="17"/>
      <c r="B996" s="18"/>
      <c r="C996" s="18"/>
      <c r="D996" s="18"/>
      <c r="E996" s="18"/>
      <c r="F996" s="18"/>
      <c r="G996" s="18"/>
      <c r="H996" s="18"/>
      <c r="I996" s="18"/>
      <c r="J996" s="18"/>
      <c r="K996" s="25"/>
      <c r="L996" s="18"/>
      <c r="M996" s="18"/>
      <c r="N996" s="18"/>
      <c r="O996" s="18"/>
      <c r="P996" s="18"/>
      <c r="Q996" s="18"/>
      <c r="R996" s="18"/>
      <c r="S996" s="14"/>
      <c r="T996" s="14"/>
      <c r="U996" s="14"/>
      <c r="V996" s="14"/>
      <c r="W996" s="14"/>
      <c r="X996" s="14"/>
      <c r="Y996" s="14"/>
      <c r="Z996" s="14"/>
      <c r="AA996" s="14"/>
      <c r="AB996" s="14"/>
      <c r="AC996" s="14"/>
      <c r="AD996" s="14"/>
      <c r="AE996" s="14"/>
      <c r="AF996" s="14"/>
      <c r="AG996" s="14"/>
      <c r="AH996" s="14"/>
    </row>
    <row r="997" spans="1:34">
      <c r="A997" s="17"/>
      <c r="B997" s="18"/>
      <c r="C997" s="18"/>
      <c r="D997" s="18"/>
      <c r="E997" s="18"/>
      <c r="F997" s="18"/>
      <c r="G997" s="18"/>
      <c r="H997" s="18"/>
      <c r="I997" s="18"/>
      <c r="J997" s="18"/>
      <c r="K997" s="25"/>
      <c r="L997" s="18"/>
      <c r="M997" s="18"/>
      <c r="N997" s="18"/>
      <c r="O997" s="18"/>
      <c r="P997" s="18"/>
      <c r="Q997" s="18"/>
      <c r="R997" s="18"/>
      <c r="S997" s="14"/>
      <c r="T997" s="14"/>
      <c r="U997" s="14"/>
      <c r="V997" s="14"/>
      <c r="W997" s="14"/>
      <c r="X997" s="14"/>
      <c r="Y997" s="14"/>
      <c r="Z997" s="14"/>
      <c r="AA997" s="14"/>
      <c r="AB997" s="14"/>
      <c r="AC997" s="14"/>
      <c r="AD997" s="14"/>
      <c r="AE997" s="14"/>
      <c r="AF997" s="14"/>
      <c r="AG997" s="14"/>
      <c r="AH997" s="14"/>
    </row>
    <row r="998" spans="1:34">
      <c r="A998" s="17"/>
      <c r="B998" s="18"/>
      <c r="C998" s="18"/>
      <c r="D998" s="18"/>
      <c r="E998" s="18"/>
      <c r="F998" s="18"/>
      <c r="G998" s="18"/>
      <c r="H998" s="18"/>
      <c r="I998" s="18"/>
      <c r="J998" s="18"/>
      <c r="K998" s="25"/>
      <c r="L998" s="18"/>
      <c r="M998" s="18"/>
      <c r="N998" s="18"/>
      <c r="O998" s="18"/>
      <c r="P998" s="18"/>
      <c r="Q998" s="18"/>
      <c r="R998" s="18"/>
      <c r="S998" s="14"/>
      <c r="T998" s="14"/>
      <c r="U998" s="14"/>
      <c r="V998" s="14"/>
      <c r="W998" s="14"/>
      <c r="X998" s="14"/>
      <c r="Y998" s="14"/>
      <c r="Z998" s="14"/>
      <c r="AA998" s="14"/>
      <c r="AB998" s="14"/>
      <c r="AC998" s="14"/>
      <c r="AD998" s="14"/>
      <c r="AE998" s="14"/>
      <c r="AF998" s="14"/>
      <c r="AG998" s="14"/>
      <c r="AH998" s="14"/>
    </row>
    <row r="999" spans="1:34">
      <c r="A999" s="17"/>
      <c r="B999" s="18"/>
      <c r="C999" s="18"/>
      <c r="D999" s="18"/>
      <c r="E999" s="18"/>
      <c r="F999" s="18"/>
      <c r="G999" s="18"/>
      <c r="H999" s="18"/>
      <c r="I999" s="18"/>
      <c r="J999" s="18"/>
      <c r="K999" s="25"/>
      <c r="L999" s="18"/>
      <c r="M999" s="18"/>
      <c r="N999" s="18"/>
      <c r="O999" s="18"/>
      <c r="P999" s="18"/>
      <c r="Q999" s="18"/>
      <c r="R999" s="18"/>
      <c r="S999" s="14"/>
      <c r="T999" s="14"/>
      <c r="U999" s="14"/>
      <c r="V999" s="14"/>
      <c r="W999" s="14"/>
      <c r="X999" s="14"/>
      <c r="Y999" s="14"/>
      <c r="Z999" s="14"/>
      <c r="AA999" s="14"/>
      <c r="AB999" s="14"/>
      <c r="AC999" s="14"/>
      <c r="AD999" s="14"/>
      <c r="AE999" s="14"/>
      <c r="AF999" s="14"/>
      <c r="AG999" s="14"/>
      <c r="AH999" s="14"/>
    </row>
    <row r="1000" spans="1:34">
      <c r="A1000" s="17"/>
      <c r="B1000" s="18"/>
      <c r="C1000" s="18"/>
      <c r="D1000" s="18"/>
      <c r="E1000" s="18"/>
      <c r="F1000" s="18"/>
      <c r="G1000" s="18"/>
      <c r="H1000" s="18"/>
      <c r="I1000" s="18"/>
      <c r="J1000" s="18"/>
      <c r="K1000" s="25"/>
      <c r="L1000" s="18"/>
      <c r="M1000" s="18"/>
      <c r="N1000" s="18"/>
      <c r="O1000" s="18"/>
      <c r="P1000" s="18"/>
      <c r="Q1000" s="18"/>
      <c r="R1000" s="18"/>
      <c r="S1000" s="14"/>
      <c r="T1000" s="14"/>
      <c r="U1000" s="14"/>
      <c r="V1000" s="14"/>
      <c r="W1000" s="14"/>
      <c r="X1000" s="14"/>
      <c r="Y1000" s="14"/>
      <c r="Z1000" s="14"/>
      <c r="AA1000" s="14"/>
      <c r="AB1000" s="14"/>
      <c r="AC1000" s="14"/>
      <c r="AD1000" s="14"/>
      <c r="AE1000" s="14"/>
      <c r="AF1000" s="14"/>
      <c r="AG1000" s="14"/>
      <c r="AH1000" s="14"/>
    </row>
  </sheetData>
  <autoFilter ref="A1:AH231" xr:uid="{00000000-0009-0000-0000-000001000000}"/>
  <conditionalFormatting sqref="R1:R1000">
    <cfRule type="colorScale" priority="1">
      <colorScale>
        <cfvo type="min"/>
        <cfvo type="max"/>
        <color rgb="FF57BB8A"/>
        <color rgb="FFFFFFFF"/>
      </colorScale>
    </cfRule>
  </conditionalFormatting>
  <printOptions horizontalCentered="1" gridLines="1"/>
  <pageMargins left="0.7" right="0.7" top="0.75" bottom="0.75" header="0" footer="0"/>
  <pageSetup fitToHeight="0" pageOrder="overThenDown" orientation="landscape" cellComments="atEnd"/>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tabColor rgb="FF57BB8A"/>
    <outlinePr summaryBelow="0" summaryRight="0"/>
    <pageSetUpPr fitToPage="1"/>
  </sheetPr>
  <dimension ref="A1:AH1000"/>
  <sheetViews>
    <sheetView showGridLines="0" workbookViewId="0">
      <pane ySplit="1" topLeftCell="A2" activePane="bottomLeft" state="frozen"/>
      <selection pane="bottomLeft" activeCell="B3" sqref="B3"/>
    </sheetView>
  </sheetViews>
  <sheetFormatPr baseColWidth="10" defaultColWidth="12.6640625" defaultRowHeight="15" customHeight="1"/>
  <cols>
    <col min="1" max="1" width="7.6640625" customWidth="1"/>
    <col min="2" max="2" width="23.5" customWidth="1"/>
    <col min="3" max="3" width="14.83203125" customWidth="1"/>
    <col min="4" max="4" width="34" customWidth="1"/>
    <col min="5" max="5" width="14" customWidth="1"/>
    <col min="6" max="6" width="13.1640625" customWidth="1"/>
    <col min="7" max="10" width="12.6640625" customWidth="1"/>
    <col min="11" max="11" width="14.83203125" customWidth="1"/>
    <col min="12" max="17" width="21.33203125" customWidth="1"/>
    <col min="18" max="18" width="26.5" customWidth="1"/>
    <col min="19" max="28" width="7.6640625" customWidth="1"/>
    <col min="29" max="29" width="9.83203125" customWidth="1"/>
    <col min="30" max="30" width="15.6640625" customWidth="1"/>
    <col min="31" max="34" width="7.6640625" customWidth="1"/>
  </cols>
  <sheetData>
    <row r="1" spans="1:34">
      <c r="A1" s="7"/>
      <c r="B1" s="7" t="s">
        <v>1</v>
      </c>
      <c r="C1" s="7" t="s">
        <v>4</v>
      </c>
      <c r="D1" s="7" t="s">
        <v>5</v>
      </c>
      <c r="E1" s="7" t="s">
        <v>3</v>
      </c>
      <c r="F1" s="7" t="s">
        <v>2797</v>
      </c>
      <c r="G1" s="7" t="s">
        <v>2798</v>
      </c>
      <c r="H1" s="7" t="s">
        <v>2</v>
      </c>
      <c r="I1" s="7" t="s">
        <v>2799</v>
      </c>
      <c r="J1" s="7" t="s">
        <v>2800</v>
      </c>
      <c r="K1" s="8" t="s">
        <v>2801</v>
      </c>
      <c r="L1" s="7" t="s">
        <v>6</v>
      </c>
      <c r="M1" s="7" t="s">
        <v>2802</v>
      </c>
      <c r="N1" s="7" t="s">
        <v>8</v>
      </c>
      <c r="O1" s="7" t="s">
        <v>9</v>
      </c>
      <c r="P1" s="7" t="s">
        <v>10</v>
      </c>
      <c r="Q1" s="7" t="s">
        <v>11</v>
      </c>
      <c r="R1" s="7" t="s">
        <v>12</v>
      </c>
      <c r="S1" s="9"/>
      <c r="T1" s="9"/>
      <c r="U1" s="9"/>
      <c r="V1" s="9"/>
      <c r="W1" s="9"/>
      <c r="X1" s="9"/>
      <c r="Y1" s="9"/>
      <c r="Z1" s="9"/>
      <c r="AA1" s="9"/>
      <c r="AB1" s="9"/>
      <c r="AC1" s="9"/>
      <c r="AD1" s="9"/>
      <c r="AE1" s="9"/>
      <c r="AF1" s="9"/>
      <c r="AG1" s="9"/>
      <c r="AH1" s="9"/>
    </row>
    <row r="2" spans="1:34" hidden="1">
      <c r="A2" s="10">
        <v>1</v>
      </c>
      <c r="B2" s="10" t="s">
        <v>23</v>
      </c>
      <c r="C2" s="11" t="s">
        <v>24</v>
      </c>
      <c r="D2" s="12" t="s">
        <v>25</v>
      </c>
      <c r="E2" s="10">
        <v>381876</v>
      </c>
      <c r="F2" s="11" t="e">
        <f t="shared" ref="F2:F231" ca="1" si="0">_xludf.IFS(
E2&lt;=$E$245,0,
E2&lt;=$E$246,1,
E2&lt;=$E$247,2,
E2&gt;=$E$247,3)</f>
        <v>#NAME?</v>
      </c>
      <c r="G2" s="12" t="e">
        <f t="shared" ref="G2:G231" ca="1" si="1">_xludf.IFS(
OR(D2="Aerospace",D2="Aerospace &amp; Defense",D2="Agricultural Equipment",D2="Airlines",D2="Automotive",D2="Automotive &amp; Energy",D2="Automotive Components",D2="Aviation",D2="Building Materials",D2="Chemicals",D2="Commercial Vehicles",D2="Conglomerate &amp; Defense",D2="Conglomerate &amp; Energy",D2="Construction",D2="Construction &amp; Infrastructure",D2="Construction &amp; Real Estate",D2="Construction &amp; Telecom",D2="Discount Retail",D2="Energy Management",D2="Energy Technology",D2="Engines &amp; Power Systems",D2="Environmental Services",D2="Food Distribution",D2="Food Services",D2="Grocery Retail",D2="Healthcare &amp; Pharmacy",D2="Home Improvement Retail",D2="Industrial Engineering &amp; Electronics",D2="Oilfield Services",D2="Pharmaceuticals",D2="Pharmaceuticals &amp; Chemicals",D2="Pharmaceuticals &amp; Healthcare",D2="Pharmacy Retail",D2="Postal &amp; Logistics",D2="Retail",D2="Retail &amp; Distribution",D2="Retail &amp; Grocery",D2="Retail (IKEA)",D2="Tobacco",D2="Trading &amp; Conglomerate",D2="Utilities",D2="Utilities &amp; Energy",D2="Wholesale Retail"),2,
OR(D2="Agribusiness",D2="Automotive &amp; Heavy Vehicles",D2="Chemicals",D2="Commercial Vehicles",D2="Construction",D2="Construction &amp; Infrastructure",D2="Engines &amp; Power Systems",D2="Food Processing",D2="Healthcare",D2="Healthcare &amp; Medical Devices",D2="Heavy Equipment",D2="Heavy Industry",D2="Industrial Gases",D2="Industrial Manufacturing",D2="Logistics",D2="Medical Devices",D2="Mining",D2="Mining &amp; Commodities Trading",D2="Oil &amp; Gas",D2="Oilfield Services",D2="Rail Transport",D2="Shipping &amp; Logistics",D2="Steel"),3,
OR(D2="Apparel &amp; Footwear",D2="Beverage",D2="Coffeehouse &amp; Retail",D2="Conglomerate",D2="Consumer Goods",D2="Convenience Retail",D2="Electronics",D2="Electronics &amp; Semiconductors",D2="Electronics Retail",D2="Fashion Retail",D2="Food &amp; Beverage",D2="Food Retail &amp; Consumer Goods",D2="Industrial &amp; Technology",D2="Industrial Automation",D2="Industrial Technology",D2="Postal &amp; Financial Services",D2="Postal Services",D2="Scientific Instruments",D2="Technology Hardware",D2="Trading Company",D2="IT Consulting"),1,
OR(D2="Cosmetics",D2="E-commerce &amp; Cloud Computing",D2="Electronics &amp; Entertainment",D2="Entertainment &amp; Media",D2="Luxury Goods",D2="Media &amp; Telecommunications",D2="Networking Technology",D2="Real Estate Services",D2="Technology &amp; Consumer Electronics",D2="Telecommunications",D2="Telecommunications &amp; Investment"),1,
OR(D2="Asset Management",D2="Banking",D2="Banking &amp; Asset Services",D2="Banking &amp; Financial Services",D2="Banking &amp; Wealth Management",D2="Cloud Software",D2="Enterprise Software",D2="Financial Services",D2="Information Technology Consulting",D2="Investment Banking",D2="Social Media &amp; Technology",D2="Software &amp; Cloud Computing",D2="Technology &amp; Consulting",D2="Technology &amp; Internet Services",D2="Technology &amp; Software"),1,
TRUE,"Unmapped"
)</f>
        <v>#NAME?</v>
      </c>
      <c r="H2" s="10">
        <f>VLOOKUP(B2,'BIS + EDB Final'!A:K,2,FALSE)</f>
        <v>3</v>
      </c>
      <c r="I2" s="10">
        <f>VLOOKUP(B2,'BIS + EDB Final'!A:F,6,FALSE)</f>
        <v>0</v>
      </c>
      <c r="J2" s="10">
        <f>VLOOKUP(B2,'CBG Final'!A:B,2,FALSE)</f>
        <v>1</v>
      </c>
      <c r="K2" s="13" t="e">
        <f t="shared" ref="K2:K231" ca="1" si="2">0.3*F2+0.2*G2+0.2*H2+I2*0.1+J2*0.2</f>
        <v>#NAME?</v>
      </c>
      <c r="L2" s="10" t="s">
        <v>26</v>
      </c>
      <c r="M2" s="10" t="s">
        <v>27</v>
      </c>
      <c r="N2" s="10" t="s">
        <v>28</v>
      </c>
      <c r="O2" s="10" t="s">
        <v>29</v>
      </c>
      <c r="P2" s="10" t="s">
        <v>30</v>
      </c>
      <c r="Q2" s="10" t="s">
        <v>31</v>
      </c>
      <c r="R2" s="10" t="s">
        <v>32</v>
      </c>
      <c r="S2" s="23"/>
      <c r="T2" s="26"/>
      <c r="U2" s="26"/>
      <c r="V2" s="23"/>
      <c r="W2" s="23"/>
      <c r="X2" s="26"/>
      <c r="Y2" s="26"/>
      <c r="Z2" s="23"/>
      <c r="AA2" s="23"/>
      <c r="AB2" s="23"/>
      <c r="AC2" s="23"/>
      <c r="AD2" s="23">
        <f>_xlfn.PERCENTILE.INC($E$2:$E$231,0.25)</f>
        <v>83151.75</v>
      </c>
      <c r="AE2" s="23"/>
      <c r="AF2" s="23"/>
      <c r="AG2" s="23"/>
      <c r="AH2" s="23"/>
    </row>
    <row r="3" spans="1:34">
      <c r="A3" s="10"/>
      <c r="B3" s="10" t="s">
        <v>583</v>
      </c>
      <c r="C3" s="11" t="s">
        <v>43</v>
      </c>
      <c r="D3" s="12" t="s">
        <v>584</v>
      </c>
      <c r="E3" s="10">
        <v>372180</v>
      </c>
      <c r="F3" s="11" t="e">
        <f t="shared" ca="1" si="0"/>
        <v>#NAME?</v>
      </c>
      <c r="G3" s="12" t="e">
        <f t="shared" ca="1" si="1"/>
        <v>#NAME?</v>
      </c>
      <c r="H3" s="10">
        <f>VLOOKUP(B3,'BIS + EDB Final'!A:K,2,FALSE)</f>
        <v>1</v>
      </c>
      <c r="I3" s="10">
        <f>VLOOKUP(B3,'BIS + EDB Final'!A:F,6,FALSE)</f>
        <v>1</v>
      </c>
      <c r="J3" s="10">
        <f>VLOOKUP(B3,'CBG Final'!A:B,2,FALSE)</f>
        <v>3</v>
      </c>
      <c r="K3" s="13" t="e">
        <f t="shared" ca="1" si="2"/>
        <v>#NAME?</v>
      </c>
      <c r="L3" s="10" t="s">
        <v>2662</v>
      </c>
      <c r="M3" s="10" t="s">
        <v>572</v>
      </c>
      <c r="N3" s="10" t="s">
        <v>2663</v>
      </c>
      <c r="O3" s="10" t="s">
        <v>2475</v>
      </c>
      <c r="P3" s="10" t="s">
        <v>2664</v>
      </c>
      <c r="Q3" s="10" t="s">
        <v>61</v>
      </c>
      <c r="R3" s="10" t="s">
        <v>22</v>
      </c>
      <c r="S3" s="14"/>
      <c r="T3" s="15"/>
      <c r="U3" s="15"/>
      <c r="V3" s="14"/>
      <c r="W3" s="14"/>
      <c r="X3" s="15"/>
      <c r="Y3" s="15"/>
      <c r="Z3" s="14"/>
      <c r="AA3" s="14"/>
      <c r="AB3" s="14"/>
      <c r="AC3" s="14"/>
      <c r="AD3" s="14"/>
      <c r="AE3" s="14"/>
      <c r="AF3" s="14"/>
      <c r="AG3" s="14"/>
      <c r="AH3" s="14"/>
    </row>
    <row r="4" spans="1:34" hidden="1">
      <c r="A4" s="10">
        <v>3</v>
      </c>
      <c r="B4" s="10" t="s">
        <v>13</v>
      </c>
      <c r="C4" s="11" t="s">
        <v>14</v>
      </c>
      <c r="D4" s="12" t="s">
        <v>15</v>
      </c>
      <c r="E4" s="10">
        <v>277000</v>
      </c>
      <c r="F4" s="11" t="e">
        <f t="shared" ca="1" si="0"/>
        <v>#NAME?</v>
      </c>
      <c r="G4" s="12" t="e">
        <f t="shared" ca="1" si="1"/>
        <v>#NAME?</v>
      </c>
      <c r="H4" s="10">
        <f>VLOOKUP(B4,'BIS + EDB Final'!A:K,2,FALSE)</f>
        <v>2</v>
      </c>
      <c r="I4" s="10">
        <f>VLOOKUP(B4,'BIS + EDB Final'!A:F,6,FALSE)</f>
        <v>1</v>
      </c>
      <c r="J4" s="10">
        <f>VLOOKUP(B4,'CBG Final'!A:B,2,FALSE)</f>
        <v>3</v>
      </c>
      <c r="K4" s="13" t="e">
        <f t="shared" ca="1" si="2"/>
        <v>#NAME?</v>
      </c>
      <c r="L4" s="10" t="s">
        <v>16</v>
      </c>
      <c r="M4" s="10" t="s">
        <v>17</v>
      </c>
      <c r="N4" s="10" t="s">
        <v>18</v>
      </c>
      <c r="O4" s="10" t="s">
        <v>19</v>
      </c>
      <c r="P4" s="10" t="s">
        <v>20</v>
      </c>
      <c r="Q4" s="10" t="s">
        <v>21</v>
      </c>
      <c r="R4" s="10" t="s">
        <v>22</v>
      </c>
      <c r="S4" s="23"/>
      <c r="T4" s="26"/>
      <c r="U4" s="26"/>
      <c r="V4" s="23"/>
      <c r="W4" s="23"/>
      <c r="X4" s="26"/>
      <c r="Y4" s="26"/>
      <c r="Z4" s="23"/>
      <c r="AA4" s="23"/>
      <c r="AB4" s="23"/>
      <c r="AC4" s="23"/>
      <c r="AD4" s="23">
        <f>_xlfn.PERCENTILE.INC($E$2:$E$231,0.75)</f>
        <v>201189.25</v>
      </c>
      <c r="AE4" s="23"/>
      <c r="AF4" s="23"/>
      <c r="AG4" s="23"/>
      <c r="AH4" s="23"/>
    </row>
    <row r="5" spans="1:34" hidden="1">
      <c r="A5" s="10">
        <v>4</v>
      </c>
      <c r="B5" s="10" t="s">
        <v>134</v>
      </c>
      <c r="C5" s="11" t="s">
        <v>128</v>
      </c>
      <c r="D5" s="12" t="s">
        <v>135</v>
      </c>
      <c r="E5" s="10">
        <v>579126</v>
      </c>
      <c r="F5" s="11" t="e">
        <f t="shared" ca="1" si="0"/>
        <v>#NAME?</v>
      </c>
      <c r="G5" s="12" t="e">
        <f t="shared" ca="1" si="1"/>
        <v>#NAME?</v>
      </c>
      <c r="H5" s="10">
        <f>VLOOKUP(B5,'BIS + EDB Final'!A:K,2,FALSE)</f>
        <v>1</v>
      </c>
      <c r="I5" s="10">
        <f>VLOOKUP(B5,'BIS + EDB Final'!A:F,6,FALSE)</f>
        <v>0</v>
      </c>
      <c r="J5" s="10">
        <f>VLOOKUP(B5,'CBG Final'!A:B,2,FALSE)</f>
        <v>2</v>
      </c>
      <c r="K5" s="13" t="e">
        <f t="shared" ca="1" si="2"/>
        <v>#NAME?</v>
      </c>
      <c r="L5" s="10" t="s">
        <v>136</v>
      </c>
      <c r="M5" s="10" t="s">
        <v>137</v>
      </c>
      <c r="N5" s="10" t="s">
        <v>138</v>
      </c>
      <c r="O5" s="10" t="s">
        <v>139</v>
      </c>
      <c r="P5" s="10" t="s">
        <v>140</v>
      </c>
      <c r="Q5" s="10" t="s">
        <v>141</v>
      </c>
      <c r="R5" s="10" t="s">
        <v>142</v>
      </c>
      <c r="S5" s="23"/>
      <c r="T5" s="26"/>
      <c r="U5" s="26"/>
      <c r="V5" s="23"/>
      <c r="W5" s="23"/>
      <c r="X5" s="23"/>
      <c r="Y5" s="23"/>
      <c r="Z5" s="23"/>
      <c r="AA5" s="23"/>
      <c r="AB5" s="23"/>
      <c r="AC5" s="23"/>
      <c r="AD5" s="23"/>
      <c r="AE5" s="23"/>
      <c r="AF5" s="23"/>
      <c r="AG5" s="23"/>
      <c r="AH5" s="23"/>
    </row>
    <row r="6" spans="1:34" hidden="1">
      <c r="A6" s="10">
        <v>5</v>
      </c>
      <c r="B6" s="10" t="s">
        <v>83</v>
      </c>
      <c r="C6" s="11" t="s">
        <v>84</v>
      </c>
      <c r="D6" s="12" t="s">
        <v>85</v>
      </c>
      <c r="E6" s="10">
        <v>392001</v>
      </c>
      <c r="F6" s="11" t="e">
        <f t="shared" ca="1" si="0"/>
        <v>#NAME?</v>
      </c>
      <c r="G6" s="12" t="e">
        <f t="shared" ca="1" si="1"/>
        <v>#NAME?</v>
      </c>
      <c r="H6" s="10">
        <f>VLOOKUP(B6,'BIS + EDB Final'!A:K,2,FALSE)</f>
        <v>2</v>
      </c>
      <c r="I6" s="10">
        <f>VLOOKUP(B6,'BIS + EDB Final'!A:F,6,FALSE)</f>
        <v>0</v>
      </c>
      <c r="J6" s="10">
        <f>VLOOKUP(B6,'CBG Final'!A:B,2,FALSE)</f>
        <v>1</v>
      </c>
      <c r="K6" s="13" t="e">
        <f t="shared" ca="1" si="2"/>
        <v>#NAME?</v>
      </c>
      <c r="L6" s="10" t="s">
        <v>86</v>
      </c>
      <c r="M6" s="10" t="s">
        <v>87</v>
      </c>
      <c r="N6" s="10" t="s">
        <v>88</v>
      </c>
      <c r="O6" s="10" t="s">
        <v>89</v>
      </c>
      <c r="P6" s="10" t="s">
        <v>90</v>
      </c>
      <c r="Q6" s="10" t="s">
        <v>91</v>
      </c>
      <c r="R6" s="10" t="s">
        <v>22</v>
      </c>
      <c r="S6" s="23"/>
      <c r="T6" s="26"/>
      <c r="U6" s="26"/>
      <c r="V6" s="23"/>
      <c r="W6" s="23"/>
      <c r="X6" s="26"/>
      <c r="Y6" s="26"/>
      <c r="Z6" s="23"/>
      <c r="AA6" s="23"/>
      <c r="AB6" s="23"/>
      <c r="AC6" s="23"/>
      <c r="AD6" s="23"/>
      <c r="AE6" s="23"/>
      <c r="AF6" s="23"/>
      <c r="AG6" s="23"/>
      <c r="AH6" s="23"/>
    </row>
    <row r="7" spans="1:34" hidden="1">
      <c r="A7" s="10">
        <v>6</v>
      </c>
      <c r="B7" s="10" t="s">
        <v>119</v>
      </c>
      <c r="C7" s="11" t="s">
        <v>93</v>
      </c>
      <c r="D7" s="12" t="s">
        <v>120</v>
      </c>
      <c r="E7" s="10">
        <v>159104</v>
      </c>
      <c r="F7" s="11" t="e">
        <f t="shared" ca="1" si="0"/>
        <v>#NAME?</v>
      </c>
      <c r="G7" s="12" t="e">
        <f t="shared" ca="1" si="1"/>
        <v>#NAME?</v>
      </c>
      <c r="H7" s="10">
        <f>VLOOKUP(B7,'BIS + EDB Final'!A:K,2,FALSE)</f>
        <v>2</v>
      </c>
      <c r="I7" s="10">
        <f>VLOOKUP(B7,'BIS + EDB Final'!A:F,6,FALSE)</f>
        <v>1</v>
      </c>
      <c r="J7" s="10">
        <f>VLOOKUP(B7,'CBG Final'!A:B,2,FALSE)</f>
        <v>2</v>
      </c>
      <c r="K7" s="13" t="e">
        <f t="shared" ca="1" si="2"/>
        <v>#NAME?</v>
      </c>
      <c r="L7" s="10" t="s">
        <v>121</v>
      </c>
      <c r="M7" s="10" t="s">
        <v>122</v>
      </c>
      <c r="N7" s="10" t="s">
        <v>123</v>
      </c>
      <c r="O7" s="10" t="s">
        <v>124</v>
      </c>
      <c r="P7" s="10" t="s">
        <v>125</v>
      </c>
      <c r="Q7" s="10" t="s">
        <v>126</v>
      </c>
      <c r="R7" s="10" t="s">
        <v>22</v>
      </c>
      <c r="S7" s="23"/>
      <c r="T7" s="26"/>
      <c r="U7" s="26"/>
      <c r="V7" s="23"/>
      <c r="W7" s="23"/>
      <c r="X7" s="26"/>
      <c r="Y7" s="26"/>
      <c r="Z7" s="23"/>
      <c r="AA7" s="23"/>
      <c r="AB7" s="23"/>
      <c r="AC7" s="23"/>
      <c r="AD7" s="23"/>
      <c r="AE7" s="23"/>
      <c r="AF7" s="23"/>
      <c r="AG7" s="23"/>
      <c r="AH7" s="23"/>
    </row>
    <row r="8" spans="1:34">
      <c r="A8" s="10"/>
      <c r="B8" s="10" t="s">
        <v>557</v>
      </c>
      <c r="C8" s="11" t="s">
        <v>128</v>
      </c>
      <c r="D8" s="12" t="s">
        <v>85</v>
      </c>
      <c r="E8" s="10">
        <v>229140</v>
      </c>
      <c r="F8" s="11" t="e">
        <f t="shared" ca="1" si="0"/>
        <v>#NAME?</v>
      </c>
      <c r="G8" s="12" t="e">
        <f t="shared" ca="1" si="1"/>
        <v>#NAME?</v>
      </c>
      <c r="H8" s="10">
        <f>VLOOKUP(B8,'BIS + EDB Final'!A:K,2,FALSE)</f>
        <v>2</v>
      </c>
      <c r="I8" s="10">
        <f>VLOOKUP(B8,'BIS + EDB Final'!A:F,6,FALSE)</f>
        <v>1</v>
      </c>
      <c r="J8" s="10">
        <f>VLOOKUP(B8,'CBG Final'!A:B,2,FALSE)</f>
        <v>3</v>
      </c>
      <c r="K8" s="13" t="e">
        <f t="shared" ca="1" si="2"/>
        <v>#NAME?</v>
      </c>
      <c r="L8" s="10" t="s">
        <v>558</v>
      </c>
      <c r="M8" s="10" t="s">
        <v>559</v>
      </c>
      <c r="N8" s="10" t="s">
        <v>560</v>
      </c>
      <c r="O8" s="10" t="s">
        <v>561</v>
      </c>
      <c r="P8" s="10" t="s">
        <v>562</v>
      </c>
      <c r="Q8" s="10" t="s">
        <v>212</v>
      </c>
      <c r="R8" s="10" t="s">
        <v>22</v>
      </c>
      <c r="S8" s="14"/>
      <c r="T8" s="15"/>
      <c r="U8" s="15"/>
      <c r="V8" s="14"/>
      <c r="W8" s="14"/>
      <c r="X8" s="15"/>
      <c r="Y8" s="15"/>
      <c r="Z8" s="14"/>
      <c r="AA8" s="14"/>
      <c r="AB8" s="14"/>
      <c r="AC8" s="14"/>
      <c r="AD8" s="14"/>
      <c r="AE8" s="14"/>
      <c r="AF8" s="14"/>
      <c r="AG8" s="14"/>
      <c r="AH8" s="14"/>
    </row>
    <row r="9" spans="1:34">
      <c r="A9" s="10"/>
      <c r="B9" s="10" t="s">
        <v>396</v>
      </c>
      <c r="C9" s="11" t="s">
        <v>397</v>
      </c>
      <c r="D9" s="12" t="s">
        <v>398</v>
      </c>
      <c r="E9" s="10">
        <v>281974</v>
      </c>
      <c r="F9" s="11" t="e">
        <f t="shared" ca="1" si="0"/>
        <v>#NAME?</v>
      </c>
      <c r="G9" s="12" t="e">
        <f t="shared" ca="1" si="1"/>
        <v>#NAME?</v>
      </c>
      <c r="H9" s="10">
        <f>VLOOKUP(B9,'BIS + EDB Final'!A:K,2,FALSE)</f>
        <v>1</v>
      </c>
      <c r="I9" s="10">
        <f>VLOOKUP(B9,'BIS + EDB Final'!A:F,6,FALSE)</f>
        <v>0</v>
      </c>
      <c r="J9" s="10">
        <f>VLOOKUP(B9,'CBG Final'!A:B,2,FALSE)</f>
        <v>3</v>
      </c>
      <c r="K9" s="13" t="e">
        <f t="shared" ca="1" si="2"/>
        <v>#NAME?</v>
      </c>
      <c r="L9" s="10" t="s">
        <v>399</v>
      </c>
      <c r="M9" s="10" t="s">
        <v>354</v>
      </c>
      <c r="N9" s="10" t="s">
        <v>400</v>
      </c>
      <c r="O9" s="10"/>
      <c r="P9" s="10" t="s">
        <v>401</v>
      </c>
      <c r="Q9" s="10" t="s">
        <v>53</v>
      </c>
      <c r="R9" s="10" t="s">
        <v>352</v>
      </c>
      <c r="S9" s="14"/>
      <c r="T9" s="15"/>
      <c r="U9" s="15"/>
      <c r="V9" s="14"/>
      <c r="W9" s="14"/>
      <c r="X9" s="15"/>
      <c r="Y9" s="15"/>
      <c r="Z9" s="14"/>
      <c r="AA9" s="14"/>
      <c r="AB9" s="14"/>
      <c r="AC9" s="14"/>
      <c r="AD9" s="14"/>
      <c r="AE9" s="14"/>
      <c r="AF9" s="14"/>
      <c r="AG9" s="14"/>
      <c r="AH9" s="14"/>
    </row>
    <row r="10" spans="1:34">
      <c r="A10" s="10"/>
      <c r="B10" s="10" t="s">
        <v>544</v>
      </c>
      <c r="C10" s="11" t="s">
        <v>93</v>
      </c>
      <c r="D10" s="12" t="s">
        <v>545</v>
      </c>
      <c r="E10" s="10">
        <v>327000</v>
      </c>
      <c r="F10" s="11" t="e">
        <f t="shared" ca="1" si="0"/>
        <v>#NAME?</v>
      </c>
      <c r="G10" s="12" t="e">
        <f t="shared" ca="1" si="1"/>
        <v>#NAME?</v>
      </c>
      <c r="H10" s="10">
        <f>VLOOKUP(B10,'BIS + EDB Final'!A:K,2,FALSE)</f>
        <v>1</v>
      </c>
      <c r="I10" s="10">
        <f>VLOOKUP(B10,'BIS + EDB Final'!A:F,6,FALSE)</f>
        <v>0</v>
      </c>
      <c r="J10" s="10">
        <f>VLOOKUP(B10,'CBG Final'!A:B,2,FALSE)</f>
        <v>3</v>
      </c>
      <c r="K10" s="13" t="e">
        <f t="shared" ca="1" si="2"/>
        <v>#NAME?</v>
      </c>
      <c r="L10" s="10" t="s">
        <v>546</v>
      </c>
      <c r="M10" s="10" t="s">
        <v>269</v>
      </c>
      <c r="N10" s="10" t="s">
        <v>547</v>
      </c>
      <c r="O10" s="10" t="s">
        <v>548</v>
      </c>
      <c r="P10" s="10" t="s">
        <v>549</v>
      </c>
      <c r="Q10" s="10" t="s">
        <v>61</v>
      </c>
      <c r="R10" s="10" t="s">
        <v>22</v>
      </c>
      <c r="S10" s="14"/>
      <c r="T10" s="15"/>
      <c r="U10" s="15"/>
      <c r="V10" s="14"/>
      <c r="W10" s="14"/>
      <c r="X10" s="15"/>
      <c r="Y10" s="15"/>
      <c r="Z10" s="14"/>
      <c r="AA10" s="14"/>
      <c r="AB10" s="14"/>
      <c r="AC10" s="14"/>
      <c r="AD10" s="14"/>
      <c r="AE10" s="14"/>
      <c r="AF10" s="14"/>
      <c r="AG10" s="14"/>
      <c r="AH10" s="14"/>
    </row>
    <row r="11" spans="1:34">
      <c r="A11" s="10"/>
      <c r="B11" s="10" t="s">
        <v>310</v>
      </c>
      <c r="C11" s="11" t="s">
        <v>46</v>
      </c>
      <c r="D11" s="12" t="s">
        <v>85</v>
      </c>
      <c r="E11" s="10">
        <v>324750</v>
      </c>
      <c r="F11" s="11" t="e">
        <f t="shared" ca="1" si="0"/>
        <v>#NAME?</v>
      </c>
      <c r="G11" s="12" t="e">
        <f t="shared" ca="1" si="1"/>
        <v>#NAME?</v>
      </c>
      <c r="H11" s="10">
        <f>VLOOKUP(B11,'BIS + EDB Final'!A:K,2,FALSE)</f>
        <v>2</v>
      </c>
      <c r="I11" s="10">
        <f>VLOOKUP(B11,'BIS + EDB Final'!A:F,6,FALSE)</f>
        <v>0</v>
      </c>
      <c r="J11" s="10">
        <f>VLOOKUP(B11,'CBG Final'!A:B,2,FALSE)</f>
        <v>3</v>
      </c>
      <c r="K11" s="13" t="e">
        <f t="shared" ca="1" si="2"/>
        <v>#NAME?</v>
      </c>
      <c r="L11" s="10" t="s">
        <v>311</v>
      </c>
      <c r="M11" s="10" t="s">
        <v>312</v>
      </c>
      <c r="N11" s="10" t="s">
        <v>313</v>
      </c>
      <c r="O11" s="10" t="s">
        <v>314</v>
      </c>
      <c r="P11" s="10" t="s">
        <v>315</v>
      </c>
      <c r="Q11" s="10" t="s">
        <v>53</v>
      </c>
      <c r="R11" s="10" t="s">
        <v>22</v>
      </c>
      <c r="S11" s="14"/>
      <c r="T11" s="15"/>
      <c r="U11" s="15"/>
      <c r="V11" s="14"/>
      <c r="W11" s="14"/>
      <c r="X11" s="15"/>
      <c r="Y11" s="15"/>
      <c r="Z11" s="14"/>
      <c r="AA11" s="14"/>
      <c r="AB11" s="14"/>
      <c r="AC11" s="14"/>
      <c r="AD11" s="14"/>
      <c r="AE11" s="14"/>
      <c r="AF11" s="14"/>
      <c r="AG11" s="14"/>
      <c r="AH11" s="14"/>
    </row>
    <row r="12" spans="1:34" hidden="1">
      <c r="A12" s="10">
        <v>11</v>
      </c>
      <c r="B12" s="10" t="s">
        <v>184</v>
      </c>
      <c r="C12" s="11" t="s">
        <v>46</v>
      </c>
      <c r="D12" s="12" t="s">
        <v>118</v>
      </c>
      <c r="E12" s="10">
        <v>102887</v>
      </c>
      <c r="F12" s="11" t="e">
        <f t="shared" ca="1" si="0"/>
        <v>#NAME?</v>
      </c>
      <c r="G12" s="12" t="e">
        <f t="shared" ca="1" si="1"/>
        <v>#NAME?</v>
      </c>
      <c r="H12" s="10">
        <f>VLOOKUP(B12,'BIS + EDB Final'!A:K,2,FALSE)</f>
        <v>2</v>
      </c>
      <c r="I12" s="10">
        <f>VLOOKUP(B12,'BIS + EDB Final'!A:F,6,FALSE)</f>
        <v>0</v>
      </c>
      <c r="J12" s="10">
        <f>VLOOKUP(B12,'CBG Final'!A:B,2,FALSE)</f>
        <v>2</v>
      </c>
      <c r="K12" s="13" t="e">
        <f t="shared" ca="1" si="2"/>
        <v>#NAME?</v>
      </c>
      <c r="L12" s="10" t="s">
        <v>185</v>
      </c>
      <c r="M12" s="10" t="s">
        <v>186</v>
      </c>
      <c r="N12" s="10" t="s">
        <v>187</v>
      </c>
      <c r="O12" s="10" t="s">
        <v>188</v>
      </c>
      <c r="P12" s="10" t="s">
        <v>189</v>
      </c>
      <c r="Q12" s="10" t="s">
        <v>190</v>
      </c>
      <c r="R12" s="10" t="s">
        <v>22</v>
      </c>
      <c r="S12" s="23"/>
      <c r="T12" s="26"/>
      <c r="U12" s="26"/>
      <c r="V12" s="23"/>
      <c r="W12" s="23"/>
      <c r="X12" s="26"/>
      <c r="Y12" s="26"/>
      <c r="Z12" s="23"/>
      <c r="AA12" s="23"/>
      <c r="AB12" s="23"/>
      <c r="AC12" s="23"/>
      <c r="AD12" s="23"/>
      <c r="AE12" s="23"/>
      <c r="AF12" s="23"/>
      <c r="AG12" s="23"/>
      <c r="AH12" s="23"/>
    </row>
    <row r="13" spans="1:34">
      <c r="A13" s="10"/>
      <c r="B13" s="10" t="s">
        <v>1054</v>
      </c>
      <c r="C13" s="11" t="s">
        <v>43</v>
      </c>
      <c r="D13" s="12" t="s">
        <v>85</v>
      </c>
      <c r="E13" s="10">
        <v>364000</v>
      </c>
      <c r="F13" s="11" t="e">
        <f t="shared" ca="1" si="0"/>
        <v>#NAME?</v>
      </c>
      <c r="G13" s="12" t="e">
        <f t="shared" ca="1" si="1"/>
        <v>#NAME?</v>
      </c>
      <c r="H13" s="10">
        <v>1</v>
      </c>
      <c r="I13" s="10">
        <f>VLOOKUP(B13,'BIS + EDB Final'!A:F,6,FALSE)</f>
        <v>1</v>
      </c>
      <c r="J13" s="10">
        <f>VLOOKUP(B13,'CBG Final'!A:B,2,FALSE)</f>
        <v>3</v>
      </c>
      <c r="K13" s="13" t="e">
        <f t="shared" ca="1" si="2"/>
        <v>#NAME?</v>
      </c>
      <c r="L13" s="10" t="s">
        <v>2529</v>
      </c>
      <c r="M13" s="10" t="s">
        <v>2530</v>
      </c>
      <c r="N13" s="10" t="s">
        <v>2531</v>
      </c>
      <c r="O13" s="10" t="s">
        <v>147</v>
      </c>
      <c r="P13" s="10" t="s">
        <v>2532</v>
      </c>
      <c r="Q13" s="10" t="s">
        <v>156</v>
      </c>
      <c r="R13" s="10" t="s">
        <v>54</v>
      </c>
      <c r="S13" s="14"/>
      <c r="T13" s="15"/>
      <c r="U13" s="15"/>
      <c r="V13" s="14"/>
      <c r="W13" s="14"/>
      <c r="X13" s="15"/>
      <c r="Y13" s="15"/>
      <c r="Z13" s="14"/>
      <c r="AA13" s="14"/>
      <c r="AB13" s="14"/>
      <c r="AC13" s="14"/>
      <c r="AD13" s="14"/>
      <c r="AE13" s="14"/>
      <c r="AF13" s="14"/>
      <c r="AG13" s="14"/>
      <c r="AH13" s="14"/>
    </row>
    <row r="14" spans="1:34" hidden="1">
      <c r="A14" s="10">
        <v>13</v>
      </c>
      <c r="B14" s="10" t="s">
        <v>612</v>
      </c>
      <c r="C14" s="11" t="s">
        <v>93</v>
      </c>
      <c r="D14" s="12" t="s">
        <v>120</v>
      </c>
      <c r="E14" s="10">
        <v>646501</v>
      </c>
      <c r="F14" s="11" t="e">
        <f t="shared" ca="1" si="0"/>
        <v>#NAME?</v>
      </c>
      <c r="G14" s="12" t="e">
        <f t="shared" ca="1" si="1"/>
        <v>#NAME?</v>
      </c>
      <c r="H14" s="10">
        <f>VLOOKUP(B14,'BIS + EDB Final'!A:K,2,FALSE)</f>
        <v>1</v>
      </c>
      <c r="I14" s="10">
        <f>VLOOKUP(B14,'BIS + EDB Final'!A:F,6,FALSE)</f>
        <v>0</v>
      </c>
      <c r="J14" s="10">
        <f>VLOOKUP(B14,'CBG Final'!A:B,2,FALSE)</f>
        <v>2</v>
      </c>
      <c r="K14" s="13" t="e">
        <f t="shared" ca="1" si="2"/>
        <v>#NAME?</v>
      </c>
      <c r="L14" s="10" t="s">
        <v>613</v>
      </c>
      <c r="M14" s="10" t="s">
        <v>476</v>
      </c>
      <c r="N14" s="10" t="s">
        <v>614</v>
      </c>
      <c r="O14" s="10" t="s">
        <v>615</v>
      </c>
      <c r="P14" s="10" t="s">
        <v>616</v>
      </c>
      <c r="Q14" s="10" t="s">
        <v>21</v>
      </c>
      <c r="R14" s="10" t="s">
        <v>22</v>
      </c>
      <c r="S14" s="23"/>
      <c r="T14" s="26"/>
      <c r="U14" s="26"/>
      <c r="V14" s="23"/>
      <c r="W14" s="23"/>
      <c r="X14" s="26"/>
      <c r="Y14" s="26"/>
      <c r="Z14" s="23"/>
      <c r="AA14" s="23"/>
      <c r="AB14" s="23"/>
      <c r="AC14" s="23"/>
      <c r="AD14" s="23"/>
      <c r="AE14" s="23"/>
      <c r="AF14" s="23"/>
      <c r="AG14" s="23"/>
      <c r="AH14" s="23"/>
    </row>
    <row r="15" spans="1:34" hidden="1">
      <c r="A15" s="10">
        <v>14</v>
      </c>
      <c r="B15" s="10" t="s">
        <v>605</v>
      </c>
      <c r="C15" s="11" t="s">
        <v>46</v>
      </c>
      <c r="D15" s="12" t="s">
        <v>606</v>
      </c>
      <c r="E15" s="10">
        <v>284526</v>
      </c>
      <c r="F15" s="11" t="e">
        <f t="shared" ca="1" si="0"/>
        <v>#NAME?</v>
      </c>
      <c r="G15" s="12" t="e">
        <f t="shared" ca="1" si="1"/>
        <v>#NAME?</v>
      </c>
      <c r="H15" s="10">
        <f>VLOOKUP(B15,'BIS + EDB Final'!A:K,2,FALSE)</f>
        <v>1</v>
      </c>
      <c r="I15" s="10">
        <f>VLOOKUP(B15,'BIS + EDB Final'!A:F,6,FALSE)</f>
        <v>0</v>
      </c>
      <c r="J15" s="10">
        <f>VLOOKUP(B15,'CBG Final'!A:B,2,FALSE)</f>
        <v>2</v>
      </c>
      <c r="K15" s="13" t="e">
        <f t="shared" ca="1" si="2"/>
        <v>#NAME?</v>
      </c>
      <c r="L15" s="10" t="s">
        <v>607</v>
      </c>
      <c r="M15" s="10" t="s">
        <v>608</v>
      </c>
      <c r="N15" s="10" t="s">
        <v>609</v>
      </c>
      <c r="O15" s="10" t="s">
        <v>610</v>
      </c>
      <c r="P15" s="10" t="s">
        <v>611</v>
      </c>
      <c r="Q15" s="10" t="s">
        <v>393</v>
      </c>
      <c r="R15" s="10" t="s">
        <v>41</v>
      </c>
      <c r="S15" s="23"/>
      <c r="T15" s="26"/>
      <c r="U15" s="26"/>
      <c r="V15" s="23"/>
      <c r="W15" s="23"/>
      <c r="X15" s="26"/>
      <c r="Y15" s="26"/>
      <c r="Z15" s="23"/>
      <c r="AA15" s="23"/>
      <c r="AB15" s="23"/>
      <c r="AC15" s="23"/>
      <c r="AD15" s="23"/>
      <c r="AE15" s="23"/>
      <c r="AF15" s="23"/>
      <c r="AG15" s="23"/>
      <c r="AH15" s="23"/>
    </row>
    <row r="16" spans="1:34">
      <c r="A16" s="10"/>
      <c r="B16" s="10" t="s">
        <v>2739</v>
      </c>
      <c r="C16" s="11" t="s">
        <v>43</v>
      </c>
      <c r="D16" s="12" t="s">
        <v>85</v>
      </c>
      <c r="E16" s="10">
        <v>2100000</v>
      </c>
      <c r="F16" s="11" t="e">
        <f t="shared" ca="1" si="0"/>
        <v>#NAME?</v>
      </c>
      <c r="G16" s="12" t="e">
        <f t="shared" ca="1" si="1"/>
        <v>#NAME?</v>
      </c>
      <c r="H16" s="10">
        <v>2</v>
      </c>
      <c r="I16" s="10">
        <f>VLOOKUP(B16,'BIS + EDB Final'!A:F,6,FALSE)</f>
        <v>-1</v>
      </c>
      <c r="J16" s="10">
        <f>VLOOKUP(B16,'CBG Final'!A:B,2,FALSE)</f>
        <v>3</v>
      </c>
      <c r="K16" s="13" t="e">
        <f t="shared" ca="1" si="2"/>
        <v>#NAME?</v>
      </c>
      <c r="L16" s="10" t="s">
        <v>2740</v>
      </c>
      <c r="M16" s="10" t="s">
        <v>368</v>
      </c>
      <c r="N16" s="10" t="s">
        <v>2741</v>
      </c>
      <c r="O16" s="10" t="s">
        <v>2742</v>
      </c>
      <c r="P16" s="10" t="s">
        <v>2743</v>
      </c>
      <c r="Q16" s="10" t="s">
        <v>40</v>
      </c>
      <c r="R16" s="10" t="s">
        <v>22</v>
      </c>
      <c r="S16" s="14"/>
      <c r="T16" s="16"/>
      <c r="U16" s="16"/>
      <c r="V16" s="14"/>
      <c r="W16" s="14"/>
      <c r="X16" s="16"/>
      <c r="Y16" s="16"/>
      <c r="Z16" s="14"/>
      <c r="AA16" s="14"/>
      <c r="AB16" s="14"/>
      <c r="AC16" s="14"/>
      <c r="AD16" s="14"/>
      <c r="AE16" s="14"/>
      <c r="AF16" s="14"/>
      <c r="AG16" s="14"/>
      <c r="AH16" s="14"/>
    </row>
    <row r="17" spans="1:34">
      <c r="A17" s="10"/>
      <c r="B17" s="10" t="s">
        <v>2244</v>
      </c>
      <c r="C17" s="11" t="s">
        <v>46</v>
      </c>
      <c r="D17" s="12" t="s">
        <v>1211</v>
      </c>
      <c r="E17" s="10">
        <v>158413</v>
      </c>
      <c r="F17" s="11" t="e">
        <f t="shared" ca="1" si="0"/>
        <v>#NAME?</v>
      </c>
      <c r="G17" s="12" t="e">
        <f t="shared" ca="1" si="1"/>
        <v>#NAME?</v>
      </c>
      <c r="H17" s="10">
        <v>2</v>
      </c>
      <c r="I17" s="10">
        <f>VLOOKUP(B17,'BIS + EDB Final'!A:F,6,FALSE)</f>
        <v>1</v>
      </c>
      <c r="J17" s="10">
        <f>VLOOKUP(B17,'CBG Final'!A:B,2,FALSE)</f>
        <v>3</v>
      </c>
      <c r="K17" s="13" t="e">
        <f t="shared" ca="1" si="2"/>
        <v>#NAME?</v>
      </c>
      <c r="L17" s="10" t="s">
        <v>2245</v>
      </c>
      <c r="M17" s="10" t="s">
        <v>1045</v>
      </c>
      <c r="N17" s="10" t="s">
        <v>2246</v>
      </c>
      <c r="O17" s="10" t="s">
        <v>2247</v>
      </c>
      <c r="P17" s="10" t="s">
        <v>2248</v>
      </c>
      <c r="Q17" s="10" t="s">
        <v>100</v>
      </c>
      <c r="R17" s="10" t="s">
        <v>22</v>
      </c>
      <c r="S17" s="14"/>
      <c r="T17" s="15"/>
      <c r="U17" s="15"/>
      <c r="V17" s="14"/>
      <c r="W17" s="14"/>
      <c r="X17" s="14"/>
      <c r="Y17" s="14"/>
      <c r="Z17" s="14"/>
      <c r="AA17" s="14"/>
      <c r="AB17" s="14"/>
      <c r="AC17" s="14"/>
      <c r="AD17" s="14"/>
      <c r="AE17" s="14"/>
      <c r="AF17" s="14"/>
      <c r="AG17" s="14"/>
      <c r="AH17" s="14"/>
    </row>
    <row r="18" spans="1:34">
      <c r="A18" s="10"/>
      <c r="B18" s="10" t="s">
        <v>1827</v>
      </c>
      <c r="C18" s="11" t="s">
        <v>43</v>
      </c>
      <c r="D18" s="12" t="s">
        <v>298</v>
      </c>
      <c r="E18" s="10">
        <v>121000</v>
      </c>
      <c r="F18" s="11" t="e">
        <f t="shared" ca="1" si="0"/>
        <v>#NAME?</v>
      </c>
      <c r="G18" s="12" t="e">
        <f t="shared" ca="1" si="1"/>
        <v>#NAME?</v>
      </c>
      <c r="H18" s="10">
        <v>2</v>
      </c>
      <c r="I18" s="10">
        <f>VLOOKUP(B18,'BIS + EDB Final'!A:F,6,FALSE)</f>
        <v>1</v>
      </c>
      <c r="J18" s="10">
        <f>VLOOKUP(B18,'CBG Final'!A:B,2,FALSE)</f>
        <v>3</v>
      </c>
      <c r="K18" s="13" t="e">
        <f t="shared" ca="1" si="2"/>
        <v>#NAME?</v>
      </c>
      <c r="L18" s="10" t="s">
        <v>1828</v>
      </c>
      <c r="M18" s="10" t="s">
        <v>368</v>
      </c>
      <c r="N18" s="10" t="s">
        <v>1829</v>
      </c>
      <c r="O18" s="10" t="s">
        <v>1830</v>
      </c>
      <c r="P18" s="10" t="s">
        <v>1831</v>
      </c>
      <c r="Q18" s="10" t="s">
        <v>507</v>
      </c>
      <c r="R18" s="10" t="s">
        <v>22</v>
      </c>
      <c r="S18" s="14"/>
      <c r="T18" s="15"/>
      <c r="U18" s="15"/>
      <c r="V18" s="14"/>
      <c r="W18" s="14"/>
      <c r="X18" s="15"/>
      <c r="Y18" s="15"/>
      <c r="Z18" s="14"/>
      <c r="AA18" s="14"/>
      <c r="AB18" s="14"/>
      <c r="AC18" s="14"/>
      <c r="AD18" s="14"/>
      <c r="AE18" s="14"/>
      <c r="AF18" s="14"/>
      <c r="AG18" s="14"/>
      <c r="AH18" s="14"/>
    </row>
    <row r="19" spans="1:34" hidden="1">
      <c r="A19" s="10">
        <v>18</v>
      </c>
      <c r="B19" s="10" t="s">
        <v>215</v>
      </c>
      <c r="C19" s="11" t="s">
        <v>216</v>
      </c>
      <c r="D19" s="12" t="s">
        <v>217</v>
      </c>
      <c r="E19" s="10">
        <v>157284</v>
      </c>
      <c r="F19" s="11" t="e">
        <f t="shared" ca="1" si="0"/>
        <v>#NAME?</v>
      </c>
      <c r="G19" s="12" t="e">
        <f t="shared" ca="1" si="1"/>
        <v>#NAME?</v>
      </c>
      <c r="H19" s="10">
        <f>VLOOKUP(B19,'BIS + EDB Final'!A:K,2,FALSE)</f>
        <v>1</v>
      </c>
      <c r="I19" s="10">
        <f>VLOOKUP(B19,'BIS + EDB Final'!A:F,6,FALSE)</f>
        <v>0</v>
      </c>
      <c r="J19" s="10">
        <f>VLOOKUP(B19,'CBG Final'!A:B,2,FALSE)</f>
        <v>1</v>
      </c>
      <c r="K19" s="13" t="e">
        <f t="shared" ca="1" si="2"/>
        <v>#NAME?</v>
      </c>
      <c r="L19" s="10" t="s">
        <v>218</v>
      </c>
      <c r="M19" s="10" t="s">
        <v>219</v>
      </c>
      <c r="N19" s="10" t="s">
        <v>220</v>
      </c>
      <c r="O19" s="10" t="s">
        <v>221</v>
      </c>
      <c r="P19" s="10" t="s">
        <v>222</v>
      </c>
      <c r="Q19" s="10" t="s">
        <v>223</v>
      </c>
      <c r="R19" s="10" t="s">
        <v>224</v>
      </c>
      <c r="S19" s="23"/>
      <c r="T19" s="26"/>
      <c r="U19" s="26"/>
      <c r="V19" s="23"/>
      <c r="W19" s="23"/>
      <c r="X19" s="23"/>
      <c r="Y19" s="23"/>
      <c r="Z19" s="23"/>
      <c r="AA19" s="23"/>
      <c r="AB19" s="23"/>
      <c r="AC19" s="23"/>
      <c r="AD19" s="23"/>
      <c r="AE19" s="23"/>
      <c r="AF19" s="23"/>
      <c r="AG19" s="23"/>
      <c r="AH19" s="23"/>
    </row>
    <row r="20" spans="1:34">
      <c r="A20" s="10"/>
      <c r="B20" s="10" t="s">
        <v>1742</v>
      </c>
      <c r="C20" s="11" t="s">
        <v>43</v>
      </c>
      <c r="D20" s="12" t="s">
        <v>1743</v>
      </c>
      <c r="E20" s="10">
        <v>138100</v>
      </c>
      <c r="F20" s="11" t="e">
        <f t="shared" ca="1" si="0"/>
        <v>#NAME?</v>
      </c>
      <c r="G20" s="12" t="e">
        <f t="shared" ca="1" si="1"/>
        <v>#NAME?</v>
      </c>
      <c r="H20" s="10">
        <v>2</v>
      </c>
      <c r="I20" s="10">
        <f>VLOOKUP(B20,'BIS + EDB Final'!A:F,6,FALSE)</f>
        <v>1</v>
      </c>
      <c r="J20" s="10">
        <f>VLOOKUP(B20,'CBG Final'!A:B,2,FALSE)</f>
        <v>3</v>
      </c>
      <c r="K20" s="13" t="e">
        <f t="shared" ca="1" si="2"/>
        <v>#NAME?</v>
      </c>
      <c r="L20" s="10" t="s">
        <v>1744</v>
      </c>
      <c r="M20" s="10" t="s">
        <v>1491</v>
      </c>
      <c r="N20" s="10" t="s">
        <v>1745</v>
      </c>
      <c r="O20" s="10" t="s">
        <v>1746</v>
      </c>
      <c r="P20" s="10" t="s">
        <v>1747</v>
      </c>
      <c r="Q20" s="10" t="s">
        <v>1704</v>
      </c>
      <c r="R20" s="10" t="s">
        <v>41</v>
      </c>
      <c r="S20" s="14"/>
      <c r="T20" s="15"/>
      <c r="U20" s="15"/>
      <c r="V20" s="14"/>
      <c r="W20" s="14"/>
      <c r="X20" s="15"/>
      <c r="Y20" s="15"/>
      <c r="Z20" s="14"/>
      <c r="AA20" s="14"/>
      <c r="AB20" s="14"/>
      <c r="AC20" s="14"/>
      <c r="AD20" s="14"/>
      <c r="AE20" s="14"/>
      <c r="AF20" s="14"/>
      <c r="AG20" s="14"/>
      <c r="AH20" s="14"/>
    </row>
    <row r="21" spans="1:34" ht="15.75" customHeight="1">
      <c r="A21" s="10"/>
      <c r="B21" s="10" t="s">
        <v>199</v>
      </c>
      <c r="C21" s="11" t="s">
        <v>46</v>
      </c>
      <c r="D21" s="12" t="s">
        <v>200</v>
      </c>
      <c r="E21" s="10">
        <v>214041</v>
      </c>
      <c r="F21" s="11" t="e">
        <f t="shared" ca="1" si="0"/>
        <v>#NAME?</v>
      </c>
      <c r="G21" s="12" t="e">
        <f t="shared" ca="1" si="1"/>
        <v>#NAME?</v>
      </c>
      <c r="H21" s="10">
        <f>VLOOKUP(B21,'BIS + EDB Final'!A:K,2,FALSE)</f>
        <v>1</v>
      </c>
      <c r="I21" s="10">
        <f>VLOOKUP(B21,'BIS + EDB Final'!A:F,6,FALSE)</f>
        <v>0</v>
      </c>
      <c r="J21" s="10">
        <f>VLOOKUP(B21,'CBG Final'!A:B,2,FALSE)</f>
        <v>3</v>
      </c>
      <c r="K21" s="13" t="e">
        <f t="shared" ca="1" si="2"/>
        <v>#NAME?</v>
      </c>
      <c r="L21" s="10" t="s">
        <v>201</v>
      </c>
      <c r="M21" s="10" t="s">
        <v>202</v>
      </c>
      <c r="N21" s="10" t="s">
        <v>203</v>
      </c>
      <c r="O21" s="10" t="s">
        <v>204</v>
      </c>
      <c r="P21" s="10" t="s">
        <v>205</v>
      </c>
      <c r="Q21" s="10" t="s">
        <v>206</v>
      </c>
      <c r="R21" s="10" t="s">
        <v>142</v>
      </c>
      <c r="S21" s="14"/>
      <c r="T21" s="15"/>
      <c r="U21" s="15"/>
      <c r="V21" s="14"/>
      <c r="W21" s="14"/>
      <c r="X21" s="14"/>
      <c r="Y21" s="14"/>
      <c r="Z21" s="14"/>
      <c r="AA21" s="14"/>
      <c r="AB21" s="14"/>
      <c r="AC21" s="14"/>
      <c r="AD21" s="14"/>
      <c r="AE21" s="14"/>
      <c r="AF21" s="14"/>
      <c r="AG21" s="14"/>
      <c r="AH21" s="14"/>
    </row>
    <row r="22" spans="1:34" ht="15.75" hidden="1" customHeight="1">
      <c r="A22" s="10">
        <v>21</v>
      </c>
      <c r="B22" s="10" t="s">
        <v>681</v>
      </c>
      <c r="C22" s="11" t="s">
        <v>682</v>
      </c>
      <c r="D22" s="12" t="s">
        <v>85</v>
      </c>
      <c r="E22" s="10">
        <v>201413</v>
      </c>
      <c r="F22" s="11" t="e">
        <f t="shared" ca="1" si="0"/>
        <v>#NAME?</v>
      </c>
      <c r="G22" s="12" t="e">
        <f t="shared" ca="1" si="1"/>
        <v>#NAME?</v>
      </c>
      <c r="H22" s="10">
        <f>VLOOKUP(B22,'BIS + EDB Final'!A:K,2,FALSE)</f>
        <v>2</v>
      </c>
      <c r="I22" s="10">
        <f>VLOOKUP(B22,'BIS + EDB Final'!A:F,6,FALSE)</f>
        <v>1</v>
      </c>
      <c r="J22" s="10">
        <f>VLOOKUP(B22,'CBG Final'!A:B,2,FALSE)</f>
        <v>2</v>
      </c>
      <c r="K22" s="13" t="e">
        <f t="shared" ca="1" si="2"/>
        <v>#NAME?</v>
      </c>
      <c r="L22" s="10" t="s">
        <v>683</v>
      </c>
      <c r="M22" s="10" t="s">
        <v>385</v>
      </c>
      <c r="N22" s="10" t="s">
        <v>684</v>
      </c>
      <c r="O22" s="10" t="s">
        <v>685</v>
      </c>
      <c r="P22" s="10" t="s">
        <v>686</v>
      </c>
      <c r="Q22" s="10" t="s">
        <v>175</v>
      </c>
      <c r="R22" s="10" t="s">
        <v>80</v>
      </c>
      <c r="S22" s="23"/>
      <c r="T22" s="26"/>
      <c r="U22" s="26"/>
      <c r="V22" s="23"/>
      <c r="W22" s="23"/>
      <c r="X22" s="23"/>
      <c r="Y22" s="23"/>
      <c r="Z22" s="23"/>
      <c r="AA22" s="23"/>
      <c r="AB22" s="23"/>
      <c r="AC22" s="23"/>
      <c r="AD22" s="23"/>
      <c r="AE22" s="23"/>
      <c r="AF22" s="23"/>
      <c r="AG22" s="23"/>
      <c r="AH22" s="23"/>
    </row>
    <row r="23" spans="1:34" ht="15.75" hidden="1" customHeight="1">
      <c r="A23" s="10">
        <v>22</v>
      </c>
      <c r="B23" s="10" t="s">
        <v>92</v>
      </c>
      <c r="C23" s="11" t="s">
        <v>93</v>
      </c>
      <c r="D23" s="12" t="s">
        <v>94</v>
      </c>
      <c r="E23" s="10">
        <v>111822</v>
      </c>
      <c r="F23" s="11" t="e">
        <f t="shared" ca="1" si="0"/>
        <v>#NAME?</v>
      </c>
      <c r="G23" s="12" t="e">
        <f t="shared" ca="1" si="1"/>
        <v>#NAME?</v>
      </c>
      <c r="H23" s="10">
        <f>VLOOKUP(B23,'BIS + EDB Final'!A:K,2,FALSE)</f>
        <v>2</v>
      </c>
      <c r="I23" s="10">
        <f>VLOOKUP(B23,'BIS + EDB Final'!A:F,6,FALSE)</f>
        <v>-1</v>
      </c>
      <c r="J23" s="10">
        <f>VLOOKUP(B23,'CBG Final'!A:B,2,FALSE)</f>
        <v>2</v>
      </c>
      <c r="K23" s="13" t="e">
        <f t="shared" ca="1" si="2"/>
        <v>#NAME?</v>
      </c>
      <c r="L23" s="10" t="s">
        <v>95</v>
      </c>
      <c r="M23" s="10" t="s">
        <v>96</v>
      </c>
      <c r="N23" s="10" t="s">
        <v>97</v>
      </c>
      <c r="O23" s="10" t="s">
        <v>98</v>
      </c>
      <c r="P23" s="10" t="s">
        <v>99</v>
      </c>
      <c r="Q23" s="10" t="s">
        <v>100</v>
      </c>
      <c r="R23" s="10" t="s">
        <v>22</v>
      </c>
      <c r="S23" s="23"/>
      <c r="T23" s="26"/>
      <c r="U23" s="26"/>
      <c r="V23" s="23"/>
      <c r="W23" s="23"/>
      <c r="X23" s="26"/>
      <c r="Y23" s="26"/>
      <c r="Z23" s="23"/>
      <c r="AA23" s="23"/>
      <c r="AB23" s="23"/>
      <c r="AC23" s="23"/>
      <c r="AD23" s="23"/>
      <c r="AE23" s="23"/>
      <c r="AF23" s="23"/>
      <c r="AG23" s="23"/>
      <c r="AH23" s="23"/>
    </row>
    <row r="24" spans="1:34" ht="15.75" customHeight="1">
      <c r="A24" s="10"/>
      <c r="B24" s="10" t="s">
        <v>473</v>
      </c>
      <c r="C24" s="11" t="s">
        <v>281</v>
      </c>
      <c r="D24" s="12" t="s">
        <v>474</v>
      </c>
      <c r="E24" s="10">
        <v>222000</v>
      </c>
      <c r="F24" s="11" t="e">
        <f t="shared" ca="1" si="0"/>
        <v>#NAME?</v>
      </c>
      <c r="G24" s="12" t="e">
        <f t="shared" ca="1" si="1"/>
        <v>#NAME?</v>
      </c>
      <c r="H24" s="10">
        <f>VLOOKUP(B24,'BIS + EDB Final'!A:K,2,FALSE)</f>
        <v>1</v>
      </c>
      <c r="I24" s="10">
        <f>VLOOKUP(B24,'BIS + EDB Final'!A:F,6,FALSE)</f>
        <v>0</v>
      </c>
      <c r="J24" s="10">
        <f>VLOOKUP(B24,'CBG Final'!A:B,2,FALSE)</f>
        <v>3</v>
      </c>
      <c r="K24" s="13" t="e">
        <f t="shared" ca="1" si="2"/>
        <v>#NAME?</v>
      </c>
      <c r="L24" s="10" t="s">
        <v>475</v>
      </c>
      <c r="M24" s="10" t="s">
        <v>476</v>
      </c>
      <c r="N24" s="10" t="s">
        <v>477</v>
      </c>
      <c r="O24" s="10" t="s">
        <v>478</v>
      </c>
      <c r="P24" s="10" t="s">
        <v>479</v>
      </c>
      <c r="Q24" s="10" t="s">
        <v>393</v>
      </c>
      <c r="R24" s="10" t="s">
        <v>22</v>
      </c>
      <c r="S24" s="14"/>
      <c r="T24" s="15"/>
      <c r="U24" s="15"/>
      <c r="V24" s="14"/>
      <c r="W24" s="14"/>
      <c r="X24" s="15"/>
      <c r="Y24" s="15"/>
      <c r="Z24" s="14"/>
      <c r="AA24" s="14"/>
      <c r="AB24" s="14"/>
      <c r="AC24" s="14"/>
      <c r="AD24" s="14"/>
      <c r="AE24" s="14"/>
      <c r="AF24" s="14"/>
      <c r="AG24" s="14"/>
      <c r="AH24" s="14"/>
    </row>
    <row r="25" spans="1:34" ht="15.75" hidden="1" customHeight="1">
      <c r="A25" s="10">
        <v>24</v>
      </c>
      <c r="B25" s="10" t="s">
        <v>675</v>
      </c>
      <c r="C25" s="11" t="s">
        <v>443</v>
      </c>
      <c r="D25" s="12" t="s">
        <v>444</v>
      </c>
      <c r="E25" s="10">
        <v>100000</v>
      </c>
      <c r="F25" s="11" t="e">
        <f t="shared" ca="1" si="0"/>
        <v>#NAME?</v>
      </c>
      <c r="G25" s="12" t="e">
        <f t="shared" ca="1" si="1"/>
        <v>#NAME?</v>
      </c>
      <c r="H25" s="10">
        <f>VLOOKUP(B25,'BIS + EDB Final'!A:K,2,FALSE)</f>
        <v>1</v>
      </c>
      <c r="I25" s="10">
        <f>VLOOKUP(B25,'BIS + EDB Final'!A:F,6,FALSE)</f>
        <v>0</v>
      </c>
      <c r="J25" s="10">
        <f>VLOOKUP(B25,'CBG Final'!A:B,2,FALSE)</f>
        <v>2</v>
      </c>
      <c r="K25" s="13" t="e">
        <f t="shared" ca="1" si="2"/>
        <v>#NAME?</v>
      </c>
      <c r="L25" s="10" t="s">
        <v>676</v>
      </c>
      <c r="M25" s="10" t="s">
        <v>677</v>
      </c>
      <c r="N25" s="10" t="s">
        <v>678</v>
      </c>
      <c r="O25" s="10" t="s">
        <v>679</v>
      </c>
      <c r="P25" s="10" t="s">
        <v>680</v>
      </c>
      <c r="Q25" s="10" t="s">
        <v>31</v>
      </c>
      <c r="R25" s="10" t="s">
        <v>183</v>
      </c>
      <c r="S25" s="23"/>
      <c r="T25" s="26"/>
      <c r="U25" s="26"/>
      <c r="V25" s="23"/>
      <c r="W25" s="23"/>
      <c r="X25" s="26"/>
      <c r="Y25" s="26"/>
      <c r="Z25" s="23"/>
      <c r="AA25" s="23"/>
      <c r="AB25" s="23"/>
      <c r="AC25" s="23"/>
      <c r="AD25" s="23"/>
      <c r="AE25" s="23"/>
      <c r="AF25" s="23"/>
      <c r="AG25" s="23"/>
      <c r="AH25" s="23"/>
    </row>
    <row r="26" spans="1:34" ht="15.75" hidden="1" customHeight="1">
      <c r="A26" s="10">
        <v>25</v>
      </c>
      <c r="B26" s="10" t="s">
        <v>288</v>
      </c>
      <c r="C26" s="11" t="s">
        <v>289</v>
      </c>
      <c r="D26" s="12" t="s">
        <v>290</v>
      </c>
      <c r="E26" s="10">
        <v>125416</v>
      </c>
      <c r="F26" s="11" t="e">
        <f t="shared" ca="1" si="0"/>
        <v>#NAME?</v>
      </c>
      <c r="G26" s="12" t="e">
        <f t="shared" ca="1" si="1"/>
        <v>#NAME?</v>
      </c>
      <c r="H26" s="10">
        <f>VLOOKUP(B26,'BIS + EDB Final'!A:K,2,FALSE)</f>
        <v>1</v>
      </c>
      <c r="I26" s="10">
        <f>VLOOKUP(B26,'BIS + EDB Final'!A:F,6,FALSE)</f>
        <v>0</v>
      </c>
      <c r="J26" s="10">
        <f>VLOOKUP(B26,'CBG Final'!A:B,2,FALSE)</f>
        <v>2</v>
      </c>
      <c r="K26" s="13" t="e">
        <f t="shared" ca="1" si="2"/>
        <v>#NAME?</v>
      </c>
      <c r="L26" s="10" t="s">
        <v>291</v>
      </c>
      <c r="M26" s="10" t="s">
        <v>292</v>
      </c>
      <c r="N26" s="10" t="s">
        <v>293</v>
      </c>
      <c r="O26" s="10" t="s">
        <v>294</v>
      </c>
      <c r="P26" s="10" t="s">
        <v>295</v>
      </c>
      <c r="Q26" s="10" t="s">
        <v>296</v>
      </c>
      <c r="R26" s="10" t="s">
        <v>224</v>
      </c>
      <c r="S26" s="23"/>
      <c r="T26" s="26"/>
      <c r="U26" s="26"/>
      <c r="V26" s="23"/>
      <c r="W26" s="23"/>
      <c r="X26" s="26"/>
      <c r="Y26" s="26"/>
      <c r="Z26" s="23"/>
      <c r="AA26" s="23"/>
      <c r="AB26" s="23"/>
      <c r="AC26" s="23"/>
      <c r="AD26" s="23"/>
      <c r="AE26" s="23"/>
      <c r="AF26" s="23"/>
      <c r="AG26" s="23"/>
      <c r="AH26" s="23"/>
    </row>
    <row r="27" spans="1:34" ht="15.75" hidden="1" customHeight="1">
      <c r="A27" s="10">
        <v>26</v>
      </c>
      <c r="B27" s="10" t="s">
        <v>435</v>
      </c>
      <c r="C27" s="11" t="s">
        <v>84</v>
      </c>
      <c r="D27" s="12" t="s">
        <v>290</v>
      </c>
      <c r="E27" s="10">
        <v>120739</v>
      </c>
      <c r="F27" s="11" t="e">
        <f t="shared" ca="1" si="0"/>
        <v>#NAME?</v>
      </c>
      <c r="G27" s="12" t="e">
        <f t="shared" ca="1" si="1"/>
        <v>#NAME?</v>
      </c>
      <c r="H27" s="10">
        <f>VLOOKUP(B27,'BIS + EDB Final'!A:K,2,FALSE)</f>
        <v>2</v>
      </c>
      <c r="I27" s="10">
        <f>VLOOKUP(B27,'BIS + EDB Final'!A:F,6,FALSE)</f>
        <v>1</v>
      </c>
      <c r="J27" s="10">
        <f>VLOOKUP(B27,'CBG Final'!A:B,2,FALSE)</f>
        <v>1</v>
      </c>
      <c r="K27" s="13" t="e">
        <f t="shared" ca="1" si="2"/>
        <v>#NAME?</v>
      </c>
      <c r="L27" s="10" t="s">
        <v>436</v>
      </c>
      <c r="M27" s="10" t="s">
        <v>437</v>
      </c>
      <c r="N27" s="10" t="s">
        <v>438</v>
      </c>
      <c r="O27" s="10" t="s">
        <v>439</v>
      </c>
      <c r="P27" s="10" t="s">
        <v>440</v>
      </c>
      <c r="Q27" s="10" t="s">
        <v>441</v>
      </c>
      <c r="R27" s="10" t="s">
        <v>22</v>
      </c>
      <c r="S27" s="23"/>
      <c r="T27" s="26"/>
      <c r="U27" s="26"/>
      <c r="V27" s="23"/>
      <c r="W27" s="23"/>
      <c r="X27" s="26"/>
      <c r="Y27" s="26"/>
      <c r="Z27" s="23"/>
      <c r="AA27" s="23"/>
      <c r="AB27" s="23"/>
      <c r="AC27" s="23"/>
      <c r="AD27" s="23"/>
      <c r="AE27" s="23"/>
      <c r="AF27" s="23"/>
      <c r="AG27" s="23"/>
      <c r="AH27" s="23"/>
    </row>
    <row r="28" spans="1:34" ht="15.75" customHeight="1">
      <c r="A28" s="10"/>
      <c r="B28" s="10" t="s">
        <v>1400</v>
      </c>
      <c r="C28" s="11" t="s">
        <v>1401</v>
      </c>
      <c r="D28" s="12" t="s">
        <v>1402</v>
      </c>
      <c r="E28" s="10">
        <v>121223</v>
      </c>
      <c r="F28" s="11" t="e">
        <f t="shared" ca="1" si="0"/>
        <v>#NAME?</v>
      </c>
      <c r="G28" s="12" t="e">
        <f t="shared" ca="1" si="1"/>
        <v>#NAME?</v>
      </c>
      <c r="H28" s="10">
        <v>2</v>
      </c>
      <c r="I28" s="10">
        <f>VLOOKUP(B28,'BIS + EDB Final'!A:F,6,FALSE)</f>
        <v>0</v>
      </c>
      <c r="J28" s="10">
        <f>VLOOKUP(B28,'CBG Final'!A:B,2,FALSE)</f>
        <v>3</v>
      </c>
      <c r="K28" s="13" t="e">
        <f t="shared" ca="1" si="2"/>
        <v>#NAME?</v>
      </c>
      <c r="L28" s="10" t="s">
        <v>1403</v>
      </c>
      <c r="M28" s="10" t="s">
        <v>1197</v>
      </c>
      <c r="N28" s="10" t="s">
        <v>1404</v>
      </c>
      <c r="O28" s="10" t="s">
        <v>227</v>
      </c>
      <c r="P28" s="10" t="s">
        <v>1405</v>
      </c>
      <c r="Q28" s="10" t="s">
        <v>32</v>
      </c>
      <c r="R28" s="10" t="s">
        <v>393</v>
      </c>
      <c r="S28" s="14"/>
      <c r="T28" s="15"/>
      <c r="U28" s="15"/>
      <c r="V28" s="14"/>
      <c r="W28" s="14"/>
      <c r="X28" s="14"/>
      <c r="Y28" s="14"/>
      <c r="Z28" s="14"/>
      <c r="AA28" s="14"/>
      <c r="AB28" s="14"/>
      <c r="AC28" s="14"/>
      <c r="AD28" s="14"/>
      <c r="AE28" s="14"/>
      <c r="AF28" s="14"/>
      <c r="AG28" s="14"/>
      <c r="AH28" s="14"/>
    </row>
    <row r="29" spans="1:34" ht="15.75" hidden="1" customHeight="1">
      <c r="A29" s="10">
        <v>28</v>
      </c>
      <c r="B29" s="10" t="s">
        <v>297</v>
      </c>
      <c r="C29" s="11" t="s">
        <v>128</v>
      </c>
      <c r="D29" s="12" t="s">
        <v>298</v>
      </c>
      <c r="E29" s="10">
        <v>100000</v>
      </c>
      <c r="F29" s="11" t="e">
        <f t="shared" ca="1" si="0"/>
        <v>#NAME?</v>
      </c>
      <c r="G29" s="12" t="e">
        <f t="shared" ca="1" si="1"/>
        <v>#NAME?</v>
      </c>
      <c r="H29" s="10">
        <f>VLOOKUP(B29,'BIS + EDB Final'!A:K,2,FALSE)</f>
        <v>2</v>
      </c>
      <c r="I29" s="10">
        <f>VLOOKUP(B29,'BIS + EDB Final'!A:F,6,FALSE)</f>
        <v>-1</v>
      </c>
      <c r="J29" s="10">
        <f>VLOOKUP(B29,'CBG Final'!A:B,2,FALSE)</f>
        <v>2</v>
      </c>
      <c r="K29" s="13" t="e">
        <f t="shared" ca="1" si="2"/>
        <v>#NAME?</v>
      </c>
      <c r="L29" s="10" t="s">
        <v>299</v>
      </c>
      <c r="M29" s="10" t="s">
        <v>204</v>
      </c>
      <c r="N29" s="10" t="s">
        <v>300</v>
      </c>
      <c r="O29" s="10" t="s">
        <v>301</v>
      </c>
      <c r="P29" s="10" t="s">
        <v>302</v>
      </c>
      <c r="Q29" s="10" t="s">
        <v>40</v>
      </c>
      <c r="R29" s="10" t="s">
        <v>165</v>
      </c>
      <c r="S29" s="23"/>
      <c r="T29" s="26"/>
      <c r="U29" s="26"/>
      <c r="V29" s="23"/>
      <c r="W29" s="23"/>
      <c r="X29" s="23"/>
      <c r="Y29" s="23"/>
      <c r="Z29" s="23"/>
      <c r="AA29" s="23"/>
      <c r="AB29" s="23"/>
      <c r="AC29" s="23"/>
      <c r="AD29" s="23"/>
      <c r="AE29" s="23"/>
      <c r="AF29" s="23"/>
      <c r="AG29" s="23"/>
      <c r="AH29" s="23"/>
    </row>
    <row r="30" spans="1:34" ht="15.75" hidden="1" customHeight="1">
      <c r="A30" s="10">
        <v>29</v>
      </c>
      <c r="B30" s="10" t="s">
        <v>563</v>
      </c>
      <c r="C30" s="11" t="s">
        <v>93</v>
      </c>
      <c r="D30" s="12" t="s">
        <v>545</v>
      </c>
      <c r="E30" s="10">
        <v>98120</v>
      </c>
      <c r="F30" s="11" t="e">
        <f t="shared" ca="1" si="0"/>
        <v>#NAME?</v>
      </c>
      <c r="G30" s="12" t="e">
        <f t="shared" ca="1" si="1"/>
        <v>#NAME?</v>
      </c>
      <c r="H30" s="10">
        <f>VLOOKUP(B30,'BIS + EDB Final'!A:K,2,FALSE)</f>
        <v>1</v>
      </c>
      <c r="I30" s="10">
        <f>VLOOKUP(B30,'BIS + EDB Final'!A:F,6,FALSE)</f>
        <v>0</v>
      </c>
      <c r="J30" s="10">
        <f>VLOOKUP(B30,'CBG Final'!A:B,2,FALSE)</f>
        <v>2</v>
      </c>
      <c r="K30" s="13" t="e">
        <f t="shared" ca="1" si="2"/>
        <v>#NAME?</v>
      </c>
      <c r="L30" s="10" t="s">
        <v>564</v>
      </c>
      <c r="M30" s="10" t="s">
        <v>565</v>
      </c>
      <c r="N30" s="10" t="s">
        <v>566</v>
      </c>
      <c r="O30" s="10"/>
      <c r="P30" s="10" t="s">
        <v>567</v>
      </c>
      <c r="Q30" s="10" t="s">
        <v>296</v>
      </c>
      <c r="R30" s="10" t="s">
        <v>22</v>
      </c>
      <c r="S30" s="23"/>
      <c r="T30" s="26"/>
      <c r="U30" s="26"/>
      <c r="V30" s="23"/>
      <c r="W30" s="23"/>
      <c r="X30" s="23"/>
      <c r="Y30" s="23"/>
      <c r="Z30" s="23"/>
      <c r="AA30" s="23"/>
      <c r="AB30" s="23"/>
      <c r="AC30" s="23"/>
      <c r="AD30" s="23"/>
      <c r="AE30" s="23"/>
      <c r="AF30" s="23"/>
      <c r="AG30" s="23"/>
      <c r="AH30" s="23"/>
    </row>
    <row r="31" spans="1:34" ht="15.75" customHeight="1">
      <c r="A31" s="10"/>
      <c r="B31" s="10" t="s">
        <v>539</v>
      </c>
      <c r="C31" s="11" t="s">
        <v>128</v>
      </c>
      <c r="D31" s="12" t="s">
        <v>118</v>
      </c>
      <c r="E31" s="10">
        <v>96000</v>
      </c>
      <c r="F31" s="11" t="e">
        <f t="shared" ca="1" si="0"/>
        <v>#NAME?</v>
      </c>
      <c r="G31" s="12" t="e">
        <f t="shared" ca="1" si="1"/>
        <v>#NAME?</v>
      </c>
      <c r="H31" s="10">
        <f>VLOOKUP(B31,'BIS + EDB Final'!A:K,2,FALSE)</f>
        <v>2</v>
      </c>
      <c r="I31" s="10">
        <f>VLOOKUP(B31,'BIS + EDB Final'!A:F,6,FALSE)</f>
        <v>0</v>
      </c>
      <c r="J31" s="10">
        <f>VLOOKUP(B31,'CBG Final'!A:B,2,FALSE)</f>
        <v>3</v>
      </c>
      <c r="K31" s="13" t="e">
        <f t="shared" ca="1" si="2"/>
        <v>#NAME?</v>
      </c>
      <c r="L31" s="10" t="s">
        <v>540</v>
      </c>
      <c r="M31" s="10" t="s">
        <v>339</v>
      </c>
      <c r="N31" s="10" t="s">
        <v>541</v>
      </c>
      <c r="O31" s="10" t="s">
        <v>542</v>
      </c>
      <c r="P31" s="10" t="s">
        <v>543</v>
      </c>
      <c r="Q31" s="10" t="s">
        <v>206</v>
      </c>
      <c r="R31" s="10" t="s">
        <v>22</v>
      </c>
      <c r="S31" s="14"/>
      <c r="T31" s="15"/>
      <c r="U31" s="15"/>
      <c r="V31" s="14"/>
      <c r="W31" s="14"/>
      <c r="X31" s="15"/>
      <c r="Y31" s="15"/>
      <c r="Z31" s="14"/>
      <c r="AA31" s="14"/>
      <c r="AB31" s="14"/>
      <c r="AC31" s="14"/>
      <c r="AD31" s="14"/>
      <c r="AE31" s="14"/>
      <c r="AF31" s="14"/>
      <c r="AG31" s="14"/>
      <c r="AH31" s="14"/>
    </row>
    <row r="32" spans="1:34" ht="15.75" hidden="1" customHeight="1">
      <c r="A32" s="10">
        <v>31</v>
      </c>
      <c r="B32" s="10" t="s">
        <v>402</v>
      </c>
      <c r="C32" s="11" t="s">
        <v>403</v>
      </c>
      <c r="D32" s="12" t="s">
        <v>404</v>
      </c>
      <c r="E32" s="10">
        <v>130760</v>
      </c>
      <c r="F32" s="11" t="e">
        <f t="shared" ca="1" si="0"/>
        <v>#NAME?</v>
      </c>
      <c r="G32" s="12" t="e">
        <f t="shared" ca="1" si="1"/>
        <v>#NAME?</v>
      </c>
      <c r="H32" s="10">
        <f>VLOOKUP(B32,'BIS + EDB Final'!A:K,2,FALSE)</f>
        <v>1</v>
      </c>
      <c r="I32" s="10">
        <f>VLOOKUP(B32,'BIS + EDB Final'!A:F,6,FALSE)</f>
        <v>0</v>
      </c>
      <c r="J32" s="10">
        <f>VLOOKUP(B32,'CBG Final'!A:B,2,FALSE)</f>
        <v>1</v>
      </c>
      <c r="K32" s="13" t="e">
        <f t="shared" ca="1" si="2"/>
        <v>#NAME?</v>
      </c>
      <c r="L32" s="10" t="s">
        <v>405</v>
      </c>
      <c r="M32" s="10" t="s">
        <v>406</v>
      </c>
      <c r="N32" s="10" t="s">
        <v>407</v>
      </c>
      <c r="O32" s="10" t="s">
        <v>408</v>
      </c>
      <c r="P32" s="10" t="s">
        <v>409</v>
      </c>
      <c r="Q32" s="10" t="s">
        <v>321</v>
      </c>
      <c r="R32" s="10" t="s">
        <v>54</v>
      </c>
      <c r="S32" s="23"/>
      <c r="T32" s="26"/>
      <c r="U32" s="26"/>
      <c r="V32" s="23"/>
      <c r="W32" s="23"/>
      <c r="X32" s="26"/>
      <c r="Y32" s="26"/>
      <c r="Z32" s="23"/>
      <c r="AA32" s="23"/>
      <c r="AB32" s="23"/>
      <c r="AC32" s="23"/>
      <c r="AD32" s="23"/>
      <c r="AE32" s="23"/>
      <c r="AF32" s="23"/>
      <c r="AG32" s="23"/>
      <c r="AH32" s="23"/>
    </row>
    <row r="33" spans="1:34" ht="15.75" hidden="1" customHeight="1">
      <c r="A33" s="10">
        <v>32</v>
      </c>
      <c r="B33" s="10" t="s">
        <v>239</v>
      </c>
      <c r="C33" s="11" t="s">
        <v>46</v>
      </c>
      <c r="D33" s="12" t="s">
        <v>240</v>
      </c>
      <c r="E33" s="10">
        <v>80730</v>
      </c>
      <c r="F33" s="11" t="e">
        <f t="shared" ca="1" si="0"/>
        <v>#NAME?</v>
      </c>
      <c r="G33" s="12" t="e">
        <f t="shared" ca="1" si="1"/>
        <v>#NAME?</v>
      </c>
      <c r="H33" s="10">
        <f>VLOOKUP(B33,'BIS + EDB Final'!A:K,2,FALSE)</f>
        <v>1</v>
      </c>
      <c r="I33" s="10">
        <f>VLOOKUP(B33,'BIS + EDB Final'!A:F,6,FALSE)</f>
        <v>0</v>
      </c>
      <c r="J33" s="10">
        <f>VLOOKUP(B33,'CBG Final'!A:B,2,FALSE)</f>
        <v>2</v>
      </c>
      <c r="K33" s="13" t="e">
        <f t="shared" ca="1" si="2"/>
        <v>#NAME?</v>
      </c>
      <c r="L33" s="10" t="s">
        <v>241</v>
      </c>
      <c r="M33" s="10" t="s">
        <v>27</v>
      </c>
      <c r="N33" s="10" t="s">
        <v>242</v>
      </c>
      <c r="O33" s="10" t="s">
        <v>243</v>
      </c>
      <c r="P33" s="10" t="s">
        <v>244</v>
      </c>
      <c r="Q33" s="10" t="s">
        <v>32</v>
      </c>
      <c r="R33" s="10" t="s">
        <v>165</v>
      </c>
      <c r="S33" s="23"/>
      <c r="T33" s="26"/>
      <c r="U33" s="26"/>
      <c r="V33" s="23"/>
      <c r="W33" s="23"/>
      <c r="X33" s="23"/>
      <c r="Y33" s="23"/>
      <c r="Z33" s="23"/>
      <c r="AA33" s="23"/>
      <c r="AB33" s="23"/>
      <c r="AC33" s="23"/>
      <c r="AD33" s="23"/>
      <c r="AE33" s="23"/>
      <c r="AF33" s="23"/>
      <c r="AG33" s="23"/>
      <c r="AH33" s="23"/>
    </row>
    <row r="34" spans="1:34" ht="15.75" customHeight="1">
      <c r="A34" s="10"/>
      <c r="B34" s="10" t="s">
        <v>832</v>
      </c>
      <c r="C34" s="11" t="s">
        <v>43</v>
      </c>
      <c r="D34" s="12" t="s">
        <v>240</v>
      </c>
      <c r="E34" s="10">
        <v>133300</v>
      </c>
      <c r="F34" s="11" t="e">
        <f t="shared" ca="1" si="0"/>
        <v>#NAME?</v>
      </c>
      <c r="G34" s="12" t="e">
        <f t="shared" ca="1" si="1"/>
        <v>#NAME?</v>
      </c>
      <c r="H34" s="10">
        <v>1</v>
      </c>
      <c r="I34" s="10">
        <f>VLOOKUP(B34,'BIS + EDB Final'!A:F,6,FALSE)</f>
        <v>1</v>
      </c>
      <c r="J34" s="10">
        <f>VLOOKUP(B34,'CBG Final'!A:B,2,FALSE)</f>
        <v>3</v>
      </c>
      <c r="K34" s="13" t="e">
        <f t="shared" ca="1" si="2"/>
        <v>#NAME?</v>
      </c>
      <c r="L34" s="10" t="s">
        <v>833</v>
      </c>
      <c r="M34" s="10" t="s">
        <v>534</v>
      </c>
      <c r="N34" s="10" t="s">
        <v>834</v>
      </c>
      <c r="O34" s="10" t="s">
        <v>385</v>
      </c>
      <c r="P34" s="10" t="s">
        <v>835</v>
      </c>
      <c r="Q34" s="10" t="s">
        <v>358</v>
      </c>
      <c r="R34" s="10" t="s">
        <v>197</v>
      </c>
      <c r="S34" s="14"/>
      <c r="T34" s="15"/>
      <c r="U34" s="15"/>
      <c r="V34" s="14"/>
      <c r="W34" s="14"/>
      <c r="X34" s="14"/>
      <c r="Y34" s="14"/>
      <c r="Z34" s="14"/>
      <c r="AA34" s="14"/>
      <c r="AB34" s="14"/>
      <c r="AC34" s="14"/>
      <c r="AD34" s="14"/>
      <c r="AE34" s="14"/>
      <c r="AF34" s="14"/>
      <c r="AG34" s="14"/>
      <c r="AH34" s="14"/>
    </row>
    <row r="35" spans="1:34" ht="15.75" customHeight="1">
      <c r="A35" s="10"/>
      <c r="B35" s="10" t="s">
        <v>45</v>
      </c>
      <c r="C35" s="11" t="s">
        <v>46</v>
      </c>
      <c r="D35" s="12" t="s">
        <v>47</v>
      </c>
      <c r="E35" s="10">
        <v>176962</v>
      </c>
      <c r="F35" s="11" t="e">
        <f t="shared" ca="1" si="0"/>
        <v>#NAME?</v>
      </c>
      <c r="G35" s="12" t="e">
        <f t="shared" ca="1" si="1"/>
        <v>#NAME?</v>
      </c>
      <c r="H35" s="10">
        <f>VLOOKUP(B35,'BIS + EDB Final'!A:K,2,FALSE)</f>
        <v>2</v>
      </c>
      <c r="I35" s="10">
        <f>VLOOKUP(B35,'BIS + EDB Final'!A:F,6,FALSE)</f>
        <v>-1</v>
      </c>
      <c r="J35" s="10">
        <f>VLOOKUP(B35,'CBG Final'!A:B,2,FALSE)</f>
        <v>3</v>
      </c>
      <c r="K35" s="13" t="e">
        <f t="shared" ca="1" si="2"/>
        <v>#NAME?</v>
      </c>
      <c r="L35" s="10" t="s">
        <v>48</v>
      </c>
      <c r="M35" s="10" t="s">
        <v>49</v>
      </c>
      <c r="N35" s="10" t="s">
        <v>50</v>
      </c>
      <c r="O35" s="10" t="s">
        <v>51</v>
      </c>
      <c r="P35" s="10" t="s">
        <v>52</v>
      </c>
      <c r="Q35" s="10" t="s">
        <v>53</v>
      </c>
      <c r="R35" s="10" t="s">
        <v>54</v>
      </c>
      <c r="S35" s="14"/>
      <c r="T35" s="15"/>
      <c r="U35" s="15"/>
      <c r="V35" s="14"/>
      <c r="W35" s="14"/>
      <c r="X35" s="14"/>
      <c r="Y35" s="14"/>
      <c r="Z35" s="14"/>
      <c r="AA35" s="14"/>
      <c r="AB35" s="14"/>
      <c r="AC35" s="14"/>
      <c r="AD35" s="14">
        <f>_xlfn.PERCENTILE.INC($E$2:$E$231,0.5)</f>
        <v>112600</v>
      </c>
      <c r="AE35" s="14"/>
      <c r="AF35" s="14"/>
      <c r="AG35" s="14"/>
      <c r="AH35" s="14"/>
    </row>
    <row r="36" spans="1:34" ht="15.75" hidden="1" customHeight="1">
      <c r="A36" s="10">
        <v>35</v>
      </c>
      <c r="B36" s="10" t="s">
        <v>442</v>
      </c>
      <c r="C36" s="11" t="s">
        <v>443</v>
      </c>
      <c r="D36" s="12" t="s">
        <v>444</v>
      </c>
      <c r="E36" s="10">
        <v>65144</v>
      </c>
      <c r="F36" s="11" t="e">
        <f t="shared" ca="1" si="0"/>
        <v>#NAME?</v>
      </c>
      <c r="G36" s="12" t="e">
        <f t="shared" ca="1" si="1"/>
        <v>#NAME?</v>
      </c>
      <c r="H36" s="10">
        <f>VLOOKUP(B36,'BIS + EDB Final'!A:K,2,FALSE)</f>
        <v>1</v>
      </c>
      <c r="I36" s="10">
        <f>VLOOKUP(B36,'BIS + EDB Final'!A:F,6,FALSE)</f>
        <v>0</v>
      </c>
      <c r="J36" s="10">
        <f>VLOOKUP(B36,'CBG Final'!A:B,2,FALSE)</f>
        <v>2</v>
      </c>
      <c r="K36" s="13" t="e">
        <f t="shared" ca="1" si="2"/>
        <v>#NAME?</v>
      </c>
      <c r="L36" s="10" t="s">
        <v>445</v>
      </c>
      <c r="M36" s="10" t="s">
        <v>446</v>
      </c>
      <c r="N36" s="10" t="s">
        <v>447</v>
      </c>
      <c r="O36" s="10" t="s">
        <v>448</v>
      </c>
      <c r="P36" s="10" t="s">
        <v>449</v>
      </c>
      <c r="Q36" s="10" t="s">
        <v>450</v>
      </c>
      <c r="R36" s="10" t="s">
        <v>116</v>
      </c>
      <c r="S36" s="23"/>
      <c r="T36" s="26"/>
      <c r="U36" s="26"/>
      <c r="V36" s="23"/>
      <c r="W36" s="23"/>
      <c r="X36" s="23"/>
      <c r="Y36" s="23"/>
      <c r="Z36" s="23"/>
      <c r="AA36" s="23"/>
      <c r="AB36" s="23"/>
      <c r="AC36" s="23"/>
      <c r="AD36" s="23"/>
      <c r="AE36" s="23"/>
      <c r="AF36" s="23"/>
      <c r="AG36" s="23"/>
      <c r="AH36" s="23"/>
    </row>
    <row r="37" spans="1:34" ht="15.75" hidden="1" customHeight="1">
      <c r="A37" s="10">
        <v>36</v>
      </c>
      <c r="B37" s="10" t="s">
        <v>424</v>
      </c>
      <c r="C37" s="11" t="s">
        <v>169</v>
      </c>
      <c r="D37" s="12" t="s">
        <v>425</v>
      </c>
      <c r="E37" s="10">
        <v>65289</v>
      </c>
      <c r="F37" s="11" t="e">
        <f t="shared" ca="1" si="0"/>
        <v>#NAME?</v>
      </c>
      <c r="G37" s="12" t="e">
        <f t="shared" ca="1" si="1"/>
        <v>#NAME?</v>
      </c>
      <c r="H37" s="10">
        <f>VLOOKUP(B37,'BIS + EDB Final'!A:K,2,FALSE)</f>
        <v>1</v>
      </c>
      <c r="I37" s="10">
        <f>VLOOKUP(B37,'BIS + EDB Final'!A:F,6,FALSE)</f>
        <v>0</v>
      </c>
      <c r="J37" s="10">
        <f>VLOOKUP(B37,'CBG Final'!A:B,2,FALSE)</f>
        <v>2</v>
      </c>
      <c r="K37" s="13" t="e">
        <f t="shared" ca="1" si="2"/>
        <v>#NAME?</v>
      </c>
      <c r="L37" s="10" t="s">
        <v>426</v>
      </c>
      <c r="M37" s="10" t="s">
        <v>36</v>
      </c>
      <c r="N37" s="10" t="s">
        <v>427</v>
      </c>
      <c r="O37" s="10" t="s">
        <v>354</v>
      </c>
      <c r="P37" s="10" t="s">
        <v>428</v>
      </c>
      <c r="Q37" s="10" t="s">
        <v>21</v>
      </c>
      <c r="R37" s="10" t="s">
        <v>393</v>
      </c>
      <c r="S37" s="23"/>
      <c r="T37" s="26"/>
      <c r="U37" s="26"/>
      <c r="V37" s="23"/>
      <c r="W37" s="23"/>
      <c r="X37" s="23"/>
      <c r="Y37" s="23"/>
      <c r="Z37" s="23"/>
      <c r="AA37" s="23"/>
      <c r="AB37" s="23"/>
      <c r="AC37" s="23"/>
      <c r="AD37" s="23"/>
      <c r="AE37" s="23"/>
      <c r="AF37" s="23"/>
      <c r="AG37" s="23"/>
      <c r="AH37" s="23"/>
    </row>
    <row r="38" spans="1:34" ht="15.75" hidden="1" customHeight="1">
      <c r="A38" s="10">
        <v>37</v>
      </c>
      <c r="B38" s="10" t="s">
        <v>585</v>
      </c>
      <c r="C38" s="11" t="s">
        <v>397</v>
      </c>
      <c r="D38" s="12" t="s">
        <v>586</v>
      </c>
      <c r="E38" s="10">
        <v>64610</v>
      </c>
      <c r="F38" s="11" t="e">
        <f t="shared" ca="1" si="0"/>
        <v>#NAME?</v>
      </c>
      <c r="G38" s="12" t="e">
        <f t="shared" ca="1" si="1"/>
        <v>#NAME?</v>
      </c>
      <c r="H38" s="10">
        <f>VLOOKUP(B38,'BIS + EDB Final'!A:K,2,FALSE)</f>
        <v>2</v>
      </c>
      <c r="I38" s="10">
        <f>VLOOKUP(B38,'BIS + EDB Final'!A:F,6,FALSE)</f>
        <v>1</v>
      </c>
      <c r="J38" s="10">
        <f>VLOOKUP(B38,'CBG Final'!A:B,2,FALSE)</f>
        <v>2</v>
      </c>
      <c r="K38" s="13" t="e">
        <f t="shared" ca="1" si="2"/>
        <v>#NAME?</v>
      </c>
      <c r="L38" s="10" t="s">
        <v>587</v>
      </c>
      <c r="M38" s="10" t="s">
        <v>588</v>
      </c>
      <c r="N38" s="10" t="s">
        <v>589</v>
      </c>
      <c r="O38" s="10" t="s">
        <v>590</v>
      </c>
      <c r="P38" s="10" t="s">
        <v>591</v>
      </c>
      <c r="Q38" s="10" t="s">
        <v>592</v>
      </c>
      <c r="R38" s="10" t="s">
        <v>520</v>
      </c>
      <c r="S38" s="23"/>
      <c r="T38" s="26"/>
      <c r="U38" s="26"/>
      <c r="V38" s="23"/>
      <c r="W38" s="23"/>
      <c r="X38" s="23"/>
      <c r="Y38" s="23"/>
      <c r="Z38" s="23"/>
      <c r="AA38" s="23"/>
      <c r="AB38" s="23"/>
      <c r="AC38" s="23"/>
      <c r="AD38" s="23"/>
      <c r="AE38" s="23"/>
      <c r="AF38" s="23"/>
      <c r="AG38" s="23"/>
      <c r="AH38" s="23"/>
    </row>
    <row r="39" spans="1:34" ht="15.75" hidden="1" customHeight="1">
      <c r="A39" s="10">
        <v>38</v>
      </c>
      <c r="B39" s="10" t="s">
        <v>451</v>
      </c>
      <c r="C39" s="11" t="s">
        <v>452</v>
      </c>
      <c r="D39" s="12" t="s">
        <v>118</v>
      </c>
      <c r="E39" s="10">
        <v>67809</v>
      </c>
      <c r="F39" s="11" t="e">
        <f t="shared" ca="1" si="0"/>
        <v>#NAME?</v>
      </c>
      <c r="G39" s="12" t="e">
        <f t="shared" ca="1" si="1"/>
        <v>#NAME?</v>
      </c>
      <c r="H39" s="10">
        <f>VLOOKUP(B39,'BIS + EDB Final'!A:K,2,FALSE)</f>
        <v>1</v>
      </c>
      <c r="I39" s="10">
        <f>VLOOKUP(B39,'BIS + EDB Final'!A:F,6,FALSE)</f>
        <v>0</v>
      </c>
      <c r="J39" s="10">
        <f>VLOOKUP(B39,'CBG Final'!A:B,2,FALSE)</f>
        <v>1</v>
      </c>
      <c r="K39" s="13" t="e">
        <f t="shared" ca="1" si="2"/>
        <v>#NAME?</v>
      </c>
      <c r="L39" s="10" t="s">
        <v>453</v>
      </c>
      <c r="M39" s="10" t="s">
        <v>454</v>
      </c>
      <c r="N39" s="10" t="s">
        <v>455</v>
      </c>
      <c r="O39" s="10" t="s">
        <v>456</v>
      </c>
      <c r="P39" s="10" t="s">
        <v>457</v>
      </c>
      <c r="Q39" s="10" t="s">
        <v>458</v>
      </c>
      <c r="R39" s="10" t="s">
        <v>183</v>
      </c>
      <c r="S39" s="23"/>
      <c r="T39" s="26"/>
      <c r="U39" s="26"/>
      <c r="V39" s="23"/>
      <c r="W39" s="23"/>
      <c r="X39" s="26"/>
      <c r="Y39" s="26"/>
      <c r="Z39" s="23"/>
      <c r="AA39" s="23"/>
      <c r="AB39" s="23"/>
      <c r="AC39" s="23"/>
      <c r="AD39" s="23"/>
      <c r="AE39" s="23"/>
      <c r="AF39" s="23"/>
      <c r="AG39" s="23"/>
      <c r="AH39" s="23"/>
    </row>
    <row r="40" spans="1:34" ht="15.75" hidden="1" customHeight="1">
      <c r="A40" s="10">
        <v>39</v>
      </c>
      <c r="B40" s="10" t="s">
        <v>62</v>
      </c>
      <c r="C40" s="11" t="s">
        <v>63</v>
      </c>
      <c r="D40" s="12" t="s">
        <v>118</v>
      </c>
      <c r="E40" s="10">
        <v>75118</v>
      </c>
      <c r="F40" s="11" t="e">
        <f t="shared" ca="1" si="0"/>
        <v>#NAME?</v>
      </c>
      <c r="G40" s="12" t="e">
        <f t="shared" ca="1" si="1"/>
        <v>#NAME?</v>
      </c>
      <c r="H40" s="10">
        <f>VLOOKUP(B40,'BIS + EDB Final'!A:K,2,FALSE)</f>
        <v>2</v>
      </c>
      <c r="I40" s="10">
        <f>VLOOKUP(B40,'BIS + EDB Final'!A:F,6,FALSE)</f>
        <v>1</v>
      </c>
      <c r="J40" s="10">
        <f>VLOOKUP(B40,'CBG Final'!A:B,2,FALSE)</f>
        <v>2</v>
      </c>
      <c r="K40" s="13" t="e">
        <f t="shared" ca="1" si="2"/>
        <v>#NAME?</v>
      </c>
      <c r="L40" s="10" t="s">
        <v>510</v>
      </c>
      <c r="M40" s="10" t="s">
        <v>511</v>
      </c>
      <c r="N40" s="10" t="s">
        <v>512</v>
      </c>
      <c r="O40" s="10" t="s">
        <v>513</v>
      </c>
      <c r="P40" s="10" t="s">
        <v>514</v>
      </c>
      <c r="Q40" s="10" t="s">
        <v>40</v>
      </c>
      <c r="R40" s="10" t="s">
        <v>507</v>
      </c>
      <c r="S40" s="23"/>
      <c r="T40" s="26"/>
      <c r="U40" s="26"/>
      <c r="V40" s="23"/>
      <c r="W40" s="23"/>
      <c r="X40" s="26"/>
      <c r="Y40" s="26"/>
      <c r="Z40" s="23"/>
      <c r="AA40" s="23"/>
      <c r="AB40" s="23"/>
      <c r="AC40" s="23"/>
      <c r="AD40" s="23"/>
      <c r="AE40" s="23"/>
      <c r="AF40" s="23"/>
      <c r="AG40" s="23"/>
      <c r="AH40" s="23"/>
    </row>
    <row r="41" spans="1:34" ht="15.75" hidden="1" customHeight="1">
      <c r="A41" s="10">
        <v>40</v>
      </c>
      <c r="B41" s="10" t="s">
        <v>1512</v>
      </c>
      <c r="C41" s="11" t="s">
        <v>43</v>
      </c>
      <c r="D41" s="12" t="s">
        <v>1513</v>
      </c>
      <c r="E41" s="10">
        <v>271000</v>
      </c>
      <c r="F41" s="11" t="e">
        <f t="shared" ca="1" si="0"/>
        <v>#NAME?</v>
      </c>
      <c r="G41" s="12" t="e">
        <f t="shared" ca="1" si="1"/>
        <v>#NAME?</v>
      </c>
      <c r="H41" s="10">
        <f>VLOOKUP(B41,'BIS + EDB Final'!A:K,2,FALSE)</f>
        <v>2</v>
      </c>
      <c r="I41" s="10">
        <f>VLOOKUP(B41,'BIS + EDB Final'!A:F,6,FALSE)</f>
        <v>-1</v>
      </c>
      <c r="J41" s="10">
        <f>VLOOKUP(B41,'CBG Final'!A:B,2,FALSE)</f>
        <v>2</v>
      </c>
      <c r="K41" s="13" t="e">
        <f t="shared" ca="1" si="2"/>
        <v>#NAME?</v>
      </c>
      <c r="L41" s="10" t="s">
        <v>1514</v>
      </c>
      <c r="M41" s="10" t="s">
        <v>147</v>
      </c>
      <c r="N41" s="10" t="s">
        <v>1515</v>
      </c>
      <c r="O41" s="10" t="s">
        <v>1214</v>
      </c>
      <c r="P41" s="10" t="s">
        <v>1516</v>
      </c>
      <c r="Q41" s="10" t="s">
        <v>492</v>
      </c>
      <c r="R41" s="10" t="s">
        <v>22</v>
      </c>
      <c r="S41" s="23"/>
      <c r="T41" s="26"/>
      <c r="U41" s="26"/>
      <c r="V41" s="23"/>
      <c r="W41" s="23"/>
      <c r="X41" s="26"/>
      <c r="Y41" s="26"/>
      <c r="Z41" s="23"/>
      <c r="AA41" s="23"/>
      <c r="AB41" s="23"/>
      <c r="AC41" s="23"/>
      <c r="AD41" s="23"/>
      <c r="AE41" s="23"/>
      <c r="AF41" s="23"/>
      <c r="AG41" s="23"/>
      <c r="AH41" s="23"/>
    </row>
    <row r="42" spans="1:34" ht="15.75" hidden="1" customHeight="1">
      <c r="A42" s="10">
        <v>41</v>
      </c>
      <c r="B42" s="10" t="s">
        <v>1340</v>
      </c>
      <c r="C42" s="11" t="s">
        <v>93</v>
      </c>
      <c r="D42" s="12" t="s">
        <v>584</v>
      </c>
      <c r="E42" s="10">
        <v>559051</v>
      </c>
      <c r="F42" s="11" t="e">
        <f t="shared" ca="1" si="0"/>
        <v>#NAME?</v>
      </c>
      <c r="G42" s="12" t="e">
        <f t="shared" ca="1" si="1"/>
        <v>#NAME?</v>
      </c>
      <c r="H42" s="10">
        <f>VLOOKUP(B42,'BIS + EDB Final'!A:K,2,FALSE)</f>
        <v>2</v>
      </c>
      <c r="I42" s="10">
        <f>VLOOKUP(B42,'BIS + EDB Final'!A:F,6,FALSE)</f>
        <v>0</v>
      </c>
      <c r="J42" s="10">
        <f>VLOOKUP(B42,'CBG Final'!A:B,2,FALSE)</f>
        <v>2</v>
      </c>
      <c r="K42" s="13" t="e">
        <f t="shared" ca="1" si="2"/>
        <v>#NAME?</v>
      </c>
      <c r="L42" s="10" t="s">
        <v>1341</v>
      </c>
      <c r="M42" s="10" t="s">
        <v>269</v>
      </c>
      <c r="N42" s="10" t="s">
        <v>1342</v>
      </c>
      <c r="O42" s="10" t="s">
        <v>1343</v>
      </c>
      <c r="P42" s="10" t="s">
        <v>1344</v>
      </c>
      <c r="Q42" s="10" t="s">
        <v>358</v>
      </c>
      <c r="R42" s="10" t="s">
        <v>22</v>
      </c>
      <c r="S42" s="23"/>
      <c r="T42" s="26"/>
      <c r="U42" s="26"/>
      <c r="V42" s="23"/>
      <c r="W42" s="23"/>
      <c r="X42" s="26"/>
      <c r="Y42" s="26"/>
      <c r="Z42" s="23"/>
      <c r="AA42" s="23"/>
      <c r="AB42" s="23"/>
      <c r="AC42" s="23"/>
      <c r="AD42" s="23"/>
      <c r="AE42" s="23"/>
      <c r="AF42" s="23"/>
      <c r="AG42" s="23"/>
      <c r="AH42" s="23"/>
    </row>
    <row r="43" spans="1:34" ht="15.75" hidden="1" customHeight="1">
      <c r="A43" s="10">
        <v>42</v>
      </c>
      <c r="B43" s="10" t="s">
        <v>630</v>
      </c>
      <c r="C43" s="11" t="s">
        <v>43</v>
      </c>
      <c r="D43" s="12" t="s">
        <v>584</v>
      </c>
      <c r="E43" s="10">
        <v>494824</v>
      </c>
      <c r="F43" s="11" t="e">
        <f t="shared" ca="1" si="0"/>
        <v>#NAME?</v>
      </c>
      <c r="G43" s="12" t="e">
        <f t="shared" ca="1" si="1"/>
        <v>#NAME?</v>
      </c>
      <c r="H43" s="10">
        <f>VLOOKUP(B43,'BIS + EDB Final'!A:K,2,FALSE)</f>
        <v>1</v>
      </c>
      <c r="I43" s="10">
        <f>VLOOKUP(B43,'BIS + EDB Final'!A:F,6,FALSE)</f>
        <v>1</v>
      </c>
      <c r="J43" s="10">
        <f>VLOOKUP(B43,'CBG Final'!A:B,2,FALSE)</f>
        <v>2</v>
      </c>
      <c r="K43" s="13" t="e">
        <f t="shared" ca="1" si="2"/>
        <v>#NAME?</v>
      </c>
      <c r="L43" s="10" t="s">
        <v>1430</v>
      </c>
      <c r="M43" s="10" t="s">
        <v>1173</v>
      </c>
      <c r="N43" s="10" t="s">
        <v>1431</v>
      </c>
      <c r="O43" s="10" t="s">
        <v>383</v>
      </c>
      <c r="P43" s="10" t="s">
        <v>1432</v>
      </c>
      <c r="Q43" s="10" t="s">
        <v>126</v>
      </c>
      <c r="R43" s="10" t="s">
        <v>22</v>
      </c>
      <c r="S43" s="23"/>
      <c r="T43" s="26"/>
      <c r="U43" s="26"/>
      <c r="V43" s="23"/>
      <c r="W43" s="23"/>
      <c r="X43" s="26"/>
      <c r="Y43" s="26"/>
      <c r="Z43" s="23"/>
      <c r="AA43" s="23"/>
      <c r="AB43" s="23"/>
      <c r="AC43" s="23"/>
      <c r="AD43" s="23"/>
      <c r="AE43" s="23"/>
      <c r="AF43" s="23"/>
      <c r="AG43" s="23"/>
      <c r="AH43" s="23"/>
    </row>
    <row r="44" spans="1:34" ht="15.75" customHeight="1">
      <c r="A44" s="10"/>
      <c r="B44" s="10" t="s">
        <v>1021</v>
      </c>
      <c r="C44" s="11" t="s">
        <v>43</v>
      </c>
      <c r="D44" s="12" t="s">
        <v>282</v>
      </c>
      <c r="E44" s="10">
        <v>172000</v>
      </c>
      <c r="F44" s="11" t="e">
        <f t="shared" ca="1" si="0"/>
        <v>#NAME?</v>
      </c>
      <c r="G44" s="12" t="e">
        <f t="shared" ca="1" si="1"/>
        <v>#NAME?</v>
      </c>
      <c r="H44" s="10">
        <v>2</v>
      </c>
      <c r="I44" s="10">
        <f>VLOOKUP(B44,'BIS + EDB Final'!A:F,6,FALSE)</f>
        <v>-1</v>
      </c>
      <c r="J44" s="10">
        <f>VLOOKUP(B44,'CBG Final'!A:B,2,FALSE)</f>
        <v>3</v>
      </c>
      <c r="K44" s="13" t="e">
        <f t="shared" ca="1" si="2"/>
        <v>#NAME?</v>
      </c>
      <c r="L44" s="10" t="s">
        <v>1022</v>
      </c>
      <c r="M44" s="10" t="s">
        <v>70</v>
      </c>
      <c r="N44" s="10" t="s">
        <v>1023</v>
      </c>
      <c r="O44" s="10"/>
      <c r="P44" s="10" t="s">
        <v>1024</v>
      </c>
      <c r="Q44" s="10" t="s">
        <v>1025</v>
      </c>
      <c r="R44" s="10" t="s">
        <v>22</v>
      </c>
      <c r="S44" s="14"/>
      <c r="T44" s="15"/>
      <c r="U44" s="15"/>
      <c r="V44" s="14"/>
      <c r="W44" s="14"/>
      <c r="X44" s="15"/>
      <c r="Y44" s="15"/>
      <c r="Z44" s="14"/>
      <c r="AA44" s="14"/>
      <c r="AB44" s="14"/>
      <c r="AC44" s="14"/>
      <c r="AD44" s="14"/>
      <c r="AE44" s="14"/>
      <c r="AF44" s="14"/>
      <c r="AG44" s="14"/>
      <c r="AH44" s="14"/>
    </row>
    <row r="45" spans="1:34" ht="15.75" hidden="1" customHeight="1">
      <c r="A45" s="10">
        <v>44</v>
      </c>
      <c r="B45" s="10" t="s">
        <v>1305</v>
      </c>
      <c r="C45" s="11" t="s">
        <v>93</v>
      </c>
      <c r="D45" s="12" t="s">
        <v>1306</v>
      </c>
      <c r="E45" s="10">
        <v>296662</v>
      </c>
      <c r="F45" s="11" t="e">
        <f t="shared" ca="1" si="0"/>
        <v>#NAME?</v>
      </c>
      <c r="G45" s="12" t="e">
        <f t="shared" ca="1" si="1"/>
        <v>#NAME?</v>
      </c>
      <c r="H45" s="10">
        <f>VLOOKUP(B45,'BIS + EDB Final'!A:K,2,FALSE)</f>
        <v>2</v>
      </c>
      <c r="I45" s="10">
        <f>VLOOKUP(B45,'BIS + EDB Final'!A:F,6,FALSE)</f>
        <v>0</v>
      </c>
      <c r="J45" s="10">
        <f>VLOOKUP(B45,'CBG Final'!A:B,2,FALSE)</f>
        <v>2</v>
      </c>
      <c r="K45" s="13" t="e">
        <f t="shared" ca="1" si="2"/>
        <v>#NAME?</v>
      </c>
      <c r="L45" s="10" t="s">
        <v>1307</v>
      </c>
      <c r="M45" s="10" t="s">
        <v>497</v>
      </c>
      <c r="N45" s="10" t="s">
        <v>1308</v>
      </c>
      <c r="O45" s="10"/>
      <c r="P45" s="10" t="s">
        <v>1309</v>
      </c>
      <c r="Q45" s="10" t="s">
        <v>1310</v>
      </c>
      <c r="R45" s="10" t="s">
        <v>22</v>
      </c>
      <c r="S45" s="23"/>
      <c r="T45" s="26"/>
      <c r="U45" s="26"/>
      <c r="V45" s="23"/>
      <c r="W45" s="23"/>
      <c r="X45" s="23"/>
      <c r="Y45" s="23"/>
      <c r="Z45" s="23"/>
      <c r="AA45" s="23"/>
      <c r="AB45" s="23"/>
      <c r="AC45" s="23"/>
      <c r="AD45" s="23"/>
      <c r="AE45" s="23"/>
      <c r="AF45" s="23"/>
      <c r="AG45" s="23"/>
      <c r="AH45" s="23"/>
    </row>
    <row r="46" spans="1:34" ht="15.75" hidden="1" customHeight="1">
      <c r="A46" s="10">
        <v>45</v>
      </c>
      <c r="B46" s="10" t="s">
        <v>2028</v>
      </c>
      <c r="C46" s="11" t="s">
        <v>46</v>
      </c>
      <c r="D46" s="12" t="s">
        <v>1306</v>
      </c>
      <c r="E46" s="10">
        <v>289500</v>
      </c>
      <c r="F46" s="11" t="e">
        <f t="shared" ca="1" si="0"/>
        <v>#NAME?</v>
      </c>
      <c r="G46" s="12" t="e">
        <f t="shared" ca="1" si="1"/>
        <v>#NAME?</v>
      </c>
      <c r="H46" s="10">
        <f>VLOOKUP(B46,'BIS + EDB Final'!A:K,2,FALSE)</f>
        <v>1</v>
      </c>
      <c r="I46" s="10">
        <f>VLOOKUP(B46,'BIS + EDB Final'!A:F,6,FALSE)</f>
        <v>0</v>
      </c>
      <c r="J46" s="10">
        <f>VLOOKUP(B46,'CBG Final'!A:B,2,FALSE)</f>
        <v>2</v>
      </c>
      <c r="K46" s="13" t="e">
        <f t="shared" ca="1" si="2"/>
        <v>#NAME?</v>
      </c>
      <c r="L46" s="10" t="s">
        <v>2365</v>
      </c>
      <c r="M46" s="10" t="s">
        <v>1921</v>
      </c>
      <c r="N46" s="10" t="s">
        <v>2366</v>
      </c>
      <c r="O46" s="10" t="s">
        <v>2367</v>
      </c>
      <c r="P46" s="10" t="s">
        <v>2368</v>
      </c>
      <c r="Q46" s="10" t="s">
        <v>465</v>
      </c>
      <c r="R46" s="10" t="s">
        <v>22</v>
      </c>
      <c r="S46" s="23"/>
      <c r="T46" s="26"/>
      <c r="U46" s="26"/>
      <c r="V46" s="23"/>
      <c r="W46" s="23"/>
      <c r="X46" s="23"/>
      <c r="Y46" s="23"/>
      <c r="Z46" s="23"/>
      <c r="AA46" s="23"/>
      <c r="AB46" s="23"/>
      <c r="AC46" s="23"/>
      <c r="AD46" s="23"/>
      <c r="AE46" s="23"/>
      <c r="AF46" s="23"/>
      <c r="AG46" s="23"/>
      <c r="AH46" s="23"/>
    </row>
    <row r="47" spans="1:34" ht="15.75" hidden="1" customHeight="1">
      <c r="A47" s="10">
        <v>46</v>
      </c>
      <c r="B47" s="10" t="s">
        <v>344</v>
      </c>
      <c r="C47" s="11" t="s">
        <v>281</v>
      </c>
      <c r="D47" s="12" t="s">
        <v>345</v>
      </c>
      <c r="E47" s="10">
        <v>88497</v>
      </c>
      <c r="F47" s="11" t="e">
        <f t="shared" ca="1" si="0"/>
        <v>#NAME?</v>
      </c>
      <c r="G47" s="12" t="e">
        <f t="shared" ca="1" si="1"/>
        <v>#NAME?</v>
      </c>
      <c r="H47" s="10">
        <f>VLOOKUP(B47,'BIS + EDB Final'!A:K,2,FALSE)</f>
        <v>2</v>
      </c>
      <c r="I47" s="10">
        <f>VLOOKUP(B47,'BIS + EDB Final'!A:F,6,FALSE)</f>
        <v>1</v>
      </c>
      <c r="J47" s="10">
        <f>VLOOKUP(B47,'CBG Final'!A:B,2,FALSE)</f>
        <v>3</v>
      </c>
      <c r="K47" s="13" t="e">
        <f t="shared" ca="1" si="2"/>
        <v>#NAME?</v>
      </c>
      <c r="L47" s="10" t="s">
        <v>346</v>
      </c>
      <c r="M47" s="10" t="s">
        <v>347</v>
      </c>
      <c r="N47" s="10" t="s">
        <v>348</v>
      </c>
      <c r="O47" s="10" t="s">
        <v>349</v>
      </c>
      <c r="P47" s="10" t="s">
        <v>350</v>
      </c>
      <c r="Q47" s="10" t="s">
        <v>351</v>
      </c>
      <c r="R47" s="10" t="s">
        <v>352</v>
      </c>
      <c r="S47" s="23"/>
      <c r="T47" s="26"/>
      <c r="U47" s="26"/>
      <c r="V47" s="23"/>
      <c r="W47" s="23"/>
      <c r="X47" s="23"/>
      <c r="Y47" s="23"/>
      <c r="Z47" s="23"/>
      <c r="AA47" s="23"/>
      <c r="AB47" s="23"/>
      <c r="AC47" s="23"/>
      <c r="AD47" s="23"/>
      <c r="AE47" s="23"/>
      <c r="AF47" s="23"/>
      <c r="AG47" s="23"/>
      <c r="AH47" s="23"/>
    </row>
    <row r="48" spans="1:34" ht="15.75" hidden="1" customHeight="1">
      <c r="A48" s="10">
        <v>47</v>
      </c>
      <c r="B48" s="10" t="s">
        <v>381</v>
      </c>
      <c r="C48" s="11" t="s">
        <v>128</v>
      </c>
      <c r="D48" s="12" t="s">
        <v>240</v>
      </c>
      <c r="E48" s="10">
        <v>74378</v>
      </c>
      <c r="F48" s="11" t="e">
        <f t="shared" ca="1" si="0"/>
        <v>#NAME?</v>
      </c>
      <c r="G48" s="12" t="e">
        <f t="shared" ca="1" si="1"/>
        <v>#NAME?</v>
      </c>
      <c r="H48" s="10">
        <v>1</v>
      </c>
      <c r="I48" s="10">
        <f>VLOOKUP(B48,'BIS + EDB Final'!A:F,6,FALSE)</f>
        <v>-1</v>
      </c>
      <c r="J48" s="10">
        <f>VLOOKUP(B48,'CBG Final'!A:B,2,FALSE)</f>
        <v>2</v>
      </c>
      <c r="K48" s="13" t="e">
        <f t="shared" ca="1" si="2"/>
        <v>#NAME?</v>
      </c>
      <c r="L48" s="10" t="s">
        <v>382</v>
      </c>
      <c r="M48" s="10" t="s">
        <v>383</v>
      </c>
      <c r="N48" s="10" t="s">
        <v>384</v>
      </c>
      <c r="O48" s="10" t="s">
        <v>385</v>
      </c>
      <c r="P48" s="10" t="s">
        <v>386</v>
      </c>
      <c r="Q48" s="10" t="s">
        <v>40</v>
      </c>
      <c r="R48" s="10" t="s">
        <v>54</v>
      </c>
      <c r="S48" s="23"/>
      <c r="T48" s="26"/>
      <c r="U48" s="26"/>
      <c r="V48" s="23"/>
      <c r="W48" s="23"/>
      <c r="X48" s="23"/>
      <c r="Y48" s="23"/>
      <c r="Z48" s="23"/>
      <c r="AA48" s="23"/>
      <c r="AB48" s="23"/>
      <c r="AC48" s="23"/>
      <c r="AD48" s="23"/>
      <c r="AE48" s="23"/>
      <c r="AF48" s="23"/>
      <c r="AG48" s="23"/>
      <c r="AH48" s="23"/>
    </row>
    <row r="49" spans="1:34" ht="15.75" hidden="1" customHeight="1">
      <c r="A49" s="10">
        <v>48</v>
      </c>
      <c r="B49" s="10" t="s">
        <v>329</v>
      </c>
      <c r="C49" s="11" t="s">
        <v>93</v>
      </c>
      <c r="D49" s="12" t="s">
        <v>330</v>
      </c>
      <c r="E49" s="10">
        <v>76566</v>
      </c>
      <c r="F49" s="11" t="e">
        <f t="shared" ca="1" si="0"/>
        <v>#NAME?</v>
      </c>
      <c r="G49" s="12" t="e">
        <f t="shared" ca="1" si="1"/>
        <v>#NAME?</v>
      </c>
      <c r="H49" s="10">
        <v>1</v>
      </c>
      <c r="I49" s="10">
        <f>VLOOKUP(B49,'BIS + EDB Final'!A:F,6,FALSE)</f>
        <v>0</v>
      </c>
      <c r="J49" s="10">
        <f>VLOOKUP(B49,'CBG Final'!A:B,2,FALSE)</f>
        <v>2</v>
      </c>
      <c r="K49" s="13" t="e">
        <f t="shared" ca="1" si="2"/>
        <v>#NAME?</v>
      </c>
      <c r="L49" s="10" t="s">
        <v>331</v>
      </c>
      <c r="M49" s="10" t="s">
        <v>70</v>
      </c>
      <c r="N49" s="10" t="s">
        <v>332</v>
      </c>
      <c r="O49" s="10" t="s">
        <v>333</v>
      </c>
      <c r="P49" s="10" t="s">
        <v>334</v>
      </c>
      <c r="Q49" s="10" t="s">
        <v>335</v>
      </c>
      <c r="R49" s="10" t="s">
        <v>22</v>
      </c>
      <c r="S49" s="23"/>
      <c r="T49" s="26"/>
      <c r="U49" s="26"/>
      <c r="V49" s="23"/>
      <c r="W49" s="23"/>
      <c r="X49" s="26"/>
      <c r="Y49" s="26"/>
      <c r="Z49" s="23"/>
      <c r="AA49" s="23"/>
      <c r="AB49" s="23"/>
      <c r="AC49" s="23"/>
      <c r="AD49" s="23"/>
      <c r="AE49" s="23"/>
      <c r="AF49" s="23"/>
      <c r="AG49" s="23"/>
      <c r="AH49" s="23"/>
    </row>
    <row r="50" spans="1:34" ht="15.75" hidden="1" customHeight="1">
      <c r="A50" s="10">
        <v>49</v>
      </c>
      <c r="B50" s="10" t="s">
        <v>256</v>
      </c>
      <c r="C50" s="11" t="s">
        <v>281</v>
      </c>
      <c r="D50" s="12" t="s">
        <v>120</v>
      </c>
      <c r="E50" s="10">
        <v>248243</v>
      </c>
      <c r="F50" s="11" t="e">
        <f t="shared" ca="1" si="0"/>
        <v>#NAME?</v>
      </c>
      <c r="G50" s="12" t="e">
        <f t="shared" ca="1" si="1"/>
        <v>#NAME?</v>
      </c>
      <c r="H50" s="10">
        <v>2</v>
      </c>
      <c r="I50" s="10">
        <f>VLOOKUP(B50,'BIS + EDB Final'!A:F,6,FALSE)</f>
        <v>1</v>
      </c>
      <c r="J50" s="10">
        <f>VLOOKUP(B50,'CBG Final'!A:B,2,FALSE)</f>
        <v>2</v>
      </c>
      <c r="K50" s="13" t="e">
        <f t="shared" ca="1" si="2"/>
        <v>#NAME?</v>
      </c>
      <c r="L50" s="10" t="s">
        <v>2443</v>
      </c>
      <c r="M50" s="10" t="s">
        <v>2444</v>
      </c>
      <c r="N50" s="10" t="s">
        <v>2445</v>
      </c>
      <c r="O50" s="10" t="s">
        <v>2446</v>
      </c>
      <c r="P50" s="10" t="s">
        <v>2447</v>
      </c>
      <c r="Q50" s="10" t="s">
        <v>1800</v>
      </c>
      <c r="R50" s="10" t="s">
        <v>640</v>
      </c>
      <c r="S50" s="23"/>
      <c r="T50" s="26"/>
      <c r="U50" s="26"/>
      <c r="V50" s="23"/>
      <c r="W50" s="23"/>
      <c r="X50" s="26"/>
      <c r="Y50" s="26"/>
      <c r="Z50" s="23"/>
      <c r="AA50" s="23"/>
      <c r="AB50" s="23"/>
      <c r="AC50" s="23"/>
      <c r="AD50" s="23"/>
      <c r="AE50" s="23"/>
      <c r="AF50" s="23"/>
      <c r="AG50" s="23"/>
      <c r="AH50" s="23"/>
    </row>
    <row r="51" spans="1:34" ht="15.75" hidden="1" customHeight="1">
      <c r="A51" s="10">
        <v>50</v>
      </c>
      <c r="B51" s="10" t="s">
        <v>2548</v>
      </c>
      <c r="C51" s="11" t="s">
        <v>84</v>
      </c>
      <c r="D51" s="12" t="s">
        <v>120</v>
      </c>
      <c r="E51" s="10">
        <v>383853</v>
      </c>
      <c r="F51" s="11" t="e">
        <f t="shared" ca="1" si="0"/>
        <v>#NAME?</v>
      </c>
      <c r="G51" s="12" t="e">
        <f t="shared" ca="1" si="1"/>
        <v>#NAME?</v>
      </c>
      <c r="H51" s="10">
        <v>2</v>
      </c>
      <c r="I51" s="10">
        <f>VLOOKUP(B51,'BIS + EDB Final'!A:F,6,FALSE)</f>
        <v>1</v>
      </c>
      <c r="J51" s="10">
        <f>VLOOKUP(B51,'CBG Final'!A:B,2,FALSE)</f>
        <v>2</v>
      </c>
      <c r="K51" s="13" t="e">
        <f t="shared" ca="1" si="2"/>
        <v>#NAME?</v>
      </c>
      <c r="L51" s="10" t="s">
        <v>2549</v>
      </c>
      <c r="M51" s="10" t="s">
        <v>1075</v>
      </c>
      <c r="N51" s="10" t="s">
        <v>2550</v>
      </c>
      <c r="O51" s="10" t="s">
        <v>130</v>
      </c>
      <c r="P51" s="10" t="s">
        <v>2551</v>
      </c>
      <c r="Q51" s="10" t="s">
        <v>40</v>
      </c>
      <c r="R51" s="10" t="s">
        <v>22</v>
      </c>
      <c r="S51" s="23"/>
      <c r="T51" s="26"/>
      <c r="U51" s="26"/>
      <c r="V51" s="23"/>
      <c r="W51" s="23"/>
      <c r="X51" s="26"/>
      <c r="Y51" s="26"/>
      <c r="Z51" s="23"/>
      <c r="AA51" s="23"/>
      <c r="AB51" s="23"/>
      <c r="AC51" s="23"/>
      <c r="AD51" s="23"/>
      <c r="AE51" s="23"/>
      <c r="AF51" s="23"/>
      <c r="AG51" s="23"/>
      <c r="AH51" s="23"/>
    </row>
    <row r="52" spans="1:34" ht="15.75" hidden="1" customHeight="1">
      <c r="A52" s="10">
        <v>51</v>
      </c>
      <c r="B52" s="10" t="s">
        <v>1374</v>
      </c>
      <c r="C52" s="11" t="s">
        <v>93</v>
      </c>
      <c r="D52" s="12" t="s">
        <v>474</v>
      </c>
      <c r="E52" s="10">
        <v>413000</v>
      </c>
      <c r="F52" s="11" t="e">
        <f t="shared" ca="1" si="0"/>
        <v>#NAME?</v>
      </c>
      <c r="G52" s="12" t="e">
        <f t="shared" ca="1" si="1"/>
        <v>#NAME?</v>
      </c>
      <c r="H52" s="10">
        <v>2</v>
      </c>
      <c r="I52" s="10">
        <f>VLOOKUP(B52,'BIS + EDB Final'!A:F,6,FALSE)</f>
        <v>1</v>
      </c>
      <c r="J52" s="10">
        <f>VLOOKUP(B52,'CBG Final'!A:B,2,FALSE)</f>
        <v>1</v>
      </c>
      <c r="K52" s="13" t="e">
        <f t="shared" ca="1" si="2"/>
        <v>#NAME?</v>
      </c>
      <c r="L52" s="10" t="s">
        <v>1375</v>
      </c>
      <c r="M52" s="10" t="s">
        <v>1376</v>
      </c>
      <c r="N52" s="10" t="s">
        <v>1377</v>
      </c>
      <c r="O52" s="10" t="s">
        <v>1158</v>
      </c>
      <c r="P52" s="10" t="s">
        <v>1378</v>
      </c>
      <c r="Q52" s="10" t="s">
        <v>640</v>
      </c>
      <c r="R52" s="10" t="s">
        <v>72</v>
      </c>
      <c r="S52" s="23"/>
      <c r="T52" s="26"/>
      <c r="U52" s="26"/>
      <c r="V52" s="23"/>
      <c r="W52" s="23"/>
      <c r="X52" s="26"/>
      <c r="Y52" s="26"/>
      <c r="Z52" s="23"/>
      <c r="AA52" s="23"/>
      <c r="AB52" s="23"/>
      <c r="AC52" s="23"/>
      <c r="AD52" s="23"/>
      <c r="AE52" s="23"/>
      <c r="AF52" s="23"/>
      <c r="AG52" s="23"/>
      <c r="AH52" s="23"/>
    </row>
    <row r="53" spans="1:34" ht="15.75" hidden="1" customHeight="1">
      <c r="A53" s="10">
        <v>52</v>
      </c>
      <c r="B53" s="10" t="s">
        <v>1767</v>
      </c>
      <c r="C53" s="11" t="s">
        <v>43</v>
      </c>
      <c r="D53" s="12" t="s">
        <v>474</v>
      </c>
      <c r="E53" s="10">
        <v>409000</v>
      </c>
      <c r="F53" s="11" t="e">
        <f t="shared" ca="1" si="0"/>
        <v>#NAME?</v>
      </c>
      <c r="G53" s="12" t="e">
        <f t="shared" ca="1" si="1"/>
        <v>#NAME?</v>
      </c>
      <c r="H53" s="10">
        <v>2</v>
      </c>
      <c r="I53" s="10">
        <f>VLOOKUP(B53,'BIS + EDB Final'!A:F,6,FALSE)</f>
        <v>-1</v>
      </c>
      <c r="J53" s="10">
        <f>VLOOKUP(B53,'CBG Final'!A:B,2,FALSE)</f>
        <v>2</v>
      </c>
      <c r="K53" s="13" t="e">
        <f t="shared" ca="1" si="2"/>
        <v>#NAME?</v>
      </c>
      <c r="L53" s="10" t="s">
        <v>1768</v>
      </c>
      <c r="M53" s="10" t="s">
        <v>1140</v>
      </c>
      <c r="N53" s="10" t="s">
        <v>1769</v>
      </c>
      <c r="O53" s="10" t="s">
        <v>1770</v>
      </c>
      <c r="P53" s="10" t="s">
        <v>1771</v>
      </c>
      <c r="Q53" s="10" t="s">
        <v>31</v>
      </c>
      <c r="R53" s="10" t="s">
        <v>22</v>
      </c>
      <c r="S53" s="23"/>
      <c r="T53" s="26"/>
      <c r="U53" s="26"/>
      <c r="V53" s="23"/>
      <c r="W53" s="23"/>
      <c r="X53" s="26"/>
      <c r="Y53" s="26"/>
      <c r="Z53" s="23"/>
      <c r="AA53" s="23"/>
      <c r="AB53" s="23"/>
      <c r="AC53" s="23"/>
      <c r="AD53" s="23"/>
      <c r="AE53" s="23"/>
      <c r="AF53" s="23"/>
      <c r="AG53" s="23"/>
      <c r="AH53" s="23"/>
    </row>
    <row r="54" spans="1:34" ht="15.75" hidden="1" customHeight="1">
      <c r="A54" s="10">
        <v>53</v>
      </c>
      <c r="B54" s="10" t="s">
        <v>1007</v>
      </c>
      <c r="C54" s="11" t="s">
        <v>43</v>
      </c>
      <c r="D54" s="12" t="s">
        <v>474</v>
      </c>
      <c r="E54" s="10">
        <v>255000</v>
      </c>
      <c r="F54" s="11" t="e">
        <f t="shared" ca="1" si="0"/>
        <v>#NAME?</v>
      </c>
      <c r="G54" s="12" t="e">
        <f t="shared" ca="1" si="1"/>
        <v>#NAME?</v>
      </c>
      <c r="H54" s="10">
        <v>1</v>
      </c>
      <c r="I54" s="10">
        <f>VLOOKUP(B54,'BIS + EDB Final'!A:F,6,FALSE)</f>
        <v>1</v>
      </c>
      <c r="J54" s="10">
        <f>VLOOKUP(B54,'CBG Final'!A:B,2,FALSE)</f>
        <v>1</v>
      </c>
      <c r="K54" s="13" t="e">
        <f t="shared" ca="1" si="2"/>
        <v>#NAME?</v>
      </c>
      <c r="L54" s="10" t="s">
        <v>2191</v>
      </c>
      <c r="M54" s="10" t="s">
        <v>739</v>
      </c>
      <c r="N54" s="10" t="s">
        <v>2192</v>
      </c>
      <c r="O54" s="10" t="s">
        <v>899</v>
      </c>
      <c r="P54" s="10" t="s">
        <v>2193</v>
      </c>
      <c r="Q54" s="10" t="s">
        <v>212</v>
      </c>
      <c r="R54" s="10" t="s">
        <v>22</v>
      </c>
      <c r="S54" s="23"/>
      <c r="T54" s="26"/>
      <c r="U54" s="26"/>
      <c r="V54" s="23"/>
      <c r="W54" s="23"/>
      <c r="X54" s="26"/>
      <c r="Y54" s="26"/>
      <c r="Z54" s="23"/>
      <c r="AA54" s="23"/>
      <c r="AB54" s="23"/>
      <c r="AC54" s="23"/>
      <c r="AD54" s="23"/>
      <c r="AE54" s="23"/>
      <c r="AF54" s="23"/>
      <c r="AG54" s="23"/>
      <c r="AH54" s="23"/>
    </row>
    <row r="55" spans="1:34" ht="15.75" hidden="1" customHeight="1">
      <c r="A55" s="10">
        <v>54</v>
      </c>
      <c r="B55" s="10" t="s">
        <v>81</v>
      </c>
      <c r="C55" s="11" t="s">
        <v>43</v>
      </c>
      <c r="D55" s="12" t="s">
        <v>82</v>
      </c>
      <c r="E55" s="10">
        <v>259500</v>
      </c>
      <c r="F55" s="11" t="e">
        <f t="shared" ca="1" si="0"/>
        <v>#NAME?</v>
      </c>
      <c r="G55" s="12" t="e">
        <f t="shared" ca="1" si="1"/>
        <v>#NAME?</v>
      </c>
      <c r="H55" s="10">
        <v>2</v>
      </c>
      <c r="I55" s="10">
        <f>VLOOKUP(B55,'BIS + EDB Final'!A:F,6,FALSE)</f>
        <v>0</v>
      </c>
      <c r="J55" s="10">
        <f>VLOOKUP(B55,'CBG Final'!A:B,2,FALSE)</f>
        <v>2</v>
      </c>
      <c r="K55" s="13" t="e">
        <f t="shared" ca="1" si="2"/>
        <v>#NAME?</v>
      </c>
      <c r="L55" s="10" t="s">
        <v>1252</v>
      </c>
      <c r="M55" s="10" t="s">
        <v>608</v>
      </c>
      <c r="N55" s="10" t="s">
        <v>1253</v>
      </c>
      <c r="O55" s="10" t="s">
        <v>1254</v>
      </c>
      <c r="P55" s="10" t="s">
        <v>1255</v>
      </c>
      <c r="Q55" s="10" t="s">
        <v>61</v>
      </c>
      <c r="R55" s="10" t="s">
        <v>197</v>
      </c>
      <c r="S55" s="23"/>
      <c r="T55" s="26"/>
      <c r="U55" s="26"/>
      <c r="V55" s="23"/>
      <c r="W55" s="23"/>
      <c r="X55" s="26"/>
      <c r="Y55" s="26"/>
      <c r="Z55" s="23"/>
      <c r="AA55" s="23"/>
      <c r="AB55" s="23"/>
      <c r="AC55" s="23"/>
      <c r="AD55" s="23"/>
      <c r="AE55" s="23"/>
      <c r="AF55" s="23"/>
      <c r="AG55" s="23"/>
      <c r="AH55" s="23"/>
    </row>
    <row r="56" spans="1:34" ht="15.75" hidden="1" customHeight="1">
      <c r="A56" s="10">
        <v>55</v>
      </c>
      <c r="B56" s="10" t="s">
        <v>278</v>
      </c>
      <c r="C56" s="11" t="s">
        <v>43</v>
      </c>
      <c r="D56" s="12" t="s">
        <v>279</v>
      </c>
      <c r="E56" s="10">
        <v>470100</v>
      </c>
      <c r="F56" s="11" t="e">
        <f t="shared" ca="1" si="0"/>
        <v>#NAME?</v>
      </c>
      <c r="G56" s="12" t="e">
        <f t="shared" ca="1" si="1"/>
        <v>#NAME?</v>
      </c>
      <c r="H56" s="10">
        <v>1</v>
      </c>
      <c r="I56" s="10">
        <f>VLOOKUP(B56,'BIS + EDB Final'!A:F,6,FALSE)</f>
        <v>1</v>
      </c>
      <c r="J56" s="10">
        <f>VLOOKUP(B56,'CBG Final'!A:B,2,FALSE)</f>
        <v>2</v>
      </c>
      <c r="K56" s="13" t="e">
        <f t="shared" ca="1" si="2"/>
        <v>#NAME?</v>
      </c>
      <c r="L56" s="10" t="s">
        <v>1547</v>
      </c>
      <c r="M56" s="10" t="s">
        <v>406</v>
      </c>
      <c r="N56" s="10" t="s">
        <v>1548</v>
      </c>
      <c r="O56" s="10" t="s">
        <v>57</v>
      </c>
      <c r="P56" s="10" t="s">
        <v>1549</v>
      </c>
      <c r="Q56" s="10" t="s">
        <v>231</v>
      </c>
      <c r="R56" s="10" t="s">
        <v>22</v>
      </c>
      <c r="S56" s="23"/>
      <c r="T56" s="26"/>
      <c r="U56" s="26"/>
      <c r="V56" s="23"/>
      <c r="W56" s="23"/>
      <c r="X56" s="26"/>
      <c r="Y56" s="26"/>
      <c r="Z56" s="23"/>
      <c r="AA56" s="23"/>
      <c r="AB56" s="23"/>
      <c r="AC56" s="23"/>
      <c r="AD56" s="23"/>
      <c r="AE56" s="23"/>
      <c r="AF56" s="23"/>
      <c r="AG56" s="23"/>
      <c r="AH56" s="23"/>
    </row>
    <row r="57" spans="1:34" ht="15.75" hidden="1" customHeight="1">
      <c r="A57" s="10">
        <v>56</v>
      </c>
      <c r="B57" s="10" t="s">
        <v>500</v>
      </c>
      <c r="C57" s="11" t="s">
        <v>93</v>
      </c>
      <c r="D57" s="12" t="s">
        <v>501</v>
      </c>
      <c r="E57" s="10">
        <v>417859</v>
      </c>
      <c r="F57" s="11" t="e">
        <f t="shared" ca="1" si="0"/>
        <v>#NAME?</v>
      </c>
      <c r="G57" s="12" t="e">
        <f t="shared" ca="1" si="1"/>
        <v>#NAME?</v>
      </c>
      <c r="H57" s="10">
        <v>2</v>
      </c>
      <c r="I57" s="10">
        <f>VLOOKUP(B57,'BIS + EDB Final'!A:F,6,FALSE)</f>
        <v>0</v>
      </c>
      <c r="J57" s="10">
        <f>VLOOKUP(B57,'CBG Final'!A:B,2,FALSE)</f>
        <v>2</v>
      </c>
      <c r="K57" s="13" t="e">
        <f t="shared" ca="1" si="2"/>
        <v>#NAME?</v>
      </c>
      <c r="L57" s="10" t="s">
        <v>1026</v>
      </c>
      <c r="M57" s="10" t="s">
        <v>1027</v>
      </c>
      <c r="N57" s="10" t="s">
        <v>1028</v>
      </c>
      <c r="O57" s="10" t="s">
        <v>1029</v>
      </c>
      <c r="P57" s="10" t="s">
        <v>1030</v>
      </c>
      <c r="Q57" s="10" t="s">
        <v>40</v>
      </c>
      <c r="R57" s="10" t="s">
        <v>22</v>
      </c>
      <c r="S57" s="23"/>
      <c r="T57" s="26"/>
      <c r="U57" s="26"/>
      <c r="V57" s="23"/>
      <c r="W57" s="23"/>
      <c r="X57" s="26"/>
      <c r="Y57" s="26"/>
      <c r="Z57" s="23"/>
      <c r="AA57" s="23"/>
      <c r="AB57" s="23"/>
      <c r="AC57" s="23"/>
      <c r="AD57" s="23"/>
      <c r="AE57" s="23"/>
      <c r="AF57" s="23"/>
      <c r="AG57" s="23"/>
      <c r="AH57" s="23"/>
    </row>
    <row r="58" spans="1:34" ht="15.75" hidden="1" customHeight="1">
      <c r="A58" s="10">
        <v>57</v>
      </c>
      <c r="B58" s="10" t="s">
        <v>2734</v>
      </c>
      <c r="C58" s="11" t="s">
        <v>43</v>
      </c>
      <c r="D58" s="12" t="s">
        <v>2735</v>
      </c>
      <c r="E58" s="10">
        <v>252500</v>
      </c>
      <c r="F58" s="11" t="e">
        <f t="shared" ca="1" si="0"/>
        <v>#NAME?</v>
      </c>
      <c r="G58" s="12" t="e">
        <f t="shared" ca="1" si="1"/>
        <v>#NAME?</v>
      </c>
      <c r="H58" s="10">
        <v>2</v>
      </c>
      <c r="I58" s="10">
        <f>VLOOKUP(B58,'BIS + EDB Final'!A:F,6,FALSE)</f>
        <v>1</v>
      </c>
      <c r="J58" s="10">
        <f>VLOOKUP(B58,'CBG Final'!A:B,2,FALSE)</f>
        <v>2</v>
      </c>
      <c r="K58" s="13" t="e">
        <f t="shared" ca="1" si="2"/>
        <v>#NAME?</v>
      </c>
      <c r="L58" s="10" t="s">
        <v>2736</v>
      </c>
      <c r="M58" s="10" t="s">
        <v>548</v>
      </c>
      <c r="N58" s="10" t="s">
        <v>2737</v>
      </c>
      <c r="O58" s="10"/>
      <c r="P58" s="10" t="s">
        <v>2738</v>
      </c>
      <c r="Q58" s="10" t="s">
        <v>175</v>
      </c>
      <c r="R58" s="10" t="s">
        <v>22</v>
      </c>
      <c r="S58" s="23"/>
      <c r="T58" s="26"/>
      <c r="U58" s="26"/>
      <c r="V58" s="23"/>
      <c r="W58" s="23"/>
      <c r="X58" s="26"/>
      <c r="Y58" s="26"/>
      <c r="Z58" s="23"/>
      <c r="AA58" s="23"/>
      <c r="AB58" s="23"/>
      <c r="AC58" s="23"/>
      <c r="AD58" s="23"/>
      <c r="AE58" s="23"/>
      <c r="AF58" s="23"/>
      <c r="AG58" s="23"/>
      <c r="AH58" s="23"/>
    </row>
    <row r="59" spans="1:34" ht="15.75" hidden="1" customHeight="1">
      <c r="A59" s="10">
        <v>58</v>
      </c>
      <c r="B59" s="10" t="s">
        <v>726</v>
      </c>
      <c r="C59" s="11" t="s">
        <v>43</v>
      </c>
      <c r="D59" s="12" t="s">
        <v>727</v>
      </c>
      <c r="E59" s="10">
        <v>586700</v>
      </c>
      <c r="F59" s="11" t="e">
        <f t="shared" ca="1" si="0"/>
        <v>#NAME?</v>
      </c>
      <c r="G59" s="12" t="e">
        <f t="shared" ca="1" si="1"/>
        <v>#NAME?</v>
      </c>
      <c r="H59" s="10">
        <v>1</v>
      </c>
      <c r="I59" s="10">
        <f>VLOOKUP(B59,'BIS + EDB Final'!A:F,6,FALSE)</f>
        <v>0</v>
      </c>
      <c r="J59" s="10">
        <f>VLOOKUP(B59,'CBG Final'!A:B,2,FALSE)</f>
        <v>2</v>
      </c>
      <c r="K59" s="13" t="e">
        <f t="shared" ca="1" si="2"/>
        <v>#NAME?</v>
      </c>
      <c r="L59" s="10" t="s">
        <v>2599</v>
      </c>
      <c r="M59" s="10" t="s">
        <v>518</v>
      </c>
      <c r="N59" s="10" t="s">
        <v>2600</v>
      </c>
      <c r="O59" s="10"/>
      <c r="P59" s="10" t="s">
        <v>2601</v>
      </c>
      <c r="Q59" s="10" t="s">
        <v>21</v>
      </c>
      <c r="R59" s="10" t="s">
        <v>22</v>
      </c>
      <c r="S59" s="23"/>
      <c r="T59" s="26"/>
      <c r="U59" s="26"/>
      <c r="V59" s="23"/>
      <c r="W59" s="23"/>
      <c r="X59" s="26"/>
      <c r="Y59" s="26"/>
      <c r="Z59" s="23"/>
      <c r="AA59" s="23"/>
      <c r="AB59" s="23"/>
      <c r="AC59" s="23"/>
      <c r="AD59" s="23"/>
      <c r="AE59" s="23"/>
      <c r="AF59" s="23"/>
      <c r="AG59" s="23"/>
      <c r="AH59" s="23"/>
    </row>
    <row r="60" spans="1:34" ht="15.75" hidden="1" customHeight="1">
      <c r="A60" s="10">
        <v>59</v>
      </c>
      <c r="B60" s="10" t="s">
        <v>198</v>
      </c>
      <c r="C60" s="11" t="s">
        <v>43</v>
      </c>
      <c r="D60" s="12" t="s">
        <v>85</v>
      </c>
      <c r="E60" s="10">
        <v>333000</v>
      </c>
      <c r="F60" s="11" t="e">
        <f t="shared" ca="1" si="0"/>
        <v>#NAME?</v>
      </c>
      <c r="G60" s="12" t="e">
        <f t="shared" ca="1" si="1"/>
        <v>#NAME?</v>
      </c>
      <c r="H60" s="10">
        <v>1</v>
      </c>
      <c r="I60" s="10">
        <f>VLOOKUP(B60,'BIS + EDB Final'!A:F,6,FALSE)</f>
        <v>0</v>
      </c>
      <c r="J60" s="10">
        <f>VLOOKUP(B60,'CBG Final'!A:B,2,FALSE)</f>
        <v>2</v>
      </c>
      <c r="K60" s="13" t="e">
        <f t="shared" ca="1" si="2"/>
        <v>#NAME?</v>
      </c>
      <c r="L60" s="10" t="s">
        <v>1196</v>
      </c>
      <c r="M60" s="10" t="s">
        <v>1197</v>
      </c>
      <c r="N60" s="10" t="s">
        <v>1198</v>
      </c>
      <c r="O60" s="10" t="s">
        <v>1199</v>
      </c>
      <c r="P60" s="10" t="s">
        <v>1200</v>
      </c>
      <c r="Q60" s="10" t="s">
        <v>40</v>
      </c>
      <c r="R60" s="10" t="s">
        <v>22</v>
      </c>
      <c r="S60" s="23"/>
      <c r="T60" s="26"/>
      <c r="U60" s="26"/>
      <c r="V60" s="23"/>
      <c r="W60" s="23"/>
      <c r="X60" s="26"/>
      <c r="Y60" s="26"/>
      <c r="Z60" s="23"/>
      <c r="AA60" s="23"/>
      <c r="AB60" s="23"/>
      <c r="AC60" s="23"/>
      <c r="AD60" s="23"/>
      <c r="AE60" s="23"/>
      <c r="AF60" s="23"/>
      <c r="AG60" s="23"/>
      <c r="AH60" s="23"/>
    </row>
    <row r="61" spans="1:34" ht="15.75" hidden="1" customHeight="1">
      <c r="A61" s="10">
        <v>60</v>
      </c>
      <c r="B61" s="10" t="s">
        <v>725</v>
      </c>
      <c r="C61" s="11" t="s">
        <v>43</v>
      </c>
      <c r="D61" s="12" t="s">
        <v>85</v>
      </c>
      <c r="E61" s="10">
        <v>440000</v>
      </c>
      <c r="F61" s="11" t="e">
        <f t="shared" ca="1" si="0"/>
        <v>#NAME?</v>
      </c>
      <c r="G61" s="12" t="e">
        <f t="shared" ca="1" si="1"/>
        <v>#NAME?</v>
      </c>
      <c r="H61" s="10">
        <v>2</v>
      </c>
      <c r="I61" s="10">
        <f>VLOOKUP(B61,'BIS + EDB Final'!A:F,6,FALSE)</f>
        <v>1</v>
      </c>
      <c r="J61" s="10">
        <f>VLOOKUP(B61,'CBG Final'!A:B,2,FALSE)</f>
        <v>2</v>
      </c>
      <c r="K61" s="13" t="e">
        <f t="shared" ca="1" si="2"/>
        <v>#NAME?</v>
      </c>
      <c r="L61" s="10" t="s">
        <v>2508</v>
      </c>
      <c r="M61" s="10" t="s">
        <v>276</v>
      </c>
      <c r="N61" s="10" t="s">
        <v>2509</v>
      </c>
      <c r="O61" s="10" t="s">
        <v>235</v>
      </c>
      <c r="P61" s="10" t="s">
        <v>2510</v>
      </c>
      <c r="Q61" s="10" t="s">
        <v>91</v>
      </c>
      <c r="R61" s="10" t="s">
        <v>22</v>
      </c>
      <c r="S61" s="23"/>
      <c r="T61" s="26"/>
      <c r="U61" s="26"/>
      <c r="V61" s="23"/>
      <c r="W61" s="23"/>
      <c r="X61" s="26"/>
      <c r="Y61" s="26"/>
      <c r="Z61" s="23"/>
      <c r="AA61" s="23"/>
      <c r="AB61" s="23"/>
      <c r="AC61" s="23"/>
      <c r="AD61" s="23"/>
      <c r="AE61" s="23"/>
      <c r="AF61" s="23"/>
      <c r="AG61" s="23"/>
      <c r="AH61" s="23"/>
    </row>
    <row r="62" spans="1:34" ht="15.75" customHeight="1">
      <c r="A62" s="10"/>
      <c r="B62" s="10" t="s">
        <v>1463</v>
      </c>
      <c r="C62" s="11" t="s">
        <v>43</v>
      </c>
      <c r="D62" s="12" t="s">
        <v>120</v>
      </c>
      <c r="E62" s="10">
        <v>162000</v>
      </c>
      <c r="F62" s="11" t="e">
        <f t="shared" ca="1" si="0"/>
        <v>#NAME?</v>
      </c>
      <c r="G62" s="12" t="e">
        <f t="shared" ca="1" si="1"/>
        <v>#NAME?</v>
      </c>
      <c r="H62" s="10">
        <v>2</v>
      </c>
      <c r="I62" s="10">
        <f>VLOOKUP(B62,'BIS + EDB Final'!A:F,6,FALSE)</f>
        <v>-1</v>
      </c>
      <c r="J62" s="10">
        <f>VLOOKUP(B62,'CBG Final'!A:B,2,FALSE)</f>
        <v>3</v>
      </c>
      <c r="K62" s="13" t="e">
        <f t="shared" ca="1" si="2"/>
        <v>#NAME?</v>
      </c>
      <c r="L62" s="10" t="s">
        <v>1464</v>
      </c>
      <c r="M62" s="10" t="s">
        <v>38</v>
      </c>
      <c r="N62" s="10" t="s">
        <v>1465</v>
      </c>
      <c r="O62" s="10" t="s">
        <v>1466</v>
      </c>
      <c r="P62" s="10" t="s">
        <v>1467</v>
      </c>
      <c r="Q62" s="10" t="s">
        <v>253</v>
      </c>
      <c r="R62" s="10" t="s">
        <v>22</v>
      </c>
      <c r="S62" s="14"/>
      <c r="T62" s="15"/>
      <c r="U62" s="15"/>
      <c r="V62" s="14"/>
      <c r="W62" s="14"/>
      <c r="X62" s="15"/>
      <c r="Y62" s="15"/>
      <c r="Z62" s="14"/>
      <c r="AA62" s="14"/>
      <c r="AB62" s="14"/>
      <c r="AC62" s="14"/>
      <c r="AD62" s="14"/>
      <c r="AE62" s="14"/>
      <c r="AF62" s="14"/>
      <c r="AG62" s="14"/>
      <c r="AH62" s="14"/>
    </row>
    <row r="63" spans="1:34" ht="15.75" customHeight="1">
      <c r="A63" s="10"/>
      <c r="B63" s="10" t="s">
        <v>127</v>
      </c>
      <c r="C63" s="11" t="s">
        <v>128</v>
      </c>
      <c r="D63" s="12" t="s">
        <v>118</v>
      </c>
      <c r="E63" s="10">
        <v>100500</v>
      </c>
      <c r="F63" s="11" t="e">
        <f t="shared" ca="1" si="0"/>
        <v>#NAME?</v>
      </c>
      <c r="G63" s="12" t="e">
        <f t="shared" ca="1" si="1"/>
        <v>#NAME?</v>
      </c>
      <c r="H63" s="10">
        <f>VLOOKUP(B63,'BIS + EDB Final'!A:K,2,FALSE)</f>
        <v>2</v>
      </c>
      <c r="I63" s="10">
        <f>VLOOKUP(B63,'BIS + EDB Final'!A:F,6,FALSE)</f>
        <v>-1</v>
      </c>
      <c r="J63" s="10">
        <f>VLOOKUP(B63,'CBG Final'!A:B,2,FALSE)</f>
        <v>3</v>
      </c>
      <c r="K63" s="13" t="e">
        <f t="shared" ca="1" si="2"/>
        <v>#NAME?</v>
      </c>
      <c r="L63" s="10" t="s">
        <v>129</v>
      </c>
      <c r="M63" s="10" t="s">
        <v>130</v>
      </c>
      <c r="N63" s="10" t="s">
        <v>131</v>
      </c>
      <c r="O63" s="10" t="s">
        <v>132</v>
      </c>
      <c r="P63" s="10" t="s">
        <v>133</v>
      </c>
      <c r="Q63" s="10" t="s">
        <v>126</v>
      </c>
      <c r="R63" s="10" t="s">
        <v>22</v>
      </c>
      <c r="S63" s="14"/>
      <c r="T63" s="15"/>
      <c r="U63" s="15"/>
      <c r="V63" s="14"/>
      <c r="W63" s="14"/>
      <c r="X63" s="15"/>
      <c r="Y63" s="15"/>
      <c r="Z63" s="14"/>
      <c r="AA63" s="14"/>
      <c r="AB63" s="14"/>
      <c r="AC63" s="14"/>
      <c r="AD63" s="14"/>
      <c r="AE63" s="14"/>
      <c r="AF63" s="14"/>
      <c r="AG63" s="14"/>
      <c r="AH63" s="14"/>
    </row>
    <row r="64" spans="1:34" ht="15.75" customHeight="1">
      <c r="A64" s="10"/>
      <c r="B64" s="10" t="s">
        <v>168</v>
      </c>
      <c r="C64" s="11" t="s">
        <v>169</v>
      </c>
      <c r="D64" s="12" t="s">
        <v>170</v>
      </c>
      <c r="E64" s="10">
        <v>95000</v>
      </c>
      <c r="F64" s="11" t="e">
        <f t="shared" ca="1" si="0"/>
        <v>#NAME?</v>
      </c>
      <c r="G64" s="12" t="e">
        <f t="shared" ca="1" si="1"/>
        <v>#NAME?</v>
      </c>
      <c r="H64" s="10">
        <f>VLOOKUP(B64,'BIS + EDB Final'!A:K,2,FALSE)</f>
        <v>1</v>
      </c>
      <c r="I64" s="10">
        <f>VLOOKUP(B64,'BIS + EDB Final'!A:F,6,FALSE)</f>
        <v>1</v>
      </c>
      <c r="J64" s="10">
        <f>VLOOKUP(B64,'CBG Final'!A:B,2,FALSE)</f>
        <v>3</v>
      </c>
      <c r="K64" s="13" t="e">
        <f t="shared" ca="1" si="2"/>
        <v>#NAME?</v>
      </c>
      <c r="L64" s="10" t="s">
        <v>171</v>
      </c>
      <c r="M64" s="10" t="s">
        <v>172</v>
      </c>
      <c r="N64" s="10" t="s">
        <v>173</v>
      </c>
      <c r="O64" s="10" t="s">
        <v>57</v>
      </c>
      <c r="P64" s="10" t="s">
        <v>174</v>
      </c>
      <c r="Q64" s="10" t="s">
        <v>40</v>
      </c>
      <c r="R64" s="10" t="s">
        <v>175</v>
      </c>
      <c r="S64" s="14"/>
      <c r="T64" s="15"/>
      <c r="U64" s="15"/>
      <c r="V64" s="14"/>
      <c r="W64" s="14"/>
      <c r="X64" s="14"/>
      <c r="Y64" s="14"/>
      <c r="Z64" s="14"/>
      <c r="AA64" s="14"/>
      <c r="AB64" s="14"/>
      <c r="AC64" s="14"/>
      <c r="AD64" s="14"/>
      <c r="AE64" s="14"/>
      <c r="AF64" s="14"/>
      <c r="AG64" s="14"/>
      <c r="AH64" s="14"/>
    </row>
    <row r="65" spans="1:34" ht="15.75" hidden="1" customHeight="1">
      <c r="A65" s="10">
        <v>64</v>
      </c>
      <c r="B65" s="10" t="s">
        <v>709</v>
      </c>
      <c r="C65" s="11" t="s">
        <v>43</v>
      </c>
      <c r="D65" s="12" t="s">
        <v>298</v>
      </c>
      <c r="E65" s="10">
        <v>186000</v>
      </c>
      <c r="F65" s="11" t="e">
        <f t="shared" ca="1" si="0"/>
        <v>#NAME?</v>
      </c>
      <c r="G65" s="12" t="e">
        <f t="shared" ca="1" si="1"/>
        <v>#NAME?</v>
      </c>
      <c r="H65" s="10">
        <v>1</v>
      </c>
      <c r="I65" s="10">
        <f>VLOOKUP(B65,'BIS + EDB Final'!A:F,6,FALSE)</f>
        <v>0</v>
      </c>
      <c r="J65" s="10">
        <f>VLOOKUP(B65,'CBG Final'!A:B,2,FALSE)</f>
        <v>2</v>
      </c>
      <c r="K65" s="13" t="e">
        <f t="shared" ca="1" si="2"/>
        <v>#NAME?</v>
      </c>
      <c r="L65" s="10" t="s">
        <v>2234</v>
      </c>
      <c r="M65" s="10" t="s">
        <v>204</v>
      </c>
      <c r="N65" s="10" t="s">
        <v>2235</v>
      </c>
      <c r="O65" s="10" t="s">
        <v>2236</v>
      </c>
      <c r="P65" s="10" t="s">
        <v>2237</v>
      </c>
      <c r="Q65" s="10" t="s">
        <v>2238</v>
      </c>
      <c r="R65" s="10" t="s">
        <v>22</v>
      </c>
      <c r="S65" s="23"/>
      <c r="T65" s="26"/>
      <c r="U65" s="26"/>
      <c r="V65" s="23"/>
      <c r="W65" s="23"/>
      <c r="X65" s="26"/>
      <c r="Y65" s="26"/>
      <c r="Z65" s="23"/>
      <c r="AA65" s="23"/>
      <c r="AB65" s="23"/>
      <c r="AC65" s="23"/>
      <c r="AD65" s="23"/>
      <c r="AE65" s="23"/>
      <c r="AF65" s="23"/>
      <c r="AG65" s="23"/>
      <c r="AH65" s="23"/>
    </row>
    <row r="66" spans="1:34" ht="15.75" hidden="1" customHeight="1">
      <c r="A66" s="10">
        <v>65</v>
      </c>
      <c r="B66" s="10" t="s">
        <v>232</v>
      </c>
      <c r="C66" s="11" t="s">
        <v>43</v>
      </c>
      <c r="D66" s="12" t="s">
        <v>120</v>
      </c>
      <c r="E66" s="10">
        <v>171000</v>
      </c>
      <c r="F66" s="11" t="e">
        <f t="shared" ca="1" si="0"/>
        <v>#NAME?</v>
      </c>
      <c r="G66" s="12" t="e">
        <f t="shared" ca="1" si="1"/>
        <v>#NAME?</v>
      </c>
      <c r="H66" s="10">
        <v>1</v>
      </c>
      <c r="I66" s="10">
        <f>VLOOKUP(B66,'BIS + EDB Final'!A:F,6,FALSE)</f>
        <v>-1</v>
      </c>
      <c r="J66" s="10">
        <f>VLOOKUP(B66,'CBG Final'!A:B,2,FALSE)</f>
        <v>2</v>
      </c>
      <c r="K66" s="13" t="e">
        <f t="shared" ca="1" si="2"/>
        <v>#NAME?</v>
      </c>
      <c r="L66" s="10" t="s">
        <v>1439</v>
      </c>
      <c r="M66" s="10" t="s">
        <v>1197</v>
      </c>
      <c r="N66" s="10" t="s">
        <v>1440</v>
      </c>
      <c r="O66" s="10" t="s">
        <v>1441</v>
      </c>
      <c r="P66" s="10" t="s">
        <v>1442</v>
      </c>
      <c r="Q66" s="10" t="s">
        <v>40</v>
      </c>
      <c r="R66" s="10" t="s">
        <v>22</v>
      </c>
      <c r="S66" s="23"/>
      <c r="T66" s="26"/>
      <c r="U66" s="26"/>
      <c r="V66" s="23"/>
      <c r="W66" s="23"/>
      <c r="X66" s="26"/>
      <c r="Y66" s="26"/>
      <c r="Z66" s="23"/>
      <c r="AA66" s="23"/>
      <c r="AB66" s="23"/>
      <c r="AC66" s="23"/>
      <c r="AD66" s="23"/>
      <c r="AE66" s="23"/>
      <c r="AF66" s="23"/>
      <c r="AG66" s="23"/>
      <c r="AH66" s="23"/>
    </row>
    <row r="67" spans="1:34" ht="15.75" customHeight="1">
      <c r="A67" s="10"/>
      <c r="B67" s="10" t="s">
        <v>2288</v>
      </c>
      <c r="C67" s="11" t="s">
        <v>43</v>
      </c>
      <c r="D67" s="12" t="s">
        <v>2289</v>
      </c>
      <c r="E67" s="10">
        <v>110000</v>
      </c>
      <c r="F67" s="11" t="e">
        <f t="shared" ca="1" si="0"/>
        <v>#NAME?</v>
      </c>
      <c r="G67" s="12" t="e">
        <f t="shared" ca="1" si="1"/>
        <v>#NAME?</v>
      </c>
      <c r="H67" s="10">
        <v>2</v>
      </c>
      <c r="I67" s="10">
        <f>VLOOKUP(B67,'BIS + EDB Final'!A:F,6,FALSE)</f>
        <v>1</v>
      </c>
      <c r="J67" s="10">
        <f>VLOOKUP(B67,'CBG Final'!A:B,2,FALSE)</f>
        <v>3</v>
      </c>
      <c r="K67" s="13" t="e">
        <f t="shared" ca="1" si="2"/>
        <v>#NAME?</v>
      </c>
      <c r="L67" s="10" t="s">
        <v>2290</v>
      </c>
      <c r="M67" s="10" t="s">
        <v>2291</v>
      </c>
      <c r="N67" s="10" t="s">
        <v>2292</v>
      </c>
      <c r="O67" s="10" t="s">
        <v>221</v>
      </c>
      <c r="P67" s="10" t="s">
        <v>2293</v>
      </c>
      <c r="Q67" s="10" t="s">
        <v>1737</v>
      </c>
      <c r="R67" s="10" t="s">
        <v>32</v>
      </c>
      <c r="S67" s="14"/>
      <c r="T67" s="15"/>
      <c r="U67" s="15"/>
      <c r="V67" s="14"/>
      <c r="W67" s="14"/>
      <c r="X67" s="14"/>
      <c r="Y67" s="14"/>
      <c r="Z67" s="14"/>
      <c r="AA67" s="14"/>
      <c r="AB67" s="14"/>
      <c r="AC67" s="14"/>
      <c r="AD67" s="14"/>
      <c r="AE67" s="14"/>
      <c r="AF67" s="14"/>
      <c r="AG67" s="14"/>
      <c r="AH67" s="14"/>
    </row>
    <row r="68" spans="1:34" ht="15.75" hidden="1" customHeight="1">
      <c r="A68" s="10">
        <v>67</v>
      </c>
      <c r="B68" s="10" t="s">
        <v>499</v>
      </c>
      <c r="C68" s="11" t="s">
        <v>84</v>
      </c>
      <c r="D68" s="12" t="s">
        <v>120</v>
      </c>
      <c r="E68" s="10">
        <v>194173</v>
      </c>
      <c r="F68" s="11" t="e">
        <f t="shared" ca="1" si="0"/>
        <v>#NAME?</v>
      </c>
      <c r="G68" s="12" t="e">
        <f t="shared" ca="1" si="1"/>
        <v>#NAME?</v>
      </c>
      <c r="H68" s="10">
        <v>2</v>
      </c>
      <c r="I68" s="10">
        <f>VLOOKUP(B68,'BIS + EDB Final'!A:F,6,FALSE)</f>
        <v>-1</v>
      </c>
      <c r="J68" s="10">
        <f>VLOOKUP(B68,'CBG Final'!A:B,2,FALSE)</f>
        <v>2</v>
      </c>
      <c r="K68" s="13" t="e">
        <f t="shared" ca="1" si="2"/>
        <v>#NAME?</v>
      </c>
      <c r="L68" s="10" t="s">
        <v>1555</v>
      </c>
      <c r="M68" s="10" t="s">
        <v>844</v>
      </c>
      <c r="N68" s="10" t="s">
        <v>1556</v>
      </c>
      <c r="O68" s="10" t="s">
        <v>1557</v>
      </c>
      <c r="P68" s="10" t="s">
        <v>1558</v>
      </c>
      <c r="Q68" s="10" t="s">
        <v>31</v>
      </c>
      <c r="R68" s="10" t="s">
        <v>22</v>
      </c>
      <c r="S68" s="23"/>
      <c r="T68" s="26"/>
      <c r="U68" s="26"/>
      <c r="V68" s="23"/>
      <c r="W68" s="23"/>
      <c r="X68" s="26"/>
      <c r="Y68" s="26"/>
      <c r="Z68" s="23"/>
      <c r="AA68" s="23"/>
      <c r="AB68" s="23"/>
      <c r="AC68" s="23"/>
      <c r="AD68" s="23"/>
      <c r="AE68" s="23"/>
      <c r="AF68" s="23"/>
      <c r="AG68" s="23"/>
      <c r="AH68" s="23"/>
    </row>
    <row r="69" spans="1:34" ht="15.75" hidden="1" customHeight="1">
      <c r="A69" s="10">
        <v>68</v>
      </c>
      <c r="B69" s="10" t="s">
        <v>1863</v>
      </c>
      <c r="C69" s="11" t="s">
        <v>93</v>
      </c>
      <c r="D69" s="12" t="s">
        <v>120</v>
      </c>
      <c r="E69" s="10">
        <v>169198</v>
      </c>
      <c r="F69" s="11" t="e">
        <f t="shared" ca="1" si="0"/>
        <v>#NAME?</v>
      </c>
      <c r="G69" s="12" t="e">
        <f t="shared" ca="1" si="1"/>
        <v>#NAME?</v>
      </c>
      <c r="H69" s="10">
        <v>1</v>
      </c>
      <c r="I69" s="10">
        <f>VLOOKUP(B69,'BIS + EDB Final'!A:F,6,FALSE)</f>
        <v>1</v>
      </c>
      <c r="J69" s="10">
        <f>VLOOKUP(B69,'CBG Final'!A:B,2,FALSE)</f>
        <v>2</v>
      </c>
      <c r="K69" s="13" t="e">
        <f t="shared" ca="1" si="2"/>
        <v>#NAME?</v>
      </c>
      <c r="L69" s="10" t="s">
        <v>1864</v>
      </c>
      <c r="M69" s="10" t="s">
        <v>1865</v>
      </c>
      <c r="N69" s="10" t="s">
        <v>1866</v>
      </c>
      <c r="O69" s="10" t="s">
        <v>1557</v>
      </c>
      <c r="P69" s="10" t="s">
        <v>1867</v>
      </c>
      <c r="Q69" s="10" t="s">
        <v>651</v>
      </c>
      <c r="R69" s="10" t="s">
        <v>22</v>
      </c>
      <c r="S69" s="23"/>
      <c r="T69" s="26"/>
      <c r="U69" s="26"/>
      <c r="V69" s="23"/>
      <c r="W69" s="23"/>
      <c r="X69" s="26"/>
      <c r="Y69" s="26"/>
      <c r="Z69" s="23"/>
      <c r="AA69" s="23"/>
      <c r="AB69" s="23"/>
      <c r="AC69" s="23"/>
      <c r="AD69" s="23"/>
      <c r="AE69" s="23"/>
      <c r="AF69" s="23"/>
      <c r="AG69" s="23"/>
      <c r="AH69" s="23"/>
    </row>
    <row r="70" spans="1:34" ht="15.75" hidden="1" customHeight="1">
      <c r="A70" s="10">
        <v>69</v>
      </c>
      <c r="B70" s="10" t="s">
        <v>1150</v>
      </c>
      <c r="C70" s="11" t="s">
        <v>93</v>
      </c>
      <c r="D70" s="12" t="s">
        <v>1151</v>
      </c>
      <c r="E70" s="10">
        <v>190159</v>
      </c>
      <c r="F70" s="11" t="e">
        <f t="shared" ca="1" si="0"/>
        <v>#NAME?</v>
      </c>
      <c r="G70" s="12" t="e">
        <f t="shared" ca="1" si="1"/>
        <v>#NAME?</v>
      </c>
      <c r="H70" s="10">
        <v>1</v>
      </c>
      <c r="I70" s="10">
        <f>VLOOKUP(B70,'BIS + EDB Final'!A:F,6,FALSE)</f>
        <v>0</v>
      </c>
      <c r="J70" s="10">
        <f>VLOOKUP(B70,'CBG Final'!A:B,2,FALSE)</f>
        <v>2</v>
      </c>
      <c r="K70" s="13" t="e">
        <f t="shared" ca="1" si="2"/>
        <v>#NAME?</v>
      </c>
      <c r="L70" s="10" t="s">
        <v>1152</v>
      </c>
      <c r="M70" s="10" t="s">
        <v>1153</v>
      </c>
      <c r="N70" s="10" t="s">
        <v>1154</v>
      </c>
      <c r="O70" s="10" t="s">
        <v>1075</v>
      </c>
      <c r="P70" s="10" t="s">
        <v>1155</v>
      </c>
      <c r="Q70" s="10" t="s">
        <v>351</v>
      </c>
      <c r="R70" s="10" t="s">
        <v>142</v>
      </c>
      <c r="S70" s="23"/>
      <c r="T70" s="26"/>
      <c r="U70" s="26"/>
      <c r="V70" s="23"/>
      <c r="W70" s="23"/>
      <c r="X70" s="23"/>
      <c r="Y70" s="23"/>
      <c r="Z70" s="23"/>
      <c r="AA70" s="23"/>
      <c r="AB70" s="23"/>
      <c r="AC70" s="23"/>
      <c r="AD70" s="23"/>
      <c r="AE70" s="23"/>
      <c r="AF70" s="23"/>
      <c r="AG70" s="23"/>
      <c r="AH70" s="23"/>
    </row>
    <row r="71" spans="1:34" ht="15.75" hidden="1" customHeight="1">
      <c r="A71" s="10">
        <v>70</v>
      </c>
      <c r="B71" s="10" t="s">
        <v>1273</v>
      </c>
      <c r="C71" s="11" t="s">
        <v>84</v>
      </c>
      <c r="D71" s="12" t="s">
        <v>1151</v>
      </c>
      <c r="E71" s="10">
        <v>158056</v>
      </c>
      <c r="F71" s="11" t="e">
        <f t="shared" ca="1" si="0"/>
        <v>#NAME?</v>
      </c>
      <c r="G71" s="12" t="e">
        <f t="shared" ca="1" si="1"/>
        <v>#NAME?</v>
      </c>
      <c r="H71" s="10">
        <v>1</v>
      </c>
      <c r="I71" s="10">
        <f>VLOOKUP(B71,'BIS + EDB Final'!A:F,6,FALSE)</f>
        <v>0</v>
      </c>
      <c r="J71" s="10">
        <f>VLOOKUP(B71,'CBG Final'!A:B,2,FALSE)</f>
        <v>2</v>
      </c>
      <c r="K71" s="13" t="e">
        <f t="shared" ca="1" si="2"/>
        <v>#NAME?</v>
      </c>
      <c r="L71" s="10" t="s">
        <v>1287</v>
      </c>
      <c r="M71" s="10" t="s">
        <v>1288</v>
      </c>
      <c r="N71" s="10" t="s">
        <v>1289</v>
      </c>
      <c r="O71" s="10" t="s">
        <v>1290</v>
      </c>
      <c r="P71" s="10" t="s">
        <v>1291</v>
      </c>
      <c r="Q71" s="10" t="s">
        <v>1292</v>
      </c>
      <c r="R71" s="10" t="s">
        <v>22</v>
      </c>
      <c r="S71" s="23"/>
      <c r="T71" s="26"/>
      <c r="U71" s="26"/>
      <c r="V71" s="23"/>
      <c r="W71" s="23"/>
      <c r="X71" s="23"/>
      <c r="Y71" s="23"/>
      <c r="Z71" s="23"/>
      <c r="AA71" s="23"/>
      <c r="AB71" s="23"/>
      <c r="AC71" s="23"/>
      <c r="AD71" s="23"/>
      <c r="AE71" s="23"/>
      <c r="AF71" s="23"/>
      <c r="AG71" s="23"/>
      <c r="AH71" s="23"/>
    </row>
    <row r="72" spans="1:34" ht="15.75" hidden="1" customHeight="1">
      <c r="A72" s="10">
        <v>71</v>
      </c>
      <c r="B72" s="10" t="s">
        <v>1848</v>
      </c>
      <c r="C72" s="11" t="s">
        <v>777</v>
      </c>
      <c r="D72" s="12" t="s">
        <v>1151</v>
      </c>
      <c r="E72" s="10">
        <v>170000</v>
      </c>
      <c r="F72" s="11" t="e">
        <f t="shared" ca="1" si="0"/>
        <v>#NAME?</v>
      </c>
      <c r="G72" s="12" t="e">
        <f t="shared" ca="1" si="1"/>
        <v>#NAME?</v>
      </c>
      <c r="H72" s="10">
        <v>1</v>
      </c>
      <c r="I72" s="10">
        <f>VLOOKUP(B72,'BIS + EDB Final'!A:F,6,FALSE)</f>
        <v>0</v>
      </c>
      <c r="J72" s="10">
        <f>VLOOKUP(B72,'CBG Final'!A:B,2,FALSE)</f>
        <v>2</v>
      </c>
      <c r="K72" s="13" t="e">
        <f t="shared" ca="1" si="2"/>
        <v>#NAME?</v>
      </c>
      <c r="L72" s="10" t="s">
        <v>1849</v>
      </c>
      <c r="M72" s="10" t="s">
        <v>572</v>
      </c>
      <c r="N72" s="10" t="s">
        <v>1850</v>
      </c>
      <c r="O72" s="10" t="s">
        <v>1825</v>
      </c>
      <c r="P72" s="10" t="s">
        <v>1851</v>
      </c>
      <c r="Q72" s="10" t="s">
        <v>468</v>
      </c>
      <c r="R72" s="10" t="s">
        <v>41</v>
      </c>
      <c r="S72" s="23"/>
      <c r="T72" s="26"/>
      <c r="U72" s="26"/>
      <c r="V72" s="23"/>
      <c r="W72" s="23"/>
      <c r="X72" s="23"/>
      <c r="Y72" s="23"/>
      <c r="Z72" s="23"/>
      <c r="AA72" s="23"/>
      <c r="AB72" s="23"/>
      <c r="AC72" s="23"/>
      <c r="AD72" s="23"/>
      <c r="AE72" s="23"/>
      <c r="AF72" s="23"/>
      <c r="AG72" s="23"/>
      <c r="AH72" s="23"/>
    </row>
    <row r="73" spans="1:34" ht="15.75" customHeight="1">
      <c r="A73" s="10"/>
      <c r="B73" s="10" t="s">
        <v>2221</v>
      </c>
      <c r="C73" s="11" t="s">
        <v>14</v>
      </c>
      <c r="D73" s="12" t="s">
        <v>764</v>
      </c>
      <c r="E73" s="10">
        <v>103249</v>
      </c>
      <c r="F73" s="11" t="e">
        <f t="shared" ca="1" si="0"/>
        <v>#NAME?</v>
      </c>
      <c r="G73" s="12" t="e">
        <f t="shared" ca="1" si="1"/>
        <v>#NAME?</v>
      </c>
      <c r="H73" s="10">
        <v>2</v>
      </c>
      <c r="I73" s="10">
        <f>VLOOKUP(B73,'BIS + EDB Final'!A:F,6,FALSE)</f>
        <v>1</v>
      </c>
      <c r="J73" s="10">
        <f>VLOOKUP(B73,'CBG Final'!A:B,2,FALSE)</f>
        <v>3</v>
      </c>
      <c r="K73" s="13" t="e">
        <f t="shared" ca="1" si="2"/>
        <v>#NAME?</v>
      </c>
      <c r="L73" s="10" t="s">
        <v>2222</v>
      </c>
      <c r="M73" s="10" t="s">
        <v>59</v>
      </c>
      <c r="N73" s="10" t="s">
        <v>2223</v>
      </c>
      <c r="O73" s="10" t="s">
        <v>2224</v>
      </c>
      <c r="P73" s="10" t="s">
        <v>2225</v>
      </c>
      <c r="Q73" s="10" t="s">
        <v>53</v>
      </c>
      <c r="R73" s="10" t="s">
        <v>22</v>
      </c>
      <c r="S73" s="14"/>
      <c r="T73" s="15"/>
      <c r="U73" s="15"/>
      <c r="V73" s="14"/>
      <c r="W73" s="14"/>
      <c r="X73" s="15"/>
      <c r="Y73" s="15"/>
      <c r="Z73" s="14"/>
      <c r="AA73" s="14"/>
      <c r="AB73" s="14"/>
      <c r="AC73" s="14"/>
      <c r="AD73" s="14"/>
      <c r="AE73" s="14"/>
      <c r="AF73" s="14"/>
      <c r="AG73" s="14"/>
      <c r="AH73" s="14"/>
    </row>
    <row r="74" spans="1:34" ht="15.75" customHeight="1">
      <c r="A74" s="10"/>
      <c r="B74" s="10" t="s">
        <v>280</v>
      </c>
      <c r="C74" s="11" t="s">
        <v>281</v>
      </c>
      <c r="D74" s="12" t="s">
        <v>282</v>
      </c>
      <c r="E74" s="10">
        <v>156921</v>
      </c>
      <c r="F74" s="11" t="e">
        <f t="shared" ca="1" si="0"/>
        <v>#NAME?</v>
      </c>
      <c r="G74" s="12" t="e">
        <f t="shared" ca="1" si="1"/>
        <v>#NAME?</v>
      </c>
      <c r="H74" s="10">
        <f>VLOOKUP(B74,'BIS + EDB Final'!A:K,2,FALSE)</f>
        <v>1</v>
      </c>
      <c r="I74" s="10">
        <f>VLOOKUP(B74,'BIS + EDB Final'!A:F,6,FALSE)</f>
        <v>0</v>
      </c>
      <c r="J74" s="10">
        <f>VLOOKUP(B74,'CBG Final'!A:B,2,FALSE)</f>
        <v>3</v>
      </c>
      <c r="K74" s="13" t="e">
        <f t="shared" ca="1" si="2"/>
        <v>#NAME?</v>
      </c>
      <c r="L74" s="10" t="s">
        <v>283</v>
      </c>
      <c r="M74" s="10" t="s">
        <v>284</v>
      </c>
      <c r="N74" s="10" t="s">
        <v>285</v>
      </c>
      <c r="O74" s="10" t="s">
        <v>286</v>
      </c>
      <c r="P74" s="10" t="s">
        <v>287</v>
      </c>
      <c r="Q74" s="10" t="s">
        <v>53</v>
      </c>
      <c r="R74" s="10" t="s">
        <v>22</v>
      </c>
      <c r="S74" s="14"/>
      <c r="T74" s="15"/>
      <c r="U74" s="15"/>
      <c r="V74" s="14"/>
      <c r="W74" s="14"/>
      <c r="X74" s="15"/>
      <c r="Y74" s="15"/>
      <c r="Z74" s="14"/>
      <c r="AA74" s="14"/>
      <c r="AB74" s="14"/>
      <c r="AC74" s="14"/>
      <c r="AD74" s="14"/>
      <c r="AE74" s="14"/>
      <c r="AF74" s="14"/>
      <c r="AG74" s="14"/>
      <c r="AH74" s="14"/>
    </row>
    <row r="75" spans="1:34" ht="15.75" hidden="1" customHeight="1">
      <c r="A75" s="10">
        <v>74</v>
      </c>
      <c r="B75" s="10" t="s">
        <v>1368</v>
      </c>
      <c r="C75" s="11" t="s">
        <v>43</v>
      </c>
      <c r="D75" s="12" t="s">
        <v>1369</v>
      </c>
      <c r="E75" s="10">
        <v>194200</v>
      </c>
      <c r="F75" s="11" t="e">
        <f t="shared" ca="1" si="0"/>
        <v>#NAME?</v>
      </c>
      <c r="G75" s="12" t="e">
        <f t="shared" ca="1" si="1"/>
        <v>#NAME?</v>
      </c>
      <c r="H75" s="10">
        <v>1</v>
      </c>
      <c r="I75" s="10">
        <f>VLOOKUP(B75,'BIS + EDB Final'!A:F,6,FALSE)</f>
        <v>1</v>
      </c>
      <c r="J75" s="10">
        <f>VLOOKUP(B75,'CBG Final'!A:B,2,FALSE)</f>
        <v>2</v>
      </c>
      <c r="K75" s="13" t="e">
        <f t="shared" ca="1" si="2"/>
        <v>#NAME?</v>
      </c>
      <c r="L75" s="10" t="s">
        <v>1370</v>
      </c>
      <c r="M75" s="10" t="s">
        <v>1197</v>
      </c>
      <c r="N75" s="10" t="s">
        <v>1371</v>
      </c>
      <c r="O75" s="10" t="s">
        <v>1372</v>
      </c>
      <c r="P75" s="10" t="s">
        <v>1373</v>
      </c>
      <c r="Q75" s="10" t="s">
        <v>253</v>
      </c>
      <c r="R75" s="10" t="s">
        <v>175</v>
      </c>
      <c r="S75" s="23"/>
      <c r="T75" s="26"/>
      <c r="U75" s="26"/>
      <c r="V75" s="23"/>
      <c r="W75" s="23"/>
      <c r="X75" s="23"/>
      <c r="Y75" s="23"/>
      <c r="Z75" s="23"/>
      <c r="AA75" s="23"/>
      <c r="AB75" s="23"/>
      <c r="AC75" s="23"/>
      <c r="AD75" s="23"/>
      <c r="AE75" s="23"/>
      <c r="AF75" s="23"/>
      <c r="AG75" s="23"/>
      <c r="AH75" s="23"/>
    </row>
    <row r="76" spans="1:34" ht="15.75" hidden="1" customHeight="1">
      <c r="A76" s="10">
        <v>75</v>
      </c>
      <c r="B76" s="10" t="s">
        <v>799</v>
      </c>
      <c r="C76" s="11" t="s">
        <v>43</v>
      </c>
      <c r="D76" s="12" t="s">
        <v>474</v>
      </c>
      <c r="E76" s="10">
        <v>196650</v>
      </c>
      <c r="F76" s="11" t="e">
        <f t="shared" ca="1" si="0"/>
        <v>#NAME?</v>
      </c>
      <c r="G76" s="12" t="e">
        <f t="shared" ca="1" si="1"/>
        <v>#NAME?</v>
      </c>
      <c r="H76" s="10">
        <v>1</v>
      </c>
      <c r="I76" s="10">
        <f>VLOOKUP(B76,'BIS + EDB Final'!A:F,6,FALSE)</f>
        <v>0</v>
      </c>
      <c r="J76" s="10">
        <f>VLOOKUP(B76,'CBG Final'!A:B,2,FALSE)</f>
        <v>2</v>
      </c>
      <c r="K76" s="13" t="e">
        <f t="shared" ca="1" si="2"/>
        <v>#NAME?</v>
      </c>
      <c r="L76" s="10" t="s">
        <v>800</v>
      </c>
      <c r="M76" s="10" t="s">
        <v>518</v>
      </c>
      <c r="N76" s="10" t="s">
        <v>801</v>
      </c>
      <c r="O76" s="10" t="s">
        <v>802</v>
      </c>
      <c r="P76" s="10" t="s">
        <v>803</v>
      </c>
      <c r="Q76" s="10" t="s">
        <v>31</v>
      </c>
      <c r="R76" s="10" t="s">
        <v>224</v>
      </c>
      <c r="S76" s="23"/>
      <c r="T76" s="26"/>
      <c r="U76" s="26"/>
      <c r="V76" s="23"/>
      <c r="W76" s="23"/>
      <c r="X76" s="26"/>
      <c r="Y76" s="26"/>
      <c r="Z76" s="23"/>
      <c r="AA76" s="23"/>
      <c r="AB76" s="23"/>
      <c r="AC76" s="23"/>
      <c r="AD76" s="23"/>
      <c r="AE76" s="23"/>
      <c r="AF76" s="23"/>
      <c r="AG76" s="23"/>
      <c r="AH76" s="23"/>
    </row>
    <row r="77" spans="1:34" ht="15.75" hidden="1" customHeight="1">
      <c r="A77" s="10">
        <v>76</v>
      </c>
      <c r="B77" s="10" t="s">
        <v>1836</v>
      </c>
      <c r="C77" s="11" t="s">
        <v>43</v>
      </c>
      <c r="D77" s="12" t="s">
        <v>279</v>
      </c>
      <c r="E77" s="10">
        <v>215500</v>
      </c>
      <c r="F77" s="11" t="e">
        <f t="shared" ca="1" si="0"/>
        <v>#NAME?</v>
      </c>
      <c r="G77" s="12" t="e">
        <f t="shared" ca="1" si="1"/>
        <v>#NAME?</v>
      </c>
      <c r="H77" s="10">
        <v>1</v>
      </c>
      <c r="I77" s="10">
        <f>VLOOKUP(B77,'BIS + EDB Final'!A:F,6,FALSE)</f>
        <v>1</v>
      </c>
      <c r="J77" s="10">
        <f>VLOOKUP(B77,'CBG Final'!A:B,2,FALSE)</f>
        <v>2</v>
      </c>
      <c r="K77" s="13" t="e">
        <f t="shared" ca="1" si="2"/>
        <v>#NAME?</v>
      </c>
      <c r="L77" s="10" t="s">
        <v>1837</v>
      </c>
      <c r="M77" s="10" t="s">
        <v>971</v>
      </c>
      <c r="N77" s="10" t="s">
        <v>1838</v>
      </c>
      <c r="O77" s="10" t="s">
        <v>1839</v>
      </c>
      <c r="P77" s="10" t="s">
        <v>1840</v>
      </c>
      <c r="Q77" s="10" t="s">
        <v>190</v>
      </c>
      <c r="R77" s="10" t="s">
        <v>141</v>
      </c>
      <c r="S77" s="23"/>
      <c r="T77" s="26"/>
      <c r="U77" s="26"/>
      <c r="V77" s="23"/>
      <c r="W77" s="23"/>
      <c r="X77" s="26"/>
      <c r="Y77" s="26"/>
      <c r="Z77" s="23"/>
      <c r="AA77" s="23"/>
      <c r="AB77" s="23"/>
      <c r="AC77" s="23"/>
      <c r="AD77" s="23"/>
      <c r="AE77" s="23"/>
      <c r="AF77" s="23"/>
      <c r="AG77" s="23"/>
      <c r="AH77" s="23"/>
    </row>
    <row r="78" spans="1:34" ht="15.75" hidden="1" customHeight="1">
      <c r="A78" s="10">
        <v>77</v>
      </c>
      <c r="B78" s="10" t="s">
        <v>1667</v>
      </c>
      <c r="C78" s="11" t="s">
        <v>281</v>
      </c>
      <c r="D78" s="12" t="s">
        <v>1668</v>
      </c>
      <c r="E78" s="10">
        <v>162293</v>
      </c>
      <c r="F78" s="11" t="e">
        <f t="shared" ca="1" si="0"/>
        <v>#NAME?</v>
      </c>
      <c r="G78" s="12" t="e">
        <f t="shared" ca="1" si="1"/>
        <v>#NAME?</v>
      </c>
      <c r="H78" s="10">
        <v>2</v>
      </c>
      <c r="I78" s="10">
        <f>VLOOKUP(B78,'BIS + EDB Final'!A:F,6,FALSE)</f>
        <v>1</v>
      </c>
      <c r="J78" s="10">
        <f>VLOOKUP(B78,'CBG Final'!A:B,2,FALSE)</f>
        <v>2</v>
      </c>
      <c r="K78" s="13" t="e">
        <f t="shared" ca="1" si="2"/>
        <v>#NAME?</v>
      </c>
      <c r="L78" s="10" t="s">
        <v>1669</v>
      </c>
      <c r="M78" s="10" t="s">
        <v>1158</v>
      </c>
      <c r="N78" s="10" t="s">
        <v>1670</v>
      </c>
      <c r="O78" s="10" t="s">
        <v>1671</v>
      </c>
      <c r="P78" s="10" t="s">
        <v>1672</v>
      </c>
      <c r="Q78" s="10" t="s">
        <v>351</v>
      </c>
      <c r="R78" s="10" t="s">
        <v>116</v>
      </c>
      <c r="S78" s="23"/>
      <c r="T78" s="26"/>
      <c r="U78" s="26"/>
      <c r="V78" s="23"/>
      <c r="W78" s="23"/>
      <c r="X78" s="23"/>
      <c r="Y78" s="23"/>
      <c r="Z78" s="23"/>
      <c r="AA78" s="23"/>
      <c r="AB78" s="23"/>
      <c r="AC78" s="23"/>
      <c r="AD78" s="23"/>
      <c r="AE78" s="23"/>
      <c r="AF78" s="23"/>
      <c r="AG78" s="23"/>
      <c r="AH78" s="23"/>
    </row>
    <row r="79" spans="1:34" ht="15.75" hidden="1" customHeight="1">
      <c r="A79" s="10">
        <v>78</v>
      </c>
      <c r="B79" s="10" t="s">
        <v>2205</v>
      </c>
      <c r="C79" s="11" t="s">
        <v>93</v>
      </c>
      <c r="D79" s="12" t="s">
        <v>2206</v>
      </c>
      <c r="E79" s="10">
        <v>194956</v>
      </c>
      <c r="F79" s="11" t="e">
        <f t="shared" ca="1" si="0"/>
        <v>#NAME?</v>
      </c>
      <c r="G79" s="12" t="e">
        <f t="shared" ca="1" si="1"/>
        <v>#NAME?</v>
      </c>
      <c r="H79" s="10">
        <v>2</v>
      </c>
      <c r="I79" s="10">
        <f>VLOOKUP(B79,'BIS + EDB Final'!A:F,6,FALSE)</f>
        <v>1</v>
      </c>
      <c r="J79" s="10">
        <f>VLOOKUP(B79,'CBG Final'!A:B,2,FALSE)</f>
        <v>2</v>
      </c>
      <c r="K79" s="13" t="e">
        <f t="shared" ca="1" si="2"/>
        <v>#NAME?</v>
      </c>
      <c r="L79" s="10" t="s">
        <v>2207</v>
      </c>
      <c r="M79" s="10" t="s">
        <v>781</v>
      </c>
      <c r="N79" s="10" t="s">
        <v>2208</v>
      </c>
      <c r="O79" s="10" t="s">
        <v>2209</v>
      </c>
      <c r="P79" s="10" t="s">
        <v>2210</v>
      </c>
      <c r="Q79" s="10" t="s">
        <v>40</v>
      </c>
      <c r="R79" s="10" t="s">
        <v>61</v>
      </c>
      <c r="S79" s="23"/>
      <c r="T79" s="26"/>
      <c r="U79" s="26"/>
      <c r="V79" s="23"/>
      <c r="W79" s="23"/>
      <c r="X79" s="26"/>
      <c r="Y79" s="26"/>
      <c r="Z79" s="23"/>
      <c r="AA79" s="23"/>
      <c r="AB79" s="23"/>
      <c r="AC79" s="23"/>
      <c r="AD79" s="23"/>
      <c r="AE79" s="23"/>
      <c r="AF79" s="23"/>
      <c r="AG79" s="23"/>
      <c r="AH79" s="23"/>
    </row>
    <row r="80" spans="1:34" ht="15.75" hidden="1" customHeight="1">
      <c r="A80" s="10">
        <v>79</v>
      </c>
      <c r="B80" s="10" t="s">
        <v>359</v>
      </c>
      <c r="C80" s="11" t="s">
        <v>46</v>
      </c>
      <c r="D80" s="12" t="s">
        <v>337</v>
      </c>
      <c r="E80" s="10">
        <v>181850</v>
      </c>
      <c r="F80" s="11" t="e">
        <f t="shared" ca="1" si="0"/>
        <v>#NAME?</v>
      </c>
      <c r="G80" s="12" t="e">
        <f t="shared" ca="1" si="1"/>
        <v>#NAME?</v>
      </c>
      <c r="H80" s="10">
        <v>1</v>
      </c>
      <c r="I80" s="10">
        <f>VLOOKUP(B80,'BIS + EDB Final'!A:F,6,FALSE)</f>
        <v>0</v>
      </c>
      <c r="J80" s="10">
        <f>VLOOKUP(B80,'CBG Final'!A:B,2,FALSE)</f>
        <v>2</v>
      </c>
      <c r="K80" s="13" t="e">
        <f t="shared" ca="1" si="2"/>
        <v>#NAME?</v>
      </c>
      <c r="L80" s="10" t="s">
        <v>1379</v>
      </c>
      <c r="M80" s="10" t="s">
        <v>1380</v>
      </c>
      <c r="N80" s="10" t="s">
        <v>1381</v>
      </c>
      <c r="O80" s="10" t="s">
        <v>817</v>
      </c>
      <c r="P80" s="10" t="s">
        <v>1382</v>
      </c>
      <c r="Q80" s="10" t="s">
        <v>1292</v>
      </c>
      <c r="R80" s="10" t="s">
        <v>22</v>
      </c>
      <c r="S80" s="23"/>
      <c r="T80" s="26"/>
      <c r="U80" s="26"/>
      <c r="V80" s="23"/>
      <c r="W80" s="23"/>
      <c r="X80" s="26"/>
      <c r="Y80" s="26"/>
      <c r="Z80" s="23"/>
      <c r="AA80" s="23"/>
      <c r="AB80" s="23"/>
      <c r="AC80" s="23"/>
      <c r="AD80" s="23"/>
      <c r="AE80" s="23"/>
      <c r="AF80" s="23"/>
      <c r="AG80" s="23"/>
      <c r="AH80" s="23"/>
    </row>
    <row r="81" spans="1:34" ht="15.75" hidden="1" customHeight="1">
      <c r="A81" s="10">
        <v>80</v>
      </c>
      <c r="B81" s="10" t="s">
        <v>793</v>
      </c>
      <c r="C81" s="11" t="s">
        <v>169</v>
      </c>
      <c r="D81" s="12" t="s">
        <v>794</v>
      </c>
      <c r="E81" s="10">
        <v>774303</v>
      </c>
      <c r="F81" s="11" t="e">
        <f t="shared" ca="1" si="0"/>
        <v>#NAME?</v>
      </c>
      <c r="G81" s="12" t="e">
        <f t="shared" ca="1" si="1"/>
        <v>#NAME?</v>
      </c>
      <c r="H81" s="10">
        <v>3</v>
      </c>
      <c r="I81" s="10">
        <f>VLOOKUP(B81,'BIS + EDB Final'!A:F,6,FALSE)</f>
        <v>0</v>
      </c>
      <c r="J81" s="10">
        <f>VLOOKUP(B81,'CBG Final'!A:B,2,FALSE)</f>
        <v>3</v>
      </c>
      <c r="K81" s="13" t="e">
        <f t="shared" ca="1" si="2"/>
        <v>#NAME?</v>
      </c>
      <c r="L81" s="10" t="s">
        <v>795</v>
      </c>
      <c r="M81" s="10" t="s">
        <v>714</v>
      </c>
      <c r="N81" s="10" t="s">
        <v>796</v>
      </c>
      <c r="O81" s="10" t="s">
        <v>797</v>
      </c>
      <c r="P81" s="10" t="s">
        <v>798</v>
      </c>
      <c r="Q81" s="10" t="s">
        <v>40</v>
      </c>
      <c r="R81" s="10" t="s">
        <v>54</v>
      </c>
      <c r="S81" s="23"/>
      <c r="T81" s="26"/>
      <c r="U81" s="26"/>
      <c r="V81" s="23"/>
      <c r="W81" s="23"/>
      <c r="X81" s="26"/>
      <c r="Y81" s="26"/>
      <c r="Z81" s="23"/>
      <c r="AA81" s="23"/>
      <c r="AB81" s="23"/>
      <c r="AC81" s="23"/>
      <c r="AD81" s="23"/>
      <c r="AE81" s="23"/>
      <c r="AF81" s="23"/>
      <c r="AG81" s="23"/>
      <c r="AH81" s="23"/>
    </row>
    <row r="82" spans="1:34" ht="15.75" hidden="1" customHeight="1">
      <c r="A82" s="10">
        <v>81</v>
      </c>
      <c r="B82" s="10" t="s">
        <v>2399</v>
      </c>
      <c r="C82" s="11" t="s">
        <v>43</v>
      </c>
      <c r="D82" s="12" t="s">
        <v>2400</v>
      </c>
      <c r="E82" s="10">
        <v>361000</v>
      </c>
      <c r="F82" s="11" t="e">
        <f t="shared" ca="1" si="0"/>
        <v>#NAME?</v>
      </c>
      <c r="G82" s="12" t="e">
        <f t="shared" ca="1" si="1"/>
        <v>#NAME?</v>
      </c>
      <c r="H82" s="10">
        <v>2</v>
      </c>
      <c r="I82" s="10">
        <f>VLOOKUP(B82,'BIS + EDB Final'!A:F,6,FALSE)</f>
        <v>-1</v>
      </c>
      <c r="J82" s="10">
        <f>VLOOKUP(B82,'CBG Final'!A:B,2,FALSE)</f>
        <v>3</v>
      </c>
      <c r="K82" s="13" t="e">
        <f t="shared" ca="1" si="2"/>
        <v>#NAME?</v>
      </c>
      <c r="L82" s="10" t="s">
        <v>2401</v>
      </c>
      <c r="M82" s="10" t="s">
        <v>2402</v>
      </c>
      <c r="N82" s="10" t="s">
        <v>2403</v>
      </c>
      <c r="O82" s="10" t="s">
        <v>2362</v>
      </c>
      <c r="P82" s="10" t="s">
        <v>2404</v>
      </c>
      <c r="Q82" s="10" t="s">
        <v>665</v>
      </c>
      <c r="R82" s="10" t="s">
        <v>116</v>
      </c>
      <c r="S82" s="23"/>
      <c r="T82" s="26"/>
      <c r="U82" s="26"/>
      <c r="V82" s="23"/>
      <c r="W82" s="23"/>
      <c r="X82" s="23"/>
      <c r="Y82" s="23"/>
      <c r="Z82" s="23"/>
      <c r="AA82" s="23"/>
      <c r="AB82" s="23"/>
      <c r="AC82" s="23"/>
      <c r="AD82" s="23"/>
      <c r="AE82" s="23"/>
      <c r="AF82" s="23"/>
      <c r="AG82" s="23"/>
      <c r="AH82" s="23"/>
    </row>
    <row r="83" spans="1:34" ht="15.75" hidden="1" customHeight="1">
      <c r="A83" s="10">
        <v>82</v>
      </c>
      <c r="B83" s="10" t="s">
        <v>1109</v>
      </c>
      <c r="C83" s="11" t="s">
        <v>1110</v>
      </c>
      <c r="D83" s="12" t="s">
        <v>404</v>
      </c>
      <c r="E83" s="10">
        <v>300000</v>
      </c>
      <c r="F83" s="11" t="e">
        <f t="shared" ca="1" si="0"/>
        <v>#NAME?</v>
      </c>
      <c r="G83" s="12" t="e">
        <f t="shared" ca="1" si="1"/>
        <v>#NAME?</v>
      </c>
      <c r="H83" s="10">
        <v>0</v>
      </c>
      <c r="I83" s="10">
        <f>VLOOKUP(B83,'BIS + EDB Final'!A:F,6,FALSE)</f>
        <v>0</v>
      </c>
      <c r="J83" s="10">
        <f>VLOOKUP(B83,'CBG Final'!A:B,2,FALSE)</f>
        <v>1</v>
      </c>
      <c r="K83" s="13" t="e">
        <f t="shared" ca="1" si="2"/>
        <v>#NAME?</v>
      </c>
      <c r="L83" s="10" t="s">
        <v>1111</v>
      </c>
      <c r="M83" s="10" t="s">
        <v>1112</v>
      </c>
      <c r="N83" s="10" t="s">
        <v>1113</v>
      </c>
      <c r="O83" s="10" t="s">
        <v>1114</v>
      </c>
      <c r="P83" s="10" t="s">
        <v>1115</v>
      </c>
      <c r="Q83" s="10" t="s">
        <v>206</v>
      </c>
      <c r="R83" s="10" t="s">
        <v>358</v>
      </c>
      <c r="S83" s="23"/>
      <c r="T83" s="26"/>
      <c r="U83" s="26"/>
      <c r="V83" s="23"/>
      <c r="W83" s="23"/>
      <c r="X83" s="23"/>
      <c r="Y83" s="23"/>
      <c r="Z83" s="23"/>
      <c r="AA83" s="23"/>
      <c r="AB83" s="23"/>
      <c r="AC83" s="23"/>
      <c r="AD83" s="23"/>
      <c r="AE83" s="23"/>
      <c r="AF83" s="23"/>
      <c r="AG83" s="23"/>
      <c r="AH83" s="23"/>
    </row>
    <row r="84" spans="1:34" ht="15.75" hidden="1" customHeight="1">
      <c r="A84" s="10">
        <v>83</v>
      </c>
      <c r="B84" s="10" t="s">
        <v>1728</v>
      </c>
      <c r="C84" s="11" t="s">
        <v>1110</v>
      </c>
      <c r="D84" s="12" t="s">
        <v>404</v>
      </c>
      <c r="E84" s="10">
        <v>433000</v>
      </c>
      <c r="F84" s="11" t="e">
        <f t="shared" ca="1" si="0"/>
        <v>#NAME?</v>
      </c>
      <c r="G84" s="12" t="e">
        <f t="shared" ca="1" si="1"/>
        <v>#NAME?</v>
      </c>
      <c r="H84" s="10">
        <v>1</v>
      </c>
      <c r="I84" s="10">
        <f>VLOOKUP(B84,'BIS + EDB Final'!A:F,6,FALSE)</f>
        <v>0</v>
      </c>
      <c r="J84" s="10">
        <f>VLOOKUP(B84,'CBG Final'!A:B,2,FALSE)</f>
        <v>3</v>
      </c>
      <c r="K84" s="13" t="e">
        <f t="shared" ca="1" si="2"/>
        <v>#NAME?</v>
      </c>
      <c r="L84" s="10" t="s">
        <v>1729</v>
      </c>
      <c r="M84" s="10" t="s">
        <v>276</v>
      </c>
      <c r="N84" s="10" t="s">
        <v>1730</v>
      </c>
      <c r="O84" s="10" t="s">
        <v>1731</v>
      </c>
      <c r="P84" s="10" t="s">
        <v>1732</v>
      </c>
      <c r="Q84" s="10" t="s">
        <v>1041</v>
      </c>
      <c r="R84" s="10" t="s">
        <v>165</v>
      </c>
      <c r="S84" s="23"/>
      <c r="T84" s="26"/>
      <c r="U84" s="26"/>
      <c r="V84" s="23"/>
      <c r="W84" s="23"/>
      <c r="X84" s="23"/>
      <c r="Y84" s="23"/>
      <c r="Z84" s="23"/>
      <c r="AA84" s="23"/>
      <c r="AB84" s="23"/>
      <c r="AC84" s="23"/>
      <c r="AD84" s="23"/>
      <c r="AE84" s="23"/>
      <c r="AF84" s="23"/>
      <c r="AG84" s="23"/>
      <c r="AH84" s="23"/>
    </row>
    <row r="85" spans="1:34" ht="15.75" hidden="1" customHeight="1">
      <c r="A85" s="10">
        <v>84</v>
      </c>
      <c r="B85" s="10" t="s">
        <v>254</v>
      </c>
      <c r="C85" s="11" t="s">
        <v>255</v>
      </c>
      <c r="D85" s="12" t="s">
        <v>2264</v>
      </c>
      <c r="E85" s="10">
        <v>262647</v>
      </c>
      <c r="F85" s="11" t="e">
        <f t="shared" ca="1" si="0"/>
        <v>#NAME?</v>
      </c>
      <c r="G85" s="12" t="e">
        <f t="shared" ca="1" si="1"/>
        <v>#NAME?</v>
      </c>
      <c r="H85" s="10">
        <v>1</v>
      </c>
      <c r="I85" s="10">
        <f>VLOOKUP(B85,'BIS + EDB Final'!A:F,6,FALSE)</f>
        <v>0</v>
      </c>
      <c r="J85" s="10">
        <f>VLOOKUP(B85,'CBG Final'!A:B,2,FALSE)</f>
        <v>2</v>
      </c>
      <c r="K85" s="13" t="e">
        <f t="shared" ca="1" si="2"/>
        <v>#NAME?</v>
      </c>
      <c r="L85" s="10" t="s">
        <v>2265</v>
      </c>
      <c r="M85" s="10" t="s">
        <v>1206</v>
      </c>
      <c r="N85" s="10" t="s">
        <v>2266</v>
      </c>
      <c r="O85" s="10" t="s">
        <v>2267</v>
      </c>
      <c r="P85" s="10" t="s">
        <v>2268</v>
      </c>
      <c r="Q85" s="10" t="s">
        <v>253</v>
      </c>
      <c r="R85" s="10" t="s">
        <v>22</v>
      </c>
      <c r="S85" s="23"/>
      <c r="T85" s="26"/>
      <c r="U85" s="26"/>
      <c r="V85" s="23"/>
      <c r="W85" s="23"/>
      <c r="X85" s="26"/>
      <c r="Y85" s="26"/>
      <c r="Z85" s="23"/>
      <c r="AA85" s="23"/>
      <c r="AB85" s="23"/>
      <c r="AC85" s="23"/>
      <c r="AD85" s="23"/>
      <c r="AE85" s="23"/>
      <c r="AF85" s="23"/>
      <c r="AG85" s="23"/>
      <c r="AH85" s="23"/>
    </row>
    <row r="86" spans="1:34" ht="15.75" hidden="1" customHeight="1">
      <c r="A86" s="10">
        <v>85</v>
      </c>
      <c r="B86" s="10" t="s">
        <v>858</v>
      </c>
      <c r="C86" s="11" t="s">
        <v>43</v>
      </c>
      <c r="D86" s="12" t="s">
        <v>15</v>
      </c>
      <c r="E86" s="10">
        <v>319000</v>
      </c>
      <c r="F86" s="11" t="e">
        <f t="shared" ca="1" si="0"/>
        <v>#NAME?</v>
      </c>
      <c r="G86" s="12" t="e">
        <f t="shared" ca="1" si="1"/>
        <v>#NAME?</v>
      </c>
      <c r="H86" s="10">
        <v>2</v>
      </c>
      <c r="I86" s="10">
        <f>VLOOKUP(B86,'BIS + EDB Final'!A:F,6,FALSE)</f>
        <v>1</v>
      </c>
      <c r="J86" s="10">
        <f>VLOOKUP(B86,'CBG Final'!A:B,2,FALSE)</f>
        <v>3</v>
      </c>
      <c r="K86" s="13" t="e">
        <f t="shared" ca="1" si="2"/>
        <v>#NAME?</v>
      </c>
      <c r="L86" s="10" t="s">
        <v>2142</v>
      </c>
      <c r="M86" s="10" t="s">
        <v>2143</v>
      </c>
      <c r="N86" s="10" t="s">
        <v>2144</v>
      </c>
      <c r="O86" s="10" t="s">
        <v>626</v>
      </c>
      <c r="P86" s="10" t="s">
        <v>2145</v>
      </c>
      <c r="Q86" s="10" t="s">
        <v>175</v>
      </c>
      <c r="R86" s="10" t="s">
        <v>22</v>
      </c>
      <c r="S86" s="23"/>
      <c r="T86" s="26"/>
      <c r="U86" s="26"/>
      <c r="V86" s="23"/>
      <c r="W86" s="23"/>
      <c r="X86" s="26"/>
      <c r="Y86" s="26"/>
      <c r="Z86" s="23"/>
      <c r="AA86" s="23"/>
      <c r="AB86" s="23"/>
      <c r="AC86" s="23"/>
      <c r="AD86" s="23"/>
      <c r="AE86" s="23"/>
      <c r="AF86" s="23"/>
      <c r="AG86" s="23"/>
      <c r="AH86" s="23"/>
    </row>
    <row r="87" spans="1:34" ht="15.75" hidden="1" customHeight="1">
      <c r="A87" s="10">
        <v>86</v>
      </c>
      <c r="B87" s="10" t="s">
        <v>1438</v>
      </c>
      <c r="C87" s="11" t="s">
        <v>84</v>
      </c>
      <c r="D87" s="12" t="s">
        <v>1542</v>
      </c>
      <c r="E87" s="10">
        <v>282743</v>
      </c>
      <c r="F87" s="11" t="e">
        <f t="shared" ca="1" si="0"/>
        <v>#NAME?</v>
      </c>
      <c r="G87" s="12" t="e">
        <f t="shared" ca="1" si="1"/>
        <v>#NAME?</v>
      </c>
      <c r="H87" s="10">
        <v>2</v>
      </c>
      <c r="I87" s="10">
        <f>VLOOKUP(B87,'BIS + EDB Final'!A:F,6,FALSE)</f>
        <v>0</v>
      </c>
      <c r="J87" s="10">
        <f>VLOOKUP(B87,'CBG Final'!A:B,2,FALSE)</f>
        <v>2</v>
      </c>
      <c r="K87" s="13" t="e">
        <f t="shared" ca="1" si="2"/>
        <v>#NAME?</v>
      </c>
      <c r="L87" s="10" t="s">
        <v>1543</v>
      </c>
      <c r="M87" s="10" t="s">
        <v>1544</v>
      </c>
      <c r="N87" s="10" t="s">
        <v>1545</v>
      </c>
      <c r="O87" s="10" t="s">
        <v>1265</v>
      </c>
      <c r="P87" s="10" t="s">
        <v>1546</v>
      </c>
      <c r="Q87" s="10" t="s">
        <v>1292</v>
      </c>
      <c r="R87" s="10" t="s">
        <v>22</v>
      </c>
      <c r="S87" s="23"/>
      <c r="T87" s="26"/>
      <c r="U87" s="26"/>
      <c r="V87" s="23"/>
      <c r="W87" s="23"/>
      <c r="X87" s="26"/>
      <c r="Y87" s="26"/>
      <c r="Z87" s="23"/>
      <c r="AA87" s="23"/>
      <c r="AB87" s="23"/>
      <c r="AC87" s="23"/>
      <c r="AD87" s="23"/>
      <c r="AE87" s="23"/>
      <c r="AF87" s="23"/>
      <c r="AG87" s="23"/>
      <c r="AH87" s="23"/>
    </row>
    <row r="88" spans="1:34" ht="15.75" hidden="1" customHeight="1">
      <c r="A88" s="10">
        <v>87</v>
      </c>
      <c r="B88" s="10" t="s">
        <v>1794</v>
      </c>
      <c r="C88" s="11" t="s">
        <v>46</v>
      </c>
      <c r="D88" s="12" t="s">
        <v>1795</v>
      </c>
      <c r="E88" s="10">
        <v>226831</v>
      </c>
      <c r="F88" s="11" t="e">
        <f t="shared" ca="1" si="0"/>
        <v>#NAME?</v>
      </c>
      <c r="G88" s="12" t="e">
        <f t="shared" ca="1" si="1"/>
        <v>#NAME?</v>
      </c>
      <c r="H88" s="10">
        <v>1</v>
      </c>
      <c r="I88" s="10">
        <f>VLOOKUP(B88,'BIS + EDB Final'!A:F,6,FALSE)</f>
        <v>0</v>
      </c>
      <c r="J88" s="10">
        <f>VLOOKUP(B88,'CBG Final'!A:B,2,FALSE)</f>
        <v>2</v>
      </c>
      <c r="K88" s="13" t="e">
        <f t="shared" ca="1" si="2"/>
        <v>#NAME?</v>
      </c>
      <c r="L88" s="10" t="s">
        <v>1796</v>
      </c>
      <c r="M88" s="10" t="s">
        <v>518</v>
      </c>
      <c r="N88" s="10" t="s">
        <v>1797</v>
      </c>
      <c r="O88" s="10" t="s">
        <v>1798</v>
      </c>
      <c r="P88" s="10" t="s">
        <v>1799</v>
      </c>
      <c r="Q88" s="10" t="s">
        <v>1800</v>
      </c>
      <c r="R88" s="10" t="s">
        <v>197</v>
      </c>
      <c r="S88" s="23"/>
      <c r="T88" s="26"/>
      <c r="U88" s="26"/>
      <c r="V88" s="23"/>
      <c r="W88" s="23"/>
      <c r="X88" s="23"/>
      <c r="Y88" s="23"/>
      <c r="Z88" s="23"/>
      <c r="AA88" s="23"/>
      <c r="AB88" s="23"/>
      <c r="AC88" s="23"/>
      <c r="AD88" s="23"/>
      <c r="AE88" s="23"/>
      <c r="AF88" s="23"/>
      <c r="AG88" s="23"/>
      <c r="AH88" s="23"/>
    </row>
    <row r="89" spans="1:34" ht="15.75" hidden="1" customHeight="1">
      <c r="A89" s="10">
        <v>88</v>
      </c>
      <c r="B89" s="10" t="s">
        <v>841</v>
      </c>
      <c r="C89" s="11" t="s">
        <v>842</v>
      </c>
      <c r="D89" s="12" t="s">
        <v>345</v>
      </c>
      <c r="E89" s="10">
        <v>143885</v>
      </c>
      <c r="F89" s="11" t="e">
        <f t="shared" ca="1" si="0"/>
        <v>#NAME?</v>
      </c>
      <c r="G89" s="12" t="e">
        <f t="shared" ca="1" si="1"/>
        <v>#NAME?</v>
      </c>
      <c r="H89" s="10">
        <v>2</v>
      </c>
      <c r="I89" s="10">
        <f>VLOOKUP(B89,'BIS + EDB Final'!A:F,6,FALSE)</f>
        <v>1</v>
      </c>
      <c r="J89" s="10">
        <f>VLOOKUP(B89,'CBG Final'!A:B,2,FALSE)</f>
        <v>2</v>
      </c>
      <c r="K89" s="13" t="e">
        <f t="shared" ca="1" si="2"/>
        <v>#NAME?</v>
      </c>
      <c r="L89" s="10" t="s">
        <v>843</v>
      </c>
      <c r="M89" s="10" t="s">
        <v>844</v>
      </c>
      <c r="N89" s="10" t="s">
        <v>845</v>
      </c>
      <c r="O89" s="10" t="s">
        <v>846</v>
      </c>
      <c r="P89" s="10" t="s">
        <v>847</v>
      </c>
      <c r="Q89" s="10" t="s">
        <v>21</v>
      </c>
      <c r="R89" s="10" t="s">
        <v>640</v>
      </c>
      <c r="S89" s="23"/>
      <c r="T89" s="26"/>
      <c r="U89" s="26"/>
      <c r="V89" s="23"/>
      <c r="W89" s="23"/>
      <c r="X89" s="26"/>
      <c r="Y89" s="26"/>
      <c r="Z89" s="23"/>
      <c r="AA89" s="23"/>
      <c r="AB89" s="23"/>
      <c r="AC89" s="23"/>
      <c r="AD89" s="23"/>
      <c r="AE89" s="23"/>
      <c r="AF89" s="23"/>
      <c r="AG89" s="23"/>
      <c r="AH89" s="23"/>
    </row>
    <row r="90" spans="1:34" ht="15.75" hidden="1" customHeight="1">
      <c r="A90" s="10">
        <v>89</v>
      </c>
      <c r="B90" s="10" t="s">
        <v>810</v>
      </c>
      <c r="C90" s="11" t="s">
        <v>777</v>
      </c>
      <c r="D90" s="12" t="s">
        <v>811</v>
      </c>
      <c r="E90" s="10">
        <v>149000</v>
      </c>
      <c r="F90" s="11" t="e">
        <f t="shared" ca="1" si="0"/>
        <v>#NAME?</v>
      </c>
      <c r="G90" s="12" t="e">
        <f t="shared" ca="1" si="1"/>
        <v>#NAME?</v>
      </c>
      <c r="H90" s="10">
        <v>1</v>
      </c>
      <c r="I90" s="10">
        <f>VLOOKUP(B90,'BIS + EDB Final'!A:F,6,FALSE)</f>
        <v>0</v>
      </c>
      <c r="J90" s="10">
        <f>VLOOKUP(B90,'CBG Final'!A:B,2,FALSE)</f>
        <v>3</v>
      </c>
      <c r="K90" s="13" t="e">
        <f t="shared" ca="1" si="2"/>
        <v>#NAME?</v>
      </c>
      <c r="L90" s="10" t="s">
        <v>812</v>
      </c>
      <c r="M90" s="10" t="s">
        <v>470</v>
      </c>
      <c r="N90" s="10" t="s">
        <v>813</v>
      </c>
      <c r="O90" s="10" t="s">
        <v>814</v>
      </c>
      <c r="P90" s="10" t="s">
        <v>815</v>
      </c>
      <c r="Q90" s="10" t="s">
        <v>100</v>
      </c>
      <c r="R90" s="10" t="s">
        <v>196</v>
      </c>
      <c r="S90" s="23"/>
      <c r="T90" s="26"/>
      <c r="U90" s="26"/>
      <c r="V90" s="23"/>
      <c r="W90" s="23"/>
      <c r="X90" s="26"/>
      <c r="Y90" s="26"/>
      <c r="Z90" s="23"/>
      <c r="AA90" s="23"/>
      <c r="AB90" s="23"/>
      <c r="AC90" s="23"/>
      <c r="AD90" s="23"/>
      <c r="AE90" s="23"/>
      <c r="AF90" s="23"/>
      <c r="AG90" s="23"/>
      <c r="AH90" s="23"/>
    </row>
    <row r="91" spans="1:34" ht="15.75" hidden="1" customHeight="1">
      <c r="A91" s="10">
        <v>90</v>
      </c>
      <c r="B91" s="10" t="s">
        <v>1945</v>
      </c>
      <c r="C91" s="11" t="s">
        <v>84</v>
      </c>
      <c r="D91" s="12" t="s">
        <v>935</v>
      </c>
      <c r="E91" s="10">
        <v>149914</v>
      </c>
      <c r="F91" s="11" t="e">
        <f t="shared" ca="1" si="0"/>
        <v>#NAME?</v>
      </c>
      <c r="G91" s="12" t="e">
        <f t="shared" ca="1" si="1"/>
        <v>#NAME?</v>
      </c>
      <c r="H91" s="10">
        <v>2</v>
      </c>
      <c r="I91" s="10">
        <f>VLOOKUP(B91,'BIS + EDB Final'!A:F,6,FALSE)</f>
        <v>0</v>
      </c>
      <c r="J91" s="10">
        <f>VLOOKUP(B91,'CBG Final'!A:B,2,FALSE)</f>
        <v>1</v>
      </c>
      <c r="K91" s="13" t="e">
        <f t="shared" ca="1" si="2"/>
        <v>#NAME?</v>
      </c>
      <c r="L91" s="10" t="s">
        <v>1946</v>
      </c>
      <c r="M91" s="10" t="s">
        <v>87</v>
      </c>
      <c r="N91" s="10" t="s">
        <v>1947</v>
      </c>
      <c r="O91" s="10" t="s">
        <v>1675</v>
      </c>
      <c r="P91" s="10" t="s">
        <v>1948</v>
      </c>
      <c r="Q91" s="10" t="s">
        <v>1949</v>
      </c>
      <c r="R91" s="10" t="s">
        <v>22</v>
      </c>
      <c r="S91" s="23"/>
      <c r="T91" s="26"/>
      <c r="U91" s="26"/>
      <c r="V91" s="23"/>
      <c r="W91" s="23"/>
      <c r="X91" s="23"/>
      <c r="Y91" s="23"/>
      <c r="Z91" s="23"/>
      <c r="AA91" s="23"/>
      <c r="AB91" s="23"/>
      <c r="AC91" s="23"/>
      <c r="AD91" s="23"/>
      <c r="AE91" s="23"/>
      <c r="AF91" s="23"/>
      <c r="AG91" s="23"/>
      <c r="AH91" s="23"/>
    </row>
    <row r="92" spans="1:34" ht="15.75" hidden="1" customHeight="1">
      <c r="A92" s="10">
        <v>91</v>
      </c>
      <c r="B92" s="10" t="s">
        <v>2133</v>
      </c>
      <c r="C92" s="11" t="s">
        <v>84</v>
      </c>
      <c r="D92" s="12" t="s">
        <v>935</v>
      </c>
      <c r="E92" s="10">
        <v>207548</v>
      </c>
      <c r="F92" s="11" t="e">
        <f t="shared" ca="1" si="0"/>
        <v>#NAME?</v>
      </c>
      <c r="G92" s="12" t="e">
        <f t="shared" ca="1" si="1"/>
        <v>#NAME?</v>
      </c>
      <c r="H92" s="10">
        <v>2</v>
      </c>
      <c r="I92" s="10">
        <f>VLOOKUP(B92,'BIS + EDB Final'!A:F,6,FALSE)</f>
        <v>0</v>
      </c>
      <c r="J92" s="10">
        <f>VLOOKUP(B92,'CBG Final'!A:B,2,FALSE)</f>
        <v>2</v>
      </c>
      <c r="K92" s="13" t="e">
        <f t="shared" ca="1" si="2"/>
        <v>#NAME?</v>
      </c>
      <c r="L92" s="10" t="s">
        <v>2134</v>
      </c>
      <c r="M92" s="10" t="s">
        <v>1096</v>
      </c>
      <c r="N92" s="10" t="s">
        <v>2135</v>
      </c>
      <c r="O92" s="10" t="s">
        <v>761</v>
      </c>
      <c r="P92" s="10" t="s">
        <v>2136</v>
      </c>
      <c r="Q92" s="10" t="s">
        <v>955</v>
      </c>
      <c r="R92" s="10" t="s">
        <v>22</v>
      </c>
      <c r="S92" s="23"/>
      <c r="T92" s="26"/>
      <c r="U92" s="26"/>
      <c r="V92" s="23"/>
      <c r="W92" s="23"/>
      <c r="X92" s="26"/>
      <c r="Y92" s="26"/>
      <c r="Z92" s="23"/>
      <c r="AA92" s="23"/>
      <c r="AB92" s="23"/>
      <c r="AC92" s="23"/>
      <c r="AD92" s="23"/>
      <c r="AE92" s="23"/>
      <c r="AF92" s="23"/>
      <c r="AG92" s="23"/>
      <c r="AH92" s="23"/>
    </row>
    <row r="93" spans="1:34" ht="15.75" hidden="1" customHeight="1">
      <c r="A93" s="10">
        <v>92</v>
      </c>
      <c r="B93" s="10" t="s">
        <v>1473</v>
      </c>
      <c r="C93" s="11" t="s">
        <v>777</v>
      </c>
      <c r="D93" s="12" t="s">
        <v>1474</v>
      </c>
      <c r="E93" s="10">
        <v>200250</v>
      </c>
      <c r="F93" s="11" t="e">
        <f t="shared" ca="1" si="0"/>
        <v>#NAME?</v>
      </c>
      <c r="G93" s="12" t="e">
        <f t="shared" ca="1" si="1"/>
        <v>#NAME?</v>
      </c>
      <c r="H93" s="10">
        <v>1</v>
      </c>
      <c r="I93" s="10">
        <f>VLOOKUP(B93,'BIS + EDB Final'!A:F,6,FALSE)</f>
        <v>0</v>
      </c>
      <c r="J93" s="10">
        <f>VLOOKUP(B93,'CBG Final'!A:B,2,FALSE)</f>
        <v>2</v>
      </c>
      <c r="K93" s="13" t="e">
        <f t="shared" ca="1" si="2"/>
        <v>#NAME?</v>
      </c>
      <c r="L93" s="10" t="s">
        <v>1475</v>
      </c>
      <c r="M93" s="10" t="s">
        <v>259</v>
      </c>
      <c r="N93" s="10" t="s">
        <v>1476</v>
      </c>
      <c r="O93" s="10" t="s">
        <v>1130</v>
      </c>
      <c r="P93" s="10" t="s">
        <v>1477</v>
      </c>
      <c r="Q93" s="10" t="s">
        <v>507</v>
      </c>
      <c r="R93" s="10" t="s">
        <v>22</v>
      </c>
      <c r="S93" s="23"/>
      <c r="T93" s="26"/>
      <c r="U93" s="26"/>
      <c r="V93" s="23"/>
      <c r="W93" s="23"/>
      <c r="X93" s="23"/>
      <c r="Y93" s="23"/>
      <c r="Z93" s="23"/>
      <c r="AA93" s="23"/>
      <c r="AB93" s="23"/>
      <c r="AC93" s="23"/>
      <c r="AD93" s="23"/>
      <c r="AE93" s="23"/>
      <c r="AF93" s="23"/>
      <c r="AG93" s="23"/>
      <c r="AH93" s="23"/>
    </row>
    <row r="94" spans="1:34" ht="15.75" hidden="1" customHeight="1">
      <c r="A94" s="10">
        <v>93</v>
      </c>
      <c r="B94" s="10" t="s">
        <v>778</v>
      </c>
      <c r="C94" s="11" t="s">
        <v>84</v>
      </c>
      <c r="D94" s="12" t="s">
        <v>779</v>
      </c>
      <c r="E94" s="10">
        <v>218718</v>
      </c>
      <c r="F94" s="11" t="e">
        <f t="shared" ca="1" si="0"/>
        <v>#NAME?</v>
      </c>
      <c r="G94" s="12" t="e">
        <f t="shared" ca="1" si="1"/>
        <v>#NAME?</v>
      </c>
      <c r="H94" s="10">
        <v>1</v>
      </c>
      <c r="I94" s="10">
        <f>VLOOKUP(B94,'BIS + EDB Final'!A:F,6,FALSE)</f>
        <v>0</v>
      </c>
      <c r="J94" s="10">
        <f>VLOOKUP(B94,'CBG Final'!A:B,2,FALSE)</f>
        <v>1</v>
      </c>
      <c r="K94" s="13" t="e">
        <f t="shared" ca="1" si="2"/>
        <v>#NAME?</v>
      </c>
      <c r="L94" s="10" t="s">
        <v>1723</v>
      </c>
      <c r="M94" s="10" t="s">
        <v>1724</v>
      </c>
      <c r="N94" s="10" t="s">
        <v>1725</v>
      </c>
      <c r="O94" s="10" t="s">
        <v>1726</v>
      </c>
      <c r="P94" s="10" t="s">
        <v>1727</v>
      </c>
      <c r="Q94" s="10" t="s">
        <v>955</v>
      </c>
      <c r="R94" s="10" t="s">
        <v>80</v>
      </c>
      <c r="S94" s="23"/>
      <c r="T94" s="26"/>
      <c r="U94" s="26"/>
      <c r="V94" s="23"/>
      <c r="W94" s="23"/>
      <c r="X94" s="26"/>
      <c r="Y94" s="26"/>
      <c r="Z94" s="23"/>
      <c r="AA94" s="23"/>
      <c r="AB94" s="23"/>
      <c r="AC94" s="23"/>
      <c r="AD94" s="23"/>
      <c r="AE94" s="23"/>
      <c r="AF94" s="23"/>
      <c r="AG94" s="23"/>
      <c r="AH94" s="23"/>
    </row>
    <row r="95" spans="1:34" ht="15.75" hidden="1" customHeight="1">
      <c r="A95" s="10">
        <v>94</v>
      </c>
      <c r="B95" s="10" t="s">
        <v>42</v>
      </c>
      <c r="C95" s="11" t="s">
        <v>43</v>
      </c>
      <c r="D95" s="12" t="s">
        <v>44</v>
      </c>
      <c r="E95" s="10">
        <v>1556000</v>
      </c>
      <c r="F95" s="11" t="e">
        <f t="shared" ca="1" si="0"/>
        <v>#NAME?</v>
      </c>
      <c r="G95" s="12" t="e">
        <f t="shared" ca="1" si="1"/>
        <v>#NAME?</v>
      </c>
      <c r="H95" s="10">
        <v>2</v>
      </c>
      <c r="I95" s="10">
        <f>VLOOKUP(B95,'BIS + EDB Final'!A:F,6,FALSE)</f>
        <v>-1</v>
      </c>
      <c r="J95" s="10">
        <f>VLOOKUP(B95,'CBG Final'!A:B,2,FALSE)</f>
        <v>3</v>
      </c>
      <c r="K95" s="13" t="e">
        <f t="shared" ca="1" si="2"/>
        <v>#NAME?</v>
      </c>
      <c r="L95" s="10" t="s">
        <v>821</v>
      </c>
      <c r="M95" s="10" t="s">
        <v>822</v>
      </c>
      <c r="N95" s="10" t="s">
        <v>823</v>
      </c>
      <c r="O95" s="10" t="s">
        <v>824</v>
      </c>
      <c r="P95" s="10" t="s">
        <v>825</v>
      </c>
      <c r="Q95" s="10" t="s">
        <v>40</v>
      </c>
      <c r="R95" s="10" t="s">
        <v>183</v>
      </c>
      <c r="S95" s="23"/>
      <c r="T95" s="26"/>
      <c r="U95" s="26"/>
      <c r="V95" s="23"/>
      <c r="W95" s="23"/>
      <c r="X95" s="26"/>
      <c r="Y95" s="26"/>
      <c r="Z95" s="23"/>
      <c r="AA95" s="23"/>
      <c r="AB95" s="23"/>
      <c r="AC95" s="23"/>
      <c r="AD95" s="23"/>
      <c r="AE95" s="23"/>
      <c r="AF95" s="23"/>
      <c r="AG95" s="23"/>
      <c r="AH95" s="23"/>
    </row>
    <row r="96" spans="1:34" ht="15.75" hidden="1" customHeight="1">
      <c r="A96" s="10">
        <v>95</v>
      </c>
      <c r="B96" s="10" t="s">
        <v>604</v>
      </c>
      <c r="C96" s="11" t="s">
        <v>84</v>
      </c>
      <c r="D96" s="12" t="s">
        <v>373</v>
      </c>
      <c r="E96" s="10">
        <v>341321</v>
      </c>
      <c r="F96" s="11" t="e">
        <f t="shared" ca="1" si="0"/>
        <v>#NAME?</v>
      </c>
      <c r="G96" s="12" t="e">
        <f t="shared" ca="1" si="1"/>
        <v>#NAME?</v>
      </c>
      <c r="H96" s="10">
        <v>1</v>
      </c>
      <c r="I96" s="10">
        <f>VLOOKUP(B96,'BIS + EDB Final'!A:F,6,FALSE)</f>
        <v>0</v>
      </c>
      <c r="J96" s="10">
        <f>VLOOKUP(B96,'CBG Final'!A:B,2,FALSE)</f>
        <v>2</v>
      </c>
      <c r="K96" s="13" t="e">
        <f t="shared" ca="1" si="2"/>
        <v>#NAME?</v>
      </c>
      <c r="L96" s="10" t="s">
        <v>2069</v>
      </c>
      <c r="M96" s="10" t="s">
        <v>461</v>
      </c>
      <c r="N96" s="10" t="s">
        <v>2070</v>
      </c>
      <c r="O96" s="10" t="s">
        <v>732</v>
      </c>
      <c r="P96" s="10" t="s">
        <v>2071</v>
      </c>
      <c r="Q96" s="10" t="s">
        <v>126</v>
      </c>
      <c r="R96" s="10" t="s">
        <v>22</v>
      </c>
      <c r="S96" s="23"/>
      <c r="T96" s="26"/>
      <c r="U96" s="26"/>
      <c r="V96" s="23"/>
      <c r="W96" s="23"/>
      <c r="X96" s="26"/>
      <c r="Y96" s="26"/>
      <c r="Z96" s="23"/>
      <c r="AA96" s="23"/>
      <c r="AB96" s="23"/>
      <c r="AC96" s="23"/>
      <c r="AD96" s="23"/>
      <c r="AE96" s="23"/>
      <c r="AF96" s="23"/>
      <c r="AG96" s="23"/>
      <c r="AH96" s="23"/>
    </row>
    <row r="97" spans="1:34" ht="15.75" hidden="1" customHeight="1">
      <c r="A97" s="10">
        <v>96</v>
      </c>
      <c r="B97" s="10" t="s">
        <v>575</v>
      </c>
      <c r="C97" s="11" t="s">
        <v>43</v>
      </c>
      <c r="D97" s="12" t="s">
        <v>576</v>
      </c>
      <c r="E97" s="10">
        <v>205040</v>
      </c>
      <c r="F97" s="11" t="e">
        <f t="shared" ca="1" si="0"/>
        <v>#NAME?</v>
      </c>
      <c r="G97" s="12" t="e">
        <f t="shared" ca="1" si="1"/>
        <v>#NAME?</v>
      </c>
      <c r="H97" s="10">
        <v>2</v>
      </c>
      <c r="I97" s="10">
        <f>VLOOKUP(B97,'BIS + EDB Final'!A:F,6,FALSE)</f>
        <v>1</v>
      </c>
      <c r="J97" s="10">
        <f>VLOOKUP(B97,'CBG Final'!A:B,2,FALSE)</f>
        <v>3</v>
      </c>
      <c r="K97" s="13" t="e">
        <f t="shared" ca="1" si="2"/>
        <v>#NAME?</v>
      </c>
      <c r="L97" s="10" t="s">
        <v>2758</v>
      </c>
      <c r="M97" s="10" t="s">
        <v>312</v>
      </c>
      <c r="N97" s="10" t="s">
        <v>2759</v>
      </c>
      <c r="O97" s="10" t="s">
        <v>2760</v>
      </c>
      <c r="P97" s="10" t="s">
        <v>2761</v>
      </c>
      <c r="Q97" s="10" t="s">
        <v>53</v>
      </c>
      <c r="R97" s="10" t="s">
        <v>22</v>
      </c>
      <c r="S97" s="23"/>
      <c r="T97" s="26"/>
      <c r="U97" s="26"/>
      <c r="V97" s="23"/>
      <c r="W97" s="23"/>
      <c r="X97" s="26"/>
      <c r="Y97" s="26"/>
      <c r="Z97" s="23"/>
      <c r="AA97" s="23"/>
      <c r="AB97" s="23"/>
      <c r="AC97" s="23"/>
      <c r="AD97" s="23"/>
      <c r="AE97" s="23"/>
      <c r="AF97" s="23"/>
      <c r="AG97" s="23"/>
      <c r="AH97" s="23"/>
    </row>
    <row r="98" spans="1:34" ht="15.75" hidden="1" customHeight="1">
      <c r="A98" s="10">
        <v>97</v>
      </c>
      <c r="B98" s="10" t="s">
        <v>874</v>
      </c>
      <c r="C98" s="11" t="s">
        <v>46</v>
      </c>
      <c r="D98" s="12" t="s">
        <v>1088</v>
      </c>
      <c r="E98" s="10">
        <v>200518</v>
      </c>
      <c r="F98" s="11" t="e">
        <f t="shared" ca="1" si="0"/>
        <v>#NAME?</v>
      </c>
      <c r="G98" s="12" t="e">
        <f t="shared" ca="1" si="1"/>
        <v>#NAME?</v>
      </c>
      <c r="H98" s="10">
        <v>1</v>
      </c>
      <c r="I98" s="10">
        <f>VLOOKUP(B98,'BIS + EDB Final'!A:F,6,FALSE)</f>
        <v>0</v>
      </c>
      <c r="J98" s="10">
        <f>VLOOKUP(B98,'CBG Final'!A:B,2,FALSE)</f>
        <v>3</v>
      </c>
      <c r="K98" s="13" t="e">
        <f t="shared" ca="1" si="2"/>
        <v>#NAME?</v>
      </c>
      <c r="L98" s="10" t="s">
        <v>1089</v>
      </c>
      <c r="M98" s="10" t="s">
        <v>1090</v>
      </c>
      <c r="N98" s="10" t="s">
        <v>1091</v>
      </c>
      <c r="O98" s="10" t="s">
        <v>261</v>
      </c>
      <c r="P98" s="10" t="s">
        <v>1092</v>
      </c>
      <c r="Q98" s="10" t="s">
        <v>231</v>
      </c>
      <c r="R98" s="10" t="s">
        <v>41</v>
      </c>
      <c r="S98" s="23"/>
      <c r="T98" s="26"/>
      <c r="U98" s="26"/>
      <c r="V98" s="23"/>
      <c r="W98" s="23"/>
      <c r="X98" s="26"/>
      <c r="Y98" s="26"/>
      <c r="Z98" s="23"/>
      <c r="AA98" s="23"/>
      <c r="AB98" s="23"/>
      <c r="AC98" s="23"/>
      <c r="AD98" s="23"/>
      <c r="AE98" s="23"/>
      <c r="AF98" s="23"/>
      <c r="AG98" s="23"/>
      <c r="AH98" s="23"/>
    </row>
    <row r="99" spans="1:34" ht="15.75" hidden="1" customHeight="1">
      <c r="A99" s="10">
        <v>98</v>
      </c>
      <c r="B99" s="10" t="s">
        <v>379</v>
      </c>
      <c r="C99" s="11" t="s">
        <v>43</v>
      </c>
      <c r="D99" s="12" t="s">
        <v>380</v>
      </c>
      <c r="E99" s="10">
        <v>182000</v>
      </c>
      <c r="F99" s="11" t="e">
        <f t="shared" ca="1" si="0"/>
        <v>#NAME?</v>
      </c>
      <c r="G99" s="12" t="e">
        <f t="shared" ca="1" si="1"/>
        <v>#NAME?</v>
      </c>
      <c r="H99" s="10">
        <v>2</v>
      </c>
      <c r="I99" s="10">
        <f>VLOOKUP(B99,'BIS + EDB Final'!A:F,6,FALSE)</f>
        <v>1</v>
      </c>
      <c r="J99" s="10">
        <f>VLOOKUP(B99,'CBG Final'!A:B,2,FALSE)</f>
        <v>3</v>
      </c>
      <c r="K99" s="13" t="e">
        <f t="shared" ca="1" si="2"/>
        <v>#NAME?</v>
      </c>
      <c r="L99" s="10" t="s">
        <v>1125</v>
      </c>
      <c r="M99" s="10" t="s">
        <v>308</v>
      </c>
      <c r="N99" s="10" t="s">
        <v>1126</v>
      </c>
      <c r="O99" s="10" t="s">
        <v>1064</v>
      </c>
      <c r="P99" s="10" t="s">
        <v>1127</v>
      </c>
      <c r="Q99" s="10" t="s">
        <v>61</v>
      </c>
      <c r="R99" s="10" t="s">
        <v>142</v>
      </c>
      <c r="S99" s="23"/>
      <c r="T99" s="26"/>
      <c r="U99" s="26"/>
      <c r="V99" s="23"/>
      <c r="W99" s="23"/>
      <c r="X99" s="26"/>
      <c r="Y99" s="26"/>
      <c r="Z99" s="23"/>
      <c r="AA99" s="23"/>
      <c r="AB99" s="23"/>
      <c r="AC99" s="23"/>
      <c r="AD99" s="23"/>
      <c r="AE99" s="23"/>
      <c r="AF99" s="23"/>
      <c r="AG99" s="23"/>
      <c r="AH99" s="23"/>
    </row>
    <row r="100" spans="1:34" ht="15.75" hidden="1" customHeight="1">
      <c r="A100" s="10">
        <v>99</v>
      </c>
      <c r="B100" s="10" t="s">
        <v>73</v>
      </c>
      <c r="C100" s="11" t="s">
        <v>43</v>
      </c>
      <c r="D100" s="12" t="s">
        <v>74</v>
      </c>
      <c r="E100" s="10">
        <v>164000</v>
      </c>
      <c r="F100" s="11" t="e">
        <f t="shared" ca="1" si="0"/>
        <v>#NAME?</v>
      </c>
      <c r="G100" s="12" t="e">
        <f t="shared" ca="1" si="1"/>
        <v>#NAME?</v>
      </c>
      <c r="H100" s="10">
        <v>1</v>
      </c>
      <c r="I100" s="10">
        <f>VLOOKUP(B100,'BIS + EDB Final'!A:F,6,FALSE)</f>
        <v>1</v>
      </c>
      <c r="J100" s="10">
        <f>VLOOKUP(B100,'CBG Final'!A:B,2,FALSE)</f>
        <v>3</v>
      </c>
      <c r="K100" s="13" t="e">
        <f t="shared" ca="1" si="2"/>
        <v>#NAME?</v>
      </c>
      <c r="L100" s="10" t="s">
        <v>848</v>
      </c>
      <c r="M100" s="10" t="s">
        <v>849</v>
      </c>
      <c r="N100" s="10" t="s">
        <v>850</v>
      </c>
      <c r="O100" s="10" t="s">
        <v>851</v>
      </c>
      <c r="P100" s="10" t="s">
        <v>852</v>
      </c>
      <c r="Q100" s="10" t="s">
        <v>21</v>
      </c>
      <c r="R100" s="10" t="s">
        <v>142</v>
      </c>
      <c r="S100" s="23"/>
      <c r="T100" s="26"/>
      <c r="U100" s="26"/>
      <c r="V100" s="23"/>
      <c r="W100" s="23"/>
      <c r="X100" s="26"/>
      <c r="Y100" s="26"/>
      <c r="Z100" s="23"/>
      <c r="AA100" s="23"/>
      <c r="AB100" s="23"/>
      <c r="AC100" s="23"/>
      <c r="AD100" s="23"/>
      <c r="AE100" s="23"/>
      <c r="AF100" s="23"/>
      <c r="AG100" s="23"/>
      <c r="AH100" s="23"/>
    </row>
    <row r="101" spans="1:34" ht="15.75" hidden="1" customHeight="1">
      <c r="A101" s="10">
        <v>100</v>
      </c>
      <c r="B101" s="10" t="s">
        <v>826</v>
      </c>
      <c r="C101" s="11" t="s">
        <v>827</v>
      </c>
      <c r="D101" s="12" t="s">
        <v>373</v>
      </c>
      <c r="E101" s="10">
        <v>178468</v>
      </c>
      <c r="F101" s="11" t="e">
        <f t="shared" ca="1" si="0"/>
        <v>#NAME?</v>
      </c>
      <c r="G101" s="12" t="e">
        <f t="shared" ca="1" si="1"/>
        <v>#NAME?</v>
      </c>
      <c r="H101" s="10">
        <v>1</v>
      </c>
      <c r="I101" s="10">
        <f>VLOOKUP(B101,'BIS + EDB Final'!A:F,6,FALSE)</f>
        <v>0</v>
      </c>
      <c r="J101" s="10">
        <f>VLOOKUP(B101,'CBG Final'!A:B,2,FALSE)</f>
        <v>1</v>
      </c>
      <c r="K101" s="13" t="e">
        <f t="shared" ca="1" si="2"/>
        <v>#NAME?</v>
      </c>
      <c r="L101" s="10" t="s">
        <v>828</v>
      </c>
      <c r="M101" s="10" t="s">
        <v>179</v>
      </c>
      <c r="N101" s="10" t="s">
        <v>829</v>
      </c>
      <c r="O101" s="10" t="s">
        <v>830</v>
      </c>
      <c r="P101" s="10" t="s">
        <v>831</v>
      </c>
      <c r="Q101" s="10" t="s">
        <v>507</v>
      </c>
      <c r="R101" s="10" t="s">
        <v>520</v>
      </c>
      <c r="S101" s="23"/>
      <c r="T101" s="26"/>
      <c r="U101" s="26"/>
      <c r="V101" s="23"/>
      <c r="W101" s="23"/>
      <c r="X101" s="23"/>
      <c r="Y101" s="23"/>
      <c r="Z101" s="23"/>
      <c r="AA101" s="23"/>
      <c r="AB101" s="23"/>
      <c r="AC101" s="23"/>
      <c r="AD101" s="23"/>
      <c r="AE101" s="23"/>
      <c r="AF101" s="23"/>
      <c r="AG101" s="23"/>
      <c r="AH101" s="23"/>
    </row>
    <row r="102" spans="1:34" ht="15.75" hidden="1" customHeight="1">
      <c r="A102" s="10">
        <v>101</v>
      </c>
      <c r="B102" s="10" t="s">
        <v>881</v>
      </c>
      <c r="C102" s="11" t="s">
        <v>43</v>
      </c>
      <c r="D102" s="12" t="s">
        <v>373</v>
      </c>
      <c r="E102" s="10">
        <v>140990</v>
      </c>
      <c r="F102" s="11" t="e">
        <f t="shared" ca="1" si="0"/>
        <v>#NAME?</v>
      </c>
      <c r="G102" s="12" t="e">
        <f t="shared" ca="1" si="1"/>
        <v>#NAME?</v>
      </c>
      <c r="H102" s="10">
        <v>1</v>
      </c>
      <c r="I102" s="10">
        <f>VLOOKUP(B102,'BIS + EDB Final'!A:F,6,FALSE)</f>
        <v>1</v>
      </c>
      <c r="J102" s="10">
        <f>VLOOKUP(B102,'CBG Final'!A:B,2,FALSE)</f>
        <v>3</v>
      </c>
      <c r="K102" s="13" t="e">
        <f t="shared" ca="1" si="2"/>
        <v>#NAME?</v>
      </c>
      <c r="L102" s="10" t="s">
        <v>882</v>
      </c>
      <c r="M102" s="10" t="s">
        <v>319</v>
      </c>
      <c r="N102" s="10" t="s">
        <v>883</v>
      </c>
      <c r="O102" s="10" t="s">
        <v>884</v>
      </c>
      <c r="P102" s="10" t="s">
        <v>885</v>
      </c>
      <c r="Q102" s="10" t="s">
        <v>91</v>
      </c>
      <c r="R102" s="10" t="s">
        <v>22</v>
      </c>
      <c r="S102" s="17"/>
      <c r="T102" s="27"/>
      <c r="U102" s="27"/>
      <c r="V102" s="17"/>
      <c r="W102" s="17"/>
      <c r="X102" s="27"/>
      <c r="Y102" s="27"/>
      <c r="Z102" s="17"/>
      <c r="AA102" s="17"/>
      <c r="AB102" s="17"/>
      <c r="AC102" s="17"/>
      <c r="AD102" s="17"/>
      <c r="AE102" s="17"/>
      <c r="AF102" s="17"/>
      <c r="AG102" s="17"/>
      <c r="AH102" s="17"/>
    </row>
    <row r="103" spans="1:34" ht="15.75" hidden="1" customHeight="1">
      <c r="A103" s="10">
        <v>102</v>
      </c>
      <c r="B103" s="10" t="s">
        <v>372</v>
      </c>
      <c r="C103" s="11" t="s">
        <v>93</v>
      </c>
      <c r="D103" s="12" t="s">
        <v>373</v>
      </c>
      <c r="E103" s="10">
        <v>198194</v>
      </c>
      <c r="F103" s="11" t="e">
        <f t="shared" ca="1" si="0"/>
        <v>#NAME?</v>
      </c>
      <c r="G103" s="12" t="e">
        <f t="shared" ca="1" si="1"/>
        <v>#NAME?</v>
      </c>
      <c r="H103" s="10">
        <v>2</v>
      </c>
      <c r="I103" s="10">
        <f>VLOOKUP(B103,'BIS + EDB Final'!A:F,6,FALSE)</f>
        <v>1</v>
      </c>
      <c r="J103" s="10">
        <f>VLOOKUP(B103,'CBG Final'!A:B,2,FALSE)</f>
        <v>2</v>
      </c>
      <c r="K103" s="13" t="e">
        <f t="shared" ca="1" si="2"/>
        <v>#NAME?</v>
      </c>
      <c r="L103" s="10" t="s">
        <v>1328</v>
      </c>
      <c r="M103" s="10" t="s">
        <v>1329</v>
      </c>
      <c r="N103" s="10" t="s">
        <v>1330</v>
      </c>
      <c r="O103" s="10" t="s">
        <v>1331</v>
      </c>
      <c r="P103" s="10" t="s">
        <v>1332</v>
      </c>
      <c r="Q103" s="10" t="s">
        <v>116</v>
      </c>
      <c r="R103" s="10" t="s">
        <v>22</v>
      </c>
      <c r="S103" s="17"/>
      <c r="T103" s="27"/>
      <c r="U103" s="27"/>
      <c r="V103" s="17"/>
      <c r="W103" s="17"/>
      <c r="X103" s="27"/>
      <c r="Y103" s="27"/>
      <c r="Z103" s="17"/>
      <c r="AA103" s="17"/>
      <c r="AB103" s="17"/>
      <c r="AC103" s="17"/>
      <c r="AD103" s="17"/>
      <c r="AE103" s="17"/>
      <c r="AF103" s="17"/>
      <c r="AG103" s="17"/>
      <c r="AH103" s="17"/>
    </row>
    <row r="104" spans="1:34" ht="15.75" hidden="1" customHeight="1">
      <c r="A104" s="10">
        <v>103</v>
      </c>
      <c r="B104" s="10" t="s">
        <v>1142</v>
      </c>
      <c r="C104" s="11" t="s">
        <v>43</v>
      </c>
      <c r="D104" s="12" t="s">
        <v>398</v>
      </c>
      <c r="E104" s="10">
        <v>138000</v>
      </c>
      <c r="F104" s="11" t="e">
        <f t="shared" ca="1" si="0"/>
        <v>#NAME?</v>
      </c>
      <c r="G104" s="12" t="e">
        <f t="shared" ca="1" si="1"/>
        <v>#NAME?</v>
      </c>
      <c r="H104" s="10">
        <v>2</v>
      </c>
      <c r="I104" s="10">
        <f>VLOOKUP(B104,'BIS + EDB Final'!A:F,6,FALSE)</f>
        <v>1</v>
      </c>
      <c r="J104" s="10">
        <f>VLOOKUP(B104,'CBG Final'!A:B,2,FALSE)</f>
        <v>2</v>
      </c>
      <c r="K104" s="13" t="e">
        <f t="shared" ca="1" si="2"/>
        <v>#NAME?</v>
      </c>
      <c r="L104" s="10" t="s">
        <v>2578</v>
      </c>
      <c r="M104" s="10" t="s">
        <v>476</v>
      </c>
      <c r="N104" s="10" t="s">
        <v>2579</v>
      </c>
      <c r="O104" s="10"/>
      <c r="P104" s="10" t="s">
        <v>2580</v>
      </c>
      <c r="Q104" s="10" t="s">
        <v>31</v>
      </c>
      <c r="R104" s="10" t="s">
        <v>54</v>
      </c>
      <c r="S104" s="17"/>
      <c r="T104" s="27"/>
      <c r="U104" s="27"/>
      <c r="V104" s="17"/>
      <c r="W104" s="17"/>
      <c r="X104" s="17"/>
      <c r="Y104" s="17"/>
      <c r="Z104" s="17"/>
      <c r="AA104" s="17"/>
      <c r="AB104" s="17"/>
      <c r="AC104" s="17"/>
      <c r="AD104" s="17"/>
      <c r="AE104" s="17"/>
      <c r="AF104" s="17"/>
      <c r="AG104" s="17"/>
      <c r="AH104" s="17"/>
    </row>
    <row r="105" spans="1:34" ht="15.75" hidden="1" customHeight="1">
      <c r="A105" s="10">
        <v>104</v>
      </c>
      <c r="B105" s="10" t="s">
        <v>736</v>
      </c>
      <c r="C105" s="11" t="s">
        <v>43</v>
      </c>
      <c r="D105" s="12" t="s">
        <v>737</v>
      </c>
      <c r="E105" s="10">
        <v>114000</v>
      </c>
      <c r="F105" s="11" t="e">
        <f t="shared" ca="1" si="0"/>
        <v>#NAME?</v>
      </c>
      <c r="G105" s="12" t="e">
        <f t="shared" ca="1" si="1"/>
        <v>#NAME?</v>
      </c>
      <c r="H105" s="10">
        <v>2</v>
      </c>
      <c r="I105" s="10">
        <f>VLOOKUP(B105,'BIS + EDB Final'!A:F,6,FALSE)</f>
        <v>1</v>
      </c>
      <c r="J105" s="10">
        <f>VLOOKUP(B105,'CBG Final'!A:B,2,FALSE)</f>
        <v>2</v>
      </c>
      <c r="K105" s="13" t="e">
        <f t="shared" ca="1" si="2"/>
        <v>#NAME?</v>
      </c>
      <c r="L105" s="10" t="s">
        <v>738</v>
      </c>
      <c r="M105" s="10" t="s">
        <v>739</v>
      </c>
      <c r="N105" s="10" t="s">
        <v>740</v>
      </c>
      <c r="O105" s="10" t="s">
        <v>741</v>
      </c>
      <c r="P105" s="10" t="s">
        <v>742</v>
      </c>
      <c r="Q105" s="10" t="s">
        <v>253</v>
      </c>
      <c r="R105" s="10" t="s">
        <v>72</v>
      </c>
      <c r="S105" s="17"/>
      <c r="T105" s="27"/>
      <c r="U105" s="27"/>
      <c r="V105" s="17"/>
      <c r="W105" s="17"/>
      <c r="X105" s="17"/>
      <c r="Y105" s="17"/>
      <c r="Z105" s="17"/>
      <c r="AA105" s="17"/>
      <c r="AB105" s="17"/>
      <c r="AC105" s="17"/>
      <c r="AD105" s="17"/>
      <c r="AE105" s="17"/>
      <c r="AF105" s="17"/>
      <c r="AG105" s="17"/>
      <c r="AH105" s="17"/>
    </row>
    <row r="106" spans="1:34" ht="15.75" hidden="1" customHeight="1">
      <c r="A106" s="10">
        <v>105</v>
      </c>
      <c r="B106" s="10" t="s">
        <v>1055</v>
      </c>
      <c r="C106" s="11" t="s">
        <v>43</v>
      </c>
      <c r="D106" s="12" t="s">
        <v>1056</v>
      </c>
      <c r="E106" s="10">
        <v>112900</v>
      </c>
      <c r="F106" s="11" t="e">
        <f t="shared" ca="1" si="0"/>
        <v>#NAME?</v>
      </c>
      <c r="G106" s="12" t="e">
        <f t="shared" ca="1" si="1"/>
        <v>#NAME?</v>
      </c>
      <c r="H106" s="10">
        <v>2</v>
      </c>
      <c r="I106" s="10">
        <f>VLOOKUP(B106,'BIS + EDB Final'!A:F,6,FALSE)</f>
        <v>1</v>
      </c>
      <c r="J106" s="10">
        <f>VLOOKUP(B106,'CBG Final'!A:B,2,FALSE)</f>
        <v>2</v>
      </c>
      <c r="K106" s="13" t="e">
        <f t="shared" ca="1" si="2"/>
        <v>#NAME?</v>
      </c>
      <c r="L106" s="10" t="s">
        <v>1057</v>
      </c>
      <c r="M106" s="10" t="s">
        <v>851</v>
      </c>
      <c r="N106" s="10" t="s">
        <v>1058</v>
      </c>
      <c r="O106" s="10" t="s">
        <v>1059</v>
      </c>
      <c r="P106" s="10" t="s">
        <v>1060</v>
      </c>
      <c r="Q106" s="10" t="s">
        <v>1061</v>
      </c>
      <c r="R106" s="10" t="s">
        <v>22</v>
      </c>
      <c r="S106" s="17"/>
      <c r="T106" s="27"/>
      <c r="U106" s="27"/>
      <c r="V106" s="17"/>
      <c r="W106" s="17"/>
      <c r="X106" s="27"/>
      <c r="Y106" s="27"/>
      <c r="Z106" s="17"/>
      <c r="AA106" s="17"/>
      <c r="AB106" s="17"/>
      <c r="AC106" s="17"/>
      <c r="AD106" s="17"/>
      <c r="AE106" s="17"/>
      <c r="AF106" s="17"/>
      <c r="AG106" s="17"/>
      <c r="AH106" s="17"/>
    </row>
    <row r="107" spans="1:34" ht="15.75" hidden="1" customHeight="1">
      <c r="A107" s="10">
        <v>106</v>
      </c>
      <c r="B107" s="10" t="s">
        <v>710</v>
      </c>
      <c r="C107" s="11" t="s">
        <v>84</v>
      </c>
      <c r="D107" s="12" t="s">
        <v>711</v>
      </c>
      <c r="E107" s="10">
        <v>55489</v>
      </c>
      <c r="F107" s="11" t="e">
        <f t="shared" ca="1" si="0"/>
        <v>#NAME?</v>
      </c>
      <c r="G107" s="12" t="e">
        <f t="shared" ca="1" si="1"/>
        <v>#NAME?</v>
      </c>
      <c r="H107" s="10">
        <v>2</v>
      </c>
      <c r="I107" s="10">
        <f>VLOOKUP(B107,'BIS + EDB Final'!A:F,6,FALSE)</f>
        <v>0</v>
      </c>
      <c r="J107" s="10">
        <f>VLOOKUP(B107,'CBG Final'!A:B,2,FALSE)</f>
        <v>1</v>
      </c>
      <c r="K107" s="13" t="e">
        <f t="shared" ca="1" si="2"/>
        <v>#NAME?</v>
      </c>
      <c r="L107" s="10" t="s">
        <v>712</v>
      </c>
      <c r="M107" s="10" t="s">
        <v>104</v>
      </c>
      <c r="N107" s="10" t="s">
        <v>713</v>
      </c>
      <c r="O107" s="10" t="s">
        <v>714</v>
      </c>
      <c r="P107" s="10" t="s">
        <v>715</v>
      </c>
      <c r="Q107" s="10" t="s">
        <v>253</v>
      </c>
      <c r="R107" s="10" t="s">
        <v>22</v>
      </c>
      <c r="S107" s="17"/>
      <c r="T107" s="27"/>
      <c r="U107" s="27"/>
      <c r="V107" s="17"/>
      <c r="W107" s="17"/>
      <c r="X107" s="17"/>
      <c r="Y107" s="17"/>
      <c r="Z107" s="17"/>
      <c r="AA107" s="17"/>
      <c r="AB107" s="17"/>
      <c r="AC107" s="17"/>
      <c r="AD107" s="17"/>
      <c r="AE107" s="17"/>
      <c r="AF107" s="17"/>
      <c r="AG107" s="17"/>
      <c r="AH107" s="17"/>
    </row>
    <row r="108" spans="1:34" ht="15.75" hidden="1" customHeight="1">
      <c r="A108" s="10">
        <v>107</v>
      </c>
      <c r="B108" s="10" t="s">
        <v>652</v>
      </c>
      <c r="C108" s="11" t="s">
        <v>777</v>
      </c>
      <c r="D108" s="12" t="s">
        <v>653</v>
      </c>
      <c r="E108" s="10">
        <v>250000</v>
      </c>
      <c r="F108" s="11" t="e">
        <f t="shared" ca="1" si="0"/>
        <v>#NAME?</v>
      </c>
      <c r="G108" s="12" t="e">
        <f t="shared" ca="1" si="1"/>
        <v>#NAME?</v>
      </c>
      <c r="H108" s="10">
        <v>2</v>
      </c>
      <c r="I108" s="10">
        <f>VLOOKUP(B108,'BIS + EDB Final'!A:F,6,FALSE)</f>
        <v>1</v>
      </c>
      <c r="J108" s="10">
        <f>VLOOKUP(B108,'CBG Final'!A:B,2,FALSE)</f>
        <v>1</v>
      </c>
      <c r="K108" s="13" t="e">
        <f t="shared" ca="1" si="2"/>
        <v>#NAME?</v>
      </c>
      <c r="L108" s="10" t="s">
        <v>1031</v>
      </c>
      <c r="M108" s="10" t="s">
        <v>1032</v>
      </c>
      <c r="N108" s="10" t="s">
        <v>1033</v>
      </c>
      <c r="O108" s="10" t="s">
        <v>1034</v>
      </c>
      <c r="P108" s="10" t="s">
        <v>1035</v>
      </c>
      <c r="Q108" s="10" t="s">
        <v>574</v>
      </c>
      <c r="R108" s="10" t="s">
        <v>53</v>
      </c>
      <c r="S108" s="17"/>
      <c r="T108" s="27"/>
      <c r="U108" s="27"/>
      <c r="V108" s="17"/>
      <c r="W108" s="17"/>
      <c r="X108" s="27"/>
      <c r="Y108" s="27"/>
      <c r="Z108" s="17"/>
      <c r="AA108" s="17"/>
      <c r="AB108" s="17"/>
      <c r="AC108" s="17"/>
      <c r="AD108" s="17"/>
      <c r="AE108" s="17"/>
      <c r="AF108" s="17"/>
      <c r="AG108" s="17"/>
      <c r="AH108" s="17"/>
    </row>
    <row r="109" spans="1:34" ht="15.75" hidden="1" customHeight="1">
      <c r="A109" s="10">
        <v>108</v>
      </c>
      <c r="B109" s="10" t="s">
        <v>1099</v>
      </c>
      <c r="C109" s="11" t="s">
        <v>43</v>
      </c>
      <c r="D109" s="12" t="s">
        <v>214</v>
      </c>
      <c r="E109" s="10">
        <v>227855</v>
      </c>
      <c r="F109" s="11" t="e">
        <f t="shared" ca="1" si="0"/>
        <v>#NAME?</v>
      </c>
      <c r="G109" s="12" t="e">
        <f t="shared" ca="1" si="1"/>
        <v>#NAME?</v>
      </c>
      <c r="H109" s="10">
        <v>2</v>
      </c>
      <c r="I109" s="10">
        <f>VLOOKUP(B109,'BIS + EDB Final'!A:F,6,FALSE)</f>
        <v>1</v>
      </c>
      <c r="J109" s="10">
        <f>VLOOKUP(B109,'CBG Final'!A:B,2,FALSE)</f>
        <v>3</v>
      </c>
      <c r="K109" s="13" t="e">
        <f t="shared" ca="1" si="2"/>
        <v>#NAME?</v>
      </c>
      <c r="L109" s="10" t="s">
        <v>1100</v>
      </c>
      <c r="M109" s="10" t="s">
        <v>707</v>
      </c>
      <c r="N109" s="10" t="s">
        <v>1101</v>
      </c>
      <c r="O109" s="10" t="s">
        <v>1102</v>
      </c>
      <c r="P109" s="10" t="s">
        <v>1103</v>
      </c>
      <c r="Q109" s="10" t="s">
        <v>393</v>
      </c>
      <c r="R109" s="10" t="s">
        <v>22</v>
      </c>
      <c r="S109" s="17"/>
      <c r="T109" s="27"/>
      <c r="U109" s="27"/>
      <c r="V109" s="17"/>
      <c r="W109" s="17"/>
      <c r="X109" s="27"/>
      <c r="Y109" s="27"/>
      <c r="Z109" s="17"/>
      <c r="AA109" s="17"/>
      <c r="AB109" s="17"/>
      <c r="AC109" s="17"/>
      <c r="AD109" s="17"/>
      <c r="AE109" s="17"/>
      <c r="AF109" s="17"/>
      <c r="AG109" s="17"/>
      <c r="AH109" s="17"/>
    </row>
    <row r="110" spans="1:34" ht="15.75" hidden="1" customHeight="1">
      <c r="A110" s="10">
        <v>109</v>
      </c>
      <c r="B110" s="10" t="s">
        <v>757</v>
      </c>
      <c r="C110" s="11" t="s">
        <v>24</v>
      </c>
      <c r="D110" s="12" t="s">
        <v>214</v>
      </c>
      <c r="E110" s="10">
        <v>236226</v>
      </c>
      <c r="F110" s="11" t="e">
        <f t="shared" ca="1" si="0"/>
        <v>#NAME?</v>
      </c>
      <c r="G110" s="12" t="e">
        <f t="shared" ca="1" si="1"/>
        <v>#NAME?</v>
      </c>
      <c r="H110" s="10">
        <v>1</v>
      </c>
      <c r="I110" s="10">
        <f>VLOOKUP(B110,'BIS + EDB Final'!A:F,6,FALSE)</f>
        <v>0</v>
      </c>
      <c r="J110" s="10">
        <f>VLOOKUP(B110,'CBG Final'!A:B,2,FALSE)</f>
        <v>1</v>
      </c>
      <c r="K110" s="13" t="e">
        <f t="shared" ca="1" si="2"/>
        <v>#NAME?</v>
      </c>
      <c r="L110" s="10" t="s">
        <v>2439</v>
      </c>
      <c r="M110" s="10" t="s">
        <v>2440</v>
      </c>
      <c r="N110" s="10" t="s">
        <v>2441</v>
      </c>
      <c r="O110" s="10" t="s">
        <v>1871</v>
      </c>
      <c r="P110" s="10" t="s">
        <v>2442</v>
      </c>
      <c r="Q110" s="10" t="s">
        <v>672</v>
      </c>
      <c r="R110" s="10" t="s">
        <v>640</v>
      </c>
      <c r="S110" s="17"/>
      <c r="T110" s="27"/>
      <c r="U110" s="27"/>
      <c r="V110" s="17"/>
      <c r="W110" s="17"/>
      <c r="X110" s="27"/>
      <c r="Y110" s="27"/>
      <c r="Z110" s="17"/>
      <c r="AA110" s="17"/>
      <c r="AB110" s="17"/>
      <c r="AC110" s="17"/>
      <c r="AD110" s="17"/>
      <c r="AE110" s="17"/>
      <c r="AF110" s="17"/>
      <c r="AG110" s="17"/>
      <c r="AH110" s="17"/>
    </row>
    <row r="111" spans="1:34" ht="15.75" hidden="1" customHeight="1">
      <c r="A111" s="10">
        <v>110</v>
      </c>
      <c r="B111" s="10" t="s">
        <v>1748</v>
      </c>
      <c r="C111" s="11" t="s">
        <v>43</v>
      </c>
      <c r="D111" s="12" t="s">
        <v>1749</v>
      </c>
      <c r="E111" s="10">
        <v>317233</v>
      </c>
      <c r="F111" s="11" t="e">
        <f t="shared" ca="1" si="0"/>
        <v>#NAME?</v>
      </c>
      <c r="G111" s="12" t="e">
        <f t="shared" ca="1" si="1"/>
        <v>#NAME?</v>
      </c>
      <c r="H111" s="10">
        <v>2</v>
      </c>
      <c r="I111" s="10">
        <f>VLOOKUP(B111,'BIS + EDB Final'!A:F,6,FALSE)</f>
        <v>-1</v>
      </c>
      <c r="J111" s="10">
        <f>VLOOKUP(B111,'CBG Final'!A:B,2,FALSE)</f>
        <v>3</v>
      </c>
      <c r="K111" s="13" t="e">
        <f t="shared" ca="1" si="2"/>
        <v>#NAME?</v>
      </c>
      <c r="L111" s="10" t="s">
        <v>1750</v>
      </c>
      <c r="M111" s="10" t="s">
        <v>219</v>
      </c>
      <c r="N111" s="10" t="s">
        <v>1751</v>
      </c>
      <c r="O111" s="10" t="s">
        <v>601</v>
      </c>
      <c r="P111" s="10" t="s">
        <v>1752</v>
      </c>
      <c r="Q111" s="10" t="s">
        <v>231</v>
      </c>
      <c r="R111" s="10" t="s">
        <v>22</v>
      </c>
      <c r="S111" s="17"/>
      <c r="T111" s="27"/>
      <c r="U111" s="27"/>
      <c r="V111" s="17"/>
      <c r="W111" s="17"/>
      <c r="X111" s="27"/>
      <c r="Y111" s="27"/>
      <c r="Z111" s="17"/>
      <c r="AA111" s="17"/>
      <c r="AB111" s="17"/>
      <c r="AC111" s="17"/>
      <c r="AD111" s="17"/>
      <c r="AE111" s="17"/>
      <c r="AF111" s="17"/>
      <c r="AG111" s="17"/>
      <c r="AH111" s="17"/>
    </row>
    <row r="112" spans="1:34" ht="15.75" hidden="1" customHeight="1">
      <c r="A112" s="10">
        <v>111</v>
      </c>
      <c r="B112" s="10" t="s">
        <v>962</v>
      </c>
      <c r="C112" s="11" t="s">
        <v>43</v>
      </c>
      <c r="D112" s="12" t="s">
        <v>963</v>
      </c>
      <c r="E112" s="10">
        <v>284500</v>
      </c>
      <c r="F112" s="11" t="e">
        <f t="shared" ca="1" si="0"/>
        <v>#NAME?</v>
      </c>
      <c r="G112" s="12" t="e">
        <f t="shared" ca="1" si="1"/>
        <v>#NAME?</v>
      </c>
      <c r="H112" s="10">
        <v>2</v>
      </c>
      <c r="I112" s="10">
        <f>VLOOKUP(B112,'BIS + EDB Final'!A:F,6,FALSE)</f>
        <v>-1</v>
      </c>
      <c r="J112" s="10">
        <f>VLOOKUP(B112,'CBG Final'!A:B,2,FALSE)</f>
        <v>2</v>
      </c>
      <c r="K112" s="13" t="e">
        <f t="shared" ca="1" si="2"/>
        <v>#NAME?</v>
      </c>
      <c r="L112" s="10" t="s">
        <v>1617</v>
      </c>
      <c r="M112" s="10" t="s">
        <v>306</v>
      </c>
      <c r="N112" s="10" t="s">
        <v>1618</v>
      </c>
      <c r="O112" s="10" t="s">
        <v>1619</v>
      </c>
      <c r="P112" s="10" t="s">
        <v>1620</v>
      </c>
      <c r="Q112" s="10" t="s">
        <v>31</v>
      </c>
      <c r="R112" s="10" t="s">
        <v>22</v>
      </c>
      <c r="S112" s="17"/>
      <c r="T112" s="27"/>
      <c r="U112" s="27"/>
      <c r="V112" s="17"/>
      <c r="W112" s="17"/>
      <c r="X112" s="27"/>
      <c r="Y112" s="27"/>
      <c r="Z112" s="17"/>
      <c r="AA112" s="17"/>
      <c r="AB112" s="17"/>
      <c r="AC112" s="17"/>
      <c r="AD112" s="17"/>
      <c r="AE112" s="17"/>
      <c r="AF112" s="17"/>
      <c r="AG112" s="17"/>
      <c r="AH112" s="17"/>
    </row>
    <row r="113" spans="1:34" ht="15.75" hidden="1" customHeight="1">
      <c r="A113" s="10">
        <v>112</v>
      </c>
      <c r="B113" s="10" t="s">
        <v>166</v>
      </c>
      <c r="C113" s="11" t="s">
        <v>43</v>
      </c>
      <c r="D113" s="12" t="s">
        <v>167</v>
      </c>
      <c r="E113" s="10">
        <v>228000</v>
      </c>
      <c r="F113" s="11" t="e">
        <f t="shared" ca="1" si="0"/>
        <v>#NAME?</v>
      </c>
      <c r="G113" s="12" t="e">
        <f t="shared" ca="1" si="1"/>
        <v>#NAME?</v>
      </c>
      <c r="H113" s="10">
        <v>3</v>
      </c>
      <c r="I113" s="10">
        <f>VLOOKUP(B113,'BIS + EDB Final'!A:F,6,FALSE)</f>
        <v>-1</v>
      </c>
      <c r="J113" s="10">
        <f>VLOOKUP(B113,'CBG Final'!A:B,2,FALSE)</f>
        <v>3</v>
      </c>
      <c r="K113" s="13" t="e">
        <f t="shared" ca="1" si="2"/>
        <v>#NAME?</v>
      </c>
      <c r="L113" s="10" t="s">
        <v>1889</v>
      </c>
      <c r="M113" s="10" t="s">
        <v>1890</v>
      </c>
      <c r="N113" s="10" t="s">
        <v>1891</v>
      </c>
      <c r="O113" s="10" t="s">
        <v>1892</v>
      </c>
      <c r="P113" s="10" t="s">
        <v>1893</v>
      </c>
      <c r="Q113" s="10" t="s">
        <v>253</v>
      </c>
      <c r="R113" s="10" t="s">
        <v>141</v>
      </c>
      <c r="S113" s="17"/>
      <c r="T113" s="27"/>
      <c r="U113" s="27"/>
      <c r="V113" s="17"/>
      <c r="W113" s="17"/>
      <c r="X113" s="27"/>
      <c r="Y113" s="27"/>
      <c r="Z113" s="17"/>
      <c r="AA113" s="17"/>
      <c r="AB113" s="17"/>
      <c r="AC113" s="17"/>
      <c r="AD113" s="17"/>
      <c r="AE113" s="17"/>
      <c r="AF113" s="17"/>
      <c r="AG113" s="17"/>
      <c r="AH113" s="17"/>
    </row>
    <row r="114" spans="1:34" ht="15.75" hidden="1" customHeight="1">
      <c r="A114" s="10">
        <v>113</v>
      </c>
      <c r="B114" s="10" t="s">
        <v>322</v>
      </c>
      <c r="C114" s="11" t="s">
        <v>216</v>
      </c>
      <c r="D114" s="12" t="s">
        <v>214</v>
      </c>
      <c r="E114" s="10">
        <v>206417</v>
      </c>
      <c r="F114" s="11" t="e">
        <f t="shared" ca="1" si="0"/>
        <v>#NAME?</v>
      </c>
      <c r="G114" s="12" t="e">
        <f t="shared" ca="1" si="1"/>
        <v>#NAME?</v>
      </c>
      <c r="H114" s="10">
        <v>2</v>
      </c>
      <c r="I114" s="10">
        <f>VLOOKUP(B114,'BIS + EDB Final'!A:F,6,FALSE)</f>
        <v>1</v>
      </c>
      <c r="J114" s="10">
        <f>VLOOKUP(B114,'CBG Final'!A:B,2,FALSE)</f>
        <v>2</v>
      </c>
      <c r="K114" s="13" t="e">
        <f t="shared" ca="1" si="2"/>
        <v>#NAME?</v>
      </c>
      <c r="L114" s="10" t="s">
        <v>898</v>
      </c>
      <c r="M114" s="10" t="s">
        <v>899</v>
      </c>
      <c r="N114" s="10" t="s">
        <v>900</v>
      </c>
      <c r="O114" s="10" t="s">
        <v>901</v>
      </c>
      <c r="P114" s="10" t="s">
        <v>902</v>
      </c>
      <c r="Q114" s="10" t="s">
        <v>507</v>
      </c>
      <c r="R114" s="10" t="s">
        <v>22</v>
      </c>
      <c r="S114" s="17"/>
      <c r="T114" s="27"/>
      <c r="U114" s="27"/>
      <c r="V114" s="17"/>
      <c r="W114" s="17"/>
      <c r="X114" s="27"/>
      <c r="Y114" s="27"/>
      <c r="Z114" s="17"/>
      <c r="AA114" s="17"/>
      <c r="AB114" s="17"/>
      <c r="AC114" s="17"/>
      <c r="AD114" s="17"/>
      <c r="AE114" s="17"/>
      <c r="AF114" s="17"/>
      <c r="AG114" s="17"/>
      <c r="AH114" s="17"/>
    </row>
    <row r="115" spans="1:34" ht="15.75" hidden="1" customHeight="1">
      <c r="A115" s="10">
        <v>114</v>
      </c>
      <c r="B115" s="10" t="s">
        <v>213</v>
      </c>
      <c r="C115" s="11" t="s">
        <v>43</v>
      </c>
      <c r="D115" s="12" t="s">
        <v>214</v>
      </c>
      <c r="E115" s="10">
        <v>213193</v>
      </c>
      <c r="F115" s="11" t="e">
        <f t="shared" ca="1" si="0"/>
        <v>#NAME?</v>
      </c>
      <c r="G115" s="12" t="e">
        <f t="shared" ca="1" si="1"/>
        <v>#NAME?</v>
      </c>
      <c r="H115" s="10">
        <v>2</v>
      </c>
      <c r="I115" s="10">
        <f>VLOOKUP(B115,'BIS + EDB Final'!A:F,6,FALSE)</f>
        <v>1</v>
      </c>
      <c r="J115" s="10">
        <f>VLOOKUP(B115,'CBG Final'!A:B,2,FALSE)</f>
        <v>3</v>
      </c>
      <c r="K115" s="13" t="e">
        <f t="shared" ca="1" si="2"/>
        <v>#NAME?</v>
      </c>
      <c r="L115" s="10" t="s">
        <v>918</v>
      </c>
      <c r="M115" s="10" t="s">
        <v>919</v>
      </c>
      <c r="N115" s="10" t="s">
        <v>920</v>
      </c>
      <c r="O115" s="10" t="s">
        <v>921</v>
      </c>
      <c r="P115" s="10" t="s">
        <v>922</v>
      </c>
      <c r="Q115" s="10" t="s">
        <v>253</v>
      </c>
      <c r="R115" s="10" t="s">
        <v>22</v>
      </c>
      <c r="S115" s="17"/>
      <c r="T115" s="27"/>
      <c r="U115" s="27"/>
      <c r="V115" s="17"/>
      <c r="W115" s="17"/>
      <c r="X115" s="27"/>
      <c r="Y115" s="27"/>
      <c r="Z115" s="17"/>
      <c r="AA115" s="17"/>
      <c r="AB115" s="17"/>
      <c r="AC115" s="17"/>
      <c r="AD115" s="17"/>
      <c r="AE115" s="17"/>
      <c r="AF115" s="17"/>
      <c r="AG115" s="17"/>
      <c r="AH115" s="17"/>
    </row>
    <row r="116" spans="1:34" ht="15.75" hidden="1" customHeight="1">
      <c r="A116" s="10">
        <v>115</v>
      </c>
      <c r="B116" s="10" t="s">
        <v>1008</v>
      </c>
      <c r="C116" s="11" t="s">
        <v>46</v>
      </c>
      <c r="D116" s="12" t="s">
        <v>214</v>
      </c>
      <c r="E116" s="10">
        <v>175853</v>
      </c>
      <c r="F116" s="11" t="e">
        <f t="shared" ca="1" si="0"/>
        <v>#NAME?</v>
      </c>
      <c r="G116" s="12" t="e">
        <f t="shared" ca="1" si="1"/>
        <v>#NAME?</v>
      </c>
      <c r="H116" s="10">
        <v>2</v>
      </c>
      <c r="I116" s="10">
        <f>VLOOKUP(B116,'BIS + EDB Final'!A:F,6,FALSE)</f>
        <v>0</v>
      </c>
      <c r="J116" s="10">
        <f>VLOOKUP(B116,'CBG Final'!A:B,2,FALSE)</f>
        <v>2</v>
      </c>
      <c r="K116" s="13" t="e">
        <f t="shared" ca="1" si="2"/>
        <v>#NAME?</v>
      </c>
      <c r="L116" s="10" t="s">
        <v>1009</v>
      </c>
      <c r="M116" s="10" t="s">
        <v>1010</v>
      </c>
      <c r="N116" s="10" t="s">
        <v>1011</v>
      </c>
      <c r="O116" s="10" t="s">
        <v>1012</v>
      </c>
      <c r="P116" s="10" t="s">
        <v>1013</v>
      </c>
      <c r="Q116" s="10" t="s">
        <v>358</v>
      </c>
      <c r="R116" s="10" t="s">
        <v>22</v>
      </c>
      <c r="S116" s="17"/>
      <c r="T116" s="27"/>
      <c r="U116" s="27"/>
      <c r="V116" s="17"/>
      <c r="W116" s="17"/>
      <c r="X116" s="27"/>
      <c r="Y116" s="27"/>
      <c r="Z116" s="17"/>
      <c r="AA116" s="17"/>
      <c r="AB116" s="17"/>
      <c r="AC116" s="17"/>
      <c r="AD116" s="17"/>
      <c r="AE116" s="17"/>
      <c r="AF116" s="17"/>
      <c r="AG116" s="17"/>
      <c r="AH116" s="17"/>
    </row>
    <row r="117" spans="1:34" ht="15.75" hidden="1" customHeight="1">
      <c r="A117" s="10">
        <v>116</v>
      </c>
      <c r="B117" s="10" t="s">
        <v>1526</v>
      </c>
      <c r="C117" s="11" t="s">
        <v>24</v>
      </c>
      <c r="D117" s="12" t="s">
        <v>214</v>
      </c>
      <c r="E117" s="10">
        <v>214521</v>
      </c>
      <c r="F117" s="11" t="e">
        <f t="shared" ca="1" si="0"/>
        <v>#NAME?</v>
      </c>
      <c r="G117" s="12" t="e">
        <f t="shared" ca="1" si="1"/>
        <v>#NAME?</v>
      </c>
      <c r="H117" s="10">
        <v>1</v>
      </c>
      <c r="I117" s="10">
        <f>VLOOKUP(B117,'BIS + EDB Final'!A:F,6,FALSE)</f>
        <v>0</v>
      </c>
      <c r="J117" s="10">
        <f>VLOOKUP(B117,'CBG Final'!A:B,2,FALSE)</f>
        <v>1</v>
      </c>
      <c r="K117" s="13" t="e">
        <f t="shared" ca="1" si="2"/>
        <v>#NAME?</v>
      </c>
      <c r="L117" s="10" t="s">
        <v>1527</v>
      </c>
      <c r="M117" s="10" t="s">
        <v>619</v>
      </c>
      <c r="N117" s="10" t="s">
        <v>1528</v>
      </c>
      <c r="O117" s="10" t="s">
        <v>1529</v>
      </c>
      <c r="P117" s="10" t="s">
        <v>1530</v>
      </c>
      <c r="Q117" s="10" t="s">
        <v>1531</v>
      </c>
      <c r="R117" s="10" t="s">
        <v>231</v>
      </c>
      <c r="S117" s="17"/>
      <c r="T117" s="27"/>
      <c r="U117" s="27"/>
      <c r="V117" s="17"/>
      <c r="W117" s="17"/>
      <c r="X117" s="27"/>
      <c r="Y117" s="27"/>
      <c r="Z117" s="17"/>
      <c r="AA117" s="17"/>
      <c r="AB117" s="17"/>
      <c r="AC117" s="17"/>
      <c r="AD117" s="17"/>
      <c r="AE117" s="17"/>
      <c r="AF117" s="17"/>
      <c r="AG117" s="17"/>
      <c r="AH117" s="17"/>
    </row>
    <row r="118" spans="1:34" ht="15.75" hidden="1" customHeight="1">
      <c r="A118" s="10">
        <v>117</v>
      </c>
      <c r="B118" s="10" t="s">
        <v>328</v>
      </c>
      <c r="C118" s="11" t="s">
        <v>128</v>
      </c>
      <c r="D118" s="12" t="s">
        <v>214</v>
      </c>
      <c r="E118" s="10">
        <v>211304</v>
      </c>
      <c r="F118" s="11" t="e">
        <f t="shared" ca="1" si="0"/>
        <v>#NAME?</v>
      </c>
      <c r="G118" s="12" t="e">
        <f t="shared" ca="1" si="1"/>
        <v>#NAME?</v>
      </c>
      <c r="H118" s="10">
        <v>1</v>
      </c>
      <c r="I118" s="10">
        <f>VLOOKUP(B118,'BIS + EDB Final'!A:F,6,FALSE)</f>
        <v>1</v>
      </c>
      <c r="J118" s="10">
        <f>VLOOKUP(B118,'CBG Final'!A:B,2,FALSE)</f>
        <v>3</v>
      </c>
      <c r="K118" s="13" t="e">
        <f t="shared" ca="1" si="2"/>
        <v>#NAME?</v>
      </c>
      <c r="L118" s="10" t="s">
        <v>1592</v>
      </c>
      <c r="M118" s="10" t="s">
        <v>249</v>
      </c>
      <c r="N118" s="10" t="s">
        <v>1593</v>
      </c>
      <c r="O118" s="10" t="s">
        <v>104</v>
      </c>
      <c r="P118" s="10" t="s">
        <v>1594</v>
      </c>
      <c r="Q118" s="10" t="s">
        <v>212</v>
      </c>
      <c r="R118" s="10" t="s">
        <v>22</v>
      </c>
      <c r="S118" s="17"/>
      <c r="T118" s="27"/>
      <c r="U118" s="27"/>
      <c r="V118" s="17"/>
      <c r="W118" s="17"/>
      <c r="X118" s="27"/>
      <c r="Y118" s="27"/>
      <c r="Z118" s="17"/>
      <c r="AA118" s="17"/>
      <c r="AB118" s="17"/>
      <c r="AC118" s="17"/>
      <c r="AD118" s="17"/>
      <c r="AE118" s="17"/>
      <c r="AF118" s="17"/>
      <c r="AG118" s="17"/>
      <c r="AH118" s="17"/>
    </row>
    <row r="119" spans="1:34" ht="15.75" hidden="1" customHeight="1">
      <c r="A119" s="10">
        <v>118</v>
      </c>
      <c r="B119" s="10" t="s">
        <v>365</v>
      </c>
      <c r="C119" s="11" t="s">
        <v>43</v>
      </c>
      <c r="D119" s="12" t="s">
        <v>214</v>
      </c>
      <c r="E119" s="10">
        <v>217502</v>
      </c>
      <c r="F119" s="11" t="e">
        <f t="shared" ca="1" si="0"/>
        <v>#NAME?</v>
      </c>
      <c r="G119" s="12" t="e">
        <f t="shared" ca="1" si="1"/>
        <v>#NAME?</v>
      </c>
      <c r="H119" s="10">
        <v>1</v>
      </c>
      <c r="I119" s="10">
        <f>VLOOKUP(B119,'BIS + EDB Final'!A:F,6,FALSE)</f>
        <v>1</v>
      </c>
      <c r="J119" s="10">
        <f>VLOOKUP(B119,'CBG Final'!A:B,2,FALSE)</f>
        <v>3</v>
      </c>
      <c r="K119" s="13" t="e">
        <f t="shared" ca="1" si="2"/>
        <v>#NAME?</v>
      </c>
      <c r="L119" s="10" t="s">
        <v>2781</v>
      </c>
      <c r="M119" s="10" t="s">
        <v>147</v>
      </c>
      <c r="N119" s="10" t="s">
        <v>2782</v>
      </c>
      <c r="O119" s="10" t="s">
        <v>269</v>
      </c>
      <c r="P119" s="10" t="s">
        <v>2783</v>
      </c>
      <c r="Q119" s="10" t="s">
        <v>53</v>
      </c>
      <c r="R119" s="10" t="s">
        <v>141</v>
      </c>
      <c r="S119" s="17"/>
      <c r="T119" s="27"/>
      <c r="U119" s="27"/>
      <c r="V119" s="17"/>
      <c r="W119" s="17"/>
      <c r="X119" s="27"/>
      <c r="Y119" s="27"/>
      <c r="Z119" s="17"/>
      <c r="AA119" s="17"/>
      <c r="AB119" s="17"/>
      <c r="AC119" s="17"/>
      <c r="AD119" s="17"/>
      <c r="AE119" s="17"/>
      <c r="AF119" s="17"/>
      <c r="AG119" s="17"/>
      <c r="AH119" s="17"/>
    </row>
    <row r="120" spans="1:34" ht="15.75" hidden="1" customHeight="1">
      <c r="A120" s="10">
        <v>119</v>
      </c>
      <c r="B120" s="10" t="s">
        <v>1148</v>
      </c>
      <c r="C120" s="11" t="s">
        <v>43</v>
      </c>
      <c r="D120" s="12" t="s">
        <v>1149</v>
      </c>
      <c r="E120" s="10">
        <v>159000</v>
      </c>
      <c r="F120" s="11" t="e">
        <f t="shared" ca="1" si="0"/>
        <v>#NAME?</v>
      </c>
      <c r="G120" s="12" t="e">
        <f t="shared" ca="1" si="1"/>
        <v>#NAME?</v>
      </c>
      <c r="H120" s="10">
        <v>1</v>
      </c>
      <c r="I120" s="10">
        <f>VLOOKUP(B120,'BIS + EDB Final'!A:F,6,FALSE)</f>
        <v>1</v>
      </c>
      <c r="J120" s="10">
        <f>VLOOKUP(B120,'CBG Final'!A:B,2,FALSE)</f>
        <v>3</v>
      </c>
      <c r="K120" s="13" t="e">
        <f t="shared" ca="1" si="2"/>
        <v>#NAME?</v>
      </c>
      <c r="L120" s="10" t="s">
        <v>2077</v>
      </c>
      <c r="M120" s="10" t="s">
        <v>1485</v>
      </c>
      <c r="N120" s="10" t="s">
        <v>2078</v>
      </c>
      <c r="O120" s="10" t="s">
        <v>2079</v>
      </c>
      <c r="P120" s="10" t="s">
        <v>2080</v>
      </c>
      <c r="Q120" s="10" t="s">
        <v>183</v>
      </c>
      <c r="R120" s="10" t="s">
        <v>520</v>
      </c>
      <c r="S120" s="17"/>
      <c r="T120" s="27"/>
      <c r="U120" s="27"/>
      <c r="V120" s="17"/>
      <c r="W120" s="17"/>
      <c r="X120" s="17"/>
      <c r="Y120" s="17"/>
      <c r="Z120" s="17"/>
      <c r="AA120" s="17"/>
      <c r="AB120" s="17"/>
      <c r="AC120" s="17"/>
      <c r="AD120" s="17"/>
      <c r="AE120" s="17"/>
      <c r="AF120" s="17"/>
      <c r="AG120" s="17"/>
      <c r="AH120" s="17"/>
    </row>
    <row r="121" spans="1:34" ht="15.75" hidden="1" customHeight="1">
      <c r="A121" s="10">
        <v>120</v>
      </c>
      <c r="B121" s="10" t="s">
        <v>108</v>
      </c>
      <c r="C121" s="11" t="s">
        <v>43</v>
      </c>
      <c r="D121" s="12" t="s">
        <v>109</v>
      </c>
      <c r="E121" s="10">
        <v>183323</v>
      </c>
      <c r="F121" s="11" t="e">
        <f t="shared" ca="1" si="0"/>
        <v>#NAME?</v>
      </c>
      <c r="G121" s="12" t="e">
        <f t="shared" ca="1" si="1"/>
        <v>#NAME?</v>
      </c>
      <c r="H121" s="10">
        <v>1</v>
      </c>
      <c r="I121" s="10">
        <f>VLOOKUP(B121,'BIS + EDB Final'!A:F,6,FALSE)</f>
        <v>-1</v>
      </c>
      <c r="J121" s="10">
        <f>VLOOKUP(B121,'CBG Final'!A:B,2,FALSE)</f>
        <v>3</v>
      </c>
      <c r="K121" s="13" t="e">
        <f t="shared" ca="1" si="2"/>
        <v>#NAME?</v>
      </c>
      <c r="L121" s="10" t="s">
        <v>816</v>
      </c>
      <c r="M121" s="10" t="s">
        <v>817</v>
      </c>
      <c r="N121" s="10" t="s">
        <v>818</v>
      </c>
      <c r="O121" s="10" t="s">
        <v>819</v>
      </c>
      <c r="P121" s="10" t="s">
        <v>820</v>
      </c>
      <c r="Q121" s="10" t="s">
        <v>253</v>
      </c>
      <c r="R121" s="10" t="s">
        <v>183</v>
      </c>
      <c r="S121" s="17"/>
      <c r="T121" s="27"/>
      <c r="U121" s="27"/>
      <c r="V121" s="17"/>
      <c r="W121" s="17"/>
      <c r="X121" s="27"/>
      <c r="Y121" s="27"/>
      <c r="Z121" s="17"/>
      <c r="AA121" s="17"/>
      <c r="AB121" s="17"/>
      <c r="AC121" s="17"/>
      <c r="AD121" s="17"/>
      <c r="AE121" s="17"/>
      <c r="AF121" s="17"/>
      <c r="AG121" s="17"/>
      <c r="AH121" s="17"/>
    </row>
    <row r="122" spans="1:34" ht="15.75" hidden="1" customHeight="1">
      <c r="A122" s="10">
        <v>121</v>
      </c>
      <c r="B122" s="10" t="s">
        <v>1245</v>
      </c>
      <c r="C122" s="11" t="s">
        <v>43</v>
      </c>
      <c r="D122" s="12" t="s">
        <v>298</v>
      </c>
      <c r="E122" s="10">
        <v>117000</v>
      </c>
      <c r="F122" s="11" t="e">
        <f t="shared" ca="1" si="0"/>
        <v>#NAME?</v>
      </c>
      <c r="G122" s="12" t="e">
        <f t="shared" ca="1" si="1"/>
        <v>#NAME?</v>
      </c>
      <c r="H122" s="10">
        <v>1</v>
      </c>
      <c r="I122" s="10">
        <f>VLOOKUP(B122,'BIS + EDB Final'!A:F,6,FALSE)</f>
        <v>1</v>
      </c>
      <c r="J122" s="10">
        <f>VLOOKUP(B122,'CBG Final'!A:B,2,FALSE)</f>
        <v>1</v>
      </c>
      <c r="K122" s="13" t="e">
        <f t="shared" ca="1" si="2"/>
        <v>#NAME?</v>
      </c>
      <c r="L122" s="10" t="s">
        <v>1449</v>
      </c>
      <c r="M122" s="10" t="s">
        <v>1450</v>
      </c>
      <c r="N122" s="10" t="s">
        <v>1451</v>
      </c>
      <c r="O122" s="10" t="s">
        <v>1452</v>
      </c>
      <c r="P122" s="10" t="s">
        <v>1453</v>
      </c>
      <c r="Q122" s="10" t="s">
        <v>1454</v>
      </c>
      <c r="R122" s="10" t="s">
        <v>41</v>
      </c>
      <c r="S122" s="17"/>
      <c r="T122" s="27"/>
      <c r="U122" s="27"/>
      <c r="V122" s="17"/>
      <c r="W122" s="17"/>
      <c r="X122" s="17"/>
      <c r="Y122" s="17"/>
      <c r="Z122" s="17"/>
      <c r="AA122" s="17"/>
      <c r="AB122" s="17"/>
      <c r="AC122" s="17"/>
      <c r="AD122" s="17"/>
      <c r="AE122" s="17"/>
      <c r="AF122" s="17"/>
      <c r="AG122" s="17"/>
      <c r="AH122" s="17"/>
    </row>
    <row r="123" spans="1:34" ht="15.75" customHeight="1">
      <c r="A123" s="10"/>
      <c r="B123" s="10" t="s">
        <v>303</v>
      </c>
      <c r="C123" s="11" t="s">
        <v>46</v>
      </c>
      <c r="D123" s="12" t="s">
        <v>304</v>
      </c>
      <c r="E123" s="10">
        <v>200234</v>
      </c>
      <c r="F123" s="11" t="e">
        <f t="shared" ca="1" si="0"/>
        <v>#NAME?</v>
      </c>
      <c r="G123" s="12" t="e">
        <f t="shared" ca="1" si="1"/>
        <v>#NAME?</v>
      </c>
      <c r="H123" s="10">
        <f>VLOOKUP(B123,'BIS + EDB Final'!A:K,2,FALSE)</f>
        <v>1</v>
      </c>
      <c r="I123" s="10">
        <f>VLOOKUP(B123,'BIS + EDB Final'!A:F,6,FALSE)</f>
        <v>0</v>
      </c>
      <c r="J123" s="10">
        <f>VLOOKUP(B123,'CBG Final'!A:B,2,FALSE)</f>
        <v>3</v>
      </c>
      <c r="K123" s="13" t="e">
        <f t="shared" ca="1" si="2"/>
        <v>#NAME?</v>
      </c>
      <c r="L123" s="10" t="s">
        <v>305</v>
      </c>
      <c r="M123" s="10" t="s">
        <v>306</v>
      </c>
      <c r="N123" s="10" t="s">
        <v>307</v>
      </c>
      <c r="O123" s="10" t="s">
        <v>308</v>
      </c>
      <c r="P123" s="10" t="s">
        <v>309</v>
      </c>
      <c r="Q123" s="10" t="s">
        <v>31</v>
      </c>
      <c r="R123" s="10" t="s">
        <v>22</v>
      </c>
      <c r="S123" s="14"/>
      <c r="T123" s="15"/>
      <c r="U123" s="15"/>
      <c r="V123" s="14"/>
      <c r="W123" s="14"/>
      <c r="X123" s="15"/>
      <c r="Y123" s="15"/>
      <c r="Z123" s="14"/>
      <c r="AA123" s="14"/>
      <c r="AB123" s="14"/>
      <c r="AC123" s="14"/>
      <c r="AD123" s="14"/>
      <c r="AE123" s="14"/>
      <c r="AF123" s="14"/>
      <c r="AG123" s="14"/>
      <c r="AH123" s="14"/>
    </row>
    <row r="124" spans="1:34" ht="15.75" customHeight="1">
      <c r="A124" s="10"/>
      <c r="B124" s="10" t="s">
        <v>1304</v>
      </c>
      <c r="C124" s="11" t="s">
        <v>93</v>
      </c>
      <c r="D124" s="12" t="s">
        <v>1151</v>
      </c>
      <c r="E124" s="10">
        <v>155962</v>
      </c>
      <c r="F124" s="11" t="e">
        <f t="shared" ca="1" si="0"/>
        <v>#NAME?</v>
      </c>
      <c r="G124" s="12" t="e">
        <f t="shared" ca="1" si="1"/>
        <v>#NAME?</v>
      </c>
      <c r="H124" s="10">
        <v>1</v>
      </c>
      <c r="I124" s="10">
        <f>VLOOKUP(B124,'BIS + EDB Final'!A:F,6,FALSE)</f>
        <v>0</v>
      </c>
      <c r="J124" s="10">
        <f>VLOOKUP(B124,'CBG Final'!A:B,2,FALSE)</f>
        <v>3</v>
      </c>
      <c r="K124" s="13" t="e">
        <f t="shared" ca="1" si="2"/>
        <v>#NAME?</v>
      </c>
      <c r="L124" s="10" t="s">
        <v>2793</v>
      </c>
      <c r="M124" s="10" t="s">
        <v>2794</v>
      </c>
      <c r="N124" s="10" t="s">
        <v>2795</v>
      </c>
      <c r="O124" s="10"/>
      <c r="P124" s="10" t="s">
        <v>2796</v>
      </c>
      <c r="Q124" s="10" t="s">
        <v>1025</v>
      </c>
      <c r="R124" s="10" t="s">
        <v>196</v>
      </c>
      <c r="S124" s="14"/>
      <c r="T124" s="15"/>
      <c r="U124" s="15"/>
      <c r="V124" s="14"/>
      <c r="W124" s="14"/>
      <c r="X124" s="14"/>
      <c r="Y124" s="14"/>
      <c r="Z124" s="14"/>
      <c r="AA124" s="14"/>
      <c r="AB124" s="14"/>
      <c r="AC124" s="14"/>
      <c r="AD124" s="14"/>
      <c r="AE124" s="14"/>
      <c r="AF124" s="14"/>
      <c r="AG124" s="14"/>
      <c r="AH124" s="14"/>
    </row>
    <row r="125" spans="1:34" ht="15.75" customHeight="1">
      <c r="A125" s="10"/>
      <c r="B125" s="10" t="s">
        <v>982</v>
      </c>
      <c r="C125" s="11" t="s">
        <v>43</v>
      </c>
      <c r="D125" s="12" t="s">
        <v>240</v>
      </c>
      <c r="E125" s="10">
        <v>103000</v>
      </c>
      <c r="F125" s="11" t="e">
        <f t="shared" ca="1" si="0"/>
        <v>#NAME?</v>
      </c>
      <c r="G125" s="12" t="e">
        <f t="shared" ca="1" si="1"/>
        <v>#NAME?</v>
      </c>
      <c r="H125" s="10">
        <v>3</v>
      </c>
      <c r="I125" s="10">
        <f>VLOOKUP(B125,'BIS + EDB Final'!A:F,6,FALSE)</f>
        <v>-1</v>
      </c>
      <c r="J125" s="10">
        <f>VLOOKUP(B125,'CBG Final'!A:B,2,FALSE)</f>
        <v>3</v>
      </c>
      <c r="K125" s="13" t="e">
        <f t="shared" ca="1" si="2"/>
        <v>#NAME?</v>
      </c>
      <c r="L125" s="10" t="s">
        <v>1284</v>
      </c>
      <c r="M125" s="10" t="s">
        <v>548</v>
      </c>
      <c r="N125" s="10" t="s">
        <v>1285</v>
      </c>
      <c r="O125" s="10" t="s">
        <v>1286</v>
      </c>
      <c r="P125" s="10" t="s">
        <v>1163</v>
      </c>
      <c r="Q125" s="10" t="s">
        <v>196</v>
      </c>
      <c r="R125" s="10" t="s">
        <v>197</v>
      </c>
      <c r="S125" s="14"/>
      <c r="T125" s="15"/>
      <c r="U125" s="15"/>
      <c r="V125" s="14"/>
      <c r="W125" s="14"/>
      <c r="X125" s="15"/>
      <c r="Y125" s="15"/>
      <c r="Z125" s="14"/>
      <c r="AA125" s="14"/>
      <c r="AB125" s="14"/>
      <c r="AC125" s="14"/>
      <c r="AD125" s="14"/>
      <c r="AE125" s="14"/>
      <c r="AF125" s="14"/>
      <c r="AG125" s="14"/>
      <c r="AH125" s="14"/>
    </row>
    <row r="126" spans="1:34" ht="15.75" hidden="1" customHeight="1">
      <c r="A126" s="10">
        <v>125</v>
      </c>
      <c r="B126" s="10" t="s">
        <v>2653</v>
      </c>
      <c r="C126" s="11" t="s">
        <v>43</v>
      </c>
      <c r="D126" s="12" t="s">
        <v>240</v>
      </c>
      <c r="E126" s="10">
        <v>107300</v>
      </c>
      <c r="F126" s="11" t="e">
        <f t="shared" ca="1" si="0"/>
        <v>#NAME?</v>
      </c>
      <c r="G126" s="12" t="e">
        <f t="shared" ca="1" si="1"/>
        <v>#NAME?</v>
      </c>
      <c r="H126" s="10">
        <v>1</v>
      </c>
      <c r="I126" s="10">
        <f>VLOOKUP(B126,'BIS + EDB Final'!A:F,6,FALSE)</f>
        <v>1</v>
      </c>
      <c r="J126" s="10">
        <f>VLOOKUP(B126,'CBG Final'!A:B,2,FALSE)</f>
        <v>1</v>
      </c>
      <c r="K126" s="13" t="e">
        <f t="shared" ca="1" si="2"/>
        <v>#NAME?</v>
      </c>
      <c r="L126" s="10" t="s">
        <v>2654</v>
      </c>
      <c r="M126" s="10" t="s">
        <v>548</v>
      </c>
      <c r="N126" s="10" t="s">
        <v>2655</v>
      </c>
      <c r="O126" s="10" t="s">
        <v>1408</v>
      </c>
      <c r="P126" s="10" t="s">
        <v>2656</v>
      </c>
      <c r="Q126" s="10" t="s">
        <v>72</v>
      </c>
      <c r="R126" s="10" t="s">
        <v>141</v>
      </c>
      <c r="S126" s="17"/>
      <c r="T126" s="27"/>
      <c r="U126" s="27"/>
      <c r="V126" s="17"/>
      <c r="W126" s="17"/>
      <c r="X126" s="27"/>
      <c r="Y126" s="27"/>
      <c r="Z126" s="17"/>
      <c r="AA126" s="17"/>
      <c r="AB126" s="17"/>
      <c r="AC126" s="17"/>
      <c r="AD126" s="17"/>
      <c r="AE126" s="17"/>
      <c r="AF126" s="17"/>
      <c r="AG126" s="17"/>
      <c r="AH126" s="17"/>
    </row>
    <row r="127" spans="1:34" ht="15.75" customHeight="1">
      <c r="A127" s="10"/>
      <c r="B127" s="10" t="s">
        <v>694</v>
      </c>
      <c r="C127" s="11" t="s">
        <v>84</v>
      </c>
      <c r="D127" s="12" t="s">
        <v>120</v>
      </c>
      <c r="E127" s="10">
        <v>140806</v>
      </c>
      <c r="F127" s="11" t="e">
        <f t="shared" ca="1" si="0"/>
        <v>#NAME?</v>
      </c>
      <c r="G127" s="12" t="e">
        <f t="shared" ca="1" si="1"/>
        <v>#NAME?</v>
      </c>
      <c r="H127" s="10">
        <v>1</v>
      </c>
      <c r="I127" s="10">
        <f>VLOOKUP(B127,'BIS + EDB Final'!A:F,6,FALSE)</f>
        <v>0</v>
      </c>
      <c r="J127" s="10">
        <f>VLOOKUP(B127,'CBG Final'!A:B,2,FALSE)</f>
        <v>3</v>
      </c>
      <c r="K127" s="13" t="e">
        <f t="shared" ca="1" si="2"/>
        <v>#NAME?</v>
      </c>
      <c r="L127" s="10" t="s">
        <v>2040</v>
      </c>
      <c r="M127" s="10" t="s">
        <v>1096</v>
      </c>
      <c r="N127" s="10" t="s">
        <v>2041</v>
      </c>
      <c r="O127" s="10" t="s">
        <v>2042</v>
      </c>
      <c r="P127" s="10" t="s">
        <v>2043</v>
      </c>
      <c r="Q127" s="10" t="s">
        <v>1061</v>
      </c>
      <c r="R127" s="10" t="s">
        <v>22</v>
      </c>
      <c r="S127" s="14"/>
      <c r="T127" s="15"/>
      <c r="U127" s="15"/>
      <c r="V127" s="14"/>
      <c r="W127" s="14"/>
      <c r="X127" s="15"/>
      <c r="Y127" s="15"/>
      <c r="Z127" s="14"/>
      <c r="AA127" s="14"/>
      <c r="AB127" s="14"/>
      <c r="AC127" s="14"/>
      <c r="AD127" s="14"/>
      <c r="AE127" s="14"/>
      <c r="AF127" s="14"/>
      <c r="AG127" s="14"/>
      <c r="AH127" s="14"/>
    </row>
    <row r="128" spans="1:34" ht="15.75" hidden="1" customHeight="1">
      <c r="A128" s="10">
        <v>127</v>
      </c>
      <c r="B128" s="10" t="s">
        <v>508</v>
      </c>
      <c r="C128" s="11" t="s">
        <v>43</v>
      </c>
      <c r="D128" s="12" t="s">
        <v>509</v>
      </c>
      <c r="E128" s="10">
        <v>125665</v>
      </c>
      <c r="F128" s="11" t="e">
        <f t="shared" ca="1" si="0"/>
        <v>#NAME?</v>
      </c>
      <c r="G128" s="12" t="e">
        <f t="shared" ca="1" si="1"/>
        <v>#NAME?</v>
      </c>
      <c r="H128" s="10">
        <v>1</v>
      </c>
      <c r="I128" s="10">
        <f>VLOOKUP(B128,'BIS + EDB Final'!A:F,6,FALSE)</f>
        <v>1</v>
      </c>
      <c r="J128" s="10">
        <f>VLOOKUP(B128,'CBG Final'!A:B,2,FALSE)</f>
        <v>2</v>
      </c>
      <c r="K128" s="13" t="e">
        <f t="shared" ca="1" si="2"/>
        <v>#NAME?</v>
      </c>
      <c r="L128" s="10" t="s">
        <v>2522</v>
      </c>
      <c r="M128" s="10" t="s">
        <v>1075</v>
      </c>
      <c r="N128" s="10" t="s">
        <v>2523</v>
      </c>
      <c r="O128" s="10" t="s">
        <v>2524</v>
      </c>
      <c r="P128" s="10" t="s">
        <v>2525</v>
      </c>
      <c r="Q128" s="10" t="s">
        <v>253</v>
      </c>
      <c r="R128" s="10" t="s">
        <v>116</v>
      </c>
      <c r="S128" s="17"/>
      <c r="T128" s="27"/>
      <c r="U128" s="27"/>
      <c r="V128" s="17"/>
      <c r="W128" s="17"/>
      <c r="X128" s="27"/>
      <c r="Y128" s="27"/>
      <c r="Z128" s="17"/>
      <c r="AA128" s="17"/>
      <c r="AB128" s="17"/>
      <c r="AC128" s="17"/>
      <c r="AD128" s="17"/>
      <c r="AE128" s="17"/>
      <c r="AF128" s="17"/>
      <c r="AG128" s="17"/>
      <c r="AH128" s="17"/>
    </row>
    <row r="129" spans="1:34" ht="15.75" customHeight="1">
      <c r="A129" s="10"/>
      <c r="B129" s="10" t="s">
        <v>143</v>
      </c>
      <c r="C129" s="11" t="s">
        <v>144</v>
      </c>
      <c r="D129" s="12" t="s">
        <v>145</v>
      </c>
      <c r="E129" s="10">
        <v>104890</v>
      </c>
      <c r="F129" s="11" t="e">
        <f t="shared" ca="1" si="0"/>
        <v>#NAME?</v>
      </c>
      <c r="G129" s="12" t="e">
        <f t="shared" ca="1" si="1"/>
        <v>#NAME?</v>
      </c>
      <c r="H129" s="10">
        <f>VLOOKUP(B129,'BIS + EDB Final'!A:K,2,FALSE)</f>
        <v>1</v>
      </c>
      <c r="I129" s="10">
        <f>VLOOKUP(B129,'BIS + EDB Final'!A:F,6,FALSE)</f>
        <v>0</v>
      </c>
      <c r="J129" s="10">
        <f>VLOOKUP(B129,'CBG Final'!A:B,2,FALSE)</f>
        <v>3</v>
      </c>
      <c r="K129" s="13" t="e">
        <f t="shared" ca="1" si="2"/>
        <v>#NAME?</v>
      </c>
      <c r="L129" s="10" t="s">
        <v>146</v>
      </c>
      <c r="M129" s="10" t="s">
        <v>147</v>
      </c>
      <c r="N129" s="10" t="s">
        <v>148</v>
      </c>
      <c r="O129" s="10" t="s">
        <v>149</v>
      </c>
      <c r="P129" s="10" t="s">
        <v>150</v>
      </c>
      <c r="Q129" s="10" t="s">
        <v>72</v>
      </c>
      <c r="R129" s="10" t="s">
        <v>32</v>
      </c>
      <c r="S129" s="14"/>
      <c r="T129" s="15"/>
      <c r="U129" s="15"/>
      <c r="V129" s="14"/>
      <c r="W129" s="14"/>
      <c r="X129" s="14"/>
      <c r="Y129" s="14"/>
      <c r="Z129" s="14"/>
      <c r="AA129" s="14"/>
      <c r="AB129" s="14"/>
      <c r="AC129" s="14"/>
      <c r="AD129" s="14"/>
      <c r="AE129" s="14"/>
      <c r="AF129" s="14"/>
      <c r="AG129" s="14"/>
      <c r="AH129" s="14"/>
    </row>
    <row r="130" spans="1:34" ht="15.75" hidden="1" customHeight="1">
      <c r="A130" s="10">
        <v>129</v>
      </c>
      <c r="B130" s="10" t="s">
        <v>1256</v>
      </c>
      <c r="C130" s="11" t="s">
        <v>93</v>
      </c>
      <c r="D130" s="12" t="s">
        <v>1257</v>
      </c>
      <c r="E130" s="10">
        <v>108167</v>
      </c>
      <c r="F130" s="11" t="e">
        <f t="shared" ca="1" si="0"/>
        <v>#NAME?</v>
      </c>
      <c r="G130" s="12" t="e">
        <f t="shared" ca="1" si="1"/>
        <v>#NAME?</v>
      </c>
      <c r="H130" s="10">
        <v>1</v>
      </c>
      <c r="I130" s="10">
        <f>VLOOKUP(B130,'BIS + EDB Final'!A:F,6,FALSE)</f>
        <v>0</v>
      </c>
      <c r="J130" s="10">
        <f>VLOOKUP(B130,'CBG Final'!A:B,2,FALSE)</f>
        <v>2</v>
      </c>
      <c r="K130" s="13" t="e">
        <f t="shared" ca="1" si="2"/>
        <v>#NAME?</v>
      </c>
      <c r="L130" s="10" t="s">
        <v>1258</v>
      </c>
      <c r="M130" s="10" t="s">
        <v>730</v>
      </c>
      <c r="N130" s="10" t="s">
        <v>1259</v>
      </c>
      <c r="O130" s="10" t="s">
        <v>1260</v>
      </c>
      <c r="P130" s="10" t="s">
        <v>1261</v>
      </c>
      <c r="Q130" s="10" t="s">
        <v>917</v>
      </c>
      <c r="R130" s="10" t="s">
        <v>321</v>
      </c>
      <c r="S130" s="17"/>
      <c r="T130" s="27"/>
      <c r="U130" s="27"/>
      <c r="V130" s="17"/>
      <c r="W130" s="17"/>
      <c r="X130" s="27"/>
      <c r="Y130" s="27"/>
      <c r="Z130" s="17"/>
      <c r="AA130" s="17"/>
      <c r="AB130" s="17"/>
      <c r="AC130" s="17"/>
      <c r="AD130" s="17"/>
      <c r="AE130" s="17"/>
      <c r="AF130" s="17"/>
      <c r="AG130" s="17"/>
      <c r="AH130" s="17"/>
    </row>
    <row r="131" spans="1:34" ht="15.75" hidden="1" customHeight="1">
      <c r="A131" s="10">
        <v>130</v>
      </c>
      <c r="B131" s="10" t="s">
        <v>556</v>
      </c>
      <c r="C131" s="11" t="s">
        <v>255</v>
      </c>
      <c r="D131" s="12" t="s">
        <v>25</v>
      </c>
      <c r="E131" s="10">
        <v>108301</v>
      </c>
      <c r="F131" s="11" t="e">
        <f t="shared" ca="1" si="0"/>
        <v>#NAME?</v>
      </c>
      <c r="G131" s="12" t="e">
        <f t="shared" ca="1" si="1"/>
        <v>#NAME?</v>
      </c>
      <c r="H131" s="10">
        <v>1</v>
      </c>
      <c r="I131" s="10">
        <f>VLOOKUP(B131,'BIS + EDB Final'!A:F,6,FALSE)</f>
        <v>0</v>
      </c>
      <c r="J131" s="10">
        <f>VLOOKUP(B131,'CBG Final'!A:B,2,FALSE)</f>
        <v>1</v>
      </c>
      <c r="K131" s="13" t="e">
        <f t="shared" ca="1" si="2"/>
        <v>#NAME?</v>
      </c>
      <c r="L131" s="10" t="s">
        <v>2361</v>
      </c>
      <c r="M131" s="10" t="s">
        <v>2362</v>
      </c>
      <c r="N131" s="10" t="s">
        <v>2363</v>
      </c>
      <c r="O131" s="10"/>
      <c r="P131" s="10" t="s">
        <v>2364</v>
      </c>
      <c r="Q131" s="10" t="s">
        <v>1061</v>
      </c>
      <c r="R131" s="10" t="s">
        <v>358</v>
      </c>
      <c r="S131" s="17"/>
      <c r="T131" s="27"/>
      <c r="U131" s="27"/>
      <c r="V131" s="17"/>
      <c r="W131" s="17"/>
      <c r="X131" s="27"/>
      <c r="Y131" s="27"/>
      <c r="Z131" s="17"/>
      <c r="AA131" s="17"/>
      <c r="AB131" s="17"/>
      <c r="AC131" s="17"/>
      <c r="AD131" s="17"/>
      <c r="AE131" s="17"/>
      <c r="AF131" s="17"/>
      <c r="AG131" s="17"/>
      <c r="AH131" s="17"/>
    </row>
    <row r="132" spans="1:34" ht="15.75" hidden="1" customHeight="1">
      <c r="A132" s="10">
        <v>131</v>
      </c>
      <c r="B132" s="10" t="s">
        <v>1857</v>
      </c>
      <c r="C132" s="11" t="s">
        <v>216</v>
      </c>
      <c r="D132" s="12" t="s">
        <v>474</v>
      </c>
      <c r="E132" s="10">
        <v>110000</v>
      </c>
      <c r="F132" s="11" t="e">
        <f t="shared" ca="1" si="0"/>
        <v>#NAME?</v>
      </c>
      <c r="G132" s="12" t="e">
        <f t="shared" ca="1" si="1"/>
        <v>#NAME?</v>
      </c>
      <c r="H132" s="10">
        <v>1</v>
      </c>
      <c r="I132" s="10">
        <f>VLOOKUP(B132,'BIS + EDB Final'!A:F,6,FALSE)</f>
        <v>0</v>
      </c>
      <c r="J132" s="10">
        <f>VLOOKUP(B132,'CBG Final'!A:B,2,FALSE)</f>
        <v>1</v>
      </c>
      <c r="K132" s="13" t="e">
        <f t="shared" ca="1" si="2"/>
        <v>#NAME?</v>
      </c>
      <c r="L132" s="10" t="s">
        <v>1858</v>
      </c>
      <c r="M132" s="10" t="s">
        <v>1859</v>
      </c>
      <c r="N132" s="10" t="s">
        <v>1860</v>
      </c>
      <c r="O132" s="10" t="s">
        <v>1861</v>
      </c>
      <c r="P132" s="10" t="s">
        <v>1862</v>
      </c>
      <c r="Q132" s="10" t="s">
        <v>197</v>
      </c>
      <c r="R132" s="10" t="s">
        <v>321</v>
      </c>
      <c r="S132" s="17"/>
      <c r="T132" s="27"/>
      <c r="U132" s="27"/>
      <c r="V132" s="17"/>
      <c r="W132" s="17"/>
      <c r="X132" s="17"/>
      <c r="Y132" s="17"/>
      <c r="Z132" s="17"/>
      <c r="AA132" s="17"/>
      <c r="AB132" s="17"/>
      <c r="AC132" s="17"/>
      <c r="AD132" s="17"/>
      <c r="AE132" s="17"/>
      <c r="AF132" s="17"/>
      <c r="AG132" s="17"/>
      <c r="AH132" s="17"/>
    </row>
    <row r="133" spans="1:34" ht="15.75" customHeight="1">
      <c r="A133" s="10"/>
      <c r="B133" s="10" t="s">
        <v>1482</v>
      </c>
      <c r="C133" s="11" t="s">
        <v>14</v>
      </c>
      <c r="D133" s="12" t="s">
        <v>1483</v>
      </c>
      <c r="E133" s="10">
        <v>84146</v>
      </c>
      <c r="F133" s="11" t="e">
        <f t="shared" ca="1" si="0"/>
        <v>#NAME?</v>
      </c>
      <c r="G133" s="12" t="e">
        <f t="shared" ca="1" si="1"/>
        <v>#NAME?</v>
      </c>
      <c r="H133" s="10">
        <v>1</v>
      </c>
      <c r="I133" s="10">
        <f>VLOOKUP(B133,'BIS + EDB Final'!A:F,6,FALSE)</f>
        <v>0</v>
      </c>
      <c r="J133" s="10">
        <f>VLOOKUP(B133,'CBG Final'!A:B,2,FALSE)</f>
        <v>3</v>
      </c>
      <c r="K133" s="13" t="e">
        <f t="shared" ca="1" si="2"/>
        <v>#NAME?</v>
      </c>
      <c r="L133" s="10" t="s">
        <v>1484</v>
      </c>
      <c r="M133" s="10" t="s">
        <v>1485</v>
      </c>
      <c r="N133" s="10" t="s">
        <v>1486</v>
      </c>
      <c r="O133" s="10" t="s">
        <v>1487</v>
      </c>
      <c r="P133" s="10" t="s">
        <v>1488</v>
      </c>
      <c r="Q133" s="10" t="s">
        <v>40</v>
      </c>
      <c r="R133" s="10" t="s">
        <v>672</v>
      </c>
      <c r="S133" s="14"/>
      <c r="T133" s="15"/>
      <c r="U133" s="15"/>
      <c r="V133" s="14"/>
      <c r="W133" s="14"/>
      <c r="X133" s="15"/>
      <c r="Y133" s="15"/>
      <c r="Z133" s="14"/>
      <c r="AA133" s="14"/>
      <c r="AB133" s="14"/>
      <c r="AC133" s="14"/>
      <c r="AD133" s="14"/>
      <c r="AE133" s="14"/>
      <c r="AF133" s="14"/>
      <c r="AG133" s="14"/>
      <c r="AH133" s="14"/>
    </row>
    <row r="134" spans="1:34" ht="15.75" customHeight="1">
      <c r="A134" s="10"/>
      <c r="B134" s="10" t="s">
        <v>2344</v>
      </c>
      <c r="C134" s="11" t="s">
        <v>93</v>
      </c>
      <c r="D134" s="12" t="s">
        <v>2345</v>
      </c>
      <c r="E134" s="10">
        <v>98000</v>
      </c>
      <c r="F134" s="11" t="e">
        <f t="shared" ca="1" si="0"/>
        <v>#NAME?</v>
      </c>
      <c r="G134" s="12" t="e">
        <f t="shared" ca="1" si="1"/>
        <v>#NAME?</v>
      </c>
      <c r="H134" s="10">
        <v>2</v>
      </c>
      <c r="I134" s="10">
        <f>VLOOKUP(B134,'BIS + EDB Final'!A:F,6,FALSE)</f>
        <v>0</v>
      </c>
      <c r="J134" s="10">
        <f>VLOOKUP(B134,'CBG Final'!A:B,2,FALSE)</f>
        <v>3</v>
      </c>
      <c r="K134" s="13" t="e">
        <f t="shared" ca="1" si="2"/>
        <v>#NAME?</v>
      </c>
      <c r="L134" s="10" t="s">
        <v>2346</v>
      </c>
      <c r="M134" s="10" t="s">
        <v>2347</v>
      </c>
      <c r="N134" s="10" t="s">
        <v>2348</v>
      </c>
      <c r="O134" s="10"/>
      <c r="P134" s="10" t="s">
        <v>2349</v>
      </c>
      <c r="Q134" s="10" t="s">
        <v>450</v>
      </c>
      <c r="R134" s="10" t="s">
        <v>116</v>
      </c>
      <c r="S134" s="14"/>
      <c r="T134" s="15"/>
      <c r="U134" s="15"/>
      <c r="V134" s="14"/>
      <c r="W134" s="14"/>
      <c r="X134" s="14"/>
      <c r="Y134" s="14"/>
      <c r="Z134" s="14"/>
      <c r="AA134" s="14"/>
      <c r="AB134" s="14"/>
      <c r="AC134" s="14"/>
      <c r="AD134" s="14"/>
      <c r="AE134" s="14"/>
      <c r="AF134" s="14"/>
      <c r="AG134" s="14"/>
      <c r="AH134" s="14"/>
    </row>
    <row r="135" spans="1:34" ht="15.75" customHeight="1">
      <c r="A135" s="10"/>
      <c r="B135" s="10" t="s">
        <v>859</v>
      </c>
      <c r="C135" s="11" t="s">
        <v>128</v>
      </c>
      <c r="D135" s="12" t="s">
        <v>764</v>
      </c>
      <c r="E135" s="10">
        <v>94300</v>
      </c>
      <c r="F135" s="11" t="e">
        <f t="shared" ca="1" si="0"/>
        <v>#NAME?</v>
      </c>
      <c r="G135" s="12" t="e">
        <f t="shared" ca="1" si="1"/>
        <v>#NAME?</v>
      </c>
      <c r="H135" s="10">
        <v>2</v>
      </c>
      <c r="I135" s="10">
        <f>VLOOKUP(B135,'BIS + EDB Final'!A:F,6,FALSE)</f>
        <v>0</v>
      </c>
      <c r="J135" s="10">
        <f>VLOOKUP(B135,'CBG Final'!A:B,2,FALSE)</f>
        <v>3</v>
      </c>
      <c r="K135" s="13" t="e">
        <f t="shared" ca="1" si="2"/>
        <v>#NAME?</v>
      </c>
      <c r="L135" s="10" t="s">
        <v>860</v>
      </c>
      <c r="M135" s="10" t="s">
        <v>601</v>
      </c>
      <c r="N135" s="10" t="s">
        <v>861</v>
      </c>
      <c r="O135" s="10" t="s">
        <v>862</v>
      </c>
      <c r="P135" s="10" t="s">
        <v>863</v>
      </c>
      <c r="Q135" s="10" t="s">
        <v>864</v>
      </c>
      <c r="R135" s="10" t="s">
        <v>54</v>
      </c>
      <c r="S135" s="14"/>
      <c r="T135" s="15"/>
      <c r="U135" s="15"/>
      <c r="V135" s="14"/>
      <c r="W135" s="14"/>
      <c r="X135" s="14"/>
      <c r="Y135" s="14"/>
      <c r="Z135" s="14"/>
      <c r="AA135" s="14"/>
      <c r="AB135" s="14"/>
      <c r="AC135" s="14"/>
      <c r="AD135" s="14"/>
      <c r="AE135" s="14"/>
      <c r="AF135" s="14"/>
      <c r="AG135" s="14"/>
      <c r="AH135" s="14"/>
    </row>
    <row r="136" spans="1:34" ht="15.75" hidden="1" customHeight="1">
      <c r="A136" s="10">
        <v>135</v>
      </c>
      <c r="B136" s="10" t="s">
        <v>1554</v>
      </c>
      <c r="C136" s="11" t="s">
        <v>1733</v>
      </c>
      <c r="D136" s="12" t="s">
        <v>85</v>
      </c>
      <c r="E136" s="10">
        <v>139907</v>
      </c>
      <c r="F136" s="11" t="e">
        <f t="shared" ca="1" si="0"/>
        <v>#NAME?</v>
      </c>
      <c r="G136" s="12" t="e">
        <f t="shared" ca="1" si="1"/>
        <v>#NAME?</v>
      </c>
      <c r="H136" s="10">
        <v>1</v>
      </c>
      <c r="I136" s="10">
        <f>VLOOKUP(B136,'BIS + EDB Final'!A:F,6,FALSE)</f>
        <v>0</v>
      </c>
      <c r="J136" s="10">
        <f>VLOOKUP(B136,'CBG Final'!A:B,2,FALSE)</f>
        <v>1</v>
      </c>
      <c r="K136" s="13" t="e">
        <f t="shared" ca="1" si="2"/>
        <v>#NAME?</v>
      </c>
      <c r="L136" s="10" t="s">
        <v>1734</v>
      </c>
      <c r="M136" s="10" t="s">
        <v>754</v>
      </c>
      <c r="N136" s="10" t="s">
        <v>1735</v>
      </c>
      <c r="O136" s="10" t="s">
        <v>973</v>
      </c>
      <c r="P136" s="10" t="s">
        <v>1736</v>
      </c>
      <c r="Q136" s="10" t="s">
        <v>1737</v>
      </c>
      <c r="R136" s="10" t="s">
        <v>231</v>
      </c>
      <c r="S136" s="17"/>
      <c r="T136" s="27"/>
      <c r="U136" s="27"/>
      <c r="V136" s="17"/>
      <c r="W136" s="17"/>
      <c r="X136" s="17"/>
      <c r="Y136" s="17"/>
      <c r="Z136" s="17"/>
      <c r="AA136" s="17"/>
      <c r="AB136" s="17"/>
      <c r="AC136" s="17"/>
      <c r="AD136" s="17"/>
      <c r="AE136" s="17"/>
      <c r="AF136" s="17"/>
      <c r="AG136" s="17"/>
      <c r="AH136" s="17"/>
    </row>
    <row r="137" spans="1:34" ht="15.75" hidden="1" customHeight="1">
      <c r="A137" s="10">
        <v>136</v>
      </c>
      <c r="B137" s="10" t="s">
        <v>749</v>
      </c>
      <c r="C137" s="11" t="s">
        <v>84</v>
      </c>
      <c r="D137" s="12" t="s">
        <v>85</v>
      </c>
      <c r="E137" s="10">
        <v>107436</v>
      </c>
      <c r="F137" s="11" t="e">
        <f t="shared" ca="1" si="0"/>
        <v>#NAME?</v>
      </c>
      <c r="G137" s="12" t="e">
        <f t="shared" ca="1" si="1"/>
        <v>#NAME?</v>
      </c>
      <c r="H137" s="10">
        <v>2</v>
      </c>
      <c r="I137" s="10">
        <f>VLOOKUP(B137,'BIS + EDB Final'!A:F,6,FALSE)</f>
        <v>0</v>
      </c>
      <c r="J137" s="10">
        <f>VLOOKUP(B137,'CBG Final'!A:B,2,FALSE)</f>
        <v>2</v>
      </c>
      <c r="K137" s="13" t="e">
        <f t="shared" ca="1" si="2"/>
        <v>#NAME?</v>
      </c>
      <c r="L137" s="10" t="s">
        <v>2304</v>
      </c>
      <c r="M137" s="10" t="s">
        <v>2274</v>
      </c>
      <c r="N137" s="10" t="s">
        <v>2305</v>
      </c>
      <c r="O137" s="10" t="s">
        <v>2306</v>
      </c>
      <c r="P137" s="10" t="s">
        <v>2307</v>
      </c>
      <c r="Q137" s="10" t="s">
        <v>917</v>
      </c>
      <c r="R137" s="10" t="s">
        <v>640</v>
      </c>
      <c r="S137" s="17"/>
      <c r="T137" s="27"/>
      <c r="U137" s="27"/>
      <c r="V137" s="17"/>
      <c r="W137" s="17"/>
      <c r="X137" s="27"/>
      <c r="Y137" s="27"/>
      <c r="Z137" s="17"/>
      <c r="AA137" s="17"/>
      <c r="AB137" s="17"/>
      <c r="AC137" s="17"/>
      <c r="AD137" s="17"/>
      <c r="AE137" s="17"/>
      <c r="AF137" s="17"/>
      <c r="AG137" s="17"/>
      <c r="AH137" s="17"/>
    </row>
    <row r="138" spans="1:34" ht="15.75" hidden="1" customHeight="1">
      <c r="A138" s="10">
        <v>137</v>
      </c>
      <c r="B138" s="10" t="s">
        <v>1394</v>
      </c>
      <c r="C138" s="11" t="s">
        <v>46</v>
      </c>
      <c r="D138" s="12" t="s">
        <v>1395</v>
      </c>
      <c r="E138" s="10">
        <v>138444</v>
      </c>
      <c r="F138" s="11" t="e">
        <f t="shared" ca="1" si="0"/>
        <v>#NAME?</v>
      </c>
      <c r="G138" s="12" t="e">
        <f t="shared" ca="1" si="1"/>
        <v>#NAME?</v>
      </c>
      <c r="H138" s="10">
        <v>0</v>
      </c>
      <c r="I138" s="10">
        <f>VLOOKUP(B138,'BIS + EDB Final'!A:F,6,FALSE)</f>
        <v>0</v>
      </c>
      <c r="J138" s="10">
        <f>VLOOKUP(B138,'CBG Final'!A:B,2,FALSE)</f>
        <v>1</v>
      </c>
      <c r="K138" s="13" t="e">
        <f t="shared" ca="1" si="2"/>
        <v>#NAME?</v>
      </c>
      <c r="L138" s="10" t="s">
        <v>1396</v>
      </c>
      <c r="M138" s="10" t="s">
        <v>1397</v>
      </c>
      <c r="N138" s="10" t="s">
        <v>1398</v>
      </c>
      <c r="O138" s="10"/>
      <c r="P138" s="10" t="s">
        <v>1399</v>
      </c>
      <c r="Q138" s="10" t="s">
        <v>1061</v>
      </c>
      <c r="R138" s="10" t="s">
        <v>80</v>
      </c>
      <c r="S138" s="17"/>
      <c r="T138" s="27"/>
      <c r="U138" s="27"/>
      <c r="V138" s="17"/>
      <c r="W138" s="17"/>
      <c r="X138" s="17"/>
      <c r="Y138" s="17"/>
      <c r="Z138" s="17"/>
      <c r="AA138" s="17"/>
      <c r="AB138" s="17"/>
      <c r="AC138" s="17"/>
      <c r="AD138" s="17"/>
      <c r="AE138" s="17"/>
      <c r="AF138" s="17"/>
      <c r="AG138" s="17"/>
      <c r="AH138" s="17"/>
    </row>
    <row r="139" spans="1:34" ht="15.75" hidden="1" customHeight="1">
      <c r="A139" s="10">
        <v>138</v>
      </c>
      <c r="B139" s="10" t="s">
        <v>522</v>
      </c>
      <c r="C139" s="11" t="s">
        <v>84</v>
      </c>
      <c r="D139" s="12" t="s">
        <v>523</v>
      </c>
      <c r="E139" s="10">
        <v>138129</v>
      </c>
      <c r="F139" s="11" t="e">
        <f t="shared" ca="1" si="0"/>
        <v>#NAME?</v>
      </c>
      <c r="G139" s="12" t="e">
        <f t="shared" ca="1" si="1"/>
        <v>#NAME?</v>
      </c>
      <c r="H139" s="10">
        <v>2</v>
      </c>
      <c r="I139" s="10">
        <f>VLOOKUP(B139,'BIS + EDB Final'!A:F,6,FALSE)</f>
        <v>0</v>
      </c>
      <c r="J139" s="10">
        <f>VLOOKUP(B139,'CBG Final'!A:B,2,FALSE)</f>
        <v>2</v>
      </c>
      <c r="K139" s="13" t="e">
        <f t="shared" ca="1" si="2"/>
        <v>#NAME?</v>
      </c>
      <c r="L139" s="10" t="s">
        <v>1709</v>
      </c>
      <c r="M139" s="10" t="s">
        <v>1710</v>
      </c>
      <c r="N139" s="10" t="s">
        <v>1711</v>
      </c>
      <c r="O139" s="10" t="s">
        <v>559</v>
      </c>
      <c r="P139" s="10" t="s">
        <v>1712</v>
      </c>
      <c r="Q139" s="10" t="s">
        <v>31</v>
      </c>
      <c r="R139" s="10" t="s">
        <v>22</v>
      </c>
      <c r="S139" s="17"/>
      <c r="T139" s="27"/>
      <c r="U139" s="27"/>
      <c r="V139" s="17"/>
      <c r="W139" s="17"/>
      <c r="X139" s="27"/>
      <c r="Y139" s="27"/>
      <c r="Z139" s="17"/>
      <c r="AA139" s="17"/>
      <c r="AB139" s="17"/>
      <c r="AC139" s="17"/>
      <c r="AD139" s="17"/>
      <c r="AE139" s="17"/>
      <c r="AF139" s="17"/>
      <c r="AG139" s="17"/>
      <c r="AH139" s="17"/>
    </row>
    <row r="140" spans="1:34" ht="15.75" hidden="1" customHeight="1">
      <c r="A140" s="10">
        <v>139</v>
      </c>
      <c r="B140" s="10" t="s">
        <v>2686</v>
      </c>
      <c r="C140" s="11" t="s">
        <v>2687</v>
      </c>
      <c r="D140" s="12" t="s">
        <v>2688</v>
      </c>
      <c r="E140" s="10">
        <v>92690</v>
      </c>
      <c r="F140" s="11" t="e">
        <f t="shared" ca="1" si="0"/>
        <v>#NAME?</v>
      </c>
      <c r="G140" s="12" t="e">
        <f t="shared" ca="1" si="1"/>
        <v>#NAME?</v>
      </c>
      <c r="H140" s="10">
        <v>2</v>
      </c>
      <c r="I140" s="10">
        <f>VLOOKUP(B140,'BIS + EDB Final'!A:F,6,FALSE)</f>
        <v>0</v>
      </c>
      <c r="J140" s="10">
        <f>VLOOKUP(B140,'CBG Final'!A:B,2,FALSE)</f>
        <v>2</v>
      </c>
      <c r="K140" s="13" t="e">
        <f t="shared" ca="1" si="2"/>
        <v>#NAME?</v>
      </c>
      <c r="L140" s="10" t="s">
        <v>2689</v>
      </c>
      <c r="M140" s="10" t="s">
        <v>913</v>
      </c>
      <c r="N140" s="10" t="s">
        <v>2690</v>
      </c>
      <c r="O140" s="10" t="s">
        <v>518</v>
      </c>
      <c r="P140" s="10" t="s">
        <v>2691</v>
      </c>
      <c r="Q140" s="10" t="s">
        <v>2692</v>
      </c>
      <c r="R140" s="10" t="s">
        <v>22</v>
      </c>
      <c r="S140" s="17"/>
      <c r="T140" s="27"/>
      <c r="U140" s="27"/>
      <c r="V140" s="17"/>
      <c r="W140" s="17"/>
      <c r="X140" s="17"/>
      <c r="Y140" s="17"/>
      <c r="Z140" s="17"/>
      <c r="AA140" s="17"/>
      <c r="AB140" s="17"/>
      <c r="AC140" s="17"/>
      <c r="AD140" s="17"/>
      <c r="AE140" s="17"/>
      <c r="AF140" s="17"/>
      <c r="AG140" s="17"/>
      <c r="AH140" s="17"/>
    </row>
    <row r="141" spans="1:34" ht="15.75" customHeight="1">
      <c r="A141" s="10"/>
      <c r="B141" s="10" t="s">
        <v>429</v>
      </c>
      <c r="C141" s="11" t="s">
        <v>93</v>
      </c>
      <c r="D141" s="12" t="s">
        <v>240</v>
      </c>
      <c r="E141" s="10">
        <v>83893</v>
      </c>
      <c r="F141" s="11" t="e">
        <f t="shared" ca="1" si="0"/>
        <v>#NAME?</v>
      </c>
      <c r="G141" s="12" t="e">
        <f t="shared" ca="1" si="1"/>
        <v>#NAME?</v>
      </c>
      <c r="H141" s="10">
        <f>VLOOKUP(B141,'BIS + EDB Final'!A:K,2,FALSE)</f>
        <v>1</v>
      </c>
      <c r="I141" s="10">
        <f>VLOOKUP(B141,'BIS + EDB Final'!A:F,6,FALSE)</f>
        <v>1</v>
      </c>
      <c r="J141" s="10">
        <f>VLOOKUP(B141,'CBG Final'!A:B,2,FALSE)</f>
        <v>3</v>
      </c>
      <c r="K141" s="13" t="e">
        <f t="shared" ca="1" si="2"/>
        <v>#NAME?</v>
      </c>
      <c r="L141" s="10" t="s">
        <v>430</v>
      </c>
      <c r="M141" s="10" t="s">
        <v>36</v>
      </c>
      <c r="N141" s="10" t="s">
        <v>431</v>
      </c>
      <c r="O141" s="10" t="s">
        <v>432</v>
      </c>
      <c r="P141" s="10" t="s">
        <v>433</v>
      </c>
      <c r="Q141" s="10" t="s">
        <v>434</v>
      </c>
      <c r="R141" s="10" t="s">
        <v>80</v>
      </c>
      <c r="S141" s="14"/>
      <c r="T141" s="15"/>
      <c r="U141" s="15"/>
      <c r="V141" s="14"/>
      <c r="W141" s="14"/>
      <c r="X141" s="14"/>
      <c r="Y141" s="14"/>
      <c r="Z141" s="14"/>
      <c r="AA141" s="14"/>
      <c r="AB141" s="14"/>
      <c r="AC141" s="14"/>
      <c r="AD141" s="14"/>
      <c r="AE141" s="14"/>
      <c r="AF141" s="14"/>
      <c r="AG141" s="14"/>
      <c r="AH141" s="14"/>
    </row>
    <row r="142" spans="1:34" ht="15.75" hidden="1" customHeight="1">
      <c r="A142" s="10">
        <v>141</v>
      </c>
      <c r="B142" s="10" t="s">
        <v>2187</v>
      </c>
      <c r="C142" s="11" t="s">
        <v>43</v>
      </c>
      <c r="D142" s="12" t="s">
        <v>910</v>
      </c>
      <c r="E142" s="10">
        <v>108000</v>
      </c>
      <c r="F142" s="11" t="e">
        <f t="shared" ca="1" si="0"/>
        <v>#NAME?</v>
      </c>
      <c r="G142" s="12" t="e">
        <f t="shared" ca="1" si="1"/>
        <v>#NAME?</v>
      </c>
      <c r="H142" s="10">
        <v>1</v>
      </c>
      <c r="I142" s="10">
        <f>VLOOKUP(B142,'BIS + EDB Final'!A:F,6,FALSE)</f>
        <v>0</v>
      </c>
      <c r="J142" s="10">
        <f>VLOOKUP(B142,'CBG Final'!A:B,2,FALSE)</f>
        <v>3</v>
      </c>
      <c r="K142" s="13" t="e">
        <f t="shared" ca="1" si="2"/>
        <v>#NAME?</v>
      </c>
      <c r="L142" s="10" t="s">
        <v>2188</v>
      </c>
      <c r="M142" s="10" t="s">
        <v>1696</v>
      </c>
      <c r="N142" s="10" t="s">
        <v>2189</v>
      </c>
      <c r="O142" s="10" t="s">
        <v>518</v>
      </c>
      <c r="P142" s="10" t="s">
        <v>2190</v>
      </c>
      <c r="Q142" s="10" t="s">
        <v>231</v>
      </c>
      <c r="R142" s="10" t="s">
        <v>22</v>
      </c>
      <c r="S142" s="17"/>
      <c r="T142" s="27"/>
      <c r="U142" s="27"/>
      <c r="V142" s="17"/>
      <c r="W142" s="17"/>
      <c r="X142" s="27"/>
      <c r="Y142" s="27"/>
      <c r="Z142" s="17"/>
      <c r="AA142" s="17"/>
      <c r="AB142" s="17"/>
      <c r="AC142" s="17"/>
      <c r="AD142" s="17"/>
      <c r="AE142" s="17"/>
      <c r="AF142" s="17"/>
      <c r="AG142" s="17"/>
      <c r="AH142" s="17"/>
    </row>
    <row r="143" spans="1:34" ht="15.75" hidden="1" customHeight="1">
      <c r="A143" s="10">
        <v>142</v>
      </c>
      <c r="B143" s="10" t="s">
        <v>909</v>
      </c>
      <c r="C143" s="11" t="s">
        <v>128</v>
      </c>
      <c r="D143" s="12" t="s">
        <v>910</v>
      </c>
      <c r="E143" s="10">
        <v>120040</v>
      </c>
      <c r="F143" s="11" t="e">
        <f t="shared" ca="1" si="0"/>
        <v>#NAME?</v>
      </c>
      <c r="G143" s="12" t="e">
        <f t="shared" ca="1" si="1"/>
        <v>#NAME?</v>
      </c>
      <c r="H143" s="10">
        <v>2</v>
      </c>
      <c r="I143" s="10">
        <f>VLOOKUP(B143,'BIS + EDB Final'!A:F,6,FALSE)</f>
        <v>0</v>
      </c>
      <c r="J143" s="10">
        <f>VLOOKUP(B143,'CBG Final'!A:B,2,FALSE)</f>
        <v>3</v>
      </c>
      <c r="K143" s="13" t="e">
        <f t="shared" ca="1" si="2"/>
        <v>#NAME?</v>
      </c>
      <c r="L143" s="10" t="s">
        <v>2649</v>
      </c>
      <c r="M143" s="10" t="s">
        <v>849</v>
      </c>
      <c r="N143" s="10" t="s">
        <v>2650</v>
      </c>
      <c r="O143" s="10" t="s">
        <v>2651</v>
      </c>
      <c r="P143" s="10" t="s">
        <v>2652</v>
      </c>
      <c r="Q143" s="10" t="s">
        <v>40</v>
      </c>
      <c r="R143" s="10" t="s">
        <v>22</v>
      </c>
      <c r="S143" s="17"/>
      <c r="T143" s="27"/>
      <c r="U143" s="27"/>
      <c r="V143" s="17"/>
      <c r="W143" s="17"/>
      <c r="X143" s="27"/>
      <c r="Y143" s="27"/>
      <c r="Z143" s="17"/>
      <c r="AA143" s="17"/>
      <c r="AB143" s="17"/>
      <c r="AC143" s="17"/>
      <c r="AD143" s="17"/>
      <c r="AE143" s="17"/>
      <c r="AF143" s="17"/>
      <c r="AG143" s="17"/>
      <c r="AH143" s="17"/>
    </row>
    <row r="144" spans="1:34" ht="15.75" hidden="1" customHeight="1">
      <c r="A144" s="10">
        <v>143</v>
      </c>
      <c r="B144" s="10" t="s">
        <v>1644</v>
      </c>
      <c r="C144" s="11" t="s">
        <v>216</v>
      </c>
      <c r="D144" s="12" t="s">
        <v>1645</v>
      </c>
      <c r="E144" s="10">
        <v>114640</v>
      </c>
      <c r="F144" s="11" t="e">
        <f t="shared" ca="1" si="0"/>
        <v>#NAME?</v>
      </c>
      <c r="G144" s="12" t="e">
        <f t="shared" ca="1" si="1"/>
        <v>#NAME?</v>
      </c>
      <c r="H144" s="10">
        <v>1</v>
      </c>
      <c r="I144" s="10">
        <f>VLOOKUP(B144,'BIS + EDB Final'!A:F,6,FALSE)</f>
        <v>0</v>
      </c>
      <c r="J144" s="10">
        <f>VLOOKUP(B144,'CBG Final'!A:B,2,FALSE)</f>
        <v>1</v>
      </c>
      <c r="K144" s="13" t="e">
        <f t="shared" ca="1" si="2"/>
        <v>#NAME?</v>
      </c>
      <c r="L144" s="10" t="s">
        <v>1646</v>
      </c>
      <c r="M144" s="10" t="s">
        <v>1647</v>
      </c>
      <c r="N144" s="10" t="s">
        <v>1648</v>
      </c>
      <c r="O144" s="10" t="s">
        <v>595</v>
      </c>
      <c r="P144" s="10" t="s">
        <v>1649</v>
      </c>
      <c r="Q144" s="10" t="s">
        <v>212</v>
      </c>
      <c r="R144" s="10" t="s">
        <v>53</v>
      </c>
      <c r="S144" s="17"/>
      <c r="T144" s="27"/>
      <c r="U144" s="27"/>
      <c r="V144" s="17"/>
      <c r="W144" s="17"/>
      <c r="X144" s="17"/>
      <c r="Y144" s="17"/>
      <c r="Z144" s="17"/>
      <c r="AA144" s="17"/>
      <c r="AB144" s="17"/>
      <c r="AC144" s="17"/>
      <c r="AD144" s="17"/>
      <c r="AE144" s="17"/>
      <c r="AF144" s="17"/>
      <c r="AG144" s="17"/>
      <c r="AH144" s="17"/>
    </row>
    <row r="145" spans="1:34" ht="15.75" hidden="1" customHeight="1">
      <c r="A145" s="10">
        <v>144</v>
      </c>
      <c r="B145" s="10" t="s">
        <v>716</v>
      </c>
      <c r="C145" s="11" t="s">
        <v>14</v>
      </c>
      <c r="D145" s="12" t="s">
        <v>717</v>
      </c>
      <c r="E145" s="10">
        <v>109900</v>
      </c>
      <c r="F145" s="11" t="e">
        <f t="shared" ca="1" si="0"/>
        <v>#NAME?</v>
      </c>
      <c r="G145" s="12" t="e">
        <f t="shared" ca="1" si="1"/>
        <v>#NAME?</v>
      </c>
      <c r="H145" s="10">
        <v>1</v>
      </c>
      <c r="I145" s="10">
        <f>VLOOKUP(B145,'BIS + EDB Final'!A:F,6,FALSE)</f>
        <v>0</v>
      </c>
      <c r="J145" s="10">
        <f>VLOOKUP(B145,'CBG Final'!A:B,2,FALSE)</f>
        <v>3</v>
      </c>
      <c r="K145" s="13" t="e">
        <f t="shared" ca="1" si="2"/>
        <v>#NAME?</v>
      </c>
      <c r="L145" s="10" t="s">
        <v>718</v>
      </c>
      <c r="M145" s="10" t="s">
        <v>104</v>
      </c>
      <c r="N145" s="10" t="s">
        <v>719</v>
      </c>
      <c r="O145" s="10" t="s">
        <v>368</v>
      </c>
      <c r="P145" s="10" t="s">
        <v>720</v>
      </c>
      <c r="Q145" s="10" t="s">
        <v>393</v>
      </c>
      <c r="R145" s="10" t="s">
        <v>197</v>
      </c>
      <c r="S145" s="17"/>
      <c r="T145" s="27"/>
      <c r="U145" s="27"/>
      <c r="V145" s="17"/>
      <c r="W145" s="17"/>
      <c r="X145" s="17"/>
      <c r="Y145" s="17"/>
      <c r="Z145" s="17"/>
      <c r="AA145" s="17"/>
      <c r="AB145" s="17"/>
      <c r="AC145" s="17"/>
      <c r="AD145" s="17"/>
      <c r="AE145" s="17"/>
      <c r="AF145" s="17"/>
      <c r="AG145" s="17"/>
      <c r="AH145" s="17"/>
    </row>
    <row r="146" spans="1:34" ht="15.75" hidden="1" customHeight="1">
      <c r="A146" s="10">
        <v>145</v>
      </c>
      <c r="B146" s="10" t="s">
        <v>1471</v>
      </c>
      <c r="C146" s="11" t="s">
        <v>43</v>
      </c>
      <c r="D146" s="12" t="s">
        <v>1472</v>
      </c>
      <c r="E146" s="10">
        <v>102000</v>
      </c>
      <c r="F146" s="11" t="e">
        <f t="shared" ca="1" si="0"/>
        <v>#NAME?</v>
      </c>
      <c r="G146" s="12" t="e">
        <f t="shared" ca="1" si="1"/>
        <v>#NAME?</v>
      </c>
      <c r="H146" s="10">
        <v>1</v>
      </c>
      <c r="I146" s="10">
        <f>VLOOKUP(B146,'BIS + EDB Final'!A:F,6,FALSE)</f>
        <v>0</v>
      </c>
      <c r="J146" s="10">
        <f>VLOOKUP(B146,'CBG Final'!A:B,2,FALSE)</f>
        <v>3</v>
      </c>
      <c r="K146" s="13" t="e">
        <f t="shared" ca="1" si="2"/>
        <v>#NAME?</v>
      </c>
      <c r="L146" s="10" t="s">
        <v>1570</v>
      </c>
      <c r="M146" s="10" t="s">
        <v>1197</v>
      </c>
      <c r="N146" s="10" t="s">
        <v>1571</v>
      </c>
      <c r="O146" s="10" t="s">
        <v>476</v>
      </c>
      <c r="P146" s="10" t="s">
        <v>1572</v>
      </c>
      <c r="Q146" s="10" t="s">
        <v>53</v>
      </c>
      <c r="R146" s="10" t="s">
        <v>22</v>
      </c>
      <c r="S146" s="17"/>
      <c r="T146" s="27"/>
      <c r="U146" s="27"/>
      <c r="V146" s="17"/>
      <c r="W146" s="17"/>
      <c r="X146" s="17"/>
      <c r="Y146" s="17"/>
      <c r="Z146" s="17"/>
      <c r="AA146" s="17"/>
      <c r="AB146" s="17"/>
      <c r="AC146" s="17"/>
      <c r="AD146" s="17"/>
      <c r="AE146" s="17"/>
      <c r="AF146" s="17"/>
      <c r="AG146" s="17"/>
      <c r="AH146" s="17"/>
    </row>
    <row r="147" spans="1:34" ht="15.75" hidden="1" customHeight="1">
      <c r="A147" s="10">
        <v>146</v>
      </c>
      <c r="B147" s="10" t="s">
        <v>1338</v>
      </c>
      <c r="C147" s="11" t="s">
        <v>43</v>
      </c>
      <c r="D147" s="12" t="s">
        <v>1339</v>
      </c>
      <c r="E147" s="10">
        <v>125000</v>
      </c>
      <c r="F147" s="11" t="e">
        <f t="shared" ca="1" si="0"/>
        <v>#NAME?</v>
      </c>
      <c r="G147" s="12" t="e">
        <f t="shared" ca="1" si="1"/>
        <v>#NAME?</v>
      </c>
      <c r="H147" s="10">
        <v>1</v>
      </c>
      <c r="I147" s="10">
        <f>VLOOKUP(B147,'BIS + EDB Final'!A:F,6,FALSE)</f>
        <v>0</v>
      </c>
      <c r="J147" s="10">
        <f>VLOOKUP(B147,'CBG Final'!A:B,2,FALSE)</f>
        <v>3</v>
      </c>
      <c r="K147" s="13" t="e">
        <f t="shared" ca="1" si="2"/>
        <v>#NAME?</v>
      </c>
      <c r="L147" s="10" t="s">
        <v>2526</v>
      </c>
      <c r="M147" s="10" t="s">
        <v>572</v>
      </c>
      <c r="N147" s="10" t="s">
        <v>2527</v>
      </c>
      <c r="O147" s="10" t="s">
        <v>797</v>
      </c>
      <c r="P147" s="10" t="s">
        <v>2528</v>
      </c>
      <c r="Q147" s="10" t="s">
        <v>468</v>
      </c>
      <c r="R147" s="10" t="s">
        <v>393</v>
      </c>
      <c r="S147" s="17"/>
      <c r="T147" s="27"/>
      <c r="U147" s="27"/>
      <c r="V147" s="17"/>
      <c r="W147" s="17"/>
      <c r="X147" s="17"/>
      <c r="Y147" s="17"/>
      <c r="Z147" s="17"/>
      <c r="AA147" s="17"/>
      <c r="AB147" s="17"/>
      <c r="AC147" s="17"/>
      <c r="AD147" s="17"/>
      <c r="AE147" s="17"/>
      <c r="AF147" s="17"/>
      <c r="AG147" s="17"/>
      <c r="AH147" s="17"/>
    </row>
    <row r="148" spans="1:34" ht="15.75" hidden="1" customHeight="1">
      <c r="A148" s="10">
        <v>147</v>
      </c>
      <c r="B148" s="10" t="s">
        <v>537</v>
      </c>
      <c r="C148" s="11" t="s">
        <v>43</v>
      </c>
      <c r="D148" s="12" t="s">
        <v>538</v>
      </c>
      <c r="E148" s="10">
        <v>108000</v>
      </c>
      <c r="F148" s="11" t="e">
        <f t="shared" ca="1" si="0"/>
        <v>#NAME?</v>
      </c>
      <c r="G148" s="12" t="e">
        <f t="shared" ca="1" si="1"/>
        <v>#NAME?</v>
      </c>
      <c r="H148" s="10">
        <v>1</v>
      </c>
      <c r="I148" s="10">
        <f>VLOOKUP(B148,'BIS + EDB Final'!A:F,6,FALSE)</f>
        <v>0</v>
      </c>
      <c r="J148" s="10">
        <f>VLOOKUP(B148,'CBG Final'!A:B,2,FALSE)</f>
        <v>3</v>
      </c>
      <c r="K148" s="13" t="e">
        <f t="shared" ca="1" si="2"/>
        <v>#NAME?</v>
      </c>
      <c r="L148" s="10" t="s">
        <v>1280</v>
      </c>
      <c r="M148" s="10" t="s">
        <v>412</v>
      </c>
      <c r="N148" s="10" t="s">
        <v>1281</v>
      </c>
      <c r="O148" s="10" t="s">
        <v>1282</v>
      </c>
      <c r="P148" s="10" t="s">
        <v>1283</v>
      </c>
      <c r="Q148" s="10" t="s">
        <v>32</v>
      </c>
      <c r="R148" s="10" t="s">
        <v>41</v>
      </c>
      <c r="S148" s="17"/>
      <c r="T148" s="27"/>
      <c r="U148" s="27"/>
      <c r="V148" s="17"/>
      <c r="W148" s="17"/>
      <c r="X148" s="27"/>
      <c r="Y148" s="27"/>
      <c r="Z148" s="17"/>
      <c r="AA148" s="17"/>
      <c r="AB148" s="17"/>
      <c r="AC148" s="17"/>
      <c r="AD148" s="17"/>
      <c r="AE148" s="17"/>
      <c r="AF148" s="17"/>
      <c r="AG148" s="17"/>
      <c r="AH148" s="17"/>
    </row>
    <row r="149" spans="1:34" ht="15.75" hidden="1" customHeight="1">
      <c r="A149" s="10">
        <v>148</v>
      </c>
      <c r="B149" s="10" t="s">
        <v>1425</v>
      </c>
      <c r="C149" s="11" t="s">
        <v>43</v>
      </c>
      <c r="D149" s="12" t="s">
        <v>298</v>
      </c>
      <c r="E149" s="10">
        <v>97000</v>
      </c>
      <c r="F149" s="11" t="e">
        <f t="shared" ca="1" si="0"/>
        <v>#NAME?</v>
      </c>
      <c r="G149" s="12" t="e">
        <f t="shared" ca="1" si="1"/>
        <v>#NAME?</v>
      </c>
      <c r="H149" s="10">
        <v>1</v>
      </c>
      <c r="I149" s="10">
        <f>VLOOKUP(B149,'BIS + EDB Final'!A:F,6,FALSE)</f>
        <v>0</v>
      </c>
      <c r="J149" s="10">
        <f>VLOOKUP(B149,'CBG Final'!A:B,2,FALSE)</f>
        <v>1</v>
      </c>
      <c r="K149" s="13" t="e">
        <f t="shared" ca="1" si="2"/>
        <v>#NAME?</v>
      </c>
      <c r="L149" s="10" t="s">
        <v>2055</v>
      </c>
      <c r="M149" s="10" t="s">
        <v>1059</v>
      </c>
      <c r="N149" s="10" t="s">
        <v>2056</v>
      </c>
      <c r="O149" s="10" t="s">
        <v>2057</v>
      </c>
      <c r="P149" s="10" t="s">
        <v>2058</v>
      </c>
      <c r="Q149" s="10" t="s">
        <v>231</v>
      </c>
      <c r="R149" s="10" t="s">
        <v>165</v>
      </c>
      <c r="S149" s="17"/>
      <c r="T149" s="27"/>
      <c r="U149" s="27"/>
      <c r="V149" s="17"/>
      <c r="W149" s="17"/>
      <c r="X149" s="17"/>
      <c r="Y149" s="17"/>
      <c r="Z149" s="17"/>
      <c r="AA149" s="17"/>
      <c r="AB149" s="17"/>
      <c r="AC149" s="17"/>
      <c r="AD149" s="17"/>
      <c r="AE149" s="17"/>
      <c r="AF149" s="17"/>
      <c r="AG149" s="17"/>
      <c r="AH149" s="17"/>
    </row>
    <row r="150" spans="1:34" ht="15.75" customHeight="1">
      <c r="A150" s="10"/>
      <c r="B150" s="10" t="s">
        <v>336</v>
      </c>
      <c r="C150" s="11" t="s">
        <v>46</v>
      </c>
      <c r="D150" s="12" t="s">
        <v>337</v>
      </c>
      <c r="E150" s="10">
        <v>94017</v>
      </c>
      <c r="F150" s="11" t="e">
        <f t="shared" ca="1" si="0"/>
        <v>#NAME?</v>
      </c>
      <c r="G150" s="12" t="e">
        <f t="shared" ca="1" si="1"/>
        <v>#NAME?</v>
      </c>
      <c r="H150" s="10">
        <f>VLOOKUP(B150,'BIS + EDB Final'!A:K,2,FALSE)</f>
        <v>1</v>
      </c>
      <c r="I150" s="10">
        <f>VLOOKUP(B150,'BIS + EDB Final'!A:F,6,FALSE)</f>
        <v>0</v>
      </c>
      <c r="J150" s="10">
        <f>VLOOKUP(B150,'CBG Final'!A:B,2,FALSE)</f>
        <v>3</v>
      </c>
      <c r="K150" s="13" t="e">
        <f t="shared" ca="1" si="2"/>
        <v>#NAME?</v>
      </c>
      <c r="L150" s="10" t="s">
        <v>338</v>
      </c>
      <c r="M150" s="10" t="s">
        <v>339</v>
      </c>
      <c r="N150" s="10" t="s">
        <v>340</v>
      </c>
      <c r="O150" s="10" t="s">
        <v>341</v>
      </c>
      <c r="P150" s="10" t="s">
        <v>342</v>
      </c>
      <c r="Q150" s="10" t="s">
        <v>343</v>
      </c>
      <c r="R150" s="10" t="s">
        <v>197</v>
      </c>
      <c r="S150" s="14"/>
      <c r="T150" s="15"/>
      <c r="U150" s="15"/>
      <c r="V150" s="14"/>
      <c r="W150" s="14"/>
      <c r="X150" s="15"/>
      <c r="Y150" s="15"/>
      <c r="Z150" s="14"/>
      <c r="AA150" s="14"/>
      <c r="AB150" s="14"/>
      <c r="AC150" s="14"/>
      <c r="AD150" s="14"/>
      <c r="AE150" s="14"/>
      <c r="AF150" s="14"/>
      <c r="AG150" s="14"/>
      <c r="AH150" s="14"/>
    </row>
    <row r="151" spans="1:34" ht="15.75" hidden="1" customHeight="1">
      <c r="A151" s="10">
        <v>150</v>
      </c>
      <c r="B151" s="10" t="s">
        <v>1788</v>
      </c>
      <c r="C151" s="11" t="s">
        <v>24</v>
      </c>
      <c r="D151" s="12" t="s">
        <v>120</v>
      </c>
      <c r="E151" s="10">
        <v>86259</v>
      </c>
      <c r="F151" s="11" t="e">
        <f t="shared" ca="1" si="0"/>
        <v>#NAME?</v>
      </c>
      <c r="G151" s="12" t="e">
        <f t="shared" ca="1" si="1"/>
        <v>#NAME?</v>
      </c>
      <c r="H151" s="10">
        <v>2</v>
      </c>
      <c r="I151" s="10">
        <f>VLOOKUP(B151,'BIS + EDB Final'!A:F,6,FALSE)</f>
        <v>0</v>
      </c>
      <c r="J151" s="10">
        <f>VLOOKUP(B151,'CBG Final'!A:B,2,FALSE)</f>
        <v>1</v>
      </c>
      <c r="K151" s="13" t="e">
        <f t="shared" ca="1" si="2"/>
        <v>#NAME?</v>
      </c>
      <c r="L151" s="10" t="s">
        <v>2511</v>
      </c>
      <c r="M151" s="10" t="s">
        <v>274</v>
      </c>
      <c r="N151" s="10" t="s">
        <v>2512</v>
      </c>
      <c r="O151" s="10" t="s">
        <v>2513</v>
      </c>
      <c r="P151" s="10" t="s">
        <v>2514</v>
      </c>
      <c r="Q151" s="10" t="s">
        <v>1800</v>
      </c>
      <c r="R151" s="10" t="s">
        <v>352</v>
      </c>
      <c r="S151" s="17"/>
      <c r="T151" s="27"/>
      <c r="U151" s="27"/>
      <c r="V151" s="17"/>
      <c r="W151" s="17"/>
      <c r="X151" s="17"/>
      <c r="Y151" s="17"/>
      <c r="Z151" s="17"/>
      <c r="AA151" s="17"/>
      <c r="AB151" s="17"/>
      <c r="AC151" s="17"/>
      <c r="AD151" s="17"/>
      <c r="AE151" s="17"/>
      <c r="AF151" s="17"/>
      <c r="AG151" s="17"/>
      <c r="AH151" s="17"/>
    </row>
    <row r="152" spans="1:34" ht="15.75" customHeight="1">
      <c r="A152" s="10"/>
      <c r="B152" s="10" t="s">
        <v>2194</v>
      </c>
      <c r="C152" s="11" t="s">
        <v>46</v>
      </c>
      <c r="D152" s="12" t="s">
        <v>120</v>
      </c>
      <c r="E152" s="10">
        <v>98636</v>
      </c>
      <c r="F152" s="11" t="e">
        <f t="shared" ca="1" si="0"/>
        <v>#NAME?</v>
      </c>
      <c r="G152" s="12" t="e">
        <f t="shared" ca="1" si="1"/>
        <v>#NAME?</v>
      </c>
      <c r="H152" s="10">
        <v>1</v>
      </c>
      <c r="I152" s="10">
        <f>VLOOKUP(B152,'BIS + EDB Final'!A:F,6,FALSE)</f>
        <v>0</v>
      </c>
      <c r="J152" s="10">
        <f>VLOOKUP(B152,'CBG Final'!A:B,2,FALSE)</f>
        <v>3</v>
      </c>
      <c r="K152" s="13" t="e">
        <f t="shared" ca="1" si="2"/>
        <v>#NAME?</v>
      </c>
      <c r="L152" s="10" t="s">
        <v>2195</v>
      </c>
      <c r="M152" s="10" t="s">
        <v>1376</v>
      </c>
      <c r="N152" s="10" t="s">
        <v>2196</v>
      </c>
      <c r="O152" s="10" t="s">
        <v>2197</v>
      </c>
      <c r="P152" s="10" t="s">
        <v>2198</v>
      </c>
      <c r="Q152" s="10" t="s">
        <v>32</v>
      </c>
      <c r="R152" s="10" t="s">
        <v>22</v>
      </c>
      <c r="S152" s="14"/>
      <c r="T152" s="15"/>
      <c r="U152" s="15"/>
      <c r="V152" s="14"/>
      <c r="W152" s="14"/>
      <c r="X152" s="15"/>
      <c r="Y152" s="15"/>
      <c r="Z152" s="14"/>
      <c r="AA152" s="14"/>
      <c r="AB152" s="14"/>
      <c r="AC152" s="14"/>
      <c r="AD152" s="14"/>
      <c r="AE152" s="14"/>
      <c r="AF152" s="14"/>
      <c r="AG152" s="14"/>
      <c r="AH152" s="14"/>
    </row>
    <row r="153" spans="1:34" ht="15.75" customHeight="1">
      <c r="A153" s="10"/>
      <c r="B153" s="10" t="s">
        <v>990</v>
      </c>
      <c r="C153" s="11" t="s">
        <v>93</v>
      </c>
      <c r="D153" s="12" t="s">
        <v>991</v>
      </c>
      <c r="E153" s="10">
        <v>92815</v>
      </c>
      <c r="F153" s="11" t="e">
        <f t="shared" ca="1" si="0"/>
        <v>#NAME?</v>
      </c>
      <c r="G153" s="12" t="e">
        <f t="shared" ca="1" si="1"/>
        <v>#NAME?</v>
      </c>
      <c r="H153" s="10">
        <v>1</v>
      </c>
      <c r="I153" s="10">
        <f>VLOOKUP(B153,'BIS + EDB Final'!A:F,6,FALSE)</f>
        <v>0</v>
      </c>
      <c r="J153" s="10">
        <f>VLOOKUP(B153,'CBG Final'!A:B,2,FALSE)</f>
        <v>3</v>
      </c>
      <c r="K153" s="13" t="e">
        <f t="shared" ca="1" si="2"/>
        <v>#NAME?</v>
      </c>
      <c r="L153" s="10" t="s">
        <v>992</v>
      </c>
      <c r="M153" s="10" t="s">
        <v>29</v>
      </c>
      <c r="N153" s="10" t="s">
        <v>993</v>
      </c>
      <c r="O153" s="10"/>
      <c r="P153" s="10" t="s">
        <v>994</v>
      </c>
      <c r="Q153" s="10" t="s">
        <v>995</v>
      </c>
      <c r="R153" s="10" t="s">
        <v>22</v>
      </c>
      <c r="S153" s="14"/>
      <c r="T153" s="15"/>
      <c r="U153" s="15"/>
      <c r="V153" s="14"/>
      <c r="W153" s="14"/>
      <c r="X153" s="14"/>
      <c r="Y153" s="14"/>
      <c r="Z153" s="14"/>
      <c r="AA153" s="14"/>
      <c r="AB153" s="14"/>
      <c r="AC153" s="14"/>
      <c r="AD153" s="14"/>
      <c r="AE153" s="14"/>
      <c r="AF153" s="14"/>
      <c r="AG153" s="14"/>
      <c r="AH153" s="14"/>
    </row>
    <row r="154" spans="1:34" ht="15.75" customHeight="1">
      <c r="A154" s="10"/>
      <c r="B154" s="10" t="s">
        <v>117</v>
      </c>
      <c r="C154" s="11" t="s">
        <v>43</v>
      </c>
      <c r="D154" s="12" t="s">
        <v>118</v>
      </c>
      <c r="E154" s="10">
        <v>60900</v>
      </c>
      <c r="F154" s="11" t="e">
        <f t="shared" ca="1" si="0"/>
        <v>#NAME?</v>
      </c>
      <c r="G154" s="12" t="e">
        <f t="shared" ca="1" si="1"/>
        <v>#NAME?</v>
      </c>
      <c r="H154" s="10">
        <v>1</v>
      </c>
      <c r="I154" s="10">
        <f>VLOOKUP(B154,'BIS + EDB Final'!A:F,6,FALSE)</f>
        <v>1</v>
      </c>
      <c r="J154" s="10">
        <f>VLOOKUP(B154,'CBG Final'!A:B,2,FALSE)</f>
        <v>3</v>
      </c>
      <c r="K154" s="13" t="e">
        <f t="shared" ca="1" si="2"/>
        <v>#NAME?</v>
      </c>
      <c r="L154" s="10" t="s">
        <v>1426</v>
      </c>
      <c r="M154" s="10" t="s">
        <v>518</v>
      </c>
      <c r="N154" s="10" t="s">
        <v>1427</v>
      </c>
      <c r="O154" s="10" t="s">
        <v>1428</v>
      </c>
      <c r="P154" s="10" t="s">
        <v>1429</v>
      </c>
      <c r="Q154" s="10" t="s">
        <v>31</v>
      </c>
      <c r="R154" s="10" t="s">
        <v>22</v>
      </c>
      <c r="S154" s="14"/>
      <c r="T154" s="15"/>
      <c r="U154" s="15"/>
      <c r="V154" s="14"/>
      <c r="W154" s="14"/>
      <c r="X154" s="15"/>
      <c r="Y154" s="15"/>
      <c r="Z154" s="14"/>
      <c r="AA154" s="14"/>
      <c r="AB154" s="14"/>
      <c r="AC154" s="14"/>
      <c r="AD154" s="14"/>
      <c r="AE154" s="14"/>
      <c r="AF154" s="14"/>
      <c r="AG154" s="14"/>
      <c r="AH154" s="14"/>
    </row>
    <row r="155" spans="1:34" ht="15.75" customHeight="1">
      <c r="A155" s="10"/>
      <c r="B155" s="10" t="s">
        <v>1222</v>
      </c>
      <c r="C155" s="11" t="s">
        <v>43</v>
      </c>
      <c r="D155" s="12" t="s">
        <v>1223</v>
      </c>
      <c r="E155" s="10">
        <v>69600</v>
      </c>
      <c r="F155" s="11" t="e">
        <f t="shared" ca="1" si="0"/>
        <v>#NAME?</v>
      </c>
      <c r="G155" s="12" t="e">
        <f t="shared" ca="1" si="1"/>
        <v>#NAME?</v>
      </c>
      <c r="H155" s="10">
        <v>2</v>
      </c>
      <c r="I155" s="10">
        <f>VLOOKUP(B155,'BIS + EDB Final'!A:F,6,FALSE)</f>
        <v>1</v>
      </c>
      <c r="J155" s="10">
        <f>VLOOKUP(B155,'CBG Final'!A:B,2,FALSE)</f>
        <v>3</v>
      </c>
      <c r="K155" s="13" t="e">
        <f t="shared" ca="1" si="2"/>
        <v>#NAME?</v>
      </c>
      <c r="L155" s="10" t="s">
        <v>1224</v>
      </c>
      <c r="M155" s="10" t="s">
        <v>572</v>
      </c>
      <c r="N155" s="10" t="s">
        <v>1225</v>
      </c>
      <c r="O155" s="10" t="s">
        <v>1226</v>
      </c>
      <c r="P155" s="10" t="s">
        <v>1227</v>
      </c>
      <c r="Q155" s="10" t="s">
        <v>351</v>
      </c>
      <c r="R155" s="10" t="s">
        <v>231</v>
      </c>
      <c r="S155" s="14"/>
      <c r="T155" s="15"/>
      <c r="U155" s="15"/>
      <c r="V155" s="14"/>
      <c r="W155" s="14"/>
      <c r="X155" s="14"/>
      <c r="Y155" s="14"/>
      <c r="Z155" s="14"/>
      <c r="AA155" s="14"/>
      <c r="AB155" s="14"/>
      <c r="AC155" s="14"/>
      <c r="AD155" s="14"/>
      <c r="AE155" s="14"/>
      <c r="AF155" s="14"/>
      <c r="AG155" s="14"/>
      <c r="AH155" s="14"/>
    </row>
    <row r="156" spans="1:34" ht="15.75" customHeight="1">
      <c r="A156" s="10"/>
      <c r="B156" s="10" t="s">
        <v>734</v>
      </c>
      <c r="C156" s="11" t="s">
        <v>43</v>
      </c>
      <c r="D156" s="12" t="s">
        <v>735</v>
      </c>
      <c r="E156" s="10">
        <v>76000</v>
      </c>
      <c r="F156" s="11" t="e">
        <f t="shared" ca="1" si="0"/>
        <v>#NAME?</v>
      </c>
      <c r="G156" s="12" t="e">
        <f t="shared" ca="1" si="1"/>
        <v>#NAME?</v>
      </c>
      <c r="H156" s="10">
        <f>'BIS + EDB Final'!B186</f>
        <v>2</v>
      </c>
      <c r="I156" s="10">
        <f>VLOOKUP(B156,'BIS + EDB Final'!A:F,6,FALSE)</f>
        <v>1</v>
      </c>
      <c r="J156" s="10">
        <f>VLOOKUP(B156,'CBG Final'!A:B,2,FALSE)</f>
        <v>3</v>
      </c>
      <c r="K156" s="13" t="e">
        <f t="shared" ca="1" si="2"/>
        <v>#NAME?</v>
      </c>
      <c r="L156" s="10" t="s">
        <v>2485</v>
      </c>
      <c r="M156" s="10" t="s">
        <v>317</v>
      </c>
      <c r="N156" s="10" t="s">
        <v>2486</v>
      </c>
      <c r="O156" s="10" t="s">
        <v>2487</v>
      </c>
      <c r="P156" s="10" t="s">
        <v>2488</v>
      </c>
      <c r="Q156" s="10" t="s">
        <v>116</v>
      </c>
      <c r="R156" s="10" t="s">
        <v>22</v>
      </c>
      <c r="S156" s="14"/>
      <c r="T156" s="15"/>
      <c r="U156" s="15"/>
      <c r="V156" s="14"/>
      <c r="W156" s="14"/>
      <c r="X156" s="15"/>
      <c r="Y156" s="15"/>
      <c r="Z156" s="14"/>
      <c r="AA156" s="14"/>
      <c r="AB156" s="14"/>
      <c r="AC156" s="14"/>
      <c r="AD156" s="14"/>
      <c r="AE156" s="14"/>
      <c r="AF156" s="14"/>
      <c r="AG156" s="14"/>
      <c r="AH156" s="14"/>
    </row>
    <row r="157" spans="1:34" ht="15.75" customHeight="1">
      <c r="A157" s="10"/>
      <c r="B157" s="10" t="s">
        <v>763</v>
      </c>
      <c r="C157" s="11" t="s">
        <v>43</v>
      </c>
      <c r="D157" s="12" t="s">
        <v>764</v>
      </c>
      <c r="E157" s="10">
        <v>55000</v>
      </c>
      <c r="F157" s="11" t="e">
        <f t="shared" ca="1" si="0"/>
        <v>#NAME?</v>
      </c>
      <c r="G157" s="12" t="e">
        <f t="shared" ca="1" si="1"/>
        <v>#NAME?</v>
      </c>
      <c r="H157" s="10">
        <f>'BIS + EDB Final'!B187</f>
        <v>2</v>
      </c>
      <c r="I157" s="10">
        <f>VLOOKUP(B157,'BIS + EDB Final'!A:F,6,FALSE)</f>
        <v>1</v>
      </c>
      <c r="J157" s="10">
        <f>VLOOKUP(B157,'CBG Final'!A:B,2,FALSE)</f>
        <v>3</v>
      </c>
      <c r="K157" s="13" t="e">
        <f t="shared" ca="1" si="2"/>
        <v>#NAME?</v>
      </c>
      <c r="L157" s="10" t="s">
        <v>765</v>
      </c>
      <c r="M157" s="10" t="s">
        <v>766</v>
      </c>
      <c r="N157" s="10" t="s">
        <v>767</v>
      </c>
      <c r="O157" s="10" t="s">
        <v>768</v>
      </c>
      <c r="P157" s="10" t="s">
        <v>769</v>
      </c>
      <c r="Q157" s="10" t="s">
        <v>358</v>
      </c>
      <c r="R157" s="10" t="s">
        <v>358</v>
      </c>
      <c r="S157" s="14"/>
      <c r="T157" s="15"/>
      <c r="U157" s="15"/>
      <c r="V157" s="14"/>
      <c r="W157" s="14"/>
      <c r="X157" s="15"/>
      <c r="Y157" s="15"/>
      <c r="Z157" s="14"/>
      <c r="AA157" s="14"/>
      <c r="AB157" s="14"/>
      <c r="AC157" s="14"/>
      <c r="AD157" s="14"/>
      <c r="AE157" s="14"/>
      <c r="AF157" s="14"/>
      <c r="AG157" s="14"/>
      <c r="AH157" s="14"/>
    </row>
    <row r="158" spans="1:34" ht="15.75" customHeight="1">
      <c r="A158" s="10"/>
      <c r="B158" s="10" t="s">
        <v>1501</v>
      </c>
      <c r="C158" s="11" t="s">
        <v>128</v>
      </c>
      <c r="D158" s="12" t="s">
        <v>764</v>
      </c>
      <c r="E158" s="10">
        <v>68629</v>
      </c>
      <c r="F158" s="11" t="e">
        <f t="shared" ca="1" si="0"/>
        <v>#NAME?</v>
      </c>
      <c r="G158" s="12" t="e">
        <f t="shared" ca="1" si="1"/>
        <v>#NAME?</v>
      </c>
      <c r="H158" s="10">
        <f>'BIS + EDB Final'!B188</f>
        <v>2</v>
      </c>
      <c r="I158" s="10">
        <f>VLOOKUP(B158,'BIS + EDB Final'!A:F,6,FALSE)</f>
        <v>1</v>
      </c>
      <c r="J158" s="10">
        <f>VLOOKUP(B158,'CBG Final'!A:B,2,FALSE)</f>
        <v>3</v>
      </c>
      <c r="K158" s="13" t="e">
        <f t="shared" ca="1" si="2"/>
        <v>#NAME?</v>
      </c>
      <c r="L158" s="10" t="s">
        <v>1502</v>
      </c>
      <c r="M158" s="10" t="s">
        <v>945</v>
      </c>
      <c r="N158" s="10" t="s">
        <v>1503</v>
      </c>
      <c r="O158" s="10" t="s">
        <v>1504</v>
      </c>
      <c r="P158" s="10" t="s">
        <v>1505</v>
      </c>
      <c r="Q158" s="10" t="s">
        <v>196</v>
      </c>
      <c r="R158" s="10" t="s">
        <v>22</v>
      </c>
      <c r="S158" s="14"/>
      <c r="T158" s="15"/>
      <c r="U158" s="15"/>
      <c r="V158" s="14"/>
      <c r="W158" s="14"/>
      <c r="X158" s="14"/>
      <c r="Y158" s="14"/>
      <c r="Z158" s="14"/>
      <c r="AA158" s="14"/>
      <c r="AB158" s="14"/>
      <c r="AC158" s="14"/>
      <c r="AD158" s="14"/>
      <c r="AE158" s="14"/>
      <c r="AF158" s="14"/>
      <c r="AG158" s="14"/>
      <c r="AH158" s="14"/>
    </row>
    <row r="159" spans="1:34" ht="15.75" hidden="1" customHeight="1">
      <c r="A159" s="10">
        <v>158</v>
      </c>
      <c r="B159" s="10" t="s">
        <v>1192</v>
      </c>
      <c r="C159" s="11" t="s">
        <v>14</v>
      </c>
      <c r="D159" s="12" t="s">
        <v>85</v>
      </c>
      <c r="E159" s="10">
        <v>83959</v>
      </c>
      <c r="F159" s="11" t="e">
        <f t="shared" ca="1" si="0"/>
        <v>#NAME?</v>
      </c>
      <c r="G159" s="12" t="e">
        <f t="shared" ca="1" si="1"/>
        <v>#NAME?</v>
      </c>
      <c r="H159" s="10">
        <v>1</v>
      </c>
      <c r="I159" s="10">
        <f>VLOOKUP(B159,'BIS + EDB Final'!A:F,6,FALSE)</f>
        <v>0</v>
      </c>
      <c r="J159" s="10">
        <f>VLOOKUP(B159,'CBG Final'!A:B,2,FALSE)</f>
        <v>1</v>
      </c>
      <c r="K159" s="13" t="e">
        <f t="shared" ca="1" si="2"/>
        <v>#NAME?</v>
      </c>
      <c r="L159" s="10" t="s">
        <v>1193</v>
      </c>
      <c r="M159" s="10" t="s">
        <v>267</v>
      </c>
      <c r="N159" s="10" t="s">
        <v>1194</v>
      </c>
      <c r="O159" s="10" t="s">
        <v>947</v>
      </c>
      <c r="P159" s="10" t="s">
        <v>1195</v>
      </c>
      <c r="Q159" s="10" t="s">
        <v>40</v>
      </c>
      <c r="R159" s="10" t="s">
        <v>352</v>
      </c>
      <c r="S159" s="17"/>
      <c r="T159" s="27"/>
      <c r="U159" s="27"/>
      <c r="V159" s="17"/>
      <c r="W159" s="17"/>
      <c r="X159" s="17"/>
      <c r="Y159" s="17"/>
      <c r="Z159" s="17"/>
      <c r="AA159" s="17"/>
      <c r="AB159" s="17"/>
      <c r="AC159" s="17"/>
      <c r="AD159" s="17"/>
      <c r="AE159" s="17"/>
      <c r="AF159" s="17"/>
      <c r="AG159" s="17"/>
      <c r="AH159" s="17"/>
    </row>
    <row r="160" spans="1:34" ht="15.75" hidden="1" customHeight="1">
      <c r="A160" s="10">
        <v>159</v>
      </c>
      <c r="B160" s="10" t="s">
        <v>1367</v>
      </c>
      <c r="C160" s="11" t="s">
        <v>128</v>
      </c>
      <c r="D160" s="12" t="s">
        <v>85</v>
      </c>
      <c r="E160" s="10">
        <v>95000</v>
      </c>
      <c r="F160" s="11" t="e">
        <f t="shared" ca="1" si="0"/>
        <v>#NAME?</v>
      </c>
      <c r="G160" s="12" t="e">
        <f t="shared" ca="1" si="1"/>
        <v>#NAME?</v>
      </c>
      <c r="H160" s="10">
        <v>2</v>
      </c>
      <c r="I160" s="10">
        <f>VLOOKUP(B160,'BIS + EDB Final'!A:F,6,FALSE)</f>
        <v>0</v>
      </c>
      <c r="J160" s="10">
        <f>VLOOKUP(B160,'CBG Final'!A:B,2,FALSE)</f>
        <v>1</v>
      </c>
      <c r="K160" s="13" t="e">
        <f t="shared" ca="1" si="2"/>
        <v>#NAME?</v>
      </c>
      <c r="L160" s="10" t="s">
        <v>1713</v>
      </c>
      <c r="M160" s="10" t="s">
        <v>385</v>
      </c>
      <c r="N160" s="10" t="s">
        <v>1714</v>
      </c>
      <c r="O160" s="10" t="s">
        <v>1715</v>
      </c>
      <c r="P160" s="10" t="s">
        <v>1716</v>
      </c>
      <c r="Q160" s="10" t="s">
        <v>116</v>
      </c>
      <c r="R160" s="10" t="s">
        <v>22</v>
      </c>
      <c r="S160" s="17"/>
      <c r="T160" s="27"/>
      <c r="U160" s="27"/>
      <c r="V160" s="17"/>
      <c r="W160" s="17"/>
      <c r="X160" s="17"/>
      <c r="Y160" s="17"/>
      <c r="Z160" s="17"/>
      <c r="AA160" s="17"/>
      <c r="AB160" s="17"/>
      <c r="AC160" s="17"/>
      <c r="AD160" s="17"/>
      <c r="AE160" s="17"/>
      <c r="AF160" s="17"/>
      <c r="AG160" s="17"/>
      <c r="AH160" s="17"/>
    </row>
    <row r="161" spans="1:34" ht="15.75" customHeight="1">
      <c r="A161" s="10"/>
      <c r="B161" s="10" t="s">
        <v>1169</v>
      </c>
      <c r="C161" s="11" t="s">
        <v>14</v>
      </c>
      <c r="D161" s="12" t="s">
        <v>764</v>
      </c>
      <c r="E161" s="10">
        <v>75883</v>
      </c>
      <c r="F161" s="11" t="e">
        <f t="shared" ca="1" si="0"/>
        <v>#NAME?</v>
      </c>
      <c r="G161" s="12" t="e">
        <f t="shared" ca="1" si="1"/>
        <v>#NAME?</v>
      </c>
      <c r="H161" s="10">
        <f>'BIS + EDB Final'!B189</f>
        <v>2</v>
      </c>
      <c r="I161" s="10">
        <f>VLOOKUP(B161,'BIS + EDB Final'!A:F,6,FALSE)</f>
        <v>1</v>
      </c>
      <c r="J161" s="10">
        <f>VLOOKUP(B161,'CBG Final'!A:B,2,FALSE)</f>
        <v>3</v>
      </c>
      <c r="K161" s="13" t="e">
        <f t="shared" ca="1" si="2"/>
        <v>#NAME?</v>
      </c>
      <c r="L161" s="10" t="s">
        <v>2059</v>
      </c>
      <c r="M161" s="10" t="s">
        <v>913</v>
      </c>
      <c r="N161" s="10" t="s">
        <v>2060</v>
      </c>
      <c r="O161" s="10" t="s">
        <v>2061</v>
      </c>
      <c r="P161" s="10" t="s">
        <v>2062</v>
      </c>
      <c r="Q161" s="10" t="s">
        <v>441</v>
      </c>
      <c r="R161" s="10" t="s">
        <v>22</v>
      </c>
      <c r="S161" s="14"/>
      <c r="T161" s="15"/>
      <c r="U161" s="15"/>
      <c r="V161" s="14"/>
      <c r="W161" s="14"/>
      <c r="X161" s="14"/>
      <c r="Y161" s="14"/>
      <c r="Z161" s="14"/>
      <c r="AA161" s="14"/>
      <c r="AB161" s="14"/>
      <c r="AC161" s="14"/>
      <c r="AD161" s="14"/>
      <c r="AE161" s="14"/>
      <c r="AF161" s="14"/>
      <c r="AG161" s="14"/>
      <c r="AH161" s="14"/>
    </row>
    <row r="162" spans="1:34" ht="15.75" hidden="1" customHeight="1">
      <c r="A162" s="10">
        <v>161</v>
      </c>
      <c r="B162" s="10" t="s">
        <v>1239</v>
      </c>
      <c r="C162" s="11" t="s">
        <v>84</v>
      </c>
      <c r="D162" s="12" t="s">
        <v>523</v>
      </c>
      <c r="E162" s="10">
        <v>83327</v>
      </c>
      <c r="F162" s="11" t="e">
        <f t="shared" ca="1" si="0"/>
        <v>#NAME?</v>
      </c>
      <c r="G162" s="12" t="e">
        <f t="shared" ca="1" si="1"/>
        <v>#NAME?</v>
      </c>
      <c r="H162" s="10">
        <v>1</v>
      </c>
      <c r="I162" s="10">
        <f>VLOOKUP(B162,'BIS + EDB Final'!A:F,6,FALSE)</f>
        <v>-1</v>
      </c>
      <c r="J162" s="10">
        <f>VLOOKUP(B162,'CBG Final'!A:B,2,FALSE)</f>
        <v>1</v>
      </c>
      <c r="K162" s="13" t="e">
        <f t="shared" ca="1" si="2"/>
        <v>#NAME?</v>
      </c>
      <c r="L162" s="10" t="s">
        <v>2448</v>
      </c>
      <c r="M162" s="10" t="s">
        <v>572</v>
      </c>
      <c r="N162" s="10" t="s">
        <v>2449</v>
      </c>
      <c r="O162" s="10" t="s">
        <v>940</v>
      </c>
      <c r="P162" s="10" t="s">
        <v>2450</v>
      </c>
      <c r="Q162" s="10" t="s">
        <v>61</v>
      </c>
      <c r="R162" s="10" t="s">
        <v>22</v>
      </c>
      <c r="S162" s="17"/>
      <c r="T162" s="27"/>
      <c r="U162" s="27"/>
      <c r="V162" s="17"/>
      <c r="W162" s="17"/>
      <c r="X162" s="17"/>
      <c r="Y162" s="17"/>
      <c r="Z162" s="17"/>
      <c r="AA162" s="17"/>
      <c r="AB162" s="17"/>
      <c r="AC162" s="17"/>
      <c r="AD162" s="17"/>
      <c r="AE162" s="17"/>
      <c r="AF162" s="17"/>
      <c r="AG162" s="17"/>
      <c r="AH162" s="17"/>
    </row>
    <row r="163" spans="1:34" ht="15.75" hidden="1" customHeight="1">
      <c r="A163" s="10">
        <v>162</v>
      </c>
      <c r="B163" s="10" t="s">
        <v>1073</v>
      </c>
      <c r="C163" s="11" t="s">
        <v>827</v>
      </c>
      <c r="D163" s="12" t="s">
        <v>330</v>
      </c>
      <c r="E163" s="10">
        <v>92137</v>
      </c>
      <c r="F163" s="11" t="e">
        <f t="shared" ca="1" si="0"/>
        <v>#NAME?</v>
      </c>
      <c r="G163" s="12" t="e">
        <f t="shared" ca="1" si="1"/>
        <v>#NAME?</v>
      </c>
      <c r="H163" s="10">
        <v>1</v>
      </c>
      <c r="I163" s="10">
        <f>VLOOKUP(B163,'BIS + EDB Final'!A:F,6,FALSE)</f>
        <v>-1</v>
      </c>
      <c r="J163" s="10">
        <f>VLOOKUP(B163,'CBG Final'!A:B,2,FALSE)</f>
        <v>1</v>
      </c>
      <c r="K163" s="13" t="e">
        <f t="shared" ca="1" si="2"/>
        <v>#NAME?</v>
      </c>
      <c r="L163" s="10" t="s">
        <v>1074</v>
      </c>
      <c r="M163" s="10" t="s">
        <v>1075</v>
      </c>
      <c r="N163" s="10" t="s">
        <v>1076</v>
      </c>
      <c r="O163" s="10" t="s">
        <v>1077</v>
      </c>
      <c r="P163" s="10" t="s">
        <v>1078</v>
      </c>
      <c r="Q163" s="10" t="s">
        <v>995</v>
      </c>
      <c r="R163" s="10" t="s">
        <v>672</v>
      </c>
      <c r="S163" s="17"/>
      <c r="T163" s="27"/>
      <c r="U163" s="27"/>
      <c r="V163" s="17"/>
      <c r="W163" s="17"/>
      <c r="X163" s="17"/>
      <c r="Y163" s="17"/>
      <c r="Z163" s="17"/>
      <c r="AA163" s="17"/>
      <c r="AB163" s="17"/>
      <c r="AC163" s="17"/>
      <c r="AD163" s="17"/>
      <c r="AE163" s="17"/>
      <c r="AF163" s="17"/>
      <c r="AG163" s="17"/>
      <c r="AH163" s="17"/>
    </row>
    <row r="164" spans="1:34" ht="15.75" hidden="1" customHeight="1">
      <c r="A164" s="10">
        <v>163</v>
      </c>
      <c r="B164" s="10" t="s">
        <v>673</v>
      </c>
      <c r="C164" s="11" t="s">
        <v>84</v>
      </c>
      <c r="D164" s="12" t="s">
        <v>674</v>
      </c>
      <c r="E164" s="10">
        <v>112300</v>
      </c>
      <c r="F164" s="11" t="e">
        <f t="shared" ca="1" si="0"/>
        <v>#NAME?</v>
      </c>
      <c r="G164" s="12" t="e">
        <f t="shared" ca="1" si="1"/>
        <v>#NAME?</v>
      </c>
      <c r="H164" s="10">
        <v>1</v>
      </c>
      <c r="I164" s="10">
        <f>VLOOKUP(B164,'BIS + EDB Final'!A:F,6,FALSE)</f>
        <v>1</v>
      </c>
      <c r="J164" s="10">
        <f>VLOOKUP(B164,'CBG Final'!A:B,2,FALSE)</f>
        <v>1</v>
      </c>
      <c r="K164" s="13" t="e">
        <f t="shared" ca="1" si="2"/>
        <v>#NAME?</v>
      </c>
      <c r="L164" s="10" t="s">
        <v>2390</v>
      </c>
      <c r="M164" s="10" t="s">
        <v>2391</v>
      </c>
      <c r="N164" s="10" t="s">
        <v>2392</v>
      </c>
      <c r="O164" s="10" t="s">
        <v>1082</v>
      </c>
      <c r="P164" s="10" t="s">
        <v>2393</v>
      </c>
      <c r="Q164" s="10" t="s">
        <v>100</v>
      </c>
      <c r="R164" s="10" t="s">
        <v>22</v>
      </c>
      <c r="S164" s="17"/>
      <c r="T164" s="27"/>
      <c r="U164" s="27"/>
      <c r="V164" s="17"/>
      <c r="W164" s="17"/>
      <c r="X164" s="27"/>
      <c r="Y164" s="27"/>
      <c r="Z164" s="17"/>
      <c r="AA164" s="17"/>
      <c r="AB164" s="17"/>
      <c r="AC164" s="17"/>
      <c r="AD164" s="17"/>
      <c r="AE164" s="17"/>
      <c r="AF164" s="17"/>
      <c r="AG164" s="17"/>
      <c r="AH164" s="17"/>
    </row>
    <row r="165" spans="1:34" ht="15.75" hidden="1" customHeight="1">
      <c r="A165" s="10">
        <v>164</v>
      </c>
      <c r="B165" s="10" t="s">
        <v>1067</v>
      </c>
      <c r="C165" s="11" t="s">
        <v>43</v>
      </c>
      <c r="D165" s="12" t="s">
        <v>1068</v>
      </c>
      <c r="E165" s="10">
        <v>140000</v>
      </c>
      <c r="F165" s="11" t="e">
        <f t="shared" ca="1" si="0"/>
        <v>#NAME?</v>
      </c>
      <c r="G165" s="12" t="e">
        <f t="shared" ca="1" si="1"/>
        <v>#NAME?</v>
      </c>
      <c r="H165" s="10">
        <v>1</v>
      </c>
      <c r="I165" s="10">
        <f>VLOOKUP(B165,'BIS + EDB Final'!A:F,6,FALSE)</f>
        <v>1</v>
      </c>
      <c r="J165" s="10">
        <f>VLOOKUP(B165,'CBG Final'!A:B,2,FALSE)</f>
        <v>3</v>
      </c>
      <c r="K165" s="13" t="e">
        <f t="shared" ca="1" si="2"/>
        <v>#NAME?</v>
      </c>
      <c r="L165" s="10" t="s">
        <v>1069</v>
      </c>
      <c r="M165" s="10" t="s">
        <v>1070</v>
      </c>
      <c r="N165" s="10" t="s">
        <v>1071</v>
      </c>
      <c r="O165" s="10" t="s">
        <v>347</v>
      </c>
      <c r="P165" s="10" t="s">
        <v>1072</v>
      </c>
      <c r="Q165" s="10" t="s">
        <v>40</v>
      </c>
      <c r="R165" s="10" t="s">
        <v>61</v>
      </c>
      <c r="S165" s="17"/>
      <c r="T165" s="27"/>
      <c r="U165" s="27"/>
      <c r="V165" s="17"/>
      <c r="W165" s="17"/>
      <c r="X165" s="17"/>
      <c r="Y165" s="17"/>
      <c r="Z165" s="17"/>
      <c r="AA165" s="17"/>
      <c r="AB165" s="17"/>
      <c r="AC165" s="17"/>
      <c r="AD165" s="17"/>
      <c r="AE165" s="17"/>
      <c r="AF165" s="17"/>
      <c r="AG165" s="17"/>
      <c r="AH165" s="17"/>
    </row>
    <row r="166" spans="1:34" ht="15.75" hidden="1" customHeight="1">
      <c r="A166" s="10">
        <v>165</v>
      </c>
      <c r="B166" s="10" t="s">
        <v>1299</v>
      </c>
      <c r="C166" s="11" t="s">
        <v>46</v>
      </c>
      <c r="D166" s="12" t="s">
        <v>373</v>
      </c>
      <c r="E166" s="10">
        <v>119270</v>
      </c>
      <c r="F166" s="11" t="e">
        <f t="shared" ca="1" si="0"/>
        <v>#NAME?</v>
      </c>
      <c r="G166" s="12" t="e">
        <f t="shared" ca="1" si="1"/>
        <v>#NAME?</v>
      </c>
      <c r="H166" s="10">
        <v>1</v>
      </c>
      <c r="I166" s="10">
        <f>VLOOKUP(B166,'BIS + EDB Final'!A:F,6,FALSE)</f>
        <v>1</v>
      </c>
      <c r="J166" s="10">
        <f>VLOOKUP(B166,'CBG Final'!A:B,2,FALSE)</f>
        <v>3</v>
      </c>
      <c r="K166" s="13" t="e">
        <f t="shared" ca="1" si="2"/>
        <v>#NAME?</v>
      </c>
      <c r="L166" s="10" t="s">
        <v>2081</v>
      </c>
      <c r="M166" s="10" t="s">
        <v>2082</v>
      </c>
      <c r="N166" s="10" t="s">
        <v>2083</v>
      </c>
      <c r="O166" s="10" t="s">
        <v>1158</v>
      </c>
      <c r="P166" s="10" t="s">
        <v>2084</v>
      </c>
      <c r="Q166" s="10" t="s">
        <v>880</v>
      </c>
      <c r="R166" s="10" t="s">
        <v>22</v>
      </c>
      <c r="S166" s="17"/>
      <c r="T166" s="27"/>
      <c r="U166" s="27"/>
      <c r="V166" s="17"/>
      <c r="W166" s="17"/>
      <c r="X166" s="17"/>
      <c r="Y166" s="17"/>
      <c r="Z166" s="17"/>
      <c r="AA166" s="17"/>
      <c r="AB166" s="17"/>
      <c r="AC166" s="17"/>
      <c r="AD166" s="17"/>
      <c r="AE166" s="17"/>
      <c r="AF166" s="17"/>
      <c r="AG166" s="17"/>
      <c r="AH166" s="17"/>
    </row>
    <row r="167" spans="1:34" ht="15.75" hidden="1" customHeight="1">
      <c r="A167" s="10">
        <v>166</v>
      </c>
      <c r="B167" s="10" t="s">
        <v>2515</v>
      </c>
      <c r="C167" s="11" t="s">
        <v>216</v>
      </c>
      <c r="D167" s="12" t="s">
        <v>373</v>
      </c>
      <c r="E167" s="10">
        <v>100870</v>
      </c>
      <c r="F167" s="11" t="e">
        <f t="shared" ca="1" si="0"/>
        <v>#NAME?</v>
      </c>
      <c r="G167" s="12" t="e">
        <f t="shared" ca="1" si="1"/>
        <v>#NAME?</v>
      </c>
      <c r="H167" s="10">
        <v>1</v>
      </c>
      <c r="I167" s="10">
        <f>VLOOKUP(B167,'BIS + EDB Final'!A:F,6,FALSE)</f>
        <v>1</v>
      </c>
      <c r="J167" s="10">
        <f>VLOOKUP(B167,'CBG Final'!A:B,2,FALSE)</f>
        <v>3</v>
      </c>
      <c r="K167" s="13" t="e">
        <f t="shared" ca="1" si="2"/>
        <v>#NAME?</v>
      </c>
      <c r="L167" s="10" t="s">
        <v>2516</v>
      </c>
      <c r="M167" s="10" t="s">
        <v>1050</v>
      </c>
      <c r="N167" s="10" t="s">
        <v>1869</v>
      </c>
      <c r="O167" s="10"/>
      <c r="P167" s="10" t="s">
        <v>2517</v>
      </c>
      <c r="Q167" s="10" t="s">
        <v>507</v>
      </c>
      <c r="R167" s="10" t="s">
        <v>22</v>
      </c>
      <c r="S167" s="17"/>
      <c r="T167" s="27"/>
      <c r="U167" s="27"/>
      <c r="V167" s="17"/>
      <c r="W167" s="17"/>
      <c r="X167" s="17"/>
      <c r="Y167" s="17"/>
      <c r="Z167" s="17"/>
      <c r="AA167" s="17"/>
      <c r="AB167" s="17"/>
      <c r="AC167" s="17"/>
      <c r="AD167" s="17"/>
      <c r="AE167" s="17"/>
      <c r="AF167" s="17"/>
      <c r="AG167" s="17"/>
      <c r="AH167" s="17"/>
    </row>
    <row r="168" spans="1:34" ht="15.75" hidden="1" customHeight="1">
      <c r="A168" s="10">
        <v>167</v>
      </c>
      <c r="B168" s="10" t="s">
        <v>1642</v>
      </c>
      <c r="C168" s="11" t="s">
        <v>84</v>
      </c>
      <c r="D168" s="12" t="s">
        <v>1643</v>
      </c>
      <c r="E168" s="10">
        <v>77274</v>
      </c>
      <c r="F168" s="11" t="e">
        <f t="shared" ca="1" si="0"/>
        <v>#NAME?</v>
      </c>
      <c r="G168" s="12" t="e">
        <f t="shared" ca="1" si="1"/>
        <v>#NAME?</v>
      </c>
      <c r="H168" s="10">
        <v>1</v>
      </c>
      <c r="I168" s="10">
        <f>VLOOKUP(B168,'BIS + EDB Final'!A:F,6,FALSE)</f>
        <v>1</v>
      </c>
      <c r="J168" s="10">
        <f>VLOOKUP(B168,'CBG Final'!A:B,2,FALSE)</f>
        <v>1</v>
      </c>
      <c r="K168" s="13" t="e">
        <f t="shared" ca="1" si="2"/>
        <v>#NAME?</v>
      </c>
      <c r="L168" s="10" t="s">
        <v>1957</v>
      </c>
      <c r="M168" s="10" t="s">
        <v>921</v>
      </c>
      <c r="N168" s="10" t="s">
        <v>1958</v>
      </c>
      <c r="O168" s="10" t="s">
        <v>27</v>
      </c>
      <c r="P168" s="10" t="s">
        <v>1959</v>
      </c>
      <c r="Q168" s="10" t="s">
        <v>212</v>
      </c>
      <c r="R168" s="10" t="s">
        <v>22</v>
      </c>
      <c r="S168" s="17"/>
      <c r="T168" s="27"/>
      <c r="U168" s="27"/>
      <c r="V168" s="17"/>
      <c r="W168" s="17"/>
      <c r="X168" s="17"/>
      <c r="Y168" s="17"/>
      <c r="Z168" s="17"/>
      <c r="AA168" s="17"/>
      <c r="AB168" s="17"/>
      <c r="AC168" s="17"/>
      <c r="AD168" s="17"/>
      <c r="AE168" s="17"/>
      <c r="AF168" s="17"/>
      <c r="AG168" s="17"/>
      <c r="AH168" s="17"/>
    </row>
    <row r="169" spans="1:34" ht="15.75" hidden="1" customHeight="1">
      <c r="A169" s="10">
        <v>168</v>
      </c>
      <c r="B169" s="10" t="s">
        <v>2211</v>
      </c>
      <c r="C169" s="11" t="s">
        <v>128</v>
      </c>
      <c r="D169" s="12" t="s">
        <v>586</v>
      </c>
      <c r="E169" s="10">
        <v>59594</v>
      </c>
      <c r="F169" s="11" t="e">
        <f t="shared" ca="1" si="0"/>
        <v>#NAME?</v>
      </c>
      <c r="G169" s="12" t="e">
        <f t="shared" ca="1" si="1"/>
        <v>#NAME?</v>
      </c>
      <c r="H169" s="10">
        <v>2</v>
      </c>
      <c r="I169" s="10">
        <f>VLOOKUP(B169,'BIS + EDB Final'!A:F,6,FALSE)</f>
        <v>1</v>
      </c>
      <c r="J169" s="10">
        <f>VLOOKUP(B169,'CBG Final'!A:B,2,FALSE)</f>
        <v>2</v>
      </c>
      <c r="K169" s="13" t="e">
        <f t="shared" ca="1" si="2"/>
        <v>#NAME?</v>
      </c>
      <c r="L169" s="10" t="s">
        <v>2212</v>
      </c>
      <c r="M169" s="10" t="s">
        <v>1138</v>
      </c>
      <c r="N169" s="10" t="s">
        <v>2213</v>
      </c>
      <c r="O169" s="10" t="s">
        <v>2214</v>
      </c>
      <c r="P169" s="10" t="s">
        <v>2215</v>
      </c>
      <c r="Q169" s="10" t="s">
        <v>434</v>
      </c>
      <c r="R169" s="10" t="s">
        <v>640</v>
      </c>
      <c r="S169" s="17"/>
      <c r="T169" s="27"/>
      <c r="U169" s="27"/>
      <c r="V169" s="17"/>
      <c r="W169" s="17"/>
      <c r="X169" s="17"/>
      <c r="Y169" s="17"/>
      <c r="Z169" s="17"/>
      <c r="AA169" s="17"/>
      <c r="AB169" s="17"/>
      <c r="AC169" s="17"/>
      <c r="AD169" s="17"/>
      <c r="AE169" s="17"/>
      <c r="AF169" s="17"/>
      <c r="AG169" s="17"/>
      <c r="AH169" s="17"/>
    </row>
    <row r="170" spans="1:34" ht="15.75" customHeight="1">
      <c r="A170" s="10"/>
      <c r="B170" s="10" t="s">
        <v>2063</v>
      </c>
      <c r="C170" s="11" t="s">
        <v>144</v>
      </c>
      <c r="D170" s="12" t="s">
        <v>764</v>
      </c>
      <c r="E170" s="10">
        <v>77349</v>
      </c>
      <c r="F170" s="11" t="e">
        <f t="shared" ca="1" si="0"/>
        <v>#NAME?</v>
      </c>
      <c r="G170" s="12" t="e">
        <f t="shared" ca="1" si="1"/>
        <v>#NAME?</v>
      </c>
      <c r="H170" s="10">
        <v>2</v>
      </c>
      <c r="I170" s="10">
        <f>VLOOKUP(B170,'BIS + EDB Final'!A:F,6,FALSE)</f>
        <v>0</v>
      </c>
      <c r="J170" s="10">
        <f>VLOOKUP(B170,'CBG Final'!A:B,2,FALSE)</f>
        <v>3</v>
      </c>
      <c r="K170" s="13" t="e">
        <f t="shared" ca="1" si="2"/>
        <v>#NAME?</v>
      </c>
      <c r="L170" s="10" t="s">
        <v>2064</v>
      </c>
      <c r="M170" s="10" t="s">
        <v>2065</v>
      </c>
      <c r="N170" s="10" t="s">
        <v>2066</v>
      </c>
      <c r="O170" s="10" t="s">
        <v>663</v>
      </c>
      <c r="P170" s="10" t="s">
        <v>2067</v>
      </c>
      <c r="Q170" s="10" t="s">
        <v>2068</v>
      </c>
      <c r="R170" s="10" t="s">
        <v>231</v>
      </c>
      <c r="S170" s="14"/>
      <c r="T170" s="15"/>
      <c r="U170" s="15"/>
      <c r="V170" s="14"/>
      <c r="W170" s="14"/>
      <c r="X170" s="14"/>
      <c r="Y170" s="14"/>
      <c r="Z170" s="14"/>
      <c r="AA170" s="14"/>
      <c r="AB170" s="14"/>
      <c r="AC170" s="14"/>
      <c r="AD170" s="14"/>
      <c r="AE170" s="14"/>
      <c r="AF170" s="14"/>
      <c r="AG170" s="14"/>
      <c r="AH170" s="14"/>
    </row>
    <row r="171" spans="1:34" ht="15.75" hidden="1" customHeight="1">
      <c r="A171" s="10">
        <v>170</v>
      </c>
      <c r="B171" s="10" t="s">
        <v>2151</v>
      </c>
      <c r="C171" s="11" t="s">
        <v>2152</v>
      </c>
      <c r="D171" s="12" t="s">
        <v>118</v>
      </c>
      <c r="E171" s="10">
        <v>52157</v>
      </c>
      <c r="F171" s="11" t="e">
        <f t="shared" ca="1" si="0"/>
        <v>#NAME?</v>
      </c>
      <c r="G171" s="12" t="e">
        <f t="shared" ca="1" si="1"/>
        <v>#NAME?</v>
      </c>
      <c r="H171" s="10">
        <v>1</v>
      </c>
      <c r="I171" s="10">
        <f>VLOOKUP(B171,'BIS + EDB Final'!A:F,6,FALSE)</f>
        <v>1</v>
      </c>
      <c r="J171" s="10">
        <f>VLOOKUP(B171,'CBG Final'!A:B,2,FALSE)</f>
        <v>2</v>
      </c>
      <c r="K171" s="13" t="e">
        <f t="shared" ca="1" si="2"/>
        <v>#NAME?</v>
      </c>
      <c r="L171" s="10" t="s">
        <v>2153</v>
      </c>
      <c r="M171" s="10" t="s">
        <v>1038</v>
      </c>
      <c r="N171" s="10" t="s">
        <v>2154</v>
      </c>
      <c r="O171" s="10" t="s">
        <v>2155</v>
      </c>
      <c r="P171" s="10" t="s">
        <v>2156</v>
      </c>
      <c r="Q171" s="10" t="s">
        <v>955</v>
      </c>
      <c r="R171" s="10" t="s">
        <v>80</v>
      </c>
      <c r="S171" s="17"/>
      <c r="T171" s="27"/>
      <c r="U171" s="27"/>
      <c r="V171" s="17"/>
      <c r="W171" s="17"/>
      <c r="X171" s="27"/>
      <c r="Y171" s="27"/>
      <c r="Z171" s="17"/>
      <c r="AA171" s="17"/>
      <c r="AB171" s="17"/>
      <c r="AC171" s="17"/>
      <c r="AD171" s="17"/>
      <c r="AE171" s="17"/>
      <c r="AF171" s="17"/>
      <c r="AG171" s="17"/>
      <c r="AH171" s="17"/>
    </row>
    <row r="172" spans="1:34" ht="15.75" hidden="1" customHeight="1">
      <c r="A172" s="10">
        <v>171</v>
      </c>
      <c r="B172" s="10" t="s">
        <v>1183</v>
      </c>
      <c r="C172" s="11" t="s">
        <v>43</v>
      </c>
      <c r="D172" s="12" t="s">
        <v>1184</v>
      </c>
      <c r="E172" s="10">
        <v>79400</v>
      </c>
      <c r="F172" s="11" t="e">
        <f t="shared" ca="1" si="0"/>
        <v>#NAME?</v>
      </c>
      <c r="G172" s="12" t="e">
        <f t="shared" ca="1" si="1"/>
        <v>#NAME?</v>
      </c>
      <c r="H172" s="10">
        <v>1</v>
      </c>
      <c r="I172" s="10">
        <f>VLOOKUP(B172,'BIS + EDB Final'!A:F,6,FALSE)</f>
        <v>1</v>
      </c>
      <c r="J172" s="10">
        <f>VLOOKUP(B172,'CBG Final'!A:B,2,FALSE)</f>
        <v>3</v>
      </c>
      <c r="K172" s="13" t="e">
        <f t="shared" ca="1" si="2"/>
        <v>#NAME?</v>
      </c>
      <c r="L172" s="10" t="s">
        <v>2029</v>
      </c>
      <c r="M172" s="10" t="s">
        <v>677</v>
      </c>
      <c r="N172" s="10" t="s">
        <v>2030</v>
      </c>
      <c r="O172" s="10" t="s">
        <v>2031</v>
      </c>
      <c r="P172" s="10" t="s">
        <v>2032</v>
      </c>
      <c r="Q172" s="10" t="s">
        <v>31</v>
      </c>
      <c r="R172" s="10" t="s">
        <v>520</v>
      </c>
      <c r="S172" s="17"/>
      <c r="T172" s="27"/>
      <c r="U172" s="27"/>
      <c r="V172" s="17"/>
      <c r="W172" s="17"/>
      <c r="X172" s="17"/>
      <c r="Y172" s="17"/>
      <c r="Z172" s="17"/>
      <c r="AA172" s="17"/>
      <c r="AB172" s="17"/>
      <c r="AC172" s="17"/>
      <c r="AD172" s="17"/>
      <c r="AE172" s="17"/>
      <c r="AF172" s="17"/>
      <c r="AG172" s="17"/>
      <c r="AH172" s="17"/>
    </row>
    <row r="173" spans="1:34" ht="15.75" hidden="1" customHeight="1">
      <c r="A173" s="10">
        <v>172</v>
      </c>
      <c r="B173" s="10" t="s">
        <v>996</v>
      </c>
      <c r="C173" s="11" t="s">
        <v>43</v>
      </c>
      <c r="D173" s="12" t="s">
        <v>997</v>
      </c>
      <c r="E173" s="10">
        <v>85000</v>
      </c>
      <c r="F173" s="11" t="e">
        <f t="shared" ca="1" si="0"/>
        <v>#NAME?</v>
      </c>
      <c r="G173" s="12" t="e">
        <f t="shared" ca="1" si="1"/>
        <v>#NAME?</v>
      </c>
      <c r="H173" s="10">
        <v>1</v>
      </c>
      <c r="I173" s="10">
        <f>VLOOKUP(B173,'BIS + EDB Final'!A:F,6,FALSE)</f>
        <v>1</v>
      </c>
      <c r="J173" s="10">
        <f>VLOOKUP(B173,'CBG Final'!A:B,2,FALSE)</f>
        <v>2</v>
      </c>
      <c r="K173" s="13" t="e">
        <f t="shared" ca="1" si="2"/>
        <v>#NAME?</v>
      </c>
      <c r="L173" s="10" t="s">
        <v>998</v>
      </c>
      <c r="M173" s="10" t="s">
        <v>913</v>
      </c>
      <c r="N173" s="10" t="s">
        <v>999</v>
      </c>
      <c r="O173" s="10" t="s">
        <v>1000</v>
      </c>
      <c r="P173" s="10" t="s">
        <v>1001</v>
      </c>
      <c r="Q173" s="10" t="s">
        <v>441</v>
      </c>
      <c r="R173" s="10" t="s">
        <v>72</v>
      </c>
      <c r="S173" s="17"/>
      <c r="T173" s="27"/>
      <c r="U173" s="27"/>
      <c r="V173" s="17"/>
      <c r="W173" s="17"/>
      <c r="X173" s="17"/>
      <c r="Y173" s="17"/>
      <c r="Z173" s="17"/>
      <c r="AA173" s="17"/>
      <c r="AB173" s="17"/>
      <c r="AC173" s="17"/>
      <c r="AD173" s="17"/>
      <c r="AE173" s="17"/>
      <c r="AF173" s="17"/>
      <c r="AG173" s="17"/>
      <c r="AH173" s="17"/>
    </row>
    <row r="174" spans="1:34" ht="15.75" hidden="1" customHeight="1">
      <c r="A174" s="10">
        <v>173</v>
      </c>
      <c r="B174" s="10" t="s">
        <v>1541</v>
      </c>
      <c r="C174" s="11" t="s">
        <v>43</v>
      </c>
      <c r="D174" s="12" t="s">
        <v>15</v>
      </c>
      <c r="E174" s="10">
        <v>90000</v>
      </c>
      <c r="F174" s="11" t="e">
        <f t="shared" ca="1" si="0"/>
        <v>#NAME?</v>
      </c>
      <c r="G174" s="12" t="e">
        <f t="shared" ca="1" si="1"/>
        <v>#NAME?</v>
      </c>
      <c r="H174" s="10">
        <v>2</v>
      </c>
      <c r="I174" s="10">
        <f>VLOOKUP(B174,'BIS + EDB Final'!A:F,6,FALSE)</f>
        <v>1</v>
      </c>
      <c r="J174" s="10">
        <f>VLOOKUP(B174,'CBG Final'!A:B,2,FALSE)</f>
        <v>3</v>
      </c>
      <c r="K174" s="13" t="e">
        <f t="shared" ca="1" si="2"/>
        <v>#NAME?</v>
      </c>
      <c r="L174" s="10" t="s">
        <v>1973</v>
      </c>
      <c r="M174" s="10" t="s">
        <v>714</v>
      </c>
      <c r="N174" s="10" t="s">
        <v>1974</v>
      </c>
      <c r="O174" s="10" t="s">
        <v>437</v>
      </c>
      <c r="P174" s="10" t="s">
        <v>1975</v>
      </c>
      <c r="Q174" s="10" t="s">
        <v>1061</v>
      </c>
      <c r="R174" s="10" t="s">
        <v>492</v>
      </c>
      <c r="S174" s="17"/>
      <c r="T174" s="27"/>
      <c r="U174" s="27"/>
      <c r="V174" s="17"/>
      <c r="W174" s="17"/>
      <c r="X174" s="17"/>
      <c r="Y174" s="17"/>
      <c r="Z174" s="17"/>
      <c r="AA174" s="17"/>
      <c r="AB174" s="17"/>
      <c r="AC174" s="17"/>
      <c r="AD174" s="17"/>
      <c r="AE174" s="17"/>
      <c r="AF174" s="17"/>
      <c r="AG174" s="17"/>
      <c r="AH174" s="17"/>
    </row>
    <row r="175" spans="1:34" ht="15.75" hidden="1" customHeight="1">
      <c r="A175" s="10">
        <v>174</v>
      </c>
      <c r="B175" s="10" t="s">
        <v>1626</v>
      </c>
      <c r="C175" s="11" t="s">
        <v>24</v>
      </c>
      <c r="D175" s="12" t="s">
        <v>214</v>
      </c>
      <c r="E175" s="10">
        <v>129177</v>
      </c>
      <c r="F175" s="11" t="e">
        <f t="shared" ca="1" si="0"/>
        <v>#NAME?</v>
      </c>
      <c r="G175" s="12" t="e">
        <f t="shared" ca="1" si="1"/>
        <v>#NAME?</v>
      </c>
      <c r="H175" s="10">
        <v>2</v>
      </c>
      <c r="I175" s="10">
        <f>VLOOKUP(B175,'BIS + EDB Final'!A:F,6,FALSE)</f>
        <v>1</v>
      </c>
      <c r="J175" s="10">
        <f>VLOOKUP(B175,'CBG Final'!A:B,2,FALSE)</f>
        <v>1</v>
      </c>
      <c r="K175" s="13" t="e">
        <f t="shared" ca="1" si="2"/>
        <v>#NAME?</v>
      </c>
      <c r="L175" s="10" t="s">
        <v>1627</v>
      </c>
      <c r="M175" s="10" t="s">
        <v>1628</v>
      </c>
      <c r="N175" s="10" t="s">
        <v>1629</v>
      </c>
      <c r="O175" s="10" t="s">
        <v>1450</v>
      </c>
      <c r="P175" s="10" t="s">
        <v>1630</v>
      </c>
      <c r="Q175" s="10" t="s">
        <v>40</v>
      </c>
      <c r="R175" s="10" t="s">
        <v>61</v>
      </c>
      <c r="S175" s="17"/>
      <c r="T175" s="27"/>
      <c r="U175" s="27"/>
      <c r="V175" s="17"/>
      <c r="W175" s="17"/>
      <c r="X175" s="17"/>
      <c r="Y175" s="17"/>
      <c r="Z175" s="17"/>
      <c r="AA175" s="17"/>
      <c r="AB175" s="17"/>
      <c r="AC175" s="17"/>
      <c r="AD175" s="17"/>
      <c r="AE175" s="17"/>
      <c r="AF175" s="17"/>
      <c r="AG175" s="17"/>
      <c r="AH175" s="17"/>
    </row>
    <row r="176" spans="1:34" ht="15.75" hidden="1" customHeight="1">
      <c r="A176" s="10">
        <v>175</v>
      </c>
      <c r="B176" s="10" t="s">
        <v>693</v>
      </c>
      <c r="C176" s="11" t="s">
        <v>46</v>
      </c>
      <c r="D176" s="12" t="s">
        <v>214</v>
      </c>
      <c r="E176" s="10">
        <v>114139</v>
      </c>
      <c r="F176" s="11" t="e">
        <f t="shared" ca="1" si="0"/>
        <v>#NAME?</v>
      </c>
      <c r="G176" s="12" t="e">
        <f t="shared" ca="1" si="1"/>
        <v>#NAME?</v>
      </c>
      <c r="H176" s="10">
        <v>2</v>
      </c>
      <c r="I176" s="10">
        <f>VLOOKUP(B176,'BIS + EDB Final'!A:F,6,FALSE)</f>
        <v>1</v>
      </c>
      <c r="J176" s="10">
        <f>VLOOKUP(B176,'CBG Final'!A:B,2,FALSE)</f>
        <v>3</v>
      </c>
      <c r="K176" s="13" t="e">
        <f t="shared" ca="1" si="2"/>
        <v>#NAME?</v>
      </c>
      <c r="L176" s="10" t="s">
        <v>2382</v>
      </c>
      <c r="M176" s="10" t="s">
        <v>2383</v>
      </c>
      <c r="N176" s="10" t="s">
        <v>2384</v>
      </c>
      <c r="O176" s="10" t="s">
        <v>2385</v>
      </c>
      <c r="P176" s="10" t="s">
        <v>2386</v>
      </c>
      <c r="Q176" s="10" t="s">
        <v>672</v>
      </c>
      <c r="R176" s="10" t="s">
        <v>80</v>
      </c>
      <c r="S176" s="17"/>
      <c r="T176" s="27"/>
      <c r="U176" s="27"/>
      <c r="V176" s="17"/>
      <c r="W176" s="17"/>
      <c r="X176" s="27"/>
      <c r="Y176" s="27"/>
      <c r="Z176" s="17"/>
      <c r="AA176" s="17"/>
      <c r="AB176" s="17"/>
      <c r="AC176" s="17"/>
      <c r="AD176" s="17"/>
      <c r="AE176" s="17"/>
      <c r="AF176" s="17"/>
      <c r="AG176" s="17"/>
      <c r="AH176" s="17"/>
    </row>
    <row r="177" spans="1:34" ht="15.75" hidden="1" customHeight="1">
      <c r="A177" s="10">
        <v>176</v>
      </c>
      <c r="B177" s="10" t="s">
        <v>623</v>
      </c>
      <c r="C177" s="11" t="s">
        <v>777</v>
      </c>
      <c r="D177" s="12" t="s">
        <v>214</v>
      </c>
      <c r="E177" s="10">
        <v>101759</v>
      </c>
      <c r="F177" s="11" t="e">
        <f t="shared" ca="1" si="0"/>
        <v>#NAME?</v>
      </c>
      <c r="G177" s="12" t="e">
        <f t="shared" ca="1" si="1"/>
        <v>#NAME?</v>
      </c>
      <c r="H177" s="10">
        <v>1</v>
      </c>
      <c r="I177" s="10">
        <f>VLOOKUP(B177,'BIS + EDB Final'!A:F,6,FALSE)</f>
        <v>1</v>
      </c>
      <c r="J177" s="10">
        <f>VLOOKUP(B177,'CBG Final'!A:B,2,FALSE)</f>
        <v>3</v>
      </c>
      <c r="K177" s="13" t="e">
        <f t="shared" ca="1" si="2"/>
        <v>#NAME?</v>
      </c>
      <c r="L177" s="10" t="s">
        <v>2543</v>
      </c>
      <c r="M177" s="10" t="s">
        <v>2544</v>
      </c>
      <c r="N177" s="10" t="s">
        <v>2545</v>
      </c>
      <c r="O177" s="10" t="s">
        <v>2546</v>
      </c>
      <c r="P177" s="10" t="s">
        <v>2547</v>
      </c>
      <c r="Q177" s="10" t="s">
        <v>2002</v>
      </c>
      <c r="R177" s="10" t="s">
        <v>165</v>
      </c>
      <c r="S177" s="17"/>
      <c r="T177" s="27"/>
      <c r="U177" s="27"/>
      <c r="V177" s="17"/>
      <c r="W177" s="17"/>
      <c r="X177" s="27"/>
      <c r="Y177" s="27"/>
      <c r="Z177" s="17"/>
      <c r="AA177" s="17"/>
      <c r="AB177" s="17"/>
      <c r="AC177" s="17"/>
      <c r="AD177" s="17"/>
      <c r="AE177" s="17"/>
      <c r="AF177" s="17"/>
      <c r="AG177" s="17"/>
      <c r="AH177" s="17"/>
    </row>
    <row r="178" spans="1:34" ht="15.75" hidden="1" customHeight="1">
      <c r="A178" s="10">
        <v>177</v>
      </c>
      <c r="B178" s="10" t="s">
        <v>637</v>
      </c>
      <c r="C178" s="11" t="s">
        <v>14</v>
      </c>
      <c r="D178" s="12" t="s">
        <v>638</v>
      </c>
      <c r="E178" s="10">
        <v>108648</v>
      </c>
      <c r="F178" s="11" t="e">
        <f t="shared" ca="1" si="0"/>
        <v>#NAME?</v>
      </c>
      <c r="G178" s="12" t="e">
        <f t="shared" ca="1" si="1"/>
        <v>#NAME?</v>
      </c>
      <c r="H178" s="10">
        <v>1</v>
      </c>
      <c r="I178" s="10">
        <f>VLOOKUP(B178,'BIS + EDB Final'!A:F,6,FALSE)</f>
        <v>1</v>
      </c>
      <c r="J178" s="10">
        <f>VLOOKUP(B178,'CBG Final'!A:B,2,FALSE)</f>
        <v>3</v>
      </c>
      <c r="K178" s="13" t="e">
        <f t="shared" ca="1" si="2"/>
        <v>#NAME?</v>
      </c>
      <c r="L178" s="10" t="s">
        <v>2628</v>
      </c>
      <c r="M178" s="10" t="s">
        <v>356</v>
      </c>
      <c r="N178" s="10" t="s">
        <v>2629</v>
      </c>
      <c r="O178" s="10" t="s">
        <v>2630</v>
      </c>
      <c r="P178" s="10" t="s">
        <v>2631</v>
      </c>
      <c r="Q178" s="10" t="s">
        <v>2632</v>
      </c>
      <c r="R178" s="10" t="s">
        <v>22</v>
      </c>
      <c r="S178" s="17"/>
      <c r="T178" s="27"/>
      <c r="U178" s="27"/>
      <c r="V178" s="17"/>
      <c r="W178" s="17"/>
      <c r="X178" s="27"/>
      <c r="Y178" s="27"/>
      <c r="Z178" s="17"/>
      <c r="AA178" s="17"/>
      <c r="AB178" s="17"/>
      <c r="AC178" s="17"/>
      <c r="AD178" s="17"/>
      <c r="AE178" s="17"/>
      <c r="AF178" s="17"/>
      <c r="AG178" s="17"/>
      <c r="AH178" s="17"/>
    </row>
    <row r="179" spans="1:34" ht="15.75" hidden="1" customHeight="1">
      <c r="A179" s="10">
        <v>178</v>
      </c>
      <c r="B179" s="10" t="s">
        <v>1524</v>
      </c>
      <c r="C179" s="11" t="s">
        <v>93</v>
      </c>
      <c r="D179" s="12" t="s">
        <v>1525</v>
      </c>
      <c r="E179" s="10">
        <v>109121</v>
      </c>
      <c r="F179" s="11" t="e">
        <f t="shared" ca="1" si="0"/>
        <v>#NAME?</v>
      </c>
      <c r="G179" s="12" t="e">
        <f t="shared" ca="1" si="1"/>
        <v>#NAME?</v>
      </c>
      <c r="H179" s="10">
        <v>3</v>
      </c>
      <c r="I179" s="10">
        <f>VLOOKUP(B179,'BIS + EDB Final'!A:F,6,FALSE)</f>
        <v>1</v>
      </c>
      <c r="J179" s="10">
        <f>VLOOKUP(B179,'CBG Final'!A:B,2,FALSE)</f>
        <v>3</v>
      </c>
      <c r="K179" s="13" t="e">
        <f t="shared" ca="1" si="2"/>
        <v>#NAME?</v>
      </c>
      <c r="L179" s="10" t="s">
        <v>2283</v>
      </c>
      <c r="M179" s="10" t="s">
        <v>2284</v>
      </c>
      <c r="N179" s="10" t="s">
        <v>2285</v>
      </c>
      <c r="O179" s="10" t="s">
        <v>2286</v>
      </c>
      <c r="P179" s="10" t="s">
        <v>2287</v>
      </c>
      <c r="Q179" s="10" t="s">
        <v>224</v>
      </c>
      <c r="R179" s="10" t="s">
        <v>358</v>
      </c>
      <c r="S179" s="17"/>
      <c r="T179" s="27"/>
      <c r="U179" s="27"/>
      <c r="V179" s="17"/>
      <c r="W179" s="17"/>
      <c r="X179" s="17"/>
      <c r="Y179" s="17"/>
      <c r="Z179" s="17"/>
      <c r="AA179" s="17"/>
      <c r="AB179" s="17"/>
      <c r="AC179" s="17"/>
      <c r="AD179" s="17"/>
      <c r="AE179" s="17"/>
      <c r="AF179" s="17"/>
      <c r="AG179" s="17"/>
      <c r="AH179" s="17"/>
    </row>
    <row r="180" spans="1:34" ht="15.75" customHeight="1">
      <c r="A180" s="10"/>
      <c r="B180" s="10" t="s">
        <v>956</v>
      </c>
      <c r="C180" s="11" t="s">
        <v>43</v>
      </c>
      <c r="D180" s="12" t="s">
        <v>764</v>
      </c>
      <c r="E180" s="10">
        <v>81000</v>
      </c>
      <c r="F180" s="11" t="e">
        <f t="shared" ca="1" si="0"/>
        <v>#NAME?</v>
      </c>
      <c r="G180" s="12" t="e">
        <f t="shared" ca="1" si="1"/>
        <v>#NAME?</v>
      </c>
      <c r="H180" s="10">
        <v>2</v>
      </c>
      <c r="I180" s="10">
        <f>VLOOKUP(B180,'BIS + EDB Final'!A:F,6,FALSE)</f>
        <v>0</v>
      </c>
      <c r="J180" s="10">
        <f>VLOOKUP(B180,'CBG Final'!A:B,2,FALSE)</f>
        <v>3</v>
      </c>
      <c r="K180" s="13" t="e">
        <f t="shared" ca="1" si="2"/>
        <v>#NAME?</v>
      </c>
      <c r="L180" s="10" t="s">
        <v>2157</v>
      </c>
      <c r="M180" s="10" t="s">
        <v>389</v>
      </c>
      <c r="N180" s="10" t="s">
        <v>2158</v>
      </c>
      <c r="O180" s="10" t="s">
        <v>2159</v>
      </c>
      <c r="P180" s="10" t="s">
        <v>2160</v>
      </c>
      <c r="Q180" s="10" t="s">
        <v>183</v>
      </c>
      <c r="R180" s="10" t="s">
        <v>22</v>
      </c>
      <c r="S180" s="14"/>
      <c r="T180" s="15"/>
      <c r="U180" s="15"/>
      <c r="V180" s="14"/>
      <c r="W180" s="14"/>
      <c r="X180" s="15"/>
      <c r="Y180" s="15"/>
      <c r="Z180" s="14"/>
      <c r="AA180" s="14"/>
      <c r="AB180" s="14"/>
      <c r="AC180" s="14"/>
      <c r="AD180" s="14"/>
      <c r="AE180" s="14"/>
      <c r="AF180" s="14"/>
      <c r="AG180" s="14"/>
      <c r="AH180" s="14"/>
    </row>
    <row r="181" spans="1:34" ht="15.75" hidden="1" customHeight="1">
      <c r="A181" s="10">
        <v>180</v>
      </c>
      <c r="B181" s="10" t="s">
        <v>1595</v>
      </c>
      <c r="C181" s="11" t="s">
        <v>255</v>
      </c>
      <c r="D181" s="12" t="s">
        <v>120</v>
      </c>
      <c r="E181" s="10">
        <v>75137</v>
      </c>
      <c r="F181" s="11" t="e">
        <f t="shared" ca="1" si="0"/>
        <v>#NAME?</v>
      </c>
      <c r="G181" s="12" t="e">
        <f t="shared" ca="1" si="1"/>
        <v>#NAME?</v>
      </c>
      <c r="H181" s="10">
        <v>1</v>
      </c>
      <c r="I181" s="10">
        <f>VLOOKUP(B181,'BIS + EDB Final'!A:F,6,FALSE)</f>
        <v>1</v>
      </c>
      <c r="J181" s="10">
        <f>VLOOKUP(B181,'CBG Final'!A:B,2,FALSE)</f>
        <v>1</v>
      </c>
      <c r="K181" s="13" t="e">
        <f t="shared" ca="1" si="2"/>
        <v>#NAME?</v>
      </c>
      <c r="L181" s="10" t="s">
        <v>1596</v>
      </c>
      <c r="M181" s="10" t="s">
        <v>179</v>
      </c>
      <c r="N181" s="10" t="s">
        <v>1597</v>
      </c>
      <c r="O181" s="10" t="s">
        <v>677</v>
      </c>
      <c r="P181" s="10" t="s">
        <v>1598</v>
      </c>
      <c r="Q181" s="10" t="s">
        <v>116</v>
      </c>
      <c r="R181" s="10" t="s">
        <v>197</v>
      </c>
      <c r="S181" s="17"/>
      <c r="T181" s="27"/>
      <c r="U181" s="27"/>
      <c r="V181" s="17"/>
      <c r="W181" s="17"/>
      <c r="X181" s="27"/>
      <c r="Y181" s="27"/>
      <c r="Z181" s="17"/>
      <c r="AA181" s="17"/>
      <c r="AB181" s="17"/>
      <c r="AC181" s="17"/>
      <c r="AD181" s="17"/>
      <c r="AE181" s="17"/>
      <c r="AF181" s="17"/>
      <c r="AG181" s="17"/>
      <c r="AH181" s="17"/>
    </row>
    <row r="182" spans="1:34" ht="15.75" hidden="1" customHeight="1">
      <c r="A182" s="10">
        <v>181</v>
      </c>
      <c r="B182" s="10" t="s">
        <v>2480</v>
      </c>
      <c r="C182" s="11" t="s">
        <v>84</v>
      </c>
      <c r="D182" s="12" t="s">
        <v>120</v>
      </c>
      <c r="E182" s="10">
        <v>74077</v>
      </c>
      <c r="F182" s="11" t="e">
        <f t="shared" ca="1" si="0"/>
        <v>#NAME?</v>
      </c>
      <c r="G182" s="12" t="e">
        <f t="shared" ca="1" si="1"/>
        <v>#NAME?</v>
      </c>
      <c r="H182" s="10">
        <v>1</v>
      </c>
      <c r="I182" s="10">
        <f>VLOOKUP(B182,'BIS + EDB Final'!A:F,6,FALSE)</f>
        <v>1</v>
      </c>
      <c r="J182" s="10">
        <f>VLOOKUP(B182,'CBG Final'!A:B,2,FALSE)</f>
        <v>2</v>
      </c>
      <c r="K182" s="13" t="e">
        <f t="shared" ca="1" si="2"/>
        <v>#NAME?</v>
      </c>
      <c r="L182" s="10" t="s">
        <v>2481</v>
      </c>
      <c r="M182" s="10" t="s">
        <v>1106</v>
      </c>
      <c r="N182" s="10" t="s">
        <v>2482</v>
      </c>
      <c r="O182" s="10" t="s">
        <v>2483</v>
      </c>
      <c r="P182" s="10" t="s">
        <v>2484</v>
      </c>
      <c r="Q182" s="10" t="s">
        <v>31</v>
      </c>
      <c r="R182" s="10" t="s">
        <v>22</v>
      </c>
      <c r="S182" s="17"/>
      <c r="T182" s="27"/>
      <c r="U182" s="27"/>
      <c r="V182" s="17"/>
      <c r="W182" s="17"/>
      <c r="X182" s="17"/>
      <c r="Y182" s="17"/>
      <c r="Z182" s="17"/>
      <c r="AA182" s="17"/>
      <c r="AB182" s="17"/>
      <c r="AC182" s="17"/>
      <c r="AD182" s="17"/>
      <c r="AE182" s="17"/>
      <c r="AF182" s="17"/>
      <c r="AG182" s="17"/>
      <c r="AH182" s="17"/>
    </row>
    <row r="183" spans="1:34" ht="15.75" hidden="1" customHeight="1">
      <c r="A183" s="10">
        <v>182</v>
      </c>
      <c r="B183" s="10" t="s">
        <v>1506</v>
      </c>
      <c r="C183" s="11" t="s">
        <v>255</v>
      </c>
      <c r="D183" s="12" t="s">
        <v>1507</v>
      </c>
      <c r="E183" s="10">
        <v>73237</v>
      </c>
      <c r="F183" s="11" t="e">
        <f t="shared" ca="1" si="0"/>
        <v>#NAME?</v>
      </c>
      <c r="G183" s="12" t="e">
        <f t="shared" ca="1" si="1"/>
        <v>#NAME?</v>
      </c>
      <c r="H183" s="10">
        <v>1</v>
      </c>
      <c r="I183" s="10">
        <f>VLOOKUP(B183,'BIS + EDB Final'!A:F,6,FALSE)</f>
        <v>1</v>
      </c>
      <c r="J183" s="10">
        <f>VLOOKUP(B183,'CBG Final'!A:B,2,FALSE)</f>
        <v>1</v>
      </c>
      <c r="K183" s="13" t="e">
        <f t="shared" ca="1" si="2"/>
        <v>#NAME?</v>
      </c>
      <c r="L183" s="10" t="s">
        <v>1508</v>
      </c>
      <c r="M183" s="10" t="s">
        <v>677</v>
      </c>
      <c r="N183" s="10" t="s">
        <v>1509</v>
      </c>
      <c r="O183" s="10" t="s">
        <v>1510</v>
      </c>
      <c r="P183" s="10" t="s">
        <v>1511</v>
      </c>
      <c r="Q183" s="10" t="s">
        <v>434</v>
      </c>
      <c r="R183" s="10" t="s">
        <v>640</v>
      </c>
      <c r="S183" s="17"/>
      <c r="T183" s="27"/>
      <c r="U183" s="27"/>
      <c r="V183" s="17"/>
      <c r="W183" s="17"/>
      <c r="X183" s="17"/>
      <c r="Y183" s="17"/>
      <c r="Z183" s="17"/>
      <c r="AA183" s="17"/>
      <c r="AB183" s="17"/>
      <c r="AC183" s="17"/>
      <c r="AD183" s="17"/>
      <c r="AE183" s="17"/>
      <c r="AF183" s="17"/>
      <c r="AG183" s="17"/>
      <c r="AH183" s="17"/>
    </row>
    <row r="184" spans="1:34" ht="15.75" hidden="1" customHeight="1">
      <c r="A184" s="10">
        <v>183</v>
      </c>
      <c r="B184" s="10" t="s">
        <v>1262</v>
      </c>
      <c r="C184" s="11" t="s">
        <v>84</v>
      </c>
      <c r="D184" s="12" t="s">
        <v>1263</v>
      </c>
      <c r="E184" s="10">
        <v>50390</v>
      </c>
      <c r="F184" s="11" t="e">
        <f t="shared" ca="1" si="0"/>
        <v>#NAME?</v>
      </c>
      <c r="G184" s="12" t="e">
        <f t="shared" ca="1" si="1"/>
        <v>#NAME?</v>
      </c>
      <c r="H184" s="10">
        <v>1</v>
      </c>
      <c r="I184" s="10">
        <f>VLOOKUP(B184,'BIS + EDB Final'!A:F,6,FALSE)</f>
        <v>1</v>
      </c>
      <c r="J184" s="10">
        <f>VLOOKUP(B184,'CBG Final'!A:B,2,FALSE)</f>
        <v>1</v>
      </c>
      <c r="K184" s="13" t="e">
        <f t="shared" ca="1" si="2"/>
        <v>#NAME?</v>
      </c>
      <c r="L184" s="10" t="s">
        <v>1264</v>
      </c>
      <c r="M184" s="10" t="s">
        <v>1265</v>
      </c>
      <c r="N184" s="10" t="s">
        <v>1266</v>
      </c>
      <c r="O184" s="10" t="s">
        <v>179</v>
      </c>
      <c r="P184" s="10" t="s">
        <v>1267</v>
      </c>
      <c r="Q184" s="10" t="s">
        <v>296</v>
      </c>
      <c r="R184" s="10" t="s">
        <v>224</v>
      </c>
      <c r="S184" s="17"/>
      <c r="T184" s="27"/>
      <c r="U184" s="27"/>
      <c r="V184" s="17"/>
      <c r="W184" s="17"/>
      <c r="X184" s="17"/>
      <c r="Y184" s="17"/>
      <c r="Z184" s="17"/>
      <c r="AA184" s="17"/>
      <c r="AB184" s="17"/>
      <c r="AC184" s="17"/>
      <c r="AD184" s="17"/>
      <c r="AE184" s="17"/>
      <c r="AF184" s="17"/>
      <c r="AG184" s="17"/>
      <c r="AH184" s="17"/>
    </row>
    <row r="185" spans="1:34" ht="15.75" customHeight="1">
      <c r="A185" s="10"/>
      <c r="B185" s="10" t="s">
        <v>1135</v>
      </c>
      <c r="C185" s="11" t="s">
        <v>46</v>
      </c>
      <c r="D185" s="12" t="s">
        <v>764</v>
      </c>
      <c r="E185" s="10">
        <v>82878</v>
      </c>
      <c r="F185" s="11" t="e">
        <f t="shared" ca="1" si="0"/>
        <v>#NAME?</v>
      </c>
      <c r="G185" s="12" t="e">
        <f t="shared" ca="1" si="1"/>
        <v>#NAME?</v>
      </c>
      <c r="H185" s="10">
        <v>2</v>
      </c>
      <c r="I185" s="10">
        <f>VLOOKUP(B185,'BIS + EDB Final'!A:F,6,FALSE)</f>
        <v>0</v>
      </c>
      <c r="J185" s="10">
        <f>VLOOKUP(B185,'CBG Final'!A:B,2,FALSE)</f>
        <v>3</v>
      </c>
      <c r="K185" s="13" t="e">
        <f t="shared" ca="1" si="2"/>
        <v>#NAME?</v>
      </c>
      <c r="L185" s="10" t="s">
        <v>2269</v>
      </c>
      <c r="M185" s="10" t="s">
        <v>548</v>
      </c>
      <c r="N185" s="10" t="s">
        <v>2270</v>
      </c>
      <c r="O185" s="10" t="s">
        <v>269</v>
      </c>
      <c r="P185" s="10" t="s">
        <v>2271</v>
      </c>
      <c r="Q185" s="10" t="s">
        <v>640</v>
      </c>
      <c r="R185" s="10" t="s">
        <v>224</v>
      </c>
      <c r="S185" s="14"/>
      <c r="T185" s="15"/>
      <c r="U185" s="15"/>
      <c r="V185" s="14"/>
      <c r="W185" s="14"/>
      <c r="X185" s="14"/>
      <c r="Y185" s="14"/>
      <c r="Z185" s="14"/>
      <c r="AA185" s="14"/>
      <c r="AB185" s="14"/>
      <c r="AC185" s="14"/>
      <c r="AD185" s="14"/>
      <c r="AE185" s="14"/>
      <c r="AF185" s="14"/>
      <c r="AG185" s="14"/>
      <c r="AH185" s="14"/>
    </row>
    <row r="186" spans="1:34" ht="15.75" customHeight="1">
      <c r="A186" s="10"/>
      <c r="B186" s="10" t="s">
        <v>2166</v>
      </c>
      <c r="C186" s="11" t="s">
        <v>43</v>
      </c>
      <c r="D186" s="12" t="s">
        <v>2167</v>
      </c>
      <c r="E186" s="10">
        <v>83100</v>
      </c>
      <c r="F186" s="11" t="e">
        <f t="shared" ca="1" si="0"/>
        <v>#NAME?</v>
      </c>
      <c r="G186" s="12" t="e">
        <f t="shared" ca="1" si="1"/>
        <v>#NAME?</v>
      </c>
      <c r="H186" s="10">
        <v>2</v>
      </c>
      <c r="I186" s="10">
        <f>VLOOKUP(B186,'BIS + EDB Final'!A:F,6,FALSE)</f>
        <v>-1</v>
      </c>
      <c r="J186" s="10">
        <f>VLOOKUP(B186,'CBG Final'!A:B,2,FALSE)</f>
        <v>3</v>
      </c>
      <c r="K186" s="13" t="e">
        <f t="shared" ca="1" si="2"/>
        <v>#NAME?</v>
      </c>
      <c r="L186" s="10" t="s">
        <v>2168</v>
      </c>
      <c r="M186" s="10" t="s">
        <v>76</v>
      </c>
      <c r="N186" s="10" t="s">
        <v>2169</v>
      </c>
      <c r="O186" s="10" t="s">
        <v>951</v>
      </c>
      <c r="P186" s="10" t="s">
        <v>2170</v>
      </c>
      <c r="Q186" s="10" t="s">
        <v>141</v>
      </c>
      <c r="R186" s="10" t="s">
        <v>183</v>
      </c>
      <c r="S186" s="14"/>
      <c r="T186" s="15"/>
      <c r="U186" s="15"/>
      <c r="V186" s="14"/>
      <c r="W186" s="14"/>
      <c r="X186" s="14"/>
      <c r="Y186" s="14"/>
      <c r="Z186" s="14"/>
      <c r="AA186" s="14"/>
      <c r="AB186" s="14"/>
      <c r="AC186" s="14"/>
      <c r="AD186" s="14"/>
      <c r="AE186" s="14"/>
      <c r="AF186" s="14"/>
      <c r="AG186" s="14"/>
      <c r="AH186" s="14"/>
    </row>
    <row r="187" spans="1:34" ht="15.75" customHeight="1">
      <c r="A187" s="10"/>
      <c r="B187" s="10" t="s">
        <v>1175</v>
      </c>
      <c r="C187" s="11" t="s">
        <v>43</v>
      </c>
      <c r="D187" s="12" t="s">
        <v>1176</v>
      </c>
      <c r="E187" s="10">
        <v>55524</v>
      </c>
      <c r="F187" s="11" t="e">
        <f t="shared" ca="1" si="0"/>
        <v>#NAME?</v>
      </c>
      <c r="G187" s="12" t="e">
        <f t="shared" ca="1" si="1"/>
        <v>#NAME?</v>
      </c>
      <c r="H187" s="10">
        <v>1</v>
      </c>
      <c r="I187" s="10">
        <f>VLOOKUP(B187,'BIS + EDB Final'!A:F,6,FALSE)</f>
        <v>1</v>
      </c>
      <c r="J187" s="10">
        <f>VLOOKUP(B187,'CBG Final'!A:B,2,FALSE)</f>
        <v>3</v>
      </c>
      <c r="K187" s="13" t="e">
        <f t="shared" ca="1" si="2"/>
        <v>#NAME?</v>
      </c>
      <c r="L187" s="10" t="s">
        <v>1274</v>
      </c>
      <c r="M187" s="10" t="s">
        <v>1275</v>
      </c>
      <c r="N187" s="10" t="s">
        <v>1276</v>
      </c>
      <c r="O187" s="10" t="s">
        <v>1277</v>
      </c>
      <c r="P187" s="10" t="s">
        <v>1278</v>
      </c>
      <c r="Q187" s="10" t="s">
        <v>1279</v>
      </c>
      <c r="R187" s="10" t="s">
        <v>22</v>
      </c>
      <c r="S187" s="14"/>
      <c r="T187" s="15"/>
      <c r="U187" s="15"/>
      <c r="V187" s="14"/>
      <c r="W187" s="14"/>
      <c r="X187" s="14"/>
      <c r="Y187" s="14"/>
      <c r="Z187" s="14"/>
      <c r="AA187" s="14"/>
      <c r="AB187" s="14"/>
      <c r="AC187" s="14"/>
      <c r="AD187" s="14"/>
      <c r="AE187" s="14"/>
      <c r="AF187" s="14"/>
      <c r="AG187" s="14"/>
      <c r="AH187" s="14"/>
    </row>
    <row r="188" spans="1:34" ht="15.75" customHeight="1">
      <c r="A188" s="10"/>
      <c r="B188" s="10" t="s">
        <v>176</v>
      </c>
      <c r="C188" s="11" t="s">
        <v>93</v>
      </c>
      <c r="D188" s="12" t="s">
        <v>177</v>
      </c>
      <c r="E188" s="10">
        <v>80951</v>
      </c>
      <c r="F188" s="11" t="e">
        <f t="shared" ca="1" si="0"/>
        <v>#NAME?</v>
      </c>
      <c r="G188" s="12" t="e">
        <f t="shared" ca="1" si="1"/>
        <v>#NAME?</v>
      </c>
      <c r="H188" s="10">
        <f>VLOOKUP(B188,'BIS + EDB Final'!A:K,2,FALSE)</f>
        <v>1</v>
      </c>
      <c r="I188" s="10">
        <f>VLOOKUP(B188,'BIS + EDB Final'!A:F,6,FALSE)</f>
        <v>0</v>
      </c>
      <c r="J188" s="10">
        <f>VLOOKUP(B188,'CBG Final'!A:B,2,FALSE)</f>
        <v>3</v>
      </c>
      <c r="K188" s="13" t="e">
        <f t="shared" ca="1" si="2"/>
        <v>#NAME?</v>
      </c>
      <c r="L188" s="10" t="s">
        <v>178</v>
      </c>
      <c r="M188" s="10" t="s">
        <v>179</v>
      </c>
      <c r="N188" s="10" t="s">
        <v>180</v>
      </c>
      <c r="O188" s="10" t="s">
        <v>181</v>
      </c>
      <c r="P188" s="10" t="s">
        <v>182</v>
      </c>
      <c r="Q188" s="10" t="s">
        <v>183</v>
      </c>
      <c r="R188" s="10" t="s">
        <v>175</v>
      </c>
      <c r="S188" s="14"/>
      <c r="T188" s="15"/>
      <c r="U188" s="15"/>
      <c r="V188" s="14"/>
      <c r="W188" s="14"/>
      <c r="X188" s="14"/>
      <c r="Y188" s="14"/>
      <c r="Z188" s="14"/>
      <c r="AA188" s="14"/>
      <c r="AB188" s="14"/>
      <c r="AC188" s="14"/>
      <c r="AD188" s="14"/>
      <c r="AE188" s="14"/>
      <c r="AF188" s="14"/>
      <c r="AG188" s="14"/>
      <c r="AH188" s="14"/>
    </row>
    <row r="189" spans="1:34" ht="15.75" customHeight="1">
      <c r="A189" s="10"/>
      <c r="B189" s="10" t="s">
        <v>1210</v>
      </c>
      <c r="C189" s="11" t="s">
        <v>169</v>
      </c>
      <c r="D189" s="12" t="s">
        <v>1211</v>
      </c>
      <c r="E189" s="10">
        <v>79800</v>
      </c>
      <c r="F189" s="11" t="e">
        <f t="shared" ca="1" si="0"/>
        <v>#NAME?</v>
      </c>
      <c r="G189" s="12" t="e">
        <f t="shared" ca="1" si="1"/>
        <v>#NAME?</v>
      </c>
      <c r="H189" s="10">
        <v>1</v>
      </c>
      <c r="I189" s="10">
        <f>VLOOKUP(B189,'BIS + EDB Final'!A:F,6,FALSE)</f>
        <v>0</v>
      </c>
      <c r="J189" s="10">
        <f>VLOOKUP(B189,'CBG Final'!A:B,2,FALSE)</f>
        <v>3</v>
      </c>
      <c r="K189" s="13" t="e">
        <f t="shared" ca="1" si="2"/>
        <v>#NAME?</v>
      </c>
      <c r="L189" s="10" t="s">
        <v>1212</v>
      </c>
      <c r="M189" s="10" t="s">
        <v>308</v>
      </c>
      <c r="N189" s="10" t="s">
        <v>1213</v>
      </c>
      <c r="O189" s="10" t="s">
        <v>1214</v>
      </c>
      <c r="P189" s="10" t="s">
        <v>1215</v>
      </c>
      <c r="Q189" s="10" t="s">
        <v>1061</v>
      </c>
      <c r="R189" s="10" t="s">
        <v>32</v>
      </c>
      <c r="S189" s="14"/>
      <c r="T189" s="15"/>
      <c r="U189" s="15"/>
      <c r="V189" s="14"/>
      <c r="W189" s="14"/>
      <c r="X189" s="14"/>
      <c r="Y189" s="14"/>
      <c r="Z189" s="14"/>
      <c r="AA189" s="14"/>
      <c r="AB189" s="14"/>
      <c r="AC189" s="14"/>
      <c r="AD189" s="14"/>
      <c r="AE189" s="14"/>
      <c r="AF189" s="14"/>
      <c r="AG189" s="14"/>
      <c r="AH189" s="14"/>
    </row>
    <row r="190" spans="1:34" ht="15.75" hidden="1" customHeight="1">
      <c r="A190" s="10">
        <v>189</v>
      </c>
      <c r="B190" s="10" t="s">
        <v>1919</v>
      </c>
      <c r="C190" s="11" t="s">
        <v>14</v>
      </c>
      <c r="D190" s="12" t="s">
        <v>85</v>
      </c>
      <c r="E190" s="10">
        <v>72249</v>
      </c>
      <c r="F190" s="11" t="e">
        <f t="shared" ca="1" si="0"/>
        <v>#NAME?</v>
      </c>
      <c r="G190" s="12" t="e">
        <f t="shared" ca="1" si="1"/>
        <v>#NAME?</v>
      </c>
      <c r="H190" s="10">
        <f>'BIS + EDB Final'!B190</f>
        <v>1</v>
      </c>
      <c r="I190" s="10">
        <f>VLOOKUP(B190,'BIS + EDB Final'!A:F,6,FALSE)</f>
        <v>0</v>
      </c>
      <c r="J190" s="10">
        <f>VLOOKUP(B190,'CBG Final'!A:B,2,FALSE)</f>
        <v>1</v>
      </c>
      <c r="K190" s="13" t="e">
        <f t="shared" ca="1" si="2"/>
        <v>#NAME?</v>
      </c>
      <c r="L190" s="10" t="s">
        <v>1920</v>
      </c>
      <c r="M190" s="10" t="s">
        <v>1921</v>
      </c>
      <c r="N190" s="10" t="s">
        <v>1922</v>
      </c>
      <c r="O190" s="10" t="s">
        <v>1923</v>
      </c>
      <c r="P190" s="10" t="s">
        <v>1924</v>
      </c>
      <c r="Q190" s="10" t="s">
        <v>231</v>
      </c>
      <c r="R190" s="10" t="s">
        <v>22</v>
      </c>
      <c r="S190" s="17"/>
      <c r="T190" s="27"/>
      <c r="U190" s="27"/>
      <c r="V190" s="17"/>
      <c r="W190" s="17"/>
      <c r="X190" s="17"/>
      <c r="Y190" s="17"/>
      <c r="Z190" s="17"/>
      <c r="AA190" s="17"/>
      <c r="AB190" s="17"/>
      <c r="AC190" s="17"/>
      <c r="AD190" s="17"/>
      <c r="AE190" s="17"/>
      <c r="AF190" s="17"/>
      <c r="AG190" s="17"/>
      <c r="AH190" s="17"/>
    </row>
    <row r="191" spans="1:34" ht="15.75" hidden="1" customHeight="1">
      <c r="A191" s="10">
        <v>190</v>
      </c>
      <c r="B191" s="10" t="s">
        <v>531</v>
      </c>
      <c r="C191" s="11" t="s">
        <v>84</v>
      </c>
      <c r="D191" s="12" t="s">
        <v>523</v>
      </c>
      <c r="E191" s="10">
        <v>56400</v>
      </c>
      <c r="F191" s="11" t="e">
        <f t="shared" ca="1" si="0"/>
        <v>#NAME?</v>
      </c>
      <c r="G191" s="12" t="e">
        <f t="shared" ca="1" si="1"/>
        <v>#NAME?</v>
      </c>
      <c r="H191" s="10">
        <f>'BIS + EDB Final'!B191</f>
        <v>2</v>
      </c>
      <c r="I191" s="10">
        <f>VLOOKUP(B191,'BIS + EDB Final'!A:F,6,FALSE)</f>
        <v>0</v>
      </c>
      <c r="J191" s="10">
        <f>VLOOKUP(B191,'CBG Final'!A:B,2,FALSE)</f>
        <v>2</v>
      </c>
      <c r="K191" s="13" t="e">
        <f t="shared" ca="1" si="2"/>
        <v>#NAME?</v>
      </c>
      <c r="L191" s="10" t="s">
        <v>1960</v>
      </c>
      <c r="M191" s="10" t="s">
        <v>251</v>
      </c>
      <c r="N191" s="10" t="s">
        <v>1961</v>
      </c>
      <c r="O191" s="10" t="s">
        <v>1962</v>
      </c>
      <c r="P191" s="10" t="s">
        <v>1963</v>
      </c>
      <c r="Q191" s="10" t="s">
        <v>212</v>
      </c>
      <c r="R191" s="10" t="s">
        <v>22</v>
      </c>
      <c r="S191" s="17"/>
      <c r="T191" s="27"/>
      <c r="U191" s="27"/>
      <c r="V191" s="17"/>
      <c r="W191" s="17"/>
      <c r="X191" s="27"/>
      <c r="Y191" s="27"/>
      <c r="Z191" s="17"/>
      <c r="AA191" s="17"/>
      <c r="AB191" s="17"/>
      <c r="AC191" s="17"/>
      <c r="AD191" s="17"/>
      <c r="AE191" s="17"/>
      <c r="AF191" s="17"/>
      <c r="AG191" s="17"/>
      <c r="AH191" s="17"/>
    </row>
    <row r="192" spans="1:34" ht="15.75" customHeight="1">
      <c r="A192" s="10"/>
      <c r="B192" s="10" t="s">
        <v>666</v>
      </c>
      <c r="C192" s="11" t="s">
        <v>1413</v>
      </c>
      <c r="D192" s="12" t="s">
        <v>330</v>
      </c>
      <c r="E192" s="10">
        <v>60359</v>
      </c>
      <c r="F192" s="11" t="e">
        <f t="shared" ca="1" si="0"/>
        <v>#NAME?</v>
      </c>
      <c r="G192" s="12" t="e">
        <f t="shared" ca="1" si="1"/>
        <v>#NAME?</v>
      </c>
      <c r="H192" s="10">
        <f>'BIS + EDB Final'!B192</f>
        <v>1</v>
      </c>
      <c r="I192" s="10">
        <f>VLOOKUP(B192,'BIS + EDB Final'!A:F,6,FALSE)</f>
        <v>0</v>
      </c>
      <c r="J192" s="10">
        <f>VLOOKUP(B192,'CBG Final'!A:B,2,FALSE)</f>
        <v>3</v>
      </c>
      <c r="K192" s="13" t="e">
        <f t="shared" ca="1" si="2"/>
        <v>#NAME?</v>
      </c>
      <c r="L192" s="10" t="s">
        <v>1414</v>
      </c>
      <c r="M192" s="10" t="s">
        <v>261</v>
      </c>
      <c r="N192" s="10" t="s">
        <v>1415</v>
      </c>
      <c r="O192" s="10" t="s">
        <v>1416</v>
      </c>
      <c r="P192" s="10" t="s">
        <v>1417</v>
      </c>
      <c r="Q192" s="10" t="s">
        <v>1418</v>
      </c>
      <c r="R192" s="10" t="s">
        <v>22</v>
      </c>
      <c r="S192" s="14"/>
      <c r="T192" s="15"/>
      <c r="U192" s="15"/>
      <c r="V192" s="14"/>
      <c r="W192" s="14"/>
      <c r="X192" s="15"/>
      <c r="Y192" s="15"/>
      <c r="Z192" s="14"/>
      <c r="AA192" s="14"/>
      <c r="AB192" s="14"/>
      <c r="AC192" s="14"/>
      <c r="AD192" s="14"/>
      <c r="AE192" s="14"/>
      <c r="AF192" s="14"/>
      <c r="AG192" s="14"/>
      <c r="AH192" s="14"/>
    </row>
    <row r="193" spans="1:34" ht="15.75" hidden="1" customHeight="1">
      <c r="A193" s="10">
        <v>192</v>
      </c>
      <c r="B193" s="10" t="s">
        <v>1604</v>
      </c>
      <c r="C193" s="11" t="s">
        <v>2146</v>
      </c>
      <c r="D193" s="12" t="s">
        <v>330</v>
      </c>
      <c r="E193" s="10">
        <v>51435</v>
      </c>
      <c r="F193" s="11" t="e">
        <f t="shared" ca="1" si="0"/>
        <v>#NAME?</v>
      </c>
      <c r="G193" s="12" t="e">
        <f t="shared" ca="1" si="1"/>
        <v>#NAME?</v>
      </c>
      <c r="H193" s="10">
        <f>'BIS + EDB Final'!B193</f>
        <v>1</v>
      </c>
      <c r="I193" s="10">
        <f>VLOOKUP(B193,'BIS + EDB Final'!A:F,6,FALSE)</f>
        <v>0</v>
      </c>
      <c r="J193" s="10">
        <f>VLOOKUP(B193,'CBG Final'!A:B,2,FALSE)</f>
        <v>1</v>
      </c>
      <c r="K193" s="13" t="e">
        <f t="shared" ca="1" si="2"/>
        <v>#NAME?</v>
      </c>
      <c r="L193" s="10" t="s">
        <v>2147</v>
      </c>
      <c r="M193" s="10" t="s">
        <v>1010</v>
      </c>
      <c r="N193" s="10" t="s">
        <v>2148</v>
      </c>
      <c r="O193" s="10" t="s">
        <v>2149</v>
      </c>
      <c r="P193" s="10" t="s">
        <v>2150</v>
      </c>
      <c r="Q193" s="10" t="s">
        <v>40</v>
      </c>
      <c r="R193" s="10" t="s">
        <v>321</v>
      </c>
      <c r="S193" s="17"/>
      <c r="T193" s="27"/>
      <c r="U193" s="27"/>
      <c r="V193" s="17"/>
      <c r="W193" s="17"/>
      <c r="X193" s="17"/>
      <c r="Y193" s="17"/>
      <c r="Z193" s="17"/>
      <c r="AA193" s="17"/>
      <c r="AB193" s="17"/>
      <c r="AC193" s="17"/>
      <c r="AD193" s="17"/>
      <c r="AE193" s="17"/>
      <c r="AF193" s="17"/>
      <c r="AG193" s="17"/>
      <c r="AH193" s="17"/>
    </row>
    <row r="194" spans="1:34" ht="15.75" hidden="1" customHeight="1">
      <c r="A194" s="10">
        <v>193</v>
      </c>
      <c r="B194" s="10" t="s">
        <v>1789</v>
      </c>
      <c r="C194" s="11" t="s">
        <v>46</v>
      </c>
      <c r="D194" s="12" t="s">
        <v>1790</v>
      </c>
      <c r="E194" s="10">
        <v>94397</v>
      </c>
      <c r="F194" s="11" t="e">
        <f t="shared" ca="1" si="0"/>
        <v>#NAME?</v>
      </c>
      <c r="G194" s="12" t="e">
        <f t="shared" ca="1" si="1"/>
        <v>#NAME?</v>
      </c>
      <c r="H194" s="10">
        <f>'BIS + EDB Final'!B194</f>
        <v>2</v>
      </c>
      <c r="I194" s="10">
        <f>VLOOKUP(B194,'BIS + EDB Final'!A:F,6,FALSE)</f>
        <v>1</v>
      </c>
      <c r="J194" s="10">
        <f>VLOOKUP(B194,'CBG Final'!A:B,2,FALSE)</f>
        <v>3</v>
      </c>
      <c r="K194" s="13" t="e">
        <f t="shared" ca="1" si="2"/>
        <v>#NAME?</v>
      </c>
      <c r="L194" s="10" t="s">
        <v>1791</v>
      </c>
      <c r="M194" s="10" t="s">
        <v>626</v>
      </c>
      <c r="N194" s="10" t="s">
        <v>1792</v>
      </c>
      <c r="O194" s="10" t="s">
        <v>766</v>
      </c>
      <c r="P194" s="10" t="s">
        <v>1793</v>
      </c>
      <c r="Q194" s="10" t="s">
        <v>54</v>
      </c>
      <c r="R194" s="10" t="s">
        <v>22</v>
      </c>
      <c r="S194" s="17"/>
      <c r="T194" s="27"/>
      <c r="U194" s="27"/>
      <c r="V194" s="17"/>
      <c r="W194" s="17"/>
      <c r="X194" s="17"/>
      <c r="Y194" s="17"/>
      <c r="Z194" s="17"/>
      <c r="AA194" s="17"/>
      <c r="AB194" s="17"/>
      <c r="AC194" s="17"/>
      <c r="AD194" s="17"/>
      <c r="AE194" s="17"/>
      <c r="AF194" s="17"/>
      <c r="AG194" s="17"/>
      <c r="AH194" s="17"/>
    </row>
    <row r="195" spans="1:34" ht="15.75" hidden="1" customHeight="1">
      <c r="A195" s="10">
        <v>194</v>
      </c>
      <c r="B195" s="10" t="s">
        <v>1093</v>
      </c>
      <c r="C195" s="11" t="s">
        <v>43</v>
      </c>
      <c r="D195" s="12" t="s">
        <v>1094</v>
      </c>
      <c r="E195" s="10">
        <v>90400</v>
      </c>
      <c r="F195" s="11" t="e">
        <f t="shared" ca="1" si="0"/>
        <v>#NAME?</v>
      </c>
      <c r="G195" s="12" t="e">
        <f t="shared" ca="1" si="1"/>
        <v>#NAME?</v>
      </c>
      <c r="H195" s="10">
        <f>'BIS + EDB Final'!B195</f>
        <v>3</v>
      </c>
      <c r="I195" s="10">
        <f>VLOOKUP(B195,'BIS + EDB Final'!A:F,6,FALSE)</f>
        <v>1</v>
      </c>
      <c r="J195" s="10">
        <f>VLOOKUP(B195,'CBG Final'!A:B,2,FALSE)</f>
        <v>3</v>
      </c>
      <c r="K195" s="13" t="e">
        <f t="shared" ca="1" si="2"/>
        <v>#NAME?</v>
      </c>
      <c r="L195" s="10" t="s">
        <v>1095</v>
      </c>
      <c r="M195" s="10" t="s">
        <v>1096</v>
      </c>
      <c r="N195" s="10" t="s">
        <v>1097</v>
      </c>
      <c r="O195" s="10" t="s">
        <v>896</v>
      </c>
      <c r="P195" s="10" t="s">
        <v>1098</v>
      </c>
      <c r="Q195" s="10" t="s">
        <v>955</v>
      </c>
      <c r="R195" s="10" t="s">
        <v>165</v>
      </c>
      <c r="S195" s="17"/>
      <c r="T195" s="27"/>
      <c r="U195" s="27"/>
      <c r="V195" s="17"/>
      <c r="W195" s="17"/>
      <c r="X195" s="17"/>
      <c r="Y195" s="17"/>
      <c r="Z195" s="17"/>
      <c r="AA195" s="17"/>
      <c r="AB195" s="17"/>
      <c r="AC195" s="17"/>
      <c r="AD195" s="17"/>
      <c r="AE195" s="17"/>
      <c r="AF195" s="17"/>
      <c r="AG195" s="17"/>
      <c r="AH195" s="17"/>
    </row>
    <row r="196" spans="1:34" ht="15.75" hidden="1" customHeight="1">
      <c r="A196" s="10">
        <v>195</v>
      </c>
      <c r="B196" s="10" t="s">
        <v>1079</v>
      </c>
      <c r="C196" s="11" t="s">
        <v>43</v>
      </c>
      <c r="D196" s="12" t="s">
        <v>373</v>
      </c>
      <c r="E196" s="10">
        <v>94500</v>
      </c>
      <c r="F196" s="11" t="e">
        <f t="shared" ca="1" si="0"/>
        <v>#NAME?</v>
      </c>
      <c r="G196" s="12" t="e">
        <f t="shared" ca="1" si="1"/>
        <v>#NAME?</v>
      </c>
      <c r="H196" s="10">
        <f>'BIS + EDB Final'!B196</f>
        <v>1</v>
      </c>
      <c r="I196" s="10">
        <f>VLOOKUP(B196,'BIS + EDB Final'!A:F,6,FALSE)</f>
        <v>1</v>
      </c>
      <c r="J196" s="10">
        <f>VLOOKUP(B196,'CBG Final'!A:B,2,FALSE)</f>
        <v>1</v>
      </c>
      <c r="K196" s="13" t="e">
        <f t="shared" ca="1" si="2"/>
        <v>#NAME?</v>
      </c>
      <c r="L196" s="10" t="s">
        <v>1080</v>
      </c>
      <c r="M196" s="10" t="s">
        <v>259</v>
      </c>
      <c r="N196" s="10" t="s">
        <v>1081</v>
      </c>
      <c r="O196" s="10" t="s">
        <v>1082</v>
      </c>
      <c r="P196" s="10" t="s">
        <v>1083</v>
      </c>
      <c r="Q196" s="10" t="s">
        <v>190</v>
      </c>
      <c r="R196" s="10" t="s">
        <v>53</v>
      </c>
      <c r="S196" s="17"/>
      <c r="T196" s="27"/>
      <c r="U196" s="27"/>
      <c r="V196" s="17"/>
      <c r="W196" s="17"/>
      <c r="X196" s="17"/>
      <c r="Y196" s="17"/>
      <c r="Z196" s="17"/>
      <c r="AA196" s="17"/>
      <c r="AB196" s="17"/>
      <c r="AC196" s="17"/>
      <c r="AD196" s="17"/>
      <c r="AE196" s="17"/>
      <c r="AF196" s="17"/>
      <c r="AG196" s="17"/>
      <c r="AH196" s="17"/>
    </row>
    <row r="197" spans="1:34" ht="15.75" hidden="1" customHeight="1">
      <c r="A197" s="10">
        <v>196</v>
      </c>
      <c r="B197" s="10" t="s">
        <v>521</v>
      </c>
      <c r="C197" s="11" t="s">
        <v>43</v>
      </c>
      <c r="D197" s="12" t="s">
        <v>373</v>
      </c>
      <c r="E197" s="10">
        <v>99600</v>
      </c>
      <c r="F197" s="11" t="e">
        <f t="shared" ca="1" si="0"/>
        <v>#NAME?</v>
      </c>
      <c r="G197" s="12" t="e">
        <f t="shared" ca="1" si="1"/>
        <v>#NAME?</v>
      </c>
      <c r="H197" s="10">
        <f>'BIS + EDB Final'!B197</f>
        <v>0</v>
      </c>
      <c r="I197" s="10">
        <f>VLOOKUP(B197,'BIS + EDB Final'!A:F,6,FALSE)</f>
        <v>0</v>
      </c>
      <c r="J197" s="10">
        <f>VLOOKUP(B197,'CBG Final'!A:B,2,FALSE)</f>
        <v>3</v>
      </c>
      <c r="K197" s="13" t="e">
        <f t="shared" ca="1" si="2"/>
        <v>#NAME?</v>
      </c>
      <c r="L197" s="10" t="s">
        <v>2669</v>
      </c>
      <c r="M197" s="10" t="s">
        <v>2402</v>
      </c>
      <c r="N197" s="10" t="s">
        <v>2670</v>
      </c>
      <c r="O197" s="10" t="s">
        <v>2671</v>
      </c>
      <c r="P197" s="10" t="s">
        <v>2672</v>
      </c>
      <c r="Q197" s="10" t="s">
        <v>253</v>
      </c>
      <c r="R197" s="10" t="s">
        <v>22</v>
      </c>
      <c r="S197" s="17"/>
      <c r="T197" s="27"/>
      <c r="U197" s="27"/>
      <c r="V197" s="17"/>
      <c r="W197" s="17"/>
      <c r="X197" s="27"/>
      <c r="Y197" s="27"/>
      <c r="Z197" s="17"/>
      <c r="AA197" s="17"/>
      <c r="AB197" s="17"/>
      <c r="AC197" s="17"/>
      <c r="AD197" s="17"/>
      <c r="AE197" s="17"/>
      <c r="AF197" s="17"/>
      <c r="AG197" s="17"/>
      <c r="AH197" s="17"/>
    </row>
    <row r="198" spans="1:34" ht="15.75" hidden="1" customHeight="1">
      <c r="A198" s="10">
        <v>197</v>
      </c>
      <c r="B198" s="10" t="s">
        <v>1322</v>
      </c>
      <c r="C198" s="11" t="s">
        <v>128</v>
      </c>
      <c r="D198" s="12" t="s">
        <v>373</v>
      </c>
      <c r="E198" s="10">
        <v>92834</v>
      </c>
      <c r="F198" s="11" t="e">
        <f t="shared" ca="1" si="0"/>
        <v>#NAME?</v>
      </c>
      <c r="G198" s="12" t="e">
        <f t="shared" ca="1" si="1"/>
        <v>#NAME?</v>
      </c>
      <c r="H198" s="10">
        <f>'BIS + EDB Final'!B198</f>
        <v>2</v>
      </c>
      <c r="I198" s="10">
        <f>VLOOKUP(B198,'BIS + EDB Final'!A:F,6,FALSE)</f>
        <v>-1</v>
      </c>
      <c r="J198" s="10">
        <f>VLOOKUP(B198,'CBG Final'!A:B,2,FALSE)</f>
        <v>3</v>
      </c>
      <c r="K198" s="13" t="e">
        <f t="shared" ca="1" si="2"/>
        <v>#NAME?</v>
      </c>
      <c r="L198" s="10" t="s">
        <v>2682</v>
      </c>
      <c r="M198" s="10" t="s">
        <v>745</v>
      </c>
      <c r="N198" s="10" t="s">
        <v>2683</v>
      </c>
      <c r="O198" s="10" t="s">
        <v>2684</v>
      </c>
      <c r="P198" s="10" t="s">
        <v>2685</v>
      </c>
      <c r="Q198" s="10" t="s">
        <v>2282</v>
      </c>
      <c r="R198" s="10" t="s">
        <v>165</v>
      </c>
      <c r="S198" s="17"/>
      <c r="T198" s="27"/>
      <c r="U198" s="27"/>
      <c r="V198" s="17"/>
      <c r="W198" s="17"/>
      <c r="X198" s="17"/>
      <c r="Y198" s="17"/>
      <c r="Z198" s="17"/>
      <c r="AA198" s="17"/>
      <c r="AB198" s="17"/>
      <c r="AC198" s="17"/>
      <c r="AD198" s="17"/>
      <c r="AE198" s="17"/>
      <c r="AF198" s="17"/>
      <c r="AG198" s="17"/>
      <c r="AH198" s="17"/>
    </row>
    <row r="199" spans="1:34" ht="15.75" hidden="1" customHeight="1">
      <c r="A199" s="10">
        <v>198</v>
      </c>
      <c r="B199" s="10" t="s">
        <v>1121</v>
      </c>
      <c r="C199" s="11" t="s">
        <v>43</v>
      </c>
      <c r="D199" s="12" t="s">
        <v>345</v>
      </c>
      <c r="E199" s="10">
        <v>69700</v>
      </c>
      <c r="F199" s="11" t="e">
        <f t="shared" ca="1" si="0"/>
        <v>#NAME?</v>
      </c>
      <c r="G199" s="12" t="e">
        <f t="shared" ca="1" si="1"/>
        <v>#NAME?</v>
      </c>
      <c r="H199" s="10">
        <f>'BIS + EDB Final'!B199</f>
        <v>1</v>
      </c>
      <c r="I199" s="10">
        <f>VLOOKUP(B199,'BIS + EDB Final'!A:F,6,FALSE)</f>
        <v>0</v>
      </c>
      <c r="J199" s="10">
        <f>VLOOKUP(B199,'CBG Final'!A:B,2,FALSE)</f>
        <v>3</v>
      </c>
      <c r="K199" s="13" t="e">
        <f t="shared" ca="1" si="2"/>
        <v>#NAME?</v>
      </c>
      <c r="L199" s="10" t="s">
        <v>1122</v>
      </c>
      <c r="M199" s="10" t="s">
        <v>385</v>
      </c>
      <c r="N199" s="10" t="s">
        <v>1123</v>
      </c>
      <c r="O199" s="10" t="s">
        <v>276</v>
      </c>
      <c r="P199" s="10" t="s">
        <v>1124</v>
      </c>
      <c r="Q199" s="10" t="s">
        <v>53</v>
      </c>
      <c r="R199" s="10" t="s">
        <v>22</v>
      </c>
      <c r="S199" s="17"/>
      <c r="T199" s="27"/>
      <c r="U199" s="27"/>
      <c r="V199" s="17"/>
      <c r="W199" s="17"/>
      <c r="X199" s="17"/>
      <c r="Y199" s="17"/>
      <c r="Z199" s="17"/>
      <c r="AA199" s="17"/>
      <c r="AB199" s="17"/>
      <c r="AC199" s="17"/>
      <c r="AD199" s="17"/>
      <c r="AE199" s="17"/>
      <c r="AF199" s="17"/>
      <c r="AG199" s="17"/>
      <c r="AH199" s="17"/>
    </row>
    <row r="200" spans="1:34" ht="15.75" hidden="1" customHeight="1">
      <c r="A200" s="10">
        <v>199</v>
      </c>
      <c r="B200" s="10" t="s">
        <v>629</v>
      </c>
      <c r="C200" s="11" t="s">
        <v>84</v>
      </c>
      <c r="D200" s="12" t="s">
        <v>404</v>
      </c>
      <c r="E200" s="10">
        <v>62062</v>
      </c>
      <c r="F200" s="11" t="e">
        <f t="shared" ca="1" si="0"/>
        <v>#NAME?</v>
      </c>
      <c r="G200" s="12" t="e">
        <f t="shared" ca="1" si="1"/>
        <v>#NAME?</v>
      </c>
      <c r="H200" s="10">
        <f>'BIS + EDB Final'!B200</f>
        <v>1</v>
      </c>
      <c r="I200" s="10">
        <f>VLOOKUP(B200,'BIS + EDB Final'!A:F,6,FALSE)</f>
        <v>1</v>
      </c>
      <c r="J200" s="10">
        <f>VLOOKUP(B200,'CBG Final'!A:B,2,FALSE)</f>
        <v>1</v>
      </c>
      <c r="K200" s="13" t="e">
        <f t="shared" ca="1" si="2"/>
        <v>#NAME?</v>
      </c>
      <c r="L200" s="10" t="s">
        <v>1941</v>
      </c>
      <c r="M200" s="10" t="s">
        <v>1942</v>
      </c>
      <c r="N200" s="10" t="s">
        <v>1943</v>
      </c>
      <c r="O200" s="10" t="s">
        <v>1428</v>
      </c>
      <c r="P200" s="10" t="s">
        <v>1944</v>
      </c>
      <c r="Q200" s="10" t="s">
        <v>1061</v>
      </c>
      <c r="R200" s="10" t="s">
        <v>22</v>
      </c>
      <c r="S200" s="17"/>
      <c r="T200" s="27"/>
      <c r="U200" s="27"/>
      <c r="V200" s="17"/>
      <c r="W200" s="17"/>
      <c r="X200" s="27"/>
      <c r="Y200" s="27"/>
      <c r="Z200" s="17"/>
      <c r="AA200" s="17"/>
      <c r="AB200" s="17"/>
      <c r="AC200" s="17"/>
      <c r="AD200" s="17"/>
      <c r="AE200" s="17"/>
      <c r="AF200" s="17"/>
      <c r="AG200" s="17"/>
      <c r="AH200" s="17"/>
    </row>
    <row r="201" spans="1:34" ht="15.75" hidden="1" customHeight="1">
      <c r="A201" s="10">
        <v>200</v>
      </c>
      <c r="B201" s="10" t="s">
        <v>934</v>
      </c>
      <c r="C201" s="11" t="s">
        <v>255</v>
      </c>
      <c r="D201" s="12" t="s">
        <v>935</v>
      </c>
      <c r="E201" s="10">
        <v>75000</v>
      </c>
      <c r="F201" s="11" t="e">
        <f t="shared" ca="1" si="0"/>
        <v>#NAME?</v>
      </c>
      <c r="G201" s="12" t="e">
        <f t="shared" ca="1" si="1"/>
        <v>#NAME?</v>
      </c>
      <c r="H201" s="10">
        <f>'BIS + EDB Final'!B201</f>
        <v>1</v>
      </c>
      <c r="I201" s="10">
        <f>VLOOKUP(B201,'BIS + EDB Final'!A:F,6,FALSE)</f>
        <v>0</v>
      </c>
      <c r="J201" s="10">
        <f>VLOOKUP(B201,'CBG Final'!A:B,2,FALSE)</f>
        <v>2</v>
      </c>
      <c r="K201" s="13" t="e">
        <f t="shared" ca="1" si="2"/>
        <v>#NAME?</v>
      </c>
      <c r="L201" s="10" t="s">
        <v>1808</v>
      </c>
      <c r="M201" s="10" t="s">
        <v>647</v>
      </c>
      <c r="N201" s="10" t="s">
        <v>1809</v>
      </c>
      <c r="O201" s="10" t="s">
        <v>1810</v>
      </c>
      <c r="P201" s="10" t="s">
        <v>1811</v>
      </c>
      <c r="Q201" s="10" t="s">
        <v>651</v>
      </c>
      <c r="R201" s="10" t="s">
        <v>41</v>
      </c>
      <c r="S201" s="17"/>
      <c r="T201" s="27"/>
      <c r="U201" s="27"/>
      <c r="V201" s="17"/>
      <c r="W201" s="17"/>
      <c r="X201" s="27"/>
      <c r="Y201" s="27"/>
      <c r="Z201" s="17"/>
      <c r="AA201" s="17"/>
      <c r="AB201" s="17"/>
      <c r="AC201" s="17"/>
      <c r="AD201" s="17"/>
      <c r="AE201" s="17"/>
      <c r="AF201" s="17"/>
      <c r="AG201" s="17"/>
      <c r="AH201" s="17"/>
    </row>
    <row r="202" spans="1:34" ht="15.75" hidden="1" customHeight="1">
      <c r="A202" s="10">
        <v>201</v>
      </c>
      <c r="B202" s="10" t="s">
        <v>1573</v>
      </c>
      <c r="C202" s="11" t="s">
        <v>43</v>
      </c>
      <c r="D202" s="12" t="s">
        <v>538</v>
      </c>
      <c r="E202" s="10">
        <v>58000</v>
      </c>
      <c r="F202" s="11" t="e">
        <f t="shared" ca="1" si="0"/>
        <v>#NAME?</v>
      </c>
      <c r="G202" s="12" t="e">
        <f t="shared" ca="1" si="1"/>
        <v>#NAME?</v>
      </c>
      <c r="H202" s="10">
        <f>'BIS + EDB Final'!B202</f>
        <v>1</v>
      </c>
      <c r="I202" s="10">
        <f>VLOOKUP(B202,'BIS + EDB Final'!A:F,6,FALSE)</f>
        <v>0</v>
      </c>
      <c r="J202" s="10">
        <f>VLOOKUP(B202,'CBG Final'!A:B,2,FALSE)</f>
        <v>3</v>
      </c>
      <c r="K202" s="13" t="e">
        <f t="shared" ca="1" si="2"/>
        <v>#NAME?</v>
      </c>
      <c r="L202" s="10" t="s">
        <v>1574</v>
      </c>
      <c r="M202" s="10" t="s">
        <v>1575</v>
      </c>
      <c r="N202" s="10" t="s">
        <v>1576</v>
      </c>
      <c r="O202" s="10" t="s">
        <v>1380</v>
      </c>
      <c r="P202" s="10" t="s">
        <v>1577</v>
      </c>
      <c r="Q202" s="10" t="s">
        <v>651</v>
      </c>
      <c r="R202" s="10" t="s">
        <v>22</v>
      </c>
      <c r="S202" s="17"/>
      <c r="T202" s="27"/>
      <c r="U202" s="27"/>
      <c r="V202" s="17"/>
      <c r="W202" s="17"/>
      <c r="X202" s="17"/>
      <c r="Y202" s="17"/>
      <c r="Z202" s="17"/>
      <c r="AA202" s="17"/>
      <c r="AB202" s="17"/>
      <c r="AC202" s="17"/>
      <c r="AD202" s="17"/>
      <c r="AE202" s="17"/>
      <c r="AF202" s="17"/>
      <c r="AG202" s="17"/>
      <c r="AH202" s="17"/>
    </row>
    <row r="203" spans="1:34" ht="15.75" hidden="1" customHeight="1">
      <c r="A203" s="10">
        <v>202</v>
      </c>
      <c r="B203" s="10" t="s">
        <v>875</v>
      </c>
      <c r="C203" s="11" t="s">
        <v>84</v>
      </c>
      <c r="D203" s="12" t="s">
        <v>711</v>
      </c>
      <c r="E203" s="10">
        <v>69111</v>
      </c>
      <c r="F203" s="11" t="e">
        <f t="shared" ca="1" si="0"/>
        <v>#NAME?</v>
      </c>
      <c r="G203" s="12" t="e">
        <f t="shared" ca="1" si="1"/>
        <v>#NAME?</v>
      </c>
      <c r="H203" s="10">
        <f>'BIS + EDB Final'!B203</f>
        <v>2</v>
      </c>
      <c r="I203" s="10">
        <f>VLOOKUP(B203,'BIS + EDB Final'!A:F,6,FALSE)</f>
        <v>0</v>
      </c>
      <c r="J203" s="10">
        <f>VLOOKUP(B203,'CBG Final'!A:B,2,FALSE)</f>
        <v>1</v>
      </c>
      <c r="K203" s="13" t="e">
        <f t="shared" ca="1" si="2"/>
        <v>#NAME?</v>
      </c>
      <c r="L203" s="10" t="s">
        <v>2566</v>
      </c>
      <c r="M203" s="10" t="s">
        <v>1153</v>
      </c>
      <c r="N203" s="10" t="s">
        <v>2567</v>
      </c>
      <c r="O203" s="10" t="s">
        <v>766</v>
      </c>
      <c r="P203" s="10" t="s">
        <v>2568</v>
      </c>
      <c r="Q203" s="10" t="s">
        <v>1061</v>
      </c>
      <c r="R203" s="10" t="s">
        <v>183</v>
      </c>
      <c r="S203" s="17"/>
      <c r="T203" s="27"/>
      <c r="U203" s="27"/>
      <c r="V203" s="17"/>
      <c r="W203" s="17"/>
      <c r="X203" s="27"/>
      <c r="Y203" s="27"/>
      <c r="Z203" s="17"/>
      <c r="AA203" s="17"/>
      <c r="AB203" s="17"/>
      <c r="AC203" s="17"/>
      <c r="AD203" s="17"/>
      <c r="AE203" s="17"/>
      <c r="AF203" s="17"/>
      <c r="AG203" s="17"/>
      <c r="AH203" s="17"/>
    </row>
    <row r="204" spans="1:34" ht="15.75" hidden="1" customHeight="1">
      <c r="A204" s="10">
        <v>203</v>
      </c>
      <c r="B204" s="10" t="s">
        <v>886</v>
      </c>
      <c r="C204" s="11" t="s">
        <v>397</v>
      </c>
      <c r="D204" s="12" t="s">
        <v>214</v>
      </c>
      <c r="E204" s="10">
        <v>78644</v>
      </c>
      <c r="F204" s="11" t="e">
        <f t="shared" ca="1" si="0"/>
        <v>#NAME?</v>
      </c>
      <c r="G204" s="12" t="e">
        <f t="shared" ca="1" si="1"/>
        <v>#NAME?</v>
      </c>
      <c r="H204" s="10">
        <f>'BIS + EDB Final'!B204</f>
        <v>2</v>
      </c>
      <c r="I204" s="10">
        <f>VLOOKUP(B204,'BIS + EDB Final'!A:F,6,FALSE)</f>
        <v>1</v>
      </c>
      <c r="J204" s="10">
        <f>VLOOKUP(B204,'CBG Final'!A:B,2,FALSE)</f>
        <v>1</v>
      </c>
      <c r="K204" s="13" t="e">
        <f t="shared" ca="1" si="2"/>
        <v>#NAME?</v>
      </c>
      <c r="L204" s="10" t="s">
        <v>887</v>
      </c>
      <c r="M204" s="10" t="s">
        <v>888</v>
      </c>
      <c r="N204" s="10" t="s">
        <v>889</v>
      </c>
      <c r="O204" s="10" t="s">
        <v>890</v>
      </c>
      <c r="P204" s="10" t="s">
        <v>891</v>
      </c>
      <c r="Q204" s="10" t="s">
        <v>892</v>
      </c>
      <c r="R204" s="10" t="s">
        <v>80</v>
      </c>
      <c r="S204" s="17"/>
      <c r="T204" s="27"/>
      <c r="U204" s="27"/>
      <c r="V204" s="17"/>
      <c r="W204" s="17"/>
      <c r="X204" s="17"/>
      <c r="Y204" s="17"/>
      <c r="Z204" s="17"/>
      <c r="AA204" s="17"/>
      <c r="AB204" s="17"/>
      <c r="AC204" s="17"/>
      <c r="AD204" s="17"/>
      <c r="AE204" s="17"/>
      <c r="AF204" s="17"/>
      <c r="AG204" s="17"/>
      <c r="AH204" s="17"/>
    </row>
    <row r="205" spans="1:34" ht="15.75" hidden="1" customHeight="1">
      <c r="A205" s="10">
        <v>204</v>
      </c>
      <c r="B205" s="10" t="s">
        <v>893</v>
      </c>
      <c r="C205" s="11" t="s">
        <v>397</v>
      </c>
      <c r="D205" s="12" t="s">
        <v>214</v>
      </c>
      <c r="E205" s="10">
        <v>86574</v>
      </c>
      <c r="F205" s="11" t="e">
        <f t="shared" ca="1" si="0"/>
        <v>#NAME?</v>
      </c>
      <c r="G205" s="12" t="e">
        <f t="shared" ca="1" si="1"/>
        <v>#NAME?</v>
      </c>
      <c r="H205" s="10">
        <f>'BIS + EDB Final'!B205</f>
        <v>2</v>
      </c>
      <c r="I205" s="10">
        <f>VLOOKUP(B205,'BIS + EDB Final'!A:F,6,FALSE)</f>
        <v>0</v>
      </c>
      <c r="J205" s="10">
        <f>VLOOKUP(B205,'CBG Final'!A:B,2,FALSE)</f>
        <v>1</v>
      </c>
      <c r="K205" s="13" t="e">
        <f t="shared" ca="1" si="2"/>
        <v>#NAME?</v>
      </c>
      <c r="L205" s="10" t="s">
        <v>894</v>
      </c>
      <c r="M205" s="10" t="s">
        <v>773</v>
      </c>
      <c r="N205" s="10" t="s">
        <v>895</v>
      </c>
      <c r="O205" s="10" t="s">
        <v>896</v>
      </c>
      <c r="P205" s="10" t="s">
        <v>897</v>
      </c>
      <c r="Q205" s="10" t="s">
        <v>351</v>
      </c>
      <c r="R205" s="10" t="s">
        <v>22</v>
      </c>
      <c r="S205" s="17"/>
      <c r="T205" s="27"/>
      <c r="U205" s="27"/>
      <c r="V205" s="17"/>
      <c r="W205" s="17"/>
      <c r="X205" s="27"/>
      <c r="Y205" s="27"/>
      <c r="Z205" s="17"/>
      <c r="AA205" s="17"/>
      <c r="AB205" s="17"/>
      <c r="AC205" s="17"/>
      <c r="AD205" s="17"/>
      <c r="AE205" s="17"/>
      <c r="AF205" s="17"/>
      <c r="AG205" s="17"/>
      <c r="AH205" s="17"/>
    </row>
    <row r="206" spans="1:34" ht="15.75" hidden="1" customHeight="1">
      <c r="A206" s="10">
        <v>205</v>
      </c>
      <c r="B206" s="10" t="s">
        <v>943</v>
      </c>
      <c r="C206" s="11" t="s">
        <v>777</v>
      </c>
      <c r="D206" s="12" t="s">
        <v>214</v>
      </c>
      <c r="E206" s="10">
        <v>88488</v>
      </c>
      <c r="F206" s="11" t="e">
        <f t="shared" ca="1" si="0"/>
        <v>#NAME?</v>
      </c>
      <c r="G206" s="12" t="e">
        <f t="shared" ca="1" si="1"/>
        <v>#NAME?</v>
      </c>
      <c r="H206" s="10">
        <f>'BIS + EDB Final'!B206</f>
        <v>1</v>
      </c>
      <c r="I206" s="10">
        <f>VLOOKUP(B206,'BIS + EDB Final'!A:F,6,FALSE)</f>
        <v>1</v>
      </c>
      <c r="J206" s="10">
        <f>VLOOKUP(B206,'CBG Final'!A:B,2,FALSE)</f>
        <v>2</v>
      </c>
      <c r="K206" s="13" t="e">
        <f t="shared" ca="1" si="2"/>
        <v>#NAME?</v>
      </c>
      <c r="L206" s="10" t="s">
        <v>944</v>
      </c>
      <c r="M206" s="10" t="s">
        <v>945</v>
      </c>
      <c r="N206" s="10" t="s">
        <v>946</v>
      </c>
      <c r="O206" s="10" t="s">
        <v>947</v>
      </c>
      <c r="P206" s="10" t="s">
        <v>948</v>
      </c>
      <c r="Q206" s="10" t="s">
        <v>141</v>
      </c>
      <c r="R206" s="10" t="s">
        <v>141</v>
      </c>
      <c r="S206" s="17"/>
      <c r="T206" s="27"/>
      <c r="U206" s="27"/>
      <c r="V206" s="17"/>
      <c r="W206" s="17"/>
      <c r="X206" s="27"/>
      <c r="Y206" s="27"/>
      <c r="Z206" s="17"/>
      <c r="AA206" s="17"/>
      <c r="AB206" s="17"/>
      <c r="AC206" s="17"/>
      <c r="AD206" s="17"/>
      <c r="AE206" s="17"/>
      <c r="AF206" s="17"/>
      <c r="AG206" s="17"/>
      <c r="AH206" s="17"/>
    </row>
    <row r="207" spans="1:34" ht="15.75" hidden="1" customHeight="1">
      <c r="A207" s="10">
        <v>206</v>
      </c>
      <c r="B207" s="10" t="s">
        <v>964</v>
      </c>
      <c r="C207" s="11" t="s">
        <v>128</v>
      </c>
      <c r="D207" s="12" t="s">
        <v>214</v>
      </c>
      <c r="E207" s="10">
        <v>93000</v>
      </c>
      <c r="F207" s="11" t="e">
        <f t="shared" ca="1" si="0"/>
        <v>#NAME?</v>
      </c>
      <c r="G207" s="12" t="e">
        <f t="shared" ca="1" si="1"/>
        <v>#NAME?</v>
      </c>
      <c r="H207" s="10">
        <f>'BIS + EDB Final'!B207</f>
        <v>2</v>
      </c>
      <c r="I207" s="10">
        <f>VLOOKUP(B207,'BIS + EDB Final'!A:F,6,FALSE)</f>
        <v>1</v>
      </c>
      <c r="J207" s="10">
        <f>VLOOKUP(B207,'CBG Final'!A:B,2,FALSE)</f>
        <v>3</v>
      </c>
      <c r="K207" s="13" t="e">
        <f t="shared" ca="1" si="2"/>
        <v>#NAME?</v>
      </c>
      <c r="L207" s="10" t="s">
        <v>965</v>
      </c>
      <c r="M207" s="10" t="s">
        <v>286</v>
      </c>
      <c r="N207" s="10" t="s">
        <v>966</v>
      </c>
      <c r="O207" s="10" t="s">
        <v>967</v>
      </c>
      <c r="P207" s="10" t="s">
        <v>968</v>
      </c>
      <c r="Q207" s="10" t="s">
        <v>72</v>
      </c>
      <c r="R207" s="10" t="s">
        <v>22</v>
      </c>
      <c r="S207" s="17"/>
      <c r="T207" s="27"/>
      <c r="U207" s="27"/>
      <c r="V207" s="17"/>
      <c r="W207" s="17"/>
      <c r="X207" s="27"/>
      <c r="Y207" s="27"/>
      <c r="Z207" s="17"/>
      <c r="AA207" s="17"/>
      <c r="AB207" s="17"/>
      <c r="AC207" s="17"/>
      <c r="AD207" s="17"/>
      <c r="AE207" s="17"/>
      <c r="AF207" s="17"/>
      <c r="AG207" s="17"/>
      <c r="AH207" s="17"/>
    </row>
    <row r="208" spans="1:34" ht="15.75" hidden="1" customHeight="1">
      <c r="A208" s="10">
        <v>207</v>
      </c>
      <c r="B208" s="10" t="s">
        <v>1036</v>
      </c>
      <c r="C208" s="11" t="s">
        <v>397</v>
      </c>
      <c r="D208" s="12" t="s">
        <v>214</v>
      </c>
      <c r="E208" s="10">
        <v>83307</v>
      </c>
      <c r="F208" s="11" t="e">
        <f t="shared" ca="1" si="0"/>
        <v>#NAME?</v>
      </c>
      <c r="G208" s="12" t="e">
        <f t="shared" ca="1" si="1"/>
        <v>#NAME?</v>
      </c>
      <c r="H208" s="10">
        <f>'BIS + EDB Final'!B208</f>
        <v>1</v>
      </c>
      <c r="I208" s="10">
        <f>VLOOKUP(B208,'BIS + EDB Final'!A:F,6,FALSE)</f>
        <v>1</v>
      </c>
      <c r="J208" s="10">
        <f>VLOOKUP(B208,'CBG Final'!A:B,2,FALSE)</f>
        <v>1</v>
      </c>
      <c r="K208" s="13" t="e">
        <f t="shared" ca="1" si="2"/>
        <v>#NAME?</v>
      </c>
      <c r="L208" s="10" t="s">
        <v>1037</v>
      </c>
      <c r="M208" s="10" t="s">
        <v>1038</v>
      </c>
      <c r="N208" s="10" t="s">
        <v>1039</v>
      </c>
      <c r="O208" s="10" t="s">
        <v>649</v>
      </c>
      <c r="P208" s="10" t="s">
        <v>1040</v>
      </c>
      <c r="Q208" s="10" t="s">
        <v>1041</v>
      </c>
      <c r="R208" s="10" t="s">
        <v>116</v>
      </c>
      <c r="S208" s="17"/>
      <c r="T208" s="27"/>
      <c r="U208" s="27"/>
      <c r="V208" s="17"/>
      <c r="W208" s="17"/>
      <c r="X208" s="17"/>
      <c r="Y208" s="17"/>
      <c r="Z208" s="17"/>
      <c r="AA208" s="17"/>
      <c r="AB208" s="17"/>
      <c r="AC208" s="17"/>
      <c r="AD208" s="17"/>
      <c r="AE208" s="17"/>
      <c r="AF208" s="17"/>
      <c r="AG208" s="17"/>
      <c r="AH208" s="17"/>
    </row>
    <row r="209" spans="1:34" ht="15.75" hidden="1" customHeight="1">
      <c r="A209" s="10">
        <v>208</v>
      </c>
      <c r="B209" s="10" t="s">
        <v>599</v>
      </c>
      <c r="C209" s="11" t="s">
        <v>46</v>
      </c>
      <c r="D209" s="12" t="s">
        <v>214</v>
      </c>
      <c r="E209" s="10">
        <v>78401</v>
      </c>
      <c r="F209" s="11" t="e">
        <f t="shared" ca="1" si="0"/>
        <v>#NAME?</v>
      </c>
      <c r="G209" s="12" t="e">
        <f t="shared" ca="1" si="1"/>
        <v>#NAME?</v>
      </c>
      <c r="H209" s="10">
        <f>'BIS + EDB Final'!B209</f>
        <v>1</v>
      </c>
      <c r="I209" s="10">
        <f>VLOOKUP(B209,'BIS + EDB Final'!A:F,6,FALSE)</f>
        <v>0</v>
      </c>
      <c r="J209" s="10">
        <f>VLOOKUP(B209,'CBG Final'!A:B,2,FALSE)</f>
        <v>3</v>
      </c>
      <c r="K209" s="13" t="e">
        <f t="shared" ca="1" si="2"/>
        <v>#NAME?</v>
      </c>
      <c r="L209" s="10" t="s">
        <v>1201</v>
      </c>
      <c r="M209" s="10" t="s">
        <v>412</v>
      </c>
      <c r="N209" s="10" t="s">
        <v>1202</v>
      </c>
      <c r="O209" s="10" t="s">
        <v>286</v>
      </c>
      <c r="P209" s="10" t="s">
        <v>1203</v>
      </c>
      <c r="Q209" s="10" t="s">
        <v>636</v>
      </c>
      <c r="R209" s="10" t="s">
        <v>22</v>
      </c>
      <c r="S209" s="17"/>
      <c r="T209" s="27"/>
      <c r="U209" s="27"/>
      <c r="V209" s="17"/>
      <c r="W209" s="17"/>
      <c r="X209" s="27"/>
      <c r="Y209" s="27"/>
      <c r="Z209" s="17"/>
      <c r="AA209" s="17"/>
      <c r="AB209" s="17"/>
      <c r="AC209" s="17"/>
      <c r="AD209" s="17"/>
      <c r="AE209" s="17"/>
      <c r="AF209" s="17"/>
      <c r="AG209" s="17"/>
      <c r="AH209" s="17"/>
    </row>
    <row r="210" spans="1:34" ht="15.75" hidden="1" customHeight="1">
      <c r="A210" s="10">
        <v>209</v>
      </c>
      <c r="B210" s="10" t="s">
        <v>1311</v>
      </c>
      <c r="C210" s="11" t="s">
        <v>93</v>
      </c>
      <c r="D210" s="12" t="s">
        <v>214</v>
      </c>
      <c r="E210" s="10">
        <v>89753</v>
      </c>
      <c r="F210" s="11" t="e">
        <f t="shared" ca="1" si="0"/>
        <v>#NAME?</v>
      </c>
      <c r="G210" s="12" t="e">
        <f t="shared" ca="1" si="1"/>
        <v>#NAME?</v>
      </c>
      <c r="H210" s="10">
        <f>'BIS + EDB Final'!B210</f>
        <v>2</v>
      </c>
      <c r="I210" s="10">
        <f>VLOOKUP(B210,'BIS + EDB Final'!A:F,6,FALSE)</f>
        <v>1</v>
      </c>
      <c r="J210" s="10">
        <f>VLOOKUP(B210,'CBG Final'!A:B,2,FALSE)</f>
        <v>3</v>
      </c>
      <c r="K210" s="13" t="e">
        <f t="shared" ca="1" si="2"/>
        <v>#NAME?</v>
      </c>
      <c r="L210" s="10" t="s">
        <v>1312</v>
      </c>
      <c r="M210" s="10" t="s">
        <v>286</v>
      </c>
      <c r="N210" s="10" t="s">
        <v>1313</v>
      </c>
      <c r="O210" s="10" t="s">
        <v>1314</v>
      </c>
      <c r="P210" s="10" t="s">
        <v>1315</v>
      </c>
      <c r="Q210" s="10" t="s">
        <v>141</v>
      </c>
      <c r="R210" s="10" t="s">
        <v>22</v>
      </c>
      <c r="S210" s="17"/>
      <c r="T210" s="27"/>
      <c r="U210" s="27"/>
      <c r="V210" s="17"/>
      <c r="W210" s="17"/>
      <c r="X210" s="27"/>
      <c r="Y210" s="27"/>
      <c r="Z210" s="17"/>
      <c r="AA210" s="17"/>
      <c r="AB210" s="17"/>
      <c r="AC210" s="17"/>
      <c r="AD210" s="17"/>
      <c r="AE210" s="17"/>
      <c r="AF210" s="17"/>
      <c r="AG210" s="17"/>
      <c r="AH210" s="17"/>
    </row>
    <row r="211" spans="1:34" ht="15.75" hidden="1" customHeight="1">
      <c r="A211" s="10">
        <v>210</v>
      </c>
      <c r="B211" s="10" t="s">
        <v>702</v>
      </c>
      <c r="C211" s="11" t="s">
        <v>46</v>
      </c>
      <c r="D211" s="12" t="s">
        <v>214</v>
      </c>
      <c r="E211" s="10">
        <v>98371</v>
      </c>
      <c r="F211" s="11" t="e">
        <f t="shared" ca="1" si="0"/>
        <v>#NAME?</v>
      </c>
      <c r="G211" s="12" t="e">
        <f t="shared" ca="1" si="1"/>
        <v>#NAME?</v>
      </c>
      <c r="H211" s="10">
        <f>'BIS + EDB Final'!B211</f>
        <v>1</v>
      </c>
      <c r="I211" s="10">
        <f>VLOOKUP(B211,'BIS + EDB Final'!A:F,6,FALSE)</f>
        <v>0</v>
      </c>
      <c r="J211" s="10">
        <f>VLOOKUP(B211,'CBG Final'!A:B,2,FALSE)</f>
        <v>1</v>
      </c>
      <c r="K211" s="13" t="e">
        <f t="shared" ca="1" si="2"/>
        <v>#NAME?</v>
      </c>
      <c r="L211" s="10" t="s">
        <v>1496</v>
      </c>
      <c r="M211" s="10" t="s">
        <v>1497</v>
      </c>
      <c r="N211" s="10" t="s">
        <v>1498</v>
      </c>
      <c r="O211" s="10" t="s">
        <v>1499</v>
      </c>
      <c r="P211" s="10" t="s">
        <v>1500</v>
      </c>
      <c r="Q211" s="10" t="s">
        <v>32</v>
      </c>
      <c r="R211" s="10" t="s">
        <v>352</v>
      </c>
      <c r="S211" s="17"/>
      <c r="T211" s="27"/>
      <c r="U211" s="27"/>
      <c r="V211" s="17"/>
      <c r="W211" s="17"/>
      <c r="X211" s="27"/>
      <c r="Y211" s="27"/>
      <c r="Z211" s="17"/>
      <c r="AA211" s="17"/>
      <c r="AB211" s="17"/>
      <c r="AC211" s="17"/>
      <c r="AD211" s="17"/>
      <c r="AE211" s="17"/>
      <c r="AF211" s="17"/>
      <c r="AG211" s="17"/>
      <c r="AH211" s="17"/>
    </row>
    <row r="212" spans="1:34" ht="15.75" hidden="1" customHeight="1">
      <c r="A212" s="10">
        <v>211</v>
      </c>
      <c r="B212" s="10" t="s">
        <v>1636</v>
      </c>
      <c r="C212" s="11" t="s">
        <v>1413</v>
      </c>
      <c r="D212" s="12" t="s">
        <v>214</v>
      </c>
      <c r="E212" s="10">
        <v>94736</v>
      </c>
      <c r="F212" s="11" t="e">
        <f t="shared" ca="1" si="0"/>
        <v>#NAME?</v>
      </c>
      <c r="G212" s="12" t="e">
        <f t="shared" ca="1" si="1"/>
        <v>#NAME?</v>
      </c>
      <c r="H212" s="10">
        <f>'BIS + EDB Final'!B212</f>
        <v>2</v>
      </c>
      <c r="I212" s="10">
        <f>VLOOKUP(B212,'BIS + EDB Final'!A:F,6,FALSE)</f>
        <v>1</v>
      </c>
      <c r="J212" s="10">
        <f>VLOOKUP(B212,'CBG Final'!A:B,2,FALSE)</f>
        <v>1</v>
      </c>
      <c r="K212" s="13" t="e">
        <f t="shared" ca="1" si="2"/>
        <v>#NAME?</v>
      </c>
      <c r="L212" s="10" t="s">
        <v>1679</v>
      </c>
      <c r="M212" s="10" t="s">
        <v>1376</v>
      </c>
      <c r="N212" s="10" t="s">
        <v>1680</v>
      </c>
      <c r="O212" s="10" t="s">
        <v>890</v>
      </c>
      <c r="P212" s="10" t="s">
        <v>1681</v>
      </c>
      <c r="Q212" s="10" t="s">
        <v>141</v>
      </c>
      <c r="R212" s="10" t="s">
        <v>72</v>
      </c>
      <c r="S212" s="17"/>
      <c r="T212" s="27"/>
      <c r="U212" s="27"/>
      <c r="V212" s="17"/>
      <c r="W212" s="17"/>
      <c r="X212" s="27"/>
      <c r="Y212" s="27"/>
      <c r="Z212" s="17"/>
      <c r="AA212" s="17"/>
      <c r="AB212" s="17"/>
      <c r="AC212" s="17"/>
      <c r="AD212" s="17"/>
      <c r="AE212" s="17"/>
      <c r="AF212" s="17"/>
      <c r="AG212" s="17"/>
      <c r="AH212" s="17"/>
    </row>
    <row r="213" spans="1:34" ht="15.75" hidden="1" customHeight="1">
      <c r="A213" s="10">
        <v>212</v>
      </c>
      <c r="B213" s="10" t="s">
        <v>1699</v>
      </c>
      <c r="C213" s="11" t="s">
        <v>397</v>
      </c>
      <c r="D213" s="12" t="s">
        <v>214</v>
      </c>
      <c r="E213" s="10">
        <v>96219</v>
      </c>
      <c r="F213" s="11" t="e">
        <f t="shared" ca="1" si="0"/>
        <v>#NAME?</v>
      </c>
      <c r="G213" s="12" t="e">
        <f t="shared" ca="1" si="1"/>
        <v>#NAME?</v>
      </c>
      <c r="H213" s="10">
        <f>'BIS + EDB Final'!B213</f>
        <v>1</v>
      </c>
      <c r="I213" s="10">
        <f>VLOOKUP(B213,'BIS + EDB Final'!A:F,6,FALSE)</f>
        <v>1</v>
      </c>
      <c r="J213" s="10">
        <f>VLOOKUP(B213,'CBG Final'!A:B,2,FALSE)</f>
        <v>1</v>
      </c>
      <c r="K213" s="13" t="e">
        <f t="shared" ca="1" si="2"/>
        <v>#NAME?</v>
      </c>
      <c r="L213" s="10" t="s">
        <v>1700</v>
      </c>
      <c r="M213" s="10" t="s">
        <v>1173</v>
      </c>
      <c r="N213" s="10" t="s">
        <v>1701</v>
      </c>
      <c r="O213" s="10" t="s">
        <v>1702</v>
      </c>
      <c r="P213" s="10" t="s">
        <v>1703</v>
      </c>
      <c r="Q213" s="10" t="s">
        <v>1704</v>
      </c>
      <c r="R213" s="10" t="s">
        <v>196</v>
      </c>
      <c r="S213" s="17"/>
      <c r="T213" s="27"/>
      <c r="U213" s="27"/>
      <c r="V213" s="17"/>
      <c r="W213" s="17"/>
      <c r="X213" s="27"/>
      <c r="Y213" s="27"/>
      <c r="Z213" s="17"/>
      <c r="AA213" s="17"/>
      <c r="AB213" s="17"/>
      <c r="AC213" s="17"/>
      <c r="AD213" s="17"/>
      <c r="AE213" s="17"/>
      <c r="AF213" s="17"/>
      <c r="AG213" s="17"/>
      <c r="AH213" s="17"/>
    </row>
    <row r="214" spans="1:34" ht="15.75" hidden="1" customHeight="1">
      <c r="A214" s="10">
        <v>213</v>
      </c>
      <c r="B214" s="10" t="s">
        <v>776</v>
      </c>
      <c r="C214" s="11" t="s">
        <v>777</v>
      </c>
      <c r="D214" s="12" t="s">
        <v>214</v>
      </c>
      <c r="E214" s="10">
        <v>94838</v>
      </c>
      <c r="F214" s="11" t="e">
        <f t="shared" ca="1" si="0"/>
        <v>#NAME?</v>
      </c>
      <c r="G214" s="12" t="e">
        <f t="shared" ca="1" si="1"/>
        <v>#NAME?</v>
      </c>
      <c r="H214" s="10">
        <f>'BIS + EDB Final'!B214</f>
        <v>3</v>
      </c>
      <c r="I214" s="10">
        <f>VLOOKUP(B214,'BIS + EDB Final'!A:F,6,FALSE)</f>
        <v>1</v>
      </c>
      <c r="J214" s="10">
        <f>VLOOKUP(B214,'CBG Final'!A:B,2,FALSE)</f>
        <v>3</v>
      </c>
      <c r="K214" s="13" t="e">
        <f t="shared" ca="1" si="2"/>
        <v>#NAME?</v>
      </c>
      <c r="L214" s="10" t="s">
        <v>2226</v>
      </c>
      <c r="M214" s="10" t="s">
        <v>1450</v>
      </c>
      <c r="N214" s="10" t="s">
        <v>2227</v>
      </c>
      <c r="O214" s="10" t="s">
        <v>301</v>
      </c>
      <c r="P214" s="10" t="s">
        <v>2228</v>
      </c>
      <c r="Q214" s="10" t="s">
        <v>2002</v>
      </c>
      <c r="R214" s="10" t="s">
        <v>22</v>
      </c>
      <c r="S214" s="17"/>
      <c r="T214" s="27"/>
      <c r="U214" s="27"/>
      <c r="V214" s="17"/>
      <c r="W214" s="17"/>
      <c r="X214" s="27"/>
      <c r="Y214" s="27"/>
      <c r="Z214" s="17"/>
      <c r="AA214" s="17"/>
      <c r="AB214" s="17"/>
      <c r="AC214" s="17"/>
      <c r="AD214" s="17"/>
      <c r="AE214" s="17"/>
      <c r="AF214" s="17"/>
      <c r="AG214" s="17"/>
      <c r="AH214" s="17"/>
    </row>
    <row r="215" spans="1:34" ht="15.75" hidden="1" customHeight="1">
      <c r="A215" s="10">
        <v>214</v>
      </c>
      <c r="B215" s="10" t="s">
        <v>2394</v>
      </c>
      <c r="C215" s="11" t="s">
        <v>128</v>
      </c>
      <c r="D215" s="12" t="s">
        <v>214</v>
      </c>
      <c r="E215" s="10">
        <v>81097</v>
      </c>
      <c r="F215" s="11" t="e">
        <f t="shared" ca="1" si="0"/>
        <v>#NAME?</v>
      </c>
      <c r="G215" s="12" t="e">
        <f t="shared" ca="1" si="1"/>
        <v>#NAME?</v>
      </c>
      <c r="H215" s="10">
        <f>'BIS + EDB Final'!B215</f>
        <v>1</v>
      </c>
      <c r="I215" s="10">
        <f>VLOOKUP(B215,'BIS + EDB Final'!A:F,6,FALSE)</f>
        <v>-1</v>
      </c>
      <c r="J215" s="10">
        <f>VLOOKUP(B215,'CBG Final'!A:B,2,FALSE)</f>
        <v>3</v>
      </c>
      <c r="K215" s="13" t="e">
        <f t="shared" ca="1" si="2"/>
        <v>#NAME?</v>
      </c>
      <c r="L215" s="10" t="s">
        <v>2395</v>
      </c>
      <c r="M215" s="10" t="s">
        <v>2291</v>
      </c>
      <c r="N215" s="10" t="s">
        <v>2396</v>
      </c>
      <c r="O215" s="10" t="s">
        <v>2397</v>
      </c>
      <c r="P215" s="10" t="s">
        <v>2398</v>
      </c>
      <c r="Q215" s="10" t="s">
        <v>142</v>
      </c>
      <c r="R215" s="10" t="s">
        <v>212</v>
      </c>
      <c r="S215" s="17"/>
      <c r="T215" s="27"/>
      <c r="U215" s="27"/>
      <c r="V215" s="17"/>
      <c r="W215" s="17"/>
      <c r="X215" s="17"/>
      <c r="Y215" s="17"/>
      <c r="Z215" s="17"/>
      <c r="AA215" s="17"/>
      <c r="AB215" s="17"/>
      <c r="AC215" s="17"/>
      <c r="AD215" s="17"/>
      <c r="AE215" s="17"/>
      <c r="AF215" s="17"/>
      <c r="AG215" s="17"/>
      <c r="AH215" s="17"/>
    </row>
    <row r="216" spans="1:34" ht="15.75" hidden="1" customHeight="1">
      <c r="A216" s="10">
        <v>215</v>
      </c>
      <c r="B216" s="10" t="s">
        <v>1976</v>
      </c>
      <c r="C216" s="11" t="s">
        <v>43</v>
      </c>
      <c r="D216" s="12" t="s">
        <v>1977</v>
      </c>
      <c r="E216" s="10">
        <v>80478</v>
      </c>
      <c r="F216" s="11" t="e">
        <f t="shared" ca="1" si="0"/>
        <v>#NAME?</v>
      </c>
      <c r="G216" s="12" t="e">
        <f t="shared" ca="1" si="1"/>
        <v>#NAME?</v>
      </c>
      <c r="H216" s="10">
        <f>'BIS + EDB Final'!B216</f>
        <v>1</v>
      </c>
      <c r="I216" s="10">
        <f>VLOOKUP(B216,'BIS + EDB Final'!A:F,6,FALSE)</f>
        <v>-1</v>
      </c>
      <c r="J216" s="10">
        <f>VLOOKUP(B216,'CBG Final'!A:B,2,FALSE)</f>
        <v>3</v>
      </c>
      <c r="K216" s="13" t="e">
        <f t="shared" ca="1" si="2"/>
        <v>#NAME?</v>
      </c>
      <c r="L216" s="10" t="s">
        <v>1978</v>
      </c>
      <c r="M216" s="10" t="s">
        <v>1082</v>
      </c>
      <c r="N216" s="10" t="s">
        <v>1979</v>
      </c>
      <c r="O216" s="10" t="s">
        <v>1980</v>
      </c>
      <c r="P216" s="10" t="s">
        <v>1981</v>
      </c>
      <c r="Q216" s="10" t="s">
        <v>492</v>
      </c>
      <c r="R216" s="10" t="s">
        <v>141</v>
      </c>
      <c r="S216" s="17"/>
      <c r="T216" s="27"/>
      <c r="U216" s="27"/>
      <c r="V216" s="17"/>
      <c r="W216" s="17"/>
      <c r="X216" s="27"/>
      <c r="Y216" s="27"/>
      <c r="Z216" s="17"/>
      <c r="AA216" s="17"/>
      <c r="AB216" s="17"/>
      <c r="AC216" s="17"/>
      <c r="AD216" s="17"/>
      <c r="AE216" s="17"/>
      <c r="AF216" s="17"/>
      <c r="AG216" s="17"/>
      <c r="AH216" s="17"/>
    </row>
    <row r="217" spans="1:34" ht="15.75" hidden="1" customHeight="1">
      <c r="A217" s="10">
        <v>216</v>
      </c>
      <c r="B217" s="10" t="s">
        <v>1462</v>
      </c>
      <c r="C217" s="11" t="s">
        <v>84</v>
      </c>
      <c r="D217" s="12" t="s">
        <v>373</v>
      </c>
      <c r="E217" s="10">
        <v>64636</v>
      </c>
      <c r="F217" s="11" t="e">
        <f t="shared" ca="1" si="0"/>
        <v>#NAME?</v>
      </c>
      <c r="G217" s="12" t="e">
        <f t="shared" ca="1" si="1"/>
        <v>#NAME?</v>
      </c>
      <c r="H217" s="10">
        <f>'BIS + EDB Final'!B217</f>
        <v>2</v>
      </c>
      <c r="I217" s="10">
        <f>VLOOKUP(B217,'BIS + EDB Final'!A:F,6,FALSE)</f>
        <v>1</v>
      </c>
      <c r="J217" s="10">
        <f>VLOOKUP(B217,'CBG Final'!A:B,2,FALSE)</f>
        <v>1</v>
      </c>
      <c r="K217" s="13" t="e">
        <f t="shared" ca="1" si="2"/>
        <v>#NAME?</v>
      </c>
      <c r="L217" s="10" t="s">
        <v>1764</v>
      </c>
      <c r="M217" s="10" t="s">
        <v>414</v>
      </c>
      <c r="N217" s="10" t="s">
        <v>1765</v>
      </c>
      <c r="O217" s="10" t="s">
        <v>104</v>
      </c>
      <c r="P217" s="10" t="s">
        <v>1766</v>
      </c>
      <c r="Q217" s="10" t="s">
        <v>880</v>
      </c>
      <c r="R217" s="10" t="s">
        <v>141</v>
      </c>
      <c r="S217" s="17"/>
      <c r="T217" s="27"/>
      <c r="U217" s="27"/>
      <c r="V217" s="17"/>
      <c r="W217" s="17"/>
      <c r="X217" s="17"/>
      <c r="Y217" s="17"/>
      <c r="Z217" s="17"/>
      <c r="AA217" s="17"/>
      <c r="AB217" s="17"/>
      <c r="AC217" s="17"/>
      <c r="AD217" s="17"/>
      <c r="AE217" s="17"/>
      <c r="AF217" s="17"/>
      <c r="AG217" s="17"/>
      <c r="AH217" s="17"/>
    </row>
    <row r="218" spans="1:34" ht="15.75" hidden="1" customHeight="1">
      <c r="A218" s="10">
        <v>217</v>
      </c>
      <c r="B218" s="10" t="s">
        <v>1250</v>
      </c>
      <c r="C218" s="11" t="s">
        <v>84</v>
      </c>
      <c r="D218" s="12" t="s">
        <v>1251</v>
      </c>
      <c r="E218" s="10">
        <v>67229</v>
      </c>
      <c r="F218" s="11" t="e">
        <f t="shared" ca="1" si="0"/>
        <v>#NAME?</v>
      </c>
      <c r="G218" s="12" t="e">
        <f t="shared" ca="1" si="1"/>
        <v>#NAME?</v>
      </c>
      <c r="H218" s="10">
        <f>'BIS + EDB Final'!B218</f>
        <v>1</v>
      </c>
      <c r="I218" s="10">
        <f>VLOOKUP(B218,'BIS + EDB Final'!A:F,6,FALSE)</f>
        <v>0</v>
      </c>
      <c r="J218" s="10">
        <f>VLOOKUP(B218,'CBG Final'!A:B,2,FALSE)</f>
        <v>2</v>
      </c>
      <c r="K218" s="13" t="e">
        <f t="shared" ca="1" si="2"/>
        <v>#NAME?</v>
      </c>
      <c r="L218" s="10" t="s">
        <v>2387</v>
      </c>
      <c r="M218" s="10" t="s">
        <v>689</v>
      </c>
      <c r="N218" s="10" t="s">
        <v>2388</v>
      </c>
      <c r="O218" s="10"/>
      <c r="P218" s="10" t="s">
        <v>2389</v>
      </c>
      <c r="Q218" s="10" t="s">
        <v>116</v>
      </c>
      <c r="R218" s="10" t="s">
        <v>492</v>
      </c>
      <c r="S218" s="17"/>
      <c r="T218" s="27"/>
      <c r="U218" s="27"/>
      <c r="V218" s="17"/>
      <c r="W218" s="17"/>
      <c r="X218" s="17"/>
      <c r="Y218" s="17"/>
      <c r="Z218" s="17"/>
      <c r="AA218" s="17"/>
      <c r="AB218" s="17"/>
      <c r="AC218" s="17"/>
      <c r="AD218" s="17"/>
      <c r="AE218" s="17"/>
      <c r="AF218" s="17"/>
      <c r="AG218" s="17"/>
      <c r="AH218" s="17"/>
    </row>
    <row r="219" spans="1:34" ht="15.75" hidden="1" customHeight="1">
      <c r="A219" s="10">
        <v>218</v>
      </c>
      <c r="B219" s="10" t="s">
        <v>923</v>
      </c>
      <c r="C219" s="11" t="s">
        <v>777</v>
      </c>
      <c r="D219" s="12" t="s">
        <v>214</v>
      </c>
      <c r="E219" s="10">
        <v>53597</v>
      </c>
      <c r="F219" s="11" t="e">
        <f t="shared" ca="1" si="0"/>
        <v>#NAME?</v>
      </c>
      <c r="G219" s="12" t="e">
        <f t="shared" ca="1" si="1"/>
        <v>#NAME?</v>
      </c>
      <c r="H219" s="10">
        <f>'BIS + EDB Final'!B219</f>
        <v>3</v>
      </c>
      <c r="I219" s="10">
        <f>VLOOKUP(B219,'BIS + EDB Final'!A:F,6,FALSE)</f>
        <v>-1</v>
      </c>
      <c r="J219" s="10">
        <f>VLOOKUP(B219,'CBG Final'!A:B,2,FALSE)</f>
        <v>3</v>
      </c>
      <c r="K219" s="13" t="e">
        <f t="shared" ca="1" si="2"/>
        <v>#NAME?</v>
      </c>
      <c r="L219" s="10" t="s">
        <v>924</v>
      </c>
      <c r="M219" s="10" t="s">
        <v>925</v>
      </c>
      <c r="N219" s="10" t="s">
        <v>926</v>
      </c>
      <c r="O219" s="10" t="s">
        <v>927</v>
      </c>
      <c r="P219" s="10" t="s">
        <v>928</v>
      </c>
      <c r="Q219" s="10" t="s">
        <v>223</v>
      </c>
      <c r="R219" s="10" t="s">
        <v>672</v>
      </c>
      <c r="S219" s="17"/>
      <c r="T219" s="27"/>
      <c r="U219" s="27"/>
      <c r="V219" s="17"/>
      <c r="W219" s="17"/>
      <c r="X219" s="27"/>
      <c r="Y219" s="27"/>
      <c r="Z219" s="17"/>
      <c r="AA219" s="17"/>
      <c r="AB219" s="17"/>
      <c r="AC219" s="17"/>
      <c r="AD219" s="17"/>
      <c r="AE219" s="17"/>
      <c r="AF219" s="17"/>
      <c r="AG219" s="17"/>
      <c r="AH219" s="17"/>
    </row>
    <row r="220" spans="1:34" ht="15.75" hidden="1" customHeight="1">
      <c r="A220" s="10">
        <v>219</v>
      </c>
      <c r="B220" s="10" t="s">
        <v>1204</v>
      </c>
      <c r="C220" s="11" t="s">
        <v>46</v>
      </c>
      <c r="D220" s="12" t="s">
        <v>214</v>
      </c>
      <c r="E220" s="10">
        <v>72352</v>
      </c>
      <c r="F220" s="11" t="e">
        <f t="shared" ca="1" si="0"/>
        <v>#NAME?</v>
      </c>
      <c r="G220" s="12" t="e">
        <f t="shared" ca="1" si="1"/>
        <v>#NAME?</v>
      </c>
      <c r="H220" s="10">
        <f>'BIS + EDB Final'!B220</f>
        <v>1</v>
      </c>
      <c r="I220" s="10">
        <f>VLOOKUP(B220,'BIS + EDB Final'!A:F,6,FALSE)</f>
        <v>0</v>
      </c>
      <c r="J220" s="10">
        <f>VLOOKUP(B220,'CBG Final'!A:B,2,FALSE)</f>
        <v>1</v>
      </c>
      <c r="K220" s="13" t="e">
        <f t="shared" ca="1" si="2"/>
        <v>#NAME?</v>
      </c>
      <c r="L220" s="10" t="s">
        <v>1205</v>
      </c>
      <c r="M220" s="10" t="s">
        <v>1206</v>
      </c>
      <c r="N220" s="10" t="s">
        <v>1207</v>
      </c>
      <c r="O220" s="10" t="s">
        <v>572</v>
      </c>
      <c r="P220" s="10" t="s">
        <v>1208</v>
      </c>
      <c r="Q220" s="10" t="s">
        <v>1209</v>
      </c>
      <c r="R220" s="10" t="s">
        <v>231</v>
      </c>
      <c r="S220" s="17"/>
      <c r="T220" s="27"/>
      <c r="U220" s="27"/>
      <c r="V220" s="17"/>
      <c r="W220" s="17"/>
      <c r="X220" s="17"/>
      <c r="Y220" s="17"/>
      <c r="Z220" s="17"/>
      <c r="AA220" s="17"/>
      <c r="AB220" s="17"/>
      <c r="AC220" s="17"/>
      <c r="AD220" s="17"/>
      <c r="AE220" s="17"/>
      <c r="AF220" s="17"/>
      <c r="AG220" s="17"/>
      <c r="AH220" s="17"/>
    </row>
    <row r="221" spans="1:34" ht="15.75" hidden="1" customHeight="1">
      <c r="A221" s="10">
        <v>220</v>
      </c>
      <c r="B221" s="10" t="s">
        <v>1661</v>
      </c>
      <c r="C221" s="11" t="s">
        <v>281</v>
      </c>
      <c r="D221" s="12" t="s">
        <v>214</v>
      </c>
      <c r="E221" s="10">
        <v>61121</v>
      </c>
      <c r="F221" s="11" t="e">
        <f t="shared" ca="1" si="0"/>
        <v>#NAME?</v>
      </c>
      <c r="G221" s="12" t="e">
        <f t="shared" ca="1" si="1"/>
        <v>#NAME?</v>
      </c>
      <c r="H221" s="10">
        <f>'BIS + EDB Final'!B221</f>
        <v>2</v>
      </c>
      <c r="I221" s="10">
        <f>VLOOKUP(B221,'BIS + EDB Final'!A:F,6,FALSE)</f>
        <v>1</v>
      </c>
      <c r="J221" s="10">
        <f>VLOOKUP(B221,'CBG Final'!A:B,2,FALSE)</f>
        <v>3</v>
      </c>
      <c r="K221" s="13" t="e">
        <f t="shared" ca="1" si="2"/>
        <v>#NAME?</v>
      </c>
      <c r="L221" s="10" t="s">
        <v>1662</v>
      </c>
      <c r="M221" s="10" t="s">
        <v>1663</v>
      </c>
      <c r="N221" s="10" t="s">
        <v>1664</v>
      </c>
      <c r="O221" s="10" t="s">
        <v>1665</v>
      </c>
      <c r="P221" s="10" t="s">
        <v>1666</v>
      </c>
      <c r="Q221" s="10" t="s">
        <v>1454</v>
      </c>
      <c r="R221" s="10" t="s">
        <v>22</v>
      </c>
      <c r="S221" s="17"/>
      <c r="T221" s="27"/>
      <c r="U221" s="27"/>
      <c r="V221" s="17"/>
      <c r="W221" s="17"/>
      <c r="X221" s="27"/>
      <c r="Y221" s="27"/>
      <c r="Z221" s="17"/>
      <c r="AA221" s="17"/>
      <c r="AB221" s="17"/>
      <c r="AC221" s="17"/>
      <c r="AD221" s="17"/>
      <c r="AE221" s="17"/>
      <c r="AF221" s="17"/>
      <c r="AG221" s="17"/>
      <c r="AH221" s="17"/>
    </row>
    <row r="222" spans="1:34" ht="15.75" hidden="1" customHeight="1">
      <c r="A222" s="10">
        <v>221</v>
      </c>
      <c r="B222" s="10" t="s">
        <v>809</v>
      </c>
      <c r="C222" s="11" t="s">
        <v>128</v>
      </c>
      <c r="D222" s="12" t="s">
        <v>214</v>
      </c>
      <c r="E222" s="10">
        <v>61228</v>
      </c>
      <c r="F222" s="11" t="e">
        <f t="shared" ca="1" si="0"/>
        <v>#NAME?</v>
      </c>
      <c r="G222" s="12" t="e">
        <f t="shared" ca="1" si="1"/>
        <v>#NAME?</v>
      </c>
      <c r="H222" s="10">
        <f>'BIS + EDB Final'!B222</f>
        <v>2</v>
      </c>
      <c r="I222" s="10">
        <f>VLOOKUP(B222,'BIS + EDB Final'!A:F,6,FALSE)</f>
        <v>-1</v>
      </c>
      <c r="J222" s="10">
        <f>VLOOKUP(B222,'CBG Final'!A:B,2,FALSE)</f>
        <v>1</v>
      </c>
      <c r="K222" s="13" t="e">
        <f t="shared" ca="1" si="2"/>
        <v>#NAME?</v>
      </c>
      <c r="L222" s="10" t="s">
        <v>1823</v>
      </c>
      <c r="M222" s="10" t="s">
        <v>846</v>
      </c>
      <c r="N222" s="10" t="s">
        <v>1824</v>
      </c>
      <c r="O222" s="10" t="s">
        <v>1825</v>
      </c>
      <c r="P222" s="10" t="s">
        <v>1826</v>
      </c>
      <c r="Q222" s="10" t="s">
        <v>41</v>
      </c>
      <c r="R222" s="10" t="s">
        <v>197</v>
      </c>
      <c r="S222" s="17"/>
      <c r="T222" s="27"/>
      <c r="U222" s="27"/>
      <c r="V222" s="17"/>
      <c r="W222" s="17"/>
      <c r="X222" s="27"/>
      <c r="Y222" s="27"/>
      <c r="Z222" s="17"/>
      <c r="AA222" s="17"/>
      <c r="AB222" s="17"/>
      <c r="AC222" s="17"/>
      <c r="AD222" s="17"/>
      <c r="AE222" s="17"/>
      <c r="AF222" s="17"/>
      <c r="AG222" s="17"/>
      <c r="AH222" s="17"/>
    </row>
    <row r="223" spans="1:34" ht="15.75" hidden="1" customHeight="1">
      <c r="A223" s="10">
        <v>222</v>
      </c>
      <c r="B223" s="10" t="s">
        <v>1020</v>
      </c>
      <c r="C223" s="11" t="s">
        <v>84</v>
      </c>
      <c r="D223" s="12" t="s">
        <v>214</v>
      </c>
      <c r="E223" s="10">
        <v>52554</v>
      </c>
      <c r="F223" s="11" t="e">
        <f t="shared" ca="1" si="0"/>
        <v>#NAME?</v>
      </c>
      <c r="G223" s="12" t="e">
        <f t="shared" ca="1" si="1"/>
        <v>#NAME?</v>
      </c>
      <c r="H223" s="10">
        <f>'BIS + EDB Final'!B223</f>
        <v>2</v>
      </c>
      <c r="I223" s="10">
        <f>VLOOKUP(B223,'BIS + EDB Final'!A:F,6,FALSE)</f>
        <v>0</v>
      </c>
      <c r="J223" s="10">
        <f>VLOOKUP(B223,'CBG Final'!A:B,2,FALSE)</f>
        <v>2</v>
      </c>
      <c r="K223" s="13" t="e">
        <f t="shared" ca="1" si="2"/>
        <v>#NAME?</v>
      </c>
      <c r="L223" s="10" t="s">
        <v>1969</v>
      </c>
      <c r="M223" s="10" t="s">
        <v>29</v>
      </c>
      <c r="N223" s="10" t="s">
        <v>1970</v>
      </c>
      <c r="O223" s="10" t="s">
        <v>1971</v>
      </c>
      <c r="P223" s="10" t="s">
        <v>1972</v>
      </c>
      <c r="Q223" s="10" t="s">
        <v>126</v>
      </c>
      <c r="R223" s="10" t="s">
        <v>41</v>
      </c>
      <c r="S223" s="17"/>
      <c r="T223" s="27"/>
      <c r="U223" s="27"/>
      <c r="V223" s="17"/>
      <c r="W223" s="17"/>
      <c r="X223" s="27"/>
      <c r="Y223" s="27"/>
      <c r="Z223" s="17"/>
      <c r="AA223" s="17"/>
      <c r="AB223" s="17"/>
      <c r="AC223" s="17"/>
      <c r="AD223" s="17"/>
      <c r="AE223" s="17"/>
      <c r="AF223" s="17"/>
      <c r="AG223" s="17"/>
      <c r="AH223" s="17"/>
    </row>
    <row r="224" spans="1:34" ht="15.75" hidden="1" customHeight="1">
      <c r="A224" s="10">
        <v>223</v>
      </c>
      <c r="B224" s="10" t="s">
        <v>1993</v>
      </c>
      <c r="C224" s="11" t="s">
        <v>128</v>
      </c>
      <c r="D224" s="12" t="s">
        <v>214</v>
      </c>
      <c r="E224" s="10">
        <v>61400</v>
      </c>
      <c r="F224" s="11" t="e">
        <f t="shared" ca="1" si="0"/>
        <v>#NAME?</v>
      </c>
      <c r="G224" s="12" t="e">
        <f t="shared" ca="1" si="1"/>
        <v>#NAME?</v>
      </c>
      <c r="H224" s="10">
        <f>'BIS + EDB Final'!B224</f>
        <v>2</v>
      </c>
      <c r="I224" s="10">
        <f>VLOOKUP(B224,'BIS + EDB Final'!A:F,6,FALSE)</f>
        <v>1</v>
      </c>
      <c r="J224" s="10">
        <f>VLOOKUP(B224,'CBG Final'!A:B,2,FALSE)</f>
        <v>1</v>
      </c>
      <c r="K224" s="13" t="e">
        <f t="shared" ca="1" si="2"/>
        <v>#NAME?</v>
      </c>
      <c r="L224" s="10" t="s">
        <v>1994</v>
      </c>
      <c r="M224" s="10" t="s">
        <v>959</v>
      </c>
      <c r="N224" s="10" t="s">
        <v>1995</v>
      </c>
      <c r="O224" s="10" t="s">
        <v>1012</v>
      </c>
      <c r="P224" s="10" t="s">
        <v>1996</v>
      </c>
      <c r="Q224" s="10" t="s">
        <v>40</v>
      </c>
      <c r="R224" s="10" t="s">
        <v>520</v>
      </c>
      <c r="S224" s="17"/>
      <c r="T224" s="27"/>
      <c r="U224" s="27"/>
      <c r="V224" s="17"/>
      <c r="W224" s="17"/>
      <c r="X224" s="17"/>
      <c r="Y224" s="17"/>
      <c r="Z224" s="17"/>
      <c r="AA224" s="17"/>
      <c r="AB224" s="17"/>
      <c r="AC224" s="17"/>
      <c r="AD224" s="17"/>
      <c r="AE224" s="17"/>
      <c r="AF224" s="17"/>
      <c r="AG224" s="17"/>
      <c r="AH224" s="17"/>
    </row>
    <row r="225" spans="1:34" ht="15.75" hidden="1" customHeight="1">
      <c r="A225" s="10">
        <v>224</v>
      </c>
      <c r="B225" s="10" t="s">
        <v>1350</v>
      </c>
      <c r="C225" s="11" t="s">
        <v>43</v>
      </c>
      <c r="D225" s="12" t="s">
        <v>214</v>
      </c>
      <c r="E225" s="10">
        <v>70263</v>
      </c>
      <c r="F225" s="11" t="e">
        <f t="shared" ca="1" si="0"/>
        <v>#NAME?</v>
      </c>
      <c r="G225" s="12" t="e">
        <f t="shared" ca="1" si="1"/>
        <v>#NAME?</v>
      </c>
      <c r="H225" s="10">
        <f>'BIS + EDB Final'!B225</f>
        <v>1</v>
      </c>
      <c r="I225" s="10">
        <f>VLOOKUP(B225,'BIS + EDB Final'!A:F,6,FALSE)</f>
        <v>1</v>
      </c>
      <c r="J225" s="10">
        <f>VLOOKUP(B225,'CBG Final'!A:B,2,FALSE)</f>
        <v>1</v>
      </c>
      <c r="K225" s="13" t="e">
        <f t="shared" ca="1" si="2"/>
        <v>#NAME?</v>
      </c>
      <c r="L225" s="10" t="s">
        <v>2596</v>
      </c>
      <c r="M225" s="10" t="s">
        <v>368</v>
      </c>
      <c r="N225" s="10" t="s">
        <v>2597</v>
      </c>
      <c r="O225" s="10" t="s">
        <v>1364</v>
      </c>
      <c r="P225" s="10" t="s">
        <v>2598</v>
      </c>
      <c r="Q225" s="10" t="s">
        <v>196</v>
      </c>
      <c r="R225" s="10" t="s">
        <v>492</v>
      </c>
      <c r="S225" s="17"/>
      <c r="T225" s="27"/>
      <c r="U225" s="27"/>
      <c r="V225" s="17"/>
      <c r="W225" s="17"/>
      <c r="X225" s="17"/>
      <c r="Y225" s="17"/>
      <c r="Z225" s="17"/>
      <c r="AA225" s="17"/>
      <c r="AB225" s="17"/>
      <c r="AC225" s="17"/>
      <c r="AD225" s="17"/>
      <c r="AE225" s="17"/>
      <c r="AF225" s="17"/>
      <c r="AG225" s="17"/>
      <c r="AH225" s="17"/>
    </row>
    <row r="226" spans="1:34" ht="15.75" hidden="1" customHeight="1">
      <c r="A226" s="10">
        <v>225</v>
      </c>
      <c r="B226" s="10" t="s">
        <v>1221</v>
      </c>
      <c r="C226" s="11" t="s">
        <v>1413</v>
      </c>
      <c r="D226" s="12" t="s">
        <v>214</v>
      </c>
      <c r="E226" s="10">
        <v>69722</v>
      </c>
      <c r="F226" s="11" t="e">
        <f t="shared" ca="1" si="0"/>
        <v>#NAME?</v>
      </c>
      <c r="G226" s="12" t="e">
        <f t="shared" ca="1" si="1"/>
        <v>#NAME?</v>
      </c>
      <c r="H226" s="10">
        <f>'BIS + EDB Final'!B226</f>
        <v>2</v>
      </c>
      <c r="I226" s="10">
        <f>VLOOKUP(B226,'BIS + EDB Final'!A:F,6,FALSE)</f>
        <v>0</v>
      </c>
      <c r="J226" s="10">
        <f>VLOOKUP(B226,'CBG Final'!A:B,2,FALSE)</f>
        <v>3</v>
      </c>
      <c r="K226" s="13" t="e">
        <f t="shared" ca="1" si="2"/>
        <v>#NAME?</v>
      </c>
      <c r="L226" s="10" t="s">
        <v>2638</v>
      </c>
      <c r="M226" s="10" t="s">
        <v>2530</v>
      </c>
      <c r="N226" s="10" t="s">
        <v>2639</v>
      </c>
      <c r="O226" s="10" t="s">
        <v>921</v>
      </c>
      <c r="P226" s="10" t="s">
        <v>2640</v>
      </c>
      <c r="Q226" s="10" t="s">
        <v>53</v>
      </c>
      <c r="R226" s="10" t="s">
        <v>141</v>
      </c>
      <c r="S226" s="17"/>
      <c r="T226" s="27"/>
      <c r="U226" s="27"/>
      <c r="V226" s="17"/>
      <c r="W226" s="17"/>
      <c r="X226" s="17"/>
      <c r="Y226" s="17"/>
      <c r="Z226" s="17"/>
      <c r="AA226" s="17"/>
      <c r="AB226" s="17"/>
      <c r="AC226" s="17"/>
      <c r="AD226" s="17"/>
      <c r="AE226" s="17"/>
      <c r="AF226" s="17"/>
      <c r="AG226" s="17"/>
      <c r="AH226" s="17"/>
    </row>
    <row r="227" spans="1:34" ht="15.75" hidden="1" customHeight="1">
      <c r="A227" s="10">
        <v>226</v>
      </c>
      <c r="B227" s="10" t="s">
        <v>936</v>
      </c>
      <c r="C227" s="11" t="s">
        <v>43</v>
      </c>
      <c r="D227" s="12" t="s">
        <v>937</v>
      </c>
      <c r="E227" s="10">
        <v>51800</v>
      </c>
      <c r="F227" s="11" t="e">
        <f t="shared" ca="1" si="0"/>
        <v>#NAME?</v>
      </c>
      <c r="G227" s="12" t="e">
        <f t="shared" ca="1" si="1"/>
        <v>#NAME?</v>
      </c>
      <c r="H227" s="10">
        <f>'BIS + EDB Final'!B227</f>
        <v>2</v>
      </c>
      <c r="I227" s="10">
        <f>VLOOKUP(B227,'BIS + EDB Final'!A:F,6,FALSE)</f>
        <v>-1</v>
      </c>
      <c r="J227" s="10">
        <f>VLOOKUP(B227,'CBG Final'!A:B,2,FALSE)</f>
        <v>3</v>
      </c>
      <c r="K227" s="13" t="e">
        <f t="shared" ca="1" si="2"/>
        <v>#NAME?</v>
      </c>
      <c r="L227" s="10" t="s">
        <v>938</v>
      </c>
      <c r="M227" s="10" t="s">
        <v>862</v>
      </c>
      <c r="N227" s="10" t="s">
        <v>939</v>
      </c>
      <c r="O227" s="10" t="s">
        <v>940</v>
      </c>
      <c r="P227" s="10" t="s">
        <v>941</v>
      </c>
      <c r="Q227" s="10" t="s">
        <v>942</v>
      </c>
      <c r="R227" s="10" t="s">
        <v>231</v>
      </c>
      <c r="S227" s="17"/>
      <c r="T227" s="27"/>
      <c r="U227" s="27"/>
      <c r="V227" s="17"/>
      <c r="W227" s="17"/>
      <c r="X227" s="17"/>
      <c r="Y227" s="17"/>
      <c r="Z227" s="17"/>
      <c r="AA227" s="17"/>
      <c r="AB227" s="17"/>
      <c r="AC227" s="17"/>
      <c r="AD227" s="17"/>
      <c r="AE227" s="17"/>
      <c r="AF227" s="17"/>
      <c r="AG227" s="17"/>
      <c r="AH227" s="17"/>
    </row>
    <row r="228" spans="1:34" ht="15.75" hidden="1" customHeight="1">
      <c r="A228" s="10">
        <v>227</v>
      </c>
      <c r="B228" s="10" t="s">
        <v>1494</v>
      </c>
      <c r="C228" s="11" t="s">
        <v>43</v>
      </c>
      <c r="D228" s="12" t="s">
        <v>1495</v>
      </c>
      <c r="E228" s="10">
        <v>76453</v>
      </c>
      <c r="F228" s="11" t="e">
        <f t="shared" ca="1" si="0"/>
        <v>#NAME?</v>
      </c>
      <c r="G228" s="12" t="e">
        <f t="shared" ca="1" si="1"/>
        <v>#NAME?</v>
      </c>
      <c r="H228" s="10">
        <f>'BIS + EDB Final'!B228</f>
        <v>3</v>
      </c>
      <c r="I228" s="10">
        <f>VLOOKUP(B228,'BIS + EDB Final'!A:F,6,FALSE)</f>
        <v>1</v>
      </c>
      <c r="J228" s="10">
        <f>VLOOKUP(B228,'CBG Final'!A:B,2,FALSE)</f>
        <v>3</v>
      </c>
      <c r="K228" s="13" t="e">
        <f t="shared" ca="1" si="2"/>
        <v>#NAME?</v>
      </c>
      <c r="L228" s="10" t="s">
        <v>2254</v>
      </c>
      <c r="M228" s="10" t="s">
        <v>147</v>
      </c>
      <c r="N228" s="10" t="s">
        <v>2255</v>
      </c>
      <c r="O228" s="10" t="s">
        <v>2256</v>
      </c>
      <c r="P228" s="10" t="s">
        <v>2257</v>
      </c>
      <c r="Q228" s="10" t="s">
        <v>2258</v>
      </c>
      <c r="R228" s="10" t="s">
        <v>321</v>
      </c>
      <c r="S228" s="17"/>
      <c r="T228" s="27"/>
      <c r="U228" s="27"/>
      <c r="V228" s="17"/>
      <c r="W228" s="17"/>
      <c r="X228" s="17"/>
      <c r="Y228" s="17"/>
      <c r="Z228" s="17"/>
      <c r="AA228" s="17"/>
      <c r="AB228" s="17"/>
      <c r="AC228" s="17"/>
      <c r="AD228" s="17"/>
      <c r="AE228" s="17"/>
      <c r="AF228" s="17"/>
      <c r="AG228" s="17"/>
      <c r="AH228" s="17"/>
    </row>
    <row r="229" spans="1:34" ht="15.75" hidden="1" customHeight="1">
      <c r="A229" s="10">
        <v>228</v>
      </c>
      <c r="B229" s="10" t="s">
        <v>791</v>
      </c>
      <c r="C229" s="11" t="s">
        <v>43</v>
      </c>
      <c r="D229" s="12" t="s">
        <v>792</v>
      </c>
      <c r="E229" s="10">
        <v>75100</v>
      </c>
      <c r="F229" s="11" t="e">
        <f t="shared" ca="1" si="0"/>
        <v>#NAME?</v>
      </c>
      <c r="G229" s="12" t="e">
        <f t="shared" ca="1" si="1"/>
        <v>#NAME?</v>
      </c>
      <c r="H229" s="10">
        <f>'BIS + EDB Final'!B229</f>
        <v>3</v>
      </c>
      <c r="I229" s="10">
        <f>VLOOKUP(B229,'BIS + EDB Final'!A:F,6,FALSE)</f>
        <v>1</v>
      </c>
      <c r="J229" s="10">
        <f>VLOOKUP(B229,'CBG Final'!A:B,2,FALSE)</f>
        <v>3</v>
      </c>
      <c r="K229" s="13" t="e">
        <f t="shared" ca="1" si="2"/>
        <v>#NAME?</v>
      </c>
      <c r="L229" s="10" t="s">
        <v>836</v>
      </c>
      <c r="M229" s="10" t="s">
        <v>837</v>
      </c>
      <c r="N229" s="10" t="s">
        <v>838</v>
      </c>
      <c r="O229" s="10" t="s">
        <v>839</v>
      </c>
      <c r="P229" s="10" t="s">
        <v>840</v>
      </c>
      <c r="Q229" s="10" t="s">
        <v>640</v>
      </c>
      <c r="R229" s="10" t="s">
        <v>22</v>
      </c>
      <c r="S229" s="17"/>
      <c r="T229" s="27"/>
      <c r="U229" s="27"/>
      <c r="V229" s="17"/>
      <c r="W229" s="17"/>
      <c r="X229" s="27"/>
      <c r="Y229" s="27"/>
      <c r="Z229" s="17"/>
      <c r="AA229" s="17"/>
      <c r="AB229" s="17"/>
      <c r="AC229" s="17"/>
      <c r="AD229" s="17"/>
      <c r="AE229" s="17"/>
      <c r="AF229" s="17"/>
      <c r="AG229" s="17"/>
      <c r="AH229" s="17"/>
    </row>
    <row r="230" spans="1:34" ht="15.75" hidden="1" customHeight="1">
      <c r="A230" s="10">
        <v>229</v>
      </c>
      <c r="B230" s="10" t="s">
        <v>1042</v>
      </c>
      <c r="C230" s="11" t="s">
        <v>43</v>
      </c>
      <c r="D230" s="12" t="s">
        <v>792</v>
      </c>
      <c r="E230" s="10">
        <v>52600</v>
      </c>
      <c r="F230" s="11" t="e">
        <f t="shared" ca="1" si="0"/>
        <v>#NAME?</v>
      </c>
      <c r="G230" s="12" t="e">
        <f t="shared" ca="1" si="1"/>
        <v>#NAME?</v>
      </c>
      <c r="H230" s="10">
        <f>'BIS + EDB Final'!B230</f>
        <v>3</v>
      </c>
      <c r="I230" s="10">
        <f>VLOOKUP(B230,'BIS + EDB Final'!A:F,6,FALSE)</f>
        <v>1</v>
      </c>
      <c r="J230" s="10">
        <f>VLOOKUP(B230,'CBG Final'!A:B,2,FALSE)</f>
        <v>1</v>
      </c>
      <c r="K230" s="13" t="e">
        <f t="shared" ca="1" si="2"/>
        <v>#NAME?</v>
      </c>
      <c r="L230" s="10" t="s">
        <v>1043</v>
      </c>
      <c r="M230" s="10" t="s">
        <v>383</v>
      </c>
      <c r="N230" s="10" t="s">
        <v>1044</v>
      </c>
      <c r="O230" s="10" t="s">
        <v>1045</v>
      </c>
      <c r="P230" s="10" t="s">
        <v>1046</v>
      </c>
      <c r="Q230" s="10" t="s">
        <v>1047</v>
      </c>
      <c r="R230" s="10" t="s">
        <v>672</v>
      </c>
      <c r="S230" s="17"/>
      <c r="T230" s="27"/>
      <c r="U230" s="27"/>
      <c r="V230" s="17"/>
      <c r="W230" s="17"/>
      <c r="X230" s="17"/>
      <c r="Y230" s="17"/>
      <c r="Z230" s="17"/>
      <c r="AA230" s="17"/>
      <c r="AB230" s="17"/>
      <c r="AC230" s="17"/>
      <c r="AD230" s="17"/>
      <c r="AE230" s="17"/>
      <c r="AF230" s="17"/>
      <c r="AG230" s="17"/>
      <c r="AH230" s="17"/>
    </row>
    <row r="231" spans="1:34" ht="15.75" hidden="1" customHeight="1">
      <c r="A231" s="10">
        <v>230</v>
      </c>
      <c r="B231" s="10" t="s">
        <v>263</v>
      </c>
      <c r="C231" s="11" t="s">
        <v>43</v>
      </c>
      <c r="D231" s="12" t="s">
        <v>264</v>
      </c>
      <c r="E231" s="10">
        <v>74067</v>
      </c>
      <c r="F231" s="11" t="e">
        <f t="shared" ca="1" si="0"/>
        <v>#NAME?</v>
      </c>
      <c r="G231" s="12" t="e">
        <f t="shared" ca="1" si="1"/>
        <v>#NAME?</v>
      </c>
      <c r="H231" s="10">
        <f>'BIS + EDB Final'!B231</f>
        <v>2</v>
      </c>
      <c r="I231" s="10">
        <f>VLOOKUP(B231,'BIS + EDB Final'!A:F,6,FALSE)</f>
        <v>-1</v>
      </c>
      <c r="J231" s="10">
        <f>VLOOKUP(B231,'CBG Final'!A:B,2,FALSE)</f>
        <v>3</v>
      </c>
      <c r="K231" s="13" t="e">
        <f t="shared" ca="1" si="2"/>
        <v>#NAME?</v>
      </c>
      <c r="L231" s="10" t="s">
        <v>1884</v>
      </c>
      <c r="M231" s="10" t="s">
        <v>1885</v>
      </c>
      <c r="N231" s="10" t="s">
        <v>1886</v>
      </c>
      <c r="O231" s="10" t="s">
        <v>1887</v>
      </c>
      <c r="P231" s="10" t="s">
        <v>1888</v>
      </c>
      <c r="Q231" s="10" t="s">
        <v>41</v>
      </c>
      <c r="R231" s="10" t="s">
        <v>53</v>
      </c>
      <c r="S231" s="17"/>
      <c r="T231" s="27"/>
      <c r="U231" s="27"/>
      <c r="V231" s="17"/>
      <c r="W231" s="17"/>
      <c r="X231" s="27"/>
      <c r="Y231" s="27"/>
      <c r="Z231" s="17"/>
      <c r="AA231" s="17"/>
      <c r="AB231" s="17"/>
      <c r="AC231" s="17"/>
      <c r="AD231" s="17"/>
      <c r="AE231" s="17"/>
      <c r="AF231" s="17"/>
      <c r="AG231" s="17"/>
      <c r="AH231" s="17"/>
    </row>
    <row r="232" spans="1:34" ht="15.75" customHeight="1">
      <c r="A232" s="17"/>
      <c r="B232" s="18"/>
      <c r="C232" s="18"/>
      <c r="D232" s="18"/>
      <c r="E232" s="18"/>
      <c r="F232" s="19"/>
      <c r="G232" s="18"/>
      <c r="H232" s="20"/>
      <c r="I232" s="20"/>
      <c r="J232" s="20"/>
      <c r="K232" s="21"/>
      <c r="L232" s="20"/>
      <c r="M232" s="18"/>
      <c r="N232" s="18"/>
      <c r="O232" s="18"/>
      <c r="P232" s="18"/>
      <c r="Q232" s="18"/>
      <c r="R232" s="18"/>
      <c r="S232" s="14"/>
      <c r="T232" s="14"/>
      <c r="U232" s="14"/>
      <c r="V232" s="14"/>
      <c r="W232" s="14"/>
      <c r="X232" s="14"/>
      <c r="Y232" s="14"/>
      <c r="Z232" s="14"/>
      <c r="AA232" s="14"/>
      <c r="AB232" s="14"/>
      <c r="AC232" s="14"/>
      <c r="AD232" s="14"/>
      <c r="AE232" s="14"/>
      <c r="AF232" s="14"/>
      <c r="AG232" s="14"/>
      <c r="AH232" s="14"/>
    </row>
    <row r="233" spans="1:34" ht="15.75" hidden="1" customHeight="1">
      <c r="A233" s="17"/>
      <c r="B233" s="18"/>
      <c r="C233" s="18"/>
      <c r="D233" s="18" t="e">
        <f t="array" aca="1" ref="D233:D338" ca="1">_xludf.unique(D2:D231)</f>
        <v>#NAME?</v>
      </c>
      <c r="E233" s="18"/>
      <c r="F233" s="19"/>
      <c r="G233" s="18"/>
      <c r="H233" s="20"/>
      <c r="I233" s="20"/>
      <c r="J233" s="22" t="s">
        <v>2803</v>
      </c>
      <c r="K233" s="21"/>
      <c r="L233" s="20"/>
      <c r="M233" s="18"/>
      <c r="N233" s="18"/>
      <c r="O233" s="18"/>
      <c r="P233" s="18"/>
      <c r="Q233" s="18"/>
      <c r="R233" s="18"/>
      <c r="S233" s="14"/>
      <c r="T233" s="14"/>
      <c r="U233" s="14"/>
      <c r="V233" s="14"/>
      <c r="W233" s="14"/>
      <c r="X233" s="14"/>
      <c r="Y233" s="14"/>
      <c r="Z233" s="14"/>
      <c r="AA233" s="14"/>
      <c r="AB233" s="14"/>
      <c r="AC233" s="14"/>
      <c r="AD233" s="14"/>
      <c r="AE233" s="14"/>
      <c r="AF233" s="14"/>
      <c r="AG233" s="14"/>
      <c r="AH233" s="14"/>
    </row>
    <row r="234" spans="1:34" ht="15.75" hidden="1" customHeight="1">
      <c r="A234" s="17"/>
      <c r="B234" s="18"/>
      <c r="C234" s="18"/>
      <c r="D234" s="18" t="e">
        <f ca="1"/>
        <v>#NAME?</v>
      </c>
      <c r="E234" s="18"/>
      <c r="F234" s="19"/>
      <c r="G234" s="18"/>
      <c r="H234" s="20"/>
      <c r="I234" s="20"/>
      <c r="J234" s="20"/>
      <c r="K234" s="21"/>
      <c r="L234" s="20"/>
      <c r="M234" s="18"/>
      <c r="N234" s="18"/>
      <c r="O234" s="18"/>
      <c r="P234" s="18"/>
      <c r="Q234" s="18"/>
      <c r="R234" s="18"/>
      <c r="S234" s="14"/>
      <c r="T234" s="14"/>
      <c r="U234" s="14"/>
      <c r="V234" s="14"/>
      <c r="W234" s="14"/>
      <c r="X234" s="14"/>
      <c r="Y234" s="14"/>
      <c r="Z234" s="14"/>
      <c r="AA234" s="14"/>
      <c r="AB234" s="14"/>
      <c r="AC234" s="14"/>
      <c r="AD234" s="14"/>
      <c r="AE234" s="14"/>
      <c r="AF234" s="14"/>
      <c r="AG234" s="14"/>
      <c r="AH234" s="14"/>
    </row>
    <row r="235" spans="1:34" ht="15.75" hidden="1" customHeight="1">
      <c r="A235" s="17"/>
      <c r="B235" s="18"/>
      <c r="C235" s="18"/>
      <c r="D235" s="18" t="e">
        <f ca="1"/>
        <v>#NAME?</v>
      </c>
      <c r="E235" s="18"/>
      <c r="F235" s="19"/>
      <c r="G235" s="18"/>
      <c r="H235" s="20"/>
      <c r="I235" s="20"/>
      <c r="J235" s="20"/>
      <c r="K235" s="21"/>
      <c r="L235" s="20"/>
      <c r="M235" s="18"/>
      <c r="N235" s="18"/>
      <c r="O235" s="18"/>
      <c r="P235" s="18"/>
      <c r="Q235" s="18"/>
      <c r="R235" s="18"/>
      <c r="S235" s="14"/>
      <c r="T235" s="14"/>
      <c r="U235" s="14"/>
      <c r="V235" s="14"/>
      <c r="W235" s="14"/>
      <c r="X235" s="14"/>
      <c r="Y235" s="14"/>
      <c r="Z235" s="14"/>
      <c r="AA235" s="14"/>
      <c r="AB235" s="14"/>
      <c r="AC235" s="14"/>
      <c r="AD235" s="14"/>
      <c r="AE235" s="14"/>
      <c r="AF235" s="14"/>
      <c r="AG235" s="14"/>
      <c r="AH235" s="14"/>
    </row>
    <row r="236" spans="1:34" ht="15.75" hidden="1" customHeight="1">
      <c r="A236" s="17"/>
      <c r="B236" s="18"/>
      <c r="C236" s="18"/>
      <c r="D236" s="18" t="e">
        <f ca="1"/>
        <v>#NAME?</v>
      </c>
      <c r="E236" s="18"/>
      <c r="F236" s="19"/>
      <c r="G236" s="18"/>
      <c r="H236" s="20"/>
      <c r="I236" s="20"/>
      <c r="J236" s="20"/>
      <c r="K236" s="21"/>
      <c r="L236" s="20"/>
      <c r="M236" s="18"/>
      <c r="N236" s="18"/>
      <c r="O236" s="18"/>
      <c r="P236" s="18"/>
      <c r="Q236" s="18"/>
      <c r="R236" s="18"/>
      <c r="S236" s="14"/>
      <c r="T236" s="14"/>
      <c r="U236" s="14"/>
      <c r="V236" s="14"/>
      <c r="W236" s="14"/>
      <c r="X236" s="14"/>
      <c r="Y236" s="14"/>
      <c r="Z236" s="14"/>
      <c r="AA236" s="14"/>
      <c r="AB236" s="14"/>
      <c r="AC236" s="14"/>
      <c r="AD236" s="14"/>
      <c r="AE236" s="14"/>
      <c r="AF236" s="14"/>
      <c r="AG236" s="14"/>
      <c r="AH236" s="14"/>
    </row>
    <row r="237" spans="1:34" ht="15.75" hidden="1" customHeight="1">
      <c r="A237" s="17"/>
      <c r="B237" s="18"/>
      <c r="C237" s="18"/>
      <c r="D237" s="18" t="e">
        <f ca="1"/>
        <v>#NAME?</v>
      </c>
      <c r="E237" s="18"/>
      <c r="F237" s="19"/>
      <c r="G237" s="18"/>
      <c r="H237" s="20"/>
      <c r="I237" s="20"/>
      <c r="J237" s="20"/>
      <c r="K237" s="21"/>
      <c r="L237" s="20"/>
      <c r="M237" s="18"/>
      <c r="N237" s="18"/>
      <c r="O237" s="18"/>
      <c r="P237" s="18"/>
      <c r="Q237" s="18"/>
      <c r="R237" s="18"/>
      <c r="S237" s="14"/>
      <c r="T237" s="14"/>
      <c r="U237" s="14"/>
      <c r="V237" s="14"/>
      <c r="W237" s="14"/>
      <c r="X237" s="14"/>
      <c r="Y237" s="14"/>
      <c r="Z237" s="14"/>
      <c r="AA237" s="14"/>
      <c r="AB237" s="14"/>
      <c r="AC237" s="14"/>
      <c r="AD237" s="14"/>
      <c r="AE237" s="14"/>
      <c r="AF237" s="14"/>
      <c r="AG237" s="14"/>
      <c r="AH237" s="14"/>
    </row>
    <row r="238" spans="1:34" ht="15.75" hidden="1" customHeight="1">
      <c r="A238" s="17"/>
      <c r="B238" s="18"/>
      <c r="C238" s="18"/>
      <c r="D238" s="18" t="e">
        <f ca="1"/>
        <v>#NAME?</v>
      </c>
      <c r="E238" s="23">
        <f>_xlfn.PERCENTILE.INC($E$2:$E$231,0.2)</f>
        <v>77334</v>
      </c>
      <c r="F238" s="19"/>
      <c r="G238" s="18"/>
      <c r="H238" s="20"/>
      <c r="I238" s="20"/>
      <c r="J238" s="20"/>
      <c r="K238" s="21"/>
      <c r="L238" s="20"/>
      <c r="M238" s="18"/>
      <c r="N238" s="18"/>
      <c r="O238" s="18"/>
      <c r="P238" s="18"/>
      <c r="Q238" s="18"/>
      <c r="R238" s="18"/>
      <c r="S238" s="14"/>
      <c r="T238" s="14"/>
      <c r="U238" s="14"/>
      <c r="V238" s="14"/>
      <c r="W238" s="14"/>
      <c r="X238" s="14"/>
      <c r="Y238" s="14"/>
      <c r="Z238" s="14"/>
      <c r="AA238" s="14"/>
      <c r="AB238" s="14"/>
      <c r="AC238" s="14"/>
      <c r="AD238" s="14"/>
      <c r="AE238" s="14"/>
      <c r="AF238" s="14"/>
      <c r="AG238" s="14"/>
      <c r="AH238" s="14"/>
    </row>
    <row r="239" spans="1:34" ht="15.75" hidden="1" customHeight="1">
      <c r="A239" s="17"/>
      <c r="B239" s="18"/>
      <c r="C239" s="18"/>
      <c r="D239" s="18" t="e">
        <f ca="1"/>
        <v>#NAME?</v>
      </c>
      <c r="E239" s="23">
        <f>_xlfn.PERCENTILE.INC($E$2:$E$231,0.4)</f>
        <v>99840</v>
      </c>
      <c r="F239" s="19"/>
      <c r="G239" s="18"/>
      <c r="H239" s="20"/>
      <c r="I239" s="20"/>
      <c r="J239" s="20"/>
      <c r="K239" s="21"/>
      <c r="L239" s="20"/>
      <c r="M239" s="18"/>
      <c r="N239" s="18"/>
      <c r="O239" s="18"/>
      <c r="P239" s="18"/>
      <c r="Q239" s="18"/>
      <c r="R239" s="18"/>
      <c r="S239" s="14"/>
      <c r="T239" s="14"/>
      <c r="U239" s="14"/>
      <c r="V239" s="14"/>
      <c r="W239" s="14"/>
      <c r="X239" s="14"/>
      <c r="Y239" s="14"/>
      <c r="Z239" s="14"/>
      <c r="AA239" s="14"/>
      <c r="AB239" s="14"/>
      <c r="AC239" s="14"/>
      <c r="AD239" s="14"/>
      <c r="AE239" s="14"/>
      <c r="AF239" s="14"/>
      <c r="AG239" s="14"/>
      <c r="AH239" s="14"/>
    </row>
    <row r="240" spans="1:34" ht="15.75" hidden="1" customHeight="1">
      <c r="A240" s="17"/>
      <c r="B240" s="18"/>
      <c r="C240" s="18"/>
      <c r="D240" s="18" t="e">
        <f ca="1"/>
        <v>#NAME?</v>
      </c>
      <c r="E240" s="23">
        <f>_xlfn.PERCENTILE.INC($E$2:$E$231,0.6)</f>
        <v>140879.6</v>
      </c>
      <c r="F240" s="19"/>
      <c r="G240" s="18"/>
      <c r="H240" s="20"/>
      <c r="I240" s="20"/>
      <c r="J240" s="20"/>
      <c r="K240" s="24"/>
      <c r="L240" s="20"/>
      <c r="M240" s="18"/>
      <c r="N240" s="18"/>
      <c r="O240" s="18"/>
      <c r="P240" s="18"/>
      <c r="Q240" s="18"/>
      <c r="R240" s="18"/>
      <c r="S240" s="14"/>
      <c r="T240" s="14"/>
      <c r="U240" s="14"/>
      <c r="V240" s="14"/>
      <c r="W240" s="14"/>
      <c r="X240" s="14"/>
      <c r="Y240" s="14"/>
      <c r="Z240" s="14"/>
      <c r="AA240" s="14"/>
      <c r="AB240" s="14"/>
      <c r="AC240" s="14"/>
      <c r="AD240" s="14"/>
      <c r="AE240" s="14"/>
      <c r="AF240" s="14"/>
      <c r="AG240" s="14"/>
      <c r="AH240" s="14"/>
    </row>
    <row r="241" spans="1:34" ht="15.75" hidden="1" customHeight="1">
      <c r="A241" s="17"/>
      <c r="B241" s="18"/>
      <c r="C241" s="18"/>
      <c r="D241" s="18" t="e">
        <f ca="1"/>
        <v>#NAME?</v>
      </c>
      <c r="E241" s="23"/>
      <c r="F241" s="19"/>
      <c r="G241" s="18"/>
      <c r="H241" s="20"/>
      <c r="I241" s="20"/>
      <c r="J241" s="20"/>
      <c r="K241" s="24"/>
      <c r="L241" s="20"/>
      <c r="M241" s="18"/>
      <c r="N241" s="18"/>
      <c r="O241" s="18"/>
      <c r="P241" s="18"/>
      <c r="Q241" s="18"/>
      <c r="R241" s="18"/>
      <c r="S241" s="14"/>
      <c r="T241" s="14"/>
      <c r="U241" s="14"/>
      <c r="V241" s="14"/>
      <c r="W241" s="14"/>
      <c r="X241" s="14"/>
      <c r="Y241" s="14"/>
      <c r="Z241" s="14"/>
      <c r="AA241" s="14"/>
      <c r="AB241" s="14"/>
      <c r="AC241" s="14"/>
      <c r="AD241" s="14"/>
      <c r="AE241" s="14"/>
      <c r="AF241" s="14"/>
      <c r="AG241" s="14"/>
      <c r="AH241" s="14"/>
    </row>
    <row r="242" spans="1:34" ht="15.75" hidden="1" customHeight="1">
      <c r="A242" s="17"/>
      <c r="B242" s="18"/>
      <c r="C242" s="18"/>
      <c r="D242" s="18" t="e">
        <f ca="1"/>
        <v>#NAME?</v>
      </c>
      <c r="E242" s="23"/>
      <c r="F242" s="19"/>
      <c r="G242" s="18"/>
      <c r="H242" s="20"/>
      <c r="I242" s="20"/>
      <c r="J242" s="20"/>
      <c r="K242" s="24"/>
      <c r="L242" s="20"/>
      <c r="M242" s="18"/>
      <c r="N242" s="18"/>
      <c r="O242" s="18"/>
      <c r="P242" s="18"/>
      <c r="Q242" s="18"/>
      <c r="R242" s="18"/>
      <c r="S242" s="14"/>
      <c r="T242" s="14"/>
      <c r="U242" s="14"/>
      <c r="V242" s="14"/>
      <c r="W242" s="14"/>
      <c r="X242" s="14"/>
      <c r="Y242" s="14"/>
      <c r="Z242" s="14"/>
      <c r="AA242" s="14"/>
      <c r="AB242" s="14"/>
      <c r="AC242" s="14"/>
      <c r="AD242" s="14"/>
      <c r="AE242" s="14"/>
      <c r="AF242" s="14"/>
      <c r="AG242" s="14"/>
      <c r="AH242" s="14"/>
    </row>
    <row r="243" spans="1:34" ht="15.75" hidden="1" customHeight="1">
      <c r="A243" s="17"/>
      <c r="B243" s="18"/>
      <c r="C243" s="18"/>
      <c r="D243" s="18" t="e">
        <f ca="1"/>
        <v>#NAME?</v>
      </c>
      <c r="E243" s="23">
        <f>_xlfn.PERCENTILE.INC($E$2:$E$231,0.8)</f>
        <v>222966.20000000007</v>
      </c>
      <c r="F243" s="19"/>
      <c r="G243" s="18"/>
      <c r="H243" s="20"/>
      <c r="I243" s="20"/>
      <c r="J243" s="20"/>
      <c r="K243" s="24"/>
      <c r="L243" s="20"/>
      <c r="M243" s="18"/>
      <c r="N243" s="18"/>
      <c r="O243" s="18"/>
      <c r="P243" s="18"/>
      <c r="Q243" s="18"/>
      <c r="R243" s="18"/>
      <c r="S243" s="14"/>
      <c r="T243" s="14"/>
      <c r="U243" s="14"/>
      <c r="V243" s="14"/>
      <c r="W243" s="14"/>
      <c r="X243" s="14"/>
      <c r="Y243" s="14"/>
      <c r="Z243" s="14"/>
      <c r="AA243" s="14"/>
      <c r="AB243" s="14"/>
      <c r="AC243" s="14"/>
      <c r="AD243" s="14"/>
      <c r="AE243" s="14"/>
      <c r="AF243" s="14"/>
      <c r="AG243" s="14"/>
      <c r="AH243" s="14"/>
    </row>
    <row r="244" spans="1:34" ht="15.75" hidden="1" customHeight="1">
      <c r="A244" s="17"/>
      <c r="B244" s="18"/>
      <c r="C244" s="18"/>
      <c r="D244" s="18" t="e">
        <f ca="1"/>
        <v>#NAME?</v>
      </c>
      <c r="E244" s="18"/>
      <c r="F244" s="19"/>
      <c r="G244" s="18"/>
      <c r="H244" s="20"/>
      <c r="I244" s="20"/>
      <c r="J244" s="20"/>
      <c r="K244" s="24"/>
      <c r="L244" s="20"/>
      <c r="M244" s="18"/>
      <c r="N244" s="18"/>
      <c r="O244" s="18"/>
      <c r="P244" s="18"/>
      <c r="Q244" s="18"/>
      <c r="R244" s="18"/>
      <c r="S244" s="14"/>
      <c r="T244" s="14"/>
      <c r="U244" s="14"/>
      <c r="V244" s="14"/>
      <c r="W244" s="14"/>
      <c r="X244" s="14"/>
      <c r="Y244" s="14"/>
      <c r="Z244" s="14"/>
      <c r="AA244" s="14"/>
      <c r="AB244" s="14"/>
      <c r="AC244" s="14"/>
      <c r="AD244" s="14"/>
      <c r="AE244" s="14"/>
      <c r="AF244" s="14"/>
      <c r="AG244" s="14"/>
      <c r="AH244" s="14"/>
    </row>
    <row r="245" spans="1:34" ht="15.75" hidden="1" customHeight="1">
      <c r="A245" s="17"/>
      <c r="B245" s="18"/>
      <c r="C245" s="18"/>
      <c r="D245" s="18" t="e">
        <f ca="1"/>
        <v>#NAME?</v>
      </c>
      <c r="E245" s="23">
        <f>_xlfn.PERCENTILE.INC($E$2:$E$231,0.25)</f>
        <v>83151.75</v>
      </c>
      <c r="F245" s="19"/>
      <c r="G245" s="18"/>
      <c r="H245" s="20"/>
      <c r="I245" s="20"/>
      <c r="J245" s="20"/>
      <c r="K245" s="24"/>
      <c r="L245" s="20"/>
      <c r="M245" s="18"/>
      <c r="N245" s="18"/>
      <c r="O245" s="18"/>
      <c r="P245" s="18"/>
      <c r="Q245" s="18"/>
      <c r="R245" s="18"/>
      <c r="S245" s="14"/>
      <c r="T245" s="14"/>
      <c r="U245" s="14"/>
      <c r="V245" s="14"/>
      <c r="W245" s="14"/>
      <c r="X245" s="14"/>
      <c r="Y245" s="14"/>
      <c r="Z245" s="14"/>
      <c r="AA245" s="14"/>
      <c r="AB245" s="14"/>
      <c r="AC245" s="14"/>
      <c r="AD245" s="14"/>
      <c r="AE245" s="14"/>
      <c r="AF245" s="14"/>
      <c r="AG245" s="14"/>
      <c r="AH245" s="14"/>
    </row>
    <row r="246" spans="1:34" ht="15.75" hidden="1" customHeight="1">
      <c r="A246" s="17"/>
      <c r="B246" s="18"/>
      <c r="C246" s="18"/>
      <c r="D246" s="18" t="e">
        <f ca="1"/>
        <v>#NAME?</v>
      </c>
      <c r="E246" s="23">
        <f>_xlfn.PERCENTILE.INC($E$2:$E$231,0.5)</f>
        <v>112600</v>
      </c>
      <c r="F246" s="19"/>
      <c r="G246" s="18"/>
      <c r="H246" s="20"/>
      <c r="I246" s="20"/>
      <c r="J246" s="20"/>
      <c r="K246" s="24"/>
      <c r="L246" s="20"/>
      <c r="M246" s="18"/>
      <c r="N246" s="18"/>
      <c r="O246" s="18"/>
      <c r="P246" s="18"/>
      <c r="Q246" s="18"/>
      <c r="R246" s="18"/>
      <c r="S246" s="14"/>
      <c r="T246" s="14"/>
      <c r="U246" s="14"/>
      <c r="V246" s="14"/>
      <c r="W246" s="14"/>
      <c r="X246" s="14"/>
      <c r="Y246" s="14"/>
      <c r="Z246" s="14"/>
      <c r="AA246" s="14"/>
      <c r="AB246" s="14"/>
      <c r="AC246" s="14"/>
      <c r="AD246" s="14"/>
      <c r="AE246" s="14"/>
      <c r="AF246" s="14"/>
      <c r="AG246" s="14"/>
      <c r="AH246" s="14"/>
    </row>
    <row r="247" spans="1:34" ht="15.75" hidden="1" customHeight="1">
      <c r="A247" s="17"/>
      <c r="B247" s="18"/>
      <c r="C247" s="18"/>
      <c r="D247" s="18" t="e">
        <f ca="1"/>
        <v>#NAME?</v>
      </c>
      <c r="E247" s="23">
        <f>_xlfn.PERCENTILE.INC($E$2:$E$231,0.75)</f>
        <v>201189.25</v>
      </c>
      <c r="F247" s="19"/>
      <c r="G247" s="18"/>
      <c r="H247" s="20"/>
      <c r="I247" s="20"/>
      <c r="J247" s="20"/>
      <c r="K247" s="24"/>
      <c r="L247" s="20"/>
      <c r="M247" s="18"/>
      <c r="N247" s="18"/>
      <c r="O247" s="18"/>
      <c r="P247" s="18"/>
      <c r="Q247" s="18"/>
      <c r="R247" s="18"/>
      <c r="S247" s="14"/>
      <c r="T247" s="14"/>
      <c r="U247" s="14"/>
      <c r="V247" s="14"/>
      <c r="W247" s="14"/>
      <c r="X247" s="14"/>
      <c r="Y247" s="14"/>
      <c r="Z247" s="14"/>
      <c r="AA247" s="14"/>
      <c r="AB247" s="14"/>
      <c r="AC247" s="14"/>
      <c r="AD247" s="14"/>
      <c r="AE247" s="14"/>
      <c r="AF247" s="14"/>
      <c r="AG247" s="14"/>
      <c r="AH247" s="14"/>
    </row>
    <row r="248" spans="1:34" ht="15.75" hidden="1" customHeight="1">
      <c r="A248" s="17"/>
      <c r="B248" s="18"/>
      <c r="C248" s="18"/>
      <c r="D248" s="18" t="e">
        <f ca="1"/>
        <v>#NAME?</v>
      </c>
      <c r="E248" s="17"/>
      <c r="F248" s="19"/>
      <c r="G248" s="18"/>
      <c r="H248" s="20"/>
      <c r="I248" s="20"/>
      <c r="J248" s="20"/>
      <c r="K248" s="24"/>
      <c r="L248" s="20"/>
      <c r="M248" s="18"/>
      <c r="N248" s="18"/>
      <c r="O248" s="18"/>
      <c r="P248" s="18"/>
      <c r="Q248" s="18"/>
      <c r="R248" s="18"/>
      <c r="S248" s="14"/>
      <c r="T248" s="14"/>
      <c r="U248" s="14"/>
      <c r="V248" s="14"/>
      <c r="W248" s="14"/>
      <c r="X248" s="14"/>
      <c r="Y248" s="14"/>
      <c r="Z248" s="14"/>
      <c r="AA248" s="14"/>
      <c r="AB248" s="14"/>
      <c r="AC248" s="14"/>
      <c r="AD248" s="14"/>
      <c r="AE248" s="14"/>
      <c r="AF248" s="14"/>
      <c r="AG248" s="14"/>
      <c r="AH248" s="14"/>
    </row>
    <row r="249" spans="1:34" ht="15.75" hidden="1" customHeight="1">
      <c r="A249" s="17"/>
      <c r="B249" s="18"/>
      <c r="C249" s="18"/>
      <c r="D249" s="18" t="e">
        <f ca="1"/>
        <v>#NAME?</v>
      </c>
      <c r="E249" s="17"/>
      <c r="F249" s="19"/>
      <c r="G249" s="18"/>
      <c r="H249" s="20"/>
      <c r="I249" s="20"/>
      <c r="J249" s="20"/>
      <c r="K249" s="24"/>
      <c r="L249" s="20"/>
      <c r="M249" s="18"/>
      <c r="N249" s="18"/>
      <c r="O249" s="18"/>
      <c r="P249" s="18"/>
      <c r="Q249" s="18"/>
      <c r="R249" s="18"/>
      <c r="S249" s="14"/>
      <c r="T249" s="14"/>
      <c r="U249" s="14"/>
      <c r="V249" s="14"/>
      <c r="W249" s="14"/>
      <c r="X249" s="14"/>
      <c r="Y249" s="14"/>
      <c r="Z249" s="14"/>
      <c r="AA249" s="14"/>
      <c r="AB249" s="14"/>
      <c r="AC249" s="14"/>
      <c r="AD249" s="14"/>
      <c r="AE249" s="14"/>
      <c r="AF249" s="14"/>
      <c r="AG249" s="14"/>
      <c r="AH249" s="14"/>
    </row>
    <row r="250" spans="1:34" ht="15.75" hidden="1" customHeight="1">
      <c r="A250" s="17"/>
      <c r="B250" s="18"/>
      <c r="C250" s="18"/>
      <c r="D250" s="18" t="e">
        <f ca="1"/>
        <v>#NAME?</v>
      </c>
      <c r="E250" s="17"/>
      <c r="F250" s="19"/>
      <c r="G250" s="18"/>
      <c r="H250" s="20"/>
      <c r="I250" s="20"/>
      <c r="J250" s="20"/>
      <c r="K250" s="24"/>
      <c r="L250" s="20"/>
      <c r="M250" s="18"/>
      <c r="N250" s="18"/>
      <c r="O250" s="18"/>
      <c r="P250" s="18"/>
      <c r="Q250" s="18"/>
      <c r="R250" s="18"/>
      <c r="S250" s="14"/>
      <c r="T250" s="14"/>
      <c r="U250" s="14"/>
      <c r="V250" s="14"/>
      <c r="W250" s="14"/>
      <c r="X250" s="14"/>
      <c r="Y250" s="14"/>
      <c r="Z250" s="14"/>
      <c r="AA250" s="14"/>
      <c r="AB250" s="14"/>
      <c r="AC250" s="14"/>
      <c r="AD250" s="14"/>
      <c r="AE250" s="14"/>
      <c r="AF250" s="14"/>
      <c r="AG250" s="14"/>
      <c r="AH250" s="14"/>
    </row>
    <row r="251" spans="1:34" ht="15.75" hidden="1" customHeight="1">
      <c r="A251" s="17"/>
      <c r="B251" s="18"/>
      <c r="C251" s="18"/>
      <c r="D251" s="18" t="e">
        <f ca="1"/>
        <v>#NAME?</v>
      </c>
      <c r="E251" s="18"/>
      <c r="F251" s="19"/>
      <c r="G251" s="18"/>
      <c r="H251" s="20"/>
      <c r="I251" s="20"/>
      <c r="J251" s="20"/>
      <c r="K251" s="24"/>
      <c r="L251" s="20"/>
      <c r="M251" s="20"/>
      <c r="N251" s="18"/>
      <c r="O251" s="18"/>
      <c r="P251" s="18"/>
      <c r="Q251" s="18"/>
      <c r="R251" s="18"/>
      <c r="S251" s="14"/>
      <c r="T251" s="14"/>
      <c r="U251" s="14"/>
      <c r="V251" s="14"/>
      <c r="W251" s="14"/>
      <c r="X251" s="14"/>
      <c r="Y251" s="14"/>
      <c r="Z251" s="14"/>
      <c r="AA251" s="14"/>
      <c r="AB251" s="14"/>
      <c r="AC251" s="14"/>
      <c r="AD251" s="14"/>
      <c r="AE251" s="14"/>
      <c r="AF251" s="14"/>
      <c r="AG251" s="14"/>
      <c r="AH251" s="14"/>
    </row>
    <row r="252" spans="1:34" ht="15.75" hidden="1" customHeight="1">
      <c r="A252" s="17"/>
      <c r="B252" s="18"/>
      <c r="C252" s="18"/>
      <c r="D252" s="18" t="e">
        <f ca="1"/>
        <v>#NAME?</v>
      </c>
      <c r="E252" s="18"/>
      <c r="F252" s="19"/>
      <c r="G252" s="18"/>
      <c r="H252" s="20"/>
      <c r="I252" s="20"/>
      <c r="J252" s="20"/>
      <c r="K252" s="24"/>
      <c r="L252" s="20"/>
      <c r="M252" s="20"/>
      <c r="N252" s="18"/>
      <c r="O252" s="18"/>
      <c r="P252" s="18"/>
      <c r="Q252" s="18"/>
      <c r="R252" s="18"/>
      <c r="S252" s="14"/>
      <c r="T252" s="14"/>
      <c r="U252" s="14"/>
      <c r="V252" s="14"/>
      <c r="W252" s="14"/>
      <c r="X252" s="14"/>
      <c r="Y252" s="14"/>
      <c r="Z252" s="14"/>
      <c r="AA252" s="14"/>
      <c r="AB252" s="14"/>
      <c r="AC252" s="14"/>
      <c r="AD252" s="14"/>
      <c r="AE252" s="14"/>
      <c r="AF252" s="14"/>
      <c r="AG252" s="14"/>
      <c r="AH252" s="14"/>
    </row>
    <row r="253" spans="1:34" ht="15.75" hidden="1" customHeight="1">
      <c r="A253" s="17"/>
      <c r="B253" s="18"/>
      <c r="C253" s="18"/>
      <c r="D253" s="18" t="e">
        <f ca="1"/>
        <v>#NAME?</v>
      </c>
      <c r="E253" s="18"/>
      <c r="F253" s="19"/>
      <c r="G253" s="18"/>
      <c r="H253" s="20"/>
      <c r="I253" s="20"/>
      <c r="J253" s="20"/>
      <c r="K253" s="24"/>
      <c r="L253" s="20"/>
      <c r="M253" s="20"/>
      <c r="N253" s="18"/>
      <c r="O253" s="18"/>
      <c r="P253" s="18"/>
      <c r="Q253" s="18"/>
      <c r="R253" s="18"/>
      <c r="S253" s="14"/>
      <c r="T253" s="14"/>
      <c r="U253" s="14"/>
      <c r="V253" s="14"/>
      <c r="W253" s="14"/>
      <c r="X253" s="14"/>
      <c r="Y253" s="14"/>
      <c r="Z253" s="14"/>
      <c r="AA253" s="14"/>
      <c r="AB253" s="14"/>
      <c r="AC253" s="14"/>
      <c r="AD253" s="14"/>
      <c r="AE253" s="14"/>
      <c r="AF253" s="14"/>
      <c r="AG253" s="14"/>
      <c r="AH253" s="14"/>
    </row>
    <row r="254" spans="1:34" ht="15.75" hidden="1" customHeight="1">
      <c r="A254" s="17"/>
      <c r="B254" s="18"/>
      <c r="C254" s="18"/>
      <c r="D254" s="18" t="e">
        <f ca="1"/>
        <v>#NAME?</v>
      </c>
      <c r="E254" s="18"/>
      <c r="F254" s="19"/>
      <c r="G254" s="18"/>
      <c r="H254" s="20"/>
      <c r="I254" s="20"/>
      <c r="J254" s="20"/>
      <c r="K254" s="24"/>
      <c r="L254" s="20"/>
      <c r="M254" s="20"/>
      <c r="N254" s="18"/>
      <c r="O254" s="18"/>
      <c r="P254" s="18"/>
      <c r="Q254" s="18"/>
      <c r="R254" s="18"/>
      <c r="S254" s="14"/>
      <c r="T254" s="14"/>
      <c r="U254" s="14"/>
      <c r="V254" s="14"/>
      <c r="W254" s="14"/>
      <c r="X254" s="14"/>
      <c r="Y254" s="14"/>
      <c r="Z254" s="14"/>
      <c r="AA254" s="14"/>
      <c r="AB254" s="14"/>
      <c r="AC254" s="14"/>
      <c r="AD254" s="14"/>
      <c r="AE254" s="14"/>
      <c r="AF254" s="14"/>
      <c r="AG254" s="14"/>
      <c r="AH254" s="14"/>
    </row>
    <row r="255" spans="1:34" ht="15.75" hidden="1" customHeight="1">
      <c r="A255" s="17"/>
      <c r="B255" s="18"/>
      <c r="C255" s="18"/>
      <c r="D255" s="18" t="e">
        <f ca="1"/>
        <v>#NAME?</v>
      </c>
      <c r="E255" s="18"/>
      <c r="F255" s="19"/>
      <c r="G255" s="18"/>
      <c r="H255" s="20"/>
      <c r="I255" s="20"/>
      <c r="J255" s="20"/>
      <c r="K255" s="24"/>
      <c r="L255" s="20"/>
      <c r="M255" s="20"/>
      <c r="N255" s="18"/>
      <c r="O255" s="18"/>
      <c r="P255" s="18"/>
      <c r="Q255" s="18"/>
      <c r="R255" s="18"/>
      <c r="S255" s="14"/>
      <c r="T255" s="14"/>
      <c r="U255" s="14"/>
      <c r="V255" s="14"/>
      <c r="W255" s="14"/>
      <c r="X255" s="14"/>
      <c r="Y255" s="14"/>
      <c r="Z255" s="14"/>
      <c r="AA255" s="14"/>
      <c r="AB255" s="14"/>
      <c r="AC255" s="14"/>
      <c r="AD255" s="14"/>
      <c r="AE255" s="14"/>
      <c r="AF255" s="14"/>
      <c r="AG255" s="14"/>
      <c r="AH255" s="14"/>
    </row>
    <row r="256" spans="1:34" ht="15.75" hidden="1" customHeight="1">
      <c r="A256" s="17"/>
      <c r="B256" s="18"/>
      <c r="C256" s="18"/>
      <c r="D256" s="18" t="e">
        <f ca="1"/>
        <v>#NAME?</v>
      </c>
      <c r="E256" s="18"/>
      <c r="F256" s="19"/>
      <c r="G256" s="18"/>
      <c r="H256" s="20"/>
      <c r="I256" s="20"/>
      <c r="J256" s="20"/>
      <c r="K256" s="24"/>
      <c r="L256" s="20"/>
      <c r="M256" s="20"/>
      <c r="N256" s="18"/>
      <c r="O256" s="18"/>
      <c r="P256" s="18"/>
      <c r="Q256" s="18"/>
      <c r="R256" s="18"/>
      <c r="S256" s="14"/>
      <c r="T256" s="14"/>
      <c r="U256" s="14"/>
      <c r="V256" s="14"/>
      <c r="W256" s="14"/>
      <c r="X256" s="14"/>
      <c r="Y256" s="14"/>
      <c r="Z256" s="14"/>
      <c r="AA256" s="14"/>
      <c r="AB256" s="14"/>
      <c r="AC256" s="14"/>
      <c r="AD256" s="14"/>
      <c r="AE256" s="14"/>
      <c r="AF256" s="14"/>
      <c r="AG256" s="14"/>
      <c r="AH256" s="14"/>
    </row>
    <row r="257" spans="1:34" ht="15.75" hidden="1" customHeight="1">
      <c r="A257" s="17"/>
      <c r="B257" s="18"/>
      <c r="C257" s="18"/>
      <c r="D257" s="18" t="e">
        <f ca="1"/>
        <v>#NAME?</v>
      </c>
      <c r="E257" s="18"/>
      <c r="F257" s="19"/>
      <c r="G257" s="18"/>
      <c r="H257" s="20"/>
      <c r="I257" s="20"/>
      <c r="J257" s="20"/>
      <c r="K257" s="24"/>
      <c r="L257" s="20"/>
      <c r="M257" s="20"/>
      <c r="N257" s="18"/>
      <c r="O257" s="18"/>
      <c r="P257" s="18"/>
      <c r="Q257" s="18"/>
      <c r="R257" s="18"/>
      <c r="S257" s="14"/>
      <c r="T257" s="14"/>
      <c r="U257" s="14"/>
      <c r="V257" s="14"/>
      <c r="W257" s="14"/>
      <c r="X257" s="14"/>
      <c r="Y257" s="14"/>
      <c r="Z257" s="14"/>
      <c r="AA257" s="14"/>
      <c r="AB257" s="14"/>
      <c r="AC257" s="14"/>
      <c r="AD257" s="14"/>
      <c r="AE257" s="14"/>
      <c r="AF257" s="14"/>
      <c r="AG257" s="14"/>
      <c r="AH257" s="14"/>
    </row>
    <row r="258" spans="1:34" ht="15.75" hidden="1" customHeight="1">
      <c r="A258" s="17"/>
      <c r="B258" s="18"/>
      <c r="C258" s="18"/>
      <c r="D258" s="18" t="e">
        <f ca="1"/>
        <v>#NAME?</v>
      </c>
      <c r="E258" s="18"/>
      <c r="F258" s="19"/>
      <c r="G258" s="18"/>
      <c r="H258" s="20"/>
      <c r="I258" s="20"/>
      <c r="J258" s="20"/>
      <c r="K258" s="24"/>
      <c r="L258" s="20"/>
      <c r="M258" s="20"/>
      <c r="N258" s="18"/>
      <c r="O258" s="18"/>
      <c r="P258" s="18"/>
      <c r="Q258" s="18"/>
      <c r="R258" s="18"/>
      <c r="S258" s="14"/>
      <c r="T258" s="14"/>
      <c r="U258" s="14"/>
      <c r="V258" s="14"/>
      <c r="W258" s="14"/>
      <c r="X258" s="14"/>
      <c r="Y258" s="14"/>
      <c r="Z258" s="14"/>
      <c r="AA258" s="14"/>
      <c r="AB258" s="14"/>
      <c r="AC258" s="14"/>
      <c r="AD258" s="14"/>
      <c r="AE258" s="14"/>
      <c r="AF258" s="14"/>
      <c r="AG258" s="14"/>
      <c r="AH258" s="14"/>
    </row>
    <row r="259" spans="1:34" ht="15.75" hidden="1" customHeight="1">
      <c r="A259" s="17"/>
      <c r="B259" s="18"/>
      <c r="C259" s="18"/>
      <c r="D259" s="18" t="e">
        <f ca="1"/>
        <v>#NAME?</v>
      </c>
      <c r="E259" s="18"/>
      <c r="F259" s="19"/>
      <c r="G259" s="18"/>
      <c r="H259" s="20"/>
      <c r="I259" s="20"/>
      <c r="J259" s="20"/>
      <c r="K259" s="24"/>
      <c r="L259" s="20"/>
      <c r="M259" s="20"/>
      <c r="N259" s="18"/>
      <c r="O259" s="18"/>
      <c r="P259" s="18"/>
      <c r="Q259" s="18"/>
      <c r="R259" s="18"/>
      <c r="S259" s="14"/>
      <c r="T259" s="14"/>
      <c r="U259" s="14"/>
      <c r="V259" s="14"/>
      <c r="W259" s="14"/>
      <c r="X259" s="14"/>
      <c r="Y259" s="14"/>
      <c r="Z259" s="14"/>
      <c r="AA259" s="14"/>
      <c r="AB259" s="14"/>
      <c r="AC259" s="14"/>
      <c r="AD259" s="14"/>
      <c r="AE259" s="14"/>
      <c r="AF259" s="14"/>
      <c r="AG259" s="14"/>
      <c r="AH259" s="14"/>
    </row>
    <row r="260" spans="1:34" ht="15.75" hidden="1" customHeight="1">
      <c r="A260" s="17"/>
      <c r="B260" s="18"/>
      <c r="C260" s="18"/>
      <c r="D260" s="18" t="e">
        <f ca="1"/>
        <v>#NAME?</v>
      </c>
      <c r="E260" s="18"/>
      <c r="F260" s="19"/>
      <c r="G260" s="18"/>
      <c r="H260" s="20"/>
      <c r="I260" s="20"/>
      <c r="J260" s="20"/>
      <c r="K260" s="24"/>
      <c r="L260" s="20"/>
      <c r="M260" s="20"/>
      <c r="N260" s="18"/>
      <c r="O260" s="18"/>
      <c r="P260" s="18"/>
      <c r="Q260" s="18"/>
      <c r="R260" s="18"/>
      <c r="S260" s="14"/>
      <c r="T260" s="14"/>
      <c r="U260" s="14"/>
      <c r="V260" s="14"/>
      <c r="W260" s="14"/>
      <c r="X260" s="14"/>
      <c r="Y260" s="14"/>
      <c r="Z260" s="14"/>
      <c r="AA260" s="14"/>
      <c r="AB260" s="14"/>
      <c r="AC260" s="14"/>
      <c r="AD260" s="14"/>
      <c r="AE260" s="14"/>
      <c r="AF260" s="14"/>
      <c r="AG260" s="14"/>
      <c r="AH260" s="14"/>
    </row>
    <row r="261" spans="1:34" ht="15.75" hidden="1" customHeight="1">
      <c r="A261" s="17"/>
      <c r="B261" s="18"/>
      <c r="C261" s="18"/>
      <c r="D261" s="18" t="e">
        <f ca="1"/>
        <v>#NAME?</v>
      </c>
      <c r="E261" s="18"/>
      <c r="F261" s="19"/>
      <c r="G261" s="18"/>
      <c r="H261" s="20"/>
      <c r="I261" s="20"/>
      <c r="J261" s="20"/>
      <c r="K261" s="24"/>
      <c r="L261" s="20"/>
      <c r="M261" s="20"/>
      <c r="N261" s="18"/>
      <c r="O261" s="18"/>
      <c r="P261" s="18"/>
      <c r="Q261" s="18"/>
      <c r="R261" s="18"/>
      <c r="S261" s="14"/>
      <c r="T261" s="14"/>
      <c r="U261" s="14"/>
      <c r="V261" s="14"/>
      <c r="W261" s="14"/>
      <c r="X261" s="14"/>
      <c r="Y261" s="14"/>
      <c r="Z261" s="14"/>
      <c r="AA261" s="14"/>
      <c r="AB261" s="14"/>
      <c r="AC261" s="14"/>
      <c r="AD261" s="14"/>
      <c r="AE261" s="14"/>
      <c r="AF261" s="14"/>
      <c r="AG261" s="14"/>
      <c r="AH261" s="14"/>
    </row>
    <row r="262" spans="1:34" ht="15.75" hidden="1" customHeight="1">
      <c r="A262" s="17"/>
      <c r="B262" s="18"/>
      <c r="C262" s="18"/>
      <c r="D262" s="18" t="e">
        <f ca="1"/>
        <v>#NAME?</v>
      </c>
      <c r="E262" s="18"/>
      <c r="F262" s="19"/>
      <c r="G262" s="18"/>
      <c r="H262" s="20"/>
      <c r="I262" s="20"/>
      <c r="J262" s="20"/>
      <c r="K262" s="24"/>
      <c r="L262" s="20"/>
      <c r="M262" s="20"/>
      <c r="N262" s="18"/>
      <c r="O262" s="18"/>
      <c r="P262" s="18"/>
      <c r="Q262" s="18"/>
      <c r="R262" s="18"/>
      <c r="S262" s="14"/>
      <c r="T262" s="14"/>
      <c r="U262" s="14"/>
      <c r="V262" s="14"/>
      <c r="W262" s="14"/>
      <c r="X262" s="14"/>
      <c r="Y262" s="14"/>
      <c r="Z262" s="14"/>
      <c r="AA262" s="14"/>
      <c r="AB262" s="14"/>
      <c r="AC262" s="14"/>
      <c r="AD262" s="14"/>
      <c r="AE262" s="14"/>
      <c r="AF262" s="14"/>
      <c r="AG262" s="14"/>
      <c r="AH262" s="14"/>
    </row>
    <row r="263" spans="1:34" ht="15.75" hidden="1" customHeight="1">
      <c r="A263" s="17"/>
      <c r="B263" s="18"/>
      <c r="C263" s="18"/>
      <c r="D263" s="18" t="e">
        <f ca="1"/>
        <v>#NAME?</v>
      </c>
      <c r="E263" s="18"/>
      <c r="F263" s="19"/>
      <c r="G263" s="18"/>
      <c r="H263" s="20"/>
      <c r="I263" s="20"/>
      <c r="J263" s="20"/>
      <c r="K263" s="24"/>
      <c r="L263" s="20"/>
      <c r="M263" s="20"/>
      <c r="N263" s="18"/>
      <c r="O263" s="18"/>
      <c r="P263" s="18"/>
      <c r="Q263" s="18"/>
      <c r="R263" s="18"/>
      <c r="S263" s="14"/>
      <c r="T263" s="14"/>
      <c r="U263" s="14"/>
      <c r="V263" s="14"/>
      <c r="W263" s="14"/>
      <c r="X263" s="14"/>
      <c r="Y263" s="14"/>
      <c r="Z263" s="14"/>
      <c r="AA263" s="14"/>
      <c r="AB263" s="14"/>
      <c r="AC263" s="14"/>
      <c r="AD263" s="14"/>
      <c r="AE263" s="14"/>
      <c r="AF263" s="14"/>
      <c r="AG263" s="14"/>
      <c r="AH263" s="14"/>
    </row>
    <row r="264" spans="1:34" ht="15.75" hidden="1" customHeight="1">
      <c r="A264" s="17"/>
      <c r="B264" s="18"/>
      <c r="C264" s="18"/>
      <c r="D264" s="18" t="e">
        <f ca="1"/>
        <v>#NAME?</v>
      </c>
      <c r="E264" s="18"/>
      <c r="F264" s="18"/>
      <c r="G264" s="18"/>
      <c r="H264" s="20"/>
      <c r="I264" s="20"/>
      <c r="J264" s="20"/>
      <c r="K264" s="24"/>
      <c r="L264" s="20"/>
      <c r="M264" s="20"/>
      <c r="N264" s="18"/>
      <c r="O264" s="18"/>
      <c r="P264" s="18"/>
      <c r="Q264" s="18"/>
      <c r="R264" s="18"/>
      <c r="S264" s="14"/>
      <c r="T264" s="14"/>
      <c r="U264" s="14"/>
      <c r="V264" s="14"/>
      <c r="W264" s="14"/>
      <c r="X264" s="14"/>
      <c r="Y264" s="14"/>
      <c r="Z264" s="14"/>
      <c r="AA264" s="14"/>
      <c r="AB264" s="14"/>
      <c r="AC264" s="14"/>
      <c r="AD264" s="14"/>
      <c r="AE264" s="14"/>
      <c r="AF264" s="14"/>
      <c r="AG264" s="14"/>
      <c r="AH264" s="14"/>
    </row>
    <row r="265" spans="1:34" ht="15.75" hidden="1" customHeight="1">
      <c r="A265" s="17"/>
      <c r="B265" s="18"/>
      <c r="C265" s="18"/>
      <c r="D265" s="18" t="e">
        <f ca="1"/>
        <v>#NAME?</v>
      </c>
      <c r="E265" s="18"/>
      <c r="F265" s="18"/>
      <c r="G265" s="18"/>
      <c r="H265" s="20"/>
      <c r="I265" s="20"/>
      <c r="J265" s="20"/>
      <c r="K265" s="24"/>
      <c r="L265" s="20"/>
      <c r="M265" s="20"/>
      <c r="N265" s="18"/>
      <c r="O265" s="18"/>
      <c r="P265" s="18"/>
      <c r="Q265" s="18"/>
      <c r="R265" s="18"/>
      <c r="S265" s="14"/>
      <c r="T265" s="14"/>
      <c r="U265" s="14"/>
      <c r="V265" s="14"/>
      <c r="W265" s="14"/>
      <c r="X265" s="14"/>
      <c r="Y265" s="14"/>
      <c r="Z265" s="14"/>
      <c r="AA265" s="14"/>
      <c r="AB265" s="14"/>
      <c r="AC265" s="14"/>
      <c r="AD265" s="14"/>
      <c r="AE265" s="14"/>
      <c r="AF265" s="14"/>
      <c r="AG265" s="14"/>
      <c r="AH265" s="14"/>
    </row>
    <row r="266" spans="1:34" ht="15.75" hidden="1" customHeight="1">
      <c r="A266" s="17"/>
      <c r="B266" s="18"/>
      <c r="C266" s="18"/>
      <c r="D266" s="18" t="e">
        <f ca="1"/>
        <v>#NAME?</v>
      </c>
      <c r="E266" s="18"/>
      <c r="F266" s="18"/>
      <c r="G266" s="18"/>
      <c r="H266" s="20"/>
      <c r="I266" s="20"/>
      <c r="J266" s="20"/>
      <c r="K266" s="24"/>
      <c r="L266" s="20"/>
      <c r="M266" s="20"/>
      <c r="N266" s="18"/>
      <c r="O266" s="18"/>
      <c r="P266" s="18"/>
      <c r="Q266" s="18"/>
      <c r="R266" s="18"/>
      <c r="S266" s="14"/>
      <c r="T266" s="14"/>
      <c r="U266" s="14"/>
      <c r="V266" s="14"/>
      <c r="W266" s="14"/>
      <c r="X266" s="14"/>
      <c r="Y266" s="14"/>
      <c r="Z266" s="14"/>
      <c r="AA266" s="14"/>
      <c r="AB266" s="14"/>
      <c r="AC266" s="14"/>
      <c r="AD266" s="14"/>
      <c r="AE266" s="14"/>
      <c r="AF266" s="14"/>
      <c r="AG266" s="14"/>
      <c r="AH266" s="14"/>
    </row>
    <row r="267" spans="1:34" ht="15.75" hidden="1" customHeight="1">
      <c r="A267" s="17"/>
      <c r="B267" s="18"/>
      <c r="C267" s="18"/>
      <c r="D267" s="18" t="e">
        <f ca="1"/>
        <v>#NAME?</v>
      </c>
      <c r="E267" s="18"/>
      <c r="F267" s="18"/>
      <c r="G267" s="18"/>
      <c r="H267" s="20"/>
      <c r="I267" s="20"/>
      <c r="J267" s="20"/>
      <c r="K267" s="24"/>
      <c r="L267" s="20"/>
      <c r="M267" s="20"/>
      <c r="N267" s="18"/>
      <c r="O267" s="18"/>
      <c r="P267" s="18"/>
      <c r="Q267" s="18"/>
      <c r="R267" s="18"/>
      <c r="S267" s="14"/>
      <c r="T267" s="14"/>
      <c r="U267" s="14"/>
      <c r="V267" s="14"/>
      <c r="W267" s="14"/>
      <c r="X267" s="14"/>
      <c r="Y267" s="14"/>
      <c r="Z267" s="14"/>
      <c r="AA267" s="14"/>
      <c r="AB267" s="14"/>
      <c r="AC267" s="14"/>
      <c r="AD267" s="14"/>
      <c r="AE267" s="14"/>
      <c r="AF267" s="14"/>
      <c r="AG267" s="14"/>
      <c r="AH267" s="14"/>
    </row>
    <row r="268" spans="1:34" ht="15.75" hidden="1" customHeight="1">
      <c r="A268" s="17"/>
      <c r="B268" s="18"/>
      <c r="C268" s="18"/>
      <c r="D268" s="18" t="e">
        <f ca="1"/>
        <v>#NAME?</v>
      </c>
      <c r="E268" s="18"/>
      <c r="F268" s="18"/>
      <c r="G268" s="18"/>
      <c r="H268" s="20"/>
      <c r="I268" s="20"/>
      <c r="J268" s="20"/>
      <c r="K268" s="24"/>
      <c r="L268" s="20"/>
      <c r="M268" s="20"/>
      <c r="N268" s="18"/>
      <c r="O268" s="18"/>
      <c r="P268" s="18"/>
      <c r="Q268" s="18"/>
      <c r="R268" s="18"/>
      <c r="S268" s="14"/>
      <c r="T268" s="14"/>
      <c r="U268" s="14"/>
      <c r="V268" s="14"/>
      <c r="W268" s="14"/>
      <c r="X268" s="14"/>
      <c r="Y268" s="14"/>
      <c r="Z268" s="14"/>
      <c r="AA268" s="14"/>
      <c r="AB268" s="14"/>
      <c r="AC268" s="14"/>
      <c r="AD268" s="14"/>
      <c r="AE268" s="14"/>
      <c r="AF268" s="14"/>
      <c r="AG268" s="14"/>
      <c r="AH268" s="14"/>
    </row>
    <row r="269" spans="1:34" ht="15.75" hidden="1" customHeight="1">
      <c r="A269" s="17"/>
      <c r="B269" s="18"/>
      <c r="C269" s="18"/>
      <c r="D269" s="18" t="e">
        <f ca="1"/>
        <v>#NAME?</v>
      </c>
      <c r="E269" s="18"/>
      <c r="F269" s="18"/>
      <c r="G269" s="18"/>
      <c r="H269" s="20"/>
      <c r="I269" s="20"/>
      <c r="J269" s="20"/>
      <c r="K269" s="24"/>
      <c r="L269" s="20"/>
      <c r="M269" s="20"/>
      <c r="N269" s="18"/>
      <c r="O269" s="18"/>
      <c r="P269" s="18"/>
      <c r="Q269" s="18"/>
      <c r="R269" s="18"/>
      <c r="S269" s="14"/>
      <c r="T269" s="14"/>
      <c r="U269" s="14"/>
      <c r="V269" s="14"/>
      <c r="W269" s="14"/>
      <c r="X269" s="14"/>
      <c r="Y269" s="14"/>
      <c r="Z269" s="14"/>
      <c r="AA269" s="14"/>
      <c r="AB269" s="14"/>
      <c r="AC269" s="14"/>
      <c r="AD269" s="14"/>
      <c r="AE269" s="14"/>
      <c r="AF269" s="14"/>
      <c r="AG269" s="14"/>
      <c r="AH269" s="14"/>
    </row>
    <row r="270" spans="1:34" ht="15.75" hidden="1" customHeight="1">
      <c r="A270" s="17"/>
      <c r="B270" s="18"/>
      <c r="C270" s="18"/>
      <c r="D270" s="18" t="e">
        <f ca="1"/>
        <v>#NAME?</v>
      </c>
      <c r="E270" s="18"/>
      <c r="F270" s="18"/>
      <c r="G270" s="18"/>
      <c r="H270" s="20"/>
      <c r="I270" s="20"/>
      <c r="J270" s="20"/>
      <c r="K270" s="24"/>
      <c r="L270" s="20"/>
      <c r="M270" s="20"/>
      <c r="N270" s="18"/>
      <c r="O270" s="18"/>
      <c r="P270" s="18"/>
      <c r="Q270" s="18"/>
      <c r="R270" s="18"/>
      <c r="S270" s="14"/>
      <c r="T270" s="14"/>
      <c r="U270" s="14"/>
      <c r="V270" s="14"/>
      <c r="W270" s="14"/>
      <c r="X270" s="14"/>
      <c r="Y270" s="14"/>
      <c r="Z270" s="14"/>
      <c r="AA270" s="14"/>
      <c r="AB270" s="14"/>
      <c r="AC270" s="14"/>
      <c r="AD270" s="14"/>
      <c r="AE270" s="14"/>
      <c r="AF270" s="14"/>
      <c r="AG270" s="14"/>
      <c r="AH270" s="14"/>
    </row>
    <row r="271" spans="1:34" ht="15.75" hidden="1" customHeight="1">
      <c r="A271" s="17"/>
      <c r="B271" s="18"/>
      <c r="C271" s="18"/>
      <c r="D271" s="18" t="e">
        <f ca="1"/>
        <v>#NAME?</v>
      </c>
      <c r="E271" s="18"/>
      <c r="F271" s="18"/>
      <c r="G271" s="18"/>
      <c r="H271" s="20"/>
      <c r="I271" s="20"/>
      <c r="J271" s="20"/>
      <c r="K271" s="24"/>
      <c r="L271" s="20"/>
      <c r="M271" s="20"/>
      <c r="N271" s="18"/>
      <c r="O271" s="18"/>
      <c r="P271" s="18"/>
      <c r="Q271" s="18"/>
      <c r="R271" s="18"/>
      <c r="S271" s="14"/>
      <c r="T271" s="14"/>
      <c r="U271" s="14"/>
      <c r="V271" s="14"/>
      <c r="W271" s="14"/>
      <c r="X271" s="14"/>
      <c r="Y271" s="14"/>
      <c r="Z271" s="14"/>
      <c r="AA271" s="14"/>
      <c r="AB271" s="14"/>
      <c r="AC271" s="14"/>
      <c r="AD271" s="14"/>
      <c r="AE271" s="14"/>
      <c r="AF271" s="14"/>
      <c r="AG271" s="14"/>
      <c r="AH271" s="14"/>
    </row>
    <row r="272" spans="1:34" ht="15.75" hidden="1" customHeight="1">
      <c r="A272" s="17"/>
      <c r="B272" s="18"/>
      <c r="C272" s="18"/>
      <c r="D272" s="18" t="e">
        <f ca="1"/>
        <v>#NAME?</v>
      </c>
      <c r="E272" s="18"/>
      <c r="F272" s="18"/>
      <c r="G272" s="18"/>
      <c r="H272" s="20"/>
      <c r="I272" s="20"/>
      <c r="J272" s="20"/>
      <c r="K272" s="24"/>
      <c r="L272" s="20"/>
      <c r="M272" s="20"/>
      <c r="N272" s="18"/>
      <c r="O272" s="18"/>
      <c r="P272" s="18"/>
      <c r="Q272" s="18"/>
      <c r="R272" s="18"/>
      <c r="S272" s="14"/>
      <c r="T272" s="14"/>
      <c r="U272" s="14"/>
      <c r="V272" s="14"/>
      <c r="W272" s="14"/>
      <c r="X272" s="14"/>
      <c r="Y272" s="14"/>
      <c r="Z272" s="14"/>
      <c r="AA272" s="14"/>
      <c r="AB272" s="14"/>
      <c r="AC272" s="14"/>
      <c r="AD272" s="14"/>
      <c r="AE272" s="14"/>
      <c r="AF272" s="14"/>
      <c r="AG272" s="14"/>
      <c r="AH272" s="14"/>
    </row>
    <row r="273" spans="1:34" ht="15.75" hidden="1" customHeight="1">
      <c r="A273" s="17"/>
      <c r="B273" s="18"/>
      <c r="C273" s="18"/>
      <c r="D273" s="18" t="e">
        <f ca="1"/>
        <v>#NAME?</v>
      </c>
      <c r="E273" s="18"/>
      <c r="F273" s="18"/>
      <c r="G273" s="18"/>
      <c r="H273" s="20"/>
      <c r="I273" s="20"/>
      <c r="J273" s="20"/>
      <c r="K273" s="24"/>
      <c r="L273" s="20"/>
      <c r="M273" s="20"/>
      <c r="N273" s="18"/>
      <c r="O273" s="18"/>
      <c r="P273" s="18"/>
      <c r="Q273" s="18"/>
      <c r="R273" s="18"/>
      <c r="S273" s="14"/>
      <c r="T273" s="14"/>
      <c r="U273" s="14"/>
      <c r="V273" s="14"/>
      <c r="W273" s="14"/>
      <c r="X273" s="14"/>
      <c r="Y273" s="14"/>
      <c r="Z273" s="14"/>
      <c r="AA273" s="14"/>
      <c r="AB273" s="14"/>
      <c r="AC273" s="14"/>
      <c r="AD273" s="14"/>
      <c r="AE273" s="14"/>
      <c r="AF273" s="14"/>
      <c r="AG273" s="14"/>
      <c r="AH273" s="14"/>
    </row>
    <row r="274" spans="1:34" ht="15.75" hidden="1" customHeight="1">
      <c r="A274" s="17"/>
      <c r="B274" s="18"/>
      <c r="C274" s="18"/>
      <c r="D274" s="18" t="e">
        <f ca="1"/>
        <v>#NAME?</v>
      </c>
      <c r="E274" s="18"/>
      <c r="F274" s="18"/>
      <c r="G274" s="18"/>
      <c r="H274" s="20"/>
      <c r="I274" s="20"/>
      <c r="J274" s="20"/>
      <c r="K274" s="24"/>
      <c r="L274" s="20"/>
      <c r="M274" s="20"/>
      <c r="N274" s="18"/>
      <c r="O274" s="18"/>
      <c r="P274" s="18"/>
      <c r="Q274" s="18"/>
      <c r="R274" s="18"/>
      <c r="S274" s="14"/>
      <c r="T274" s="14"/>
      <c r="U274" s="14"/>
      <c r="V274" s="14"/>
      <c r="W274" s="14"/>
      <c r="X274" s="14"/>
      <c r="Y274" s="14"/>
      <c r="Z274" s="14"/>
      <c r="AA274" s="14"/>
      <c r="AB274" s="14"/>
      <c r="AC274" s="14"/>
      <c r="AD274" s="14"/>
      <c r="AE274" s="14"/>
      <c r="AF274" s="14"/>
      <c r="AG274" s="14"/>
      <c r="AH274" s="14"/>
    </row>
    <row r="275" spans="1:34" ht="15.75" hidden="1" customHeight="1">
      <c r="A275" s="17"/>
      <c r="B275" s="18"/>
      <c r="C275" s="18"/>
      <c r="D275" s="18" t="e">
        <f ca="1"/>
        <v>#NAME?</v>
      </c>
      <c r="E275" s="18"/>
      <c r="F275" s="18"/>
      <c r="G275" s="18"/>
      <c r="H275" s="20"/>
      <c r="I275" s="20"/>
      <c r="J275" s="20"/>
      <c r="K275" s="24"/>
      <c r="L275" s="20"/>
      <c r="M275" s="20"/>
      <c r="N275" s="18"/>
      <c r="O275" s="18"/>
      <c r="P275" s="18"/>
      <c r="Q275" s="18"/>
      <c r="R275" s="18"/>
      <c r="S275" s="14"/>
      <c r="T275" s="14"/>
      <c r="U275" s="14"/>
      <c r="V275" s="14"/>
      <c r="W275" s="14"/>
      <c r="X275" s="14"/>
      <c r="Y275" s="14"/>
      <c r="Z275" s="14"/>
      <c r="AA275" s="14"/>
      <c r="AB275" s="14"/>
      <c r="AC275" s="14"/>
      <c r="AD275" s="14"/>
      <c r="AE275" s="14"/>
      <c r="AF275" s="14"/>
      <c r="AG275" s="14"/>
      <c r="AH275" s="14"/>
    </row>
    <row r="276" spans="1:34" ht="15.75" hidden="1" customHeight="1">
      <c r="A276" s="17"/>
      <c r="B276" s="18"/>
      <c r="C276" s="18"/>
      <c r="D276" s="18" t="e">
        <f ca="1"/>
        <v>#NAME?</v>
      </c>
      <c r="E276" s="18"/>
      <c r="F276" s="18"/>
      <c r="G276" s="18"/>
      <c r="H276" s="20"/>
      <c r="I276" s="20"/>
      <c r="J276" s="20"/>
      <c r="K276" s="24"/>
      <c r="L276" s="20"/>
      <c r="M276" s="20"/>
      <c r="N276" s="18"/>
      <c r="O276" s="18"/>
      <c r="P276" s="18"/>
      <c r="Q276" s="18"/>
      <c r="R276" s="18"/>
      <c r="S276" s="14"/>
      <c r="T276" s="14"/>
      <c r="U276" s="14"/>
      <c r="V276" s="14"/>
      <c r="W276" s="14"/>
      <c r="X276" s="14"/>
      <c r="Y276" s="14"/>
      <c r="Z276" s="14"/>
      <c r="AA276" s="14"/>
      <c r="AB276" s="14"/>
      <c r="AC276" s="14"/>
      <c r="AD276" s="14"/>
      <c r="AE276" s="14"/>
      <c r="AF276" s="14"/>
      <c r="AG276" s="14"/>
      <c r="AH276" s="14"/>
    </row>
    <row r="277" spans="1:34" ht="15.75" hidden="1" customHeight="1">
      <c r="A277" s="17"/>
      <c r="B277" s="18"/>
      <c r="C277" s="18"/>
      <c r="D277" s="18" t="e">
        <f ca="1"/>
        <v>#NAME?</v>
      </c>
      <c r="E277" s="18"/>
      <c r="F277" s="18"/>
      <c r="G277" s="18"/>
      <c r="H277" s="20"/>
      <c r="I277" s="20"/>
      <c r="J277" s="20"/>
      <c r="K277" s="24"/>
      <c r="L277" s="20"/>
      <c r="M277" s="20"/>
      <c r="N277" s="18"/>
      <c r="O277" s="18"/>
      <c r="P277" s="18"/>
      <c r="Q277" s="18"/>
      <c r="R277" s="18"/>
      <c r="S277" s="14"/>
      <c r="T277" s="14"/>
      <c r="U277" s="14"/>
      <c r="V277" s="14"/>
      <c r="W277" s="14"/>
      <c r="X277" s="14"/>
      <c r="Y277" s="14"/>
      <c r="Z277" s="14"/>
      <c r="AA277" s="14"/>
      <c r="AB277" s="14"/>
      <c r="AC277" s="14"/>
      <c r="AD277" s="14"/>
      <c r="AE277" s="14"/>
      <c r="AF277" s="14"/>
      <c r="AG277" s="14"/>
      <c r="AH277" s="14"/>
    </row>
    <row r="278" spans="1:34" ht="15.75" hidden="1" customHeight="1">
      <c r="A278" s="17"/>
      <c r="B278" s="18"/>
      <c r="C278" s="18"/>
      <c r="D278" s="18" t="e">
        <f ca="1"/>
        <v>#NAME?</v>
      </c>
      <c r="E278" s="18"/>
      <c r="F278" s="18"/>
      <c r="G278" s="18"/>
      <c r="H278" s="20"/>
      <c r="I278" s="20"/>
      <c r="J278" s="20"/>
      <c r="K278" s="24"/>
      <c r="L278" s="20"/>
      <c r="M278" s="20"/>
      <c r="N278" s="18"/>
      <c r="O278" s="18"/>
      <c r="P278" s="18"/>
      <c r="Q278" s="18"/>
      <c r="R278" s="18"/>
      <c r="S278" s="14"/>
      <c r="T278" s="14"/>
      <c r="U278" s="14"/>
      <c r="V278" s="14"/>
      <c r="W278" s="14"/>
      <c r="X278" s="14"/>
      <c r="Y278" s="14"/>
      <c r="Z278" s="14"/>
      <c r="AA278" s="14"/>
      <c r="AB278" s="14"/>
      <c r="AC278" s="14"/>
      <c r="AD278" s="14"/>
      <c r="AE278" s="14"/>
      <c r="AF278" s="14"/>
      <c r="AG278" s="14"/>
      <c r="AH278" s="14"/>
    </row>
    <row r="279" spans="1:34" ht="15.75" hidden="1" customHeight="1">
      <c r="A279" s="17"/>
      <c r="B279" s="18"/>
      <c r="C279" s="18"/>
      <c r="D279" s="18" t="e">
        <f ca="1"/>
        <v>#NAME?</v>
      </c>
      <c r="E279" s="18"/>
      <c r="F279" s="18"/>
      <c r="G279" s="18"/>
      <c r="H279" s="20"/>
      <c r="I279" s="20"/>
      <c r="J279" s="20"/>
      <c r="K279" s="24"/>
      <c r="L279" s="20"/>
      <c r="M279" s="20"/>
      <c r="N279" s="18"/>
      <c r="O279" s="18"/>
      <c r="P279" s="18"/>
      <c r="Q279" s="18"/>
      <c r="R279" s="18"/>
      <c r="S279" s="14"/>
      <c r="T279" s="14"/>
      <c r="U279" s="14"/>
      <c r="V279" s="14"/>
      <c r="W279" s="14"/>
      <c r="X279" s="14"/>
      <c r="Y279" s="14"/>
      <c r="Z279" s="14"/>
      <c r="AA279" s="14"/>
      <c r="AB279" s="14"/>
      <c r="AC279" s="14"/>
      <c r="AD279" s="14"/>
      <c r="AE279" s="14"/>
      <c r="AF279" s="14"/>
      <c r="AG279" s="14"/>
      <c r="AH279" s="14"/>
    </row>
    <row r="280" spans="1:34" ht="15.75" hidden="1" customHeight="1">
      <c r="A280" s="17"/>
      <c r="B280" s="18"/>
      <c r="C280" s="18"/>
      <c r="D280" s="18" t="e">
        <f ca="1"/>
        <v>#NAME?</v>
      </c>
      <c r="E280" s="18"/>
      <c r="F280" s="18"/>
      <c r="G280" s="18"/>
      <c r="H280" s="20"/>
      <c r="I280" s="20"/>
      <c r="J280" s="20"/>
      <c r="K280" s="24"/>
      <c r="L280" s="20"/>
      <c r="M280" s="20"/>
      <c r="N280" s="18"/>
      <c r="O280" s="18"/>
      <c r="P280" s="18"/>
      <c r="Q280" s="18"/>
      <c r="R280" s="18"/>
      <c r="S280" s="14"/>
      <c r="T280" s="14"/>
      <c r="U280" s="14"/>
      <c r="V280" s="14"/>
      <c r="W280" s="14"/>
      <c r="X280" s="14"/>
      <c r="Y280" s="14"/>
      <c r="Z280" s="14"/>
      <c r="AA280" s="14"/>
      <c r="AB280" s="14"/>
      <c r="AC280" s="14"/>
      <c r="AD280" s="14"/>
      <c r="AE280" s="14"/>
      <c r="AF280" s="14"/>
      <c r="AG280" s="14"/>
      <c r="AH280" s="14"/>
    </row>
    <row r="281" spans="1:34" ht="15.75" hidden="1" customHeight="1">
      <c r="A281" s="17"/>
      <c r="B281" s="18"/>
      <c r="C281" s="18"/>
      <c r="D281" s="18" t="e">
        <f ca="1"/>
        <v>#NAME?</v>
      </c>
      <c r="E281" s="18"/>
      <c r="F281" s="18"/>
      <c r="G281" s="18"/>
      <c r="H281" s="20"/>
      <c r="I281" s="20"/>
      <c r="J281" s="20"/>
      <c r="K281" s="24"/>
      <c r="L281" s="20"/>
      <c r="M281" s="20"/>
      <c r="N281" s="18"/>
      <c r="O281" s="18"/>
      <c r="P281" s="18"/>
      <c r="Q281" s="18"/>
      <c r="R281" s="18"/>
      <c r="S281" s="14"/>
      <c r="T281" s="14"/>
      <c r="U281" s="14"/>
      <c r="V281" s="14"/>
      <c r="W281" s="14"/>
      <c r="X281" s="14"/>
      <c r="Y281" s="14"/>
      <c r="Z281" s="14"/>
      <c r="AA281" s="14"/>
      <c r="AB281" s="14"/>
      <c r="AC281" s="14"/>
      <c r="AD281" s="14"/>
      <c r="AE281" s="14"/>
      <c r="AF281" s="14"/>
      <c r="AG281" s="14"/>
      <c r="AH281" s="14"/>
    </row>
    <row r="282" spans="1:34" ht="15.75" hidden="1" customHeight="1">
      <c r="A282" s="17"/>
      <c r="B282" s="18"/>
      <c r="C282" s="18"/>
      <c r="D282" s="18" t="e">
        <f ca="1"/>
        <v>#NAME?</v>
      </c>
      <c r="E282" s="18"/>
      <c r="F282" s="18"/>
      <c r="G282" s="18"/>
      <c r="H282" s="20"/>
      <c r="I282" s="20"/>
      <c r="J282" s="20"/>
      <c r="K282" s="24"/>
      <c r="L282" s="20"/>
      <c r="M282" s="20"/>
      <c r="N282" s="18"/>
      <c r="O282" s="18"/>
      <c r="P282" s="18"/>
      <c r="Q282" s="18"/>
      <c r="R282" s="18"/>
      <c r="S282" s="14"/>
      <c r="T282" s="14"/>
      <c r="U282" s="14"/>
      <c r="V282" s="14"/>
      <c r="W282" s="14"/>
      <c r="X282" s="14"/>
      <c r="Y282" s="14"/>
      <c r="Z282" s="14"/>
      <c r="AA282" s="14"/>
      <c r="AB282" s="14"/>
      <c r="AC282" s="14"/>
      <c r="AD282" s="14"/>
      <c r="AE282" s="14"/>
      <c r="AF282" s="14"/>
      <c r="AG282" s="14"/>
      <c r="AH282" s="14"/>
    </row>
    <row r="283" spans="1:34" ht="15.75" hidden="1" customHeight="1">
      <c r="A283" s="17"/>
      <c r="B283" s="18"/>
      <c r="C283" s="18"/>
      <c r="D283" s="18" t="e">
        <f ca="1"/>
        <v>#NAME?</v>
      </c>
      <c r="E283" s="18"/>
      <c r="F283" s="18"/>
      <c r="G283" s="18"/>
      <c r="H283" s="20"/>
      <c r="I283" s="20"/>
      <c r="J283" s="20"/>
      <c r="K283" s="24"/>
      <c r="L283" s="20"/>
      <c r="M283" s="20"/>
      <c r="N283" s="18"/>
      <c r="O283" s="18"/>
      <c r="P283" s="18"/>
      <c r="Q283" s="18"/>
      <c r="R283" s="18"/>
      <c r="S283" s="14"/>
      <c r="T283" s="14"/>
      <c r="U283" s="14"/>
      <c r="V283" s="14"/>
      <c r="W283" s="14"/>
      <c r="X283" s="14"/>
      <c r="Y283" s="14"/>
      <c r="Z283" s="14"/>
      <c r="AA283" s="14"/>
      <c r="AB283" s="14"/>
      <c r="AC283" s="14"/>
      <c r="AD283" s="14"/>
      <c r="AE283" s="14"/>
      <c r="AF283" s="14"/>
      <c r="AG283" s="14"/>
      <c r="AH283" s="14"/>
    </row>
    <row r="284" spans="1:34" ht="15.75" hidden="1" customHeight="1">
      <c r="A284" s="17"/>
      <c r="B284" s="18"/>
      <c r="C284" s="18"/>
      <c r="D284" s="18" t="e">
        <f ca="1"/>
        <v>#NAME?</v>
      </c>
      <c r="E284" s="18"/>
      <c r="F284" s="18"/>
      <c r="G284" s="18"/>
      <c r="H284" s="20"/>
      <c r="I284" s="20"/>
      <c r="J284" s="20"/>
      <c r="K284" s="24"/>
      <c r="L284" s="20"/>
      <c r="M284" s="20"/>
      <c r="N284" s="18"/>
      <c r="O284" s="18"/>
      <c r="P284" s="18"/>
      <c r="Q284" s="18"/>
      <c r="R284" s="18"/>
      <c r="S284" s="14"/>
      <c r="T284" s="14"/>
      <c r="U284" s="14"/>
      <c r="V284" s="14"/>
      <c r="W284" s="14"/>
      <c r="X284" s="14"/>
      <c r="Y284" s="14"/>
      <c r="Z284" s="14"/>
      <c r="AA284" s="14"/>
      <c r="AB284" s="14"/>
      <c r="AC284" s="14"/>
      <c r="AD284" s="14"/>
      <c r="AE284" s="14"/>
      <c r="AF284" s="14"/>
      <c r="AG284" s="14"/>
      <c r="AH284" s="14"/>
    </row>
    <row r="285" spans="1:34" ht="15.75" hidden="1" customHeight="1">
      <c r="A285" s="17"/>
      <c r="B285" s="18"/>
      <c r="C285" s="18"/>
      <c r="D285" s="18" t="e">
        <f ca="1"/>
        <v>#NAME?</v>
      </c>
      <c r="E285" s="18"/>
      <c r="F285" s="18"/>
      <c r="G285" s="18"/>
      <c r="H285" s="20"/>
      <c r="I285" s="20"/>
      <c r="J285" s="20"/>
      <c r="K285" s="24"/>
      <c r="L285" s="20"/>
      <c r="M285" s="20"/>
      <c r="N285" s="18"/>
      <c r="O285" s="18"/>
      <c r="P285" s="18"/>
      <c r="Q285" s="18"/>
      <c r="R285" s="18"/>
      <c r="S285" s="14"/>
      <c r="T285" s="14"/>
      <c r="U285" s="14"/>
      <c r="V285" s="14"/>
      <c r="W285" s="14"/>
      <c r="X285" s="14"/>
      <c r="Y285" s="14"/>
      <c r="Z285" s="14"/>
      <c r="AA285" s="14"/>
      <c r="AB285" s="14"/>
      <c r="AC285" s="14"/>
      <c r="AD285" s="14"/>
      <c r="AE285" s="14"/>
      <c r="AF285" s="14"/>
      <c r="AG285" s="14"/>
      <c r="AH285" s="14"/>
    </row>
    <row r="286" spans="1:34" ht="15.75" hidden="1" customHeight="1">
      <c r="A286" s="17"/>
      <c r="B286" s="18"/>
      <c r="C286" s="18"/>
      <c r="D286" s="18" t="e">
        <f ca="1"/>
        <v>#NAME?</v>
      </c>
      <c r="E286" s="18"/>
      <c r="F286" s="18"/>
      <c r="G286" s="18"/>
      <c r="H286" s="20"/>
      <c r="I286" s="20"/>
      <c r="J286" s="20"/>
      <c r="K286" s="24"/>
      <c r="L286" s="20"/>
      <c r="M286" s="20"/>
      <c r="N286" s="18"/>
      <c r="O286" s="18"/>
      <c r="P286" s="18"/>
      <c r="Q286" s="18"/>
      <c r="R286" s="18"/>
      <c r="S286" s="14"/>
      <c r="T286" s="14"/>
      <c r="U286" s="14"/>
      <c r="V286" s="14"/>
      <c r="W286" s="14"/>
      <c r="X286" s="14"/>
      <c r="Y286" s="14"/>
      <c r="Z286" s="14"/>
      <c r="AA286" s="14"/>
      <c r="AB286" s="14"/>
      <c r="AC286" s="14"/>
      <c r="AD286" s="14"/>
      <c r="AE286" s="14"/>
      <c r="AF286" s="14"/>
      <c r="AG286" s="14"/>
      <c r="AH286" s="14"/>
    </row>
    <row r="287" spans="1:34" ht="15.75" hidden="1" customHeight="1">
      <c r="A287" s="17"/>
      <c r="B287" s="18"/>
      <c r="C287" s="18"/>
      <c r="D287" s="18" t="e">
        <f ca="1"/>
        <v>#NAME?</v>
      </c>
      <c r="E287" s="18"/>
      <c r="F287" s="18"/>
      <c r="G287" s="18"/>
      <c r="H287" s="20"/>
      <c r="I287" s="20"/>
      <c r="J287" s="20"/>
      <c r="K287" s="24"/>
      <c r="L287" s="20"/>
      <c r="M287" s="20"/>
      <c r="N287" s="18"/>
      <c r="O287" s="18"/>
      <c r="P287" s="18"/>
      <c r="Q287" s="18"/>
      <c r="R287" s="18"/>
      <c r="S287" s="14"/>
      <c r="T287" s="14"/>
      <c r="U287" s="14"/>
      <c r="V287" s="14"/>
      <c r="W287" s="14"/>
      <c r="X287" s="14"/>
      <c r="Y287" s="14"/>
      <c r="Z287" s="14"/>
      <c r="AA287" s="14"/>
      <c r="AB287" s="14"/>
      <c r="AC287" s="14"/>
      <c r="AD287" s="14"/>
      <c r="AE287" s="14"/>
      <c r="AF287" s="14"/>
      <c r="AG287" s="14"/>
      <c r="AH287" s="14"/>
    </row>
    <row r="288" spans="1:34" ht="15.75" hidden="1" customHeight="1">
      <c r="A288" s="17"/>
      <c r="B288" s="18"/>
      <c r="C288" s="18"/>
      <c r="D288" s="18" t="e">
        <f ca="1"/>
        <v>#NAME?</v>
      </c>
      <c r="E288" s="18"/>
      <c r="F288" s="18"/>
      <c r="G288" s="18"/>
      <c r="H288" s="20"/>
      <c r="I288" s="20"/>
      <c r="J288" s="20"/>
      <c r="K288" s="24"/>
      <c r="L288" s="20"/>
      <c r="M288" s="20"/>
      <c r="N288" s="18"/>
      <c r="O288" s="18"/>
      <c r="P288" s="18"/>
      <c r="Q288" s="18"/>
      <c r="R288" s="18"/>
      <c r="S288" s="14"/>
      <c r="T288" s="14"/>
      <c r="U288" s="14"/>
      <c r="V288" s="14"/>
      <c r="W288" s="14"/>
      <c r="X288" s="14"/>
      <c r="Y288" s="14"/>
      <c r="Z288" s="14"/>
      <c r="AA288" s="14"/>
      <c r="AB288" s="14"/>
      <c r="AC288" s="14"/>
      <c r="AD288" s="14"/>
      <c r="AE288" s="14"/>
      <c r="AF288" s="14"/>
      <c r="AG288" s="14"/>
      <c r="AH288" s="14"/>
    </row>
    <row r="289" spans="1:34" ht="15.75" hidden="1" customHeight="1">
      <c r="A289" s="17"/>
      <c r="B289" s="18"/>
      <c r="C289" s="18"/>
      <c r="D289" s="18" t="e">
        <f ca="1"/>
        <v>#NAME?</v>
      </c>
      <c r="E289" s="18"/>
      <c r="F289" s="18"/>
      <c r="G289" s="18"/>
      <c r="H289" s="20"/>
      <c r="I289" s="20"/>
      <c r="J289" s="20"/>
      <c r="K289" s="24"/>
      <c r="L289" s="20"/>
      <c r="M289" s="20"/>
      <c r="N289" s="18"/>
      <c r="O289" s="18"/>
      <c r="P289" s="18"/>
      <c r="Q289" s="18"/>
      <c r="R289" s="18"/>
      <c r="S289" s="14"/>
      <c r="T289" s="14"/>
      <c r="U289" s="14"/>
      <c r="V289" s="14"/>
      <c r="W289" s="14"/>
      <c r="X289" s="14"/>
      <c r="Y289" s="14"/>
      <c r="Z289" s="14"/>
      <c r="AA289" s="14"/>
      <c r="AB289" s="14"/>
      <c r="AC289" s="14"/>
      <c r="AD289" s="14"/>
      <c r="AE289" s="14"/>
      <c r="AF289" s="14"/>
      <c r="AG289" s="14"/>
      <c r="AH289" s="14"/>
    </row>
    <row r="290" spans="1:34" ht="15.75" hidden="1" customHeight="1">
      <c r="A290" s="17"/>
      <c r="B290" s="18"/>
      <c r="C290" s="18"/>
      <c r="D290" s="18" t="e">
        <f ca="1"/>
        <v>#NAME?</v>
      </c>
      <c r="E290" s="18"/>
      <c r="F290" s="18"/>
      <c r="G290" s="18"/>
      <c r="H290" s="20"/>
      <c r="I290" s="20"/>
      <c r="J290" s="20"/>
      <c r="K290" s="24"/>
      <c r="L290" s="20"/>
      <c r="M290" s="20"/>
      <c r="N290" s="18"/>
      <c r="O290" s="18"/>
      <c r="P290" s="18"/>
      <c r="Q290" s="18"/>
      <c r="R290" s="18"/>
      <c r="S290" s="14"/>
      <c r="T290" s="14"/>
      <c r="U290" s="14"/>
      <c r="V290" s="14"/>
      <c r="W290" s="14"/>
      <c r="X290" s="14"/>
      <c r="Y290" s="14"/>
      <c r="Z290" s="14"/>
      <c r="AA290" s="14"/>
      <c r="AB290" s="14"/>
      <c r="AC290" s="14"/>
      <c r="AD290" s="14"/>
      <c r="AE290" s="14"/>
      <c r="AF290" s="14"/>
      <c r="AG290" s="14"/>
      <c r="AH290" s="14"/>
    </row>
    <row r="291" spans="1:34" ht="15.75" hidden="1" customHeight="1">
      <c r="A291" s="17"/>
      <c r="B291" s="18"/>
      <c r="C291" s="18"/>
      <c r="D291" s="18" t="e">
        <f ca="1"/>
        <v>#NAME?</v>
      </c>
      <c r="E291" s="18"/>
      <c r="F291" s="18"/>
      <c r="G291" s="18"/>
      <c r="H291" s="20"/>
      <c r="I291" s="20"/>
      <c r="J291" s="20"/>
      <c r="K291" s="24"/>
      <c r="L291" s="20"/>
      <c r="M291" s="20"/>
      <c r="N291" s="18"/>
      <c r="O291" s="18"/>
      <c r="P291" s="18"/>
      <c r="Q291" s="18"/>
      <c r="R291" s="18"/>
      <c r="S291" s="14"/>
      <c r="T291" s="14"/>
      <c r="U291" s="14"/>
      <c r="V291" s="14"/>
      <c r="W291" s="14"/>
      <c r="X291" s="14"/>
      <c r="Y291" s="14"/>
      <c r="Z291" s="14"/>
      <c r="AA291" s="14"/>
      <c r="AB291" s="14"/>
      <c r="AC291" s="14"/>
      <c r="AD291" s="14"/>
      <c r="AE291" s="14"/>
      <c r="AF291" s="14"/>
      <c r="AG291" s="14"/>
      <c r="AH291" s="14"/>
    </row>
    <row r="292" spans="1:34" ht="15.75" hidden="1" customHeight="1">
      <c r="A292" s="17"/>
      <c r="B292" s="18"/>
      <c r="C292" s="18"/>
      <c r="D292" s="18" t="e">
        <f ca="1"/>
        <v>#NAME?</v>
      </c>
      <c r="E292" s="18"/>
      <c r="F292" s="18"/>
      <c r="G292" s="18"/>
      <c r="H292" s="20"/>
      <c r="I292" s="20"/>
      <c r="J292" s="20"/>
      <c r="K292" s="24"/>
      <c r="L292" s="20"/>
      <c r="M292" s="20"/>
      <c r="N292" s="18"/>
      <c r="O292" s="18"/>
      <c r="P292" s="18"/>
      <c r="Q292" s="18"/>
      <c r="R292" s="18"/>
      <c r="S292" s="14"/>
      <c r="T292" s="14"/>
      <c r="U292" s="14"/>
      <c r="V292" s="14"/>
      <c r="W292" s="14"/>
      <c r="X292" s="14"/>
      <c r="Y292" s="14"/>
      <c r="Z292" s="14"/>
      <c r="AA292" s="14"/>
      <c r="AB292" s="14"/>
      <c r="AC292" s="14"/>
      <c r="AD292" s="14"/>
      <c r="AE292" s="14"/>
      <c r="AF292" s="14"/>
      <c r="AG292" s="14"/>
      <c r="AH292" s="14"/>
    </row>
    <row r="293" spans="1:34" ht="15.75" hidden="1" customHeight="1">
      <c r="A293" s="17"/>
      <c r="B293" s="18"/>
      <c r="C293" s="18"/>
      <c r="D293" s="18" t="e">
        <f ca="1"/>
        <v>#NAME?</v>
      </c>
      <c r="E293" s="18"/>
      <c r="F293" s="18"/>
      <c r="G293" s="18"/>
      <c r="H293" s="20"/>
      <c r="I293" s="20"/>
      <c r="J293" s="20"/>
      <c r="K293" s="24"/>
      <c r="L293" s="20"/>
      <c r="M293" s="20"/>
      <c r="N293" s="18"/>
      <c r="O293" s="18"/>
      <c r="P293" s="18"/>
      <c r="Q293" s="18"/>
      <c r="R293" s="18"/>
      <c r="S293" s="14"/>
      <c r="T293" s="14"/>
      <c r="U293" s="14"/>
      <c r="V293" s="14"/>
      <c r="W293" s="14"/>
      <c r="X293" s="14"/>
      <c r="Y293" s="14"/>
      <c r="Z293" s="14"/>
      <c r="AA293" s="14"/>
      <c r="AB293" s="14"/>
      <c r="AC293" s="14"/>
      <c r="AD293" s="14"/>
      <c r="AE293" s="14"/>
      <c r="AF293" s="14"/>
      <c r="AG293" s="14"/>
      <c r="AH293" s="14"/>
    </row>
    <row r="294" spans="1:34" ht="15.75" hidden="1" customHeight="1">
      <c r="A294" s="17"/>
      <c r="B294" s="18"/>
      <c r="C294" s="18"/>
      <c r="D294" s="18" t="e">
        <f ca="1"/>
        <v>#NAME?</v>
      </c>
      <c r="E294" s="18"/>
      <c r="F294" s="18"/>
      <c r="G294" s="18"/>
      <c r="H294" s="20"/>
      <c r="I294" s="20"/>
      <c r="J294" s="20"/>
      <c r="K294" s="24"/>
      <c r="L294" s="20"/>
      <c r="M294" s="20"/>
      <c r="N294" s="18"/>
      <c r="O294" s="18"/>
      <c r="P294" s="18"/>
      <c r="Q294" s="18"/>
      <c r="R294" s="18"/>
      <c r="S294" s="14"/>
      <c r="T294" s="14"/>
      <c r="U294" s="14"/>
      <c r="V294" s="14"/>
      <c r="W294" s="14"/>
      <c r="X294" s="14"/>
      <c r="Y294" s="14"/>
      <c r="Z294" s="14"/>
      <c r="AA294" s="14"/>
      <c r="AB294" s="14"/>
      <c r="AC294" s="14"/>
      <c r="AD294" s="14"/>
      <c r="AE294" s="14"/>
      <c r="AF294" s="14"/>
      <c r="AG294" s="14"/>
      <c r="AH294" s="14"/>
    </row>
    <row r="295" spans="1:34" ht="15.75" hidden="1" customHeight="1">
      <c r="A295" s="17"/>
      <c r="B295" s="18"/>
      <c r="C295" s="18"/>
      <c r="D295" s="18" t="e">
        <f ca="1"/>
        <v>#NAME?</v>
      </c>
      <c r="E295" s="18"/>
      <c r="F295" s="18"/>
      <c r="G295" s="18"/>
      <c r="H295" s="20"/>
      <c r="I295" s="20"/>
      <c r="J295" s="20"/>
      <c r="K295" s="24"/>
      <c r="L295" s="20"/>
      <c r="M295" s="20"/>
      <c r="N295" s="18"/>
      <c r="O295" s="18"/>
      <c r="P295" s="18"/>
      <c r="Q295" s="18"/>
      <c r="R295" s="18"/>
      <c r="S295" s="14"/>
      <c r="T295" s="14"/>
      <c r="U295" s="14"/>
      <c r="V295" s="14"/>
      <c r="W295" s="14"/>
      <c r="X295" s="14"/>
      <c r="Y295" s="14"/>
      <c r="Z295" s="14"/>
      <c r="AA295" s="14"/>
      <c r="AB295" s="14"/>
      <c r="AC295" s="14"/>
      <c r="AD295" s="14"/>
      <c r="AE295" s="14"/>
      <c r="AF295" s="14"/>
      <c r="AG295" s="14"/>
      <c r="AH295" s="14"/>
    </row>
    <row r="296" spans="1:34" ht="15.75" hidden="1" customHeight="1">
      <c r="A296" s="17"/>
      <c r="B296" s="18"/>
      <c r="C296" s="18"/>
      <c r="D296" s="18" t="e">
        <f ca="1"/>
        <v>#NAME?</v>
      </c>
      <c r="E296" s="18"/>
      <c r="F296" s="18"/>
      <c r="G296" s="18"/>
      <c r="H296" s="20"/>
      <c r="I296" s="20"/>
      <c r="J296" s="20"/>
      <c r="K296" s="24"/>
      <c r="L296" s="20"/>
      <c r="M296" s="20"/>
      <c r="N296" s="18"/>
      <c r="O296" s="18"/>
      <c r="P296" s="18"/>
      <c r="Q296" s="18"/>
      <c r="R296" s="18"/>
      <c r="S296" s="14"/>
      <c r="T296" s="14"/>
      <c r="U296" s="14"/>
      <c r="V296" s="14"/>
      <c r="W296" s="14"/>
      <c r="X296" s="14"/>
      <c r="Y296" s="14"/>
      <c r="Z296" s="14"/>
      <c r="AA296" s="14"/>
      <c r="AB296" s="14"/>
      <c r="AC296" s="14"/>
      <c r="AD296" s="14"/>
      <c r="AE296" s="14"/>
      <c r="AF296" s="14"/>
      <c r="AG296" s="14"/>
      <c r="AH296" s="14"/>
    </row>
    <row r="297" spans="1:34" ht="15.75" hidden="1" customHeight="1">
      <c r="A297" s="17"/>
      <c r="B297" s="18"/>
      <c r="C297" s="18"/>
      <c r="D297" s="18" t="e">
        <f ca="1"/>
        <v>#NAME?</v>
      </c>
      <c r="E297" s="18"/>
      <c r="F297" s="18"/>
      <c r="G297" s="18"/>
      <c r="H297" s="20"/>
      <c r="I297" s="20"/>
      <c r="J297" s="20"/>
      <c r="K297" s="24"/>
      <c r="L297" s="20"/>
      <c r="M297" s="20"/>
      <c r="N297" s="18"/>
      <c r="O297" s="18"/>
      <c r="P297" s="18"/>
      <c r="Q297" s="18"/>
      <c r="R297" s="18"/>
      <c r="S297" s="14"/>
      <c r="T297" s="14"/>
      <c r="U297" s="14"/>
      <c r="V297" s="14"/>
      <c r="W297" s="14"/>
      <c r="X297" s="14"/>
      <c r="Y297" s="14"/>
      <c r="Z297" s="14"/>
      <c r="AA297" s="14"/>
      <c r="AB297" s="14"/>
      <c r="AC297" s="14"/>
      <c r="AD297" s="14"/>
      <c r="AE297" s="14"/>
      <c r="AF297" s="14"/>
      <c r="AG297" s="14"/>
      <c r="AH297" s="14"/>
    </row>
    <row r="298" spans="1:34" ht="15.75" hidden="1" customHeight="1">
      <c r="A298" s="17"/>
      <c r="B298" s="18"/>
      <c r="C298" s="18"/>
      <c r="D298" s="18" t="e">
        <f ca="1"/>
        <v>#NAME?</v>
      </c>
      <c r="E298" s="18"/>
      <c r="F298" s="18"/>
      <c r="G298" s="18"/>
      <c r="H298" s="20"/>
      <c r="I298" s="20"/>
      <c r="J298" s="20"/>
      <c r="K298" s="24"/>
      <c r="L298" s="20"/>
      <c r="M298" s="20"/>
      <c r="N298" s="18"/>
      <c r="O298" s="18"/>
      <c r="P298" s="18"/>
      <c r="Q298" s="18"/>
      <c r="R298" s="18"/>
      <c r="S298" s="14"/>
      <c r="T298" s="14"/>
      <c r="U298" s="14"/>
      <c r="V298" s="14"/>
      <c r="W298" s="14"/>
      <c r="X298" s="14"/>
      <c r="Y298" s="14"/>
      <c r="Z298" s="14"/>
      <c r="AA298" s="14"/>
      <c r="AB298" s="14"/>
      <c r="AC298" s="14"/>
      <c r="AD298" s="14"/>
      <c r="AE298" s="14"/>
      <c r="AF298" s="14"/>
      <c r="AG298" s="14"/>
      <c r="AH298" s="14"/>
    </row>
    <row r="299" spans="1:34" ht="15.75" hidden="1" customHeight="1">
      <c r="A299" s="17"/>
      <c r="B299" s="18"/>
      <c r="C299" s="18"/>
      <c r="D299" s="18" t="e">
        <f ca="1"/>
        <v>#NAME?</v>
      </c>
      <c r="E299" s="18"/>
      <c r="F299" s="18"/>
      <c r="G299" s="18"/>
      <c r="H299" s="20"/>
      <c r="I299" s="20"/>
      <c r="J299" s="20"/>
      <c r="K299" s="24"/>
      <c r="L299" s="20"/>
      <c r="M299" s="20"/>
      <c r="N299" s="18"/>
      <c r="O299" s="18"/>
      <c r="P299" s="18"/>
      <c r="Q299" s="18"/>
      <c r="R299" s="18"/>
      <c r="S299" s="14"/>
      <c r="T299" s="14"/>
      <c r="U299" s="14"/>
      <c r="V299" s="14"/>
      <c r="W299" s="14"/>
      <c r="X299" s="14"/>
      <c r="Y299" s="14"/>
      <c r="Z299" s="14"/>
      <c r="AA299" s="14"/>
      <c r="AB299" s="14"/>
      <c r="AC299" s="14"/>
      <c r="AD299" s="14"/>
      <c r="AE299" s="14"/>
      <c r="AF299" s="14"/>
      <c r="AG299" s="14"/>
      <c r="AH299" s="14"/>
    </row>
    <row r="300" spans="1:34" ht="15.75" hidden="1" customHeight="1">
      <c r="A300" s="17"/>
      <c r="B300" s="18"/>
      <c r="C300" s="18"/>
      <c r="D300" s="18" t="e">
        <f ca="1"/>
        <v>#NAME?</v>
      </c>
      <c r="E300" s="18"/>
      <c r="F300" s="18"/>
      <c r="G300" s="18"/>
      <c r="H300" s="20"/>
      <c r="I300" s="20"/>
      <c r="J300" s="20"/>
      <c r="K300" s="24"/>
      <c r="L300" s="20"/>
      <c r="M300" s="20"/>
      <c r="N300" s="18"/>
      <c r="O300" s="18"/>
      <c r="P300" s="18"/>
      <c r="Q300" s="18"/>
      <c r="R300" s="18"/>
      <c r="S300" s="14"/>
      <c r="T300" s="14"/>
      <c r="U300" s="14"/>
      <c r="V300" s="14"/>
      <c r="W300" s="14"/>
      <c r="X300" s="14"/>
      <c r="Y300" s="14"/>
      <c r="Z300" s="14"/>
      <c r="AA300" s="14"/>
      <c r="AB300" s="14"/>
      <c r="AC300" s="14"/>
      <c r="AD300" s="14"/>
      <c r="AE300" s="14"/>
      <c r="AF300" s="14"/>
      <c r="AG300" s="14"/>
      <c r="AH300" s="14"/>
    </row>
    <row r="301" spans="1:34" ht="15.75" hidden="1" customHeight="1">
      <c r="A301" s="17"/>
      <c r="B301" s="18"/>
      <c r="C301" s="18"/>
      <c r="D301" s="18" t="e">
        <f ca="1"/>
        <v>#NAME?</v>
      </c>
      <c r="E301" s="18"/>
      <c r="F301" s="18"/>
      <c r="G301" s="18"/>
      <c r="H301" s="20"/>
      <c r="I301" s="20"/>
      <c r="J301" s="20"/>
      <c r="K301" s="24"/>
      <c r="L301" s="20"/>
      <c r="M301" s="20"/>
      <c r="N301" s="18"/>
      <c r="O301" s="18"/>
      <c r="P301" s="18"/>
      <c r="Q301" s="18"/>
      <c r="R301" s="18"/>
      <c r="S301" s="14"/>
      <c r="T301" s="14"/>
      <c r="U301" s="14"/>
      <c r="V301" s="14"/>
      <c r="W301" s="14"/>
      <c r="X301" s="14"/>
      <c r="Y301" s="14"/>
      <c r="Z301" s="14"/>
      <c r="AA301" s="14"/>
      <c r="AB301" s="14"/>
      <c r="AC301" s="14"/>
      <c r="AD301" s="14"/>
      <c r="AE301" s="14"/>
      <c r="AF301" s="14"/>
      <c r="AG301" s="14"/>
      <c r="AH301" s="14"/>
    </row>
    <row r="302" spans="1:34" ht="15.75" hidden="1" customHeight="1">
      <c r="A302" s="17"/>
      <c r="B302" s="18"/>
      <c r="C302" s="18"/>
      <c r="D302" s="18" t="e">
        <f ca="1"/>
        <v>#NAME?</v>
      </c>
      <c r="E302" s="18"/>
      <c r="F302" s="18"/>
      <c r="G302" s="18"/>
      <c r="H302" s="20"/>
      <c r="I302" s="20"/>
      <c r="J302" s="20"/>
      <c r="K302" s="24"/>
      <c r="L302" s="20"/>
      <c r="M302" s="20"/>
      <c r="N302" s="18"/>
      <c r="O302" s="18"/>
      <c r="P302" s="18"/>
      <c r="Q302" s="18"/>
      <c r="R302" s="18"/>
      <c r="S302" s="14"/>
      <c r="T302" s="14"/>
      <c r="U302" s="14"/>
      <c r="V302" s="14"/>
      <c r="W302" s="14"/>
      <c r="X302" s="14"/>
      <c r="Y302" s="14"/>
      <c r="Z302" s="14"/>
      <c r="AA302" s="14"/>
      <c r="AB302" s="14"/>
      <c r="AC302" s="14"/>
      <c r="AD302" s="14"/>
      <c r="AE302" s="14"/>
      <c r="AF302" s="14"/>
      <c r="AG302" s="14"/>
      <c r="AH302" s="14"/>
    </row>
    <row r="303" spans="1:34" ht="15.75" hidden="1" customHeight="1">
      <c r="A303" s="17"/>
      <c r="B303" s="18"/>
      <c r="C303" s="18"/>
      <c r="D303" s="18" t="e">
        <f ca="1"/>
        <v>#NAME?</v>
      </c>
      <c r="E303" s="18"/>
      <c r="F303" s="18"/>
      <c r="G303" s="18"/>
      <c r="H303" s="20"/>
      <c r="I303" s="20"/>
      <c r="J303" s="20"/>
      <c r="K303" s="24"/>
      <c r="L303" s="20"/>
      <c r="M303" s="20"/>
      <c r="N303" s="18"/>
      <c r="O303" s="18"/>
      <c r="P303" s="18"/>
      <c r="Q303" s="18"/>
      <c r="R303" s="18"/>
      <c r="S303" s="14"/>
      <c r="T303" s="14"/>
      <c r="U303" s="14"/>
      <c r="V303" s="14"/>
      <c r="W303" s="14"/>
      <c r="X303" s="14"/>
      <c r="Y303" s="14"/>
      <c r="Z303" s="14"/>
      <c r="AA303" s="14"/>
      <c r="AB303" s="14"/>
      <c r="AC303" s="14"/>
      <c r="AD303" s="14"/>
      <c r="AE303" s="14"/>
      <c r="AF303" s="14"/>
      <c r="AG303" s="14"/>
      <c r="AH303" s="14"/>
    </row>
    <row r="304" spans="1:34" ht="15.75" hidden="1" customHeight="1">
      <c r="A304" s="17"/>
      <c r="B304" s="18"/>
      <c r="C304" s="18"/>
      <c r="D304" s="18" t="e">
        <f ca="1"/>
        <v>#NAME?</v>
      </c>
      <c r="E304" s="18"/>
      <c r="F304" s="18"/>
      <c r="G304" s="18"/>
      <c r="H304" s="20"/>
      <c r="I304" s="20"/>
      <c r="J304" s="20"/>
      <c r="K304" s="24"/>
      <c r="L304" s="20"/>
      <c r="M304" s="20"/>
      <c r="N304" s="18"/>
      <c r="O304" s="18"/>
      <c r="P304" s="18"/>
      <c r="Q304" s="18"/>
      <c r="R304" s="18"/>
      <c r="S304" s="14"/>
      <c r="T304" s="14"/>
      <c r="U304" s="14"/>
      <c r="V304" s="14"/>
      <c r="W304" s="14"/>
      <c r="X304" s="14"/>
      <c r="Y304" s="14"/>
      <c r="Z304" s="14"/>
      <c r="AA304" s="14"/>
      <c r="AB304" s="14"/>
      <c r="AC304" s="14"/>
      <c r="AD304" s="14"/>
      <c r="AE304" s="14"/>
      <c r="AF304" s="14"/>
      <c r="AG304" s="14"/>
      <c r="AH304" s="14"/>
    </row>
    <row r="305" spans="1:34" ht="15.75" hidden="1" customHeight="1">
      <c r="A305" s="17"/>
      <c r="B305" s="18"/>
      <c r="C305" s="18"/>
      <c r="D305" s="18" t="e">
        <f ca="1"/>
        <v>#NAME?</v>
      </c>
      <c r="E305" s="18"/>
      <c r="F305" s="18"/>
      <c r="G305" s="18"/>
      <c r="H305" s="20"/>
      <c r="I305" s="20"/>
      <c r="J305" s="20"/>
      <c r="K305" s="24"/>
      <c r="L305" s="20"/>
      <c r="M305" s="20"/>
      <c r="N305" s="18"/>
      <c r="O305" s="18"/>
      <c r="P305" s="18"/>
      <c r="Q305" s="18"/>
      <c r="R305" s="18"/>
      <c r="S305" s="14"/>
      <c r="T305" s="14"/>
      <c r="U305" s="14"/>
      <c r="V305" s="14"/>
      <c r="W305" s="14"/>
      <c r="X305" s="14"/>
      <c r="Y305" s="14"/>
      <c r="Z305" s="14"/>
      <c r="AA305" s="14"/>
      <c r="AB305" s="14"/>
      <c r="AC305" s="14"/>
      <c r="AD305" s="14"/>
      <c r="AE305" s="14"/>
      <c r="AF305" s="14"/>
      <c r="AG305" s="14"/>
      <c r="AH305" s="14"/>
    </row>
    <row r="306" spans="1:34" ht="15.75" hidden="1" customHeight="1">
      <c r="A306" s="17"/>
      <c r="B306" s="18"/>
      <c r="C306" s="18"/>
      <c r="D306" s="18" t="e">
        <f ca="1"/>
        <v>#NAME?</v>
      </c>
      <c r="E306" s="18"/>
      <c r="F306" s="18"/>
      <c r="G306" s="18"/>
      <c r="H306" s="20"/>
      <c r="I306" s="20"/>
      <c r="J306" s="20"/>
      <c r="K306" s="24"/>
      <c r="L306" s="20"/>
      <c r="M306" s="20"/>
      <c r="N306" s="18"/>
      <c r="O306" s="18"/>
      <c r="P306" s="18"/>
      <c r="Q306" s="18"/>
      <c r="R306" s="18"/>
      <c r="S306" s="14"/>
      <c r="T306" s="14"/>
      <c r="U306" s="14"/>
      <c r="V306" s="14"/>
      <c r="W306" s="14"/>
      <c r="X306" s="14"/>
      <c r="Y306" s="14"/>
      <c r="Z306" s="14"/>
      <c r="AA306" s="14"/>
      <c r="AB306" s="14"/>
      <c r="AC306" s="14"/>
      <c r="AD306" s="14"/>
      <c r="AE306" s="14"/>
      <c r="AF306" s="14"/>
      <c r="AG306" s="14"/>
      <c r="AH306" s="14"/>
    </row>
    <row r="307" spans="1:34" ht="15.75" hidden="1" customHeight="1">
      <c r="A307" s="17"/>
      <c r="B307" s="18"/>
      <c r="C307" s="18"/>
      <c r="D307" s="18" t="e">
        <f ca="1"/>
        <v>#NAME?</v>
      </c>
      <c r="E307" s="18"/>
      <c r="F307" s="18"/>
      <c r="G307" s="18"/>
      <c r="H307" s="20"/>
      <c r="I307" s="20"/>
      <c r="J307" s="20"/>
      <c r="K307" s="24"/>
      <c r="L307" s="20"/>
      <c r="M307" s="20"/>
      <c r="N307" s="18"/>
      <c r="O307" s="18"/>
      <c r="P307" s="18"/>
      <c r="Q307" s="18"/>
      <c r="R307" s="18"/>
      <c r="S307" s="14"/>
      <c r="T307" s="14"/>
      <c r="U307" s="14"/>
      <c r="V307" s="14"/>
      <c r="W307" s="14"/>
      <c r="X307" s="14"/>
      <c r="Y307" s="14"/>
      <c r="Z307" s="14"/>
      <c r="AA307" s="14"/>
      <c r="AB307" s="14"/>
      <c r="AC307" s="14"/>
      <c r="AD307" s="14"/>
      <c r="AE307" s="14"/>
      <c r="AF307" s="14"/>
      <c r="AG307" s="14"/>
      <c r="AH307" s="14"/>
    </row>
    <row r="308" spans="1:34" ht="15.75" hidden="1" customHeight="1">
      <c r="A308" s="17"/>
      <c r="B308" s="18"/>
      <c r="C308" s="18"/>
      <c r="D308" s="18" t="e">
        <f ca="1"/>
        <v>#NAME?</v>
      </c>
      <c r="E308" s="18"/>
      <c r="F308" s="18"/>
      <c r="G308" s="18"/>
      <c r="H308" s="20"/>
      <c r="I308" s="20"/>
      <c r="J308" s="20"/>
      <c r="K308" s="24"/>
      <c r="L308" s="20"/>
      <c r="M308" s="20"/>
      <c r="N308" s="18"/>
      <c r="O308" s="18"/>
      <c r="P308" s="18"/>
      <c r="Q308" s="18"/>
      <c r="R308" s="18"/>
      <c r="S308" s="14"/>
      <c r="T308" s="14"/>
      <c r="U308" s="14"/>
      <c r="V308" s="14"/>
      <c r="W308" s="14"/>
      <c r="X308" s="14"/>
      <c r="Y308" s="14"/>
      <c r="Z308" s="14"/>
      <c r="AA308" s="14"/>
      <c r="AB308" s="14"/>
      <c r="AC308" s="14"/>
      <c r="AD308" s="14"/>
      <c r="AE308" s="14"/>
      <c r="AF308" s="14"/>
      <c r="AG308" s="14"/>
      <c r="AH308" s="14"/>
    </row>
    <row r="309" spans="1:34" ht="15.75" hidden="1" customHeight="1">
      <c r="A309" s="17"/>
      <c r="B309" s="18"/>
      <c r="C309" s="18"/>
      <c r="D309" s="18" t="e">
        <f ca="1"/>
        <v>#NAME?</v>
      </c>
      <c r="E309" s="18"/>
      <c r="F309" s="18"/>
      <c r="G309" s="18"/>
      <c r="H309" s="20"/>
      <c r="I309" s="20"/>
      <c r="J309" s="20"/>
      <c r="K309" s="24"/>
      <c r="L309" s="20"/>
      <c r="M309" s="20"/>
      <c r="N309" s="18"/>
      <c r="O309" s="18"/>
      <c r="P309" s="18"/>
      <c r="Q309" s="18"/>
      <c r="R309" s="18"/>
      <c r="S309" s="14"/>
      <c r="T309" s="14"/>
      <c r="U309" s="14"/>
      <c r="V309" s="14"/>
      <c r="W309" s="14"/>
      <c r="X309" s="14"/>
      <c r="Y309" s="14"/>
      <c r="Z309" s="14"/>
      <c r="AA309" s="14"/>
      <c r="AB309" s="14"/>
      <c r="AC309" s="14"/>
      <c r="AD309" s="14"/>
      <c r="AE309" s="14"/>
      <c r="AF309" s="14"/>
      <c r="AG309" s="14"/>
      <c r="AH309" s="14"/>
    </row>
    <row r="310" spans="1:34" ht="15.75" hidden="1" customHeight="1">
      <c r="A310" s="17"/>
      <c r="B310" s="18"/>
      <c r="C310" s="18"/>
      <c r="D310" s="18" t="e">
        <f ca="1"/>
        <v>#NAME?</v>
      </c>
      <c r="E310" s="18"/>
      <c r="F310" s="18"/>
      <c r="G310" s="18"/>
      <c r="H310" s="20"/>
      <c r="I310" s="20"/>
      <c r="J310" s="20"/>
      <c r="K310" s="24"/>
      <c r="L310" s="20"/>
      <c r="M310" s="20"/>
      <c r="N310" s="18"/>
      <c r="O310" s="18"/>
      <c r="P310" s="18"/>
      <c r="Q310" s="18"/>
      <c r="R310" s="18"/>
      <c r="S310" s="14"/>
      <c r="T310" s="14"/>
      <c r="U310" s="14"/>
      <c r="V310" s="14"/>
      <c r="W310" s="14"/>
      <c r="X310" s="14"/>
      <c r="Y310" s="14"/>
      <c r="Z310" s="14"/>
      <c r="AA310" s="14"/>
      <c r="AB310" s="14"/>
      <c r="AC310" s="14"/>
      <c r="AD310" s="14"/>
      <c r="AE310" s="14"/>
      <c r="AF310" s="14"/>
      <c r="AG310" s="14"/>
      <c r="AH310" s="14"/>
    </row>
    <row r="311" spans="1:34" ht="15.75" hidden="1" customHeight="1">
      <c r="A311" s="17"/>
      <c r="B311" s="18"/>
      <c r="C311" s="18"/>
      <c r="D311" s="18" t="e">
        <f ca="1"/>
        <v>#NAME?</v>
      </c>
      <c r="E311" s="18"/>
      <c r="F311" s="18"/>
      <c r="G311" s="18"/>
      <c r="H311" s="20"/>
      <c r="I311" s="20"/>
      <c r="J311" s="20"/>
      <c r="K311" s="24"/>
      <c r="L311" s="20"/>
      <c r="M311" s="20"/>
      <c r="N311" s="18"/>
      <c r="O311" s="18"/>
      <c r="P311" s="18"/>
      <c r="Q311" s="18"/>
      <c r="R311" s="18"/>
      <c r="S311" s="14"/>
      <c r="T311" s="14"/>
      <c r="U311" s="14"/>
      <c r="V311" s="14"/>
      <c r="W311" s="14"/>
      <c r="X311" s="14"/>
      <c r="Y311" s="14"/>
      <c r="Z311" s="14"/>
      <c r="AA311" s="14"/>
      <c r="AB311" s="14"/>
      <c r="AC311" s="14"/>
      <c r="AD311" s="14"/>
      <c r="AE311" s="14"/>
      <c r="AF311" s="14"/>
      <c r="AG311" s="14"/>
      <c r="AH311" s="14"/>
    </row>
    <row r="312" spans="1:34" ht="15.75" hidden="1" customHeight="1">
      <c r="A312" s="17"/>
      <c r="B312" s="18"/>
      <c r="C312" s="18"/>
      <c r="D312" s="18" t="e">
        <f ca="1"/>
        <v>#NAME?</v>
      </c>
      <c r="E312" s="18"/>
      <c r="F312" s="18"/>
      <c r="G312" s="18"/>
      <c r="H312" s="20"/>
      <c r="I312" s="20"/>
      <c r="J312" s="20"/>
      <c r="K312" s="24"/>
      <c r="L312" s="20"/>
      <c r="M312" s="20"/>
      <c r="N312" s="18"/>
      <c r="O312" s="18"/>
      <c r="P312" s="18"/>
      <c r="Q312" s="18"/>
      <c r="R312" s="18"/>
      <c r="S312" s="14"/>
      <c r="T312" s="14"/>
      <c r="U312" s="14"/>
      <c r="V312" s="14"/>
      <c r="W312" s="14"/>
      <c r="X312" s="14"/>
      <c r="Y312" s="14"/>
      <c r="Z312" s="14"/>
      <c r="AA312" s="14"/>
      <c r="AB312" s="14"/>
      <c r="AC312" s="14"/>
      <c r="AD312" s="14"/>
      <c r="AE312" s="14"/>
      <c r="AF312" s="14"/>
      <c r="AG312" s="14"/>
      <c r="AH312" s="14"/>
    </row>
    <row r="313" spans="1:34" ht="15.75" hidden="1" customHeight="1">
      <c r="A313" s="17"/>
      <c r="B313" s="18"/>
      <c r="C313" s="18"/>
      <c r="D313" s="18" t="e">
        <f ca="1"/>
        <v>#NAME?</v>
      </c>
      <c r="E313" s="18"/>
      <c r="F313" s="18"/>
      <c r="G313" s="18"/>
      <c r="H313" s="20"/>
      <c r="I313" s="20"/>
      <c r="J313" s="20"/>
      <c r="K313" s="24"/>
      <c r="L313" s="20"/>
      <c r="M313" s="20"/>
      <c r="N313" s="18"/>
      <c r="O313" s="18"/>
      <c r="P313" s="18"/>
      <c r="Q313" s="18"/>
      <c r="R313" s="18"/>
      <c r="S313" s="14"/>
      <c r="T313" s="14"/>
      <c r="U313" s="14"/>
      <c r="V313" s="14"/>
      <c r="W313" s="14"/>
      <c r="X313" s="14"/>
      <c r="Y313" s="14"/>
      <c r="Z313" s="14"/>
      <c r="AA313" s="14"/>
      <c r="AB313" s="14"/>
      <c r="AC313" s="14"/>
      <c r="AD313" s="14"/>
      <c r="AE313" s="14"/>
      <c r="AF313" s="14"/>
      <c r="AG313" s="14"/>
      <c r="AH313" s="14"/>
    </row>
    <row r="314" spans="1:34" ht="15.75" hidden="1" customHeight="1">
      <c r="A314" s="17"/>
      <c r="B314" s="18"/>
      <c r="C314" s="18"/>
      <c r="D314" s="18" t="e">
        <f ca="1"/>
        <v>#NAME?</v>
      </c>
      <c r="E314" s="18"/>
      <c r="F314" s="18"/>
      <c r="G314" s="18"/>
      <c r="H314" s="20"/>
      <c r="I314" s="20"/>
      <c r="J314" s="20"/>
      <c r="K314" s="24"/>
      <c r="L314" s="20"/>
      <c r="M314" s="20"/>
      <c r="N314" s="18"/>
      <c r="O314" s="18"/>
      <c r="P314" s="18"/>
      <c r="Q314" s="18"/>
      <c r="R314" s="18"/>
      <c r="S314" s="14"/>
      <c r="T314" s="14"/>
      <c r="U314" s="14"/>
      <c r="V314" s="14"/>
      <c r="W314" s="14"/>
      <c r="X314" s="14"/>
      <c r="Y314" s="14"/>
      <c r="Z314" s="14"/>
      <c r="AA314" s="14"/>
      <c r="AB314" s="14"/>
      <c r="AC314" s="14"/>
      <c r="AD314" s="14"/>
      <c r="AE314" s="14"/>
      <c r="AF314" s="14"/>
      <c r="AG314" s="14"/>
      <c r="AH314" s="14"/>
    </row>
    <row r="315" spans="1:34" ht="15.75" hidden="1" customHeight="1">
      <c r="A315" s="17"/>
      <c r="B315" s="18"/>
      <c r="C315" s="18"/>
      <c r="D315" s="18" t="e">
        <f ca="1"/>
        <v>#NAME?</v>
      </c>
      <c r="E315" s="18"/>
      <c r="F315" s="18"/>
      <c r="G315" s="18"/>
      <c r="H315" s="20"/>
      <c r="I315" s="20"/>
      <c r="J315" s="20"/>
      <c r="K315" s="24"/>
      <c r="L315" s="20"/>
      <c r="M315" s="20"/>
      <c r="N315" s="18"/>
      <c r="O315" s="18"/>
      <c r="P315" s="18"/>
      <c r="Q315" s="18"/>
      <c r="R315" s="18"/>
      <c r="S315" s="14"/>
      <c r="T315" s="14"/>
      <c r="U315" s="14"/>
      <c r="V315" s="14"/>
      <c r="W315" s="14"/>
      <c r="X315" s="14"/>
      <c r="Y315" s="14"/>
      <c r="Z315" s="14"/>
      <c r="AA315" s="14"/>
      <c r="AB315" s="14"/>
      <c r="AC315" s="14"/>
      <c r="AD315" s="14"/>
      <c r="AE315" s="14"/>
      <c r="AF315" s="14"/>
      <c r="AG315" s="14"/>
      <c r="AH315" s="14"/>
    </row>
    <row r="316" spans="1:34" ht="15.75" hidden="1" customHeight="1">
      <c r="A316" s="17"/>
      <c r="B316" s="18"/>
      <c r="C316" s="18"/>
      <c r="D316" s="18" t="e">
        <f ca="1"/>
        <v>#NAME?</v>
      </c>
      <c r="E316" s="18"/>
      <c r="F316" s="18"/>
      <c r="G316" s="18"/>
      <c r="H316" s="20"/>
      <c r="I316" s="20"/>
      <c r="J316" s="20"/>
      <c r="K316" s="24"/>
      <c r="L316" s="20"/>
      <c r="M316" s="20"/>
      <c r="N316" s="18"/>
      <c r="O316" s="18"/>
      <c r="P316" s="18"/>
      <c r="Q316" s="18"/>
      <c r="R316" s="18"/>
      <c r="S316" s="14"/>
      <c r="T316" s="14"/>
      <c r="U316" s="14"/>
      <c r="V316" s="14"/>
      <c r="W316" s="14"/>
      <c r="X316" s="14"/>
      <c r="Y316" s="14"/>
      <c r="Z316" s="14"/>
      <c r="AA316" s="14"/>
      <c r="AB316" s="14"/>
      <c r="AC316" s="14"/>
      <c r="AD316" s="14"/>
      <c r="AE316" s="14"/>
      <c r="AF316" s="14"/>
      <c r="AG316" s="14"/>
      <c r="AH316" s="14"/>
    </row>
    <row r="317" spans="1:34" ht="15.75" hidden="1" customHeight="1">
      <c r="A317" s="17"/>
      <c r="B317" s="18"/>
      <c r="C317" s="18"/>
      <c r="D317" s="18" t="e">
        <f ca="1"/>
        <v>#NAME?</v>
      </c>
      <c r="E317" s="18"/>
      <c r="F317" s="18"/>
      <c r="G317" s="18"/>
      <c r="H317" s="20"/>
      <c r="I317" s="20"/>
      <c r="J317" s="20"/>
      <c r="K317" s="24"/>
      <c r="L317" s="20"/>
      <c r="M317" s="20"/>
      <c r="N317" s="18"/>
      <c r="O317" s="18"/>
      <c r="P317" s="18"/>
      <c r="Q317" s="18"/>
      <c r="R317" s="18"/>
      <c r="S317" s="14"/>
      <c r="T317" s="14"/>
      <c r="U317" s="14"/>
      <c r="V317" s="14"/>
      <c r="W317" s="14"/>
      <c r="X317" s="14"/>
      <c r="Y317" s="14"/>
      <c r="Z317" s="14"/>
      <c r="AA317" s="14"/>
      <c r="AB317" s="14"/>
      <c r="AC317" s="14"/>
      <c r="AD317" s="14"/>
      <c r="AE317" s="14"/>
      <c r="AF317" s="14"/>
      <c r="AG317" s="14"/>
      <c r="AH317" s="14"/>
    </row>
    <row r="318" spans="1:34" ht="15.75" hidden="1" customHeight="1">
      <c r="A318" s="17"/>
      <c r="B318" s="18"/>
      <c r="C318" s="18"/>
      <c r="D318" s="18" t="e">
        <f ca="1"/>
        <v>#NAME?</v>
      </c>
      <c r="E318" s="18"/>
      <c r="F318" s="18"/>
      <c r="G318" s="18"/>
      <c r="H318" s="20"/>
      <c r="I318" s="20"/>
      <c r="J318" s="20"/>
      <c r="K318" s="24"/>
      <c r="L318" s="20"/>
      <c r="M318" s="20"/>
      <c r="N318" s="18"/>
      <c r="O318" s="18"/>
      <c r="P318" s="18"/>
      <c r="Q318" s="18"/>
      <c r="R318" s="18"/>
      <c r="S318" s="14"/>
      <c r="T318" s="14"/>
      <c r="U318" s="14"/>
      <c r="V318" s="14"/>
      <c r="W318" s="14"/>
      <c r="X318" s="14"/>
      <c r="Y318" s="14"/>
      <c r="Z318" s="14"/>
      <c r="AA318" s="14"/>
      <c r="AB318" s="14"/>
      <c r="AC318" s="14"/>
      <c r="AD318" s="14"/>
      <c r="AE318" s="14"/>
      <c r="AF318" s="14"/>
      <c r="AG318" s="14"/>
      <c r="AH318" s="14"/>
    </row>
    <row r="319" spans="1:34" ht="15.75" hidden="1" customHeight="1">
      <c r="A319" s="17"/>
      <c r="B319" s="18"/>
      <c r="C319" s="18"/>
      <c r="D319" s="18" t="e">
        <f ca="1"/>
        <v>#NAME?</v>
      </c>
      <c r="E319" s="18"/>
      <c r="F319" s="18"/>
      <c r="G319" s="18"/>
      <c r="H319" s="20"/>
      <c r="I319" s="20"/>
      <c r="J319" s="20"/>
      <c r="K319" s="24"/>
      <c r="L319" s="20"/>
      <c r="M319" s="20"/>
      <c r="N319" s="18"/>
      <c r="O319" s="18"/>
      <c r="P319" s="18"/>
      <c r="Q319" s="18"/>
      <c r="R319" s="18"/>
      <c r="S319" s="14"/>
      <c r="T319" s="14"/>
      <c r="U319" s="14"/>
      <c r="V319" s="14"/>
      <c r="W319" s="14"/>
      <c r="X319" s="14"/>
      <c r="Y319" s="14"/>
      <c r="Z319" s="14"/>
      <c r="AA319" s="14"/>
      <c r="AB319" s="14"/>
      <c r="AC319" s="14"/>
      <c r="AD319" s="14"/>
      <c r="AE319" s="14"/>
      <c r="AF319" s="14"/>
      <c r="AG319" s="14"/>
      <c r="AH319" s="14"/>
    </row>
    <row r="320" spans="1:34" ht="15.75" hidden="1" customHeight="1">
      <c r="A320" s="17"/>
      <c r="B320" s="18"/>
      <c r="C320" s="18"/>
      <c r="D320" s="18" t="e">
        <f ca="1"/>
        <v>#NAME?</v>
      </c>
      <c r="E320" s="18"/>
      <c r="F320" s="18"/>
      <c r="G320" s="18"/>
      <c r="H320" s="20"/>
      <c r="I320" s="20"/>
      <c r="J320" s="20"/>
      <c r="K320" s="24"/>
      <c r="L320" s="20"/>
      <c r="M320" s="20"/>
      <c r="N320" s="18"/>
      <c r="O320" s="18"/>
      <c r="P320" s="18"/>
      <c r="Q320" s="18"/>
      <c r="R320" s="18"/>
      <c r="S320" s="14"/>
      <c r="T320" s="14"/>
      <c r="U320" s="14"/>
      <c r="V320" s="14"/>
      <c r="W320" s="14"/>
      <c r="X320" s="14"/>
      <c r="Y320" s="14"/>
      <c r="Z320" s="14"/>
      <c r="AA320" s="14"/>
      <c r="AB320" s="14"/>
      <c r="AC320" s="14"/>
      <c r="AD320" s="14"/>
      <c r="AE320" s="14"/>
      <c r="AF320" s="14"/>
      <c r="AG320" s="14"/>
      <c r="AH320" s="14"/>
    </row>
    <row r="321" spans="1:34" ht="15.75" hidden="1" customHeight="1">
      <c r="A321" s="17"/>
      <c r="B321" s="18"/>
      <c r="C321" s="18"/>
      <c r="D321" s="18" t="e">
        <f ca="1"/>
        <v>#NAME?</v>
      </c>
      <c r="E321" s="18"/>
      <c r="F321" s="18"/>
      <c r="G321" s="18"/>
      <c r="H321" s="20"/>
      <c r="I321" s="20"/>
      <c r="J321" s="20"/>
      <c r="K321" s="24"/>
      <c r="L321" s="20"/>
      <c r="M321" s="20"/>
      <c r="N321" s="18"/>
      <c r="O321" s="18"/>
      <c r="P321" s="18"/>
      <c r="Q321" s="18"/>
      <c r="R321" s="18"/>
      <c r="S321" s="14"/>
      <c r="T321" s="14"/>
      <c r="U321" s="14"/>
      <c r="V321" s="14"/>
      <c r="W321" s="14"/>
      <c r="X321" s="14"/>
      <c r="Y321" s="14"/>
      <c r="Z321" s="14"/>
      <c r="AA321" s="14"/>
      <c r="AB321" s="14"/>
      <c r="AC321" s="14"/>
      <c r="AD321" s="14"/>
      <c r="AE321" s="14"/>
      <c r="AF321" s="14"/>
      <c r="AG321" s="14"/>
      <c r="AH321" s="14"/>
    </row>
    <row r="322" spans="1:34" ht="15.75" hidden="1" customHeight="1">
      <c r="A322" s="17"/>
      <c r="B322" s="18"/>
      <c r="C322" s="18"/>
      <c r="D322" s="18" t="e">
        <f ca="1"/>
        <v>#NAME?</v>
      </c>
      <c r="E322" s="18"/>
      <c r="F322" s="18"/>
      <c r="G322" s="18"/>
      <c r="H322" s="20"/>
      <c r="I322" s="20"/>
      <c r="J322" s="20"/>
      <c r="K322" s="24"/>
      <c r="L322" s="20"/>
      <c r="M322" s="20"/>
      <c r="N322" s="18"/>
      <c r="O322" s="18"/>
      <c r="P322" s="18"/>
      <c r="Q322" s="18"/>
      <c r="R322" s="18"/>
      <c r="S322" s="14"/>
      <c r="T322" s="14"/>
      <c r="U322" s="14"/>
      <c r="V322" s="14"/>
      <c r="W322" s="14"/>
      <c r="X322" s="14"/>
      <c r="Y322" s="14"/>
      <c r="Z322" s="14"/>
      <c r="AA322" s="14"/>
      <c r="AB322" s="14"/>
      <c r="AC322" s="14"/>
      <c r="AD322" s="14"/>
      <c r="AE322" s="14"/>
      <c r="AF322" s="14"/>
      <c r="AG322" s="14"/>
      <c r="AH322" s="14"/>
    </row>
    <row r="323" spans="1:34" ht="15.75" hidden="1" customHeight="1">
      <c r="A323" s="17"/>
      <c r="B323" s="18"/>
      <c r="C323" s="18"/>
      <c r="D323" s="18" t="e">
        <f ca="1"/>
        <v>#NAME?</v>
      </c>
      <c r="E323" s="18"/>
      <c r="F323" s="18"/>
      <c r="G323" s="18"/>
      <c r="H323" s="20"/>
      <c r="I323" s="20"/>
      <c r="J323" s="20"/>
      <c r="K323" s="24"/>
      <c r="L323" s="20"/>
      <c r="M323" s="20"/>
      <c r="N323" s="18"/>
      <c r="O323" s="18"/>
      <c r="P323" s="18"/>
      <c r="Q323" s="18"/>
      <c r="R323" s="18"/>
      <c r="S323" s="14"/>
      <c r="T323" s="14"/>
      <c r="U323" s="14"/>
      <c r="V323" s="14"/>
      <c r="W323" s="14"/>
      <c r="X323" s="14"/>
      <c r="Y323" s="14"/>
      <c r="Z323" s="14"/>
      <c r="AA323" s="14"/>
      <c r="AB323" s="14"/>
      <c r="AC323" s="14"/>
      <c r="AD323" s="14"/>
      <c r="AE323" s="14"/>
      <c r="AF323" s="14"/>
      <c r="AG323" s="14"/>
      <c r="AH323" s="14"/>
    </row>
    <row r="324" spans="1:34" ht="15.75" hidden="1" customHeight="1">
      <c r="A324" s="17"/>
      <c r="B324" s="18"/>
      <c r="C324" s="18"/>
      <c r="D324" s="18" t="e">
        <f ca="1"/>
        <v>#NAME?</v>
      </c>
      <c r="E324" s="18"/>
      <c r="F324" s="18"/>
      <c r="G324" s="18"/>
      <c r="H324" s="20"/>
      <c r="I324" s="20"/>
      <c r="J324" s="20"/>
      <c r="K324" s="24"/>
      <c r="L324" s="20"/>
      <c r="M324" s="20"/>
      <c r="N324" s="18"/>
      <c r="O324" s="18"/>
      <c r="P324" s="18"/>
      <c r="Q324" s="18"/>
      <c r="R324" s="18"/>
      <c r="S324" s="14"/>
      <c r="T324" s="14"/>
      <c r="U324" s="14"/>
      <c r="V324" s="14"/>
      <c r="W324" s="14"/>
      <c r="X324" s="14"/>
      <c r="Y324" s="14"/>
      <c r="Z324" s="14"/>
      <c r="AA324" s="14"/>
      <c r="AB324" s="14"/>
      <c r="AC324" s="14"/>
      <c r="AD324" s="14"/>
      <c r="AE324" s="14"/>
      <c r="AF324" s="14"/>
      <c r="AG324" s="14"/>
      <c r="AH324" s="14"/>
    </row>
    <row r="325" spans="1:34" ht="15.75" hidden="1" customHeight="1">
      <c r="A325" s="17"/>
      <c r="B325" s="18"/>
      <c r="C325" s="18"/>
      <c r="D325" s="18" t="e">
        <f ca="1"/>
        <v>#NAME?</v>
      </c>
      <c r="E325" s="18"/>
      <c r="F325" s="18"/>
      <c r="G325" s="18"/>
      <c r="H325" s="20"/>
      <c r="I325" s="20"/>
      <c r="J325" s="20"/>
      <c r="K325" s="24"/>
      <c r="L325" s="20"/>
      <c r="M325" s="20"/>
      <c r="N325" s="18"/>
      <c r="O325" s="18"/>
      <c r="P325" s="18"/>
      <c r="Q325" s="18"/>
      <c r="R325" s="18"/>
      <c r="S325" s="14"/>
      <c r="T325" s="14"/>
      <c r="U325" s="14"/>
      <c r="V325" s="14"/>
      <c r="W325" s="14"/>
      <c r="X325" s="14"/>
      <c r="Y325" s="14"/>
      <c r="Z325" s="14"/>
      <c r="AA325" s="14"/>
      <c r="AB325" s="14"/>
      <c r="AC325" s="14"/>
      <c r="AD325" s="14"/>
      <c r="AE325" s="14"/>
      <c r="AF325" s="14"/>
      <c r="AG325" s="14"/>
      <c r="AH325" s="14"/>
    </row>
    <row r="326" spans="1:34" ht="15.75" hidden="1" customHeight="1">
      <c r="A326" s="17"/>
      <c r="B326" s="18"/>
      <c r="C326" s="18"/>
      <c r="D326" s="18" t="e">
        <f ca="1"/>
        <v>#NAME?</v>
      </c>
      <c r="E326" s="18"/>
      <c r="F326" s="18"/>
      <c r="G326" s="18"/>
      <c r="H326" s="20"/>
      <c r="I326" s="20"/>
      <c r="J326" s="20"/>
      <c r="K326" s="24"/>
      <c r="L326" s="20"/>
      <c r="M326" s="20"/>
      <c r="N326" s="18"/>
      <c r="O326" s="18"/>
      <c r="P326" s="18"/>
      <c r="Q326" s="18"/>
      <c r="R326" s="18"/>
      <c r="S326" s="14"/>
      <c r="T326" s="14"/>
      <c r="U326" s="14"/>
      <c r="V326" s="14"/>
      <c r="W326" s="14"/>
      <c r="X326" s="14"/>
      <c r="Y326" s="14"/>
      <c r="Z326" s="14"/>
      <c r="AA326" s="14"/>
      <c r="AB326" s="14"/>
      <c r="AC326" s="14"/>
      <c r="AD326" s="14"/>
      <c r="AE326" s="14"/>
      <c r="AF326" s="14"/>
      <c r="AG326" s="14"/>
      <c r="AH326" s="14"/>
    </row>
    <row r="327" spans="1:34" ht="15.75" hidden="1" customHeight="1">
      <c r="A327" s="17"/>
      <c r="B327" s="18"/>
      <c r="C327" s="18"/>
      <c r="D327" s="18" t="e">
        <f ca="1"/>
        <v>#NAME?</v>
      </c>
      <c r="E327" s="18"/>
      <c r="F327" s="18"/>
      <c r="G327" s="18"/>
      <c r="H327" s="20"/>
      <c r="I327" s="20"/>
      <c r="J327" s="20"/>
      <c r="K327" s="24"/>
      <c r="L327" s="20"/>
      <c r="M327" s="20"/>
      <c r="N327" s="18"/>
      <c r="O327" s="18"/>
      <c r="P327" s="18"/>
      <c r="Q327" s="18"/>
      <c r="R327" s="18"/>
      <c r="S327" s="14"/>
      <c r="T327" s="14"/>
      <c r="U327" s="14"/>
      <c r="V327" s="14"/>
      <c r="W327" s="14"/>
      <c r="X327" s="14"/>
      <c r="Y327" s="14"/>
      <c r="Z327" s="14"/>
      <c r="AA327" s="14"/>
      <c r="AB327" s="14"/>
      <c r="AC327" s="14"/>
      <c r="AD327" s="14"/>
      <c r="AE327" s="14"/>
      <c r="AF327" s="14"/>
      <c r="AG327" s="14"/>
      <c r="AH327" s="14"/>
    </row>
    <row r="328" spans="1:34" ht="15.75" hidden="1" customHeight="1">
      <c r="A328" s="17"/>
      <c r="B328" s="18"/>
      <c r="C328" s="18"/>
      <c r="D328" s="18" t="e">
        <f ca="1"/>
        <v>#NAME?</v>
      </c>
      <c r="E328" s="18"/>
      <c r="F328" s="18"/>
      <c r="G328" s="18"/>
      <c r="H328" s="20"/>
      <c r="I328" s="20"/>
      <c r="J328" s="20"/>
      <c r="K328" s="24"/>
      <c r="L328" s="20"/>
      <c r="M328" s="20"/>
      <c r="N328" s="18"/>
      <c r="O328" s="18"/>
      <c r="P328" s="18"/>
      <c r="Q328" s="18"/>
      <c r="R328" s="18"/>
      <c r="S328" s="14"/>
      <c r="T328" s="14"/>
      <c r="U328" s="14"/>
      <c r="V328" s="14"/>
      <c r="W328" s="14"/>
      <c r="X328" s="14"/>
      <c r="Y328" s="14"/>
      <c r="Z328" s="14"/>
      <c r="AA328" s="14"/>
      <c r="AB328" s="14"/>
      <c r="AC328" s="14"/>
      <c r="AD328" s="14"/>
      <c r="AE328" s="14"/>
      <c r="AF328" s="14"/>
      <c r="AG328" s="14"/>
      <c r="AH328" s="14"/>
    </row>
    <row r="329" spans="1:34" ht="15.75" hidden="1" customHeight="1">
      <c r="A329" s="17"/>
      <c r="B329" s="18"/>
      <c r="C329" s="18"/>
      <c r="D329" s="18" t="e">
        <f ca="1"/>
        <v>#NAME?</v>
      </c>
      <c r="E329" s="18"/>
      <c r="F329" s="18"/>
      <c r="G329" s="18"/>
      <c r="H329" s="20"/>
      <c r="I329" s="20"/>
      <c r="J329" s="20"/>
      <c r="K329" s="24"/>
      <c r="L329" s="20"/>
      <c r="M329" s="20"/>
      <c r="N329" s="18"/>
      <c r="O329" s="18"/>
      <c r="P329" s="18"/>
      <c r="Q329" s="18"/>
      <c r="R329" s="18"/>
      <c r="S329" s="14"/>
      <c r="T329" s="14"/>
      <c r="U329" s="14"/>
      <c r="V329" s="14"/>
      <c r="W329" s="14"/>
      <c r="X329" s="14"/>
      <c r="Y329" s="14"/>
      <c r="Z329" s="14"/>
      <c r="AA329" s="14"/>
      <c r="AB329" s="14"/>
      <c r="AC329" s="14"/>
      <c r="AD329" s="14"/>
      <c r="AE329" s="14"/>
      <c r="AF329" s="14"/>
      <c r="AG329" s="14"/>
      <c r="AH329" s="14"/>
    </row>
    <row r="330" spans="1:34" ht="15.75" hidden="1" customHeight="1">
      <c r="A330" s="17"/>
      <c r="B330" s="18"/>
      <c r="C330" s="18"/>
      <c r="D330" s="18" t="e">
        <f ca="1"/>
        <v>#NAME?</v>
      </c>
      <c r="E330" s="18"/>
      <c r="F330" s="18"/>
      <c r="G330" s="18"/>
      <c r="H330" s="20"/>
      <c r="I330" s="20"/>
      <c r="J330" s="20"/>
      <c r="K330" s="24"/>
      <c r="L330" s="20"/>
      <c r="M330" s="20"/>
      <c r="N330" s="18"/>
      <c r="O330" s="18"/>
      <c r="P330" s="18"/>
      <c r="Q330" s="18"/>
      <c r="R330" s="18"/>
      <c r="S330" s="14"/>
      <c r="T330" s="14"/>
      <c r="U330" s="14"/>
      <c r="V330" s="14"/>
      <c r="W330" s="14"/>
      <c r="X330" s="14"/>
      <c r="Y330" s="14"/>
      <c r="Z330" s="14"/>
      <c r="AA330" s="14"/>
      <c r="AB330" s="14"/>
      <c r="AC330" s="14"/>
      <c r="AD330" s="14"/>
      <c r="AE330" s="14"/>
      <c r="AF330" s="14"/>
      <c r="AG330" s="14"/>
      <c r="AH330" s="14"/>
    </row>
    <row r="331" spans="1:34" ht="15.75" hidden="1" customHeight="1">
      <c r="A331" s="17"/>
      <c r="B331" s="18"/>
      <c r="C331" s="18"/>
      <c r="D331" s="18" t="e">
        <f ca="1"/>
        <v>#NAME?</v>
      </c>
      <c r="E331" s="18"/>
      <c r="F331" s="18"/>
      <c r="G331" s="18"/>
      <c r="H331" s="20"/>
      <c r="I331" s="20"/>
      <c r="J331" s="20"/>
      <c r="K331" s="24"/>
      <c r="L331" s="20"/>
      <c r="M331" s="20"/>
      <c r="N331" s="18"/>
      <c r="O331" s="18"/>
      <c r="P331" s="18"/>
      <c r="Q331" s="18"/>
      <c r="R331" s="18"/>
      <c r="S331" s="14"/>
      <c r="T331" s="14"/>
      <c r="U331" s="14"/>
      <c r="V331" s="14"/>
      <c r="W331" s="14"/>
      <c r="X331" s="14"/>
      <c r="Y331" s="14"/>
      <c r="Z331" s="14"/>
      <c r="AA331" s="14"/>
      <c r="AB331" s="14"/>
      <c r="AC331" s="14"/>
      <c r="AD331" s="14"/>
      <c r="AE331" s="14"/>
      <c r="AF331" s="14"/>
      <c r="AG331" s="14"/>
      <c r="AH331" s="14"/>
    </row>
    <row r="332" spans="1:34" ht="15.75" hidden="1" customHeight="1">
      <c r="A332" s="17"/>
      <c r="B332" s="18"/>
      <c r="C332" s="18"/>
      <c r="D332" s="18" t="e">
        <f ca="1"/>
        <v>#NAME?</v>
      </c>
      <c r="E332" s="18"/>
      <c r="F332" s="18"/>
      <c r="G332" s="18"/>
      <c r="H332" s="20"/>
      <c r="I332" s="20"/>
      <c r="J332" s="20"/>
      <c r="K332" s="24"/>
      <c r="L332" s="20"/>
      <c r="M332" s="20"/>
      <c r="N332" s="18"/>
      <c r="O332" s="18"/>
      <c r="P332" s="18"/>
      <c r="Q332" s="18"/>
      <c r="R332" s="18"/>
      <c r="S332" s="14"/>
      <c r="T332" s="14"/>
      <c r="U332" s="14"/>
      <c r="V332" s="14"/>
      <c r="W332" s="14"/>
      <c r="X332" s="14"/>
      <c r="Y332" s="14"/>
      <c r="Z332" s="14"/>
      <c r="AA332" s="14"/>
      <c r="AB332" s="14"/>
      <c r="AC332" s="14"/>
      <c r="AD332" s="14"/>
      <c r="AE332" s="14"/>
      <c r="AF332" s="14"/>
      <c r="AG332" s="14"/>
      <c r="AH332" s="14"/>
    </row>
    <row r="333" spans="1:34" ht="15.75" hidden="1" customHeight="1">
      <c r="A333" s="17"/>
      <c r="B333" s="18"/>
      <c r="C333" s="18"/>
      <c r="D333" s="18" t="e">
        <f ca="1"/>
        <v>#NAME?</v>
      </c>
      <c r="E333" s="18"/>
      <c r="F333" s="18"/>
      <c r="G333" s="18"/>
      <c r="H333" s="20"/>
      <c r="I333" s="20"/>
      <c r="J333" s="20"/>
      <c r="K333" s="24"/>
      <c r="L333" s="20"/>
      <c r="M333" s="20"/>
      <c r="N333" s="18"/>
      <c r="O333" s="18"/>
      <c r="P333" s="18"/>
      <c r="Q333" s="18"/>
      <c r="R333" s="18"/>
      <c r="S333" s="14"/>
      <c r="T333" s="14"/>
      <c r="U333" s="14"/>
      <c r="V333" s="14"/>
      <c r="W333" s="14"/>
      <c r="X333" s="14"/>
      <c r="Y333" s="14"/>
      <c r="Z333" s="14"/>
      <c r="AA333" s="14"/>
      <c r="AB333" s="14"/>
      <c r="AC333" s="14"/>
      <c r="AD333" s="14"/>
      <c r="AE333" s="14"/>
      <c r="AF333" s="14"/>
      <c r="AG333" s="14"/>
      <c r="AH333" s="14"/>
    </row>
    <row r="334" spans="1:34" ht="15.75" hidden="1" customHeight="1">
      <c r="A334" s="17"/>
      <c r="B334" s="18"/>
      <c r="C334" s="18"/>
      <c r="D334" s="18" t="e">
        <f ca="1"/>
        <v>#NAME?</v>
      </c>
      <c r="E334" s="18"/>
      <c r="F334" s="18"/>
      <c r="G334" s="18"/>
      <c r="H334" s="20"/>
      <c r="I334" s="20"/>
      <c r="J334" s="20"/>
      <c r="K334" s="24"/>
      <c r="L334" s="20"/>
      <c r="M334" s="20"/>
      <c r="N334" s="18"/>
      <c r="O334" s="18"/>
      <c r="P334" s="18"/>
      <c r="Q334" s="18"/>
      <c r="R334" s="18"/>
      <c r="S334" s="14"/>
      <c r="T334" s="14"/>
      <c r="U334" s="14"/>
      <c r="V334" s="14"/>
      <c r="W334" s="14"/>
      <c r="X334" s="14"/>
      <c r="Y334" s="14"/>
      <c r="Z334" s="14"/>
      <c r="AA334" s="14"/>
      <c r="AB334" s="14"/>
      <c r="AC334" s="14"/>
      <c r="AD334" s="14"/>
      <c r="AE334" s="14"/>
      <c r="AF334" s="14"/>
      <c r="AG334" s="14"/>
      <c r="AH334" s="14"/>
    </row>
    <row r="335" spans="1:34" ht="15.75" hidden="1" customHeight="1">
      <c r="A335" s="17"/>
      <c r="B335" s="18"/>
      <c r="C335" s="18"/>
      <c r="D335" s="18" t="e">
        <f ca="1"/>
        <v>#NAME?</v>
      </c>
      <c r="E335" s="18"/>
      <c r="F335" s="18"/>
      <c r="G335" s="18"/>
      <c r="H335" s="20"/>
      <c r="I335" s="20"/>
      <c r="J335" s="20"/>
      <c r="K335" s="24"/>
      <c r="L335" s="20"/>
      <c r="M335" s="20"/>
      <c r="N335" s="18"/>
      <c r="O335" s="18"/>
      <c r="P335" s="18"/>
      <c r="Q335" s="18"/>
      <c r="R335" s="18"/>
      <c r="S335" s="14"/>
      <c r="T335" s="14"/>
      <c r="U335" s="14"/>
      <c r="V335" s="14"/>
      <c r="W335" s="14"/>
      <c r="X335" s="14"/>
      <c r="Y335" s="14"/>
      <c r="Z335" s="14"/>
      <c r="AA335" s="14"/>
      <c r="AB335" s="14"/>
      <c r="AC335" s="14"/>
      <c r="AD335" s="14"/>
      <c r="AE335" s="14"/>
      <c r="AF335" s="14"/>
      <c r="AG335" s="14"/>
      <c r="AH335" s="14"/>
    </row>
    <row r="336" spans="1:34" ht="15.75" hidden="1" customHeight="1">
      <c r="A336" s="17"/>
      <c r="B336" s="18"/>
      <c r="C336" s="18"/>
      <c r="D336" s="18" t="e">
        <f ca="1"/>
        <v>#NAME?</v>
      </c>
      <c r="E336" s="18"/>
      <c r="F336" s="18"/>
      <c r="G336" s="18"/>
      <c r="H336" s="20"/>
      <c r="I336" s="20"/>
      <c r="J336" s="20"/>
      <c r="K336" s="24"/>
      <c r="L336" s="20"/>
      <c r="M336" s="20"/>
      <c r="N336" s="18"/>
      <c r="O336" s="18"/>
      <c r="P336" s="18"/>
      <c r="Q336" s="18"/>
      <c r="R336" s="18"/>
      <c r="S336" s="14"/>
      <c r="T336" s="14"/>
      <c r="U336" s="14"/>
      <c r="V336" s="14"/>
      <c r="W336" s="14"/>
      <c r="X336" s="14"/>
      <c r="Y336" s="14"/>
      <c r="Z336" s="14"/>
      <c r="AA336" s="14"/>
      <c r="AB336" s="14"/>
      <c r="AC336" s="14"/>
      <c r="AD336" s="14"/>
      <c r="AE336" s="14"/>
      <c r="AF336" s="14"/>
      <c r="AG336" s="14"/>
      <c r="AH336" s="14"/>
    </row>
    <row r="337" spans="1:34" ht="15.75" hidden="1" customHeight="1">
      <c r="A337" s="17"/>
      <c r="B337" s="18"/>
      <c r="C337" s="18"/>
      <c r="D337" s="18" t="e">
        <f ca="1"/>
        <v>#NAME?</v>
      </c>
      <c r="E337" s="18"/>
      <c r="F337" s="18"/>
      <c r="G337" s="18"/>
      <c r="H337" s="20"/>
      <c r="I337" s="20"/>
      <c r="J337" s="20"/>
      <c r="K337" s="24"/>
      <c r="L337" s="20"/>
      <c r="M337" s="20"/>
      <c r="N337" s="18"/>
      <c r="O337" s="18"/>
      <c r="P337" s="18"/>
      <c r="Q337" s="18"/>
      <c r="R337" s="18"/>
      <c r="S337" s="14"/>
      <c r="T337" s="14"/>
      <c r="U337" s="14"/>
      <c r="V337" s="14"/>
      <c r="W337" s="14"/>
      <c r="X337" s="14"/>
      <c r="Y337" s="14"/>
      <c r="Z337" s="14"/>
      <c r="AA337" s="14"/>
      <c r="AB337" s="14"/>
      <c r="AC337" s="14"/>
      <c r="AD337" s="14"/>
      <c r="AE337" s="14"/>
      <c r="AF337" s="14"/>
      <c r="AG337" s="14"/>
      <c r="AH337" s="14"/>
    </row>
    <row r="338" spans="1:34" ht="15.75" hidden="1" customHeight="1">
      <c r="A338" s="17"/>
      <c r="B338" s="18"/>
      <c r="C338" s="18"/>
      <c r="D338" s="18" t="e">
        <f ca="1"/>
        <v>#NAME?</v>
      </c>
      <c r="E338" s="18"/>
      <c r="F338" s="18"/>
      <c r="G338" s="18"/>
      <c r="H338" s="20"/>
      <c r="I338" s="20"/>
      <c r="J338" s="20"/>
      <c r="K338" s="24"/>
      <c r="L338" s="20"/>
      <c r="M338" s="20"/>
      <c r="N338" s="18"/>
      <c r="O338" s="18"/>
      <c r="P338" s="18"/>
      <c r="Q338" s="18"/>
      <c r="R338" s="18"/>
      <c r="S338" s="14"/>
      <c r="T338" s="14"/>
      <c r="U338" s="14"/>
      <c r="V338" s="14"/>
      <c r="W338" s="14"/>
      <c r="X338" s="14"/>
      <c r="Y338" s="14"/>
      <c r="Z338" s="14"/>
      <c r="AA338" s="14"/>
      <c r="AB338" s="14"/>
      <c r="AC338" s="14"/>
      <c r="AD338" s="14"/>
      <c r="AE338" s="14"/>
      <c r="AF338" s="14"/>
      <c r="AG338" s="14"/>
      <c r="AH338" s="14"/>
    </row>
    <row r="339" spans="1:34" ht="15.75" hidden="1" customHeight="1">
      <c r="A339" s="17"/>
      <c r="B339" s="18"/>
      <c r="C339" s="18"/>
      <c r="D339" s="18"/>
      <c r="E339" s="18"/>
      <c r="F339" s="18"/>
      <c r="G339" s="18"/>
      <c r="H339" s="20"/>
      <c r="I339" s="20"/>
      <c r="J339" s="20"/>
      <c r="K339" s="24"/>
      <c r="L339" s="20"/>
      <c r="M339" s="20"/>
      <c r="N339" s="18"/>
      <c r="O339" s="18"/>
      <c r="P339" s="18"/>
      <c r="Q339" s="18"/>
      <c r="R339" s="18"/>
      <c r="S339" s="14"/>
      <c r="T339" s="14"/>
      <c r="U339" s="14"/>
      <c r="V339" s="14"/>
      <c r="W339" s="14"/>
      <c r="X339" s="14"/>
      <c r="Y339" s="14"/>
      <c r="Z339" s="14"/>
      <c r="AA339" s="14"/>
      <c r="AB339" s="14"/>
      <c r="AC339" s="14"/>
      <c r="AD339" s="14"/>
      <c r="AE339" s="14"/>
      <c r="AF339" s="14"/>
      <c r="AG339" s="14"/>
      <c r="AH339" s="14"/>
    </row>
    <row r="340" spans="1:34" ht="15.75" hidden="1" customHeight="1">
      <c r="A340" s="17"/>
      <c r="B340" s="18"/>
      <c r="C340" s="18"/>
      <c r="D340" s="18"/>
      <c r="E340" s="18"/>
      <c r="F340" s="18"/>
      <c r="G340" s="18"/>
      <c r="H340" s="20"/>
      <c r="I340" s="20"/>
      <c r="J340" s="20"/>
      <c r="K340" s="24"/>
      <c r="L340" s="20"/>
      <c r="M340" s="20"/>
      <c r="N340" s="18"/>
      <c r="O340" s="18"/>
      <c r="P340" s="18"/>
      <c r="Q340" s="18"/>
      <c r="R340" s="18"/>
      <c r="S340" s="14"/>
      <c r="T340" s="14"/>
      <c r="U340" s="14"/>
      <c r="V340" s="14"/>
      <c r="W340" s="14"/>
      <c r="X340" s="14"/>
      <c r="Y340" s="14"/>
      <c r="Z340" s="14"/>
      <c r="AA340" s="14"/>
      <c r="AB340" s="14"/>
      <c r="AC340" s="14"/>
      <c r="AD340" s="14"/>
      <c r="AE340" s="14"/>
      <c r="AF340" s="14"/>
      <c r="AG340" s="14"/>
      <c r="AH340" s="14"/>
    </row>
    <row r="341" spans="1:34" ht="15.75" hidden="1" customHeight="1">
      <c r="A341" s="17"/>
      <c r="B341" s="18"/>
      <c r="C341" s="18"/>
      <c r="D341" s="18"/>
      <c r="E341" s="18"/>
      <c r="F341" s="18"/>
      <c r="G341" s="18"/>
      <c r="H341" s="20"/>
      <c r="I341" s="20"/>
      <c r="J341" s="20"/>
      <c r="K341" s="24"/>
      <c r="L341" s="20"/>
      <c r="M341" s="20"/>
      <c r="N341" s="18"/>
      <c r="O341" s="18"/>
      <c r="P341" s="18"/>
      <c r="Q341" s="18"/>
      <c r="R341" s="18"/>
      <c r="S341" s="14"/>
      <c r="T341" s="14"/>
      <c r="U341" s="14"/>
      <c r="V341" s="14"/>
      <c r="W341" s="14"/>
      <c r="X341" s="14"/>
      <c r="Y341" s="14"/>
      <c r="Z341" s="14"/>
      <c r="AA341" s="14"/>
      <c r="AB341" s="14"/>
      <c r="AC341" s="14"/>
      <c r="AD341" s="14"/>
      <c r="AE341" s="14"/>
      <c r="AF341" s="14"/>
      <c r="AG341" s="14"/>
      <c r="AH341" s="14"/>
    </row>
    <row r="342" spans="1:34" ht="15.75" hidden="1" customHeight="1">
      <c r="A342" s="17"/>
      <c r="B342" s="18"/>
      <c r="C342" s="18"/>
      <c r="D342" s="18"/>
      <c r="E342" s="18"/>
      <c r="F342" s="18"/>
      <c r="G342" s="18"/>
      <c r="H342" s="20"/>
      <c r="I342" s="20"/>
      <c r="J342" s="20"/>
      <c r="K342" s="24"/>
      <c r="L342" s="20"/>
      <c r="M342" s="20"/>
      <c r="N342" s="18"/>
      <c r="O342" s="18"/>
      <c r="P342" s="18"/>
      <c r="Q342" s="18"/>
      <c r="R342" s="18"/>
      <c r="S342" s="14"/>
      <c r="T342" s="14"/>
      <c r="U342" s="14"/>
      <c r="V342" s="14"/>
      <c r="W342" s="14"/>
      <c r="X342" s="14"/>
      <c r="Y342" s="14"/>
      <c r="Z342" s="14"/>
      <c r="AA342" s="14"/>
      <c r="AB342" s="14"/>
      <c r="AC342" s="14"/>
      <c r="AD342" s="14"/>
      <c r="AE342" s="14"/>
      <c r="AF342" s="14"/>
      <c r="AG342" s="14"/>
      <c r="AH342" s="14"/>
    </row>
    <row r="343" spans="1:34" ht="15.75" customHeight="1">
      <c r="A343" s="17"/>
      <c r="B343" s="18"/>
      <c r="C343" s="18"/>
      <c r="D343" s="18"/>
      <c r="E343" s="18"/>
      <c r="F343" s="18"/>
      <c r="G343" s="18"/>
      <c r="H343" s="20"/>
      <c r="I343" s="20"/>
      <c r="J343" s="20"/>
      <c r="K343" s="24"/>
      <c r="L343" s="20"/>
      <c r="M343" s="20"/>
      <c r="N343" s="18"/>
      <c r="O343" s="18"/>
      <c r="P343" s="18"/>
      <c r="Q343" s="18"/>
      <c r="R343" s="18"/>
      <c r="S343" s="14"/>
      <c r="T343" s="14"/>
      <c r="U343" s="14"/>
      <c r="V343" s="14"/>
      <c r="W343" s="14"/>
      <c r="X343" s="14"/>
      <c r="Y343" s="14"/>
      <c r="Z343" s="14"/>
      <c r="AA343" s="14"/>
      <c r="AB343" s="14"/>
      <c r="AC343" s="14"/>
      <c r="AD343" s="14"/>
      <c r="AE343" s="14"/>
      <c r="AF343" s="14"/>
      <c r="AG343" s="14"/>
      <c r="AH343" s="14"/>
    </row>
    <row r="344" spans="1:34" ht="15.75" customHeight="1">
      <c r="A344" s="17"/>
      <c r="B344" s="18"/>
      <c r="C344" s="18"/>
      <c r="D344" s="18"/>
      <c r="E344" s="18"/>
      <c r="F344" s="18"/>
      <c r="G344" s="18"/>
      <c r="H344" s="20"/>
      <c r="I344" s="20"/>
      <c r="J344" s="20"/>
      <c r="K344" s="24"/>
      <c r="L344" s="20"/>
      <c r="M344" s="20"/>
      <c r="N344" s="18"/>
      <c r="O344" s="18"/>
      <c r="P344" s="18"/>
      <c r="Q344" s="18"/>
      <c r="R344" s="18"/>
      <c r="S344" s="14"/>
      <c r="T344" s="14"/>
      <c r="U344" s="14"/>
      <c r="V344" s="14"/>
      <c r="W344" s="14"/>
      <c r="X344" s="14"/>
      <c r="Y344" s="14"/>
      <c r="Z344" s="14"/>
      <c r="AA344" s="14"/>
      <c r="AB344" s="14"/>
      <c r="AC344" s="14"/>
      <c r="AD344" s="14"/>
      <c r="AE344" s="14"/>
      <c r="AF344" s="14"/>
      <c r="AG344" s="14"/>
      <c r="AH344" s="14"/>
    </row>
    <row r="345" spans="1:34" ht="15.75" customHeight="1">
      <c r="A345" s="17"/>
      <c r="B345" s="18"/>
      <c r="C345" s="18"/>
      <c r="D345" s="18"/>
      <c r="E345" s="18"/>
      <c r="F345" s="18"/>
      <c r="G345" s="18"/>
      <c r="H345" s="20"/>
      <c r="I345" s="20"/>
      <c r="J345" s="20"/>
      <c r="K345" s="24"/>
      <c r="L345" s="20"/>
      <c r="M345" s="20"/>
      <c r="N345" s="18"/>
      <c r="O345" s="18"/>
      <c r="P345" s="18"/>
      <c r="Q345" s="18"/>
      <c r="R345" s="18"/>
      <c r="S345" s="14"/>
      <c r="T345" s="14"/>
      <c r="U345" s="14"/>
      <c r="V345" s="14"/>
      <c r="W345" s="14"/>
      <c r="X345" s="14"/>
      <c r="Y345" s="14"/>
      <c r="Z345" s="14"/>
      <c r="AA345" s="14"/>
      <c r="AB345" s="14"/>
      <c r="AC345" s="14"/>
      <c r="AD345" s="14"/>
      <c r="AE345" s="14"/>
      <c r="AF345" s="14"/>
      <c r="AG345" s="14"/>
      <c r="AH345" s="14"/>
    </row>
    <row r="346" spans="1:34" ht="15.75" customHeight="1">
      <c r="A346" s="17"/>
      <c r="B346" s="18"/>
      <c r="C346" s="18"/>
      <c r="D346" s="18"/>
      <c r="E346" s="18"/>
      <c r="F346" s="18"/>
      <c r="G346" s="18"/>
      <c r="H346" s="20"/>
      <c r="I346" s="20"/>
      <c r="J346" s="20"/>
      <c r="K346" s="24"/>
      <c r="L346" s="20"/>
      <c r="M346" s="20"/>
      <c r="N346" s="18"/>
      <c r="O346" s="18"/>
      <c r="P346" s="18"/>
      <c r="Q346" s="18"/>
      <c r="R346" s="18"/>
      <c r="S346" s="14"/>
      <c r="T346" s="14"/>
      <c r="U346" s="14"/>
      <c r="V346" s="14"/>
      <c r="W346" s="14"/>
      <c r="X346" s="14"/>
      <c r="Y346" s="14"/>
      <c r="Z346" s="14"/>
      <c r="AA346" s="14"/>
      <c r="AB346" s="14"/>
      <c r="AC346" s="14"/>
      <c r="AD346" s="14"/>
      <c r="AE346" s="14"/>
      <c r="AF346" s="14"/>
      <c r="AG346" s="14"/>
      <c r="AH346" s="14"/>
    </row>
    <row r="347" spans="1:34" ht="15.75" customHeight="1">
      <c r="A347" s="17"/>
      <c r="B347" s="18"/>
      <c r="C347" s="18"/>
      <c r="D347" s="18"/>
      <c r="E347" s="18"/>
      <c r="F347" s="18"/>
      <c r="G347" s="18"/>
      <c r="H347" s="20"/>
      <c r="I347" s="20"/>
      <c r="J347" s="20"/>
      <c r="K347" s="24"/>
      <c r="L347" s="20"/>
      <c r="M347" s="20"/>
      <c r="N347" s="18"/>
      <c r="O347" s="18"/>
      <c r="P347" s="18"/>
      <c r="Q347" s="18"/>
      <c r="R347" s="18"/>
      <c r="S347" s="14"/>
      <c r="T347" s="14"/>
      <c r="U347" s="14"/>
      <c r="V347" s="14"/>
      <c r="W347" s="14"/>
      <c r="X347" s="14"/>
      <c r="Y347" s="14"/>
      <c r="Z347" s="14"/>
      <c r="AA347" s="14"/>
      <c r="AB347" s="14"/>
      <c r="AC347" s="14"/>
      <c r="AD347" s="14"/>
      <c r="AE347" s="14"/>
      <c r="AF347" s="14"/>
      <c r="AG347" s="14"/>
      <c r="AH347" s="14"/>
    </row>
    <row r="348" spans="1:34" ht="15.75" customHeight="1">
      <c r="A348" s="17"/>
      <c r="B348" s="18"/>
      <c r="C348" s="18"/>
      <c r="D348" s="18"/>
      <c r="E348" s="18"/>
      <c r="F348" s="18"/>
      <c r="G348" s="18"/>
      <c r="H348" s="20"/>
      <c r="I348" s="20"/>
      <c r="J348" s="20"/>
      <c r="K348" s="24"/>
      <c r="L348" s="20"/>
      <c r="M348" s="20"/>
      <c r="N348" s="18"/>
      <c r="O348" s="18"/>
      <c r="P348" s="18"/>
      <c r="Q348" s="18"/>
      <c r="R348" s="18"/>
      <c r="S348" s="14"/>
      <c r="T348" s="14"/>
      <c r="U348" s="14"/>
      <c r="V348" s="14"/>
      <c r="W348" s="14"/>
      <c r="X348" s="14"/>
      <c r="Y348" s="14"/>
      <c r="Z348" s="14"/>
      <c r="AA348" s="14"/>
      <c r="AB348" s="14"/>
      <c r="AC348" s="14"/>
      <c r="AD348" s="14"/>
      <c r="AE348" s="14"/>
      <c r="AF348" s="14"/>
      <c r="AG348" s="14"/>
      <c r="AH348" s="14"/>
    </row>
    <row r="349" spans="1:34" ht="15.75" customHeight="1">
      <c r="A349" s="17"/>
      <c r="B349" s="18"/>
      <c r="C349" s="18"/>
      <c r="D349" s="18"/>
      <c r="E349" s="18"/>
      <c r="F349" s="18"/>
      <c r="G349" s="18"/>
      <c r="H349" s="20"/>
      <c r="I349" s="20"/>
      <c r="J349" s="20"/>
      <c r="K349" s="24"/>
      <c r="L349" s="20"/>
      <c r="M349" s="20"/>
      <c r="N349" s="18"/>
      <c r="O349" s="18"/>
      <c r="P349" s="18"/>
      <c r="Q349" s="18"/>
      <c r="R349" s="18"/>
      <c r="S349" s="14"/>
      <c r="T349" s="14"/>
      <c r="U349" s="14"/>
      <c r="V349" s="14"/>
      <c r="W349" s="14"/>
      <c r="X349" s="14"/>
      <c r="Y349" s="14"/>
      <c r="Z349" s="14"/>
      <c r="AA349" s="14"/>
      <c r="AB349" s="14"/>
      <c r="AC349" s="14"/>
      <c r="AD349" s="14"/>
      <c r="AE349" s="14"/>
      <c r="AF349" s="14"/>
      <c r="AG349" s="14"/>
      <c r="AH349" s="14"/>
    </row>
    <row r="350" spans="1:34" ht="15.75" customHeight="1">
      <c r="A350" s="17"/>
      <c r="B350" s="18"/>
      <c r="C350" s="18"/>
      <c r="D350" s="18"/>
      <c r="E350" s="18"/>
      <c r="F350" s="18"/>
      <c r="G350" s="18"/>
      <c r="H350" s="20"/>
      <c r="I350" s="20"/>
      <c r="J350" s="20"/>
      <c r="K350" s="24"/>
      <c r="L350" s="20"/>
      <c r="M350" s="20"/>
      <c r="N350" s="18"/>
      <c r="O350" s="18"/>
      <c r="P350" s="18"/>
      <c r="Q350" s="18"/>
      <c r="R350" s="18"/>
      <c r="S350" s="14"/>
      <c r="T350" s="14"/>
      <c r="U350" s="14"/>
      <c r="V350" s="14"/>
      <c r="W350" s="14"/>
      <c r="X350" s="14"/>
      <c r="Y350" s="14"/>
      <c r="Z350" s="14"/>
      <c r="AA350" s="14"/>
      <c r="AB350" s="14"/>
      <c r="AC350" s="14"/>
      <c r="AD350" s="14"/>
      <c r="AE350" s="14"/>
      <c r="AF350" s="14"/>
      <c r="AG350" s="14"/>
      <c r="AH350" s="14"/>
    </row>
    <row r="351" spans="1:34" ht="15.75" customHeight="1">
      <c r="A351" s="17"/>
      <c r="B351" s="18"/>
      <c r="C351" s="18"/>
      <c r="D351" s="18"/>
      <c r="E351" s="18"/>
      <c r="F351" s="18"/>
      <c r="G351" s="18"/>
      <c r="H351" s="20"/>
      <c r="I351" s="20"/>
      <c r="J351" s="20"/>
      <c r="K351" s="24"/>
      <c r="L351" s="20"/>
      <c r="M351" s="20"/>
      <c r="N351" s="18"/>
      <c r="O351" s="18"/>
      <c r="P351" s="18"/>
      <c r="Q351" s="18"/>
      <c r="R351" s="18"/>
      <c r="S351" s="14"/>
      <c r="T351" s="14"/>
      <c r="U351" s="14"/>
      <c r="V351" s="14"/>
      <c r="W351" s="14"/>
      <c r="X351" s="14"/>
      <c r="Y351" s="14"/>
      <c r="Z351" s="14"/>
      <c r="AA351" s="14"/>
      <c r="AB351" s="14"/>
      <c r="AC351" s="14"/>
      <c r="AD351" s="14"/>
      <c r="AE351" s="14"/>
      <c r="AF351" s="14"/>
      <c r="AG351" s="14"/>
      <c r="AH351" s="14"/>
    </row>
    <row r="352" spans="1:34" ht="15.75" customHeight="1">
      <c r="A352" s="17"/>
      <c r="B352" s="18"/>
      <c r="C352" s="18"/>
      <c r="D352" s="18"/>
      <c r="E352" s="18"/>
      <c r="F352" s="18"/>
      <c r="G352" s="18"/>
      <c r="H352" s="20"/>
      <c r="I352" s="20"/>
      <c r="J352" s="20"/>
      <c r="K352" s="24"/>
      <c r="L352" s="20"/>
      <c r="M352" s="20"/>
      <c r="N352" s="18"/>
      <c r="O352" s="18"/>
      <c r="P352" s="18"/>
      <c r="Q352" s="18"/>
      <c r="R352" s="18"/>
      <c r="S352" s="14"/>
      <c r="T352" s="14"/>
      <c r="U352" s="14"/>
      <c r="V352" s="14"/>
      <c r="W352" s="14"/>
      <c r="X352" s="14"/>
      <c r="Y352" s="14"/>
      <c r="Z352" s="14"/>
      <c r="AA352" s="14"/>
      <c r="AB352" s="14"/>
      <c r="AC352" s="14"/>
      <c r="AD352" s="14"/>
      <c r="AE352" s="14"/>
      <c r="AF352" s="14"/>
      <c r="AG352" s="14"/>
      <c r="AH352" s="14"/>
    </row>
    <row r="353" spans="1:34" ht="15.75" customHeight="1">
      <c r="A353" s="17"/>
      <c r="B353" s="18"/>
      <c r="C353" s="18"/>
      <c r="D353" s="18"/>
      <c r="E353" s="18"/>
      <c r="F353" s="18"/>
      <c r="G353" s="18"/>
      <c r="H353" s="20"/>
      <c r="I353" s="20"/>
      <c r="J353" s="20"/>
      <c r="K353" s="24"/>
      <c r="L353" s="20"/>
      <c r="M353" s="20"/>
      <c r="N353" s="18"/>
      <c r="O353" s="18"/>
      <c r="P353" s="18"/>
      <c r="Q353" s="18"/>
      <c r="R353" s="18"/>
      <c r="S353" s="14"/>
      <c r="T353" s="14"/>
      <c r="U353" s="14"/>
      <c r="V353" s="14"/>
      <c r="W353" s="14"/>
      <c r="X353" s="14"/>
      <c r="Y353" s="14"/>
      <c r="Z353" s="14"/>
      <c r="AA353" s="14"/>
      <c r="AB353" s="14"/>
      <c r="AC353" s="14"/>
      <c r="AD353" s="14"/>
      <c r="AE353" s="14"/>
      <c r="AF353" s="14"/>
      <c r="AG353" s="14"/>
      <c r="AH353" s="14"/>
    </row>
    <row r="354" spans="1:34" ht="15.75" customHeight="1">
      <c r="A354" s="17"/>
      <c r="B354" s="18"/>
      <c r="C354" s="18"/>
      <c r="D354" s="18"/>
      <c r="E354" s="18"/>
      <c r="F354" s="18"/>
      <c r="G354" s="18"/>
      <c r="H354" s="20"/>
      <c r="I354" s="20"/>
      <c r="J354" s="20"/>
      <c r="K354" s="24"/>
      <c r="L354" s="20"/>
      <c r="M354" s="20"/>
      <c r="N354" s="18"/>
      <c r="O354" s="18"/>
      <c r="P354" s="18"/>
      <c r="Q354" s="18"/>
      <c r="R354" s="18"/>
      <c r="S354" s="14"/>
      <c r="T354" s="14"/>
      <c r="U354" s="14"/>
      <c r="V354" s="14"/>
      <c r="W354" s="14"/>
      <c r="X354" s="14"/>
      <c r="Y354" s="14"/>
      <c r="Z354" s="14"/>
      <c r="AA354" s="14"/>
      <c r="AB354" s="14"/>
      <c r="AC354" s="14"/>
      <c r="AD354" s="14"/>
      <c r="AE354" s="14"/>
      <c r="AF354" s="14"/>
      <c r="AG354" s="14"/>
      <c r="AH354" s="14"/>
    </row>
    <row r="355" spans="1:34" ht="15.75" customHeight="1">
      <c r="A355" s="17"/>
      <c r="B355" s="18"/>
      <c r="C355" s="18"/>
      <c r="D355" s="18"/>
      <c r="E355" s="18"/>
      <c r="F355" s="18"/>
      <c r="G355" s="18"/>
      <c r="H355" s="20"/>
      <c r="I355" s="20"/>
      <c r="J355" s="20"/>
      <c r="K355" s="24"/>
      <c r="L355" s="20"/>
      <c r="M355" s="20"/>
      <c r="N355" s="18"/>
      <c r="O355" s="18"/>
      <c r="P355" s="18"/>
      <c r="Q355" s="18"/>
      <c r="R355" s="18"/>
      <c r="S355" s="14"/>
      <c r="T355" s="14"/>
      <c r="U355" s="14"/>
      <c r="V355" s="14"/>
      <c r="W355" s="14"/>
      <c r="X355" s="14"/>
      <c r="Y355" s="14"/>
      <c r="Z355" s="14"/>
      <c r="AA355" s="14"/>
      <c r="AB355" s="14"/>
      <c r="AC355" s="14"/>
      <c r="AD355" s="14"/>
      <c r="AE355" s="14"/>
      <c r="AF355" s="14"/>
      <c r="AG355" s="14"/>
      <c r="AH355" s="14"/>
    </row>
    <row r="356" spans="1:34" ht="15.75" customHeight="1">
      <c r="A356" s="17"/>
      <c r="B356" s="18"/>
      <c r="C356" s="18"/>
      <c r="D356" s="18"/>
      <c r="E356" s="18"/>
      <c r="F356" s="18"/>
      <c r="G356" s="18"/>
      <c r="H356" s="20"/>
      <c r="I356" s="20"/>
      <c r="J356" s="20"/>
      <c r="K356" s="24"/>
      <c r="L356" s="20"/>
      <c r="M356" s="20"/>
      <c r="N356" s="18"/>
      <c r="O356" s="18"/>
      <c r="P356" s="18"/>
      <c r="Q356" s="18"/>
      <c r="R356" s="18"/>
      <c r="S356" s="14"/>
      <c r="T356" s="14"/>
      <c r="U356" s="14"/>
      <c r="V356" s="14"/>
      <c r="W356" s="14"/>
      <c r="X356" s="14"/>
      <c r="Y356" s="14"/>
      <c r="Z356" s="14"/>
      <c r="AA356" s="14"/>
      <c r="AB356" s="14"/>
      <c r="AC356" s="14"/>
      <c r="AD356" s="14"/>
      <c r="AE356" s="14"/>
      <c r="AF356" s="14"/>
      <c r="AG356" s="14"/>
      <c r="AH356" s="14"/>
    </row>
    <row r="357" spans="1:34" ht="15.75" customHeight="1">
      <c r="A357" s="17"/>
      <c r="B357" s="18"/>
      <c r="C357" s="18"/>
      <c r="D357" s="18"/>
      <c r="E357" s="18"/>
      <c r="F357" s="18"/>
      <c r="G357" s="18"/>
      <c r="H357" s="20"/>
      <c r="I357" s="20"/>
      <c r="J357" s="20"/>
      <c r="K357" s="24"/>
      <c r="L357" s="20"/>
      <c r="M357" s="20"/>
      <c r="N357" s="18"/>
      <c r="O357" s="18"/>
      <c r="P357" s="18"/>
      <c r="Q357" s="18"/>
      <c r="R357" s="18"/>
      <c r="S357" s="14"/>
      <c r="T357" s="14"/>
      <c r="U357" s="14"/>
      <c r="V357" s="14"/>
      <c r="W357" s="14"/>
      <c r="X357" s="14"/>
      <c r="Y357" s="14"/>
      <c r="Z357" s="14"/>
      <c r="AA357" s="14"/>
      <c r="AB357" s="14"/>
      <c r="AC357" s="14"/>
      <c r="AD357" s="14"/>
      <c r="AE357" s="14"/>
      <c r="AF357" s="14"/>
      <c r="AG357" s="14"/>
      <c r="AH357" s="14"/>
    </row>
    <row r="358" spans="1:34" ht="15.75" customHeight="1">
      <c r="A358" s="17"/>
      <c r="B358" s="18"/>
      <c r="C358" s="18"/>
      <c r="D358" s="18"/>
      <c r="E358" s="18"/>
      <c r="F358" s="18"/>
      <c r="G358" s="18"/>
      <c r="H358" s="20"/>
      <c r="I358" s="20"/>
      <c r="J358" s="20"/>
      <c r="K358" s="24"/>
      <c r="L358" s="20"/>
      <c r="M358" s="20"/>
      <c r="N358" s="18"/>
      <c r="O358" s="18"/>
      <c r="P358" s="18"/>
      <c r="Q358" s="18"/>
      <c r="R358" s="18"/>
      <c r="S358" s="14"/>
      <c r="T358" s="14"/>
      <c r="U358" s="14"/>
      <c r="V358" s="14"/>
      <c r="W358" s="14"/>
      <c r="X358" s="14"/>
      <c r="Y358" s="14"/>
      <c r="Z358" s="14"/>
      <c r="AA358" s="14"/>
      <c r="AB358" s="14"/>
      <c r="AC358" s="14"/>
      <c r="AD358" s="14"/>
      <c r="AE358" s="14"/>
      <c r="AF358" s="14"/>
      <c r="AG358" s="14"/>
      <c r="AH358" s="14"/>
    </row>
    <row r="359" spans="1:34" ht="15.75" customHeight="1">
      <c r="A359" s="17"/>
      <c r="B359" s="18"/>
      <c r="C359" s="18"/>
      <c r="D359" s="18"/>
      <c r="E359" s="18"/>
      <c r="F359" s="18"/>
      <c r="G359" s="18"/>
      <c r="H359" s="20"/>
      <c r="I359" s="20"/>
      <c r="J359" s="20"/>
      <c r="K359" s="24"/>
      <c r="L359" s="20"/>
      <c r="M359" s="20"/>
      <c r="N359" s="18"/>
      <c r="O359" s="18"/>
      <c r="P359" s="18"/>
      <c r="Q359" s="18"/>
      <c r="R359" s="18"/>
      <c r="S359" s="14"/>
      <c r="T359" s="14"/>
      <c r="U359" s="14"/>
      <c r="V359" s="14"/>
      <c r="W359" s="14"/>
      <c r="X359" s="14"/>
      <c r="Y359" s="14"/>
      <c r="Z359" s="14"/>
      <c r="AA359" s="14"/>
      <c r="AB359" s="14"/>
      <c r="AC359" s="14"/>
      <c r="AD359" s="14"/>
      <c r="AE359" s="14"/>
      <c r="AF359" s="14"/>
      <c r="AG359" s="14"/>
      <c r="AH359" s="14"/>
    </row>
    <row r="360" spans="1:34" ht="15.75" customHeight="1">
      <c r="A360" s="17"/>
      <c r="B360" s="18"/>
      <c r="C360" s="18"/>
      <c r="D360" s="18"/>
      <c r="E360" s="18"/>
      <c r="F360" s="18"/>
      <c r="G360" s="18"/>
      <c r="H360" s="20"/>
      <c r="I360" s="20"/>
      <c r="J360" s="20"/>
      <c r="K360" s="24"/>
      <c r="L360" s="20"/>
      <c r="M360" s="20"/>
      <c r="N360" s="18"/>
      <c r="O360" s="18"/>
      <c r="P360" s="18"/>
      <c r="Q360" s="18"/>
      <c r="R360" s="18"/>
      <c r="S360" s="14"/>
      <c r="T360" s="14"/>
      <c r="U360" s="14"/>
      <c r="V360" s="14"/>
      <c r="W360" s="14"/>
      <c r="X360" s="14"/>
      <c r="Y360" s="14"/>
      <c r="Z360" s="14"/>
      <c r="AA360" s="14"/>
      <c r="AB360" s="14"/>
      <c r="AC360" s="14"/>
      <c r="AD360" s="14"/>
      <c r="AE360" s="14"/>
      <c r="AF360" s="14"/>
      <c r="AG360" s="14"/>
      <c r="AH360" s="14"/>
    </row>
    <row r="361" spans="1:34" ht="15.75" customHeight="1">
      <c r="A361" s="17"/>
      <c r="B361" s="18"/>
      <c r="C361" s="18"/>
      <c r="D361" s="18"/>
      <c r="E361" s="18"/>
      <c r="F361" s="18"/>
      <c r="G361" s="18"/>
      <c r="H361" s="20"/>
      <c r="I361" s="20"/>
      <c r="J361" s="20"/>
      <c r="K361" s="24"/>
      <c r="L361" s="20"/>
      <c r="M361" s="20"/>
      <c r="N361" s="18"/>
      <c r="O361" s="18"/>
      <c r="P361" s="18"/>
      <c r="Q361" s="18"/>
      <c r="R361" s="18"/>
      <c r="S361" s="14"/>
      <c r="T361" s="14"/>
      <c r="U361" s="14"/>
      <c r="V361" s="14"/>
      <c r="W361" s="14"/>
      <c r="X361" s="14"/>
      <c r="Y361" s="14"/>
      <c r="Z361" s="14"/>
      <c r="AA361" s="14"/>
      <c r="AB361" s="14"/>
      <c r="AC361" s="14"/>
      <c r="AD361" s="14"/>
      <c r="AE361" s="14"/>
      <c r="AF361" s="14"/>
      <c r="AG361" s="14"/>
      <c r="AH361" s="14"/>
    </row>
    <row r="362" spans="1:34" ht="15.75" customHeight="1">
      <c r="A362" s="17"/>
      <c r="B362" s="18"/>
      <c r="C362" s="18"/>
      <c r="D362" s="18"/>
      <c r="E362" s="18"/>
      <c r="F362" s="18"/>
      <c r="G362" s="18"/>
      <c r="H362" s="20"/>
      <c r="I362" s="20"/>
      <c r="J362" s="20"/>
      <c r="K362" s="24"/>
      <c r="L362" s="20"/>
      <c r="M362" s="20"/>
      <c r="N362" s="18"/>
      <c r="O362" s="18"/>
      <c r="P362" s="18"/>
      <c r="Q362" s="18"/>
      <c r="R362" s="18"/>
      <c r="S362" s="14"/>
      <c r="T362" s="14"/>
      <c r="U362" s="14"/>
      <c r="V362" s="14"/>
      <c r="W362" s="14"/>
      <c r="X362" s="14"/>
      <c r="Y362" s="14"/>
      <c r="Z362" s="14"/>
      <c r="AA362" s="14"/>
      <c r="AB362" s="14"/>
      <c r="AC362" s="14"/>
      <c r="AD362" s="14"/>
      <c r="AE362" s="14"/>
      <c r="AF362" s="14"/>
      <c r="AG362" s="14"/>
      <c r="AH362" s="14"/>
    </row>
    <row r="363" spans="1:34" ht="15.75" customHeight="1">
      <c r="A363" s="17"/>
      <c r="B363" s="18"/>
      <c r="C363" s="18"/>
      <c r="D363" s="18"/>
      <c r="E363" s="18"/>
      <c r="F363" s="18"/>
      <c r="G363" s="18"/>
      <c r="H363" s="20"/>
      <c r="I363" s="20"/>
      <c r="J363" s="20"/>
      <c r="K363" s="24"/>
      <c r="L363" s="20"/>
      <c r="M363" s="20"/>
      <c r="N363" s="18"/>
      <c r="O363" s="18"/>
      <c r="P363" s="18"/>
      <c r="Q363" s="18"/>
      <c r="R363" s="18"/>
      <c r="S363" s="14"/>
      <c r="T363" s="14"/>
      <c r="U363" s="14"/>
      <c r="V363" s="14"/>
      <c r="W363" s="14"/>
      <c r="X363" s="14"/>
      <c r="Y363" s="14"/>
      <c r="Z363" s="14"/>
      <c r="AA363" s="14"/>
      <c r="AB363" s="14"/>
      <c r="AC363" s="14"/>
      <c r="AD363" s="14"/>
      <c r="AE363" s="14"/>
      <c r="AF363" s="14"/>
      <c r="AG363" s="14"/>
      <c r="AH363" s="14"/>
    </row>
    <row r="364" spans="1:34" ht="15.75" customHeight="1">
      <c r="A364" s="17"/>
      <c r="B364" s="18"/>
      <c r="C364" s="18"/>
      <c r="D364" s="18"/>
      <c r="E364" s="18"/>
      <c r="F364" s="18"/>
      <c r="G364" s="18"/>
      <c r="H364" s="20"/>
      <c r="I364" s="20"/>
      <c r="J364" s="20"/>
      <c r="K364" s="24"/>
      <c r="L364" s="20"/>
      <c r="M364" s="20"/>
      <c r="N364" s="18"/>
      <c r="O364" s="18"/>
      <c r="P364" s="18"/>
      <c r="Q364" s="18"/>
      <c r="R364" s="18"/>
      <c r="S364" s="14"/>
      <c r="T364" s="14"/>
      <c r="U364" s="14"/>
      <c r="V364" s="14"/>
      <c r="W364" s="14"/>
      <c r="X364" s="14"/>
      <c r="Y364" s="14"/>
      <c r="Z364" s="14"/>
      <c r="AA364" s="14"/>
      <c r="AB364" s="14"/>
      <c r="AC364" s="14"/>
      <c r="AD364" s="14"/>
      <c r="AE364" s="14"/>
      <c r="AF364" s="14"/>
      <c r="AG364" s="14"/>
      <c r="AH364" s="14"/>
    </row>
    <row r="365" spans="1:34" ht="15.75" customHeight="1">
      <c r="A365" s="17"/>
      <c r="B365" s="18"/>
      <c r="C365" s="18"/>
      <c r="D365" s="18"/>
      <c r="E365" s="18"/>
      <c r="F365" s="18"/>
      <c r="G365" s="18"/>
      <c r="H365" s="20"/>
      <c r="I365" s="20"/>
      <c r="J365" s="20"/>
      <c r="K365" s="24"/>
      <c r="L365" s="20"/>
      <c r="M365" s="20"/>
      <c r="N365" s="18"/>
      <c r="O365" s="18"/>
      <c r="P365" s="18"/>
      <c r="Q365" s="18"/>
      <c r="R365" s="18"/>
      <c r="S365" s="14"/>
      <c r="T365" s="14"/>
      <c r="U365" s="14"/>
      <c r="V365" s="14"/>
      <c r="W365" s="14"/>
      <c r="X365" s="14"/>
      <c r="Y365" s="14"/>
      <c r="Z365" s="14"/>
      <c r="AA365" s="14"/>
      <c r="AB365" s="14"/>
      <c r="AC365" s="14"/>
      <c r="AD365" s="14"/>
      <c r="AE365" s="14"/>
      <c r="AF365" s="14"/>
      <c r="AG365" s="14"/>
      <c r="AH365" s="14"/>
    </row>
    <row r="366" spans="1:34" ht="15.75" customHeight="1">
      <c r="A366" s="17"/>
      <c r="B366" s="18"/>
      <c r="C366" s="18"/>
      <c r="D366" s="18"/>
      <c r="E366" s="18"/>
      <c r="F366" s="18"/>
      <c r="G366" s="18"/>
      <c r="H366" s="20"/>
      <c r="I366" s="20"/>
      <c r="J366" s="20"/>
      <c r="K366" s="24"/>
      <c r="L366" s="20"/>
      <c r="M366" s="20"/>
      <c r="N366" s="18"/>
      <c r="O366" s="18"/>
      <c r="P366" s="18"/>
      <c r="Q366" s="18"/>
      <c r="R366" s="18"/>
      <c r="S366" s="14"/>
      <c r="T366" s="14"/>
      <c r="U366" s="14"/>
      <c r="V366" s="14"/>
      <c r="W366" s="14"/>
      <c r="X366" s="14"/>
      <c r="Y366" s="14"/>
      <c r="Z366" s="14"/>
      <c r="AA366" s="14"/>
      <c r="AB366" s="14"/>
      <c r="AC366" s="14"/>
      <c r="AD366" s="14"/>
      <c r="AE366" s="14"/>
      <c r="AF366" s="14"/>
      <c r="AG366" s="14"/>
      <c r="AH366" s="14"/>
    </row>
    <row r="367" spans="1:34" ht="15.75" customHeight="1">
      <c r="A367" s="17"/>
      <c r="B367" s="18"/>
      <c r="C367" s="18"/>
      <c r="D367" s="18"/>
      <c r="E367" s="18"/>
      <c r="F367" s="18"/>
      <c r="G367" s="18"/>
      <c r="H367" s="20"/>
      <c r="I367" s="20"/>
      <c r="J367" s="20"/>
      <c r="K367" s="24"/>
      <c r="L367" s="20"/>
      <c r="M367" s="20"/>
      <c r="N367" s="18"/>
      <c r="O367" s="18"/>
      <c r="P367" s="18"/>
      <c r="Q367" s="18"/>
      <c r="R367" s="18"/>
      <c r="S367" s="14"/>
      <c r="T367" s="14"/>
      <c r="U367" s="14"/>
      <c r="V367" s="14"/>
      <c r="W367" s="14"/>
      <c r="X367" s="14"/>
      <c r="Y367" s="14"/>
      <c r="Z367" s="14"/>
      <c r="AA367" s="14"/>
      <c r="AB367" s="14"/>
      <c r="AC367" s="14"/>
      <c r="AD367" s="14"/>
      <c r="AE367" s="14"/>
      <c r="AF367" s="14"/>
      <c r="AG367" s="14"/>
      <c r="AH367" s="14"/>
    </row>
    <row r="368" spans="1:34" ht="15.75" customHeight="1">
      <c r="A368" s="17"/>
      <c r="B368" s="18"/>
      <c r="C368" s="18"/>
      <c r="D368" s="18"/>
      <c r="E368" s="18"/>
      <c r="F368" s="18"/>
      <c r="G368" s="18"/>
      <c r="H368" s="20"/>
      <c r="I368" s="20"/>
      <c r="J368" s="20"/>
      <c r="K368" s="24"/>
      <c r="L368" s="20"/>
      <c r="M368" s="20"/>
      <c r="N368" s="18"/>
      <c r="O368" s="18"/>
      <c r="P368" s="18"/>
      <c r="Q368" s="18"/>
      <c r="R368" s="18"/>
      <c r="S368" s="14"/>
      <c r="T368" s="14"/>
      <c r="U368" s="14"/>
      <c r="V368" s="14"/>
      <c r="W368" s="14"/>
      <c r="X368" s="14"/>
      <c r="Y368" s="14"/>
      <c r="Z368" s="14"/>
      <c r="AA368" s="14"/>
      <c r="AB368" s="14"/>
      <c r="AC368" s="14"/>
      <c r="AD368" s="14"/>
      <c r="AE368" s="14"/>
      <c r="AF368" s="14"/>
      <c r="AG368" s="14"/>
      <c r="AH368" s="14"/>
    </row>
    <row r="369" spans="1:34" ht="15.75" customHeight="1">
      <c r="A369" s="17"/>
      <c r="B369" s="18"/>
      <c r="C369" s="18"/>
      <c r="D369" s="18"/>
      <c r="E369" s="18"/>
      <c r="F369" s="18"/>
      <c r="G369" s="18"/>
      <c r="H369" s="20"/>
      <c r="I369" s="20"/>
      <c r="J369" s="20"/>
      <c r="K369" s="24"/>
      <c r="L369" s="20"/>
      <c r="M369" s="20"/>
      <c r="N369" s="18"/>
      <c r="O369" s="18"/>
      <c r="P369" s="18"/>
      <c r="Q369" s="18"/>
      <c r="R369" s="18"/>
      <c r="S369" s="14"/>
      <c r="T369" s="14"/>
      <c r="U369" s="14"/>
      <c r="V369" s="14"/>
      <c r="W369" s="14"/>
      <c r="X369" s="14"/>
      <c r="Y369" s="14"/>
      <c r="Z369" s="14"/>
      <c r="AA369" s="14"/>
      <c r="AB369" s="14"/>
      <c r="AC369" s="14"/>
      <c r="AD369" s="14"/>
      <c r="AE369" s="14"/>
      <c r="AF369" s="14"/>
      <c r="AG369" s="14"/>
      <c r="AH369" s="14"/>
    </row>
    <row r="370" spans="1:34" ht="15.75" customHeight="1">
      <c r="A370" s="17"/>
      <c r="B370" s="18"/>
      <c r="C370" s="18"/>
      <c r="D370" s="18"/>
      <c r="E370" s="18"/>
      <c r="F370" s="18"/>
      <c r="G370" s="18"/>
      <c r="H370" s="20"/>
      <c r="I370" s="20"/>
      <c r="J370" s="20"/>
      <c r="K370" s="24"/>
      <c r="L370" s="20"/>
      <c r="M370" s="20"/>
      <c r="N370" s="18"/>
      <c r="O370" s="18"/>
      <c r="P370" s="18"/>
      <c r="Q370" s="18"/>
      <c r="R370" s="18"/>
      <c r="S370" s="14"/>
      <c r="T370" s="14"/>
      <c r="U370" s="14"/>
      <c r="V370" s="14"/>
      <c r="W370" s="14"/>
      <c r="X370" s="14"/>
      <c r="Y370" s="14"/>
      <c r="Z370" s="14"/>
      <c r="AA370" s="14"/>
      <c r="AB370" s="14"/>
      <c r="AC370" s="14"/>
      <c r="AD370" s="14"/>
      <c r="AE370" s="14"/>
      <c r="AF370" s="14"/>
      <c r="AG370" s="14"/>
      <c r="AH370" s="14"/>
    </row>
    <row r="371" spans="1:34" ht="15.75" customHeight="1">
      <c r="A371" s="17"/>
      <c r="B371" s="18"/>
      <c r="C371" s="18"/>
      <c r="D371" s="18"/>
      <c r="E371" s="18"/>
      <c r="F371" s="18"/>
      <c r="G371" s="18"/>
      <c r="H371" s="20"/>
      <c r="I371" s="20"/>
      <c r="J371" s="20"/>
      <c r="K371" s="24"/>
      <c r="L371" s="20"/>
      <c r="M371" s="20"/>
      <c r="N371" s="18"/>
      <c r="O371" s="18"/>
      <c r="P371" s="18"/>
      <c r="Q371" s="18"/>
      <c r="R371" s="18"/>
      <c r="S371" s="14"/>
      <c r="T371" s="14"/>
      <c r="U371" s="14"/>
      <c r="V371" s="14"/>
      <c r="W371" s="14"/>
      <c r="X371" s="14"/>
      <c r="Y371" s="14"/>
      <c r="Z371" s="14"/>
      <c r="AA371" s="14"/>
      <c r="AB371" s="14"/>
      <c r="AC371" s="14"/>
      <c r="AD371" s="14"/>
      <c r="AE371" s="14"/>
      <c r="AF371" s="14"/>
      <c r="AG371" s="14"/>
      <c r="AH371" s="14"/>
    </row>
    <row r="372" spans="1:34" ht="15.75" customHeight="1">
      <c r="A372" s="17"/>
      <c r="B372" s="18"/>
      <c r="C372" s="18"/>
      <c r="D372" s="18"/>
      <c r="E372" s="18"/>
      <c r="F372" s="18"/>
      <c r="G372" s="18"/>
      <c r="H372" s="20"/>
      <c r="I372" s="20"/>
      <c r="J372" s="20"/>
      <c r="K372" s="24"/>
      <c r="L372" s="20"/>
      <c r="M372" s="20"/>
      <c r="N372" s="18"/>
      <c r="O372" s="18"/>
      <c r="P372" s="18"/>
      <c r="Q372" s="18"/>
      <c r="R372" s="18"/>
      <c r="S372" s="14"/>
      <c r="T372" s="14"/>
      <c r="U372" s="14"/>
      <c r="V372" s="14"/>
      <c r="W372" s="14"/>
      <c r="X372" s="14"/>
      <c r="Y372" s="14"/>
      <c r="Z372" s="14"/>
      <c r="AA372" s="14"/>
      <c r="AB372" s="14"/>
      <c r="AC372" s="14"/>
      <c r="AD372" s="14"/>
      <c r="AE372" s="14"/>
      <c r="AF372" s="14"/>
      <c r="AG372" s="14"/>
      <c r="AH372" s="14"/>
    </row>
    <row r="373" spans="1:34" ht="15.75" customHeight="1">
      <c r="A373" s="17"/>
      <c r="B373" s="18"/>
      <c r="C373" s="18"/>
      <c r="D373" s="18"/>
      <c r="E373" s="18"/>
      <c r="F373" s="18"/>
      <c r="G373" s="18"/>
      <c r="H373" s="20"/>
      <c r="I373" s="20"/>
      <c r="J373" s="20"/>
      <c r="K373" s="24"/>
      <c r="L373" s="20"/>
      <c r="M373" s="20"/>
      <c r="N373" s="18"/>
      <c r="O373" s="18"/>
      <c r="P373" s="18"/>
      <c r="Q373" s="18"/>
      <c r="R373" s="18"/>
      <c r="S373" s="14"/>
      <c r="T373" s="14"/>
      <c r="U373" s="14"/>
      <c r="V373" s="14"/>
      <c r="W373" s="14"/>
      <c r="X373" s="14"/>
      <c r="Y373" s="14"/>
      <c r="Z373" s="14"/>
      <c r="AA373" s="14"/>
      <c r="AB373" s="14"/>
      <c r="AC373" s="14"/>
      <c r="AD373" s="14"/>
      <c r="AE373" s="14"/>
      <c r="AF373" s="14"/>
      <c r="AG373" s="14"/>
      <c r="AH373" s="14"/>
    </row>
    <row r="374" spans="1:34" ht="15.75" customHeight="1">
      <c r="A374" s="17"/>
      <c r="B374" s="18"/>
      <c r="C374" s="18"/>
      <c r="D374" s="18"/>
      <c r="E374" s="18"/>
      <c r="F374" s="18"/>
      <c r="G374" s="18"/>
      <c r="H374" s="20"/>
      <c r="I374" s="20"/>
      <c r="J374" s="20"/>
      <c r="K374" s="24"/>
      <c r="L374" s="20"/>
      <c r="M374" s="20"/>
      <c r="N374" s="18"/>
      <c r="O374" s="18"/>
      <c r="P374" s="18"/>
      <c r="Q374" s="18"/>
      <c r="R374" s="18"/>
      <c r="S374" s="14"/>
      <c r="T374" s="14"/>
      <c r="U374" s="14"/>
      <c r="V374" s="14"/>
      <c r="W374" s="14"/>
      <c r="X374" s="14"/>
      <c r="Y374" s="14"/>
      <c r="Z374" s="14"/>
      <c r="AA374" s="14"/>
      <c r="AB374" s="14"/>
      <c r="AC374" s="14"/>
      <c r="AD374" s="14"/>
      <c r="AE374" s="14"/>
      <c r="AF374" s="14"/>
      <c r="AG374" s="14"/>
      <c r="AH374" s="14"/>
    </row>
    <row r="375" spans="1:34" ht="15.75" customHeight="1">
      <c r="A375" s="17"/>
      <c r="B375" s="18"/>
      <c r="C375" s="18"/>
      <c r="D375" s="18"/>
      <c r="E375" s="18"/>
      <c r="F375" s="18"/>
      <c r="G375" s="18"/>
      <c r="H375" s="20"/>
      <c r="I375" s="20"/>
      <c r="J375" s="20"/>
      <c r="K375" s="24"/>
      <c r="L375" s="20"/>
      <c r="M375" s="20"/>
      <c r="N375" s="18"/>
      <c r="O375" s="18"/>
      <c r="P375" s="18"/>
      <c r="Q375" s="18"/>
      <c r="R375" s="18"/>
      <c r="S375" s="14"/>
      <c r="T375" s="14"/>
      <c r="U375" s="14"/>
      <c r="V375" s="14"/>
      <c r="W375" s="14"/>
      <c r="X375" s="14"/>
      <c r="Y375" s="14"/>
      <c r="Z375" s="14"/>
      <c r="AA375" s="14"/>
      <c r="AB375" s="14"/>
      <c r="AC375" s="14"/>
      <c r="AD375" s="14"/>
      <c r="AE375" s="14"/>
      <c r="AF375" s="14"/>
      <c r="AG375" s="14"/>
      <c r="AH375" s="14"/>
    </row>
    <row r="376" spans="1:34" ht="15.75" customHeight="1">
      <c r="A376" s="17"/>
      <c r="B376" s="18"/>
      <c r="C376" s="18"/>
      <c r="D376" s="18"/>
      <c r="E376" s="18"/>
      <c r="F376" s="18"/>
      <c r="G376" s="18"/>
      <c r="H376" s="20"/>
      <c r="I376" s="20"/>
      <c r="J376" s="20"/>
      <c r="K376" s="24"/>
      <c r="L376" s="20"/>
      <c r="M376" s="20"/>
      <c r="N376" s="18"/>
      <c r="O376" s="18"/>
      <c r="P376" s="18"/>
      <c r="Q376" s="18"/>
      <c r="R376" s="18"/>
      <c r="S376" s="14"/>
      <c r="T376" s="14"/>
      <c r="U376" s="14"/>
      <c r="V376" s="14"/>
      <c r="W376" s="14"/>
      <c r="X376" s="14"/>
      <c r="Y376" s="14"/>
      <c r="Z376" s="14"/>
      <c r="AA376" s="14"/>
      <c r="AB376" s="14"/>
      <c r="AC376" s="14"/>
      <c r="AD376" s="14"/>
      <c r="AE376" s="14"/>
      <c r="AF376" s="14"/>
      <c r="AG376" s="14"/>
      <c r="AH376" s="14"/>
    </row>
    <row r="377" spans="1:34" ht="15.75" customHeight="1">
      <c r="A377" s="17"/>
      <c r="B377" s="18"/>
      <c r="C377" s="18"/>
      <c r="D377" s="18"/>
      <c r="E377" s="18"/>
      <c r="F377" s="18"/>
      <c r="G377" s="18"/>
      <c r="H377" s="20"/>
      <c r="I377" s="20"/>
      <c r="J377" s="20"/>
      <c r="K377" s="24"/>
      <c r="L377" s="20"/>
      <c r="M377" s="20"/>
      <c r="N377" s="18"/>
      <c r="O377" s="18"/>
      <c r="P377" s="18"/>
      <c r="Q377" s="18"/>
      <c r="R377" s="18"/>
      <c r="S377" s="14"/>
      <c r="T377" s="14"/>
      <c r="U377" s="14"/>
      <c r="V377" s="14"/>
      <c r="W377" s="14"/>
      <c r="X377" s="14"/>
      <c r="Y377" s="14"/>
      <c r="Z377" s="14"/>
      <c r="AA377" s="14"/>
      <c r="AB377" s="14"/>
      <c r="AC377" s="14"/>
      <c r="AD377" s="14"/>
      <c r="AE377" s="14"/>
      <c r="AF377" s="14"/>
      <c r="AG377" s="14"/>
      <c r="AH377" s="14"/>
    </row>
    <row r="378" spans="1:34" ht="15.75" customHeight="1">
      <c r="A378" s="17"/>
      <c r="B378" s="18"/>
      <c r="C378" s="18"/>
      <c r="D378" s="18"/>
      <c r="E378" s="18"/>
      <c r="F378" s="18"/>
      <c r="G378" s="18"/>
      <c r="H378" s="20"/>
      <c r="I378" s="20"/>
      <c r="J378" s="20"/>
      <c r="K378" s="24"/>
      <c r="L378" s="20"/>
      <c r="M378" s="20"/>
      <c r="N378" s="18"/>
      <c r="O378" s="18"/>
      <c r="P378" s="18"/>
      <c r="Q378" s="18"/>
      <c r="R378" s="18"/>
      <c r="S378" s="14"/>
      <c r="T378" s="14"/>
      <c r="U378" s="14"/>
      <c r="V378" s="14"/>
      <c r="W378" s="14"/>
      <c r="X378" s="14"/>
      <c r="Y378" s="14"/>
      <c r="Z378" s="14"/>
      <c r="AA378" s="14"/>
      <c r="AB378" s="14"/>
      <c r="AC378" s="14"/>
      <c r="AD378" s="14"/>
      <c r="AE378" s="14"/>
      <c r="AF378" s="14"/>
      <c r="AG378" s="14"/>
      <c r="AH378" s="14"/>
    </row>
    <row r="379" spans="1:34" ht="15.75" customHeight="1">
      <c r="A379" s="17"/>
      <c r="B379" s="18"/>
      <c r="C379" s="18"/>
      <c r="D379" s="18"/>
      <c r="E379" s="18"/>
      <c r="F379" s="18"/>
      <c r="G379" s="18"/>
      <c r="H379" s="20"/>
      <c r="I379" s="20"/>
      <c r="J379" s="20"/>
      <c r="K379" s="24"/>
      <c r="L379" s="20"/>
      <c r="M379" s="20"/>
      <c r="N379" s="18"/>
      <c r="O379" s="18"/>
      <c r="P379" s="18"/>
      <c r="Q379" s="18"/>
      <c r="R379" s="18"/>
      <c r="S379" s="14"/>
      <c r="T379" s="14"/>
      <c r="U379" s="14"/>
      <c r="V379" s="14"/>
      <c r="W379" s="14"/>
      <c r="X379" s="14"/>
      <c r="Y379" s="14"/>
      <c r="Z379" s="14"/>
      <c r="AA379" s="14"/>
      <c r="AB379" s="14"/>
      <c r="AC379" s="14"/>
      <c r="AD379" s="14"/>
      <c r="AE379" s="14"/>
      <c r="AF379" s="14"/>
      <c r="AG379" s="14"/>
      <c r="AH379" s="14"/>
    </row>
    <row r="380" spans="1:34" ht="15.75" customHeight="1">
      <c r="A380" s="17"/>
      <c r="B380" s="18"/>
      <c r="C380" s="18"/>
      <c r="D380" s="18"/>
      <c r="E380" s="18"/>
      <c r="F380" s="18"/>
      <c r="G380" s="18"/>
      <c r="H380" s="20"/>
      <c r="I380" s="20"/>
      <c r="J380" s="20"/>
      <c r="K380" s="24"/>
      <c r="L380" s="20"/>
      <c r="M380" s="20"/>
      <c r="N380" s="18"/>
      <c r="O380" s="18"/>
      <c r="P380" s="18"/>
      <c r="Q380" s="18"/>
      <c r="R380" s="18"/>
      <c r="S380" s="14"/>
      <c r="T380" s="14"/>
      <c r="U380" s="14"/>
      <c r="V380" s="14"/>
      <c r="W380" s="14"/>
      <c r="X380" s="14"/>
      <c r="Y380" s="14"/>
      <c r="Z380" s="14"/>
      <c r="AA380" s="14"/>
      <c r="AB380" s="14"/>
      <c r="AC380" s="14"/>
      <c r="AD380" s="14"/>
      <c r="AE380" s="14"/>
      <c r="AF380" s="14"/>
      <c r="AG380" s="14"/>
      <c r="AH380" s="14"/>
    </row>
    <row r="381" spans="1:34" ht="15.75" customHeight="1">
      <c r="A381" s="17"/>
      <c r="B381" s="18"/>
      <c r="C381" s="18"/>
      <c r="D381" s="18"/>
      <c r="E381" s="18"/>
      <c r="F381" s="18"/>
      <c r="G381" s="18"/>
      <c r="H381" s="20"/>
      <c r="I381" s="20"/>
      <c r="J381" s="20"/>
      <c r="K381" s="24"/>
      <c r="L381" s="20"/>
      <c r="M381" s="20"/>
      <c r="N381" s="18"/>
      <c r="O381" s="18"/>
      <c r="P381" s="18"/>
      <c r="Q381" s="18"/>
      <c r="R381" s="18"/>
      <c r="S381" s="14"/>
      <c r="T381" s="14"/>
      <c r="U381" s="14"/>
      <c r="V381" s="14"/>
      <c r="W381" s="14"/>
      <c r="X381" s="14"/>
      <c r="Y381" s="14"/>
      <c r="Z381" s="14"/>
      <c r="AA381" s="14"/>
      <c r="AB381" s="14"/>
      <c r="AC381" s="14"/>
      <c r="AD381" s="14"/>
      <c r="AE381" s="14"/>
      <c r="AF381" s="14"/>
      <c r="AG381" s="14"/>
      <c r="AH381" s="14"/>
    </row>
    <row r="382" spans="1:34" ht="15.75" customHeight="1">
      <c r="A382" s="17"/>
      <c r="B382" s="18"/>
      <c r="C382" s="18"/>
      <c r="D382" s="18"/>
      <c r="E382" s="18"/>
      <c r="F382" s="18"/>
      <c r="G382" s="18"/>
      <c r="H382" s="20"/>
      <c r="I382" s="20"/>
      <c r="J382" s="20"/>
      <c r="K382" s="24"/>
      <c r="L382" s="20"/>
      <c r="M382" s="20"/>
      <c r="N382" s="18"/>
      <c r="O382" s="18"/>
      <c r="P382" s="18"/>
      <c r="Q382" s="18"/>
      <c r="R382" s="18"/>
      <c r="S382" s="14"/>
      <c r="T382" s="14"/>
      <c r="U382" s="14"/>
      <c r="V382" s="14"/>
      <c r="W382" s="14"/>
      <c r="X382" s="14"/>
      <c r="Y382" s="14"/>
      <c r="Z382" s="14"/>
      <c r="AA382" s="14"/>
      <c r="AB382" s="14"/>
      <c r="AC382" s="14"/>
      <c r="AD382" s="14"/>
      <c r="AE382" s="14"/>
      <c r="AF382" s="14"/>
      <c r="AG382" s="14"/>
      <c r="AH382" s="14"/>
    </row>
    <row r="383" spans="1:34" ht="15.75" customHeight="1">
      <c r="A383" s="17"/>
      <c r="B383" s="18"/>
      <c r="C383" s="18"/>
      <c r="D383" s="18"/>
      <c r="E383" s="18"/>
      <c r="F383" s="18"/>
      <c r="G383" s="18"/>
      <c r="H383" s="20"/>
      <c r="I383" s="20"/>
      <c r="J383" s="20"/>
      <c r="K383" s="24"/>
      <c r="L383" s="20"/>
      <c r="M383" s="20"/>
      <c r="N383" s="18"/>
      <c r="O383" s="18"/>
      <c r="P383" s="18"/>
      <c r="Q383" s="18"/>
      <c r="R383" s="18"/>
      <c r="S383" s="14"/>
      <c r="T383" s="14"/>
      <c r="U383" s="14"/>
      <c r="V383" s="14"/>
      <c r="W383" s="14"/>
      <c r="X383" s="14"/>
      <c r="Y383" s="14"/>
      <c r="Z383" s="14"/>
      <c r="AA383" s="14"/>
      <c r="AB383" s="14"/>
      <c r="AC383" s="14"/>
      <c r="AD383" s="14"/>
      <c r="AE383" s="14"/>
      <c r="AF383" s="14"/>
      <c r="AG383" s="14"/>
      <c r="AH383" s="14"/>
    </row>
    <row r="384" spans="1:34" ht="15.75" customHeight="1">
      <c r="A384" s="17"/>
      <c r="B384" s="18"/>
      <c r="C384" s="18"/>
      <c r="D384" s="18"/>
      <c r="E384" s="18"/>
      <c r="F384" s="18"/>
      <c r="G384" s="18"/>
      <c r="H384" s="20"/>
      <c r="I384" s="20"/>
      <c r="J384" s="20"/>
      <c r="K384" s="24"/>
      <c r="L384" s="20"/>
      <c r="M384" s="20"/>
      <c r="N384" s="18"/>
      <c r="O384" s="18"/>
      <c r="P384" s="18"/>
      <c r="Q384" s="18"/>
      <c r="R384" s="18"/>
      <c r="S384" s="14"/>
      <c r="T384" s="14"/>
      <c r="U384" s="14"/>
      <c r="V384" s="14"/>
      <c r="W384" s="14"/>
      <c r="X384" s="14"/>
      <c r="Y384" s="14"/>
      <c r="Z384" s="14"/>
      <c r="AA384" s="14"/>
      <c r="AB384" s="14"/>
      <c r="AC384" s="14"/>
      <c r="AD384" s="14"/>
      <c r="AE384" s="14"/>
      <c r="AF384" s="14"/>
      <c r="AG384" s="14"/>
      <c r="AH384" s="14"/>
    </row>
    <row r="385" spans="1:34" ht="15.75" customHeight="1">
      <c r="A385" s="17"/>
      <c r="B385" s="18"/>
      <c r="C385" s="18"/>
      <c r="D385" s="18"/>
      <c r="E385" s="18"/>
      <c r="F385" s="18"/>
      <c r="G385" s="18"/>
      <c r="H385" s="20"/>
      <c r="I385" s="20"/>
      <c r="J385" s="20"/>
      <c r="K385" s="24"/>
      <c r="L385" s="20"/>
      <c r="M385" s="20"/>
      <c r="N385" s="18"/>
      <c r="O385" s="18"/>
      <c r="P385" s="18"/>
      <c r="Q385" s="18"/>
      <c r="R385" s="18"/>
      <c r="S385" s="14"/>
      <c r="T385" s="14"/>
      <c r="U385" s="14"/>
      <c r="V385" s="14"/>
      <c r="W385" s="14"/>
      <c r="X385" s="14"/>
      <c r="Y385" s="14"/>
      <c r="Z385" s="14"/>
      <c r="AA385" s="14"/>
      <c r="AB385" s="14"/>
      <c r="AC385" s="14"/>
      <c r="AD385" s="14"/>
      <c r="AE385" s="14"/>
      <c r="AF385" s="14"/>
      <c r="AG385" s="14"/>
      <c r="AH385" s="14"/>
    </row>
    <row r="386" spans="1:34" ht="15.75" customHeight="1">
      <c r="A386" s="17"/>
      <c r="B386" s="18"/>
      <c r="C386" s="18"/>
      <c r="D386" s="18"/>
      <c r="E386" s="18"/>
      <c r="F386" s="18"/>
      <c r="G386" s="18"/>
      <c r="H386" s="20"/>
      <c r="I386" s="20"/>
      <c r="J386" s="20"/>
      <c r="K386" s="24"/>
      <c r="L386" s="20"/>
      <c r="M386" s="20"/>
      <c r="N386" s="18"/>
      <c r="O386" s="18"/>
      <c r="P386" s="18"/>
      <c r="Q386" s="18"/>
      <c r="R386" s="18"/>
      <c r="S386" s="14"/>
      <c r="T386" s="14"/>
      <c r="U386" s="14"/>
      <c r="V386" s="14"/>
      <c r="W386" s="14"/>
      <c r="X386" s="14"/>
      <c r="Y386" s="14"/>
      <c r="Z386" s="14"/>
      <c r="AA386" s="14"/>
      <c r="AB386" s="14"/>
      <c r="AC386" s="14"/>
      <c r="AD386" s="14"/>
      <c r="AE386" s="14"/>
      <c r="AF386" s="14"/>
      <c r="AG386" s="14"/>
      <c r="AH386" s="14"/>
    </row>
    <row r="387" spans="1:34" ht="15.75" customHeight="1">
      <c r="A387" s="17"/>
      <c r="B387" s="18"/>
      <c r="C387" s="18"/>
      <c r="D387" s="18"/>
      <c r="E387" s="18"/>
      <c r="F387" s="18"/>
      <c r="G387" s="18"/>
      <c r="H387" s="20"/>
      <c r="I387" s="20"/>
      <c r="J387" s="20"/>
      <c r="K387" s="24"/>
      <c r="L387" s="20"/>
      <c r="M387" s="20"/>
      <c r="N387" s="18"/>
      <c r="O387" s="18"/>
      <c r="P387" s="18"/>
      <c r="Q387" s="18"/>
      <c r="R387" s="18"/>
      <c r="S387" s="14"/>
      <c r="T387" s="14"/>
      <c r="U387" s="14"/>
      <c r="V387" s="14"/>
      <c r="W387" s="14"/>
      <c r="X387" s="14"/>
      <c r="Y387" s="14"/>
      <c r="Z387" s="14"/>
      <c r="AA387" s="14"/>
      <c r="AB387" s="14"/>
      <c r="AC387" s="14"/>
      <c r="AD387" s="14"/>
      <c r="AE387" s="14"/>
      <c r="AF387" s="14"/>
      <c r="AG387" s="14"/>
      <c r="AH387" s="14"/>
    </row>
    <row r="388" spans="1:34" ht="15.75" customHeight="1">
      <c r="A388" s="17"/>
      <c r="B388" s="18"/>
      <c r="C388" s="18"/>
      <c r="D388" s="18"/>
      <c r="E388" s="18"/>
      <c r="F388" s="18"/>
      <c r="G388" s="18"/>
      <c r="H388" s="20"/>
      <c r="I388" s="20"/>
      <c r="J388" s="20"/>
      <c r="K388" s="24"/>
      <c r="L388" s="20"/>
      <c r="M388" s="20"/>
      <c r="N388" s="18"/>
      <c r="O388" s="18"/>
      <c r="P388" s="18"/>
      <c r="Q388" s="18"/>
      <c r="R388" s="18"/>
      <c r="S388" s="14"/>
      <c r="T388" s="14"/>
      <c r="U388" s="14"/>
      <c r="V388" s="14"/>
      <c r="W388" s="14"/>
      <c r="X388" s="14"/>
      <c r="Y388" s="14"/>
      <c r="Z388" s="14"/>
      <c r="AA388" s="14"/>
      <c r="AB388" s="14"/>
      <c r="AC388" s="14"/>
      <c r="AD388" s="14"/>
      <c r="AE388" s="14"/>
      <c r="AF388" s="14"/>
      <c r="AG388" s="14"/>
      <c r="AH388" s="14"/>
    </row>
    <row r="389" spans="1:34" ht="15.75" customHeight="1">
      <c r="A389" s="17"/>
      <c r="B389" s="18"/>
      <c r="C389" s="18"/>
      <c r="D389" s="18"/>
      <c r="E389" s="18"/>
      <c r="F389" s="18"/>
      <c r="G389" s="18"/>
      <c r="H389" s="20"/>
      <c r="I389" s="20"/>
      <c r="J389" s="20"/>
      <c r="K389" s="24"/>
      <c r="L389" s="20"/>
      <c r="M389" s="20"/>
      <c r="N389" s="18"/>
      <c r="O389" s="18"/>
      <c r="P389" s="18"/>
      <c r="Q389" s="18"/>
      <c r="R389" s="18"/>
      <c r="S389" s="14"/>
      <c r="T389" s="14"/>
      <c r="U389" s="14"/>
      <c r="V389" s="14"/>
      <c r="W389" s="14"/>
      <c r="X389" s="14"/>
      <c r="Y389" s="14"/>
      <c r="Z389" s="14"/>
      <c r="AA389" s="14"/>
      <c r="AB389" s="14"/>
      <c r="AC389" s="14"/>
      <c r="AD389" s="14"/>
      <c r="AE389" s="14"/>
      <c r="AF389" s="14"/>
      <c r="AG389" s="14"/>
      <c r="AH389" s="14"/>
    </row>
    <row r="390" spans="1:34" ht="15.75" customHeight="1">
      <c r="A390" s="17"/>
      <c r="B390" s="18"/>
      <c r="C390" s="18"/>
      <c r="D390" s="18"/>
      <c r="E390" s="18"/>
      <c r="F390" s="18"/>
      <c r="G390" s="18"/>
      <c r="H390" s="20"/>
      <c r="I390" s="20"/>
      <c r="J390" s="20"/>
      <c r="K390" s="24"/>
      <c r="L390" s="20"/>
      <c r="M390" s="20"/>
      <c r="N390" s="18"/>
      <c r="O390" s="18"/>
      <c r="P390" s="18"/>
      <c r="Q390" s="18"/>
      <c r="R390" s="18"/>
      <c r="S390" s="14"/>
      <c r="T390" s="14"/>
      <c r="U390" s="14"/>
      <c r="V390" s="14"/>
      <c r="W390" s="14"/>
      <c r="X390" s="14"/>
      <c r="Y390" s="14"/>
      <c r="Z390" s="14"/>
      <c r="AA390" s="14"/>
      <c r="AB390" s="14"/>
      <c r="AC390" s="14"/>
      <c r="AD390" s="14"/>
      <c r="AE390" s="14"/>
      <c r="AF390" s="14"/>
      <c r="AG390" s="14"/>
      <c r="AH390" s="14"/>
    </row>
    <row r="391" spans="1:34" ht="15.75" customHeight="1">
      <c r="A391" s="17"/>
      <c r="B391" s="18"/>
      <c r="C391" s="18"/>
      <c r="D391" s="18"/>
      <c r="E391" s="18"/>
      <c r="F391" s="18"/>
      <c r="G391" s="18"/>
      <c r="H391" s="20"/>
      <c r="I391" s="20"/>
      <c r="J391" s="20"/>
      <c r="K391" s="24"/>
      <c r="L391" s="20"/>
      <c r="M391" s="20"/>
      <c r="N391" s="18"/>
      <c r="O391" s="18"/>
      <c r="P391" s="18"/>
      <c r="Q391" s="18"/>
      <c r="R391" s="18"/>
      <c r="S391" s="14"/>
      <c r="T391" s="14"/>
      <c r="U391" s="14"/>
      <c r="V391" s="14"/>
      <c r="W391" s="14"/>
      <c r="X391" s="14"/>
      <c r="Y391" s="14"/>
      <c r="Z391" s="14"/>
      <c r="AA391" s="14"/>
      <c r="AB391" s="14"/>
      <c r="AC391" s="14"/>
      <c r="AD391" s="14"/>
      <c r="AE391" s="14"/>
      <c r="AF391" s="14"/>
      <c r="AG391" s="14"/>
      <c r="AH391" s="14"/>
    </row>
    <row r="392" spans="1:34" ht="15.75" customHeight="1">
      <c r="A392" s="17"/>
      <c r="B392" s="18"/>
      <c r="C392" s="18"/>
      <c r="D392" s="18"/>
      <c r="E392" s="18"/>
      <c r="F392" s="18"/>
      <c r="G392" s="18"/>
      <c r="H392" s="20"/>
      <c r="I392" s="20"/>
      <c r="J392" s="20"/>
      <c r="K392" s="24"/>
      <c r="L392" s="20"/>
      <c r="M392" s="20"/>
      <c r="N392" s="18"/>
      <c r="O392" s="18"/>
      <c r="P392" s="18"/>
      <c r="Q392" s="18"/>
      <c r="R392" s="18"/>
      <c r="S392" s="14"/>
      <c r="T392" s="14"/>
      <c r="U392" s="14"/>
      <c r="V392" s="14"/>
      <c r="W392" s="14"/>
      <c r="X392" s="14"/>
      <c r="Y392" s="14"/>
      <c r="Z392" s="14"/>
      <c r="AA392" s="14"/>
      <c r="AB392" s="14"/>
      <c r="AC392" s="14"/>
      <c r="AD392" s="14"/>
      <c r="AE392" s="14"/>
      <c r="AF392" s="14"/>
      <c r="AG392" s="14"/>
      <c r="AH392" s="14"/>
    </row>
    <row r="393" spans="1:34" ht="15.75" customHeight="1">
      <c r="A393" s="17"/>
      <c r="B393" s="18"/>
      <c r="C393" s="18"/>
      <c r="D393" s="18"/>
      <c r="E393" s="18"/>
      <c r="F393" s="18"/>
      <c r="G393" s="18"/>
      <c r="H393" s="20"/>
      <c r="I393" s="20"/>
      <c r="J393" s="20"/>
      <c r="K393" s="24"/>
      <c r="L393" s="20"/>
      <c r="M393" s="20"/>
      <c r="N393" s="18"/>
      <c r="O393" s="18"/>
      <c r="P393" s="18"/>
      <c r="Q393" s="18"/>
      <c r="R393" s="18"/>
      <c r="S393" s="14"/>
      <c r="T393" s="14"/>
      <c r="U393" s="14"/>
      <c r="V393" s="14"/>
      <c r="W393" s="14"/>
      <c r="X393" s="14"/>
      <c r="Y393" s="14"/>
      <c r="Z393" s="14"/>
      <c r="AA393" s="14"/>
      <c r="AB393" s="14"/>
      <c r="AC393" s="14"/>
      <c r="AD393" s="14"/>
      <c r="AE393" s="14"/>
      <c r="AF393" s="14"/>
      <c r="AG393" s="14"/>
      <c r="AH393" s="14"/>
    </row>
    <row r="394" spans="1:34" ht="15.75" customHeight="1">
      <c r="A394" s="17"/>
      <c r="B394" s="18"/>
      <c r="C394" s="18"/>
      <c r="D394" s="18"/>
      <c r="E394" s="18"/>
      <c r="F394" s="18"/>
      <c r="G394" s="18"/>
      <c r="H394" s="20"/>
      <c r="I394" s="20"/>
      <c r="J394" s="20"/>
      <c r="K394" s="24"/>
      <c r="L394" s="20"/>
      <c r="M394" s="20"/>
      <c r="N394" s="18"/>
      <c r="O394" s="18"/>
      <c r="P394" s="18"/>
      <c r="Q394" s="18"/>
      <c r="R394" s="18"/>
      <c r="S394" s="14"/>
      <c r="T394" s="14"/>
      <c r="U394" s="14"/>
      <c r="V394" s="14"/>
      <c r="W394" s="14"/>
      <c r="X394" s="14"/>
      <c r="Y394" s="14"/>
      <c r="Z394" s="14"/>
      <c r="AA394" s="14"/>
      <c r="AB394" s="14"/>
      <c r="AC394" s="14"/>
      <c r="AD394" s="14"/>
      <c r="AE394" s="14"/>
      <c r="AF394" s="14"/>
      <c r="AG394" s="14"/>
      <c r="AH394" s="14"/>
    </row>
    <row r="395" spans="1:34" ht="15.75" customHeight="1">
      <c r="A395" s="17"/>
      <c r="B395" s="18"/>
      <c r="C395" s="18"/>
      <c r="D395" s="18"/>
      <c r="E395" s="18"/>
      <c r="F395" s="18"/>
      <c r="G395" s="18"/>
      <c r="H395" s="20"/>
      <c r="I395" s="20"/>
      <c r="J395" s="20"/>
      <c r="K395" s="24"/>
      <c r="L395" s="20"/>
      <c r="M395" s="20"/>
      <c r="N395" s="18"/>
      <c r="O395" s="18"/>
      <c r="P395" s="18"/>
      <c r="Q395" s="18"/>
      <c r="R395" s="18"/>
      <c r="S395" s="14"/>
      <c r="T395" s="14"/>
      <c r="U395" s="14"/>
      <c r="V395" s="14"/>
      <c r="W395" s="14"/>
      <c r="X395" s="14"/>
      <c r="Y395" s="14"/>
      <c r="Z395" s="14"/>
      <c r="AA395" s="14"/>
      <c r="AB395" s="14"/>
      <c r="AC395" s="14"/>
      <c r="AD395" s="14"/>
      <c r="AE395" s="14"/>
      <c r="AF395" s="14"/>
      <c r="AG395" s="14"/>
      <c r="AH395" s="14"/>
    </row>
    <row r="396" spans="1:34" ht="15.75" customHeight="1">
      <c r="A396" s="17"/>
      <c r="B396" s="18"/>
      <c r="C396" s="18"/>
      <c r="D396" s="18"/>
      <c r="E396" s="18"/>
      <c r="F396" s="18"/>
      <c r="G396" s="18"/>
      <c r="H396" s="20"/>
      <c r="I396" s="20"/>
      <c r="J396" s="20"/>
      <c r="K396" s="24"/>
      <c r="L396" s="20"/>
      <c r="M396" s="20"/>
      <c r="N396" s="18"/>
      <c r="O396" s="18"/>
      <c r="P396" s="18"/>
      <c r="Q396" s="18"/>
      <c r="R396" s="18"/>
      <c r="S396" s="14"/>
      <c r="T396" s="14"/>
      <c r="U396" s="14"/>
      <c r="V396" s="14"/>
      <c r="W396" s="14"/>
      <c r="X396" s="14"/>
      <c r="Y396" s="14"/>
      <c r="Z396" s="14"/>
      <c r="AA396" s="14"/>
      <c r="AB396" s="14"/>
      <c r="AC396" s="14"/>
      <c r="AD396" s="14"/>
      <c r="AE396" s="14"/>
      <c r="AF396" s="14"/>
      <c r="AG396" s="14"/>
      <c r="AH396" s="14"/>
    </row>
    <row r="397" spans="1:34" ht="15.75" customHeight="1">
      <c r="A397" s="17"/>
      <c r="B397" s="18"/>
      <c r="C397" s="18"/>
      <c r="D397" s="18"/>
      <c r="E397" s="18"/>
      <c r="F397" s="18"/>
      <c r="G397" s="18"/>
      <c r="H397" s="20"/>
      <c r="I397" s="20"/>
      <c r="J397" s="20"/>
      <c r="K397" s="24"/>
      <c r="L397" s="20"/>
      <c r="M397" s="20"/>
      <c r="N397" s="18"/>
      <c r="O397" s="18"/>
      <c r="P397" s="18"/>
      <c r="Q397" s="18"/>
      <c r="R397" s="18"/>
      <c r="S397" s="14"/>
      <c r="T397" s="14"/>
      <c r="U397" s="14"/>
      <c r="V397" s="14"/>
      <c r="W397" s="14"/>
      <c r="X397" s="14"/>
      <c r="Y397" s="14"/>
      <c r="Z397" s="14"/>
      <c r="AA397" s="14"/>
      <c r="AB397" s="14"/>
      <c r="AC397" s="14"/>
      <c r="AD397" s="14"/>
      <c r="AE397" s="14"/>
      <c r="AF397" s="14"/>
      <c r="AG397" s="14"/>
      <c r="AH397" s="14"/>
    </row>
    <row r="398" spans="1:34" ht="15.75" customHeight="1">
      <c r="A398" s="17"/>
      <c r="B398" s="18"/>
      <c r="C398" s="18"/>
      <c r="D398" s="18"/>
      <c r="E398" s="18"/>
      <c r="F398" s="18"/>
      <c r="G398" s="18"/>
      <c r="H398" s="20"/>
      <c r="I398" s="20"/>
      <c r="J398" s="20"/>
      <c r="K398" s="24"/>
      <c r="L398" s="20"/>
      <c r="M398" s="20"/>
      <c r="N398" s="18"/>
      <c r="O398" s="18"/>
      <c r="P398" s="18"/>
      <c r="Q398" s="18"/>
      <c r="R398" s="18"/>
      <c r="S398" s="14"/>
      <c r="T398" s="14"/>
      <c r="U398" s="14"/>
      <c r="V398" s="14"/>
      <c r="W398" s="14"/>
      <c r="X398" s="14"/>
      <c r="Y398" s="14"/>
      <c r="Z398" s="14"/>
      <c r="AA398" s="14"/>
      <c r="AB398" s="14"/>
      <c r="AC398" s="14"/>
      <c r="AD398" s="14"/>
      <c r="AE398" s="14"/>
      <c r="AF398" s="14"/>
      <c r="AG398" s="14"/>
      <c r="AH398" s="14"/>
    </row>
    <row r="399" spans="1:34" ht="15.75" customHeight="1">
      <c r="A399" s="17"/>
      <c r="B399" s="18"/>
      <c r="C399" s="18"/>
      <c r="D399" s="18"/>
      <c r="E399" s="18"/>
      <c r="F399" s="18"/>
      <c r="G399" s="18"/>
      <c r="H399" s="20"/>
      <c r="I399" s="20"/>
      <c r="J399" s="20"/>
      <c r="K399" s="24"/>
      <c r="L399" s="20"/>
      <c r="M399" s="20"/>
      <c r="N399" s="18"/>
      <c r="O399" s="18"/>
      <c r="P399" s="18"/>
      <c r="Q399" s="18"/>
      <c r="R399" s="18"/>
      <c r="S399" s="14"/>
      <c r="T399" s="14"/>
      <c r="U399" s="14"/>
      <c r="V399" s="14"/>
      <c r="W399" s="14"/>
      <c r="X399" s="14"/>
      <c r="Y399" s="14"/>
      <c r="Z399" s="14"/>
      <c r="AA399" s="14"/>
      <c r="AB399" s="14"/>
      <c r="AC399" s="14"/>
      <c r="AD399" s="14"/>
      <c r="AE399" s="14"/>
      <c r="AF399" s="14"/>
      <c r="AG399" s="14"/>
      <c r="AH399" s="14"/>
    </row>
    <row r="400" spans="1:34" ht="15.75" customHeight="1">
      <c r="A400" s="17"/>
      <c r="B400" s="18"/>
      <c r="C400" s="18"/>
      <c r="D400" s="18"/>
      <c r="E400" s="18"/>
      <c r="F400" s="18"/>
      <c r="G400" s="18"/>
      <c r="H400" s="20"/>
      <c r="I400" s="20"/>
      <c r="J400" s="20"/>
      <c r="K400" s="24"/>
      <c r="L400" s="20"/>
      <c r="M400" s="20"/>
      <c r="N400" s="18"/>
      <c r="O400" s="18"/>
      <c r="P400" s="18"/>
      <c r="Q400" s="18"/>
      <c r="R400" s="18"/>
      <c r="S400" s="14"/>
      <c r="T400" s="14"/>
      <c r="U400" s="14"/>
      <c r="V400" s="14"/>
      <c r="W400" s="14"/>
      <c r="X400" s="14"/>
      <c r="Y400" s="14"/>
      <c r="Z400" s="14"/>
      <c r="AA400" s="14"/>
      <c r="AB400" s="14"/>
      <c r="AC400" s="14"/>
      <c r="AD400" s="14"/>
      <c r="AE400" s="14"/>
      <c r="AF400" s="14"/>
      <c r="AG400" s="14"/>
      <c r="AH400" s="14"/>
    </row>
    <row r="401" spans="1:34" ht="15.75" customHeight="1">
      <c r="A401" s="17"/>
      <c r="B401" s="18"/>
      <c r="C401" s="18"/>
      <c r="D401" s="18"/>
      <c r="E401" s="18"/>
      <c r="F401" s="18"/>
      <c r="G401" s="18"/>
      <c r="H401" s="20"/>
      <c r="I401" s="20"/>
      <c r="J401" s="20"/>
      <c r="K401" s="24"/>
      <c r="L401" s="20"/>
      <c r="M401" s="20"/>
      <c r="N401" s="18"/>
      <c r="O401" s="18"/>
      <c r="P401" s="18"/>
      <c r="Q401" s="18"/>
      <c r="R401" s="18"/>
      <c r="S401" s="14"/>
      <c r="T401" s="14"/>
      <c r="U401" s="14"/>
      <c r="V401" s="14"/>
      <c r="W401" s="14"/>
      <c r="X401" s="14"/>
      <c r="Y401" s="14"/>
      <c r="Z401" s="14"/>
      <c r="AA401" s="14"/>
      <c r="AB401" s="14"/>
      <c r="AC401" s="14"/>
      <c r="AD401" s="14"/>
      <c r="AE401" s="14"/>
      <c r="AF401" s="14"/>
      <c r="AG401" s="14"/>
      <c r="AH401" s="14"/>
    </row>
    <row r="402" spans="1:34" ht="15.75" customHeight="1">
      <c r="A402" s="17"/>
      <c r="B402" s="18"/>
      <c r="C402" s="18"/>
      <c r="D402" s="18"/>
      <c r="E402" s="18"/>
      <c r="F402" s="18"/>
      <c r="G402" s="18"/>
      <c r="H402" s="20"/>
      <c r="I402" s="20"/>
      <c r="J402" s="20"/>
      <c r="K402" s="24"/>
      <c r="L402" s="20"/>
      <c r="M402" s="20"/>
      <c r="N402" s="18"/>
      <c r="O402" s="18"/>
      <c r="P402" s="18"/>
      <c r="Q402" s="18"/>
      <c r="R402" s="18"/>
      <c r="S402" s="14"/>
      <c r="T402" s="14"/>
      <c r="U402" s="14"/>
      <c r="V402" s="14"/>
      <c r="W402" s="14"/>
      <c r="X402" s="14"/>
      <c r="Y402" s="14"/>
      <c r="Z402" s="14"/>
      <c r="AA402" s="14"/>
      <c r="AB402" s="14"/>
      <c r="AC402" s="14"/>
      <c r="AD402" s="14"/>
      <c r="AE402" s="14"/>
      <c r="AF402" s="14"/>
      <c r="AG402" s="14"/>
      <c r="AH402" s="14"/>
    </row>
    <row r="403" spans="1:34" ht="15.75" customHeight="1">
      <c r="A403" s="17"/>
      <c r="B403" s="18"/>
      <c r="C403" s="18"/>
      <c r="D403" s="18"/>
      <c r="E403" s="18"/>
      <c r="F403" s="18"/>
      <c r="G403" s="18"/>
      <c r="H403" s="20"/>
      <c r="I403" s="20"/>
      <c r="J403" s="20"/>
      <c r="K403" s="24"/>
      <c r="L403" s="20"/>
      <c r="M403" s="20"/>
      <c r="N403" s="18"/>
      <c r="O403" s="18"/>
      <c r="P403" s="18"/>
      <c r="Q403" s="18"/>
      <c r="R403" s="18"/>
      <c r="S403" s="14"/>
      <c r="T403" s="14"/>
      <c r="U403" s="14"/>
      <c r="V403" s="14"/>
      <c r="W403" s="14"/>
      <c r="X403" s="14"/>
      <c r="Y403" s="14"/>
      <c r="Z403" s="14"/>
      <c r="AA403" s="14"/>
      <c r="AB403" s="14"/>
      <c r="AC403" s="14"/>
      <c r="AD403" s="14"/>
      <c r="AE403" s="14"/>
      <c r="AF403" s="14"/>
      <c r="AG403" s="14"/>
      <c r="AH403" s="14"/>
    </row>
    <row r="404" spans="1:34" ht="15.75" customHeight="1">
      <c r="A404" s="17"/>
      <c r="B404" s="18"/>
      <c r="C404" s="18"/>
      <c r="D404" s="18"/>
      <c r="E404" s="18"/>
      <c r="F404" s="18"/>
      <c r="G404" s="18"/>
      <c r="H404" s="20"/>
      <c r="I404" s="20"/>
      <c r="J404" s="20"/>
      <c r="K404" s="24"/>
      <c r="L404" s="20"/>
      <c r="M404" s="20"/>
      <c r="N404" s="18"/>
      <c r="O404" s="18"/>
      <c r="P404" s="18"/>
      <c r="Q404" s="18"/>
      <c r="R404" s="18"/>
      <c r="S404" s="14"/>
      <c r="T404" s="14"/>
      <c r="U404" s="14"/>
      <c r="V404" s="14"/>
      <c r="W404" s="14"/>
      <c r="X404" s="14"/>
      <c r="Y404" s="14"/>
      <c r="Z404" s="14"/>
      <c r="AA404" s="14"/>
      <c r="AB404" s="14"/>
      <c r="AC404" s="14"/>
      <c r="AD404" s="14"/>
      <c r="AE404" s="14"/>
      <c r="AF404" s="14"/>
      <c r="AG404" s="14"/>
      <c r="AH404" s="14"/>
    </row>
    <row r="405" spans="1:34" ht="15.75" customHeight="1">
      <c r="A405" s="17"/>
      <c r="B405" s="18"/>
      <c r="C405" s="18"/>
      <c r="D405" s="18"/>
      <c r="E405" s="18"/>
      <c r="F405" s="18"/>
      <c r="G405" s="18"/>
      <c r="H405" s="20"/>
      <c r="I405" s="20"/>
      <c r="J405" s="20"/>
      <c r="K405" s="24"/>
      <c r="L405" s="20"/>
      <c r="M405" s="20"/>
      <c r="N405" s="18"/>
      <c r="O405" s="18"/>
      <c r="P405" s="18"/>
      <c r="Q405" s="18"/>
      <c r="R405" s="18"/>
      <c r="S405" s="14"/>
      <c r="T405" s="14"/>
      <c r="U405" s="14"/>
      <c r="V405" s="14"/>
      <c r="W405" s="14"/>
      <c r="X405" s="14"/>
      <c r="Y405" s="14"/>
      <c r="Z405" s="14"/>
      <c r="AA405" s="14"/>
      <c r="AB405" s="14"/>
      <c r="AC405" s="14"/>
      <c r="AD405" s="14"/>
      <c r="AE405" s="14"/>
      <c r="AF405" s="14"/>
      <c r="AG405" s="14"/>
      <c r="AH405" s="14"/>
    </row>
    <row r="406" spans="1:34" ht="15.75" customHeight="1">
      <c r="A406" s="17"/>
      <c r="B406" s="18"/>
      <c r="C406" s="18"/>
      <c r="D406" s="18"/>
      <c r="E406" s="18"/>
      <c r="F406" s="18"/>
      <c r="G406" s="18"/>
      <c r="H406" s="20"/>
      <c r="I406" s="20"/>
      <c r="J406" s="20"/>
      <c r="K406" s="24"/>
      <c r="L406" s="20"/>
      <c r="M406" s="20"/>
      <c r="N406" s="18"/>
      <c r="O406" s="18"/>
      <c r="P406" s="18"/>
      <c r="Q406" s="18"/>
      <c r="R406" s="18"/>
      <c r="S406" s="14"/>
      <c r="T406" s="14"/>
      <c r="U406" s="14"/>
      <c r="V406" s="14"/>
      <c r="W406" s="14"/>
      <c r="X406" s="14"/>
      <c r="Y406" s="14"/>
      <c r="Z406" s="14"/>
      <c r="AA406" s="14"/>
      <c r="AB406" s="14"/>
      <c r="AC406" s="14"/>
      <c r="AD406" s="14"/>
      <c r="AE406" s="14"/>
      <c r="AF406" s="14"/>
      <c r="AG406" s="14"/>
      <c r="AH406" s="14"/>
    </row>
    <row r="407" spans="1:34" ht="15.75" customHeight="1">
      <c r="A407" s="17"/>
      <c r="B407" s="18"/>
      <c r="C407" s="18"/>
      <c r="D407" s="18"/>
      <c r="E407" s="18"/>
      <c r="F407" s="18"/>
      <c r="G407" s="18"/>
      <c r="H407" s="20"/>
      <c r="I407" s="20"/>
      <c r="J407" s="20"/>
      <c r="K407" s="24"/>
      <c r="L407" s="20"/>
      <c r="M407" s="20"/>
      <c r="N407" s="18"/>
      <c r="O407" s="18"/>
      <c r="P407" s="18"/>
      <c r="Q407" s="18"/>
      <c r="R407" s="18"/>
      <c r="S407" s="14"/>
      <c r="T407" s="14"/>
      <c r="U407" s="14"/>
      <c r="V407" s="14"/>
      <c r="W407" s="14"/>
      <c r="X407" s="14"/>
      <c r="Y407" s="14"/>
      <c r="Z407" s="14"/>
      <c r="AA407" s="14"/>
      <c r="AB407" s="14"/>
      <c r="AC407" s="14"/>
      <c r="AD407" s="14"/>
      <c r="AE407" s="14"/>
      <c r="AF407" s="14"/>
      <c r="AG407" s="14"/>
      <c r="AH407" s="14"/>
    </row>
    <row r="408" spans="1:34" ht="15.75" customHeight="1">
      <c r="A408" s="17"/>
      <c r="B408" s="18"/>
      <c r="C408" s="18"/>
      <c r="D408" s="18"/>
      <c r="E408" s="18"/>
      <c r="F408" s="18"/>
      <c r="G408" s="18"/>
      <c r="H408" s="20"/>
      <c r="I408" s="20"/>
      <c r="J408" s="20"/>
      <c r="K408" s="24"/>
      <c r="L408" s="20"/>
      <c r="M408" s="20"/>
      <c r="N408" s="18"/>
      <c r="O408" s="18"/>
      <c r="P408" s="18"/>
      <c r="Q408" s="18"/>
      <c r="R408" s="18"/>
      <c r="S408" s="14"/>
      <c r="T408" s="14"/>
      <c r="U408" s="14"/>
      <c r="V408" s="14"/>
      <c r="W408" s="14"/>
      <c r="X408" s="14"/>
      <c r="Y408" s="14"/>
      <c r="Z408" s="14"/>
      <c r="AA408" s="14"/>
      <c r="AB408" s="14"/>
      <c r="AC408" s="14"/>
      <c r="AD408" s="14"/>
      <c r="AE408" s="14"/>
      <c r="AF408" s="14"/>
      <c r="AG408" s="14"/>
      <c r="AH408" s="14"/>
    </row>
    <row r="409" spans="1:34" ht="15.75" customHeight="1">
      <c r="A409" s="17"/>
      <c r="B409" s="18"/>
      <c r="C409" s="18"/>
      <c r="D409" s="18"/>
      <c r="E409" s="18"/>
      <c r="F409" s="18"/>
      <c r="G409" s="18"/>
      <c r="H409" s="20"/>
      <c r="I409" s="20"/>
      <c r="J409" s="20"/>
      <c r="K409" s="24"/>
      <c r="L409" s="20"/>
      <c r="M409" s="20"/>
      <c r="N409" s="18"/>
      <c r="O409" s="18"/>
      <c r="P409" s="18"/>
      <c r="Q409" s="18"/>
      <c r="R409" s="18"/>
      <c r="S409" s="14"/>
      <c r="T409" s="14"/>
      <c r="U409" s="14"/>
      <c r="V409" s="14"/>
      <c r="W409" s="14"/>
      <c r="X409" s="14"/>
      <c r="Y409" s="14"/>
      <c r="Z409" s="14"/>
      <c r="AA409" s="14"/>
      <c r="AB409" s="14"/>
      <c r="AC409" s="14"/>
      <c r="AD409" s="14"/>
      <c r="AE409" s="14"/>
      <c r="AF409" s="14"/>
      <c r="AG409" s="14"/>
      <c r="AH409" s="14"/>
    </row>
    <row r="410" spans="1:34" ht="15.75" customHeight="1">
      <c r="A410" s="17"/>
      <c r="B410" s="18"/>
      <c r="C410" s="18"/>
      <c r="D410" s="18"/>
      <c r="E410" s="18"/>
      <c r="F410" s="18"/>
      <c r="G410" s="18"/>
      <c r="H410" s="20"/>
      <c r="I410" s="20"/>
      <c r="J410" s="20"/>
      <c r="K410" s="24"/>
      <c r="L410" s="20"/>
      <c r="M410" s="20"/>
      <c r="N410" s="18"/>
      <c r="O410" s="18"/>
      <c r="P410" s="18"/>
      <c r="Q410" s="18"/>
      <c r="R410" s="18"/>
      <c r="S410" s="14"/>
      <c r="T410" s="14"/>
      <c r="U410" s="14"/>
      <c r="V410" s="14"/>
      <c r="W410" s="14"/>
      <c r="X410" s="14"/>
      <c r="Y410" s="14"/>
      <c r="Z410" s="14"/>
      <c r="AA410" s="14"/>
      <c r="AB410" s="14"/>
      <c r="AC410" s="14"/>
      <c r="AD410" s="14"/>
      <c r="AE410" s="14"/>
      <c r="AF410" s="14"/>
      <c r="AG410" s="14"/>
      <c r="AH410" s="14"/>
    </row>
    <row r="411" spans="1:34" ht="15.75" customHeight="1">
      <c r="A411" s="17"/>
      <c r="B411" s="18"/>
      <c r="C411" s="18"/>
      <c r="D411" s="18"/>
      <c r="E411" s="18"/>
      <c r="F411" s="18"/>
      <c r="G411" s="18"/>
      <c r="H411" s="20"/>
      <c r="I411" s="20"/>
      <c r="J411" s="20"/>
      <c r="K411" s="24"/>
      <c r="L411" s="20"/>
      <c r="M411" s="20"/>
      <c r="N411" s="18"/>
      <c r="O411" s="18"/>
      <c r="P411" s="18"/>
      <c r="Q411" s="18"/>
      <c r="R411" s="18"/>
      <c r="S411" s="14"/>
      <c r="T411" s="14"/>
      <c r="U411" s="14"/>
      <c r="V411" s="14"/>
      <c r="W411" s="14"/>
      <c r="X411" s="14"/>
      <c r="Y411" s="14"/>
      <c r="Z411" s="14"/>
      <c r="AA411" s="14"/>
      <c r="AB411" s="14"/>
      <c r="AC411" s="14"/>
      <c r="AD411" s="14"/>
      <c r="AE411" s="14"/>
      <c r="AF411" s="14"/>
      <c r="AG411" s="14"/>
      <c r="AH411" s="14"/>
    </row>
    <row r="412" spans="1:34" ht="15.75" customHeight="1">
      <c r="A412" s="17"/>
      <c r="B412" s="18"/>
      <c r="C412" s="18"/>
      <c r="D412" s="18"/>
      <c r="E412" s="18"/>
      <c r="F412" s="18"/>
      <c r="G412" s="18"/>
      <c r="H412" s="20"/>
      <c r="I412" s="20"/>
      <c r="J412" s="20"/>
      <c r="K412" s="24"/>
      <c r="L412" s="20"/>
      <c r="M412" s="20"/>
      <c r="N412" s="18"/>
      <c r="O412" s="18"/>
      <c r="P412" s="18"/>
      <c r="Q412" s="18"/>
      <c r="R412" s="18"/>
      <c r="S412" s="14"/>
      <c r="T412" s="14"/>
      <c r="U412" s="14"/>
      <c r="V412" s="14"/>
      <c r="W412" s="14"/>
      <c r="X412" s="14"/>
      <c r="Y412" s="14"/>
      <c r="Z412" s="14"/>
      <c r="AA412" s="14"/>
      <c r="AB412" s="14"/>
      <c r="AC412" s="14"/>
      <c r="AD412" s="14"/>
      <c r="AE412" s="14"/>
      <c r="AF412" s="14"/>
      <c r="AG412" s="14"/>
      <c r="AH412" s="14"/>
    </row>
    <row r="413" spans="1:34" ht="15.75" customHeight="1">
      <c r="A413" s="17"/>
      <c r="B413" s="18"/>
      <c r="C413" s="18"/>
      <c r="D413" s="18"/>
      <c r="E413" s="18"/>
      <c r="F413" s="18"/>
      <c r="G413" s="18"/>
      <c r="H413" s="20"/>
      <c r="I413" s="20"/>
      <c r="J413" s="20"/>
      <c r="K413" s="24"/>
      <c r="L413" s="20"/>
      <c r="M413" s="20"/>
      <c r="N413" s="18"/>
      <c r="O413" s="18"/>
      <c r="P413" s="18"/>
      <c r="Q413" s="18"/>
      <c r="R413" s="18"/>
      <c r="S413" s="14"/>
      <c r="T413" s="14"/>
      <c r="U413" s="14"/>
      <c r="V413" s="14"/>
      <c r="W413" s="14"/>
      <c r="X413" s="14"/>
      <c r="Y413" s="14"/>
      <c r="Z413" s="14"/>
      <c r="AA413" s="14"/>
      <c r="AB413" s="14"/>
      <c r="AC413" s="14"/>
      <c r="AD413" s="14"/>
      <c r="AE413" s="14"/>
      <c r="AF413" s="14"/>
      <c r="AG413" s="14"/>
      <c r="AH413" s="14"/>
    </row>
    <row r="414" spans="1:34" ht="15.75" customHeight="1">
      <c r="A414" s="17"/>
      <c r="B414" s="18"/>
      <c r="C414" s="18"/>
      <c r="D414" s="18"/>
      <c r="E414" s="18"/>
      <c r="F414" s="18"/>
      <c r="G414" s="18"/>
      <c r="H414" s="20"/>
      <c r="I414" s="20"/>
      <c r="J414" s="20"/>
      <c r="K414" s="24"/>
      <c r="L414" s="20"/>
      <c r="M414" s="20"/>
      <c r="N414" s="18"/>
      <c r="O414" s="18"/>
      <c r="P414" s="18"/>
      <c r="Q414" s="18"/>
      <c r="R414" s="18"/>
      <c r="S414" s="14"/>
      <c r="T414" s="14"/>
      <c r="U414" s="14"/>
      <c r="V414" s="14"/>
      <c r="W414" s="14"/>
      <c r="X414" s="14"/>
      <c r="Y414" s="14"/>
      <c r="Z414" s="14"/>
      <c r="AA414" s="14"/>
      <c r="AB414" s="14"/>
      <c r="AC414" s="14"/>
      <c r="AD414" s="14"/>
      <c r="AE414" s="14"/>
      <c r="AF414" s="14"/>
      <c r="AG414" s="14"/>
      <c r="AH414" s="14"/>
    </row>
    <row r="415" spans="1:34" ht="15.75" customHeight="1">
      <c r="A415" s="17"/>
      <c r="B415" s="18"/>
      <c r="C415" s="18"/>
      <c r="D415" s="18"/>
      <c r="E415" s="18"/>
      <c r="F415" s="18"/>
      <c r="G415" s="18"/>
      <c r="H415" s="20"/>
      <c r="I415" s="20"/>
      <c r="J415" s="20"/>
      <c r="K415" s="24"/>
      <c r="L415" s="20"/>
      <c r="M415" s="20"/>
      <c r="N415" s="18"/>
      <c r="O415" s="18"/>
      <c r="P415" s="18"/>
      <c r="Q415" s="18"/>
      <c r="R415" s="18"/>
      <c r="S415" s="14"/>
      <c r="T415" s="14"/>
      <c r="U415" s="14"/>
      <c r="V415" s="14"/>
      <c r="W415" s="14"/>
      <c r="X415" s="14"/>
      <c r="Y415" s="14"/>
      <c r="Z415" s="14"/>
      <c r="AA415" s="14"/>
      <c r="AB415" s="14"/>
      <c r="AC415" s="14"/>
      <c r="AD415" s="14"/>
      <c r="AE415" s="14"/>
      <c r="AF415" s="14"/>
      <c r="AG415" s="14"/>
      <c r="AH415" s="14"/>
    </row>
    <row r="416" spans="1:34" ht="15.75" customHeight="1">
      <c r="A416" s="17"/>
      <c r="B416" s="18"/>
      <c r="C416" s="18"/>
      <c r="D416" s="18"/>
      <c r="E416" s="18"/>
      <c r="F416" s="18"/>
      <c r="G416" s="18"/>
      <c r="H416" s="20"/>
      <c r="I416" s="20"/>
      <c r="J416" s="20"/>
      <c r="K416" s="24"/>
      <c r="L416" s="20"/>
      <c r="M416" s="20"/>
      <c r="N416" s="18"/>
      <c r="O416" s="18"/>
      <c r="P416" s="18"/>
      <c r="Q416" s="18"/>
      <c r="R416" s="18"/>
      <c r="S416" s="14"/>
      <c r="T416" s="14"/>
      <c r="U416" s="14"/>
      <c r="V416" s="14"/>
      <c r="W416" s="14"/>
      <c r="X416" s="14"/>
      <c r="Y416" s="14"/>
      <c r="Z416" s="14"/>
      <c r="AA416" s="14"/>
      <c r="AB416" s="14"/>
      <c r="AC416" s="14"/>
      <c r="AD416" s="14"/>
      <c r="AE416" s="14"/>
      <c r="AF416" s="14"/>
      <c r="AG416" s="14"/>
      <c r="AH416" s="14"/>
    </row>
    <row r="417" spans="1:34" ht="15.75" customHeight="1">
      <c r="A417" s="17"/>
      <c r="B417" s="18"/>
      <c r="C417" s="18"/>
      <c r="D417" s="18"/>
      <c r="E417" s="18"/>
      <c r="F417" s="18"/>
      <c r="G417" s="18"/>
      <c r="H417" s="20"/>
      <c r="I417" s="20"/>
      <c r="J417" s="20"/>
      <c r="K417" s="24"/>
      <c r="L417" s="20"/>
      <c r="M417" s="20"/>
      <c r="N417" s="18"/>
      <c r="O417" s="18"/>
      <c r="P417" s="18"/>
      <c r="Q417" s="18"/>
      <c r="R417" s="18"/>
      <c r="S417" s="14"/>
      <c r="T417" s="14"/>
      <c r="U417" s="14"/>
      <c r="V417" s="14"/>
      <c r="W417" s="14"/>
      <c r="X417" s="14"/>
      <c r="Y417" s="14"/>
      <c r="Z417" s="14"/>
      <c r="AA417" s="14"/>
      <c r="AB417" s="14"/>
      <c r="AC417" s="14"/>
      <c r="AD417" s="14"/>
      <c r="AE417" s="14"/>
      <c r="AF417" s="14"/>
      <c r="AG417" s="14"/>
      <c r="AH417" s="14"/>
    </row>
    <row r="418" spans="1:34" ht="15.75" customHeight="1">
      <c r="A418" s="17"/>
      <c r="B418" s="18"/>
      <c r="C418" s="18"/>
      <c r="D418" s="18"/>
      <c r="E418" s="18"/>
      <c r="F418" s="18"/>
      <c r="G418" s="18"/>
      <c r="H418" s="20"/>
      <c r="I418" s="20"/>
      <c r="J418" s="20"/>
      <c r="K418" s="24"/>
      <c r="L418" s="20"/>
      <c r="M418" s="20"/>
      <c r="N418" s="18"/>
      <c r="O418" s="18"/>
      <c r="P418" s="18"/>
      <c r="Q418" s="18"/>
      <c r="R418" s="18"/>
      <c r="S418" s="14"/>
      <c r="T418" s="14"/>
      <c r="U418" s="14"/>
      <c r="V418" s="14"/>
      <c r="W418" s="14"/>
      <c r="X418" s="14"/>
      <c r="Y418" s="14"/>
      <c r="Z418" s="14"/>
      <c r="AA418" s="14"/>
      <c r="AB418" s="14"/>
      <c r="AC418" s="14"/>
      <c r="AD418" s="14"/>
      <c r="AE418" s="14"/>
      <c r="AF418" s="14"/>
      <c r="AG418" s="14"/>
      <c r="AH418" s="14"/>
    </row>
    <row r="419" spans="1:34" ht="15.75" customHeight="1">
      <c r="A419" s="17"/>
      <c r="B419" s="18"/>
      <c r="C419" s="18"/>
      <c r="D419" s="18"/>
      <c r="E419" s="18"/>
      <c r="F419" s="18"/>
      <c r="G419" s="18"/>
      <c r="H419" s="20"/>
      <c r="I419" s="20"/>
      <c r="J419" s="20"/>
      <c r="K419" s="24"/>
      <c r="L419" s="20"/>
      <c r="M419" s="20"/>
      <c r="N419" s="18"/>
      <c r="O419" s="18"/>
      <c r="P419" s="18"/>
      <c r="Q419" s="18"/>
      <c r="R419" s="18"/>
      <c r="S419" s="14"/>
      <c r="T419" s="14"/>
      <c r="U419" s="14"/>
      <c r="V419" s="14"/>
      <c r="W419" s="14"/>
      <c r="X419" s="14"/>
      <c r="Y419" s="14"/>
      <c r="Z419" s="14"/>
      <c r="AA419" s="14"/>
      <c r="AB419" s="14"/>
      <c r="AC419" s="14"/>
      <c r="AD419" s="14"/>
      <c r="AE419" s="14"/>
      <c r="AF419" s="14"/>
      <c r="AG419" s="14"/>
      <c r="AH419" s="14"/>
    </row>
    <row r="420" spans="1:34" ht="15.75" customHeight="1">
      <c r="A420" s="17"/>
      <c r="B420" s="18"/>
      <c r="C420" s="18"/>
      <c r="D420" s="18"/>
      <c r="E420" s="18"/>
      <c r="F420" s="18"/>
      <c r="G420" s="18"/>
      <c r="H420" s="20"/>
      <c r="I420" s="20"/>
      <c r="J420" s="20"/>
      <c r="K420" s="24"/>
      <c r="L420" s="20"/>
      <c r="M420" s="20"/>
      <c r="N420" s="18"/>
      <c r="O420" s="18"/>
      <c r="P420" s="18"/>
      <c r="Q420" s="18"/>
      <c r="R420" s="18"/>
      <c r="S420" s="14"/>
      <c r="T420" s="14"/>
      <c r="U420" s="14"/>
      <c r="V420" s="14"/>
      <c r="W420" s="14"/>
      <c r="X420" s="14"/>
      <c r="Y420" s="14"/>
      <c r="Z420" s="14"/>
      <c r="AA420" s="14"/>
      <c r="AB420" s="14"/>
      <c r="AC420" s="14"/>
      <c r="AD420" s="14"/>
      <c r="AE420" s="14"/>
      <c r="AF420" s="14"/>
      <c r="AG420" s="14"/>
      <c r="AH420" s="14"/>
    </row>
    <row r="421" spans="1:34" ht="15.75" customHeight="1">
      <c r="A421" s="17"/>
      <c r="B421" s="18"/>
      <c r="C421" s="18"/>
      <c r="D421" s="18"/>
      <c r="E421" s="18"/>
      <c r="F421" s="18"/>
      <c r="G421" s="18"/>
      <c r="H421" s="20"/>
      <c r="I421" s="20"/>
      <c r="J421" s="20"/>
      <c r="K421" s="24"/>
      <c r="L421" s="20"/>
      <c r="M421" s="20"/>
      <c r="N421" s="18"/>
      <c r="O421" s="18"/>
      <c r="P421" s="18"/>
      <c r="Q421" s="18"/>
      <c r="R421" s="18"/>
      <c r="S421" s="14"/>
      <c r="T421" s="14"/>
      <c r="U421" s="14"/>
      <c r="V421" s="14"/>
      <c r="W421" s="14"/>
      <c r="X421" s="14"/>
      <c r="Y421" s="14"/>
      <c r="Z421" s="14"/>
      <c r="AA421" s="14"/>
      <c r="AB421" s="14"/>
      <c r="AC421" s="14"/>
      <c r="AD421" s="14"/>
      <c r="AE421" s="14"/>
      <c r="AF421" s="14"/>
      <c r="AG421" s="14"/>
      <c r="AH421" s="14"/>
    </row>
    <row r="422" spans="1:34" ht="15.75" customHeight="1">
      <c r="A422" s="17"/>
      <c r="B422" s="18"/>
      <c r="C422" s="18"/>
      <c r="D422" s="18"/>
      <c r="E422" s="18"/>
      <c r="F422" s="18"/>
      <c r="G422" s="18"/>
      <c r="H422" s="20"/>
      <c r="I422" s="20"/>
      <c r="J422" s="20"/>
      <c r="K422" s="24"/>
      <c r="L422" s="20"/>
      <c r="M422" s="20"/>
      <c r="N422" s="18"/>
      <c r="O422" s="18"/>
      <c r="P422" s="18"/>
      <c r="Q422" s="18"/>
      <c r="R422" s="18"/>
      <c r="S422" s="14"/>
      <c r="T422" s="14"/>
      <c r="U422" s="14"/>
      <c r="V422" s="14"/>
      <c r="W422" s="14"/>
      <c r="X422" s="14"/>
      <c r="Y422" s="14"/>
      <c r="Z422" s="14"/>
      <c r="AA422" s="14"/>
      <c r="AB422" s="14"/>
      <c r="AC422" s="14"/>
      <c r="AD422" s="14"/>
      <c r="AE422" s="14"/>
      <c r="AF422" s="14"/>
      <c r="AG422" s="14"/>
      <c r="AH422" s="14"/>
    </row>
    <row r="423" spans="1:34" ht="15.75" customHeight="1">
      <c r="A423" s="17"/>
      <c r="B423" s="18"/>
      <c r="C423" s="18"/>
      <c r="D423" s="18"/>
      <c r="E423" s="18"/>
      <c r="F423" s="18"/>
      <c r="G423" s="18"/>
      <c r="H423" s="20"/>
      <c r="I423" s="20"/>
      <c r="J423" s="20"/>
      <c r="K423" s="24"/>
      <c r="L423" s="20"/>
      <c r="M423" s="20"/>
      <c r="N423" s="18"/>
      <c r="O423" s="18"/>
      <c r="P423" s="18"/>
      <c r="Q423" s="18"/>
      <c r="R423" s="18"/>
      <c r="S423" s="14"/>
      <c r="T423" s="14"/>
      <c r="U423" s="14"/>
      <c r="V423" s="14"/>
      <c r="W423" s="14"/>
      <c r="X423" s="14"/>
      <c r="Y423" s="14"/>
      <c r="Z423" s="14"/>
      <c r="AA423" s="14"/>
      <c r="AB423" s="14"/>
      <c r="AC423" s="14"/>
      <c r="AD423" s="14"/>
      <c r="AE423" s="14"/>
      <c r="AF423" s="14"/>
      <c r="AG423" s="14"/>
      <c r="AH423" s="14"/>
    </row>
    <row r="424" spans="1:34" ht="15.75" customHeight="1">
      <c r="A424" s="17"/>
      <c r="B424" s="18"/>
      <c r="C424" s="18"/>
      <c r="D424" s="18"/>
      <c r="E424" s="18"/>
      <c r="F424" s="18"/>
      <c r="G424" s="18"/>
      <c r="H424" s="20"/>
      <c r="I424" s="20"/>
      <c r="J424" s="20"/>
      <c r="K424" s="24"/>
      <c r="L424" s="20"/>
      <c r="M424" s="20"/>
      <c r="N424" s="18"/>
      <c r="O424" s="18"/>
      <c r="P424" s="18"/>
      <c r="Q424" s="18"/>
      <c r="R424" s="18"/>
      <c r="S424" s="14"/>
      <c r="T424" s="14"/>
      <c r="U424" s="14"/>
      <c r="V424" s="14"/>
      <c r="W424" s="14"/>
      <c r="X424" s="14"/>
      <c r="Y424" s="14"/>
      <c r="Z424" s="14"/>
      <c r="AA424" s="14"/>
      <c r="AB424" s="14"/>
      <c r="AC424" s="14"/>
      <c r="AD424" s="14"/>
      <c r="AE424" s="14"/>
      <c r="AF424" s="14"/>
      <c r="AG424" s="14"/>
      <c r="AH424" s="14"/>
    </row>
    <row r="425" spans="1:34" ht="15.75" customHeight="1">
      <c r="A425" s="17"/>
      <c r="B425" s="18"/>
      <c r="C425" s="18"/>
      <c r="D425" s="18"/>
      <c r="E425" s="18"/>
      <c r="F425" s="18"/>
      <c r="G425" s="18"/>
      <c r="H425" s="20"/>
      <c r="I425" s="20"/>
      <c r="J425" s="20"/>
      <c r="K425" s="24"/>
      <c r="L425" s="20"/>
      <c r="M425" s="20"/>
      <c r="N425" s="18"/>
      <c r="O425" s="18"/>
      <c r="P425" s="18"/>
      <c r="Q425" s="18"/>
      <c r="R425" s="18"/>
      <c r="S425" s="14"/>
      <c r="T425" s="14"/>
      <c r="U425" s="14"/>
      <c r="V425" s="14"/>
      <c r="W425" s="14"/>
      <c r="X425" s="14"/>
      <c r="Y425" s="14"/>
      <c r="Z425" s="14"/>
      <c r="AA425" s="14"/>
      <c r="AB425" s="14"/>
      <c r="AC425" s="14"/>
      <c r="AD425" s="14"/>
      <c r="AE425" s="14"/>
      <c r="AF425" s="14"/>
      <c r="AG425" s="14"/>
      <c r="AH425" s="14"/>
    </row>
    <row r="426" spans="1:34" ht="15.75" customHeight="1">
      <c r="A426" s="17"/>
      <c r="B426" s="18"/>
      <c r="C426" s="18"/>
      <c r="D426" s="18"/>
      <c r="E426" s="18"/>
      <c r="F426" s="18"/>
      <c r="G426" s="18"/>
      <c r="H426" s="20"/>
      <c r="I426" s="20"/>
      <c r="J426" s="20"/>
      <c r="K426" s="24"/>
      <c r="L426" s="20"/>
      <c r="M426" s="20"/>
      <c r="N426" s="18"/>
      <c r="O426" s="18"/>
      <c r="P426" s="18"/>
      <c r="Q426" s="18"/>
      <c r="R426" s="18"/>
      <c r="S426" s="14"/>
      <c r="T426" s="14"/>
      <c r="U426" s="14"/>
      <c r="V426" s="14"/>
      <c r="W426" s="14"/>
      <c r="X426" s="14"/>
      <c r="Y426" s="14"/>
      <c r="Z426" s="14"/>
      <c r="AA426" s="14"/>
      <c r="AB426" s="14"/>
      <c r="AC426" s="14"/>
      <c r="AD426" s="14"/>
      <c r="AE426" s="14"/>
      <c r="AF426" s="14"/>
      <c r="AG426" s="14"/>
      <c r="AH426" s="14"/>
    </row>
    <row r="427" spans="1:34" ht="15.75" customHeight="1">
      <c r="A427" s="17"/>
      <c r="B427" s="18"/>
      <c r="C427" s="18"/>
      <c r="D427" s="18"/>
      <c r="E427" s="18"/>
      <c r="F427" s="18"/>
      <c r="G427" s="18"/>
      <c r="H427" s="20"/>
      <c r="I427" s="20"/>
      <c r="J427" s="20"/>
      <c r="K427" s="24"/>
      <c r="L427" s="20"/>
      <c r="M427" s="20"/>
      <c r="N427" s="18"/>
      <c r="O427" s="18"/>
      <c r="P427" s="18"/>
      <c r="Q427" s="18"/>
      <c r="R427" s="18"/>
      <c r="S427" s="14"/>
      <c r="T427" s="14"/>
      <c r="U427" s="14"/>
      <c r="V427" s="14"/>
      <c r="W427" s="14"/>
      <c r="X427" s="14"/>
      <c r="Y427" s="14"/>
      <c r="Z427" s="14"/>
      <c r="AA427" s="14"/>
      <c r="AB427" s="14"/>
      <c r="AC427" s="14"/>
      <c r="AD427" s="14"/>
      <c r="AE427" s="14"/>
      <c r="AF427" s="14"/>
      <c r="AG427" s="14"/>
      <c r="AH427" s="14"/>
    </row>
    <row r="428" spans="1:34" ht="15.75" customHeight="1">
      <c r="A428" s="17"/>
      <c r="B428" s="18"/>
      <c r="C428" s="18"/>
      <c r="D428" s="18"/>
      <c r="E428" s="18"/>
      <c r="F428" s="18"/>
      <c r="G428" s="18"/>
      <c r="H428" s="20"/>
      <c r="I428" s="20"/>
      <c r="J428" s="20"/>
      <c r="K428" s="24"/>
      <c r="L428" s="20"/>
      <c r="M428" s="20"/>
      <c r="N428" s="18"/>
      <c r="O428" s="18"/>
      <c r="P428" s="18"/>
      <c r="Q428" s="18"/>
      <c r="R428" s="18"/>
      <c r="S428" s="14"/>
      <c r="T428" s="14"/>
      <c r="U428" s="14"/>
      <c r="V428" s="14"/>
      <c r="W428" s="14"/>
      <c r="X428" s="14"/>
      <c r="Y428" s="14"/>
      <c r="Z428" s="14"/>
      <c r="AA428" s="14"/>
      <c r="AB428" s="14"/>
      <c r="AC428" s="14"/>
      <c r="AD428" s="14"/>
      <c r="AE428" s="14"/>
      <c r="AF428" s="14"/>
      <c r="AG428" s="14"/>
      <c r="AH428" s="14"/>
    </row>
    <row r="429" spans="1:34" ht="15.75" customHeight="1">
      <c r="A429" s="17"/>
      <c r="B429" s="18"/>
      <c r="C429" s="18"/>
      <c r="D429" s="18"/>
      <c r="E429" s="18"/>
      <c r="F429" s="18"/>
      <c r="G429" s="18"/>
      <c r="H429" s="20"/>
      <c r="I429" s="20"/>
      <c r="J429" s="20"/>
      <c r="K429" s="24"/>
      <c r="L429" s="20"/>
      <c r="M429" s="20"/>
      <c r="N429" s="18"/>
      <c r="O429" s="18"/>
      <c r="P429" s="18"/>
      <c r="Q429" s="18"/>
      <c r="R429" s="18"/>
      <c r="S429" s="14"/>
      <c r="T429" s="14"/>
      <c r="U429" s="14"/>
      <c r="V429" s="14"/>
      <c r="W429" s="14"/>
      <c r="X429" s="14"/>
      <c r="Y429" s="14"/>
      <c r="Z429" s="14"/>
      <c r="AA429" s="14"/>
      <c r="AB429" s="14"/>
      <c r="AC429" s="14"/>
      <c r="AD429" s="14"/>
      <c r="AE429" s="14"/>
      <c r="AF429" s="14"/>
      <c r="AG429" s="14"/>
      <c r="AH429" s="14"/>
    </row>
    <row r="430" spans="1:34" ht="15.75" customHeight="1">
      <c r="A430" s="17"/>
      <c r="B430" s="18"/>
      <c r="C430" s="18"/>
      <c r="D430" s="18"/>
      <c r="E430" s="18"/>
      <c r="F430" s="18"/>
      <c r="G430" s="18"/>
      <c r="H430" s="20"/>
      <c r="I430" s="20"/>
      <c r="J430" s="20"/>
      <c r="K430" s="24"/>
      <c r="L430" s="20"/>
      <c r="M430" s="20"/>
      <c r="N430" s="18"/>
      <c r="O430" s="18"/>
      <c r="P430" s="18"/>
      <c r="Q430" s="18"/>
      <c r="R430" s="18"/>
      <c r="S430" s="14"/>
      <c r="T430" s="14"/>
      <c r="U430" s="14"/>
      <c r="V430" s="14"/>
      <c r="W430" s="14"/>
      <c r="X430" s="14"/>
      <c r="Y430" s="14"/>
      <c r="Z430" s="14"/>
      <c r="AA430" s="14"/>
      <c r="AB430" s="14"/>
      <c r="AC430" s="14"/>
      <c r="AD430" s="14"/>
      <c r="AE430" s="14"/>
      <c r="AF430" s="14"/>
      <c r="AG430" s="14"/>
      <c r="AH430" s="14"/>
    </row>
    <row r="431" spans="1:34" ht="15.75" customHeight="1">
      <c r="A431" s="17"/>
      <c r="B431" s="18"/>
      <c r="C431" s="18"/>
      <c r="D431" s="18"/>
      <c r="E431" s="18"/>
      <c r="F431" s="18"/>
      <c r="G431" s="18"/>
      <c r="H431" s="20"/>
      <c r="I431" s="20"/>
      <c r="J431" s="20"/>
      <c r="K431" s="24"/>
      <c r="L431" s="20"/>
      <c r="M431" s="20"/>
      <c r="N431" s="18"/>
      <c r="O431" s="18"/>
      <c r="P431" s="18"/>
      <c r="Q431" s="18"/>
      <c r="R431" s="18"/>
      <c r="S431" s="14"/>
      <c r="T431" s="14"/>
      <c r="U431" s="14"/>
      <c r="V431" s="14"/>
      <c r="W431" s="14"/>
      <c r="X431" s="14"/>
      <c r="Y431" s="14"/>
      <c r="Z431" s="14"/>
      <c r="AA431" s="14"/>
      <c r="AB431" s="14"/>
      <c r="AC431" s="14"/>
      <c r="AD431" s="14"/>
      <c r="AE431" s="14"/>
      <c r="AF431" s="14"/>
      <c r="AG431" s="14"/>
      <c r="AH431" s="14"/>
    </row>
    <row r="432" spans="1:34" ht="15.75" customHeight="1">
      <c r="A432" s="17"/>
      <c r="B432" s="18"/>
      <c r="C432" s="18"/>
      <c r="D432" s="18"/>
      <c r="E432" s="18"/>
      <c r="F432" s="18"/>
      <c r="G432" s="18"/>
      <c r="H432" s="20"/>
      <c r="I432" s="20"/>
      <c r="J432" s="20"/>
      <c r="K432" s="24"/>
      <c r="L432" s="20"/>
      <c r="M432" s="20"/>
      <c r="N432" s="18"/>
      <c r="O432" s="18"/>
      <c r="P432" s="18"/>
      <c r="Q432" s="18"/>
      <c r="R432" s="18"/>
      <c r="S432" s="14"/>
      <c r="T432" s="14"/>
      <c r="U432" s="14"/>
      <c r="V432" s="14"/>
      <c r="W432" s="14"/>
      <c r="X432" s="14"/>
      <c r="Y432" s="14"/>
      <c r="Z432" s="14"/>
      <c r="AA432" s="14"/>
      <c r="AB432" s="14"/>
      <c r="AC432" s="14"/>
      <c r="AD432" s="14"/>
      <c r="AE432" s="14"/>
      <c r="AF432" s="14"/>
      <c r="AG432" s="14"/>
      <c r="AH432" s="14"/>
    </row>
    <row r="433" spans="1:34" ht="15.75" customHeight="1">
      <c r="A433" s="17"/>
      <c r="B433" s="18"/>
      <c r="C433" s="18"/>
      <c r="D433" s="18"/>
      <c r="E433" s="18"/>
      <c r="F433" s="18"/>
      <c r="G433" s="18"/>
      <c r="H433" s="20"/>
      <c r="I433" s="20"/>
      <c r="J433" s="20"/>
      <c r="K433" s="24"/>
      <c r="L433" s="20"/>
      <c r="M433" s="20"/>
      <c r="N433" s="18"/>
      <c r="O433" s="18"/>
      <c r="P433" s="18"/>
      <c r="Q433" s="18"/>
      <c r="R433" s="18"/>
      <c r="S433" s="14"/>
      <c r="T433" s="14"/>
      <c r="U433" s="14"/>
      <c r="V433" s="14"/>
      <c r="W433" s="14"/>
      <c r="X433" s="14"/>
      <c r="Y433" s="14"/>
      <c r="Z433" s="14"/>
      <c r="AA433" s="14"/>
      <c r="AB433" s="14"/>
      <c r="AC433" s="14"/>
      <c r="AD433" s="14"/>
      <c r="AE433" s="14"/>
      <c r="AF433" s="14"/>
      <c r="AG433" s="14"/>
      <c r="AH433" s="14"/>
    </row>
    <row r="434" spans="1:34" ht="15.75" customHeight="1">
      <c r="A434" s="17"/>
      <c r="B434" s="18"/>
      <c r="C434" s="18"/>
      <c r="D434" s="18"/>
      <c r="E434" s="18"/>
      <c r="F434" s="18"/>
      <c r="G434" s="18"/>
      <c r="H434" s="20"/>
      <c r="I434" s="20"/>
      <c r="J434" s="20"/>
      <c r="K434" s="24"/>
      <c r="L434" s="20"/>
      <c r="M434" s="20"/>
      <c r="N434" s="18"/>
      <c r="O434" s="18"/>
      <c r="P434" s="18"/>
      <c r="Q434" s="18"/>
      <c r="R434" s="18"/>
      <c r="S434" s="14"/>
      <c r="T434" s="14"/>
      <c r="U434" s="14"/>
      <c r="V434" s="14"/>
      <c r="W434" s="14"/>
      <c r="X434" s="14"/>
      <c r="Y434" s="14"/>
      <c r="Z434" s="14"/>
      <c r="AA434" s="14"/>
      <c r="AB434" s="14"/>
      <c r="AC434" s="14"/>
      <c r="AD434" s="14"/>
      <c r="AE434" s="14"/>
      <c r="AF434" s="14"/>
      <c r="AG434" s="14"/>
      <c r="AH434" s="14"/>
    </row>
    <row r="435" spans="1:34" ht="15.75" customHeight="1">
      <c r="A435" s="17"/>
      <c r="B435" s="18"/>
      <c r="C435" s="18"/>
      <c r="D435" s="18"/>
      <c r="E435" s="18"/>
      <c r="F435" s="18"/>
      <c r="G435" s="18"/>
      <c r="H435" s="20"/>
      <c r="I435" s="20"/>
      <c r="J435" s="20"/>
      <c r="K435" s="24"/>
      <c r="L435" s="20"/>
      <c r="M435" s="20"/>
      <c r="N435" s="18"/>
      <c r="O435" s="18"/>
      <c r="P435" s="18"/>
      <c r="Q435" s="18"/>
      <c r="R435" s="18"/>
      <c r="S435" s="14"/>
      <c r="T435" s="14"/>
      <c r="U435" s="14"/>
      <c r="V435" s="14"/>
      <c r="W435" s="14"/>
      <c r="X435" s="14"/>
      <c r="Y435" s="14"/>
      <c r="Z435" s="14"/>
      <c r="AA435" s="14"/>
      <c r="AB435" s="14"/>
      <c r="AC435" s="14"/>
      <c r="AD435" s="14"/>
      <c r="AE435" s="14"/>
      <c r="AF435" s="14"/>
      <c r="AG435" s="14"/>
      <c r="AH435" s="14"/>
    </row>
    <row r="436" spans="1:34" ht="15.75" customHeight="1">
      <c r="A436" s="17"/>
      <c r="B436" s="18"/>
      <c r="C436" s="18"/>
      <c r="D436" s="18"/>
      <c r="E436" s="18"/>
      <c r="F436" s="18"/>
      <c r="G436" s="18"/>
      <c r="H436" s="20"/>
      <c r="I436" s="20"/>
      <c r="J436" s="20"/>
      <c r="K436" s="24"/>
      <c r="L436" s="20"/>
      <c r="M436" s="20"/>
      <c r="N436" s="18"/>
      <c r="O436" s="18"/>
      <c r="P436" s="18"/>
      <c r="Q436" s="18"/>
      <c r="R436" s="18"/>
      <c r="S436" s="14"/>
      <c r="T436" s="14"/>
      <c r="U436" s="14"/>
      <c r="V436" s="14"/>
      <c r="W436" s="14"/>
      <c r="X436" s="14"/>
      <c r="Y436" s="14"/>
      <c r="Z436" s="14"/>
      <c r="AA436" s="14"/>
      <c r="AB436" s="14"/>
      <c r="AC436" s="14"/>
      <c r="AD436" s="14"/>
      <c r="AE436" s="14"/>
      <c r="AF436" s="14"/>
      <c r="AG436" s="14"/>
      <c r="AH436" s="14"/>
    </row>
    <row r="437" spans="1:34" ht="15.75" customHeight="1">
      <c r="A437" s="17"/>
      <c r="B437" s="18"/>
      <c r="C437" s="18"/>
      <c r="D437" s="18"/>
      <c r="E437" s="18"/>
      <c r="F437" s="18"/>
      <c r="G437" s="18"/>
      <c r="H437" s="20"/>
      <c r="I437" s="20"/>
      <c r="J437" s="20"/>
      <c r="K437" s="24"/>
      <c r="L437" s="20"/>
      <c r="M437" s="20"/>
      <c r="N437" s="18"/>
      <c r="O437" s="18"/>
      <c r="P437" s="18"/>
      <c r="Q437" s="18"/>
      <c r="R437" s="18"/>
      <c r="S437" s="14"/>
      <c r="T437" s="14"/>
      <c r="U437" s="14"/>
      <c r="V437" s="14"/>
      <c r="W437" s="14"/>
      <c r="X437" s="14"/>
      <c r="Y437" s="14"/>
      <c r="Z437" s="14"/>
      <c r="AA437" s="14"/>
      <c r="AB437" s="14"/>
      <c r="AC437" s="14"/>
      <c r="AD437" s="14"/>
      <c r="AE437" s="14"/>
      <c r="AF437" s="14"/>
      <c r="AG437" s="14"/>
      <c r="AH437" s="14"/>
    </row>
    <row r="438" spans="1:34" ht="15.75" customHeight="1">
      <c r="A438" s="17"/>
      <c r="B438" s="18"/>
      <c r="C438" s="18"/>
      <c r="D438" s="18"/>
      <c r="E438" s="18"/>
      <c r="F438" s="18"/>
      <c r="G438" s="18"/>
      <c r="H438" s="20"/>
      <c r="I438" s="20"/>
      <c r="J438" s="20"/>
      <c r="K438" s="24"/>
      <c r="L438" s="20"/>
      <c r="M438" s="20"/>
      <c r="N438" s="18"/>
      <c r="O438" s="18"/>
      <c r="P438" s="18"/>
      <c r="Q438" s="18"/>
      <c r="R438" s="18"/>
      <c r="S438" s="14"/>
      <c r="T438" s="14"/>
      <c r="U438" s="14"/>
      <c r="V438" s="14"/>
      <c r="W438" s="14"/>
      <c r="X438" s="14"/>
      <c r="Y438" s="14"/>
      <c r="Z438" s="14"/>
      <c r="AA438" s="14"/>
      <c r="AB438" s="14"/>
      <c r="AC438" s="14"/>
      <c r="AD438" s="14"/>
      <c r="AE438" s="14"/>
      <c r="AF438" s="14"/>
      <c r="AG438" s="14"/>
      <c r="AH438" s="14"/>
    </row>
    <row r="439" spans="1:34" ht="15.75" customHeight="1">
      <c r="A439" s="17"/>
      <c r="B439" s="18"/>
      <c r="C439" s="18"/>
      <c r="D439" s="18"/>
      <c r="E439" s="18"/>
      <c r="F439" s="18"/>
      <c r="G439" s="18"/>
      <c r="H439" s="20"/>
      <c r="I439" s="20"/>
      <c r="J439" s="20"/>
      <c r="K439" s="24"/>
      <c r="L439" s="20"/>
      <c r="M439" s="20"/>
      <c r="N439" s="18"/>
      <c r="O439" s="18"/>
      <c r="P439" s="18"/>
      <c r="Q439" s="18"/>
      <c r="R439" s="18"/>
      <c r="S439" s="14"/>
      <c r="T439" s="14"/>
      <c r="U439" s="14"/>
      <c r="V439" s="14"/>
      <c r="W439" s="14"/>
      <c r="X439" s="14"/>
      <c r="Y439" s="14"/>
      <c r="Z439" s="14"/>
      <c r="AA439" s="14"/>
      <c r="AB439" s="14"/>
      <c r="AC439" s="14"/>
      <c r="AD439" s="14"/>
      <c r="AE439" s="14"/>
      <c r="AF439" s="14"/>
      <c r="AG439" s="14"/>
      <c r="AH439" s="14"/>
    </row>
    <row r="440" spans="1:34" ht="15.75" customHeight="1">
      <c r="A440" s="17"/>
      <c r="B440" s="18"/>
      <c r="C440" s="18"/>
      <c r="D440" s="18"/>
      <c r="E440" s="18"/>
      <c r="F440" s="18"/>
      <c r="G440" s="18"/>
      <c r="H440" s="20"/>
      <c r="I440" s="20"/>
      <c r="J440" s="20"/>
      <c r="K440" s="24"/>
      <c r="L440" s="20"/>
      <c r="M440" s="20"/>
      <c r="N440" s="18"/>
      <c r="O440" s="18"/>
      <c r="P440" s="18"/>
      <c r="Q440" s="18"/>
      <c r="R440" s="18"/>
      <c r="S440" s="14"/>
      <c r="T440" s="14"/>
      <c r="U440" s="14"/>
      <c r="V440" s="14"/>
      <c r="W440" s="14"/>
      <c r="X440" s="14"/>
      <c r="Y440" s="14"/>
      <c r="Z440" s="14"/>
      <c r="AA440" s="14"/>
      <c r="AB440" s="14"/>
      <c r="AC440" s="14"/>
      <c r="AD440" s="14"/>
      <c r="AE440" s="14"/>
      <c r="AF440" s="14"/>
      <c r="AG440" s="14"/>
      <c r="AH440" s="14"/>
    </row>
    <row r="441" spans="1:34" ht="15.75" customHeight="1">
      <c r="A441" s="17"/>
      <c r="B441" s="18"/>
      <c r="C441" s="18"/>
      <c r="D441" s="18"/>
      <c r="E441" s="18"/>
      <c r="F441" s="18"/>
      <c r="G441" s="18"/>
      <c r="H441" s="20"/>
      <c r="I441" s="20"/>
      <c r="J441" s="20"/>
      <c r="K441" s="24"/>
      <c r="L441" s="20"/>
      <c r="M441" s="20"/>
      <c r="N441" s="18"/>
      <c r="O441" s="18"/>
      <c r="P441" s="18"/>
      <c r="Q441" s="18"/>
      <c r="R441" s="18"/>
      <c r="S441" s="14"/>
      <c r="T441" s="14"/>
      <c r="U441" s="14"/>
      <c r="V441" s="14"/>
      <c r="W441" s="14"/>
      <c r="X441" s="14"/>
      <c r="Y441" s="14"/>
      <c r="Z441" s="14"/>
      <c r="AA441" s="14"/>
      <c r="AB441" s="14"/>
      <c r="AC441" s="14"/>
      <c r="AD441" s="14"/>
      <c r="AE441" s="14"/>
      <c r="AF441" s="14"/>
      <c r="AG441" s="14"/>
      <c r="AH441" s="14"/>
    </row>
    <row r="442" spans="1:34" ht="15.75" customHeight="1">
      <c r="A442" s="17"/>
      <c r="B442" s="18"/>
      <c r="C442" s="18"/>
      <c r="D442" s="18"/>
      <c r="E442" s="18"/>
      <c r="F442" s="18"/>
      <c r="G442" s="18"/>
      <c r="H442" s="20"/>
      <c r="I442" s="20"/>
      <c r="J442" s="20"/>
      <c r="K442" s="24"/>
      <c r="L442" s="20"/>
      <c r="M442" s="20"/>
      <c r="N442" s="18"/>
      <c r="O442" s="18"/>
      <c r="P442" s="18"/>
      <c r="Q442" s="18"/>
      <c r="R442" s="18"/>
      <c r="S442" s="14"/>
      <c r="T442" s="14"/>
      <c r="U442" s="14"/>
      <c r="V442" s="14"/>
      <c r="W442" s="14"/>
      <c r="X442" s="14"/>
      <c r="Y442" s="14"/>
      <c r="Z442" s="14"/>
      <c r="AA442" s="14"/>
      <c r="AB442" s="14"/>
      <c r="AC442" s="14"/>
      <c r="AD442" s="14"/>
      <c r="AE442" s="14"/>
      <c r="AF442" s="14"/>
      <c r="AG442" s="14"/>
      <c r="AH442" s="14"/>
    </row>
    <row r="443" spans="1:34" ht="15.75" customHeight="1">
      <c r="A443" s="17"/>
      <c r="B443" s="18"/>
      <c r="C443" s="18"/>
      <c r="D443" s="18"/>
      <c r="E443" s="18"/>
      <c r="F443" s="18"/>
      <c r="G443" s="18"/>
      <c r="H443" s="20"/>
      <c r="I443" s="20"/>
      <c r="J443" s="20"/>
      <c r="K443" s="24"/>
      <c r="L443" s="20"/>
      <c r="M443" s="20"/>
      <c r="N443" s="18"/>
      <c r="O443" s="18"/>
      <c r="P443" s="18"/>
      <c r="Q443" s="18"/>
      <c r="R443" s="18"/>
      <c r="S443" s="14"/>
      <c r="T443" s="14"/>
      <c r="U443" s="14"/>
      <c r="V443" s="14"/>
      <c r="W443" s="14"/>
      <c r="X443" s="14"/>
      <c r="Y443" s="14"/>
      <c r="Z443" s="14"/>
      <c r="AA443" s="14"/>
      <c r="AB443" s="14"/>
      <c r="AC443" s="14"/>
      <c r="AD443" s="14"/>
      <c r="AE443" s="14"/>
      <c r="AF443" s="14"/>
      <c r="AG443" s="14"/>
      <c r="AH443" s="14"/>
    </row>
    <row r="444" spans="1:34" ht="15.75" customHeight="1">
      <c r="A444" s="17"/>
      <c r="B444" s="18"/>
      <c r="C444" s="18"/>
      <c r="D444" s="18"/>
      <c r="E444" s="18"/>
      <c r="F444" s="18"/>
      <c r="G444" s="18"/>
      <c r="H444" s="20"/>
      <c r="I444" s="20"/>
      <c r="J444" s="20"/>
      <c r="K444" s="24"/>
      <c r="L444" s="20"/>
      <c r="M444" s="20"/>
      <c r="N444" s="18"/>
      <c r="O444" s="18"/>
      <c r="P444" s="18"/>
      <c r="Q444" s="18"/>
      <c r="R444" s="18"/>
      <c r="S444" s="14"/>
      <c r="T444" s="14"/>
      <c r="U444" s="14"/>
      <c r="V444" s="14"/>
      <c r="W444" s="14"/>
      <c r="X444" s="14"/>
      <c r="Y444" s="14"/>
      <c r="Z444" s="14"/>
      <c r="AA444" s="14"/>
      <c r="AB444" s="14"/>
      <c r="AC444" s="14"/>
      <c r="AD444" s="14"/>
      <c r="AE444" s="14"/>
      <c r="AF444" s="14"/>
      <c r="AG444" s="14"/>
      <c r="AH444" s="14"/>
    </row>
    <row r="445" spans="1:34" ht="15.75" customHeight="1">
      <c r="A445" s="17"/>
      <c r="B445" s="18"/>
      <c r="C445" s="18"/>
      <c r="D445" s="18"/>
      <c r="E445" s="18"/>
      <c r="F445" s="18"/>
      <c r="G445" s="18"/>
      <c r="H445" s="20"/>
      <c r="I445" s="20"/>
      <c r="J445" s="20"/>
      <c r="K445" s="24"/>
      <c r="L445" s="20"/>
      <c r="M445" s="20"/>
      <c r="N445" s="18"/>
      <c r="O445" s="18"/>
      <c r="P445" s="18"/>
      <c r="Q445" s="18"/>
      <c r="R445" s="18"/>
      <c r="S445" s="14"/>
      <c r="T445" s="14"/>
      <c r="U445" s="14"/>
      <c r="V445" s="14"/>
      <c r="W445" s="14"/>
      <c r="X445" s="14"/>
      <c r="Y445" s="14"/>
      <c r="Z445" s="14"/>
      <c r="AA445" s="14"/>
      <c r="AB445" s="14"/>
      <c r="AC445" s="14"/>
      <c r="AD445" s="14"/>
      <c r="AE445" s="14"/>
      <c r="AF445" s="14"/>
      <c r="AG445" s="14"/>
      <c r="AH445" s="14"/>
    </row>
    <row r="446" spans="1:34" ht="15.75" customHeight="1">
      <c r="A446" s="17"/>
      <c r="B446" s="18"/>
      <c r="C446" s="18"/>
      <c r="D446" s="18"/>
      <c r="E446" s="18"/>
      <c r="F446" s="18"/>
      <c r="G446" s="18"/>
      <c r="H446" s="20"/>
      <c r="I446" s="20"/>
      <c r="J446" s="20"/>
      <c r="K446" s="24"/>
      <c r="L446" s="20"/>
      <c r="M446" s="20"/>
      <c r="N446" s="18"/>
      <c r="O446" s="18"/>
      <c r="P446" s="18"/>
      <c r="Q446" s="18"/>
      <c r="R446" s="18"/>
      <c r="S446" s="14"/>
      <c r="T446" s="14"/>
      <c r="U446" s="14"/>
      <c r="V446" s="14"/>
      <c r="W446" s="14"/>
      <c r="X446" s="14"/>
      <c r="Y446" s="14"/>
      <c r="Z446" s="14"/>
      <c r="AA446" s="14"/>
      <c r="AB446" s="14"/>
      <c r="AC446" s="14"/>
      <c r="AD446" s="14"/>
      <c r="AE446" s="14"/>
      <c r="AF446" s="14"/>
      <c r="AG446" s="14"/>
      <c r="AH446" s="14"/>
    </row>
    <row r="447" spans="1:34" ht="15.75" customHeight="1">
      <c r="A447" s="17"/>
      <c r="B447" s="18"/>
      <c r="C447" s="18"/>
      <c r="D447" s="18"/>
      <c r="E447" s="18"/>
      <c r="F447" s="18"/>
      <c r="G447" s="18"/>
      <c r="H447" s="20"/>
      <c r="I447" s="20"/>
      <c r="J447" s="20"/>
      <c r="K447" s="24"/>
      <c r="L447" s="20"/>
      <c r="M447" s="20"/>
      <c r="N447" s="18"/>
      <c r="O447" s="18"/>
      <c r="P447" s="18"/>
      <c r="Q447" s="18"/>
      <c r="R447" s="18"/>
      <c r="S447" s="14"/>
      <c r="T447" s="14"/>
      <c r="U447" s="14"/>
      <c r="V447" s="14"/>
      <c r="W447" s="14"/>
      <c r="X447" s="14"/>
      <c r="Y447" s="14"/>
      <c r="Z447" s="14"/>
      <c r="AA447" s="14"/>
      <c r="AB447" s="14"/>
      <c r="AC447" s="14"/>
      <c r="AD447" s="14"/>
      <c r="AE447" s="14"/>
      <c r="AF447" s="14"/>
      <c r="AG447" s="14"/>
      <c r="AH447" s="14"/>
    </row>
    <row r="448" spans="1:34" ht="15.75" customHeight="1">
      <c r="A448" s="17"/>
      <c r="B448" s="18"/>
      <c r="C448" s="18"/>
      <c r="D448" s="18"/>
      <c r="E448" s="18"/>
      <c r="F448" s="18"/>
      <c r="G448" s="18"/>
      <c r="H448" s="20"/>
      <c r="I448" s="20"/>
      <c r="J448" s="20"/>
      <c r="K448" s="24"/>
      <c r="L448" s="20"/>
      <c r="M448" s="20"/>
      <c r="N448" s="18"/>
      <c r="O448" s="18"/>
      <c r="P448" s="18"/>
      <c r="Q448" s="18"/>
      <c r="R448" s="18"/>
      <c r="S448" s="14"/>
      <c r="T448" s="14"/>
      <c r="U448" s="14"/>
      <c r="V448" s="14"/>
      <c r="W448" s="14"/>
      <c r="X448" s="14"/>
      <c r="Y448" s="14"/>
      <c r="Z448" s="14"/>
      <c r="AA448" s="14"/>
      <c r="AB448" s="14"/>
      <c r="AC448" s="14"/>
      <c r="AD448" s="14"/>
      <c r="AE448" s="14"/>
      <c r="AF448" s="14"/>
      <c r="AG448" s="14"/>
      <c r="AH448" s="14"/>
    </row>
    <row r="449" spans="1:34" ht="15.75" customHeight="1">
      <c r="A449" s="17"/>
      <c r="B449" s="18"/>
      <c r="C449" s="18"/>
      <c r="D449" s="18"/>
      <c r="E449" s="18"/>
      <c r="F449" s="18"/>
      <c r="G449" s="18"/>
      <c r="H449" s="20"/>
      <c r="I449" s="20"/>
      <c r="J449" s="20"/>
      <c r="K449" s="24"/>
      <c r="L449" s="20"/>
      <c r="M449" s="20"/>
      <c r="N449" s="18"/>
      <c r="O449" s="18"/>
      <c r="P449" s="18"/>
      <c r="Q449" s="18"/>
      <c r="R449" s="18"/>
      <c r="S449" s="14"/>
      <c r="T449" s="14"/>
      <c r="U449" s="14"/>
      <c r="V449" s="14"/>
      <c r="W449" s="14"/>
      <c r="X449" s="14"/>
      <c r="Y449" s="14"/>
      <c r="Z449" s="14"/>
      <c r="AA449" s="14"/>
      <c r="AB449" s="14"/>
      <c r="AC449" s="14"/>
      <c r="AD449" s="14"/>
      <c r="AE449" s="14"/>
      <c r="AF449" s="14"/>
      <c r="AG449" s="14"/>
      <c r="AH449" s="14"/>
    </row>
    <row r="450" spans="1:34" ht="15.75" customHeight="1">
      <c r="A450" s="17"/>
      <c r="B450" s="18"/>
      <c r="C450" s="18"/>
      <c r="D450" s="18"/>
      <c r="E450" s="18"/>
      <c r="F450" s="18"/>
      <c r="G450" s="18"/>
      <c r="H450" s="20"/>
      <c r="I450" s="20"/>
      <c r="J450" s="20"/>
      <c r="K450" s="24"/>
      <c r="L450" s="20"/>
      <c r="M450" s="20"/>
      <c r="N450" s="18"/>
      <c r="O450" s="18"/>
      <c r="P450" s="18"/>
      <c r="Q450" s="18"/>
      <c r="R450" s="18"/>
      <c r="S450" s="14"/>
      <c r="T450" s="14"/>
      <c r="U450" s="14"/>
      <c r="V450" s="14"/>
      <c r="W450" s="14"/>
      <c r="X450" s="14"/>
      <c r="Y450" s="14"/>
      <c r="Z450" s="14"/>
      <c r="AA450" s="14"/>
      <c r="AB450" s="14"/>
      <c r="AC450" s="14"/>
      <c r="AD450" s="14"/>
      <c r="AE450" s="14"/>
      <c r="AF450" s="14"/>
      <c r="AG450" s="14"/>
      <c r="AH450" s="14"/>
    </row>
    <row r="451" spans="1:34" ht="15.75" customHeight="1">
      <c r="A451" s="17"/>
      <c r="B451" s="18"/>
      <c r="C451" s="18"/>
      <c r="D451" s="18"/>
      <c r="E451" s="18"/>
      <c r="F451" s="18"/>
      <c r="G451" s="18"/>
      <c r="H451" s="20"/>
      <c r="I451" s="20"/>
      <c r="J451" s="20"/>
      <c r="K451" s="24"/>
      <c r="L451" s="20"/>
      <c r="M451" s="20"/>
      <c r="N451" s="18"/>
      <c r="O451" s="18"/>
      <c r="P451" s="18"/>
      <c r="Q451" s="18"/>
      <c r="R451" s="18"/>
      <c r="S451" s="14"/>
      <c r="T451" s="14"/>
      <c r="U451" s="14"/>
      <c r="V451" s="14"/>
      <c r="W451" s="14"/>
      <c r="X451" s="14"/>
      <c r="Y451" s="14"/>
      <c r="Z451" s="14"/>
      <c r="AA451" s="14"/>
      <c r="AB451" s="14"/>
      <c r="AC451" s="14"/>
      <c r="AD451" s="14"/>
      <c r="AE451" s="14"/>
      <c r="AF451" s="14"/>
      <c r="AG451" s="14"/>
      <c r="AH451" s="14"/>
    </row>
    <row r="452" spans="1:34" ht="15.75" customHeight="1">
      <c r="A452" s="17"/>
      <c r="B452" s="18"/>
      <c r="C452" s="18"/>
      <c r="D452" s="18"/>
      <c r="E452" s="18"/>
      <c r="F452" s="18"/>
      <c r="G452" s="18"/>
      <c r="H452" s="20"/>
      <c r="I452" s="20"/>
      <c r="J452" s="20"/>
      <c r="K452" s="24"/>
      <c r="L452" s="20"/>
      <c r="M452" s="20"/>
      <c r="N452" s="18"/>
      <c r="O452" s="18"/>
      <c r="P452" s="18"/>
      <c r="Q452" s="18"/>
      <c r="R452" s="18"/>
      <c r="S452" s="14"/>
      <c r="T452" s="14"/>
      <c r="U452" s="14"/>
      <c r="V452" s="14"/>
      <c r="W452" s="14"/>
      <c r="X452" s="14"/>
      <c r="Y452" s="14"/>
      <c r="Z452" s="14"/>
      <c r="AA452" s="14"/>
      <c r="AB452" s="14"/>
      <c r="AC452" s="14"/>
      <c r="AD452" s="14"/>
      <c r="AE452" s="14"/>
      <c r="AF452" s="14"/>
      <c r="AG452" s="14"/>
      <c r="AH452" s="14"/>
    </row>
    <row r="453" spans="1:34" ht="15.75" customHeight="1">
      <c r="A453" s="17"/>
      <c r="B453" s="18"/>
      <c r="C453" s="18"/>
      <c r="D453" s="18"/>
      <c r="E453" s="18"/>
      <c r="F453" s="18"/>
      <c r="G453" s="18"/>
      <c r="H453" s="20"/>
      <c r="I453" s="20"/>
      <c r="J453" s="20"/>
      <c r="K453" s="24"/>
      <c r="L453" s="20"/>
      <c r="M453" s="20"/>
      <c r="N453" s="18"/>
      <c r="O453" s="18"/>
      <c r="P453" s="18"/>
      <c r="Q453" s="18"/>
      <c r="R453" s="18"/>
      <c r="S453" s="14"/>
      <c r="T453" s="14"/>
      <c r="U453" s="14"/>
      <c r="V453" s="14"/>
      <c r="W453" s="14"/>
      <c r="X453" s="14"/>
      <c r="Y453" s="14"/>
      <c r="Z453" s="14"/>
      <c r="AA453" s="14"/>
      <c r="AB453" s="14"/>
      <c r="AC453" s="14"/>
      <c r="AD453" s="14"/>
      <c r="AE453" s="14"/>
      <c r="AF453" s="14"/>
      <c r="AG453" s="14"/>
      <c r="AH453" s="14"/>
    </row>
    <row r="454" spans="1:34" ht="15.75" customHeight="1">
      <c r="A454" s="17"/>
      <c r="B454" s="18"/>
      <c r="C454" s="18"/>
      <c r="D454" s="18"/>
      <c r="E454" s="18"/>
      <c r="F454" s="18"/>
      <c r="G454" s="18"/>
      <c r="H454" s="20"/>
      <c r="I454" s="20"/>
      <c r="J454" s="20"/>
      <c r="K454" s="24"/>
      <c r="L454" s="20"/>
      <c r="M454" s="20"/>
      <c r="N454" s="18"/>
      <c r="O454" s="18"/>
      <c r="P454" s="18"/>
      <c r="Q454" s="18"/>
      <c r="R454" s="18"/>
      <c r="S454" s="14"/>
      <c r="T454" s="14"/>
      <c r="U454" s="14"/>
      <c r="V454" s="14"/>
      <c r="W454" s="14"/>
      <c r="X454" s="14"/>
      <c r="Y454" s="14"/>
      <c r="Z454" s="14"/>
      <c r="AA454" s="14"/>
      <c r="AB454" s="14"/>
      <c r="AC454" s="14"/>
      <c r="AD454" s="14"/>
      <c r="AE454" s="14"/>
      <c r="AF454" s="14"/>
      <c r="AG454" s="14"/>
      <c r="AH454" s="14"/>
    </row>
    <row r="455" spans="1:34" ht="15.75" customHeight="1">
      <c r="A455" s="17"/>
      <c r="B455" s="18"/>
      <c r="C455" s="18"/>
      <c r="D455" s="18"/>
      <c r="E455" s="18"/>
      <c r="F455" s="18"/>
      <c r="G455" s="18"/>
      <c r="H455" s="20"/>
      <c r="I455" s="20"/>
      <c r="J455" s="20"/>
      <c r="K455" s="24"/>
      <c r="L455" s="20"/>
      <c r="M455" s="20"/>
      <c r="N455" s="18"/>
      <c r="O455" s="18"/>
      <c r="P455" s="18"/>
      <c r="Q455" s="18"/>
      <c r="R455" s="18"/>
      <c r="S455" s="14"/>
      <c r="T455" s="14"/>
      <c r="U455" s="14"/>
      <c r="V455" s="14"/>
      <c r="W455" s="14"/>
      <c r="X455" s="14"/>
      <c r="Y455" s="14"/>
      <c r="Z455" s="14"/>
      <c r="AA455" s="14"/>
      <c r="AB455" s="14"/>
      <c r="AC455" s="14"/>
      <c r="AD455" s="14"/>
      <c r="AE455" s="14"/>
      <c r="AF455" s="14"/>
      <c r="AG455" s="14"/>
      <c r="AH455" s="14"/>
    </row>
    <row r="456" spans="1:34" ht="15.75" customHeight="1">
      <c r="A456" s="17"/>
      <c r="B456" s="18"/>
      <c r="C456" s="18"/>
      <c r="D456" s="18"/>
      <c r="E456" s="18"/>
      <c r="F456" s="18"/>
      <c r="G456" s="18"/>
      <c r="H456" s="20"/>
      <c r="I456" s="20"/>
      <c r="J456" s="20"/>
      <c r="K456" s="24"/>
      <c r="L456" s="20"/>
      <c r="M456" s="20"/>
      <c r="N456" s="18"/>
      <c r="O456" s="18"/>
      <c r="P456" s="18"/>
      <c r="Q456" s="18"/>
      <c r="R456" s="18"/>
      <c r="S456" s="14"/>
      <c r="T456" s="14"/>
      <c r="U456" s="14"/>
      <c r="V456" s="14"/>
      <c r="W456" s="14"/>
      <c r="X456" s="14"/>
      <c r="Y456" s="14"/>
      <c r="Z456" s="14"/>
      <c r="AA456" s="14"/>
      <c r="AB456" s="14"/>
      <c r="AC456" s="14"/>
      <c r="AD456" s="14"/>
      <c r="AE456" s="14"/>
      <c r="AF456" s="14"/>
      <c r="AG456" s="14"/>
      <c r="AH456" s="14"/>
    </row>
    <row r="457" spans="1:34" ht="15.75" customHeight="1">
      <c r="A457" s="17"/>
      <c r="B457" s="18"/>
      <c r="C457" s="18"/>
      <c r="D457" s="18"/>
      <c r="E457" s="18"/>
      <c r="F457" s="18"/>
      <c r="G457" s="18"/>
      <c r="H457" s="20"/>
      <c r="I457" s="20"/>
      <c r="J457" s="20"/>
      <c r="K457" s="24"/>
      <c r="L457" s="20"/>
      <c r="M457" s="20"/>
      <c r="N457" s="18"/>
      <c r="O457" s="18"/>
      <c r="P457" s="18"/>
      <c r="Q457" s="18"/>
      <c r="R457" s="18"/>
      <c r="S457" s="14"/>
      <c r="T457" s="14"/>
      <c r="U457" s="14"/>
      <c r="V457" s="14"/>
      <c r="W457" s="14"/>
      <c r="X457" s="14"/>
      <c r="Y457" s="14"/>
      <c r="Z457" s="14"/>
      <c r="AA457" s="14"/>
      <c r="AB457" s="14"/>
      <c r="AC457" s="14"/>
      <c r="AD457" s="14"/>
      <c r="AE457" s="14"/>
      <c r="AF457" s="14"/>
      <c r="AG457" s="14"/>
      <c r="AH457" s="14"/>
    </row>
    <row r="458" spans="1:34" ht="15.75" customHeight="1">
      <c r="A458" s="17"/>
      <c r="B458" s="18"/>
      <c r="C458" s="18"/>
      <c r="D458" s="18"/>
      <c r="E458" s="18"/>
      <c r="F458" s="18"/>
      <c r="G458" s="18"/>
      <c r="H458" s="20"/>
      <c r="I458" s="20"/>
      <c r="J458" s="20"/>
      <c r="K458" s="24"/>
      <c r="L458" s="20"/>
      <c r="M458" s="20"/>
      <c r="N458" s="18"/>
      <c r="O458" s="18"/>
      <c r="P458" s="18"/>
      <c r="Q458" s="18"/>
      <c r="R458" s="18"/>
      <c r="S458" s="14"/>
      <c r="T458" s="14"/>
      <c r="U458" s="14"/>
      <c r="V458" s="14"/>
      <c r="W458" s="14"/>
      <c r="X458" s="14"/>
      <c r="Y458" s="14"/>
      <c r="Z458" s="14"/>
      <c r="AA458" s="14"/>
      <c r="AB458" s="14"/>
      <c r="AC458" s="14"/>
      <c r="AD458" s="14"/>
      <c r="AE458" s="14"/>
      <c r="AF458" s="14"/>
      <c r="AG458" s="14"/>
      <c r="AH458" s="14"/>
    </row>
    <row r="459" spans="1:34" ht="15.75" customHeight="1">
      <c r="A459" s="17"/>
      <c r="B459" s="18"/>
      <c r="C459" s="18"/>
      <c r="D459" s="18"/>
      <c r="E459" s="18"/>
      <c r="F459" s="18"/>
      <c r="G459" s="18"/>
      <c r="H459" s="20"/>
      <c r="I459" s="20"/>
      <c r="J459" s="20"/>
      <c r="K459" s="24"/>
      <c r="L459" s="20"/>
      <c r="M459" s="20"/>
      <c r="N459" s="18"/>
      <c r="O459" s="18"/>
      <c r="P459" s="18"/>
      <c r="Q459" s="18"/>
      <c r="R459" s="18"/>
      <c r="S459" s="14"/>
      <c r="T459" s="14"/>
      <c r="U459" s="14"/>
      <c r="V459" s="14"/>
      <c r="W459" s="14"/>
      <c r="X459" s="14"/>
      <c r="Y459" s="14"/>
      <c r="Z459" s="14"/>
      <c r="AA459" s="14"/>
      <c r="AB459" s="14"/>
      <c r="AC459" s="14"/>
      <c r="AD459" s="14"/>
      <c r="AE459" s="14"/>
      <c r="AF459" s="14"/>
      <c r="AG459" s="14"/>
      <c r="AH459" s="14"/>
    </row>
    <row r="460" spans="1:34" ht="15.75" customHeight="1">
      <c r="A460" s="17"/>
      <c r="B460" s="18"/>
      <c r="C460" s="18"/>
      <c r="D460" s="18"/>
      <c r="E460" s="18"/>
      <c r="F460" s="18"/>
      <c r="G460" s="18"/>
      <c r="H460" s="20"/>
      <c r="I460" s="20"/>
      <c r="J460" s="20"/>
      <c r="K460" s="24"/>
      <c r="L460" s="20"/>
      <c r="M460" s="20"/>
      <c r="N460" s="18"/>
      <c r="O460" s="18"/>
      <c r="P460" s="18"/>
      <c r="Q460" s="18"/>
      <c r="R460" s="18"/>
      <c r="S460" s="14"/>
      <c r="T460" s="14"/>
      <c r="U460" s="14"/>
      <c r="V460" s="14"/>
      <c r="W460" s="14"/>
      <c r="X460" s="14"/>
      <c r="Y460" s="14"/>
      <c r="Z460" s="14"/>
      <c r="AA460" s="14"/>
      <c r="AB460" s="14"/>
      <c r="AC460" s="14"/>
      <c r="AD460" s="14"/>
      <c r="AE460" s="14"/>
      <c r="AF460" s="14"/>
      <c r="AG460" s="14"/>
      <c r="AH460" s="14"/>
    </row>
    <row r="461" spans="1:34" ht="15.75" customHeight="1">
      <c r="A461" s="17"/>
      <c r="B461" s="18"/>
      <c r="C461" s="18"/>
      <c r="D461" s="18"/>
      <c r="E461" s="18"/>
      <c r="F461" s="18"/>
      <c r="G461" s="18"/>
      <c r="H461" s="20"/>
      <c r="I461" s="20"/>
      <c r="J461" s="20"/>
      <c r="K461" s="24"/>
      <c r="L461" s="20"/>
      <c r="M461" s="20"/>
      <c r="N461" s="18"/>
      <c r="O461" s="18"/>
      <c r="P461" s="18"/>
      <c r="Q461" s="18"/>
      <c r="R461" s="18"/>
      <c r="S461" s="14"/>
      <c r="T461" s="14"/>
      <c r="U461" s="14"/>
      <c r="V461" s="14"/>
      <c r="W461" s="14"/>
      <c r="X461" s="14"/>
      <c r="Y461" s="14"/>
      <c r="Z461" s="14"/>
      <c r="AA461" s="14"/>
      <c r="AB461" s="14"/>
      <c r="AC461" s="14"/>
      <c r="AD461" s="14"/>
      <c r="AE461" s="14"/>
      <c r="AF461" s="14"/>
      <c r="AG461" s="14"/>
      <c r="AH461" s="14"/>
    </row>
    <row r="462" spans="1:34" ht="15.75" customHeight="1">
      <c r="A462" s="17"/>
      <c r="B462" s="18"/>
      <c r="C462" s="18"/>
      <c r="D462" s="18"/>
      <c r="E462" s="18"/>
      <c r="F462" s="18"/>
      <c r="G462" s="18"/>
      <c r="H462" s="20"/>
      <c r="I462" s="20"/>
      <c r="J462" s="20"/>
      <c r="K462" s="24"/>
      <c r="L462" s="20"/>
      <c r="M462" s="20"/>
      <c r="N462" s="18"/>
      <c r="O462" s="18"/>
      <c r="P462" s="18"/>
      <c r="Q462" s="18"/>
      <c r="R462" s="18"/>
      <c r="S462" s="14"/>
      <c r="T462" s="14"/>
      <c r="U462" s="14"/>
      <c r="V462" s="14"/>
      <c r="W462" s="14"/>
      <c r="X462" s="14"/>
      <c r="Y462" s="14"/>
      <c r="Z462" s="14"/>
      <c r="AA462" s="14"/>
      <c r="AB462" s="14"/>
      <c r="AC462" s="14"/>
      <c r="AD462" s="14"/>
      <c r="AE462" s="14"/>
      <c r="AF462" s="14"/>
      <c r="AG462" s="14"/>
      <c r="AH462" s="14"/>
    </row>
    <row r="463" spans="1:34" ht="15.75" customHeight="1">
      <c r="A463" s="17"/>
      <c r="B463" s="18"/>
      <c r="C463" s="18"/>
      <c r="D463" s="18"/>
      <c r="E463" s="18"/>
      <c r="F463" s="18"/>
      <c r="G463" s="18"/>
      <c r="H463" s="20"/>
      <c r="I463" s="20"/>
      <c r="J463" s="20"/>
      <c r="K463" s="24"/>
      <c r="L463" s="20"/>
      <c r="M463" s="20"/>
      <c r="N463" s="18"/>
      <c r="O463" s="18"/>
      <c r="P463" s="18"/>
      <c r="Q463" s="18"/>
      <c r="R463" s="18"/>
      <c r="S463" s="14"/>
      <c r="T463" s="14"/>
      <c r="U463" s="14"/>
      <c r="V463" s="14"/>
      <c r="W463" s="14"/>
      <c r="X463" s="14"/>
      <c r="Y463" s="14"/>
      <c r="Z463" s="14"/>
      <c r="AA463" s="14"/>
      <c r="AB463" s="14"/>
      <c r="AC463" s="14"/>
      <c r="AD463" s="14"/>
      <c r="AE463" s="14"/>
      <c r="AF463" s="14"/>
      <c r="AG463" s="14"/>
      <c r="AH463" s="14"/>
    </row>
    <row r="464" spans="1:34" ht="15.75" customHeight="1">
      <c r="A464" s="17"/>
      <c r="B464" s="18"/>
      <c r="C464" s="18"/>
      <c r="D464" s="18"/>
      <c r="E464" s="18"/>
      <c r="F464" s="18"/>
      <c r="G464" s="18"/>
      <c r="H464" s="20"/>
      <c r="I464" s="20"/>
      <c r="J464" s="20"/>
      <c r="K464" s="24"/>
      <c r="L464" s="20"/>
      <c r="M464" s="20"/>
      <c r="N464" s="18"/>
      <c r="O464" s="18"/>
      <c r="P464" s="18"/>
      <c r="Q464" s="18"/>
      <c r="R464" s="18"/>
      <c r="S464" s="14"/>
      <c r="T464" s="14"/>
      <c r="U464" s="14"/>
      <c r="V464" s="14"/>
      <c r="W464" s="14"/>
      <c r="X464" s="14"/>
      <c r="Y464" s="14"/>
      <c r="Z464" s="14"/>
      <c r="AA464" s="14"/>
      <c r="AB464" s="14"/>
      <c r="AC464" s="14"/>
      <c r="AD464" s="14"/>
      <c r="AE464" s="14"/>
      <c r="AF464" s="14"/>
      <c r="AG464" s="14"/>
      <c r="AH464" s="14"/>
    </row>
    <row r="465" spans="1:34" ht="15.75" customHeight="1">
      <c r="A465" s="17"/>
      <c r="B465" s="18"/>
      <c r="C465" s="18"/>
      <c r="D465" s="18"/>
      <c r="E465" s="18"/>
      <c r="F465" s="18"/>
      <c r="G465" s="18"/>
      <c r="H465" s="20"/>
      <c r="I465" s="20"/>
      <c r="J465" s="20"/>
      <c r="K465" s="24"/>
      <c r="L465" s="20"/>
      <c r="M465" s="20"/>
      <c r="N465" s="18"/>
      <c r="O465" s="18"/>
      <c r="P465" s="18"/>
      <c r="Q465" s="18"/>
      <c r="R465" s="18"/>
      <c r="S465" s="14"/>
      <c r="T465" s="14"/>
      <c r="U465" s="14"/>
      <c r="V465" s="14"/>
      <c r="W465" s="14"/>
      <c r="X465" s="14"/>
      <c r="Y465" s="14"/>
      <c r="Z465" s="14"/>
      <c r="AA465" s="14"/>
      <c r="AB465" s="14"/>
      <c r="AC465" s="14"/>
      <c r="AD465" s="14"/>
      <c r="AE465" s="14"/>
      <c r="AF465" s="14"/>
      <c r="AG465" s="14"/>
      <c r="AH465" s="14"/>
    </row>
    <row r="466" spans="1:34" ht="15.75" customHeight="1">
      <c r="A466" s="17"/>
      <c r="B466" s="18"/>
      <c r="C466" s="18"/>
      <c r="D466" s="18"/>
      <c r="E466" s="18"/>
      <c r="F466" s="18"/>
      <c r="G466" s="18"/>
      <c r="H466" s="20"/>
      <c r="I466" s="20"/>
      <c r="J466" s="20"/>
      <c r="K466" s="24"/>
      <c r="L466" s="20"/>
      <c r="M466" s="20"/>
      <c r="N466" s="18"/>
      <c r="O466" s="18"/>
      <c r="P466" s="18"/>
      <c r="Q466" s="18"/>
      <c r="R466" s="18"/>
      <c r="S466" s="14"/>
      <c r="T466" s="14"/>
      <c r="U466" s="14"/>
      <c r="V466" s="14"/>
      <c r="W466" s="14"/>
      <c r="X466" s="14"/>
      <c r="Y466" s="14"/>
      <c r="Z466" s="14"/>
      <c r="AA466" s="14"/>
      <c r="AB466" s="14"/>
      <c r="AC466" s="14"/>
      <c r="AD466" s="14"/>
      <c r="AE466" s="14"/>
      <c r="AF466" s="14"/>
      <c r="AG466" s="14"/>
      <c r="AH466" s="14"/>
    </row>
    <row r="467" spans="1:34" ht="15.75" customHeight="1">
      <c r="A467" s="17"/>
      <c r="B467" s="18"/>
      <c r="C467" s="18"/>
      <c r="D467" s="18"/>
      <c r="E467" s="18"/>
      <c r="F467" s="18"/>
      <c r="G467" s="18"/>
      <c r="H467" s="20"/>
      <c r="I467" s="20"/>
      <c r="J467" s="20"/>
      <c r="K467" s="24"/>
      <c r="L467" s="20"/>
      <c r="M467" s="20"/>
      <c r="N467" s="18"/>
      <c r="O467" s="18"/>
      <c r="P467" s="18"/>
      <c r="Q467" s="18"/>
      <c r="R467" s="18"/>
      <c r="S467" s="14"/>
      <c r="T467" s="14"/>
      <c r="U467" s="14"/>
      <c r="V467" s="14"/>
      <c r="W467" s="14"/>
      <c r="X467" s="14"/>
      <c r="Y467" s="14"/>
      <c r="Z467" s="14"/>
      <c r="AA467" s="14"/>
      <c r="AB467" s="14"/>
      <c r="AC467" s="14"/>
      <c r="AD467" s="14"/>
      <c r="AE467" s="14"/>
      <c r="AF467" s="14"/>
      <c r="AG467" s="14"/>
      <c r="AH467" s="14"/>
    </row>
    <row r="468" spans="1:34" ht="15.75" customHeight="1">
      <c r="A468" s="17"/>
      <c r="B468" s="18"/>
      <c r="C468" s="18"/>
      <c r="D468" s="18"/>
      <c r="E468" s="18"/>
      <c r="F468" s="18"/>
      <c r="G468" s="18"/>
      <c r="H468" s="20"/>
      <c r="I468" s="20"/>
      <c r="J468" s="20"/>
      <c r="K468" s="24"/>
      <c r="L468" s="20"/>
      <c r="M468" s="20"/>
      <c r="N468" s="18"/>
      <c r="O468" s="18"/>
      <c r="P468" s="18"/>
      <c r="Q468" s="18"/>
      <c r="R468" s="18"/>
      <c r="S468" s="14"/>
      <c r="T468" s="14"/>
      <c r="U468" s="14"/>
      <c r="V468" s="14"/>
      <c r="W468" s="14"/>
      <c r="X468" s="14"/>
      <c r="Y468" s="14"/>
      <c r="Z468" s="14"/>
      <c r="AA468" s="14"/>
      <c r="AB468" s="14"/>
      <c r="AC468" s="14"/>
      <c r="AD468" s="14"/>
      <c r="AE468" s="14"/>
      <c r="AF468" s="14"/>
      <c r="AG468" s="14"/>
      <c r="AH468" s="14"/>
    </row>
    <row r="469" spans="1:34" ht="15.75" customHeight="1">
      <c r="A469" s="17"/>
      <c r="B469" s="18"/>
      <c r="C469" s="18"/>
      <c r="D469" s="18"/>
      <c r="E469" s="18"/>
      <c r="F469" s="18"/>
      <c r="G469" s="18"/>
      <c r="H469" s="20"/>
      <c r="I469" s="20"/>
      <c r="J469" s="20"/>
      <c r="K469" s="24"/>
      <c r="L469" s="20"/>
      <c r="M469" s="20"/>
      <c r="N469" s="18"/>
      <c r="O469" s="18"/>
      <c r="P469" s="18"/>
      <c r="Q469" s="18"/>
      <c r="R469" s="18"/>
      <c r="S469" s="14"/>
      <c r="T469" s="14"/>
      <c r="U469" s="14"/>
      <c r="V469" s="14"/>
      <c r="W469" s="14"/>
      <c r="X469" s="14"/>
      <c r="Y469" s="14"/>
      <c r="Z469" s="14"/>
      <c r="AA469" s="14"/>
      <c r="AB469" s="14"/>
      <c r="AC469" s="14"/>
      <c r="AD469" s="14"/>
      <c r="AE469" s="14"/>
      <c r="AF469" s="14"/>
      <c r="AG469" s="14"/>
      <c r="AH469" s="14"/>
    </row>
    <row r="470" spans="1:34" ht="15.75" customHeight="1">
      <c r="A470" s="17"/>
      <c r="B470" s="18"/>
      <c r="C470" s="18"/>
      <c r="D470" s="18"/>
      <c r="E470" s="18"/>
      <c r="F470" s="18"/>
      <c r="G470" s="18"/>
      <c r="H470" s="20"/>
      <c r="I470" s="20"/>
      <c r="J470" s="20"/>
      <c r="K470" s="24"/>
      <c r="L470" s="20"/>
      <c r="M470" s="20"/>
      <c r="N470" s="18"/>
      <c r="O470" s="18"/>
      <c r="P470" s="18"/>
      <c r="Q470" s="18"/>
      <c r="R470" s="18"/>
      <c r="S470" s="14"/>
      <c r="T470" s="14"/>
      <c r="U470" s="14"/>
      <c r="V470" s="14"/>
      <c r="W470" s="14"/>
      <c r="X470" s="14"/>
      <c r="Y470" s="14"/>
      <c r="Z470" s="14"/>
      <c r="AA470" s="14"/>
      <c r="AB470" s="14"/>
      <c r="AC470" s="14"/>
      <c r="AD470" s="14"/>
      <c r="AE470" s="14"/>
      <c r="AF470" s="14"/>
      <c r="AG470" s="14"/>
      <c r="AH470" s="14"/>
    </row>
    <row r="471" spans="1:34" ht="15.75" customHeight="1">
      <c r="A471" s="17"/>
      <c r="B471" s="18"/>
      <c r="C471" s="18"/>
      <c r="D471" s="18"/>
      <c r="E471" s="18"/>
      <c r="F471" s="18"/>
      <c r="G471" s="18"/>
      <c r="H471" s="20"/>
      <c r="I471" s="20"/>
      <c r="J471" s="20"/>
      <c r="K471" s="24"/>
      <c r="L471" s="20"/>
      <c r="M471" s="20"/>
      <c r="N471" s="18"/>
      <c r="O471" s="18"/>
      <c r="P471" s="18"/>
      <c r="Q471" s="18"/>
      <c r="R471" s="18"/>
      <c r="S471" s="14"/>
      <c r="T471" s="14"/>
      <c r="U471" s="14"/>
      <c r="V471" s="14"/>
      <c r="W471" s="14"/>
      <c r="X471" s="14"/>
      <c r="Y471" s="14"/>
      <c r="Z471" s="14"/>
      <c r="AA471" s="14"/>
      <c r="AB471" s="14"/>
      <c r="AC471" s="14"/>
      <c r="AD471" s="14"/>
      <c r="AE471" s="14"/>
      <c r="AF471" s="14"/>
      <c r="AG471" s="14"/>
      <c r="AH471" s="14"/>
    </row>
    <row r="472" spans="1:34" ht="15.75" customHeight="1">
      <c r="A472" s="17"/>
      <c r="B472" s="18"/>
      <c r="C472" s="18"/>
      <c r="D472" s="18"/>
      <c r="E472" s="18"/>
      <c r="F472" s="18"/>
      <c r="G472" s="18"/>
      <c r="H472" s="20"/>
      <c r="I472" s="20"/>
      <c r="J472" s="20"/>
      <c r="K472" s="24"/>
      <c r="L472" s="20"/>
      <c r="M472" s="20"/>
      <c r="N472" s="18"/>
      <c r="O472" s="18"/>
      <c r="P472" s="18"/>
      <c r="Q472" s="18"/>
      <c r="R472" s="18"/>
      <c r="S472" s="14"/>
      <c r="T472" s="14"/>
      <c r="U472" s="14"/>
      <c r="V472" s="14"/>
      <c r="W472" s="14"/>
      <c r="X472" s="14"/>
      <c r="Y472" s="14"/>
      <c r="Z472" s="14"/>
      <c r="AA472" s="14"/>
      <c r="AB472" s="14"/>
      <c r="AC472" s="14"/>
      <c r="AD472" s="14"/>
      <c r="AE472" s="14"/>
      <c r="AF472" s="14"/>
      <c r="AG472" s="14"/>
      <c r="AH472" s="14"/>
    </row>
    <row r="473" spans="1:34" ht="15.75" customHeight="1">
      <c r="A473" s="17"/>
      <c r="B473" s="18"/>
      <c r="C473" s="18"/>
      <c r="D473" s="18"/>
      <c r="E473" s="18"/>
      <c r="F473" s="18"/>
      <c r="G473" s="18"/>
      <c r="H473" s="20"/>
      <c r="I473" s="20"/>
      <c r="J473" s="20"/>
      <c r="K473" s="24"/>
      <c r="L473" s="20"/>
      <c r="M473" s="20"/>
      <c r="N473" s="18"/>
      <c r="O473" s="18"/>
      <c r="P473" s="18"/>
      <c r="Q473" s="18"/>
      <c r="R473" s="18"/>
      <c r="S473" s="14"/>
      <c r="T473" s="14"/>
      <c r="U473" s="14"/>
      <c r="V473" s="14"/>
      <c r="W473" s="14"/>
      <c r="X473" s="14"/>
      <c r="Y473" s="14"/>
      <c r="Z473" s="14"/>
      <c r="AA473" s="14"/>
      <c r="AB473" s="14"/>
      <c r="AC473" s="14"/>
      <c r="AD473" s="14"/>
      <c r="AE473" s="14"/>
      <c r="AF473" s="14"/>
      <c r="AG473" s="14"/>
      <c r="AH473" s="14"/>
    </row>
    <row r="474" spans="1:34" ht="15.75" customHeight="1">
      <c r="A474" s="17"/>
      <c r="B474" s="18"/>
      <c r="C474" s="18"/>
      <c r="D474" s="18"/>
      <c r="E474" s="18"/>
      <c r="F474" s="18"/>
      <c r="G474" s="18"/>
      <c r="H474" s="20"/>
      <c r="I474" s="20"/>
      <c r="J474" s="20"/>
      <c r="K474" s="24"/>
      <c r="L474" s="20"/>
      <c r="M474" s="20"/>
      <c r="N474" s="18"/>
      <c r="O474" s="18"/>
      <c r="P474" s="18"/>
      <c r="Q474" s="18"/>
      <c r="R474" s="18"/>
      <c r="S474" s="14"/>
      <c r="T474" s="14"/>
      <c r="U474" s="14"/>
      <c r="V474" s="14"/>
      <c r="W474" s="14"/>
      <c r="X474" s="14"/>
      <c r="Y474" s="14"/>
      <c r="Z474" s="14"/>
      <c r="AA474" s="14"/>
      <c r="AB474" s="14"/>
      <c r="AC474" s="14"/>
      <c r="AD474" s="14"/>
      <c r="AE474" s="14"/>
      <c r="AF474" s="14"/>
      <c r="AG474" s="14"/>
      <c r="AH474" s="14"/>
    </row>
    <row r="475" spans="1:34" ht="15.75" customHeight="1">
      <c r="A475" s="17"/>
      <c r="B475" s="18"/>
      <c r="C475" s="18"/>
      <c r="D475" s="18"/>
      <c r="E475" s="18"/>
      <c r="F475" s="18"/>
      <c r="G475" s="18"/>
      <c r="H475" s="20"/>
      <c r="I475" s="20"/>
      <c r="J475" s="20"/>
      <c r="K475" s="24"/>
      <c r="L475" s="20"/>
      <c r="M475" s="20"/>
      <c r="N475" s="18"/>
      <c r="O475" s="18"/>
      <c r="P475" s="18"/>
      <c r="Q475" s="18"/>
      <c r="R475" s="18"/>
      <c r="S475" s="14"/>
      <c r="T475" s="14"/>
      <c r="U475" s="14"/>
      <c r="V475" s="14"/>
      <c r="W475" s="14"/>
      <c r="X475" s="14"/>
      <c r="Y475" s="14"/>
      <c r="Z475" s="14"/>
      <c r="AA475" s="14"/>
      <c r="AB475" s="14"/>
      <c r="AC475" s="14"/>
      <c r="AD475" s="14"/>
      <c r="AE475" s="14"/>
      <c r="AF475" s="14"/>
      <c r="AG475" s="14"/>
      <c r="AH475" s="14"/>
    </row>
    <row r="476" spans="1:34" ht="15.75" customHeight="1">
      <c r="A476" s="17"/>
      <c r="B476" s="18"/>
      <c r="C476" s="18"/>
      <c r="D476" s="18"/>
      <c r="E476" s="18"/>
      <c r="F476" s="18"/>
      <c r="G476" s="18"/>
      <c r="H476" s="20"/>
      <c r="I476" s="20"/>
      <c r="J476" s="20"/>
      <c r="K476" s="24"/>
      <c r="L476" s="20"/>
      <c r="M476" s="20"/>
      <c r="N476" s="18"/>
      <c r="O476" s="18"/>
      <c r="P476" s="18"/>
      <c r="Q476" s="18"/>
      <c r="R476" s="18"/>
      <c r="S476" s="14"/>
      <c r="T476" s="14"/>
      <c r="U476" s="14"/>
      <c r="V476" s="14"/>
      <c r="W476" s="14"/>
      <c r="X476" s="14"/>
      <c r="Y476" s="14"/>
      <c r="Z476" s="14"/>
      <c r="AA476" s="14"/>
      <c r="AB476" s="14"/>
      <c r="AC476" s="14"/>
      <c r="AD476" s="14"/>
      <c r="AE476" s="14"/>
      <c r="AF476" s="14"/>
      <c r="AG476" s="14"/>
      <c r="AH476" s="14"/>
    </row>
    <row r="477" spans="1:34" ht="15.75" customHeight="1">
      <c r="A477" s="17"/>
      <c r="B477" s="18"/>
      <c r="C477" s="18"/>
      <c r="D477" s="18"/>
      <c r="E477" s="18"/>
      <c r="F477" s="18"/>
      <c r="G477" s="18"/>
      <c r="H477" s="20"/>
      <c r="I477" s="20"/>
      <c r="J477" s="20"/>
      <c r="K477" s="24"/>
      <c r="L477" s="20"/>
      <c r="M477" s="20"/>
      <c r="N477" s="18"/>
      <c r="O477" s="18"/>
      <c r="P477" s="18"/>
      <c r="Q477" s="18"/>
      <c r="R477" s="18"/>
      <c r="S477" s="14"/>
      <c r="T477" s="14"/>
      <c r="U477" s="14"/>
      <c r="V477" s="14"/>
      <c r="W477" s="14"/>
      <c r="X477" s="14"/>
      <c r="Y477" s="14"/>
      <c r="Z477" s="14"/>
      <c r="AA477" s="14"/>
      <c r="AB477" s="14"/>
      <c r="AC477" s="14"/>
      <c r="AD477" s="14"/>
      <c r="AE477" s="14"/>
      <c r="AF477" s="14"/>
      <c r="AG477" s="14"/>
      <c r="AH477" s="14"/>
    </row>
    <row r="478" spans="1:34" ht="15.75" customHeight="1">
      <c r="A478" s="17"/>
      <c r="B478" s="18"/>
      <c r="C478" s="18"/>
      <c r="D478" s="18"/>
      <c r="E478" s="18"/>
      <c r="F478" s="18"/>
      <c r="G478" s="18"/>
      <c r="H478" s="20"/>
      <c r="I478" s="20"/>
      <c r="J478" s="20"/>
      <c r="K478" s="24"/>
      <c r="L478" s="20"/>
      <c r="M478" s="20"/>
      <c r="N478" s="18"/>
      <c r="O478" s="18"/>
      <c r="P478" s="18"/>
      <c r="Q478" s="18"/>
      <c r="R478" s="18"/>
      <c r="S478" s="14"/>
      <c r="T478" s="14"/>
      <c r="U478" s="14"/>
      <c r="V478" s="14"/>
      <c r="W478" s="14"/>
      <c r="X478" s="14"/>
      <c r="Y478" s="14"/>
      <c r="Z478" s="14"/>
      <c r="AA478" s="14"/>
      <c r="AB478" s="14"/>
      <c r="AC478" s="14"/>
      <c r="AD478" s="14"/>
      <c r="AE478" s="14"/>
      <c r="AF478" s="14"/>
      <c r="AG478" s="14"/>
      <c r="AH478" s="14"/>
    </row>
    <row r="479" spans="1:34" ht="15.75" customHeight="1">
      <c r="A479" s="17"/>
      <c r="B479" s="18"/>
      <c r="C479" s="18"/>
      <c r="D479" s="18"/>
      <c r="E479" s="18"/>
      <c r="F479" s="18"/>
      <c r="G479" s="18"/>
      <c r="H479" s="20"/>
      <c r="I479" s="20"/>
      <c r="J479" s="20"/>
      <c r="K479" s="24"/>
      <c r="L479" s="20"/>
      <c r="M479" s="20"/>
      <c r="N479" s="18"/>
      <c r="O479" s="18"/>
      <c r="P479" s="18"/>
      <c r="Q479" s="18"/>
      <c r="R479" s="18"/>
      <c r="S479" s="14"/>
      <c r="T479" s="14"/>
      <c r="U479" s="14"/>
      <c r="V479" s="14"/>
      <c r="W479" s="14"/>
      <c r="X479" s="14"/>
      <c r="Y479" s="14"/>
      <c r="Z479" s="14"/>
      <c r="AA479" s="14"/>
      <c r="AB479" s="14"/>
      <c r="AC479" s="14"/>
      <c r="AD479" s="14"/>
      <c r="AE479" s="14"/>
      <c r="AF479" s="14"/>
      <c r="AG479" s="14"/>
      <c r="AH479" s="14"/>
    </row>
    <row r="480" spans="1:34" ht="15.75" customHeight="1">
      <c r="A480" s="17"/>
      <c r="B480" s="18"/>
      <c r="C480" s="18"/>
      <c r="D480" s="18"/>
      <c r="E480" s="18"/>
      <c r="F480" s="18"/>
      <c r="G480" s="18"/>
      <c r="H480" s="20"/>
      <c r="I480" s="20"/>
      <c r="J480" s="20"/>
      <c r="K480" s="24"/>
      <c r="L480" s="20"/>
      <c r="M480" s="20"/>
      <c r="N480" s="18"/>
      <c r="O480" s="18"/>
      <c r="P480" s="18"/>
      <c r="Q480" s="18"/>
      <c r="R480" s="18"/>
      <c r="S480" s="14"/>
      <c r="T480" s="14"/>
      <c r="U480" s="14"/>
      <c r="V480" s="14"/>
      <c r="W480" s="14"/>
      <c r="X480" s="14"/>
      <c r="Y480" s="14"/>
      <c r="Z480" s="14"/>
      <c r="AA480" s="14"/>
      <c r="AB480" s="14"/>
      <c r="AC480" s="14"/>
      <c r="AD480" s="14"/>
      <c r="AE480" s="14"/>
      <c r="AF480" s="14"/>
      <c r="AG480" s="14"/>
      <c r="AH480" s="14"/>
    </row>
    <row r="481" spans="1:34" ht="15.75" customHeight="1">
      <c r="A481" s="17"/>
      <c r="B481" s="18"/>
      <c r="C481" s="18"/>
      <c r="D481" s="18"/>
      <c r="E481" s="18"/>
      <c r="F481" s="18"/>
      <c r="G481" s="18"/>
      <c r="H481" s="20"/>
      <c r="I481" s="20"/>
      <c r="J481" s="20"/>
      <c r="K481" s="24"/>
      <c r="L481" s="20"/>
      <c r="M481" s="20"/>
      <c r="N481" s="18"/>
      <c r="O481" s="18"/>
      <c r="P481" s="18"/>
      <c r="Q481" s="18"/>
      <c r="R481" s="18"/>
      <c r="S481" s="14"/>
      <c r="T481" s="14"/>
      <c r="U481" s="14"/>
      <c r="V481" s="14"/>
      <c r="W481" s="14"/>
      <c r="X481" s="14"/>
      <c r="Y481" s="14"/>
      <c r="Z481" s="14"/>
      <c r="AA481" s="14"/>
      <c r="AB481" s="14"/>
      <c r="AC481" s="14"/>
      <c r="AD481" s="14"/>
      <c r="AE481" s="14"/>
      <c r="AF481" s="14"/>
      <c r="AG481" s="14"/>
      <c r="AH481" s="14"/>
    </row>
    <row r="482" spans="1:34" ht="15.75" customHeight="1">
      <c r="A482" s="17"/>
      <c r="B482" s="18"/>
      <c r="C482" s="18"/>
      <c r="D482" s="18"/>
      <c r="E482" s="18"/>
      <c r="F482" s="18"/>
      <c r="G482" s="18"/>
      <c r="H482" s="20"/>
      <c r="I482" s="20"/>
      <c r="J482" s="20"/>
      <c r="K482" s="24"/>
      <c r="L482" s="20"/>
      <c r="M482" s="20"/>
      <c r="N482" s="18"/>
      <c r="O482" s="18"/>
      <c r="P482" s="18"/>
      <c r="Q482" s="18"/>
      <c r="R482" s="18"/>
      <c r="S482" s="14"/>
      <c r="T482" s="14"/>
      <c r="U482" s="14"/>
      <c r="V482" s="14"/>
      <c r="W482" s="14"/>
      <c r="X482" s="14"/>
      <c r="Y482" s="14"/>
      <c r="Z482" s="14"/>
      <c r="AA482" s="14"/>
      <c r="AB482" s="14"/>
      <c r="AC482" s="14"/>
      <c r="AD482" s="14"/>
      <c r="AE482" s="14"/>
      <c r="AF482" s="14"/>
      <c r="AG482" s="14"/>
      <c r="AH482" s="14"/>
    </row>
    <row r="483" spans="1:34" ht="15.75" customHeight="1">
      <c r="A483" s="17"/>
      <c r="B483" s="18"/>
      <c r="C483" s="18"/>
      <c r="D483" s="18"/>
      <c r="E483" s="18"/>
      <c r="F483" s="18"/>
      <c r="G483" s="18"/>
      <c r="H483" s="20"/>
      <c r="I483" s="20"/>
      <c r="J483" s="20"/>
      <c r="K483" s="24"/>
      <c r="L483" s="20"/>
      <c r="M483" s="20"/>
      <c r="N483" s="18"/>
      <c r="O483" s="18"/>
      <c r="P483" s="18"/>
      <c r="Q483" s="18"/>
      <c r="R483" s="18"/>
      <c r="S483" s="14"/>
      <c r="T483" s="14"/>
      <c r="U483" s="14"/>
      <c r="V483" s="14"/>
      <c r="W483" s="14"/>
      <c r="X483" s="14"/>
      <c r="Y483" s="14"/>
      <c r="Z483" s="14"/>
      <c r="AA483" s="14"/>
      <c r="AB483" s="14"/>
      <c r="AC483" s="14"/>
      <c r="AD483" s="14"/>
      <c r="AE483" s="14"/>
      <c r="AF483" s="14"/>
      <c r="AG483" s="14"/>
      <c r="AH483" s="14"/>
    </row>
    <row r="484" spans="1:34" ht="15.75" customHeight="1">
      <c r="A484" s="17"/>
      <c r="B484" s="18"/>
      <c r="C484" s="18"/>
      <c r="D484" s="18"/>
      <c r="E484" s="18"/>
      <c r="F484" s="18"/>
      <c r="G484" s="18"/>
      <c r="H484" s="20"/>
      <c r="I484" s="20"/>
      <c r="J484" s="20"/>
      <c r="K484" s="24"/>
      <c r="L484" s="20"/>
      <c r="M484" s="20"/>
      <c r="N484" s="18"/>
      <c r="O484" s="18"/>
      <c r="P484" s="18"/>
      <c r="Q484" s="18"/>
      <c r="R484" s="18"/>
      <c r="S484" s="14"/>
      <c r="T484" s="14"/>
      <c r="U484" s="14"/>
      <c r="V484" s="14"/>
      <c r="W484" s="14"/>
      <c r="X484" s="14"/>
      <c r="Y484" s="14"/>
      <c r="Z484" s="14"/>
      <c r="AA484" s="14"/>
      <c r="AB484" s="14"/>
      <c r="AC484" s="14"/>
      <c r="AD484" s="14"/>
      <c r="AE484" s="14"/>
      <c r="AF484" s="14"/>
      <c r="AG484" s="14"/>
      <c r="AH484" s="14"/>
    </row>
    <row r="485" spans="1:34" ht="15.75" customHeight="1">
      <c r="A485" s="17"/>
      <c r="B485" s="18"/>
      <c r="C485" s="18"/>
      <c r="D485" s="18"/>
      <c r="E485" s="18"/>
      <c r="F485" s="18"/>
      <c r="G485" s="18"/>
      <c r="H485" s="20"/>
      <c r="I485" s="20"/>
      <c r="J485" s="20"/>
      <c r="K485" s="24"/>
      <c r="L485" s="20"/>
      <c r="M485" s="20"/>
      <c r="N485" s="18"/>
      <c r="O485" s="18"/>
      <c r="P485" s="18"/>
      <c r="Q485" s="18"/>
      <c r="R485" s="18"/>
      <c r="S485" s="14"/>
      <c r="T485" s="14"/>
      <c r="U485" s="14"/>
      <c r="V485" s="14"/>
      <c r="W485" s="14"/>
      <c r="X485" s="14"/>
      <c r="Y485" s="14"/>
      <c r="Z485" s="14"/>
      <c r="AA485" s="14"/>
      <c r="AB485" s="14"/>
      <c r="AC485" s="14"/>
      <c r="AD485" s="14"/>
      <c r="AE485" s="14"/>
      <c r="AF485" s="14"/>
      <c r="AG485" s="14"/>
      <c r="AH485" s="14"/>
    </row>
    <row r="486" spans="1:34" ht="15.75" customHeight="1">
      <c r="A486" s="17"/>
      <c r="B486" s="18"/>
      <c r="C486" s="18"/>
      <c r="D486" s="18"/>
      <c r="E486" s="18"/>
      <c r="F486" s="18"/>
      <c r="G486" s="18"/>
      <c r="H486" s="20"/>
      <c r="I486" s="20"/>
      <c r="J486" s="20"/>
      <c r="K486" s="24"/>
      <c r="L486" s="20"/>
      <c r="M486" s="20"/>
      <c r="N486" s="18"/>
      <c r="O486" s="18"/>
      <c r="P486" s="18"/>
      <c r="Q486" s="18"/>
      <c r="R486" s="18"/>
      <c r="S486" s="14"/>
      <c r="T486" s="14"/>
      <c r="U486" s="14"/>
      <c r="V486" s="14"/>
      <c r="W486" s="14"/>
      <c r="X486" s="14"/>
      <c r="Y486" s="14"/>
      <c r="Z486" s="14"/>
      <c r="AA486" s="14"/>
      <c r="AB486" s="14"/>
      <c r="AC486" s="14"/>
      <c r="AD486" s="14"/>
      <c r="AE486" s="14"/>
      <c r="AF486" s="14"/>
      <c r="AG486" s="14"/>
      <c r="AH486" s="14"/>
    </row>
    <row r="487" spans="1:34" ht="15.75" customHeight="1">
      <c r="A487" s="17"/>
      <c r="B487" s="18"/>
      <c r="C487" s="18"/>
      <c r="D487" s="18"/>
      <c r="E487" s="18"/>
      <c r="F487" s="18"/>
      <c r="G487" s="18"/>
      <c r="H487" s="20"/>
      <c r="I487" s="20"/>
      <c r="J487" s="20"/>
      <c r="K487" s="24"/>
      <c r="L487" s="20"/>
      <c r="M487" s="20"/>
      <c r="N487" s="18"/>
      <c r="O487" s="18"/>
      <c r="P487" s="18"/>
      <c r="Q487" s="18"/>
      <c r="R487" s="18"/>
      <c r="S487" s="14"/>
      <c r="T487" s="14"/>
      <c r="U487" s="14"/>
      <c r="V487" s="14"/>
      <c r="W487" s="14"/>
      <c r="X487" s="14"/>
      <c r="Y487" s="14"/>
      <c r="Z487" s="14"/>
      <c r="AA487" s="14"/>
      <c r="AB487" s="14"/>
      <c r="AC487" s="14"/>
      <c r="AD487" s="14"/>
      <c r="AE487" s="14"/>
      <c r="AF487" s="14"/>
      <c r="AG487" s="14"/>
      <c r="AH487" s="14"/>
    </row>
    <row r="488" spans="1:34" ht="15.75" customHeight="1">
      <c r="A488" s="17"/>
      <c r="B488" s="18"/>
      <c r="C488" s="18"/>
      <c r="D488" s="18"/>
      <c r="E488" s="18"/>
      <c r="F488" s="18"/>
      <c r="G488" s="18"/>
      <c r="H488" s="20"/>
      <c r="I488" s="20"/>
      <c r="J488" s="20"/>
      <c r="K488" s="24"/>
      <c r="L488" s="20"/>
      <c r="M488" s="20"/>
      <c r="N488" s="18"/>
      <c r="O488" s="18"/>
      <c r="P488" s="18"/>
      <c r="Q488" s="18"/>
      <c r="R488" s="18"/>
      <c r="S488" s="14"/>
      <c r="T488" s="14"/>
      <c r="U488" s="14"/>
      <c r="V488" s="14"/>
      <c r="W488" s="14"/>
      <c r="X488" s="14"/>
      <c r="Y488" s="14"/>
      <c r="Z488" s="14"/>
      <c r="AA488" s="14"/>
      <c r="AB488" s="14"/>
      <c r="AC488" s="14"/>
      <c r="AD488" s="14"/>
      <c r="AE488" s="14"/>
      <c r="AF488" s="14"/>
      <c r="AG488" s="14"/>
      <c r="AH488" s="14"/>
    </row>
    <row r="489" spans="1:34" ht="15.75" customHeight="1">
      <c r="A489" s="17"/>
      <c r="B489" s="18"/>
      <c r="C489" s="18"/>
      <c r="D489" s="18"/>
      <c r="E489" s="18"/>
      <c r="F489" s="18"/>
      <c r="G489" s="18"/>
      <c r="H489" s="20"/>
      <c r="I489" s="20"/>
      <c r="J489" s="20"/>
      <c r="K489" s="24"/>
      <c r="L489" s="20"/>
      <c r="M489" s="20"/>
      <c r="N489" s="18"/>
      <c r="O489" s="18"/>
      <c r="P489" s="18"/>
      <c r="Q489" s="18"/>
      <c r="R489" s="18"/>
      <c r="S489" s="14"/>
      <c r="T489" s="14"/>
      <c r="U489" s="14"/>
      <c r="V489" s="14"/>
      <c r="W489" s="14"/>
      <c r="X489" s="14"/>
      <c r="Y489" s="14"/>
      <c r="Z489" s="14"/>
      <c r="AA489" s="14"/>
      <c r="AB489" s="14"/>
      <c r="AC489" s="14"/>
      <c r="AD489" s="14"/>
      <c r="AE489" s="14"/>
      <c r="AF489" s="14"/>
      <c r="AG489" s="14"/>
      <c r="AH489" s="14"/>
    </row>
    <row r="490" spans="1:34" ht="15.75" customHeight="1">
      <c r="A490" s="17"/>
      <c r="B490" s="18"/>
      <c r="C490" s="18"/>
      <c r="D490" s="18"/>
      <c r="E490" s="18"/>
      <c r="F490" s="18"/>
      <c r="G490" s="18"/>
      <c r="H490" s="20"/>
      <c r="I490" s="20"/>
      <c r="J490" s="20"/>
      <c r="K490" s="24"/>
      <c r="L490" s="20"/>
      <c r="M490" s="20"/>
      <c r="N490" s="18"/>
      <c r="O490" s="18"/>
      <c r="P490" s="18"/>
      <c r="Q490" s="18"/>
      <c r="R490" s="18"/>
      <c r="S490" s="14"/>
      <c r="T490" s="14"/>
      <c r="U490" s="14"/>
      <c r="V490" s="14"/>
      <c r="W490" s="14"/>
      <c r="X490" s="14"/>
      <c r="Y490" s="14"/>
      <c r="Z490" s="14"/>
      <c r="AA490" s="14"/>
      <c r="AB490" s="14"/>
      <c r="AC490" s="14"/>
      <c r="AD490" s="14"/>
      <c r="AE490" s="14"/>
      <c r="AF490" s="14"/>
      <c r="AG490" s="14"/>
      <c r="AH490" s="14"/>
    </row>
    <row r="491" spans="1:34" ht="15.75" customHeight="1">
      <c r="A491" s="17"/>
      <c r="B491" s="18"/>
      <c r="C491" s="18"/>
      <c r="D491" s="18"/>
      <c r="E491" s="18"/>
      <c r="F491" s="18"/>
      <c r="G491" s="18"/>
      <c r="H491" s="20"/>
      <c r="I491" s="20"/>
      <c r="J491" s="20"/>
      <c r="K491" s="24"/>
      <c r="L491" s="20"/>
      <c r="M491" s="20"/>
      <c r="N491" s="18"/>
      <c r="O491" s="18"/>
      <c r="P491" s="18"/>
      <c r="Q491" s="18"/>
      <c r="R491" s="18"/>
      <c r="S491" s="14"/>
      <c r="T491" s="14"/>
      <c r="U491" s="14"/>
      <c r="V491" s="14"/>
      <c r="W491" s="14"/>
      <c r="X491" s="14"/>
      <c r="Y491" s="14"/>
      <c r="Z491" s="14"/>
      <c r="AA491" s="14"/>
      <c r="AB491" s="14"/>
      <c r="AC491" s="14"/>
      <c r="AD491" s="14"/>
      <c r="AE491" s="14"/>
      <c r="AF491" s="14"/>
      <c r="AG491" s="14"/>
      <c r="AH491" s="14"/>
    </row>
    <row r="492" spans="1:34" ht="15.75" customHeight="1">
      <c r="A492" s="17"/>
      <c r="B492" s="18"/>
      <c r="C492" s="18"/>
      <c r="D492" s="18"/>
      <c r="E492" s="18"/>
      <c r="F492" s="18"/>
      <c r="G492" s="18"/>
      <c r="H492" s="20"/>
      <c r="I492" s="20"/>
      <c r="J492" s="20"/>
      <c r="K492" s="24"/>
      <c r="L492" s="20"/>
      <c r="M492" s="20"/>
      <c r="N492" s="18"/>
      <c r="O492" s="18"/>
      <c r="P492" s="18"/>
      <c r="Q492" s="18"/>
      <c r="R492" s="18"/>
      <c r="S492" s="14"/>
      <c r="T492" s="14"/>
      <c r="U492" s="14"/>
      <c r="V492" s="14"/>
      <c r="W492" s="14"/>
      <c r="X492" s="14"/>
      <c r="Y492" s="14"/>
      <c r="Z492" s="14"/>
      <c r="AA492" s="14"/>
      <c r="AB492" s="14"/>
      <c r="AC492" s="14"/>
      <c r="AD492" s="14"/>
      <c r="AE492" s="14"/>
      <c r="AF492" s="14"/>
      <c r="AG492" s="14"/>
      <c r="AH492" s="14"/>
    </row>
    <row r="493" spans="1:34" ht="15.75" customHeight="1">
      <c r="A493" s="17"/>
      <c r="B493" s="18"/>
      <c r="C493" s="18"/>
      <c r="D493" s="18"/>
      <c r="E493" s="18"/>
      <c r="F493" s="18"/>
      <c r="G493" s="18"/>
      <c r="H493" s="20"/>
      <c r="I493" s="20"/>
      <c r="J493" s="20"/>
      <c r="K493" s="24"/>
      <c r="L493" s="20"/>
      <c r="M493" s="20"/>
      <c r="N493" s="18"/>
      <c r="O493" s="18"/>
      <c r="P493" s="18"/>
      <c r="Q493" s="18"/>
      <c r="R493" s="18"/>
      <c r="S493" s="14"/>
      <c r="T493" s="14"/>
      <c r="U493" s="14"/>
      <c r="V493" s="14"/>
      <c r="W493" s="14"/>
      <c r="X493" s="14"/>
      <c r="Y493" s="14"/>
      <c r="Z493" s="14"/>
      <c r="AA493" s="14"/>
      <c r="AB493" s="14"/>
      <c r="AC493" s="14"/>
      <c r="AD493" s="14"/>
      <c r="AE493" s="14"/>
      <c r="AF493" s="14"/>
      <c r="AG493" s="14"/>
      <c r="AH493" s="14"/>
    </row>
    <row r="494" spans="1:34" ht="15.75" customHeight="1">
      <c r="A494" s="17"/>
      <c r="B494" s="18"/>
      <c r="C494" s="18"/>
      <c r="D494" s="18"/>
      <c r="E494" s="18"/>
      <c r="F494" s="18"/>
      <c r="G494" s="18"/>
      <c r="H494" s="20"/>
      <c r="I494" s="20"/>
      <c r="J494" s="20"/>
      <c r="K494" s="24"/>
      <c r="L494" s="20"/>
      <c r="M494" s="20"/>
      <c r="N494" s="18"/>
      <c r="O494" s="18"/>
      <c r="P494" s="18"/>
      <c r="Q494" s="18"/>
      <c r="R494" s="18"/>
      <c r="S494" s="14"/>
      <c r="T494" s="14"/>
      <c r="U494" s="14"/>
      <c r="V494" s="14"/>
      <c r="W494" s="14"/>
      <c r="X494" s="14"/>
      <c r="Y494" s="14"/>
      <c r="Z494" s="14"/>
      <c r="AA494" s="14"/>
      <c r="AB494" s="14"/>
      <c r="AC494" s="14"/>
      <c r="AD494" s="14"/>
      <c r="AE494" s="14"/>
      <c r="AF494" s="14"/>
      <c r="AG494" s="14"/>
      <c r="AH494" s="14"/>
    </row>
    <row r="495" spans="1:34" ht="15.75" customHeight="1">
      <c r="A495" s="17"/>
      <c r="B495" s="18"/>
      <c r="C495" s="18"/>
      <c r="D495" s="18"/>
      <c r="E495" s="18"/>
      <c r="F495" s="18"/>
      <c r="G495" s="18"/>
      <c r="H495" s="20"/>
      <c r="I495" s="20"/>
      <c r="J495" s="20"/>
      <c r="K495" s="24"/>
      <c r="L495" s="20"/>
      <c r="M495" s="20"/>
      <c r="N495" s="18"/>
      <c r="O495" s="18"/>
      <c r="P495" s="18"/>
      <c r="Q495" s="18"/>
      <c r="R495" s="18"/>
      <c r="S495" s="14"/>
      <c r="T495" s="14"/>
      <c r="U495" s="14"/>
      <c r="V495" s="14"/>
      <c r="W495" s="14"/>
      <c r="X495" s="14"/>
      <c r="Y495" s="14"/>
      <c r="Z495" s="14"/>
      <c r="AA495" s="14"/>
      <c r="AB495" s="14"/>
      <c r="AC495" s="14"/>
      <c r="AD495" s="14"/>
      <c r="AE495" s="14"/>
      <c r="AF495" s="14"/>
      <c r="AG495" s="14"/>
      <c r="AH495" s="14"/>
    </row>
    <row r="496" spans="1:34" ht="15.75" customHeight="1">
      <c r="A496" s="17"/>
      <c r="B496" s="18"/>
      <c r="C496" s="18"/>
      <c r="D496" s="18"/>
      <c r="E496" s="18"/>
      <c r="F496" s="18"/>
      <c r="G496" s="18"/>
      <c r="H496" s="20"/>
      <c r="I496" s="20"/>
      <c r="J496" s="20"/>
      <c r="K496" s="24"/>
      <c r="L496" s="20"/>
      <c r="M496" s="20"/>
      <c r="N496" s="18"/>
      <c r="O496" s="18"/>
      <c r="P496" s="18"/>
      <c r="Q496" s="18"/>
      <c r="R496" s="18"/>
      <c r="S496" s="14"/>
      <c r="T496" s="14"/>
      <c r="U496" s="14"/>
      <c r="V496" s="14"/>
      <c r="W496" s="14"/>
      <c r="X496" s="14"/>
      <c r="Y496" s="14"/>
      <c r="Z496" s="14"/>
      <c r="AA496" s="14"/>
      <c r="AB496" s="14"/>
      <c r="AC496" s="14"/>
      <c r="AD496" s="14"/>
      <c r="AE496" s="14"/>
      <c r="AF496" s="14"/>
      <c r="AG496" s="14"/>
      <c r="AH496" s="14"/>
    </row>
    <row r="497" spans="1:34" ht="15.75" customHeight="1">
      <c r="A497" s="17"/>
      <c r="B497" s="18"/>
      <c r="C497" s="18"/>
      <c r="D497" s="18"/>
      <c r="E497" s="18"/>
      <c r="F497" s="18"/>
      <c r="G497" s="18"/>
      <c r="H497" s="20"/>
      <c r="I497" s="20"/>
      <c r="J497" s="20"/>
      <c r="K497" s="24"/>
      <c r="L497" s="20"/>
      <c r="M497" s="20"/>
      <c r="N497" s="18"/>
      <c r="O497" s="18"/>
      <c r="P497" s="18"/>
      <c r="Q497" s="18"/>
      <c r="R497" s="18"/>
      <c r="S497" s="14"/>
      <c r="T497" s="14"/>
      <c r="U497" s="14"/>
      <c r="V497" s="14"/>
      <c r="W497" s="14"/>
      <c r="X497" s="14"/>
      <c r="Y497" s="14"/>
      <c r="Z497" s="14"/>
      <c r="AA497" s="14"/>
      <c r="AB497" s="14"/>
      <c r="AC497" s="14"/>
      <c r="AD497" s="14"/>
      <c r="AE497" s="14"/>
      <c r="AF497" s="14"/>
      <c r="AG497" s="14"/>
      <c r="AH497" s="14"/>
    </row>
    <row r="498" spans="1:34" ht="15.75" customHeight="1">
      <c r="A498" s="17"/>
      <c r="B498" s="18"/>
      <c r="C498" s="18"/>
      <c r="D498" s="18"/>
      <c r="E498" s="18"/>
      <c r="F498" s="18"/>
      <c r="G498" s="18"/>
      <c r="H498" s="20"/>
      <c r="I498" s="20"/>
      <c r="J498" s="20"/>
      <c r="K498" s="24"/>
      <c r="L498" s="20"/>
      <c r="M498" s="20"/>
      <c r="N498" s="18"/>
      <c r="O498" s="18"/>
      <c r="P498" s="18"/>
      <c r="Q498" s="18"/>
      <c r="R498" s="18"/>
      <c r="S498" s="14"/>
      <c r="T498" s="14"/>
      <c r="U498" s="14"/>
      <c r="V498" s="14"/>
      <c r="W498" s="14"/>
      <c r="X498" s="14"/>
      <c r="Y498" s="14"/>
      <c r="Z498" s="14"/>
      <c r="AA498" s="14"/>
      <c r="AB498" s="14"/>
      <c r="AC498" s="14"/>
      <c r="AD498" s="14"/>
      <c r="AE498" s="14"/>
      <c r="AF498" s="14"/>
      <c r="AG498" s="14"/>
      <c r="AH498" s="14"/>
    </row>
    <row r="499" spans="1:34" ht="15.75" customHeight="1">
      <c r="A499" s="17"/>
      <c r="B499" s="18"/>
      <c r="C499" s="18"/>
      <c r="D499" s="18"/>
      <c r="E499" s="18"/>
      <c r="F499" s="18"/>
      <c r="G499" s="18"/>
      <c r="H499" s="20"/>
      <c r="I499" s="20"/>
      <c r="J499" s="20"/>
      <c r="K499" s="24"/>
      <c r="L499" s="20"/>
      <c r="M499" s="20"/>
      <c r="N499" s="18"/>
      <c r="O499" s="18"/>
      <c r="P499" s="18"/>
      <c r="Q499" s="18"/>
      <c r="R499" s="18"/>
      <c r="S499" s="14"/>
      <c r="T499" s="14"/>
      <c r="U499" s="14"/>
      <c r="V499" s="14"/>
      <c r="W499" s="14"/>
      <c r="X499" s="14"/>
      <c r="Y499" s="14"/>
      <c r="Z499" s="14"/>
      <c r="AA499" s="14"/>
      <c r="AB499" s="14"/>
      <c r="AC499" s="14"/>
      <c r="AD499" s="14"/>
      <c r="AE499" s="14"/>
      <c r="AF499" s="14"/>
      <c r="AG499" s="14"/>
      <c r="AH499" s="14"/>
    </row>
    <row r="500" spans="1:34" ht="15.75" customHeight="1">
      <c r="A500" s="17"/>
      <c r="B500" s="18"/>
      <c r="C500" s="18"/>
      <c r="D500" s="18"/>
      <c r="E500" s="18"/>
      <c r="F500" s="18"/>
      <c r="G500" s="18"/>
      <c r="H500" s="20"/>
      <c r="I500" s="20"/>
      <c r="J500" s="20"/>
      <c r="K500" s="24"/>
      <c r="L500" s="20"/>
      <c r="M500" s="20"/>
      <c r="N500" s="18"/>
      <c r="O500" s="18"/>
      <c r="P500" s="18"/>
      <c r="Q500" s="18"/>
      <c r="R500" s="18"/>
      <c r="S500" s="14"/>
      <c r="T500" s="14"/>
      <c r="U500" s="14"/>
      <c r="V500" s="14"/>
      <c r="W500" s="14"/>
      <c r="X500" s="14"/>
      <c r="Y500" s="14"/>
      <c r="Z500" s="14"/>
      <c r="AA500" s="14"/>
      <c r="AB500" s="14"/>
      <c r="AC500" s="14"/>
      <c r="AD500" s="14"/>
      <c r="AE500" s="14"/>
      <c r="AF500" s="14"/>
      <c r="AG500" s="14"/>
      <c r="AH500" s="14"/>
    </row>
    <row r="501" spans="1:34" ht="15.75" customHeight="1">
      <c r="A501" s="17"/>
      <c r="B501" s="18"/>
      <c r="C501" s="18"/>
      <c r="D501" s="18"/>
      <c r="E501" s="18"/>
      <c r="F501" s="18"/>
      <c r="G501" s="18"/>
      <c r="H501" s="20"/>
      <c r="I501" s="20"/>
      <c r="J501" s="20"/>
      <c r="K501" s="24"/>
      <c r="L501" s="20"/>
      <c r="M501" s="20"/>
      <c r="N501" s="18"/>
      <c r="O501" s="18"/>
      <c r="P501" s="18"/>
      <c r="Q501" s="18"/>
      <c r="R501" s="18"/>
      <c r="S501" s="14"/>
      <c r="T501" s="14"/>
      <c r="U501" s="14"/>
      <c r="V501" s="14"/>
      <c r="W501" s="14"/>
      <c r="X501" s="14"/>
      <c r="Y501" s="14"/>
      <c r="Z501" s="14"/>
      <c r="AA501" s="14"/>
      <c r="AB501" s="14"/>
      <c r="AC501" s="14"/>
      <c r="AD501" s="14"/>
      <c r="AE501" s="14"/>
      <c r="AF501" s="14"/>
      <c r="AG501" s="14"/>
      <c r="AH501" s="14"/>
    </row>
    <row r="502" spans="1:34" ht="15.75" customHeight="1">
      <c r="A502" s="17"/>
      <c r="B502" s="18"/>
      <c r="C502" s="18"/>
      <c r="D502" s="18"/>
      <c r="E502" s="18"/>
      <c r="F502" s="18"/>
      <c r="G502" s="18"/>
      <c r="H502" s="20"/>
      <c r="I502" s="20"/>
      <c r="J502" s="20"/>
      <c r="K502" s="24"/>
      <c r="L502" s="20"/>
      <c r="M502" s="20"/>
      <c r="N502" s="18"/>
      <c r="O502" s="18"/>
      <c r="P502" s="18"/>
      <c r="Q502" s="18"/>
      <c r="R502" s="18"/>
      <c r="S502" s="14"/>
      <c r="T502" s="14"/>
      <c r="U502" s="14"/>
      <c r="V502" s="14"/>
      <c r="W502" s="14"/>
      <c r="X502" s="14"/>
      <c r="Y502" s="14"/>
      <c r="Z502" s="14"/>
      <c r="AA502" s="14"/>
      <c r="AB502" s="14"/>
      <c r="AC502" s="14"/>
      <c r="AD502" s="14"/>
      <c r="AE502" s="14"/>
      <c r="AF502" s="14"/>
      <c r="AG502" s="14"/>
      <c r="AH502" s="14"/>
    </row>
    <row r="503" spans="1:34" ht="15.75" customHeight="1">
      <c r="A503" s="17"/>
      <c r="B503" s="18"/>
      <c r="C503" s="18"/>
      <c r="D503" s="18"/>
      <c r="E503" s="18"/>
      <c r="F503" s="18"/>
      <c r="G503" s="18"/>
      <c r="H503" s="20"/>
      <c r="I503" s="20"/>
      <c r="J503" s="20"/>
      <c r="K503" s="24"/>
      <c r="L503" s="20"/>
      <c r="M503" s="20"/>
      <c r="N503" s="18"/>
      <c r="O503" s="18"/>
      <c r="P503" s="18"/>
      <c r="Q503" s="18"/>
      <c r="R503" s="18"/>
      <c r="S503" s="14"/>
      <c r="T503" s="14"/>
      <c r="U503" s="14"/>
      <c r="V503" s="14"/>
      <c r="W503" s="14"/>
      <c r="X503" s="14"/>
      <c r="Y503" s="14"/>
      <c r="Z503" s="14"/>
      <c r="AA503" s="14"/>
      <c r="AB503" s="14"/>
      <c r="AC503" s="14"/>
      <c r="AD503" s="14"/>
      <c r="AE503" s="14"/>
      <c r="AF503" s="14"/>
      <c r="AG503" s="14"/>
      <c r="AH503" s="14"/>
    </row>
    <row r="504" spans="1:34" ht="15.75" customHeight="1">
      <c r="A504" s="17"/>
      <c r="B504" s="18"/>
      <c r="C504" s="18"/>
      <c r="D504" s="18"/>
      <c r="E504" s="18"/>
      <c r="F504" s="18"/>
      <c r="G504" s="18"/>
      <c r="H504" s="20"/>
      <c r="I504" s="20"/>
      <c r="J504" s="20"/>
      <c r="K504" s="24"/>
      <c r="L504" s="20"/>
      <c r="M504" s="20"/>
      <c r="N504" s="18"/>
      <c r="O504" s="18"/>
      <c r="P504" s="18"/>
      <c r="Q504" s="18"/>
      <c r="R504" s="18"/>
      <c r="S504" s="14"/>
      <c r="T504" s="14"/>
      <c r="U504" s="14"/>
      <c r="V504" s="14"/>
      <c r="W504" s="14"/>
      <c r="X504" s="14"/>
      <c r="Y504" s="14"/>
      <c r="Z504" s="14"/>
      <c r="AA504" s="14"/>
      <c r="AB504" s="14"/>
      <c r="AC504" s="14"/>
      <c r="AD504" s="14"/>
      <c r="AE504" s="14"/>
      <c r="AF504" s="14"/>
      <c r="AG504" s="14"/>
      <c r="AH504" s="14"/>
    </row>
    <row r="505" spans="1:34" ht="15.75" customHeight="1">
      <c r="A505" s="17"/>
      <c r="B505" s="18"/>
      <c r="C505" s="18"/>
      <c r="D505" s="18"/>
      <c r="E505" s="18"/>
      <c r="F505" s="18"/>
      <c r="G505" s="18"/>
      <c r="H505" s="20"/>
      <c r="I505" s="20"/>
      <c r="J505" s="20"/>
      <c r="K505" s="24"/>
      <c r="L505" s="20"/>
      <c r="M505" s="20"/>
      <c r="N505" s="18"/>
      <c r="O505" s="18"/>
      <c r="P505" s="18"/>
      <c r="Q505" s="18"/>
      <c r="R505" s="18"/>
      <c r="S505" s="14"/>
      <c r="T505" s="14"/>
      <c r="U505" s="14"/>
      <c r="V505" s="14"/>
      <c r="W505" s="14"/>
      <c r="X505" s="14"/>
      <c r="Y505" s="14"/>
      <c r="Z505" s="14"/>
      <c r="AA505" s="14"/>
      <c r="AB505" s="14"/>
      <c r="AC505" s="14"/>
      <c r="AD505" s="14"/>
      <c r="AE505" s="14"/>
      <c r="AF505" s="14"/>
      <c r="AG505" s="14"/>
      <c r="AH505" s="14"/>
    </row>
    <row r="506" spans="1:34" ht="15.75" customHeight="1">
      <c r="A506" s="17"/>
      <c r="B506" s="18"/>
      <c r="C506" s="18"/>
      <c r="D506" s="18"/>
      <c r="E506" s="18"/>
      <c r="F506" s="18"/>
      <c r="G506" s="18"/>
      <c r="H506" s="20"/>
      <c r="I506" s="20"/>
      <c r="J506" s="20"/>
      <c r="K506" s="24"/>
      <c r="L506" s="20"/>
      <c r="M506" s="20"/>
      <c r="N506" s="18"/>
      <c r="O506" s="18"/>
      <c r="P506" s="18"/>
      <c r="Q506" s="18"/>
      <c r="R506" s="18"/>
      <c r="S506" s="14"/>
      <c r="T506" s="14"/>
      <c r="U506" s="14"/>
      <c r="V506" s="14"/>
      <c r="W506" s="14"/>
      <c r="X506" s="14"/>
      <c r="Y506" s="14"/>
      <c r="Z506" s="14"/>
      <c r="AA506" s="14"/>
      <c r="AB506" s="14"/>
      <c r="AC506" s="14"/>
      <c r="AD506" s="14"/>
      <c r="AE506" s="14"/>
      <c r="AF506" s="14"/>
      <c r="AG506" s="14"/>
      <c r="AH506" s="14"/>
    </row>
    <row r="507" spans="1:34" ht="15.75" customHeight="1">
      <c r="A507" s="17"/>
      <c r="B507" s="18"/>
      <c r="C507" s="18"/>
      <c r="D507" s="18"/>
      <c r="E507" s="18"/>
      <c r="F507" s="18"/>
      <c r="G507" s="18"/>
      <c r="H507" s="20"/>
      <c r="I507" s="20"/>
      <c r="J507" s="20"/>
      <c r="K507" s="24"/>
      <c r="L507" s="20"/>
      <c r="M507" s="20"/>
      <c r="N507" s="18"/>
      <c r="O507" s="18"/>
      <c r="P507" s="18"/>
      <c r="Q507" s="18"/>
      <c r="R507" s="18"/>
      <c r="S507" s="14"/>
      <c r="T507" s="14"/>
      <c r="U507" s="14"/>
      <c r="V507" s="14"/>
      <c r="W507" s="14"/>
      <c r="X507" s="14"/>
      <c r="Y507" s="14"/>
      <c r="Z507" s="14"/>
      <c r="AA507" s="14"/>
      <c r="AB507" s="14"/>
      <c r="AC507" s="14"/>
      <c r="AD507" s="14"/>
      <c r="AE507" s="14"/>
      <c r="AF507" s="14"/>
      <c r="AG507" s="14"/>
      <c r="AH507" s="14"/>
    </row>
    <row r="508" spans="1:34" ht="15.75" customHeight="1">
      <c r="A508" s="17"/>
      <c r="B508" s="18"/>
      <c r="C508" s="18"/>
      <c r="D508" s="18"/>
      <c r="E508" s="18"/>
      <c r="F508" s="18"/>
      <c r="G508" s="18"/>
      <c r="H508" s="20"/>
      <c r="I508" s="20"/>
      <c r="J508" s="20"/>
      <c r="K508" s="24"/>
      <c r="L508" s="20"/>
      <c r="M508" s="20"/>
      <c r="N508" s="18"/>
      <c r="O508" s="18"/>
      <c r="P508" s="18"/>
      <c r="Q508" s="18"/>
      <c r="R508" s="18"/>
      <c r="S508" s="14"/>
      <c r="T508" s="14"/>
      <c r="U508" s="14"/>
      <c r="V508" s="14"/>
      <c r="W508" s="14"/>
      <c r="X508" s="14"/>
      <c r="Y508" s="14"/>
      <c r="Z508" s="14"/>
      <c r="AA508" s="14"/>
      <c r="AB508" s="14"/>
      <c r="AC508" s="14"/>
      <c r="AD508" s="14"/>
      <c r="AE508" s="14"/>
      <c r="AF508" s="14"/>
      <c r="AG508" s="14"/>
      <c r="AH508" s="14"/>
    </row>
    <row r="509" spans="1:34" ht="15.75" customHeight="1">
      <c r="A509" s="17"/>
      <c r="B509" s="18"/>
      <c r="C509" s="18"/>
      <c r="D509" s="18"/>
      <c r="E509" s="18"/>
      <c r="F509" s="18"/>
      <c r="G509" s="18"/>
      <c r="H509" s="20"/>
      <c r="I509" s="20"/>
      <c r="J509" s="20"/>
      <c r="K509" s="24"/>
      <c r="L509" s="20"/>
      <c r="M509" s="20"/>
      <c r="N509" s="18"/>
      <c r="O509" s="18"/>
      <c r="P509" s="18"/>
      <c r="Q509" s="18"/>
      <c r="R509" s="18"/>
      <c r="S509" s="14"/>
      <c r="T509" s="14"/>
      <c r="U509" s="14"/>
      <c r="V509" s="14"/>
      <c r="W509" s="14"/>
      <c r="X509" s="14"/>
      <c r="Y509" s="14"/>
      <c r="Z509" s="14"/>
      <c r="AA509" s="14"/>
      <c r="AB509" s="14"/>
      <c r="AC509" s="14"/>
      <c r="AD509" s="14"/>
      <c r="AE509" s="14"/>
      <c r="AF509" s="14"/>
      <c r="AG509" s="14"/>
      <c r="AH509" s="14"/>
    </row>
    <row r="510" spans="1:34" ht="15.75" customHeight="1">
      <c r="A510" s="17"/>
      <c r="B510" s="18"/>
      <c r="C510" s="18"/>
      <c r="D510" s="18"/>
      <c r="E510" s="18"/>
      <c r="F510" s="18"/>
      <c r="G510" s="18"/>
      <c r="H510" s="20"/>
      <c r="I510" s="20"/>
      <c r="J510" s="20"/>
      <c r="K510" s="24"/>
      <c r="L510" s="20"/>
      <c r="M510" s="20"/>
      <c r="N510" s="18"/>
      <c r="O510" s="18"/>
      <c r="P510" s="18"/>
      <c r="Q510" s="18"/>
      <c r="R510" s="18"/>
      <c r="S510" s="14"/>
      <c r="T510" s="14"/>
      <c r="U510" s="14"/>
      <c r="V510" s="14"/>
      <c r="W510" s="14"/>
      <c r="X510" s="14"/>
      <c r="Y510" s="14"/>
      <c r="Z510" s="14"/>
      <c r="AA510" s="14"/>
      <c r="AB510" s="14"/>
      <c r="AC510" s="14"/>
      <c r="AD510" s="14"/>
      <c r="AE510" s="14"/>
      <c r="AF510" s="14"/>
      <c r="AG510" s="14"/>
      <c r="AH510" s="14"/>
    </row>
    <row r="511" spans="1:34" ht="15.75" customHeight="1">
      <c r="A511" s="17"/>
      <c r="B511" s="18"/>
      <c r="C511" s="18"/>
      <c r="D511" s="18"/>
      <c r="E511" s="18"/>
      <c r="F511" s="18"/>
      <c r="G511" s="18"/>
      <c r="H511" s="20"/>
      <c r="I511" s="20"/>
      <c r="J511" s="20"/>
      <c r="K511" s="24"/>
      <c r="L511" s="20"/>
      <c r="M511" s="20"/>
      <c r="N511" s="18"/>
      <c r="O511" s="18"/>
      <c r="P511" s="18"/>
      <c r="Q511" s="18"/>
      <c r="R511" s="18"/>
      <c r="S511" s="14"/>
      <c r="T511" s="14"/>
      <c r="U511" s="14"/>
      <c r="V511" s="14"/>
      <c r="W511" s="14"/>
      <c r="X511" s="14"/>
      <c r="Y511" s="14"/>
      <c r="Z511" s="14"/>
      <c r="AA511" s="14"/>
      <c r="AB511" s="14"/>
      <c r="AC511" s="14"/>
      <c r="AD511" s="14"/>
      <c r="AE511" s="14"/>
      <c r="AF511" s="14"/>
      <c r="AG511" s="14"/>
      <c r="AH511" s="14"/>
    </row>
    <row r="512" spans="1:34" ht="15.75" customHeight="1">
      <c r="A512" s="17"/>
      <c r="B512" s="18"/>
      <c r="C512" s="18"/>
      <c r="D512" s="18"/>
      <c r="E512" s="18"/>
      <c r="F512" s="18"/>
      <c r="G512" s="18"/>
      <c r="H512" s="20"/>
      <c r="I512" s="20"/>
      <c r="J512" s="20"/>
      <c r="K512" s="24"/>
      <c r="L512" s="20"/>
      <c r="M512" s="20"/>
      <c r="N512" s="18"/>
      <c r="O512" s="18"/>
      <c r="P512" s="18"/>
      <c r="Q512" s="18"/>
      <c r="R512" s="18"/>
      <c r="S512" s="14"/>
      <c r="T512" s="14"/>
      <c r="U512" s="14"/>
      <c r="V512" s="14"/>
      <c r="W512" s="14"/>
      <c r="X512" s="14"/>
      <c r="Y512" s="14"/>
      <c r="Z512" s="14"/>
      <c r="AA512" s="14"/>
      <c r="AB512" s="14"/>
      <c r="AC512" s="14"/>
      <c r="AD512" s="14"/>
      <c r="AE512" s="14"/>
      <c r="AF512" s="14"/>
      <c r="AG512" s="14"/>
      <c r="AH512" s="14"/>
    </row>
    <row r="513" spans="1:34" ht="15.75" customHeight="1">
      <c r="A513" s="17"/>
      <c r="B513" s="18"/>
      <c r="C513" s="18"/>
      <c r="D513" s="18"/>
      <c r="E513" s="18"/>
      <c r="F513" s="18"/>
      <c r="G513" s="18"/>
      <c r="H513" s="20"/>
      <c r="I513" s="20"/>
      <c r="J513" s="20"/>
      <c r="K513" s="24"/>
      <c r="L513" s="20"/>
      <c r="M513" s="20"/>
      <c r="N513" s="18"/>
      <c r="O513" s="18"/>
      <c r="P513" s="18"/>
      <c r="Q513" s="18"/>
      <c r="R513" s="18"/>
      <c r="S513" s="14"/>
      <c r="T513" s="14"/>
      <c r="U513" s="14"/>
      <c r="V513" s="14"/>
      <c r="W513" s="14"/>
      <c r="X513" s="14"/>
      <c r="Y513" s="14"/>
      <c r="Z513" s="14"/>
      <c r="AA513" s="14"/>
      <c r="AB513" s="14"/>
      <c r="AC513" s="14"/>
      <c r="AD513" s="14"/>
      <c r="AE513" s="14"/>
      <c r="AF513" s="14"/>
      <c r="AG513" s="14"/>
      <c r="AH513" s="14"/>
    </row>
    <row r="514" spans="1:34" ht="15.75" customHeight="1">
      <c r="A514" s="17"/>
      <c r="B514" s="18"/>
      <c r="C514" s="18"/>
      <c r="D514" s="18"/>
      <c r="E514" s="18"/>
      <c r="F514" s="18"/>
      <c r="G514" s="18"/>
      <c r="H514" s="20"/>
      <c r="I514" s="20"/>
      <c r="J514" s="20"/>
      <c r="K514" s="24"/>
      <c r="L514" s="20"/>
      <c r="M514" s="20"/>
      <c r="N514" s="18"/>
      <c r="O514" s="18"/>
      <c r="P514" s="18"/>
      <c r="Q514" s="18"/>
      <c r="R514" s="18"/>
      <c r="S514" s="14"/>
      <c r="T514" s="14"/>
      <c r="U514" s="14"/>
      <c r="V514" s="14"/>
      <c r="W514" s="14"/>
      <c r="X514" s="14"/>
      <c r="Y514" s="14"/>
      <c r="Z514" s="14"/>
      <c r="AA514" s="14"/>
      <c r="AB514" s="14"/>
      <c r="AC514" s="14"/>
      <c r="AD514" s="14"/>
      <c r="AE514" s="14"/>
      <c r="AF514" s="14"/>
      <c r="AG514" s="14"/>
      <c r="AH514" s="14"/>
    </row>
    <row r="515" spans="1:34" ht="15.75" customHeight="1">
      <c r="A515" s="17"/>
      <c r="B515" s="18"/>
      <c r="C515" s="18"/>
      <c r="D515" s="18"/>
      <c r="E515" s="18"/>
      <c r="F515" s="18"/>
      <c r="G515" s="18"/>
      <c r="H515" s="20"/>
      <c r="I515" s="20"/>
      <c r="J515" s="20"/>
      <c r="K515" s="24"/>
      <c r="L515" s="20"/>
      <c r="M515" s="20"/>
      <c r="N515" s="18"/>
      <c r="O515" s="18"/>
      <c r="P515" s="18"/>
      <c r="Q515" s="18"/>
      <c r="R515" s="18"/>
      <c r="S515" s="14"/>
      <c r="T515" s="14"/>
      <c r="U515" s="14"/>
      <c r="V515" s="14"/>
      <c r="W515" s="14"/>
      <c r="X515" s="14"/>
      <c r="Y515" s="14"/>
      <c r="Z515" s="14"/>
      <c r="AA515" s="14"/>
      <c r="AB515" s="14"/>
      <c r="AC515" s="14"/>
      <c r="AD515" s="14"/>
      <c r="AE515" s="14"/>
      <c r="AF515" s="14"/>
      <c r="AG515" s="14"/>
      <c r="AH515" s="14"/>
    </row>
    <row r="516" spans="1:34" ht="15.75" customHeight="1">
      <c r="A516" s="17"/>
      <c r="B516" s="18"/>
      <c r="C516" s="18"/>
      <c r="D516" s="18"/>
      <c r="E516" s="18"/>
      <c r="F516" s="18"/>
      <c r="G516" s="18"/>
      <c r="H516" s="20"/>
      <c r="I516" s="20"/>
      <c r="J516" s="20"/>
      <c r="K516" s="24"/>
      <c r="L516" s="20"/>
      <c r="M516" s="20"/>
      <c r="N516" s="18"/>
      <c r="O516" s="18"/>
      <c r="P516" s="18"/>
      <c r="Q516" s="18"/>
      <c r="R516" s="18"/>
      <c r="S516" s="14"/>
      <c r="T516" s="14"/>
      <c r="U516" s="14"/>
      <c r="V516" s="14"/>
      <c r="W516" s="14"/>
      <c r="X516" s="14"/>
      <c r="Y516" s="14"/>
      <c r="Z516" s="14"/>
      <c r="AA516" s="14"/>
      <c r="AB516" s="14"/>
      <c r="AC516" s="14"/>
      <c r="AD516" s="14"/>
      <c r="AE516" s="14"/>
      <c r="AF516" s="14"/>
      <c r="AG516" s="14"/>
      <c r="AH516" s="14"/>
    </row>
    <row r="517" spans="1:34" ht="15.75" customHeight="1">
      <c r="A517" s="17"/>
      <c r="B517" s="18"/>
      <c r="C517" s="18"/>
      <c r="D517" s="18"/>
      <c r="E517" s="18"/>
      <c r="F517" s="18"/>
      <c r="G517" s="18"/>
      <c r="H517" s="20"/>
      <c r="I517" s="20"/>
      <c r="J517" s="20"/>
      <c r="K517" s="24"/>
      <c r="L517" s="20"/>
      <c r="M517" s="20"/>
      <c r="N517" s="18"/>
      <c r="O517" s="18"/>
      <c r="P517" s="18"/>
      <c r="Q517" s="18"/>
      <c r="R517" s="18"/>
      <c r="S517" s="14"/>
      <c r="T517" s="14"/>
      <c r="U517" s="14"/>
      <c r="V517" s="14"/>
      <c r="W517" s="14"/>
      <c r="X517" s="14"/>
      <c r="Y517" s="14"/>
      <c r="Z517" s="14"/>
      <c r="AA517" s="14"/>
      <c r="AB517" s="14"/>
      <c r="AC517" s="14"/>
      <c r="AD517" s="14"/>
      <c r="AE517" s="14"/>
      <c r="AF517" s="14"/>
      <c r="AG517" s="14"/>
      <c r="AH517" s="14"/>
    </row>
    <row r="518" spans="1:34" ht="15.75" customHeight="1">
      <c r="A518" s="17"/>
      <c r="B518" s="18"/>
      <c r="C518" s="18"/>
      <c r="D518" s="18"/>
      <c r="E518" s="18"/>
      <c r="F518" s="18"/>
      <c r="G518" s="18"/>
      <c r="H518" s="20"/>
      <c r="I518" s="20"/>
      <c r="J518" s="20"/>
      <c r="K518" s="24"/>
      <c r="L518" s="20"/>
      <c r="M518" s="20"/>
      <c r="N518" s="18"/>
      <c r="O518" s="18"/>
      <c r="P518" s="18"/>
      <c r="Q518" s="18"/>
      <c r="R518" s="18"/>
      <c r="S518" s="14"/>
      <c r="T518" s="14"/>
      <c r="U518" s="14"/>
      <c r="V518" s="14"/>
      <c r="W518" s="14"/>
      <c r="X518" s="14"/>
      <c r="Y518" s="14"/>
      <c r="Z518" s="14"/>
      <c r="AA518" s="14"/>
      <c r="AB518" s="14"/>
      <c r="AC518" s="14"/>
      <c r="AD518" s="14"/>
      <c r="AE518" s="14"/>
      <c r="AF518" s="14"/>
      <c r="AG518" s="14"/>
      <c r="AH518" s="14"/>
    </row>
    <row r="519" spans="1:34" ht="15.75" customHeight="1">
      <c r="A519" s="17"/>
      <c r="B519" s="18"/>
      <c r="C519" s="18"/>
      <c r="D519" s="18"/>
      <c r="E519" s="18"/>
      <c r="F519" s="18"/>
      <c r="G519" s="18"/>
      <c r="H519" s="20"/>
      <c r="I519" s="20"/>
      <c r="J519" s="20"/>
      <c r="K519" s="24"/>
      <c r="L519" s="20"/>
      <c r="M519" s="20"/>
      <c r="N519" s="18"/>
      <c r="O519" s="18"/>
      <c r="P519" s="18"/>
      <c r="Q519" s="18"/>
      <c r="R519" s="18"/>
      <c r="S519" s="14"/>
      <c r="T519" s="14"/>
      <c r="U519" s="14"/>
      <c r="V519" s="14"/>
      <c r="W519" s="14"/>
      <c r="X519" s="14"/>
      <c r="Y519" s="14"/>
      <c r="Z519" s="14"/>
      <c r="AA519" s="14"/>
      <c r="AB519" s="14"/>
      <c r="AC519" s="14"/>
      <c r="AD519" s="14"/>
      <c r="AE519" s="14"/>
      <c r="AF519" s="14"/>
      <c r="AG519" s="14"/>
      <c r="AH519" s="14"/>
    </row>
    <row r="520" spans="1:34" ht="15.75" customHeight="1">
      <c r="A520" s="17"/>
      <c r="B520" s="18"/>
      <c r="C520" s="18"/>
      <c r="D520" s="18"/>
      <c r="E520" s="18"/>
      <c r="F520" s="18"/>
      <c r="G520" s="18"/>
      <c r="H520" s="20"/>
      <c r="I520" s="20"/>
      <c r="J520" s="20"/>
      <c r="K520" s="24"/>
      <c r="L520" s="20"/>
      <c r="M520" s="20"/>
      <c r="N520" s="18"/>
      <c r="O520" s="18"/>
      <c r="P520" s="18"/>
      <c r="Q520" s="18"/>
      <c r="R520" s="18"/>
      <c r="S520" s="14"/>
      <c r="T520" s="14"/>
      <c r="U520" s="14"/>
      <c r="V520" s="14"/>
      <c r="W520" s="14"/>
      <c r="X520" s="14"/>
      <c r="Y520" s="14"/>
      <c r="Z520" s="14"/>
      <c r="AA520" s="14"/>
      <c r="AB520" s="14"/>
      <c r="AC520" s="14"/>
      <c r="AD520" s="14"/>
      <c r="AE520" s="14"/>
      <c r="AF520" s="14"/>
      <c r="AG520" s="14"/>
      <c r="AH520" s="14"/>
    </row>
    <row r="521" spans="1:34" ht="15.75" customHeight="1">
      <c r="A521" s="17"/>
      <c r="B521" s="18"/>
      <c r="C521" s="18"/>
      <c r="D521" s="18"/>
      <c r="E521" s="18"/>
      <c r="F521" s="18"/>
      <c r="G521" s="18"/>
      <c r="H521" s="20"/>
      <c r="I521" s="20"/>
      <c r="J521" s="20"/>
      <c r="K521" s="24"/>
      <c r="L521" s="20"/>
      <c r="M521" s="20"/>
      <c r="N521" s="18"/>
      <c r="O521" s="18"/>
      <c r="P521" s="18"/>
      <c r="Q521" s="18"/>
      <c r="R521" s="18"/>
      <c r="S521" s="14"/>
      <c r="T521" s="14"/>
      <c r="U521" s="14"/>
      <c r="V521" s="14"/>
      <c r="W521" s="14"/>
      <c r="X521" s="14"/>
      <c r="Y521" s="14"/>
      <c r="Z521" s="14"/>
      <c r="AA521" s="14"/>
      <c r="AB521" s="14"/>
      <c r="AC521" s="14"/>
      <c r="AD521" s="14"/>
      <c r="AE521" s="14"/>
      <c r="AF521" s="14"/>
      <c r="AG521" s="14"/>
      <c r="AH521" s="14"/>
    </row>
    <row r="522" spans="1:34" ht="15.75" customHeight="1">
      <c r="A522" s="17"/>
      <c r="B522" s="18"/>
      <c r="C522" s="18"/>
      <c r="D522" s="18"/>
      <c r="E522" s="18"/>
      <c r="F522" s="18"/>
      <c r="G522" s="18"/>
      <c r="H522" s="20"/>
      <c r="I522" s="20"/>
      <c r="J522" s="20"/>
      <c r="K522" s="24"/>
      <c r="L522" s="20"/>
      <c r="M522" s="20"/>
      <c r="N522" s="18"/>
      <c r="O522" s="18"/>
      <c r="P522" s="18"/>
      <c r="Q522" s="18"/>
      <c r="R522" s="18"/>
      <c r="S522" s="14"/>
      <c r="T522" s="14"/>
      <c r="U522" s="14"/>
      <c r="V522" s="14"/>
      <c r="W522" s="14"/>
      <c r="X522" s="14"/>
      <c r="Y522" s="14"/>
      <c r="Z522" s="14"/>
      <c r="AA522" s="14"/>
      <c r="AB522" s="14"/>
      <c r="AC522" s="14"/>
      <c r="AD522" s="14"/>
      <c r="AE522" s="14"/>
      <c r="AF522" s="14"/>
      <c r="AG522" s="14"/>
      <c r="AH522" s="14"/>
    </row>
    <row r="523" spans="1:34" ht="15.75" customHeight="1">
      <c r="A523" s="17"/>
      <c r="B523" s="18"/>
      <c r="C523" s="18"/>
      <c r="D523" s="18"/>
      <c r="E523" s="18"/>
      <c r="F523" s="18"/>
      <c r="G523" s="18"/>
      <c r="H523" s="20"/>
      <c r="I523" s="20"/>
      <c r="J523" s="20"/>
      <c r="K523" s="24"/>
      <c r="L523" s="20"/>
      <c r="M523" s="20"/>
      <c r="N523" s="18"/>
      <c r="O523" s="18"/>
      <c r="P523" s="18"/>
      <c r="Q523" s="18"/>
      <c r="R523" s="18"/>
      <c r="S523" s="14"/>
      <c r="T523" s="14"/>
      <c r="U523" s="14"/>
      <c r="V523" s="14"/>
      <c r="W523" s="14"/>
      <c r="X523" s="14"/>
      <c r="Y523" s="14"/>
      <c r="Z523" s="14"/>
      <c r="AA523" s="14"/>
      <c r="AB523" s="14"/>
      <c r="AC523" s="14"/>
      <c r="AD523" s="14"/>
      <c r="AE523" s="14"/>
      <c r="AF523" s="14"/>
      <c r="AG523" s="14"/>
      <c r="AH523" s="14"/>
    </row>
    <row r="524" spans="1:34" ht="15.75" customHeight="1">
      <c r="A524" s="17"/>
      <c r="B524" s="18"/>
      <c r="C524" s="18"/>
      <c r="D524" s="18"/>
      <c r="E524" s="18"/>
      <c r="F524" s="18"/>
      <c r="G524" s="18"/>
      <c r="H524" s="20"/>
      <c r="I524" s="20"/>
      <c r="J524" s="20"/>
      <c r="K524" s="24"/>
      <c r="L524" s="20"/>
      <c r="M524" s="20"/>
      <c r="N524" s="18"/>
      <c r="O524" s="18"/>
      <c r="P524" s="18"/>
      <c r="Q524" s="18"/>
      <c r="R524" s="18"/>
      <c r="S524" s="14"/>
      <c r="T524" s="14"/>
      <c r="U524" s="14"/>
      <c r="V524" s="14"/>
      <c r="W524" s="14"/>
      <c r="X524" s="14"/>
      <c r="Y524" s="14"/>
      <c r="Z524" s="14"/>
      <c r="AA524" s="14"/>
      <c r="AB524" s="14"/>
      <c r="AC524" s="14"/>
      <c r="AD524" s="14"/>
      <c r="AE524" s="14"/>
      <c r="AF524" s="14"/>
      <c r="AG524" s="14"/>
      <c r="AH524" s="14"/>
    </row>
    <row r="525" spans="1:34" ht="15.75" customHeight="1">
      <c r="A525" s="17"/>
      <c r="B525" s="18"/>
      <c r="C525" s="18"/>
      <c r="D525" s="18"/>
      <c r="E525" s="18"/>
      <c r="F525" s="18"/>
      <c r="G525" s="18"/>
      <c r="H525" s="20"/>
      <c r="I525" s="20"/>
      <c r="J525" s="20"/>
      <c r="K525" s="24"/>
      <c r="L525" s="20"/>
      <c r="M525" s="20"/>
      <c r="N525" s="18"/>
      <c r="O525" s="18"/>
      <c r="P525" s="18"/>
      <c r="Q525" s="18"/>
      <c r="R525" s="18"/>
      <c r="S525" s="14"/>
      <c r="T525" s="14"/>
      <c r="U525" s="14"/>
      <c r="V525" s="14"/>
      <c r="W525" s="14"/>
      <c r="X525" s="14"/>
      <c r="Y525" s="14"/>
      <c r="Z525" s="14"/>
      <c r="AA525" s="14"/>
      <c r="AB525" s="14"/>
      <c r="AC525" s="14"/>
      <c r="AD525" s="14"/>
      <c r="AE525" s="14"/>
      <c r="AF525" s="14"/>
      <c r="AG525" s="14"/>
      <c r="AH525" s="14"/>
    </row>
    <row r="526" spans="1:34" ht="15.75" customHeight="1">
      <c r="A526" s="17"/>
      <c r="B526" s="18"/>
      <c r="C526" s="18"/>
      <c r="D526" s="18"/>
      <c r="E526" s="18"/>
      <c r="F526" s="18"/>
      <c r="G526" s="18"/>
      <c r="H526" s="20"/>
      <c r="I526" s="20"/>
      <c r="J526" s="20"/>
      <c r="K526" s="24"/>
      <c r="L526" s="20"/>
      <c r="M526" s="20"/>
      <c r="N526" s="18"/>
      <c r="O526" s="18"/>
      <c r="P526" s="18"/>
      <c r="Q526" s="18"/>
      <c r="R526" s="18"/>
      <c r="S526" s="14"/>
      <c r="T526" s="14"/>
      <c r="U526" s="14"/>
      <c r="V526" s="14"/>
      <c r="W526" s="14"/>
      <c r="X526" s="14"/>
      <c r="Y526" s="14"/>
      <c r="Z526" s="14"/>
      <c r="AA526" s="14"/>
      <c r="AB526" s="14"/>
      <c r="AC526" s="14"/>
      <c r="AD526" s="14"/>
      <c r="AE526" s="14"/>
      <c r="AF526" s="14"/>
      <c r="AG526" s="14"/>
      <c r="AH526" s="14"/>
    </row>
    <row r="527" spans="1:34" ht="15.75" customHeight="1">
      <c r="A527" s="17"/>
      <c r="B527" s="18"/>
      <c r="C527" s="18"/>
      <c r="D527" s="18"/>
      <c r="E527" s="18"/>
      <c r="F527" s="18"/>
      <c r="G527" s="18"/>
      <c r="H527" s="20"/>
      <c r="I527" s="20"/>
      <c r="J527" s="20"/>
      <c r="K527" s="24"/>
      <c r="L527" s="20"/>
      <c r="M527" s="20"/>
      <c r="N527" s="18"/>
      <c r="O527" s="18"/>
      <c r="P527" s="18"/>
      <c r="Q527" s="18"/>
      <c r="R527" s="18"/>
      <c r="S527" s="14"/>
      <c r="T527" s="14"/>
      <c r="U527" s="14"/>
      <c r="V527" s="14"/>
      <c r="W527" s="14"/>
      <c r="X527" s="14"/>
      <c r="Y527" s="14"/>
      <c r="Z527" s="14"/>
      <c r="AA527" s="14"/>
      <c r="AB527" s="14"/>
      <c r="AC527" s="14"/>
      <c r="AD527" s="14"/>
      <c r="AE527" s="14"/>
      <c r="AF527" s="14"/>
      <c r="AG527" s="14"/>
      <c r="AH527" s="14"/>
    </row>
    <row r="528" spans="1:34" ht="15.75" customHeight="1">
      <c r="A528" s="17"/>
      <c r="B528" s="18"/>
      <c r="C528" s="18"/>
      <c r="D528" s="18"/>
      <c r="E528" s="18"/>
      <c r="F528" s="18"/>
      <c r="G528" s="18"/>
      <c r="H528" s="20"/>
      <c r="I528" s="20"/>
      <c r="J528" s="20"/>
      <c r="K528" s="24"/>
      <c r="L528" s="20"/>
      <c r="M528" s="20"/>
      <c r="N528" s="18"/>
      <c r="O528" s="18"/>
      <c r="P528" s="18"/>
      <c r="Q528" s="18"/>
      <c r="R528" s="18"/>
      <c r="S528" s="14"/>
      <c r="T528" s="14"/>
      <c r="U528" s="14"/>
      <c r="V528" s="14"/>
      <c r="W528" s="14"/>
      <c r="X528" s="14"/>
      <c r="Y528" s="14"/>
      <c r="Z528" s="14"/>
      <c r="AA528" s="14"/>
      <c r="AB528" s="14"/>
      <c r="AC528" s="14"/>
      <c r="AD528" s="14"/>
      <c r="AE528" s="14"/>
      <c r="AF528" s="14"/>
      <c r="AG528" s="14"/>
      <c r="AH528" s="14"/>
    </row>
    <row r="529" spans="1:34" ht="15.75" customHeight="1">
      <c r="A529" s="17"/>
      <c r="B529" s="18"/>
      <c r="C529" s="18"/>
      <c r="D529" s="18"/>
      <c r="E529" s="18"/>
      <c r="F529" s="18"/>
      <c r="G529" s="18"/>
      <c r="H529" s="20"/>
      <c r="I529" s="20"/>
      <c r="J529" s="20"/>
      <c r="K529" s="24"/>
      <c r="L529" s="20"/>
      <c r="M529" s="20"/>
      <c r="N529" s="18"/>
      <c r="O529" s="18"/>
      <c r="P529" s="18"/>
      <c r="Q529" s="18"/>
      <c r="R529" s="18"/>
      <c r="S529" s="14"/>
      <c r="T529" s="14"/>
      <c r="U529" s="14"/>
      <c r="V529" s="14"/>
      <c r="W529" s="14"/>
      <c r="X529" s="14"/>
      <c r="Y529" s="14"/>
      <c r="Z529" s="14"/>
      <c r="AA529" s="14"/>
      <c r="AB529" s="14"/>
      <c r="AC529" s="14"/>
      <c r="AD529" s="14"/>
      <c r="AE529" s="14"/>
      <c r="AF529" s="14"/>
      <c r="AG529" s="14"/>
      <c r="AH529" s="14"/>
    </row>
    <row r="530" spans="1:34" ht="15.75" customHeight="1">
      <c r="A530" s="17"/>
      <c r="B530" s="18"/>
      <c r="C530" s="18"/>
      <c r="D530" s="18"/>
      <c r="E530" s="18"/>
      <c r="F530" s="18"/>
      <c r="G530" s="18"/>
      <c r="H530" s="20"/>
      <c r="I530" s="20"/>
      <c r="J530" s="20"/>
      <c r="K530" s="24"/>
      <c r="L530" s="20"/>
      <c r="M530" s="20"/>
      <c r="N530" s="18"/>
      <c r="O530" s="18"/>
      <c r="P530" s="18"/>
      <c r="Q530" s="18"/>
      <c r="R530" s="18"/>
      <c r="S530" s="14"/>
      <c r="T530" s="14"/>
      <c r="U530" s="14"/>
      <c r="V530" s="14"/>
      <c r="W530" s="14"/>
      <c r="X530" s="14"/>
      <c r="Y530" s="14"/>
      <c r="Z530" s="14"/>
      <c r="AA530" s="14"/>
      <c r="AB530" s="14"/>
      <c r="AC530" s="14"/>
      <c r="AD530" s="14"/>
      <c r="AE530" s="14"/>
      <c r="AF530" s="14"/>
      <c r="AG530" s="14"/>
      <c r="AH530" s="14"/>
    </row>
    <row r="531" spans="1:34" ht="15.75" customHeight="1">
      <c r="A531" s="17"/>
      <c r="B531" s="18"/>
      <c r="C531" s="18"/>
      <c r="D531" s="18"/>
      <c r="E531" s="18"/>
      <c r="F531" s="18"/>
      <c r="G531" s="18"/>
      <c r="H531" s="20"/>
      <c r="I531" s="20"/>
      <c r="J531" s="20"/>
      <c r="K531" s="24"/>
      <c r="L531" s="20"/>
      <c r="M531" s="20"/>
      <c r="N531" s="18"/>
      <c r="O531" s="18"/>
      <c r="P531" s="18"/>
      <c r="Q531" s="18"/>
      <c r="R531" s="18"/>
      <c r="S531" s="14"/>
      <c r="T531" s="14"/>
      <c r="U531" s="14"/>
      <c r="V531" s="14"/>
      <c r="W531" s="14"/>
      <c r="X531" s="14"/>
      <c r="Y531" s="14"/>
      <c r="Z531" s="14"/>
      <c r="AA531" s="14"/>
      <c r="AB531" s="14"/>
      <c r="AC531" s="14"/>
      <c r="AD531" s="14"/>
      <c r="AE531" s="14"/>
      <c r="AF531" s="14"/>
      <c r="AG531" s="14"/>
      <c r="AH531" s="14"/>
    </row>
    <row r="532" spans="1:34" ht="15.75" customHeight="1">
      <c r="A532" s="17"/>
      <c r="B532" s="18"/>
      <c r="C532" s="18"/>
      <c r="D532" s="18"/>
      <c r="E532" s="18"/>
      <c r="F532" s="18"/>
      <c r="G532" s="18"/>
      <c r="H532" s="20"/>
      <c r="I532" s="20"/>
      <c r="J532" s="20"/>
      <c r="K532" s="24"/>
      <c r="L532" s="20"/>
      <c r="M532" s="20"/>
      <c r="N532" s="18"/>
      <c r="O532" s="18"/>
      <c r="P532" s="18"/>
      <c r="Q532" s="18"/>
      <c r="R532" s="18"/>
      <c r="S532" s="14"/>
      <c r="T532" s="14"/>
      <c r="U532" s="14"/>
      <c r="V532" s="14"/>
      <c r="W532" s="14"/>
      <c r="X532" s="14"/>
      <c r="Y532" s="14"/>
      <c r="Z532" s="14"/>
      <c r="AA532" s="14"/>
      <c r="AB532" s="14"/>
      <c r="AC532" s="14"/>
      <c r="AD532" s="14"/>
      <c r="AE532" s="14"/>
      <c r="AF532" s="14"/>
      <c r="AG532" s="14"/>
      <c r="AH532" s="14"/>
    </row>
    <row r="533" spans="1:34" ht="15.75" customHeight="1">
      <c r="A533" s="17"/>
      <c r="B533" s="18"/>
      <c r="C533" s="18"/>
      <c r="D533" s="18"/>
      <c r="E533" s="18"/>
      <c r="F533" s="18"/>
      <c r="G533" s="18"/>
      <c r="H533" s="20"/>
      <c r="I533" s="20"/>
      <c r="J533" s="20"/>
      <c r="K533" s="24"/>
      <c r="L533" s="20"/>
      <c r="M533" s="20"/>
      <c r="N533" s="18"/>
      <c r="O533" s="18"/>
      <c r="P533" s="18"/>
      <c r="Q533" s="18"/>
      <c r="R533" s="18"/>
      <c r="S533" s="14"/>
      <c r="T533" s="14"/>
      <c r="U533" s="14"/>
      <c r="V533" s="14"/>
      <c r="W533" s="14"/>
      <c r="X533" s="14"/>
      <c r="Y533" s="14"/>
      <c r="Z533" s="14"/>
      <c r="AA533" s="14"/>
      <c r="AB533" s="14"/>
      <c r="AC533" s="14"/>
      <c r="AD533" s="14"/>
      <c r="AE533" s="14"/>
      <c r="AF533" s="14"/>
      <c r="AG533" s="14"/>
      <c r="AH533" s="14"/>
    </row>
    <row r="534" spans="1:34" ht="15.75" customHeight="1">
      <c r="A534" s="17"/>
      <c r="B534" s="18"/>
      <c r="C534" s="18"/>
      <c r="D534" s="18"/>
      <c r="E534" s="18"/>
      <c r="F534" s="18"/>
      <c r="G534" s="18"/>
      <c r="H534" s="20"/>
      <c r="I534" s="20"/>
      <c r="J534" s="20"/>
      <c r="K534" s="24"/>
      <c r="L534" s="20"/>
      <c r="M534" s="20"/>
      <c r="N534" s="18"/>
      <c r="O534" s="18"/>
      <c r="P534" s="18"/>
      <c r="Q534" s="18"/>
      <c r="R534" s="18"/>
      <c r="S534" s="14"/>
      <c r="T534" s="14"/>
      <c r="U534" s="14"/>
      <c r="V534" s="14"/>
      <c r="W534" s="14"/>
      <c r="X534" s="14"/>
      <c r="Y534" s="14"/>
      <c r="Z534" s="14"/>
      <c r="AA534" s="14"/>
      <c r="AB534" s="14"/>
      <c r="AC534" s="14"/>
      <c r="AD534" s="14"/>
      <c r="AE534" s="14"/>
      <c r="AF534" s="14"/>
      <c r="AG534" s="14"/>
      <c r="AH534" s="14"/>
    </row>
    <row r="535" spans="1:34" ht="15.75" customHeight="1">
      <c r="A535" s="17"/>
      <c r="B535" s="18"/>
      <c r="C535" s="18"/>
      <c r="D535" s="18"/>
      <c r="E535" s="18"/>
      <c r="F535" s="18"/>
      <c r="G535" s="18"/>
      <c r="H535" s="20"/>
      <c r="I535" s="20"/>
      <c r="J535" s="20"/>
      <c r="K535" s="24"/>
      <c r="L535" s="20"/>
      <c r="M535" s="20"/>
      <c r="N535" s="18"/>
      <c r="O535" s="18"/>
      <c r="P535" s="18"/>
      <c r="Q535" s="18"/>
      <c r="R535" s="18"/>
      <c r="S535" s="14"/>
      <c r="T535" s="14"/>
      <c r="U535" s="14"/>
      <c r="V535" s="14"/>
      <c r="W535" s="14"/>
      <c r="X535" s="14"/>
      <c r="Y535" s="14"/>
      <c r="Z535" s="14"/>
      <c r="AA535" s="14"/>
      <c r="AB535" s="14"/>
      <c r="AC535" s="14"/>
      <c r="AD535" s="14"/>
      <c r="AE535" s="14"/>
      <c r="AF535" s="14"/>
      <c r="AG535" s="14"/>
      <c r="AH535" s="14"/>
    </row>
    <row r="536" spans="1:34" ht="15.75" customHeight="1">
      <c r="A536" s="17"/>
      <c r="B536" s="18"/>
      <c r="C536" s="18"/>
      <c r="D536" s="18"/>
      <c r="E536" s="18"/>
      <c r="F536" s="18"/>
      <c r="G536" s="18"/>
      <c r="H536" s="20"/>
      <c r="I536" s="20"/>
      <c r="J536" s="20"/>
      <c r="K536" s="24"/>
      <c r="L536" s="20"/>
      <c r="M536" s="20"/>
      <c r="N536" s="18"/>
      <c r="O536" s="18"/>
      <c r="P536" s="18"/>
      <c r="Q536" s="18"/>
      <c r="R536" s="18"/>
      <c r="S536" s="14"/>
      <c r="T536" s="14"/>
      <c r="U536" s="14"/>
      <c r="V536" s="14"/>
      <c r="W536" s="14"/>
      <c r="X536" s="14"/>
      <c r="Y536" s="14"/>
      <c r="Z536" s="14"/>
      <c r="AA536" s="14"/>
      <c r="AB536" s="14"/>
      <c r="AC536" s="14"/>
      <c r="AD536" s="14"/>
      <c r="AE536" s="14"/>
      <c r="AF536" s="14"/>
      <c r="AG536" s="14"/>
      <c r="AH536" s="14"/>
    </row>
    <row r="537" spans="1:34" ht="15.75" customHeight="1">
      <c r="A537" s="17"/>
      <c r="B537" s="18"/>
      <c r="C537" s="18"/>
      <c r="D537" s="18"/>
      <c r="E537" s="18"/>
      <c r="F537" s="18"/>
      <c r="G537" s="18"/>
      <c r="H537" s="20"/>
      <c r="I537" s="20"/>
      <c r="J537" s="20"/>
      <c r="K537" s="24"/>
      <c r="L537" s="20"/>
      <c r="M537" s="20"/>
      <c r="N537" s="18"/>
      <c r="O537" s="18"/>
      <c r="P537" s="18"/>
      <c r="Q537" s="18"/>
      <c r="R537" s="18"/>
      <c r="S537" s="14"/>
      <c r="T537" s="14"/>
      <c r="U537" s="14"/>
      <c r="V537" s="14"/>
      <c r="W537" s="14"/>
      <c r="X537" s="14"/>
      <c r="Y537" s="14"/>
      <c r="Z537" s="14"/>
      <c r="AA537" s="14"/>
      <c r="AB537" s="14"/>
      <c r="AC537" s="14"/>
      <c r="AD537" s="14"/>
      <c r="AE537" s="14"/>
      <c r="AF537" s="14"/>
      <c r="AG537" s="14"/>
      <c r="AH537" s="14"/>
    </row>
    <row r="538" spans="1:34" ht="15.75" customHeight="1">
      <c r="A538" s="17"/>
      <c r="B538" s="18"/>
      <c r="C538" s="18"/>
      <c r="D538" s="18"/>
      <c r="E538" s="18"/>
      <c r="F538" s="18"/>
      <c r="G538" s="18"/>
      <c r="H538" s="20"/>
      <c r="I538" s="20"/>
      <c r="J538" s="20"/>
      <c r="K538" s="24"/>
      <c r="L538" s="20"/>
      <c r="M538" s="20"/>
      <c r="N538" s="18"/>
      <c r="O538" s="18"/>
      <c r="P538" s="18"/>
      <c r="Q538" s="18"/>
      <c r="R538" s="18"/>
      <c r="S538" s="14"/>
      <c r="T538" s="14"/>
      <c r="U538" s="14"/>
      <c r="V538" s="14"/>
      <c r="W538" s="14"/>
      <c r="X538" s="14"/>
      <c r="Y538" s="14"/>
      <c r="Z538" s="14"/>
      <c r="AA538" s="14"/>
      <c r="AB538" s="14"/>
      <c r="AC538" s="14"/>
      <c r="AD538" s="14"/>
      <c r="AE538" s="14"/>
      <c r="AF538" s="14"/>
      <c r="AG538" s="14"/>
      <c r="AH538" s="14"/>
    </row>
    <row r="539" spans="1:34" ht="15.75" customHeight="1">
      <c r="A539" s="17"/>
      <c r="B539" s="18"/>
      <c r="C539" s="18"/>
      <c r="D539" s="18"/>
      <c r="E539" s="18"/>
      <c r="F539" s="18"/>
      <c r="G539" s="18"/>
      <c r="H539" s="20"/>
      <c r="I539" s="20"/>
      <c r="J539" s="20"/>
      <c r="K539" s="24"/>
      <c r="L539" s="20"/>
      <c r="M539" s="20"/>
      <c r="N539" s="18"/>
      <c r="O539" s="18"/>
      <c r="P539" s="18"/>
      <c r="Q539" s="18"/>
      <c r="R539" s="18"/>
      <c r="S539" s="14"/>
      <c r="T539" s="14"/>
      <c r="U539" s="14"/>
      <c r="V539" s="14"/>
      <c r="W539" s="14"/>
      <c r="X539" s="14"/>
      <c r="Y539" s="14"/>
      <c r="Z539" s="14"/>
      <c r="AA539" s="14"/>
      <c r="AB539" s="14"/>
      <c r="AC539" s="14"/>
      <c r="AD539" s="14"/>
      <c r="AE539" s="14"/>
      <c r="AF539" s="14"/>
      <c r="AG539" s="14"/>
      <c r="AH539" s="14"/>
    </row>
    <row r="540" spans="1:34" ht="15.75" customHeight="1">
      <c r="A540" s="17"/>
      <c r="B540" s="18"/>
      <c r="C540" s="18"/>
      <c r="D540" s="18"/>
      <c r="E540" s="18"/>
      <c r="F540" s="18"/>
      <c r="G540" s="18"/>
      <c r="H540" s="20"/>
      <c r="I540" s="20"/>
      <c r="J540" s="20"/>
      <c r="K540" s="24"/>
      <c r="L540" s="20"/>
      <c r="M540" s="20"/>
      <c r="N540" s="18"/>
      <c r="O540" s="18"/>
      <c r="P540" s="18"/>
      <c r="Q540" s="18"/>
      <c r="R540" s="18"/>
      <c r="S540" s="14"/>
      <c r="T540" s="14"/>
      <c r="U540" s="14"/>
      <c r="V540" s="14"/>
      <c r="W540" s="14"/>
      <c r="X540" s="14"/>
      <c r="Y540" s="14"/>
      <c r="Z540" s="14"/>
      <c r="AA540" s="14"/>
      <c r="AB540" s="14"/>
      <c r="AC540" s="14"/>
      <c r="AD540" s="14"/>
      <c r="AE540" s="14"/>
      <c r="AF540" s="14"/>
      <c r="AG540" s="14"/>
      <c r="AH540" s="14"/>
    </row>
    <row r="541" spans="1:34" ht="15.75" customHeight="1">
      <c r="A541" s="17"/>
      <c r="B541" s="18"/>
      <c r="C541" s="18"/>
      <c r="D541" s="18"/>
      <c r="E541" s="18"/>
      <c r="F541" s="18"/>
      <c r="G541" s="18"/>
      <c r="H541" s="20"/>
      <c r="I541" s="20"/>
      <c r="J541" s="20"/>
      <c r="K541" s="24"/>
      <c r="L541" s="20"/>
      <c r="M541" s="20"/>
      <c r="N541" s="18"/>
      <c r="O541" s="18"/>
      <c r="P541" s="18"/>
      <c r="Q541" s="18"/>
      <c r="R541" s="18"/>
      <c r="S541" s="14"/>
      <c r="T541" s="14"/>
      <c r="U541" s="14"/>
      <c r="V541" s="14"/>
      <c r="W541" s="14"/>
      <c r="X541" s="14"/>
      <c r="Y541" s="14"/>
      <c r="Z541" s="14"/>
      <c r="AA541" s="14"/>
      <c r="AB541" s="14"/>
      <c r="AC541" s="14"/>
      <c r="AD541" s="14"/>
      <c r="AE541" s="14"/>
      <c r="AF541" s="14"/>
      <c r="AG541" s="14"/>
      <c r="AH541" s="14"/>
    </row>
    <row r="542" spans="1:34" ht="15.75" customHeight="1">
      <c r="A542" s="17"/>
      <c r="B542" s="18"/>
      <c r="C542" s="18"/>
      <c r="D542" s="18"/>
      <c r="E542" s="18"/>
      <c r="F542" s="18"/>
      <c r="G542" s="18"/>
      <c r="H542" s="20"/>
      <c r="I542" s="20"/>
      <c r="J542" s="20"/>
      <c r="K542" s="24"/>
      <c r="L542" s="20"/>
      <c r="M542" s="20"/>
      <c r="N542" s="18"/>
      <c r="O542" s="18"/>
      <c r="P542" s="18"/>
      <c r="Q542" s="18"/>
      <c r="R542" s="18"/>
      <c r="S542" s="14"/>
      <c r="T542" s="14"/>
      <c r="U542" s="14"/>
      <c r="V542" s="14"/>
      <c r="W542" s="14"/>
      <c r="X542" s="14"/>
      <c r="Y542" s="14"/>
      <c r="Z542" s="14"/>
      <c r="AA542" s="14"/>
      <c r="AB542" s="14"/>
      <c r="AC542" s="14"/>
      <c r="AD542" s="14"/>
      <c r="AE542" s="14"/>
      <c r="AF542" s="14"/>
      <c r="AG542" s="14"/>
      <c r="AH542" s="14"/>
    </row>
    <row r="543" spans="1:34" ht="15.75" customHeight="1">
      <c r="A543" s="17"/>
      <c r="B543" s="18"/>
      <c r="C543" s="18"/>
      <c r="D543" s="18"/>
      <c r="E543" s="18"/>
      <c r="F543" s="18"/>
      <c r="G543" s="18"/>
      <c r="H543" s="20"/>
      <c r="I543" s="20"/>
      <c r="J543" s="20"/>
      <c r="K543" s="24"/>
      <c r="L543" s="20"/>
      <c r="M543" s="20"/>
      <c r="N543" s="18"/>
      <c r="O543" s="18"/>
      <c r="P543" s="18"/>
      <c r="Q543" s="18"/>
      <c r="R543" s="18"/>
      <c r="S543" s="14"/>
      <c r="T543" s="14"/>
      <c r="U543" s="14"/>
      <c r="V543" s="14"/>
      <c r="W543" s="14"/>
      <c r="X543" s="14"/>
      <c r="Y543" s="14"/>
      <c r="Z543" s="14"/>
      <c r="AA543" s="14"/>
      <c r="AB543" s="14"/>
      <c r="AC543" s="14"/>
      <c r="AD543" s="14"/>
      <c r="AE543" s="14"/>
      <c r="AF543" s="14"/>
      <c r="AG543" s="14"/>
      <c r="AH543" s="14"/>
    </row>
    <row r="544" spans="1:34" ht="15.75" customHeight="1">
      <c r="A544" s="17"/>
      <c r="B544" s="18"/>
      <c r="C544" s="18"/>
      <c r="D544" s="18"/>
      <c r="E544" s="18"/>
      <c r="F544" s="18"/>
      <c r="G544" s="18"/>
      <c r="H544" s="20"/>
      <c r="I544" s="20"/>
      <c r="J544" s="20"/>
      <c r="K544" s="24"/>
      <c r="L544" s="20"/>
      <c r="M544" s="20"/>
      <c r="N544" s="18"/>
      <c r="O544" s="18"/>
      <c r="P544" s="18"/>
      <c r="Q544" s="18"/>
      <c r="R544" s="18"/>
      <c r="S544" s="14"/>
      <c r="T544" s="14"/>
      <c r="U544" s="14"/>
      <c r="V544" s="14"/>
      <c r="W544" s="14"/>
      <c r="X544" s="14"/>
      <c r="Y544" s="14"/>
      <c r="Z544" s="14"/>
      <c r="AA544" s="14"/>
      <c r="AB544" s="14"/>
      <c r="AC544" s="14"/>
      <c r="AD544" s="14"/>
      <c r="AE544" s="14"/>
      <c r="AF544" s="14"/>
      <c r="AG544" s="14"/>
      <c r="AH544" s="14"/>
    </row>
    <row r="545" spans="1:34" ht="15.75" customHeight="1">
      <c r="A545" s="17"/>
      <c r="B545" s="18"/>
      <c r="C545" s="18"/>
      <c r="D545" s="18"/>
      <c r="E545" s="18"/>
      <c r="F545" s="18"/>
      <c r="G545" s="18"/>
      <c r="H545" s="20"/>
      <c r="I545" s="20"/>
      <c r="J545" s="20"/>
      <c r="K545" s="24"/>
      <c r="L545" s="20"/>
      <c r="M545" s="20"/>
      <c r="N545" s="18"/>
      <c r="O545" s="18"/>
      <c r="P545" s="18"/>
      <c r="Q545" s="18"/>
      <c r="R545" s="18"/>
      <c r="S545" s="14"/>
      <c r="T545" s="14"/>
      <c r="U545" s="14"/>
      <c r="V545" s="14"/>
      <c r="W545" s="14"/>
      <c r="X545" s="14"/>
      <c r="Y545" s="14"/>
      <c r="Z545" s="14"/>
      <c r="AA545" s="14"/>
      <c r="AB545" s="14"/>
      <c r="AC545" s="14"/>
      <c r="AD545" s="14"/>
      <c r="AE545" s="14"/>
      <c r="AF545" s="14"/>
      <c r="AG545" s="14"/>
      <c r="AH545" s="14"/>
    </row>
    <row r="546" spans="1:34" ht="15.75" customHeight="1">
      <c r="A546" s="17"/>
      <c r="B546" s="18"/>
      <c r="C546" s="18"/>
      <c r="D546" s="18"/>
      <c r="E546" s="18"/>
      <c r="F546" s="18"/>
      <c r="G546" s="18"/>
      <c r="H546" s="20"/>
      <c r="I546" s="20"/>
      <c r="J546" s="20"/>
      <c r="K546" s="24"/>
      <c r="L546" s="20"/>
      <c r="M546" s="20"/>
      <c r="N546" s="18"/>
      <c r="O546" s="18"/>
      <c r="P546" s="18"/>
      <c r="Q546" s="18"/>
      <c r="R546" s="18"/>
      <c r="S546" s="14"/>
      <c r="T546" s="14"/>
      <c r="U546" s="14"/>
      <c r="V546" s="14"/>
      <c r="W546" s="14"/>
      <c r="X546" s="14"/>
      <c r="Y546" s="14"/>
      <c r="Z546" s="14"/>
      <c r="AA546" s="14"/>
      <c r="AB546" s="14"/>
      <c r="AC546" s="14"/>
      <c r="AD546" s="14"/>
      <c r="AE546" s="14"/>
      <c r="AF546" s="14"/>
      <c r="AG546" s="14"/>
      <c r="AH546" s="14"/>
    </row>
    <row r="547" spans="1:34" ht="15.75" customHeight="1">
      <c r="A547" s="17"/>
      <c r="B547" s="18"/>
      <c r="C547" s="18"/>
      <c r="D547" s="18"/>
      <c r="E547" s="18"/>
      <c r="F547" s="18"/>
      <c r="G547" s="18"/>
      <c r="H547" s="20"/>
      <c r="I547" s="20"/>
      <c r="J547" s="20"/>
      <c r="K547" s="24"/>
      <c r="L547" s="20"/>
      <c r="M547" s="20"/>
      <c r="N547" s="18"/>
      <c r="O547" s="18"/>
      <c r="P547" s="18"/>
      <c r="Q547" s="18"/>
      <c r="R547" s="18"/>
      <c r="S547" s="14"/>
      <c r="T547" s="14"/>
      <c r="U547" s="14"/>
      <c r="V547" s="14"/>
      <c r="W547" s="14"/>
      <c r="X547" s="14"/>
      <c r="Y547" s="14"/>
      <c r="Z547" s="14"/>
      <c r="AA547" s="14"/>
      <c r="AB547" s="14"/>
      <c r="AC547" s="14"/>
      <c r="AD547" s="14"/>
      <c r="AE547" s="14"/>
      <c r="AF547" s="14"/>
      <c r="AG547" s="14"/>
      <c r="AH547" s="14"/>
    </row>
    <row r="548" spans="1:34" ht="15.75" customHeight="1">
      <c r="A548" s="17"/>
      <c r="B548" s="18"/>
      <c r="C548" s="18"/>
      <c r="D548" s="18"/>
      <c r="E548" s="18"/>
      <c r="F548" s="18"/>
      <c r="G548" s="18"/>
      <c r="H548" s="20"/>
      <c r="I548" s="20"/>
      <c r="J548" s="20"/>
      <c r="K548" s="24"/>
      <c r="L548" s="20"/>
      <c r="M548" s="20"/>
      <c r="N548" s="18"/>
      <c r="O548" s="18"/>
      <c r="P548" s="18"/>
      <c r="Q548" s="18"/>
      <c r="R548" s="18"/>
      <c r="S548" s="14"/>
      <c r="T548" s="14"/>
      <c r="U548" s="14"/>
      <c r="V548" s="14"/>
      <c r="W548" s="14"/>
      <c r="X548" s="14"/>
      <c r="Y548" s="14"/>
      <c r="Z548" s="14"/>
      <c r="AA548" s="14"/>
      <c r="AB548" s="14"/>
      <c r="AC548" s="14"/>
      <c r="AD548" s="14"/>
      <c r="AE548" s="14"/>
      <c r="AF548" s="14"/>
      <c r="AG548" s="14"/>
      <c r="AH548" s="14"/>
    </row>
    <row r="549" spans="1:34" ht="15.75" customHeight="1">
      <c r="A549" s="17"/>
      <c r="B549" s="18"/>
      <c r="C549" s="18"/>
      <c r="D549" s="18"/>
      <c r="E549" s="18"/>
      <c r="F549" s="18"/>
      <c r="G549" s="18"/>
      <c r="H549" s="20"/>
      <c r="I549" s="20"/>
      <c r="J549" s="20"/>
      <c r="K549" s="24"/>
      <c r="L549" s="20"/>
      <c r="M549" s="20"/>
      <c r="N549" s="18"/>
      <c r="O549" s="18"/>
      <c r="P549" s="18"/>
      <c r="Q549" s="18"/>
      <c r="R549" s="18"/>
      <c r="S549" s="14"/>
      <c r="T549" s="14"/>
      <c r="U549" s="14"/>
      <c r="V549" s="14"/>
      <c r="W549" s="14"/>
      <c r="X549" s="14"/>
      <c r="Y549" s="14"/>
      <c r="Z549" s="14"/>
      <c r="AA549" s="14"/>
      <c r="AB549" s="14"/>
      <c r="AC549" s="14"/>
      <c r="AD549" s="14"/>
      <c r="AE549" s="14"/>
      <c r="AF549" s="14"/>
      <c r="AG549" s="14"/>
      <c r="AH549" s="14"/>
    </row>
    <row r="550" spans="1:34" ht="15.75" customHeight="1">
      <c r="A550" s="17"/>
      <c r="B550" s="18"/>
      <c r="C550" s="18"/>
      <c r="D550" s="18"/>
      <c r="E550" s="18"/>
      <c r="F550" s="18"/>
      <c r="G550" s="18"/>
      <c r="H550" s="20"/>
      <c r="I550" s="20"/>
      <c r="J550" s="20"/>
      <c r="K550" s="24"/>
      <c r="L550" s="20"/>
      <c r="M550" s="20"/>
      <c r="N550" s="18"/>
      <c r="O550" s="18"/>
      <c r="P550" s="18"/>
      <c r="Q550" s="18"/>
      <c r="R550" s="18"/>
      <c r="S550" s="14"/>
      <c r="T550" s="14"/>
      <c r="U550" s="14"/>
      <c r="V550" s="14"/>
      <c r="W550" s="14"/>
      <c r="X550" s="14"/>
      <c r="Y550" s="14"/>
      <c r="Z550" s="14"/>
      <c r="AA550" s="14"/>
      <c r="AB550" s="14"/>
      <c r="AC550" s="14"/>
      <c r="AD550" s="14"/>
      <c r="AE550" s="14"/>
      <c r="AF550" s="14"/>
      <c r="AG550" s="14"/>
      <c r="AH550" s="14"/>
    </row>
    <row r="551" spans="1:34" ht="15.75" customHeight="1">
      <c r="A551" s="17"/>
      <c r="B551" s="18"/>
      <c r="C551" s="18"/>
      <c r="D551" s="18"/>
      <c r="E551" s="18"/>
      <c r="F551" s="18"/>
      <c r="G551" s="18"/>
      <c r="H551" s="20"/>
      <c r="I551" s="20"/>
      <c r="J551" s="20"/>
      <c r="K551" s="24"/>
      <c r="L551" s="20"/>
      <c r="M551" s="20"/>
      <c r="N551" s="18"/>
      <c r="O551" s="18"/>
      <c r="P551" s="18"/>
      <c r="Q551" s="18"/>
      <c r="R551" s="18"/>
      <c r="S551" s="14"/>
      <c r="T551" s="14"/>
      <c r="U551" s="14"/>
      <c r="V551" s="14"/>
      <c r="W551" s="14"/>
      <c r="X551" s="14"/>
      <c r="Y551" s="14"/>
      <c r="Z551" s="14"/>
      <c r="AA551" s="14"/>
      <c r="AB551" s="14"/>
      <c r="AC551" s="14"/>
      <c r="AD551" s="14"/>
      <c r="AE551" s="14"/>
      <c r="AF551" s="14"/>
      <c r="AG551" s="14"/>
      <c r="AH551" s="14"/>
    </row>
    <row r="552" spans="1:34" ht="15.75" customHeight="1">
      <c r="A552" s="17"/>
      <c r="B552" s="18"/>
      <c r="C552" s="18"/>
      <c r="D552" s="18"/>
      <c r="E552" s="18"/>
      <c r="F552" s="18"/>
      <c r="G552" s="18"/>
      <c r="H552" s="20"/>
      <c r="I552" s="20"/>
      <c r="J552" s="20"/>
      <c r="K552" s="24"/>
      <c r="L552" s="20"/>
      <c r="M552" s="20"/>
      <c r="N552" s="18"/>
      <c r="O552" s="18"/>
      <c r="P552" s="18"/>
      <c r="Q552" s="18"/>
      <c r="R552" s="18"/>
      <c r="S552" s="14"/>
      <c r="T552" s="14"/>
      <c r="U552" s="14"/>
      <c r="V552" s="14"/>
      <c r="W552" s="14"/>
      <c r="X552" s="14"/>
      <c r="Y552" s="14"/>
      <c r="Z552" s="14"/>
      <c r="AA552" s="14"/>
      <c r="AB552" s="14"/>
      <c r="AC552" s="14"/>
      <c r="AD552" s="14"/>
      <c r="AE552" s="14"/>
      <c r="AF552" s="14"/>
      <c r="AG552" s="14"/>
      <c r="AH552" s="14"/>
    </row>
    <row r="553" spans="1:34" ht="15.75" customHeight="1">
      <c r="A553" s="17"/>
      <c r="B553" s="18"/>
      <c r="C553" s="18"/>
      <c r="D553" s="18"/>
      <c r="E553" s="18"/>
      <c r="F553" s="18"/>
      <c r="G553" s="18"/>
      <c r="H553" s="20"/>
      <c r="I553" s="20"/>
      <c r="J553" s="20"/>
      <c r="K553" s="24"/>
      <c r="L553" s="20"/>
      <c r="M553" s="20"/>
      <c r="N553" s="18"/>
      <c r="O553" s="18"/>
      <c r="P553" s="18"/>
      <c r="Q553" s="18"/>
      <c r="R553" s="18"/>
      <c r="S553" s="14"/>
      <c r="T553" s="14"/>
      <c r="U553" s="14"/>
      <c r="V553" s="14"/>
      <c r="W553" s="14"/>
      <c r="X553" s="14"/>
      <c r="Y553" s="14"/>
      <c r="Z553" s="14"/>
      <c r="AA553" s="14"/>
      <c r="AB553" s="14"/>
      <c r="AC553" s="14"/>
      <c r="AD553" s="14"/>
      <c r="AE553" s="14"/>
      <c r="AF553" s="14"/>
      <c r="AG553" s="14"/>
      <c r="AH553" s="14"/>
    </row>
    <row r="554" spans="1:34" ht="15.75" customHeight="1">
      <c r="A554" s="17"/>
      <c r="B554" s="18"/>
      <c r="C554" s="18"/>
      <c r="D554" s="18"/>
      <c r="E554" s="18"/>
      <c r="F554" s="18"/>
      <c r="G554" s="18"/>
      <c r="H554" s="20"/>
      <c r="I554" s="20"/>
      <c r="J554" s="20"/>
      <c r="K554" s="24"/>
      <c r="L554" s="20"/>
      <c r="M554" s="20"/>
      <c r="N554" s="18"/>
      <c r="O554" s="18"/>
      <c r="P554" s="18"/>
      <c r="Q554" s="18"/>
      <c r="R554" s="18"/>
      <c r="S554" s="14"/>
      <c r="T554" s="14"/>
      <c r="U554" s="14"/>
      <c r="V554" s="14"/>
      <c r="W554" s="14"/>
      <c r="X554" s="14"/>
      <c r="Y554" s="14"/>
      <c r="Z554" s="14"/>
      <c r="AA554" s="14"/>
      <c r="AB554" s="14"/>
      <c r="AC554" s="14"/>
      <c r="AD554" s="14"/>
      <c r="AE554" s="14"/>
      <c r="AF554" s="14"/>
      <c r="AG554" s="14"/>
      <c r="AH554" s="14"/>
    </row>
    <row r="555" spans="1:34" ht="15.75" customHeight="1">
      <c r="A555" s="17"/>
      <c r="B555" s="18"/>
      <c r="C555" s="18"/>
      <c r="D555" s="18"/>
      <c r="E555" s="18"/>
      <c r="F555" s="18"/>
      <c r="G555" s="18"/>
      <c r="H555" s="20"/>
      <c r="I555" s="20"/>
      <c r="J555" s="20"/>
      <c r="K555" s="24"/>
      <c r="L555" s="20"/>
      <c r="M555" s="20"/>
      <c r="N555" s="18"/>
      <c r="O555" s="18"/>
      <c r="P555" s="18"/>
      <c r="Q555" s="18"/>
      <c r="R555" s="18"/>
      <c r="S555" s="14"/>
      <c r="T555" s="14"/>
      <c r="U555" s="14"/>
      <c r="V555" s="14"/>
      <c r="W555" s="14"/>
      <c r="X555" s="14"/>
      <c r="Y555" s="14"/>
      <c r="Z555" s="14"/>
      <c r="AA555" s="14"/>
      <c r="AB555" s="14"/>
      <c r="AC555" s="14"/>
      <c r="AD555" s="14"/>
      <c r="AE555" s="14"/>
      <c r="AF555" s="14"/>
      <c r="AG555" s="14"/>
      <c r="AH555" s="14"/>
    </row>
    <row r="556" spans="1:34" ht="15.75" customHeight="1">
      <c r="A556" s="17"/>
      <c r="B556" s="18"/>
      <c r="C556" s="18"/>
      <c r="D556" s="18"/>
      <c r="E556" s="18"/>
      <c r="F556" s="18"/>
      <c r="G556" s="18"/>
      <c r="H556" s="20"/>
      <c r="I556" s="20"/>
      <c r="J556" s="20"/>
      <c r="K556" s="24"/>
      <c r="L556" s="20"/>
      <c r="M556" s="20"/>
      <c r="N556" s="18"/>
      <c r="O556" s="18"/>
      <c r="P556" s="18"/>
      <c r="Q556" s="18"/>
      <c r="R556" s="18"/>
      <c r="S556" s="14"/>
      <c r="T556" s="14"/>
      <c r="U556" s="14"/>
      <c r="V556" s="14"/>
      <c r="W556" s="14"/>
      <c r="X556" s="14"/>
      <c r="Y556" s="14"/>
      <c r="Z556" s="14"/>
      <c r="AA556" s="14"/>
      <c r="AB556" s="14"/>
      <c r="AC556" s="14"/>
      <c r="AD556" s="14"/>
      <c r="AE556" s="14"/>
      <c r="AF556" s="14"/>
      <c r="AG556" s="14"/>
      <c r="AH556" s="14"/>
    </row>
    <row r="557" spans="1:34" ht="15.75" customHeight="1">
      <c r="A557" s="17"/>
      <c r="B557" s="18"/>
      <c r="C557" s="18"/>
      <c r="D557" s="18"/>
      <c r="E557" s="18"/>
      <c r="F557" s="18"/>
      <c r="G557" s="18"/>
      <c r="H557" s="20"/>
      <c r="I557" s="20"/>
      <c r="J557" s="20"/>
      <c r="K557" s="24"/>
      <c r="L557" s="20"/>
      <c r="M557" s="20"/>
      <c r="N557" s="18"/>
      <c r="O557" s="18"/>
      <c r="P557" s="18"/>
      <c r="Q557" s="18"/>
      <c r="R557" s="18"/>
      <c r="S557" s="14"/>
      <c r="T557" s="14"/>
      <c r="U557" s="14"/>
      <c r="V557" s="14"/>
      <c r="W557" s="14"/>
      <c r="X557" s="14"/>
      <c r="Y557" s="14"/>
      <c r="Z557" s="14"/>
      <c r="AA557" s="14"/>
      <c r="AB557" s="14"/>
      <c r="AC557" s="14"/>
      <c r="AD557" s="14"/>
      <c r="AE557" s="14"/>
      <c r="AF557" s="14"/>
      <c r="AG557" s="14"/>
      <c r="AH557" s="14"/>
    </row>
    <row r="558" spans="1:34" ht="15.75" customHeight="1">
      <c r="A558" s="17"/>
      <c r="B558" s="18"/>
      <c r="C558" s="18"/>
      <c r="D558" s="18"/>
      <c r="E558" s="18"/>
      <c r="F558" s="18"/>
      <c r="G558" s="18"/>
      <c r="H558" s="20"/>
      <c r="I558" s="20"/>
      <c r="J558" s="20"/>
      <c r="K558" s="24"/>
      <c r="L558" s="20"/>
      <c r="M558" s="20"/>
      <c r="N558" s="18"/>
      <c r="O558" s="18"/>
      <c r="P558" s="18"/>
      <c r="Q558" s="18"/>
      <c r="R558" s="18"/>
      <c r="S558" s="14"/>
      <c r="T558" s="14"/>
      <c r="U558" s="14"/>
      <c r="V558" s="14"/>
      <c r="W558" s="14"/>
      <c r="X558" s="14"/>
      <c r="Y558" s="14"/>
      <c r="Z558" s="14"/>
      <c r="AA558" s="14"/>
      <c r="AB558" s="14"/>
      <c r="AC558" s="14"/>
      <c r="AD558" s="14"/>
      <c r="AE558" s="14"/>
      <c r="AF558" s="14"/>
      <c r="AG558" s="14"/>
      <c r="AH558" s="14"/>
    </row>
    <row r="559" spans="1:34" ht="15.75" customHeight="1">
      <c r="A559" s="17"/>
      <c r="B559" s="18"/>
      <c r="C559" s="18"/>
      <c r="D559" s="18"/>
      <c r="E559" s="18"/>
      <c r="F559" s="18"/>
      <c r="G559" s="18"/>
      <c r="H559" s="20"/>
      <c r="I559" s="20"/>
      <c r="J559" s="20"/>
      <c r="K559" s="24"/>
      <c r="L559" s="20"/>
      <c r="M559" s="20"/>
      <c r="N559" s="18"/>
      <c r="O559" s="18"/>
      <c r="P559" s="18"/>
      <c r="Q559" s="18"/>
      <c r="R559" s="18"/>
      <c r="S559" s="14"/>
      <c r="T559" s="14"/>
      <c r="U559" s="14"/>
      <c r="V559" s="14"/>
      <c r="W559" s="14"/>
      <c r="X559" s="14"/>
      <c r="Y559" s="14"/>
      <c r="Z559" s="14"/>
      <c r="AA559" s="14"/>
      <c r="AB559" s="14"/>
      <c r="AC559" s="14"/>
      <c r="AD559" s="14"/>
      <c r="AE559" s="14"/>
      <c r="AF559" s="14"/>
      <c r="AG559" s="14"/>
      <c r="AH559" s="14"/>
    </row>
    <row r="560" spans="1:34" ht="15.75" customHeight="1">
      <c r="A560" s="17"/>
      <c r="B560" s="18"/>
      <c r="C560" s="18"/>
      <c r="D560" s="18"/>
      <c r="E560" s="18"/>
      <c r="F560" s="18"/>
      <c r="G560" s="18"/>
      <c r="H560" s="20"/>
      <c r="I560" s="20"/>
      <c r="J560" s="20"/>
      <c r="K560" s="24"/>
      <c r="L560" s="20"/>
      <c r="M560" s="20"/>
      <c r="N560" s="18"/>
      <c r="O560" s="18"/>
      <c r="P560" s="18"/>
      <c r="Q560" s="18"/>
      <c r="R560" s="18"/>
      <c r="S560" s="14"/>
      <c r="T560" s="14"/>
      <c r="U560" s="14"/>
      <c r="V560" s="14"/>
      <c r="W560" s="14"/>
      <c r="X560" s="14"/>
      <c r="Y560" s="14"/>
      <c r="Z560" s="14"/>
      <c r="AA560" s="14"/>
      <c r="AB560" s="14"/>
      <c r="AC560" s="14"/>
      <c r="AD560" s="14"/>
      <c r="AE560" s="14"/>
      <c r="AF560" s="14"/>
      <c r="AG560" s="14"/>
      <c r="AH560" s="14"/>
    </row>
    <row r="561" spans="1:34" ht="15.75" customHeight="1">
      <c r="A561" s="17"/>
      <c r="B561" s="18"/>
      <c r="C561" s="18"/>
      <c r="D561" s="18"/>
      <c r="E561" s="18"/>
      <c r="F561" s="18"/>
      <c r="G561" s="18"/>
      <c r="H561" s="20"/>
      <c r="I561" s="20"/>
      <c r="J561" s="20"/>
      <c r="K561" s="24"/>
      <c r="L561" s="20"/>
      <c r="M561" s="20"/>
      <c r="N561" s="18"/>
      <c r="O561" s="18"/>
      <c r="P561" s="18"/>
      <c r="Q561" s="18"/>
      <c r="R561" s="18"/>
      <c r="S561" s="14"/>
      <c r="T561" s="14"/>
      <c r="U561" s="14"/>
      <c r="V561" s="14"/>
      <c r="W561" s="14"/>
      <c r="X561" s="14"/>
      <c r="Y561" s="14"/>
      <c r="Z561" s="14"/>
      <c r="AA561" s="14"/>
      <c r="AB561" s="14"/>
      <c r="AC561" s="14"/>
      <c r="AD561" s="14"/>
      <c r="AE561" s="14"/>
      <c r="AF561" s="14"/>
      <c r="AG561" s="14"/>
      <c r="AH561" s="14"/>
    </row>
    <row r="562" spans="1:34" ht="15.75" customHeight="1">
      <c r="A562" s="17"/>
      <c r="B562" s="18"/>
      <c r="C562" s="18"/>
      <c r="D562" s="18"/>
      <c r="E562" s="18"/>
      <c r="F562" s="18"/>
      <c r="G562" s="18"/>
      <c r="H562" s="20"/>
      <c r="I562" s="20"/>
      <c r="J562" s="20"/>
      <c r="K562" s="24"/>
      <c r="L562" s="20"/>
      <c r="M562" s="20"/>
      <c r="N562" s="18"/>
      <c r="O562" s="18"/>
      <c r="P562" s="18"/>
      <c r="Q562" s="18"/>
      <c r="R562" s="18"/>
      <c r="S562" s="14"/>
      <c r="T562" s="14"/>
      <c r="U562" s="14"/>
      <c r="V562" s="14"/>
      <c r="W562" s="14"/>
      <c r="X562" s="14"/>
      <c r="Y562" s="14"/>
      <c r="Z562" s="14"/>
      <c r="AA562" s="14"/>
      <c r="AB562" s="14"/>
      <c r="AC562" s="14"/>
      <c r="AD562" s="14"/>
      <c r="AE562" s="14"/>
      <c r="AF562" s="14"/>
      <c r="AG562" s="14"/>
      <c r="AH562" s="14"/>
    </row>
    <row r="563" spans="1:34" ht="15.75" customHeight="1">
      <c r="A563" s="17"/>
      <c r="B563" s="18"/>
      <c r="C563" s="18"/>
      <c r="D563" s="18"/>
      <c r="E563" s="18"/>
      <c r="F563" s="18"/>
      <c r="G563" s="18"/>
      <c r="H563" s="20"/>
      <c r="I563" s="20"/>
      <c r="J563" s="20"/>
      <c r="K563" s="24"/>
      <c r="L563" s="20"/>
      <c r="M563" s="20"/>
      <c r="N563" s="18"/>
      <c r="O563" s="18"/>
      <c r="P563" s="18"/>
      <c r="Q563" s="18"/>
      <c r="R563" s="18"/>
      <c r="S563" s="14"/>
      <c r="T563" s="14"/>
      <c r="U563" s="14"/>
      <c r="V563" s="14"/>
      <c r="W563" s="14"/>
      <c r="X563" s="14"/>
      <c r="Y563" s="14"/>
      <c r="Z563" s="14"/>
      <c r="AA563" s="14"/>
      <c r="AB563" s="14"/>
      <c r="AC563" s="14"/>
      <c r="AD563" s="14"/>
      <c r="AE563" s="14"/>
      <c r="AF563" s="14"/>
      <c r="AG563" s="14"/>
      <c r="AH563" s="14"/>
    </row>
    <row r="564" spans="1:34" ht="15.75" customHeight="1">
      <c r="A564" s="17"/>
      <c r="B564" s="18"/>
      <c r="C564" s="18"/>
      <c r="D564" s="18"/>
      <c r="E564" s="18"/>
      <c r="F564" s="18"/>
      <c r="G564" s="18"/>
      <c r="H564" s="20"/>
      <c r="I564" s="20"/>
      <c r="J564" s="20"/>
      <c r="K564" s="24"/>
      <c r="L564" s="20"/>
      <c r="M564" s="20"/>
      <c r="N564" s="18"/>
      <c r="O564" s="18"/>
      <c r="P564" s="18"/>
      <c r="Q564" s="18"/>
      <c r="R564" s="18"/>
      <c r="S564" s="14"/>
      <c r="T564" s="14"/>
      <c r="U564" s="14"/>
      <c r="V564" s="14"/>
      <c r="W564" s="14"/>
      <c r="X564" s="14"/>
      <c r="Y564" s="14"/>
      <c r="Z564" s="14"/>
      <c r="AA564" s="14"/>
      <c r="AB564" s="14"/>
      <c r="AC564" s="14"/>
      <c r="AD564" s="14"/>
      <c r="AE564" s="14"/>
      <c r="AF564" s="14"/>
      <c r="AG564" s="14"/>
      <c r="AH564" s="14"/>
    </row>
    <row r="565" spans="1:34" ht="15.75" customHeight="1">
      <c r="A565" s="17"/>
      <c r="B565" s="18"/>
      <c r="C565" s="18"/>
      <c r="D565" s="18"/>
      <c r="E565" s="18"/>
      <c r="F565" s="18"/>
      <c r="G565" s="18"/>
      <c r="H565" s="20"/>
      <c r="I565" s="20"/>
      <c r="J565" s="20"/>
      <c r="K565" s="24"/>
      <c r="L565" s="20"/>
      <c r="M565" s="20"/>
      <c r="N565" s="18"/>
      <c r="O565" s="18"/>
      <c r="P565" s="18"/>
      <c r="Q565" s="18"/>
      <c r="R565" s="18"/>
      <c r="S565" s="14"/>
      <c r="T565" s="14"/>
      <c r="U565" s="14"/>
      <c r="V565" s="14"/>
      <c r="W565" s="14"/>
      <c r="X565" s="14"/>
      <c r="Y565" s="14"/>
      <c r="Z565" s="14"/>
      <c r="AA565" s="14"/>
      <c r="AB565" s="14"/>
      <c r="AC565" s="14"/>
      <c r="AD565" s="14"/>
      <c r="AE565" s="14"/>
      <c r="AF565" s="14"/>
      <c r="AG565" s="14"/>
      <c r="AH565" s="14"/>
    </row>
    <row r="566" spans="1:34" ht="15.75" customHeight="1">
      <c r="A566" s="17"/>
      <c r="B566" s="18"/>
      <c r="C566" s="18"/>
      <c r="D566" s="18"/>
      <c r="E566" s="18"/>
      <c r="F566" s="18"/>
      <c r="G566" s="18"/>
      <c r="H566" s="20"/>
      <c r="I566" s="20"/>
      <c r="J566" s="20"/>
      <c r="K566" s="24"/>
      <c r="L566" s="20"/>
      <c r="M566" s="20"/>
      <c r="N566" s="18"/>
      <c r="O566" s="18"/>
      <c r="P566" s="18"/>
      <c r="Q566" s="18"/>
      <c r="R566" s="18"/>
      <c r="S566" s="14"/>
      <c r="T566" s="14"/>
      <c r="U566" s="14"/>
      <c r="V566" s="14"/>
      <c r="W566" s="14"/>
      <c r="X566" s="14"/>
      <c r="Y566" s="14"/>
      <c r="Z566" s="14"/>
      <c r="AA566" s="14"/>
      <c r="AB566" s="14"/>
      <c r="AC566" s="14"/>
      <c r="AD566" s="14"/>
      <c r="AE566" s="14"/>
      <c r="AF566" s="14"/>
      <c r="AG566" s="14"/>
      <c r="AH566" s="14"/>
    </row>
    <row r="567" spans="1:34" ht="15.75" customHeight="1">
      <c r="A567" s="17"/>
      <c r="B567" s="18"/>
      <c r="C567" s="18"/>
      <c r="D567" s="18"/>
      <c r="E567" s="18"/>
      <c r="F567" s="18"/>
      <c r="G567" s="18"/>
      <c r="H567" s="20"/>
      <c r="I567" s="20"/>
      <c r="J567" s="20"/>
      <c r="K567" s="24"/>
      <c r="L567" s="20"/>
      <c r="M567" s="20"/>
      <c r="N567" s="18"/>
      <c r="O567" s="18"/>
      <c r="P567" s="18"/>
      <c r="Q567" s="18"/>
      <c r="R567" s="18"/>
      <c r="S567" s="14"/>
      <c r="T567" s="14"/>
      <c r="U567" s="14"/>
      <c r="V567" s="14"/>
      <c r="W567" s="14"/>
      <c r="X567" s="14"/>
      <c r="Y567" s="14"/>
      <c r="Z567" s="14"/>
      <c r="AA567" s="14"/>
      <c r="AB567" s="14"/>
      <c r="AC567" s="14"/>
      <c r="AD567" s="14"/>
      <c r="AE567" s="14"/>
      <c r="AF567" s="14"/>
      <c r="AG567" s="14"/>
      <c r="AH567" s="14"/>
    </row>
    <row r="568" spans="1:34" ht="15.75" customHeight="1">
      <c r="A568" s="17"/>
      <c r="B568" s="18"/>
      <c r="C568" s="18"/>
      <c r="D568" s="18"/>
      <c r="E568" s="18"/>
      <c r="F568" s="18"/>
      <c r="G568" s="18"/>
      <c r="H568" s="20"/>
      <c r="I568" s="20"/>
      <c r="J568" s="20"/>
      <c r="K568" s="24"/>
      <c r="L568" s="20"/>
      <c r="M568" s="20"/>
      <c r="N568" s="18"/>
      <c r="O568" s="18"/>
      <c r="P568" s="18"/>
      <c r="Q568" s="18"/>
      <c r="R568" s="18"/>
      <c r="S568" s="14"/>
      <c r="T568" s="14"/>
      <c r="U568" s="14"/>
      <c r="V568" s="14"/>
      <c r="W568" s="14"/>
      <c r="X568" s="14"/>
      <c r="Y568" s="14"/>
      <c r="Z568" s="14"/>
      <c r="AA568" s="14"/>
      <c r="AB568" s="14"/>
      <c r="AC568" s="14"/>
      <c r="AD568" s="14"/>
      <c r="AE568" s="14"/>
      <c r="AF568" s="14"/>
      <c r="AG568" s="14"/>
      <c r="AH568" s="14"/>
    </row>
    <row r="569" spans="1:34" ht="15.75" customHeight="1">
      <c r="A569" s="17"/>
      <c r="B569" s="18"/>
      <c r="C569" s="18"/>
      <c r="D569" s="18"/>
      <c r="E569" s="18"/>
      <c r="F569" s="18"/>
      <c r="G569" s="18"/>
      <c r="H569" s="20"/>
      <c r="I569" s="20"/>
      <c r="J569" s="20"/>
      <c r="K569" s="24"/>
      <c r="L569" s="20"/>
      <c r="M569" s="20"/>
      <c r="N569" s="18"/>
      <c r="O569" s="18"/>
      <c r="P569" s="18"/>
      <c r="Q569" s="18"/>
      <c r="R569" s="18"/>
      <c r="S569" s="14"/>
      <c r="T569" s="14"/>
      <c r="U569" s="14"/>
      <c r="V569" s="14"/>
      <c r="W569" s="14"/>
      <c r="X569" s="14"/>
      <c r="Y569" s="14"/>
      <c r="Z569" s="14"/>
      <c r="AA569" s="14"/>
      <c r="AB569" s="14"/>
      <c r="AC569" s="14"/>
      <c r="AD569" s="14"/>
      <c r="AE569" s="14"/>
      <c r="AF569" s="14"/>
      <c r="AG569" s="14"/>
      <c r="AH569" s="14"/>
    </row>
    <row r="570" spans="1:34" ht="15.75" customHeight="1">
      <c r="A570" s="17"/>
      <c r="B570" s="18"/>
      <c r="C570" s="18"/>
      <c r="D570" s="18"/>
      <c r="E570" s="18"/>
      <c r="F570" s="18"/>
      <c r="G570" s="18"/>
      <c r="H570" s="20"/>
      <c r="I570" s="20"/>
      <c r="J570" s="20"/>
      <c r="K570" s="24"/>
      <c r="L570" s="20"/>
      <c r="M570" s="20"/>
      <c r="N570" s="18"/>
      <c r="O570" s="18"/>
      <c r="P570" s="18"/>
      <c r="Q570" s="18"/>
      <c r="R570" s="18"/>
      <c r="S570" s="14"/>
      <c r="T570" s="14"/>
      <c r="U570" s="14"/>
      <c r="V570" s="14"/>
      <c r="W570" s="14"/>
      <c r="X570" s="14"/>
      <c r="Y570" s="14"/>
      <c r="Z570" s="14"/>
      <c r="AA570" s="14"/>
      <c r="AB570" s="14"/>
      <c r="AC570" s="14"/>
      <c r="AD570" s="14"/>
      <c r="AE570" s="14"/>
      <c r="AF570" s="14"/>
      <c r="AG570" s="14"/>
      <c r="AH570" s="14"/>
    </row>
    <row r="571" spans="1:34" ht="15.75" customHeight="1">
      <c r="A571" s="17"/>
      <c r="B571" s="18"/>
      <c r="C571" s="18"/>
      <c r="D571" s="18"/>
      <c r="E571" s="18"/>
      <c r="F571" s="18"/>
      <c r="G571" s="18"/>
      <c r="H571" s="20"/>
      <c r="I571" s="20"/>
      <c r="J571" s="20"/>
      <c r="K571" s="24"/>
      <c r="L571" s="20"/>
      <c r="M571" s="20"/>
      <c r="N571" s="18"/>
      <c r="O571" s="18"/>
      <c r="P571" s="18"/>
      <c r="Q571" s="18"/>
      <c r="R571" s="18"/>
      <c r="S571" s="14"/>
      <c r="T571" s="14"/>
      <c r="U571" s="14"/>
      <c r="V571" s="14"/>
      <c r="W571" s="14"/>
      <c r="X571" s="14"/>
      <c r="Y571" s="14"/>
      <c r="Z571" s="14"/>
      <c r="AA571" s="14"/>
      <c r="AB571" s="14"/>
      <c r="AC571" s="14"/>
      <c r="AD571" s="14"/>
      <c r="AE571" s="14"/>
      <c r="AF571" s="14"/>
      <c r="AG571" s="14"/>
      <c r="AH571" s="14"/>
    </row>
    <row r="572" spans="1:34" ht="15.75" customHeight="1">
      <c r="A572" s="17"/>
      <c r="B572" s="18"/>
      <c r="C572" s="18"/>
      <c r="D572" s="18"/>
      <c r="E572" s="18"/>
      <c r="F572" s="18"/>
      <c r="G572" s="18"/>
      <c r="H572" s="20"/>
      <c r="I572" s="20"/>
      <c r="J572" s="20"/>
      <c r="K572" s="24"/>
      <c r="L572" s="20"/>
      <c r="M572" s="20"/>
      <c r="N572" s="18"/>
      <c r="O572" s="18"/>
      <c r="P572" s="18"/>
      <c r="Q572" s="18"/>
      <c r="R572" s="18"/>
      <c r="S572" s="14"/>
      <c r="T572" s="14"/>
      <c r="U572" s="14"/>
      <c r="V572" s="14"/>
      <c r="W572" s="14"/>
      <c r="X572" s="14"/>
      <c r="Y572" s="14"/>
      <c r="Z572" s="14"/>
      <c r="AA572" s="14"/>
      <c r="AB572" s="14"/>
      <c r="AC572" s="14"/>
      <c r="AD572" s="14"/>
      <c r="AE572" s="14"/>
      <c r="AF572" s="14"/>
      <c r="AG572" s="14"/>
      <c r="AH572" s="14"/>
    </row>
    <row r="573" spans="1:34" ht="15.75" customHeight="1">
      <c r="A573" s="17"/>
      <c r="B573" s="18"/>
      <c r="C573" s="18"/>
      <c r="D573" s="18"/>
      <c r="E573" s="18"/>
      <c r="F573" s="18"/>
      <c r="G573" s="18"/>
      <c r="H573" s="20"/>
      <c r="I573" s="20"/>
      <c r="J573" s="20"/>
      <c r="K573" s="24"/>
      <c r="L573" s="20"/>
      <c r="M573" s="20"/>
      <c r="N573" s="18"/>
      <c r="O573" s="18"/>
      <c r="P573" s="18"/>
      <c r="Q573" s="18"/>
      <c r="R573" s="18"/>
      <c r="S573" s="14"/>
      <c r="T573" s="14"/>
      <c r="U573" s="14"/>
      <c r="V573" s="14"/>
      <c r="W573" s="14"/>
      <c r="X573" s="14"/>
      <c r="Y573" s="14"/>
      <c r="Z573" s="14"/>
      <c r="AA573" s="14"/>
      <c r="AB573" s="14"/>
      <c r="AC573" s="14"/>
      <c r="AD573" s="14"/>
      <c r="AE573" s="14"/>
      <c r="AF573" s="14"/>
      <c r="AG573" s="14"/>
      <c r="AH573" s="14"/>
    </row>
    <row r="574" spans="1:34" ht="15.75" customHeight="1">
      <c r="A574" s="17"/>
      <c r="B574" s="18"/>
      <c r="C574" s="18"/>
      <c r="D574" s="18"/>
      <c r="E574" s="18"/>
      <c r="F574" s="18"/>
      <c r="G574" s="18"/>
      <c r="H574" s="20"/>
      <c r="I574" s="20"/>
      <c r="J574" s="20"/>
      <c r="K574" s="24"/>
      <c r="L574" s="20"/>
      <c r="M574" s="20"/>
      <c r="N574" s="18"/>
      <c r="O574" s="18"/>
      <c r="P574" s="18"/>
      <c r="Q574" s="18"/>
      <c r="R574" s="18"/>
      <c r="S574" s="14"/>
      <c r="T574" s="14"/>
      <c r="U574" s="14"/>
      <c r="V574" s="14"/>
      <c r="W574" s="14"/>
      <c r="X574" s="14"/>
      <c r="Y574" s="14"/>
      <c r="Z574" s="14"/>
      <c r="AA574" s="14"/>
      <c r="AB574" s="14"/>
      <c r="AC574" s="14"/>
      <c r="AD574" s="14"/>
      <c r="AE574" s="14"/>
      <c r="AF574" s="14"/>
      <c r="AG574" s="14"/>
      <c r="AH574" s="14"/>
    </row>
    <row r="575" spans="1:34" ht="15.75" customHeight="1">
      <c r="A575" s="17"/>
      <c r="B575" s="18"/>
      <c r="C575" s="18"/>
      <c r="D575" s="18"/>
      <c r="E575" s="18"/>
      <c r="F575" s="18"/>
      <c r="G575" s="18"/>
      <c r="H575" s="20"/>
      <c r="I575" s="20"/>
      <c r="J575" s="20"/>
      <c r="K575" s="24"/>
      <c r="L575" s="20"/>
      <c r="M575" s="20"/>
      <c r="N575" s="18"/>
      <c r="O575" s="18"/>
      <c r="P575" s="18"/>
      <c r="Q575" s="18"/>
      <c r="R575" s="18"/>
      <c r="S575" s="14"/>
      <c r="T575" s="14"/>
      <c r="U575" s="14"/>
      <c r="V575" s="14"/>
      <c r="W575" s="14"/>
      <c r="X575" s="14"/>
      <c r="Y575" s="14"/>
      <c r="Z575" s="14"/>
      <c r="AA575" s="14"/>
      <c r="AB575" s="14"/>
      <c r="AC575" s="14"/>
      <c r="AD575" s="14"/>
      <c r="AE575" s="14"/>
      <c r="AF575" s="14"/>
      <c r="AG575" s="14"/>
      <c r="AH575" s="14"/>
    </row>
    <row r="576" spans="1:34" ht="15.75" customHeight="1">
      <c r="A576" s="17"/>
      <c r="B576" s="18"/>
      <c r="C576" s="18"/>
      <c r="D576" s="18"/>
      <c r="E576" s="18"/>
      <c r="F576" s="18"/>
      <c r="G576" s="18"/>
      <c r="H576" s="20"/>
      <c r="I576" s="20"/>
      <c r="J576" s="20"/>
      <c r="K576" s="24"/>
      <c r="L576" s="20"/>
      <c r="M576" s="20"/>
      <c r="N576" s="18"/>
      <c r="O576" s="18"/>
      <c r="P576" s="18"/>
      <c r="Q576" s="18"/>
      <c r="R576" s="18"/>
      <c r="S576" s="14"/>
      <c r="T576" s="14"/>
      <c r="U576" s="14"/>
      <c r="V576" s="14"/>
      <c r="W576" s="14"/>
      <c r="X576" s="14"/>
      <c r="Y576" s="14"/>
      <c r="Z576" s="14"/>
      <c r="AA576" s="14"/>
      <c r="AB576" s="14"/>
      <c r="AC576" s="14"/>
      <c r="AD576" s="14"/>
      <c r="AE576" s="14"/>
      <c r="AF576" s="14"/>
      <c r="AG576" s="14"/>
      <c r="AH576" s="14"/>
    </row>
    <row r="577" spans="1:34" ht="15.75" customHeight="1">
      <c r="A577" s="17"/>
      <c r="B577" s="18"/>
      <c r="C577" s="18"/>
      <c r="D577" s="18"/>
      <c r="E577" s="18"/>
      <c r="F577" s="18"/>
      <c r="G577" s="18"/>
      <c r="H577" s="20"/>
      <c r="I577" s="20"/>
      <c r="J577" s="20"/>
      <c r="K577" s="24"/>
      <c r="L577" s="20"/>
      <c r="M577" s="20"/>
      <c r="N577" s="18"/>
      <c r="O577" s="18"/>
      <c r="P577" s="18"/>
      <c r="Q577" s="18"/>
      <c r="R577" s="18"/>
      <c r="S577" s="14"/>
      <c r="T577" s="14"/>
      <c r="U577" s="14"/>
      <c r="V577" s="14"/>
      <c r="W577" s="14"/>
      <c r="X577" s="14"/>
      <c r="Y577" s="14"/>
      <c r="Z577" s="14"/>
      <c r="AA577" s="14"/>
      <c r="AB577" s="14"/>
      <c r="AC577" s="14"/>
      <c r="AD577" s="14"/>
      <c r="AE577" s="14"/>
      <c r="AF577" s="14"/>
      <c r="AG577" s="14"/>
      <c r="AH577" s="14"/>
    </row>
    <row r="578" spans="1:34" ht="15.75" customHeight="1">
      <c r="A578" s="17"/>
      <c r="B578" s="18"/>
      <c r="C578" s="18"/>
      <c r="D578" s="18"/>
      <c r="E578" s="18"/>
      <c r="F578" s="18"/>
      <c r="G578" s="18"/>
      <c r="H578" s="20"/>
      <c r="I578" s="20"/>
      <c r="J578" s="20"/>
      <c r="K578" s="24"/>
      <c r="L578" s="20"/>
      <c r="M578" s="20"/>
      <c r="N578" s="18"/>
      <c r="O578" s="18"/>
      <c r="P578" s="18"/>
      <c r="Q578" s="18"/>
      <c r="R578" s="18"/>
      <c r="S578" s="14"/>
      <c r="T578" s="14"/>
      <c r="U578" s="14"/>
      <c r="V578" s="14"/>
      <c r="W578" s="14"/>
      <c r="X578" s="14"/>
      <c r="Y578" s="14"/>
      <c r="Z578" s="14"/>
      <c r="AA578" s="14"/>
      <c r="AB578" s="14"/>
      <c r="AC578" s="14"/>
      <c r="AD578" s="14"/>
      <c r="AE578" s="14"/>
      <c r="AF578" s="14"/>
      <c r="AG578" s="14"/>
      <c r="AH578" s="14"/>
    </row>
    <row r="579" spans="1:34" ht="15.75" customHeight="1">
      <c r="A579" s="17"/>
      <c r="B579" s="18"/>
      <c r="C579" s="18"/>
      <c r="D579" s="18"/>
      <c r="E579" s="18"/>
      <c r="F579" s="18"/>
      <c r="G579" s="18"/>
      <c r="H579" s="20"/>
      <c r="I579" s="20"/>
      <c r="J579" s="20"/>
      <c r="K579" s="24"/>
      <c r="L579" s="20"/>
      <c r="M579" s="20"/>
      <c r="N579" s="18"/>
      <c r="O579" s="18"/>
      <c r="P579" s="18"/>
      <c r="Q579" s="18"/>
      <c r="R579" s="18"/>
      <c r="S579" s="14"/>
      <c r="T579" s="14"/>
      <c r="U579" s="14"/>
      <c r="V579" s="14"/>
      <c r="W579" s="14"/>
      <c r="X579" s="14"/>
      <c r="Y579" s="14"/>
      <c r="Z579" s="14"/>
      <c r="AA579" s="14"/>
      <c r="AB579" s="14"/>
      <c r="AC579" s="14"/>
      <c r="AD579" s="14"/>
      <c r="AE579" s="14"/>
      <c r="AF579" s="14"/>
      <c r="AG579" s="14"/>
      <c r="AH579" s="14"/>
    </row>
    <row r="580" spans="1:34" ht="15.75" customHeight="1">
      <c r="A580" s="17"/>
      <c r="B580" s="18"/>
      <c r="C580" s="18"/>
      <c r="D580" s="18"/>
      <c r="E580" s="18"/>
      <c r="F580" s="18"/>
      <c r="G580" s="18"/>
      <c r="H580" s="20"/>
      <c r="I580" s="20"/>
      <c r="J580" s="20"/>
      <c r="K580" s="24"/>
      <c r="L580" s="20"/>
      <c r="M580" s="20"/>
      <c r="N580" s="18"/>
      <c r="O580" s="18"/>
      <c r="P580" s="18"/>
      <c r="Q580" s="18"/>
      <c r="R580" s="18"/>
      <c r="S580" s="14"/>
      <c r="T580" s="14"/>
      <c r="U580" s="14"/>
      <c r="V580" s="14"/>
      <c r="W580" s="14"/>
      <c r="X580" s="14"/>
      <c r="Y580" s="14"/>
      <c r="Z580" s="14"/>
      <c r="AA580" s="14"/>
      <c r="AB580" s="14"/>
      <c r="AC580" s="14"/>
      <c r="AD580" s="14"/>
      <c r="AE580" s="14"/>
      <c r="AF580" s="14"/>
      <c r="AG580" s="14"/>
      <c r="AH580" s="14"/>
    </row>
    <row r="581" spans="1:34" ht="15.75" customHeight="1">
      <c r="A581" s="17"/>
      <c r="B581" s="18"/>
      <c r="C581" s="18"/>
      <c r="D581" s="18"/>
      <c r="E581" s="18"/>
      <c r="F581" s="18"/>
      <c r="G581" s="18"/>
      <c r="H581" s="20"/>
      <c r="I581" s="20"/>
      <c r="J581" s="20"/>
      <c r="K581" s="24"/>
      <c r="L581" s="20"/>
      <c r="M581" s="20"/>
      <c r="N581" s="18"/>
      <c r="O581" s="18"/>
      <c r="P581" s="18"/>
      <c r="Q581" s="18"/>
      <c r="R581" s="18"/>
      <c r="S581" s="14"/>
      <c r="T581" s="14"/>
      <c r="U581" s="14"/>
      <c r="V581" s="14"/>
      <c r="W581" s="14"/>
      <c r="X581" s="14"/>
      <c r="Y581" s="14"/>
      <c r="Z581" s="14"/>
      <c r="AA581" s="14"/>
      <c r="AB581" s="14"/>
      <c r="AC581" s="14"/>
      <c r="AD581" s="14"/>
      <c r="AE581" s="14"/>
      <c r="AF581" s="14"/>
      <c r="AG581" s="14"/>
      <c r="AH581" s="14"/>
    </row>
    <row r="582" spans="1:34" ht="15.75" customHeight="1">
      <c r="A582" s="17"/>
      <c r="B582" s="18"/>
      <c r="C582" s="18"/>
      <c r="D582" s="18"/>
      <c r="E582" s="18"/>
      <c r="F582" s="18"/>
      <c r="G582" s="18"/>
      <c r="H582" s="20"/>
      <c r="I582" s="20"/>
      <c r="J582" s="20"/>
      <c r="K582" s="24"/>
      <c r="L582" s="20"/>
      <c r="M582" s="20"/>
      <c r="N582" s="18"/>
      <c r="O582" s="18"/>
      <c r="P582" s="18"/>
      <c r="Q582" s="18"/>
      <c r="R582" s="18"/>
      <c r="S582" s="14"/>
      <c r="T582" s="14"/>
      <c r="U582" s="14"/>
      <c r="V582" s="14"/>
      <c r="W582" s="14"/>
      <c r="X582" s="14"/>
      <c r="Y582" s="14"/>
      <c r="Z582" s="14"/>
      <c r="AA582" s="14"/>
      <c r="AB582" s="14"/>
      <c r="AC582" s="14"/>
      <c r="AD582" s="14"/>
      <c r="AE582" s="14"/>
      <c r="AF582" s="14"/>
      <c r="AG582" s="14"/>
      <c r="AH582" s="14"/>
    </row>
    <row r="583" spans="1:34" ht="15.75" customHeight="1">
      <c r="A583" s="17"/>
      <c r="B583" s="18"/>
      <c r="C583" s="18"/>
      <c r="D583" s="18"/>
      <c r="E583" s="18"/>
      <c r="F583" s="18"/>
      <c r="G583" s="18"/>
      <c r="H583" s="20"/>
      <c r="I583" s="20"/>
      <c r="J583" s="20"/>
      <c r="K583" s="24"/>
      <c r="L583" s="20"/>
      <c r="M583" s="20"/>
      <c r="N583" s="18"/>
      <c r="O583" s="18"/>
      <c r="P583" s="18"/>
      <c r="Q583" s="18"/>
      <c r="R583" s="18"/>
      <c r="S583" s="14"/>
      <c r="T583" s="14"/>
      <c r="U583" s="14"/>
      <c r="V583" s="14"/>
      <c r="W583" s="14"/>
      <c r="X583" s="14"/>
      <c r="Y583" s="14"/>
      <c r="Z583" s="14"/>
      <c r="AA583" s="14"/>
      <c r="AB583" s="14"/>
      <c r="AC583" s="14"/>
      <c r="AD583" s="14"/>
      <c r="AE583" s="14"/>
      <c r="AF583" s="14"/>
      <c r="AG583" s="14"/>
      <c r="AH583" s="14"/>
    </row>
    <row r="584" spans="1:34" ht="15.75" customHeight="1">
      <c r="A584" s="17"/>
      <c r="B584" s="18"/>
      <c r="C584" s="18"/>
      <c r="D584" s="18"/>
      <c r="E584" s="18"/>
      <c r="F584" s="18"/>
      <c r="G584" s="18"/>
      <c r="H584" s="20"/>
      <c r="I584" s="20"/>
      <c r="J584" s="20"/>
      <c r="K584" s="24"/>
      <c r="L584" s="20"/>
      <c r="M584" s="20"/>
      <c r="N584" s="18"/>
      <c r="O584" s="18"/>
      <c r="P584" s="18"/>
      <c r="Q584" s="18"/>
      <c r="R584" s="18"/>
      <c r="S584" s="14"/>
      <c r="T584" s="14"/>
      <c r="U584" s="14"/>
      <c r="V584" s="14"/>
      <c r="W584" s="14"/>
      <c r="X584" s="14"/>
      <c r="Y584" s="14"/>
      <c r="Z584" s="14"/>
      <c r="AA584" s="14"/>
      <c r="AB584" s="14"/>
      <c r="AC584" s="14"/>
      <c r="AD584" s="14"/>
      <c r="AE584" s="14"/>
      <c r="AF584" s="14"/>
      <c r="AG584" s="14"/>
      <c r="AH584" s="14"/>
    </row>
    <row r="585" spans="1:34" ht="15.75" customHeight="1">
      <c r="A585" s="17"/>
      <c r="B585" s="18"/>
      <c r="C585" s="18"/>
      <c r="D585" s="18"/>
      <c r="E585" s="18"/>
      <c r="F585" s="18"/>
      <c r="G585" s="18"/>
      <c r="H585" s="20"/>
      <c r="I585" s="20"/>
      <c r="J585" s="20"/>
      <c r="K585" s="24"/>
      <c r="L585" s="20"/>
      <c r="M585" s="20"/>
      <c r="N585" s="18"/>
      <c r="O585" s="18"/>
      <c r="P585" s="18"/>
      <c r="Q585" s="18"/>
      <c r="R585" s="18"/>
      <c r="S585" s="14"/>
      <c r="T585" s="14"/>
      <c r="U585" s="14"/>
      <c r="V585" s="14"/>
      <c r="W585" s="14"/>
      <c r="X585" s="14"/>
      <c r="Y585" s="14"/>
      <c r="Z585" s="14"/>
      <c r="AA585" s="14"/>
      <c r="AB585" s="14"/>
      <c r="AC585" s="14"/>
      <c r="AD585" s="14"/>
      <c r="AE585" s="14"/>
      <c r="AF585" s="14"/>
      <c r="AG585" s="14"/>
      <c r="AH585" s="14"/>
    </row>
    <row r="586" spans="1:34" ht="15.75" customHeight="1">
      <c r="A586" s="17"/>
      <c r="B586" s="18"/>
      <c r="C586" s="18"/>
      <c r="D586" s="18"/>
      <c r="E586" s="18"/>
      <c r="F586" s="18"/>
      <c r="G586" s="18"/>
      <c r="H586" s="20"/>
      <c r="I586" s="20"/>
      <c r="J586" s="20"/>
      <c r="K586" s="24"/>
      <c r="L586" s="20"/>
      <c r="M586" s="20"/>
      <c r="N586" s="18"/>
      <c r="O586" s="18"/>
      <c r="P586" s="18"/>
      <c r="Q586" s="18"/>
      <c r="R586" s="18"/>
      <c r="S586" s="14"/>
      <c r="T586" s="14"/>
      <c r="U586" s="14"/>
      <c r="V586" s="14"/>
      <c r="W586" s="14"/>
      <c r="X586" s="14"/>
      <c r="Y586" s="14"/>
      <c r="Z586" s="14"/>
      <c r="AA586" s="14"/>
      <c r="AB586" s="14"/>
      <c r="AC586" s="14"/>
      <c r="AD586" s="14"/>
      <c r="AE586" s="14"/>
      <c r="AF586" s="14"/>
      <c r="AG586" s="14"/>
      <c r="AH586" s="14"/>
    </row>
    <row r="587" spans="1:34" ht="15.75" customHeight="1">
      <c r="A587" s="17"/>
      <c r="B587" s="18"/>
      <c r="C587" s="18"/>
      <c r="D587" s="18"/>
      <c r="E587" s="18"/>
      <c r="F587" s="18"/>
      <c r="G587" s="18"/>
      <c r="H587" s="20"/>
      <c r="I587" s="20"/>
      <c r="J587" s="20"/>
      <c r="K587" s="24"/>
      <c r="L587" s="20"/>
      <c r="M587" s="20"/>
      <c r="N587" s="18"/>
      <c r="O587" s="18"/>
      <c r="P587" s="18"/>
      <c r="Q587" s="18"/>
      <c r="R587" s="18"/>
      <c r="S587" s="14"/>
      <c r="T587" s="14"/>
      <c r="U587" s="14"/>
      <c r="V587" s="14"/>
      <c r="W587" s="14"/>
      <c r="X587" s="14"/>
      <c r="Y587" s="14"/>
      <c r="Z587" s="14"/>
      <c r="AA587" s="14"/>
      <c r="AB587" s="14"/>
      <c r="AC587" s="14"/>
      <c r="AD587" s="14"/>
      <c r="AE587" s="14"/>
      <c r="AF587" s="14"/>
      <c r="AG587" s="14"/>
      <c r="AH587" s="14"/>
    </row>
    <row r="588" spans="1:34" ht="15.75" customHeight="1">
      <c r="A588" s="17"/>
      <c r="B588" s="18"/>
      <c r="C588" s="18"/>
      <c r="D588" s="18"/>
      <c r="E588" s="18"/>
      <c r="F588" s="18"/>
      <c r="G588" s="18"/>
      <c r="H588" s="20"/>
      <c r="I588" s="20"/>
      <c r="J588" s="20"/>
      <c r="K588" s="24"/>
      <c r="L588" s="20"/>
      <c r="M588" s="20"/>
      <c r="N588" s="18"/>
      <c r="O588" s="18"/>
      <c r="P588" s="18"/>
      <c r="Q588" s="18"/>
      <c r="R588" s="18"/>
      <c r="S588" s="14"/>
      <c r="T588" s="14"/>
      <c r="U588" s="14"/>
      <c r="V588" s="14"/>
      <c r="W588" s="14"/>
      <c r="X588" s="14"/>
      <c r="Y588" s="14"/>
      <c r="Z588" s="14"/>
      <c r="AA588" s="14"/>
      <c r="AB588" s="14"/>
      <c r="AC588" s="14"/>
      <c r="AD588" s="14"/>
      <c r="AE588" s="14"/>
      <c r="AF588" s="14"/>
      <c r="AG588" s="14"/>
      <c r="AH588" s="14"/>
    </row>
    <row r="589" spans="1:34" ht="15.75" customHeight="1">
      <c r="A589" s="17"/>
      <c r="B589" s="18"/>
      <c r="C589" s="18"/>
      <c r="D589" s="18"/>
      <c r="E589" s="18"/>
      <c r="F589" s="18"/>
      <c r="G589" s="18"/>
      <c r="H589" s="20"/>
      <c r="I589" s="20"/>
      <c r="J589" s="20"/>
      <c r="K589" s="24"/>
      <c r="L589" s="20"/>
      <c r="M589" s="20"/>
      <c r="N589" s="18"/>
      <c r="O589" s="18"/>
      <c r="P589" s="18"/>
      <c r="Q589" s="18"/>
      <c r="R589" s="18"/>
      <c r="S589" s="14"/>
      <c r="T589" s="14"/>
      <c r="U589" s="14"/>
      <c r="V589" s="14"/>
      <c r="W589" s="14"/>
      <c r="X589" s="14"/>
      <c r="Y589" s="14"/>
      <c r="Z589" s="14"/>
      <c r="AA589" s="14"/>
      <c r="AB589" s="14"/>
      <c r="AC589" s="14"/>
      <c r="AD589" s="14"/>
      <c r="AE589" s="14"/>
      <c r="AF589" s="14"/>
      <c r="AG589" s="14"/>
      <c r="AH589" s="14"/>
    </row>
    <row r="590" spans="1:34" ht="15.75" customHeight="1">
      <c r="A590" s="17"/>
      <c r="B590" s="18"/>
      <c r="C590" s="18"/>
      <c r="D590" s="18"/>
      <c r="E590" s="18"/>
      <c r="F590" s="18"/>
      <c r="G590" s="18"/>
      <c r="H590" s="20"/>
      <c r="I590" s="20"/>
      <c r="J590" s="20"/>
      <c r="K590" s="24"/>
      <c r="L590" s="20"/>
      <c r="M590" s="20"/>
      <c r="N590" s="18"/>
      <c r="O590" s="18"/>
      <c r="P590" s="18"/>
      <c r="Q590" s="18"/>
      <c r="R590" s="18"/>
      <c r="S590" s="14"/>
      <c r="T590" s="14"/>
      <c r="U590" s="14"/>
      <c r="V590" s="14"/>
      <c r="W590" s="14"/>
      <c r="X590" s="14"/>
      <c r="Y590" s="14"/>
      <c r="Z590" s="14"/>
      <c r="AA590" s="14"/>
      <c r="AB590" s="14"/>
      <c r="AC590" s="14"/>
      <c r="AD590" s="14"/>
      <c r="AE590" s="14"/>
      <c r="AF590" s="14"/>
      <c r="AG590" s="14"/>
      <c r="AH590" s="14"/>
    </row>
    <row r="591" spans="1:34" ht="15.75" customHeight="1">
      <c r="A591" s="17"/>
      <c r="B591" s="18"/>
      <c r="C591" s="18"/>
      <c r="D591" s="18"/>
      <c r="E591" s="18"/>
      <c r="F591" s="18"/>
      <c r="G591" s="18"/>
      <c r="H591" s="20"/>
      <c r="I591" s="20"/>
      <c r="J591" s="20"/>
      <c r="K591" s="24"/>
      <c r="L591" s="20"/>
      <c r="M591" s="20"/>
      <c r="N591" s="18"/>
      <c r="O591" s="18"/>
      <c r="P591" s="18"/>
      <c r="Q591" s="18"/>
      <c r="R591" s="18"/>
      <c r="S591" s="14"/>
      <c r="T591" s="14"/>
      <c r="U591" s="14"/>
      <c r="V591" s="14"/>
      <c r="W591" s="14"/>
      <c r="X591" s="14"/>
      <c r="Y591" s="14"/>
      <c r="Z591" s="14"/>
      <c r="AA591" s="14"/>
      <c r="AB591" s="14"/>
      <c r="AC591" s="14"/>
      <c r="AD591" s="14"/>
      <c r="AE591" s="14"/>
      <c r="AF591" s="14"/>
      <c r="AG591" s="14"/>
      <c r="AH591" s="14"/>
    </row>
    <row r="592" spans="1:34" ht="15.75" customHeight="1">
      <c r="A592" s="17"/>
      <c r="B592" s="18"/>
      <c r="C592" s="18"/>
      <c r="D592" s="18"/>
      <c r="E592" s="18"/>
      <c r="F592" s="18"/>
      <c r="G592" s="18"/>
      <c r="H592" s="20"/>
      <c r="I592" s="20"/>
      <c r="J592" s="20"/>
      <c r="K592" s="24"/>
      <c r="L592" s="20"/>
      <c r="M592" s="20"/>
      <c r="N592" s="18"/>
      <c r="O592" s="18"/>
      <c r="P592" s="18"/>
      <c r="Q592" s="18"/>
      <c r="R592" s="18"/>
      <c r="S592" s="14"/>
      <c r="T592" s="14"/>
      <c r="U592" s="14"/>
      <c r="V592" s="14"/>
      <c r="W592" s="14"/>
      <c r="X592" s="14"/>
      <c r="Y592" s="14"/>
      <c r="Z592" s="14"/>
      <c r="AA592" s="14"/>
      <c r="AB592" s="14"/>
      <c r="AC592" s="14"/>
      <c r="AD592" s="14"/>
      <c r="AE592" s="14"/>
      <c r="AF592" s="14"/>
      <c r="AG592" s="14"/>
      <c r="AH592" s="14"/>
    </row>
    <row r="593" spans="1:34" ht="15.75" customHeight="1">
      <c r="A593" s="17"/>
      <c r="B593" s="18"/>
      <c r="C593" s="18"/>
      <c r="D593" s="18"/>
      <c r="E593" s="18"/>
      <c r="F593" s="18"/>
      <c r="G593" s="18"/>
      <c r="H593" s="20"/>
      <c r="I593" s="20"/>
      <c r="J593" s="20"/>
      <c r="K593" s="24"/>
      <c r="L593" s="20"/>
      <c r="M593" s="20"/>
      <c r="N593" s="18"/>
      <c r="O593" s="18"/>
      <c r="P593" s="18"/>
      <c r="Q593" s="18"/>
      <c r="R593" s="18"/>
      <c r="S593" s="14"/>
      <c r="T593" s="14"/>
      <c r="U593" s="14"/>
      <c r="V593" s="14"/>
      <c r="W593" s="14"/>
      <c r="X593" s="14"/>
      <c r="Y593" s="14"/>
      <c r="Z593" s="14"/>
      <c r="AA593" s="14"/>
      <c r="AB593" s="14"/>
      <c r="AC593" s="14"/>
      <c r="AD593" s="14"/>
      <c r="AE593" s="14"/>
      <c r="AF593" s="14"/>
      <c r="AG593" s="14"/>
      <c r="AH593" s="14"/>
    </row>
    <row r="594" spans="1:34" ht="15.75" customHeight="1">
      <c r="A594" s="17"/>
      <c r="B594" s="18"/>
      <c r="C594" s="18"/>
      <c r="D594" s="18"/>
      <c r="E594" s="18"/>
      <c r="F594" s="18"/>
      <c r="G594" s="18"/>
      <c r="H594" s="20"/>
      <c r="I594" s="20"/>
      <c r="J594" s="20"/>
      <c r="K594" s="24"/>
      <c r="L594" s="20"/>
      <c r="M594" s="20"/>
      <c r="N594" s="18"/>
      <c r="O594" s="18"/>
      <c r="P594" s="18"/>
      <c r="Q594" s="18"/>
      <c r="R594" s="18"/>
      <c r="S594" s="14"/>
      <c r="T594" s="14"/>
      <c r="U594" s="14"/>
      <c r="V594" s="14"/>
      <c r="W594" s="14"/>
      <c r="X594" s="14"/>
      <c r="Y594" s="14"/>
      <c r="Z594" s="14"/>
      <c r="AA594" s="14"/>
      <c r="AB594" s="14"/>
      <c r="AC594" s="14"/>
      <c r="AD594" s="14"/>
      <c r="AE594" s="14"/>
      <c r="AF594" s="14"/>
      <c r="AG594" s="14"/>
      <c r="AH594" s="14"/>
    </row>
    <row r="595" spans="1:34" ht="15.75" customHeight="1">
      <c r="A595" s="17"/>
      <c r="B595" s="18"/>
      <c r="C595" s="18"/>
      <c r="D595" s="18"/>
      <c r="E595" s="18"/>
      <c r="F595" s="18"/>
      <c r="G595" s="18"/>
      <c r="H595" s="20"/>
      <c r="I595" s="20"/>
      <c r="J595" s="20"/>
      <c r="K595" s="24"/>
      <c r="L595" s="20"/>
      <c r="M595" s="20"/>
      <c r="N595" s="18"/>
      <c r="O595" s="18"/>
      <c r="P595" s="18"/>
      <c r="Q595" s="18"/>
      <c r="R595" s="18"/>
      <c r="S595" s="14"/>
      <c r="T595" s="14"/>
      <c r="U595" s="14"/>
      <c r="V595" s="14"/>
      <c r="W595" s="14"/>
      <c r="X595" s="14"/>
      <c r="Y595" s="14"/>
      <c r="Z595" s="14"/>
      <c r="AA595" s="14"/>
      <c r="AB595" s="14"/>
      <c r="AC595" s="14"/>
      <c r="AD595" s="14"/>
      <c r="AE595" s="14"/>
      <c r="AF595" s="14"/>
      <c r="AG595" s="14"/>
      <c r="AH595" s="14"/>
    </row>
    <row r="596" spans="1:34" ht="15.75" customHeight="1">
      <c r="A596" s="17"/>
      <c r="B596" s="18"/>
      <c r="C596" s="18"/>
      <c r="D596" s="18"/>
      <c r="E596" s="18"/>
      <c r="F596" s="18"/>
      <c r="G596" s="18"/>
      <c r="H596" s="20"/>
      <c r="I596" s="20"/>
      <c r="J596" s="20"/>
      <c r="K596" s="24"/>
      <c r="L596" s="20"/>
      <c r="M596" s="20"/>
      <c r="N596" s="18"/>
      <c r="O596" s="18"/>
      <c r="P596" s="18"/>
      <c r="Q596" s="18"/>
      <c r="R596" s="18"/>
      <c r="S596" s="14"/>
      <c r="T596" s="14"/>
      <c r="U596" s="14"/>
      <c r="V596" s="14"/>
      <c r="W596" s="14"/>
      <c r="X596" s="14"/>
      <c r="Y596" s="14"/>
      <c r="Z596" s="14"/>
      <c r="AA596" s="14"/>
      <c r="AB596" s="14"/>
      <c r="AC596" s="14"/>
      <c r="AD596" s="14"/>
      <c r="AE596" s="14"/>
      <c r="AF596" s="14"/>
      <c r="AG596" s="14"/>
      <c r="AH596" s="14"/>
    </row>
    <row r="597" spans="1:34" ht="15.75" customHeight="1">
      <c r="A597" s="17"/>
      <c r="B597" s="18"/>
      <c r="C597" s="18"/>
      <c r="D597" s="18"/>
      <c r="E597" s="18"/>
      <c r="F597" s="18"/>
      <c r="G597" s="18"/>
      <c r="H597" s="20"/>
      <c r="I597" s="20"/>
      <c r="J597" s="20"/>
      <c r="K597" s="24"/>
      <c r="L597" s="20"/>
      <c r="M597" s="20"/>
      <c r="N597" s="18"/>
      <c r="O597" s="18"/>
      <c r="P597" s="18"/>
      <c r="Q597" s="18"/>
      <c r="R597" s="18"/>
      <c r="S597" s="14"/>
      <c r="T597" s="14"/>
      <c r="U597" s="14"/>
      <c r="V597" s="14"/>
      <c r="W597" s="14"/>
      <c r="X597" s="14"/>
      <c r="Y597" s="14"/>
      <c r="Z597" s="14"/>
      <c r="AA597" s="14"/>
      <c r="AB597" s="14"/>
      <c r="AC597" s="14"/>
      <c r="AD597" s="14"/>
      <c r="AE597" s="14"/>
      <c r="AF597" s="14"/>
      <c r="AG597" s="14"/>
      <c r="AH597" s="14"/>
    </row>
    <row r="598" spans="1:34" ht="15.75" customHeight="1">
      <c r="A598" s="17"/>
      <c r="B598" s="18"/>
      <c r="C598" s="18"/>
      <c r="D598" s="18"/>
      <c r="E598" s="18"/>
      <c r="F598" s="18"/>
      <c r="G598" s="18"/>
      <c r="H598" s="20"/>
      <c r="I598" s="20"/>
      <c r="J598" s="20"/>
      <c r="K598" s="24"/>
      <c r="L598" s="20"/>
      <c r="M598" s="20"/>
      <c r="N598" s="18"/>
      <c r="O598" s="18"/>
      <c r="P598" s="18"/>
      <c r="Q598" s="18"/>
      <c r="R598" s="18"/>
      <c r="S598" s="14"/>
      <c r="T598" s="14"/>
      <c r="U598" s="14"/>
      <c r="V598" s="14"/>
      <c r="W598" s="14"/>
      <c r="X598" s="14"/>
      <c r="Y598" s="14"/>
      <c r="Z598" s="14"/>
      <c r="AA598" s="14"/>
      <c r="AB598" s="14"/>
      <c r="AC598" s="14"/>
      <c r="AD598" s="14"/>
      <c r="AE598" s="14"/>
      <c r="AF598" s="14"/>
      <c r="AG598" s="14"/>
      <c r="AH598" s="14"/>
    </row>
    <row r="599" spans="1:34" ht="15.75" customHeight="1">
      <c r="A599" s="17"/>
      <c r="B599" s="18"/>
      <c r="C599" s="18"/>
      <c r="D599" s="18"/>
      <c r="E599" s="18"/>
      <c r="F599" s="18"/>
      <c r="G599" s="18"/>
      <c r="H599" s="20"/>
      <c r="I599" s="20"/>
      <c r="J599" s="20"/>
      <c r="K599" s="24"/>
      <c r="L599" s="20"/>
      <c r="M599" s="20"/>
      <c r="N599" s="18"/>
      <c r="O599" s="18"/>
      <c r="P599" s="18"/>
      <c r="Q599" s="18"/>
      <c r="R599" s="18"/>
      <c r="S599" s="14"/>
      <c r="T599" s="14"/>
      <c r="U599" s="14"/>
      <c r="V599" s="14"/>
      <c r="W599" s="14"/>
      <c r="X599" s="14"/>
      <c r="Y599" s="14"/>
      <c r="Z599" s="14"/>
      <c r="AA599" s="14"/>
      <c r="AB599" s="14"/>
      <c r="AC599" s="14"/>
      <c r="AD599" s="14"/>
      <c r="AE599" s="14"/>
      <c r="AF599" s="14"/>
      <c r="AG599" s="14"/>
      <c r="AH599" s="14"/>
    </row>
    <row r="600" spans="1:34" ht="15.75" customHeight="1">
      <c r="A600" s="17"/>
      <c r="B600" s="18"/>
      <c r="C600" s="18"/>
      <c r="D600" s="18"/>
      <c r="E600" s="18"/>
      <c r="F600" s="18"/>
      <c r="G600" s="18"/>
      <c r="H600" s="20"/>
      <c r="I600" s="20"/>
      <c r="J600" s="20"/>
      <c r="K600" s="24"/>
      <c r="L600" s="20"/>
      <c r="M600" s="20"/>
      <c r="N600" s="18"/>
      <c r="O600" s="18"/>
      <c r="P600" s="18"/>
      <c r="Q600" s="18"/>
      <c r="R600" s="18"/>
      <c r="S600" s="14"/>
      <c r="T600" s="14"/>
      <c r="U600" s="14"/>
      <c r="V600" s="14"/>
      <c r="W600" s="14"/>
      <c r="X600" s="14"/>
      <c r="Y600" s="14"/>
      <c r="Z600" s="14"/>
      <c r="AA600" s="14"/>
      <c r="AB600" s="14"/>
      <c r="AC600" s="14"/>
      <c r="AD600" s="14"/>
      <c r="AE600" s="14"/>
      <c r="AF600" s="14"/>
      <c r="AG600" s="14"/>
      <c r="AH600" s="14"/>
    </row>
    <row r="601" spans="1:34" ht="15.75" customHeight="1">
      <c r="A601" s="17"/>
      <c r="B601" s="18"/>
      <c r="C601" s="18"/>
      <c r="D601" s="18"/>
      <c r="E601" s="18"/>
      <c r="F601" s="18"/>
      <c r="G601" s="18"/>
      <c r="H601" s="20"/>
      <c r="I601" s="20"/>
      <c r="J601" s="20"/>
      <c r="K601" s="24"/>
      <c r="L601" s="20"/>
      <c r="M601" s="20"/>
      <c r="N601" s="18"/>
      <c r="O601" s="18"/>
      <c r="P601" s="18"/>
      <c r="Q601" s="18"/>
      <c r="R601" s="18"/>
      <c r="S601" s="14"/>
      <c r="T601" s="14"/>
      <c r="U601" s="14"/>
      <c r="V601" s="14"/>
      <c r="W601" s="14"/>
      <c r="X601" s="14"/>
      <c r="Y601" s="14"/>
      <c r="Z601" s="14"/>
      <c r="AA601" s="14"/>
      <c r="AB601" s="14"/>
      <c r="AC601" s="14"/>
      <c r="AD601" s="14"/>
      <c r="AE601" s="14"/>
      <c r="AF601" s="14"/>
      <c r="AG601" s="14"/>
      <c r="AH601" s="14"/>
    </row>
    <row r="602" spans="1:34" ht="15.75" customHeight="1">
      <c r="A602" s="17"/>
      <c r="B602" s="18"/>
      <c r="C602" s="18"/>
      <c r="D602" s="18"/>
      <c r="E602" s="18"/>
      <c r="F602" s="18"/>
      <c r="G602" s="18"/>
      <c r="H602" s="20"/>
      <c r="I602" s="20"/>
      <c r="J602" s="20"/>
      <c r="K602" s="24"/>
      <c r="L602" s="20"/>
      <c r="M602" s="20"/>
      <c r="N602" s="18"/>
      <c r="O602" s="18"/>
      <c r="P602" s="18"/>
      <c r="Q602" s="18"/>
      <c r="R602" s="18"/>
      <c r="S602" s="14"/>
      <c r="T602" s="14"/>
      <c r="U602" s="14"/>
      <c r="V602" s="14"/>
      <c r="W602" s="14"/>
      <c r="X602" s="14"/>
      <c r="Y602" s="14"/>
      <c r="Z602" s="14"/>
      <c r="AA602" s="14"/>
      <c r="AB602" s="14"/>
      <c r="AC602" s="14"/>
      <c r="AD602" s="14"/>
      <c r="AE602" s="14"/>
      <c r="AF602" s="14"/>
      <c r="AG602" s="14"/>
      <c r="AH602" s="14"/>
    </row>
    <row r="603" spans="1:34" ht="15.75" customHeight="1">
      <c r="A603" s="17"/>
      <c r="B603" s="18"/>
      <c r="C603" s="18"/>
      <c r="D603" s="18"/>
      <c r="E603" s="18"/>
      <c r="F603" s="18"/>
      <c r="G603" s="18"/>
      <c r="H603" s="20"/>
      <c r="I603" s="20"/>
      <c r="J603" s="20"/>
      <c r="K603" s="24"/>
      <c r="L603" s="20"/>
      <c r="M603" s="20"/>
      <c r="N603" s="18"/>
      <c r="O603" s="18"/>
      <c r="P603" s="18"/>
      <c r="Q603" s="18"/>
      <c r="R603" s="18"/>
      <c r="S603" s="14"/>
      <c r="T603" s="14"/>
      <c r="U603" s="14"/>
      <c r="V603" s="14"/>
      <c r="W603" s="14"/>
      <c r="X603" s="14"/>
      <c r="Y603" s="14"/>
      <c r="Z603" s="14"/>
      <c r="AA603" s="14"/>
      <c r="AB603" s="14"/>
      <c r="AC603" s="14"/>
      <c r="AD603" s="14"/>
      <c r="AE603" s="14"/>
      <c r="AF603" s="14"/>
      <c r="AG603" s="14"/>
      <c r="AH603" s="14"/>
    </row>
    <row r="604" spans="1:34" ht="15.75" customHeight="1">
      <c r="A604" s="17"/>
      <c r="B604" s="18"/>
      <c r="C604" s="18"/>
      <c r="D604" s="18"/>
      <c r="E604" s="18"/>
      <c r="F604" s="18"/>
      <c r="G604" s="18"/>
      <c r="H604" s="20"/>
      <c r="I604" s="20"/>
      <c r="J604" s="20"/>
      <c r="K604" s="24"/>
      <c r="L604" s="20"/>
      <c r="M604" s="20"/>
      <c r="N604" s="18"/>
      <c r="O604" s="18"/>
      <c r="P604" s="18"/>
      <c r="Q604" s="18"/>
      <c r="R604" s="18"/>
      <c r="S604" s="14"/>
      <c r="T604" s="14"/>
      <c r="U604" s="14"/>
      <c r="V604" s="14"/>
      <c r="W604" s="14"/>
      <c r="X604" s="14"/>
      <c r="Y604" s="14"/>
      <c r="Z604" s="14"/>
      <c r="AA604" s="14"/>
      <c r="AB604" s="14"/>
      <c r="AC604" s="14"/>
      <c r="AD604" s="14"/>
      <c r="AE604" s="14"/>
      <c r="AF604" s="14"/>
      <c r="AG604" s="14"/>
      <c r="AH604" s="14"/>
    </row>
    <row r="605" spans="1:34" ht="15.75" customHeight="1">
      <c r="A605" s="17"/>
      <c r="B605" s="18"/>
      <c r="C605" s="18"/>
      <c r="D605" s="18"/>
      <c r="E605" s="18"/>
      <c r="F605" s="18"/>
      <c r="G605" s="18"/>
      <c r="H605" s="20"/>
      <c r="I605" s="20"/>
      <c r="J605" s="20"/>
      <c r="K605" s="24"/>
      <c r="L605" s="20"/>
      <c r="M605" s="20"/>
      <c r="N605" s="18"/>
      <c r="O605" s="18"/>
      <c r="P605" s="18"/>
      <c r="Q605" s="18"/>
      <c r="R605" s="18"/>
      <c r="S605" s="14"/>
      <c r="T605" s="14"/>
      <c r="U605" s="14"/>
      <c r="V605" s="14"/>
      <c r="W605" s="14"/>
      <c r="X605" s="14"/>
      <c r="Y605" s="14"/>
      <c r="Z605" s="14"/>
      <c r="AA605" s="14"/>
      <c r="AB605" s="14"/>
      <c r="AC605" s="14"/>
      <c r="AD605" s="14"/>
      <c r="AE605" s="14"/>
      <c r="AF605" s="14"/>
      <c r="AG605" s="14"/>
      <c r="AH605" s="14"/>
    </row>
    <row r="606" spans="1:34" ht="15.75" customHeight="1">
      <c r="A606" s="17"/>
      <c r="B606" s="18"/>
      <c r="C606" s="18"/>
      <c r="D606" s="18"/>
      <c r="E606" s="18"/>
      <c r="F606" s="18"/>
      <c r="G606" s="18"/>
      <c r="H606" s="20"/>
      <c r="I606" s="20"/>
      <c r="J606" s="20"/>
      <c r="K606" s="24"/>
      <c r="L606" s="20"/>
      <c r="M606" s="20"/>
      <c r="N606" s="18"/>
      <c r="O606" s="18"/>
      <c r="P606" s="18"/>
      <c r="Q606" s="18"/>
      <c r="R606" s="18"/>
      <c r="S606" s="14"/>
      <c r="T606" s="14"/>
      <c r="U606" s="14"/>
      <c r="V606" s="14"/>
      <c r="W606" s="14"/>
      <c r="X606" s="14"/>
      <c r="Y606" s="14"/>
      <c r="Z606" s="14"/>
      <c r="AA606" s="14"/>
      <c r="AB606" s="14"/>
      <c r="AC606" s="14"/>
      <c r="AD606" s="14"/>
      <c r="AE606" s="14"/>
      <c r="AF606" s="14"/>
      <c r="AG606" s="14"/>
      <c r="AH606" s="14"/>
    </row>
    <row r="607" spans="1:34" ht="15.75" customHeight="1">
      <c r="A607" s="17"/>
      <c r="B607" s="18"/>
      <c r="C607" s="18"/>
      <c r="D607" s="18"/>
      <c r="E607" s="18"/>
      <c r="F607" s="18"/>
      <c r="G607" s="18"/>
      <c r="H607" s="20"/>
      <c r="I607" s="20"/>
      <c r="J607" s="20"/>
      <c r="K607" s="24"/>
      <c r="L607" s="20"/>
      <c r="M607" s="20"/>
      <c r="N607" s="18"/>
      <c r="O607" s="18"/>
      <c r="P607" s="18"/>
      <c r="Q607" s="18"/>
      <c r="R607" s="18"/>
      <c r="S607" s="14"/>
      <c r="T607" s="14"/>
      <c r="U607" s="14"/>
      <c r="V607" s="14"/>
      <c r="W607" s="14"/>
      <c r="X607" s="14"/>
      <c r="Y607" s="14"/>
      <c r="Z607" s="14"/>
      <c r="AA607" s="14"/>
      <c r="AB607" s="14"/>
      <c r="AC607" s="14"/>
      <c r="AD607" s="14"/>
      <c r="AE607" s="14"/>
      <c r="AF607" s="14"/>
      <c r="AG607" s="14"/>
      <c r="AH607" s="14"/>
    </row>
    <row r="608" spans="1:34" ht="15.75" customHeight="1">
      <c r="A608" s="17"/>
      <c r="B608" s="18"/>
      <c r="C608" s="18"/>
      <c r="D608" s="18"/>
      <c r="E608" s="18"/>
      <c r="F608" s="18"/>
      <c r="G608" s="18"/>
      <c r="H608" s="20"/>
      <c r="I608" s="20"/>
      <c r="J608" s="20"/>
      <c r="K608" s="24"/>
      <c r="L608" s="20"/>
      <c r="M608" s="20"/>
      <c r="N608" s="18"/>
      <c r="O608" s="18"/>
      <c r="P608" s="18"/>
      <c r="Q608" s="18"/>
      <c r="R608" s="18"/>
      <c r="S608" s="14"/>
      <c r="T608" s="14"/>
      <c r="U608" s="14"/>
      <c r="V608" s="14"/>
      <c r="W608" s="14"/>
      <c r="X608" s="14"/>
      <c r="Y608" s="14"/>
      <c r="Z608" s="14"/>
      <c r="AA608" s="14"/>
      <c r="AB608" s="14"/>
      <c r="AC608" s="14"/>
      <c r="AD608" s="14"/>
      <c r="AE608" s="14"/>
      <c r="AF608" s="14"/>
      <c r="AG608" s="14"/>
      <c r="AH608" s="14"/>
    </row>
    <row r="609" spans="1:34" ht="15.75" customHeight="1">
      <c r="A609" s="17"/>
      <c r="B609" s="18"/>
      <c r="C609" s="18"/>
      <c r="D609" s="18"/>
      <c r="E609" s="18"/>
      <c r="F609" s="18"/>
      <c r="G609" s="18"/>
      <c r="H609" s="20"/>
      <c r="I609" s="20"/>
      <c r="J609" s="20"/>
      <c r="K609" s="24"/>
      <c r="L609" s="20"/>
      <c r="M609" s="20"/>
      <c r="N609" s="18"/>
      <c r="O609" s="18"/>
      <c r="P609" s="18"/>
      <c r="Q609" s="18"/>
      <c r="R609" s="18"/>
      <c r="S609" s="14"/>
      <c r="T609" s="14"/>
      <c r="U609" s="14"/>
      <c r="V609" s="14"/>
      <c r="W609" s="14"/>
      <c r="X609" s="14"/>
      <c r="Y609" s="14"/>
      <c r="Z609" s="14"/>
      <c r="AA609" s="14"/>
      <c r="AB609" s="14"/>
      <c r="AC609" s="14"/>
      <c r="AD609" s="14"/>
      <c r="AE609" s="14"/>
      <c r="AF609" s="14"/>
      <c r="AG609" s="14"/>
      <c r="AH609" s="14"/>
    </row>
    <row r="610" spans="1:34" ht="15.75" customHeight="1">
      <c r="A610" s="17"/>
      <c r="B610" s="18"/>
      <c r="C610" s="18"/>
      <c r="D610" s="18"/>
      <c r="E610" s="18"/>
      <c r="F610" s="18"/>
      <c r="G610" s="18"/>
      <c r="H610" s="20"/>
      <c r="I610" s="20"/>
      <c r="J610" s="20"/>
      <c r="K610" s="24"/>
      <c r="L610" s="20"/>
      <c r="M610" s="20"/>
      <c r="N610" s="18"/>
      <c r="O610" s="18"/>
      <c r="P610" s="18"/>
      <c r="Q610" s="18"/>
      <c r="R610" s="18"/>
      <c r="S610" s="14"/>
      <c r="T610" s="14"/>
      <c r="U610" s="14"/>
      <c r="V610" s="14"/>
      <c r="W610" s="14"/>
      <c r="X610" s="14"/>
      <c r="Y610" s="14"/>
      <c r="Z610" s="14"/>
      <c r="AA610" s="14"/>
      <c r="AB610" s="14"/>
      <c r="AC610" s="14"/>
      <c r="AD610" s="14"/>
      <c r="AE610" s="14"/>
      <c r="AF610" s="14"/>
      <c r="AG610" s="14"/>
      <c r="AH610" s="14"/>
    </row>
    <row r="611" spans="1:34" ht="15.75" customHeight="1">
      <c r="A611" s="17"/>
      <c r="B611" s="18"/>
      <c r="C611" s="18"/>
      <c r="D611" s="18"/>
      <c r="E611" s="18"/>
      <c r="F611" s="18"/>
      <c r="G611" s="18"/>
      <c r="H611" s="20"/>
      <c r="I611" s="20"/>
      <c r="J611" s="20"/>
      <c r="K611" s="24"/>
      <c r="L611" s="20"/>
      <c r="M611" s="20"/>
      <c r="N611" s="18"/>
      <c r="O611" s="18"/>
      <c r="P611" s="18"/>
      <c r="Q611" s="18"/>
      <c r="R611" s="18"/>
      <c r="S611" s="14"/>
      <c r="T611" s="14"/>
      <c r="U611" s="14"/>
      <c r="V611" s="14"/>
      <c r="W611" s="14"/>
      <c r="X611" s="14"/>
      <c r="Y611" s="14"/>
      <c r="Z611" s="14"/>
      <c r="AA611" s="14"/>
      <c r="AB611" s="14"/>
      <c r="AC611" s="14"/>
      <c r="AD611" s="14"/>
      <c r="AE611" s="14"/>
      <c r="AF611" s="14"/>
      <c r="AG611" s="14"/>
      <c r="AH611" s="14"/>
    </row>
    <row r="612" spans="1:34" ht="15.75" customHeight="1">
      <c r="A612" s="17"/>
      <c r="B612" s="18"/>
      <c r="C612" s="18"/>
      <c r="D612" s="18"/>
      <c r="E612" s="18"/>
      <c r="F612" s="18"/>
      <c r="G612" s="18"/>
      <c r="H612" s="20"/>
      <c r="I612" s="20"/>
      <c r="J612" s="20"/>
      <c r="K612" s="24"/>
      <c r="L612" s="20"/>
      <c r="M612" s="20"/>
      <c r="N612" s="18"/>
      <c r="O612" s="18"/>
      <c r="P612" s="18"/>
      <c r="Q612" s="18"/>
      <c r="R612" s="18"/>
      <c r="S612" s="14"/>
      <c r="T612" s="14"/>
      <c r="U612" s="14"/>
      <c r="V612" s="14"/>
      <c r="W612" s="14"/>
      <c r="X612" s="14"/>
      <c r="Y612" s="14"/>
      <c r="Z612" s="14"/>
      <c r="AA612" s="14"/>
      <c r="AB612" s="14"/>
      <c r="AC612" s="14"/>
      <c r="AD612" s="14"/>
      <c r="AE612" s="14"/>
      <c r="AF612" s="14"/>
      <c r="AG612" s="14"/>
      <c r="AH612" s="14"/>
    </row>
    <row r="613" spans="1:34" ht="15.75" customHeight="1">
      <c r="A613" s="17"/>
      <c r="B613" s="18"/>
      <c r="C613" s="18"/>
      <c r="D613" s="18"/>
      <c r="E613" s="18"/>
      <c r="F613" s="18"/>
      <c r="G613" s="18"/>
      <c r="H613" s="20"/>
      <c r="I613" s="20"/>
      <c r="J613" s="20"/>
      <c r="K613" s="24"/>
      <c r="L613" s="20"/>
      <c r="M613" s="20"/>
      <c r="N613" s="18"/>
      <c r="O613" s="18"/>
      <c r="P613" s="18"/>
      <c r="Q613" s="18"/>
      <c r="R613" s="18"/>
      <c r="S613" s="14"/>
      <c r="T613" s="14"/>
      <c r="U613" s="14"/>
      <c r="V613" s="14"/>
      <c r="W613" s="14"/>
      <c r="X613" s="14"/>
      <c r="Y613" s="14"/>
      <c r="Z613" s="14"/>
      <c r="AA613" s="14"/>
      <c r="AB613" s="14"/>
      <c r="AC613" s="14"/>
      <c r="AD613" s="14"/>
      <c r="AE613" s="14"/>
      <c r="AF613" s="14"/>
      <c r="AG613" s="14"/>
      <c r="AH613" s="14"/>
    </row>
    <row r="614" spans="1:34" ht="15.75" customHeight="1">
      <c r="A614" s="17"/>
      <c r="B614" s="18"/>
      <c r="C614" s="18"/>
      <c r="D614" s="18"/>
      <c r="E614" s="18"/>
      <c r="F614" s="18"/>
      <c r="G614" s="18"/>
      <c r="H614" s="20"/>
      <c r="I614" s="20"/>
      <c r="J614" s="20"/>
      <c r="K614" s="24"/>
      <c r="L614" s="20"/>
      <c r="M614" s="20"/>
      <c r="N614" s="18"/>
      <c r="O614" s="18"/>
      <c r="P614" s="18"/>
      <c r="Q614" s="18"/>
      <c r="R614" s="18"/>
      <c r="S614" s="14"/>
      <c r="T614" s="14"/>
      <c r="U614" s="14"/>
      <c r="V614" s="14"/>
      <c r="W614" s="14"/>
      <c r="X614" s="14"/>
      <c r="Y614" s="14"/>
      <c r="Z614" s="14"/>
      <c r="AA614" s="14"/>
      <c r="AB614" s="14"/>
      <c r="AC614" s="14"/>
      <c r="AD614" s="14"/>
      <c r="AE614" s="14"/>
      <c r="AF614" s="14"/>
      <c r="AG614" s="14"/>
      <c r="AH614" s="14"/>
    </row>
    <row r="615" spans="1:34" ht="15.75" customHeight="1">
      <c r="A615" s="17"/>
      <c r="B615" s="18"/>
      <c r="C615" s="18"/>
      <c r="D615" s="18"/>
      <c r="E615" s="18"/>
      <c r="F615" s="18"/>
      <c r="G615" s="18"/>
      <c r="H615" s="20"/>
      <c r="I615" s="20"/>
      <c r="J615" s="20"/>
      <c r="K615" s="24"/>
      <c r="L615" s="20"/>
      <c r="M615" s="20"/>
      <c r="N615" s="18"/>
      <c r="O615" s="18"/>
      <c r="P615" s="18"/>
      <c r="Q615" s="18"/>
      <c r="R615" s="18"/>
      <c r="S615" s="14"/>
      <c r="T615" s="14"/>
      <c r="U615" s="14"/>
      <c r="V615" s="14"/>
      <c r="W615" s="14"/>
      <c r="X615" s="14"/>
      <c r="Y615" s="14"/>
      <c r="Z615" s="14"/>
      <c r="AA615" s="14"/>
      <c r="AB615" s="14"/>
      <c r="AC615" s="14"/>
      <c r="AD615" s="14"/>
      <c r="AE615" s="14"/>
      <c r="AF615" s="14"/>
      <c r="AG615" s="14"/>
      <c r="AH615" s="14"/>
    </row>
    <row r="616" spans="1:34" ht="15.75" customHeight="1">
      <c r="A616" s="17"/>
      <c r="B616" s="18"/>
      <c r="C616" s="18"/>
      <c r="D616" s="18"/>
      <c r="E616" s="18"/>
      <c r="F616" s="18"/>
      <c r="G616" s="18"/>
      <c r="H616" s="20"/>
      <c r="I616" s="20"/>
      <c r="J616" s="20"/>
      <c r="K616" s="24"/>
      <c r="L616" s="20"/>
      <c r="M616" s="20"/>
      <c r="N616" s="18"/>
      <c r="O616" s="18"/>
      <c r="P616" s="18"/>
      <c r="Q616" s="18"/>
      <c r="R616" s="18"/>
      <c r="S616" s="14"/>
      <c r="T616" s="14"/>
      <c r="U616" s="14"/>
      <c r="V616" s="14"/>
      <c r="W616" s="14"/>
      <c r="X616" s="14"/>
      <c r="Y616" s="14"/>
      <c r="Z616" s="14"/>
      <c r="AA616" s="14"/>
      <c r="AB616" s="14"/>
      <c r="AC616" s="14"/>
      <c r="AD616" s="14"/>
      <c r="AE616" s="14"/>
      <c r="AF616" s="14"/>
      <c r="AG616" s="14"/>
      <c r="AH616" s="14"/>
    </row>
    <row r="617" spans="1:34" ht="15.75" customHeight="1">
      <c r="A617" s="17"/>
      <c r="B617" s="18"/>
      <c r="C617" s="18"/>
      <c r="D617" s="18"/>
      <c r="E617" s="18"/>
      <c r="F617" s="18"/>
      <c r="G617" s="18"/>
      <c r="H617" s="20"/>
      <c r="I617" s="20"/>
      <c r="J617" s="20"/>
      <c r="K617" s="24"/>
      <c r="L617" s="20"/>
      <c r="M617" s="20"/>
      <c r="N617" s="18"/>
      <c r="O617" s="18"/>
      <c r="P617" s="18"/>
      <c r="Q617" s="18"/>
      <c r="R617" s="18"/>
      <c r="S617" s="14"/>
      <c r="T617" s="14"/>
      <c r="U617" s="14"/>
      <c r="V617" s="14"/>
      <c r="W617" s="14"/>
      <c r="X617" s="14"/>
      <c r="Y617" s="14"/>
      <c r="Z617" s="14"/>
      <c r="AA617" s="14"/>
      <c r="AB617" s="14"/>
      <c r="AC617" s="14"/>
      <c r="AD617" s="14"/>
      <c r="AE617" s="14"/>
      <c r="AF617" s="14"/>
      <c r="AG617" s="14"/>
      <c r="AH617" s="14"/>
    </row>
    <row r="618" spans="1:34" ht="15.75" customHeight="1">
      <c r="A618" s="17"/>
      <c r="B618" s="18"/>
      <c r="C618" s="18"/>
      <c r="D618" s="18"/>
      <c r="E618" s="18"/>
      <c r="F618" s="18"/>
      <c r="G618" s="18"/>
      <c r="H618" s="20"/>
      <c r="I618" s="20"/>
      <c r="J618" s="20"/>
      <c r="K618" s="24"/>
      <c r="L618" s="20"/>
      <c r="M618" s="20"/>
      <c r="N618" s="18"/>
      <c r="O618" s="18"/>
      <c r="P618" s="18"/>
      <c r="Q618" s="18"/>
      <c r="R618" s="18"/>
      <c r="S618" s="14"/>
      <c r="T618" s="14"/>
      <c r="U618" s="14"/>
      <c r="V618" s="14"/>
      <c r="W618" s="14"/>
      <c r="X618" s="14"/>
      <c r="Y618" s="14"/>
      <c r="Z618" s="14"/>
      <c r="AA618" s="14"/>
      <c r="AB618" s="14"/>
      <c r="AC618" s="14"/>
      <c r="AD618" s="14"/>
      <c r="AE618" s="14"/>
      <c r="AF618" s="14"/>
      <c r="AG618" s="14"/>
      <c r="AH618" s="14"/>
    </row>
    <row r="619" spans="1:34" ht="15.75" customHeight="1">
      <c r="A619" s="17"/>
      <c r="B619" s="18"/>
      <c r="C619" s="18"/>
      <c r="D619" s="18"/>
      <c r="E619" s="18"/>
      <c r="F619" s="18"/>
      <c r="G619" s="18"/>
      <c r="H619" s="20"/>
      <c r="I619" s="20"/>
      <c r="J619" s="20"/>
      <c r="K619" s="24"/>
      <c r="L619" s="20"/>
      <c r="M619" s="20"/>
      <c r="N619" s="18"/>
      <c r="O619" s="18"/>
      <c r="P619" s="18"/>
      <c r="Q619" s="18"/>
      <c r="R619" s="18"/>
      <c r="S619" s="14"/>
      <c r="T619" s="14"/>
      <c r="U619" s="14"/>
      <c r="V619" s="14"/>
      <c r="W619" s="14"/>
      <c r="X619" s="14"/>
      <c r="Y619" s="14"/>
      <c r="Z619" s="14"/>
      <c r="AA619" s="14"/>
      <c r="AB619" s="14"/>
      <c r="AC619" s="14"/>
      <c r="AD619" s="14"/>
      <c r="AE619" s="14"/>
      <c r="AF619" s="14"/>
      <c r="AG619" s="14"/>
      <c r="AH619" s="14"/>
    </row>
    <row r="620" spans="1:34" ht="15.75" customHeight="1">
      <c r="A620" s="17"/>
      <c r="B620" s="18"/>
      <c r="C620" s="18"/>
      <c r="D620" s="18"/>
      <c r="E620" s="18"/>
      <c r="F620" s="18"/>
      <c r="G620" s="18"/>
      <c r="H620" s="20"/>
      <c r="I620" s="20"/>
      <c r="J620" s="20"/>
      <c r="K620" s="24"/>
      <c r="L620" s="20"/>
      <c r="M620" s="20"/>
      <c r="N620" s="18"/>
      <c r="O620" s="18"/>
      <c r="P620" s="18"/>
      <c r="Q620" s="18"/>
      <c r="R620" s="18"/>
      <c r="S620" s="14"/>
      <c r="T620" s="14"/>
      <c r="U620" s="14"/>
      <c r="V620" s="14"/>
      <c r="W620" s="14"/>
      <c r="X620" s="14"/>
      <c r="Y620" s="14"/>
      <c r="Z620" s="14"/>
      <c r="AA620" s="14"/>
      <c r="AB620" s="14"/>
      <c r="AC620" s="14"/>
      <c r="AD620" s="14"/>
      <c r="AE620" s="14"/>
      <c r="AF620" s="14"/>
      <c r="AG620" s="14"/>
      <c r="AH620" s="14"/>
    </row>
    <row r="621" spans="1:34" ht="15.75" customHeight="1">
      <c r="A621" s="17"/>
      <c r="B621" s="18"/>
      <c r="C621" s="18"/>
      <c r="D621" s="18"/>
      <c r="E621" s="18"/>
      <c r="F621" s="18"/>
      <c r="G621" s="18"/>
      <c r="H621" s="20"/>
      <c r="I621" s="20"/>
      <c r="J621" s="20"/>
      <c r="K621" s="24"/>
      <c r="L621" s="20"/>
      <c r="M621" s="20"/>
      <c r="N621" s="18"/>
      <c r="O621" s="18"/>
      <c r="P621" s="18"/>
      <c r="Q621" s="18"/>
      <c r="R621" s="18"/>
      <c r="S621" s="14"/>
      <c r="T621" s="14"/>
      <c r="U621" s="14"/>
      <c r="V621" s="14"/>
      <c r="W621" s="14"/>
      <c r="X621" s="14"/>
      <c r="Y621" s="14"/>
      <c r="Z621" s="14"/>
      <c r="AA621" s="14"/>
      <c r="AB621" s="14"/>
      <c r="AC621" s="14"/>
      <c r="AD621" s="14"/>
      <c r="AE621" s="14"/>
      <c r="AF621" s="14"/>
      <c r="AG621" s="14"/>
      <c r="AH621" s="14"/>
    </row>
    <row r="622" spans="1:34" ht="15.75" customHeight="1">
      <c r="A622" s="17"/>
      <c r="B622" s="18"/>
      <c r="C622" s="18"/>
      <c r="D622" s="18"/>
      <c r="E622" s="18"/>
      <c r="F622" s="18"/>
      <c r="G622" s="18"/>
      <c r="H622" s="20"/>
      <c r="I622" s="20"/>
      <c r="J622" s="20"/>
      <c r="K622" s="24"/>
      <c r="L622" s="20"/>
      <c r="M622" s="20"/>
      <c r="N622" s="18"/>
      <c r="O622" s="18"/>
      <c r="P622" s="18"/>
      <c r="Q622" s="18"/>
      <c r="R622" s="18"/>
      <c r="S622" s="14"/>
      <c r="T622" s="14"/>
      <c r="U622" s="14"/>
      <c r="V622" s="14"/>
      <c r="W622" s="14"/>
      <c r="X622" s="14"/>
      <c r="Y622" s="14"/>
      <c r="Z622" s="14"/>
      <c r="AA622" s="14"/>
      <c r="AB622" s="14"/>
      <c r="AC622" s="14"/>
      <c r="AD622" s="14"/>
      <c r="AE622" s="14"/>
      <c r="AF622" s="14"/>
      <c r="AG622" s="14"/>
      <c r="AH622" s="14"/>
    </row>
    <row r="623" spans="1:34" ht="15.75" customHeight="1">
      <c r="A623" s="17"/>
      <c r="B623" s="18"/>
      <c r="C623" s="18"/>
      <c r="D623" s="18"/>
      <c r="E623" s="18"/>
      <c r="F623" s="18"/>
      <c r="G623" s="18"/>
      <c r="H623" s="20"/>
      <c r="I623" s="20"/>
      <c r="J623" s="20"/>
      <c r="K623" s="24"/>
      <c r="L623" s="20"/>
      <c r="M623" s="20"/>
      <c r="N623" s="18"/>
      <c r="O623" s="18"/>
      <c r="P623" s="18"/>
      <c r="Q623" s="18"/>
      <c r="R623" s="18"/>
      <c r="S623" s="14"/>
      <c r="T623" s="14"/>
      <c r="U623" s="14"/>
      <c r="V623" s="14"/>
      <c r="W623" s="14"/>
      <c r="X623" s="14"/>
      <c r="Y623" s="14"/>
      <c r="Z623" s="14"/>
      <c r="AA623" s="14"/>
      <c r="AB623" s="14"/>
      <c r="AC623" s="14"/>
      <c r="AD623" s="14"/>
      <c r="AE623" s="14"/>
      <c r="AF623" s="14"/>
      <c r="AG623" s="14"/>
      <c r="AH623" s="14"/>
    </row>
    <row r="624" spans="1:34" ht="15.75" customHeight="1">
      <c r="A624" s="17"/>
      <c r="B624" s="18"/>
      <c r="C624" s="18"/>
      <c r="D624" s="18"/>
      <c r="E624" s="18"/>
      <c r="F624" s="18"/>
      <c r="G624" s="18"/>
      <c r="H624" s="20"/>
      <c r="I624" s="20"/>
      <c r="J624" s="20"/>
      <c r="K624" s="24"/>
      <c r="L624" s="20"/>
      <c r="M624" s="20"/>
      <c r="N624" s="18"/>
      <c r="O624" s="18"/>
      <c r="P624" s="18"/>
      <c r="Q624" s="18"/>
      <c r="R624" s="18"/>
      <c r="S624" s="14"/>
      <c r="T624" s="14"/>
      <c r="U624" s="14"/>
      <c r="V624" s="14"/>
      <c r="W624" s="14"/>
      <c r="X624" s="14"/>
      <c r="Y624" s="14"/>
      <c r="Z624" s="14"/>
      <c r="AA624" s="14"/>
      <c r="AB624" s="14"/>
      <c r="AC624" s="14"/>
      <c r="AD624" s="14"/>
      <c r="AE624" s="14"/>
      <c r="AF624" s="14"/>
      <c r="AG624" s="14"/>
      <c r="AH624" s="14"/>
    </row>
    <row r="625" spans="1:34" ht="15.75" customHeight="1">
      <c r="A625" s="17"/>
      <c r="B625" s="18"/>
      <c r="C625" s="18"/>
      <c r="D625" s="18"/>
      <c r="E625" s="18"/>
      <c r="F625" s="18"/>
      <c r="G625" s="18"/>
      <c r="H625" s="20"/>
      <c r="I625" s="20"/>
      <c r="J625" s="20"/>
      <c r="K625" s="24"/>
      <c r="L625" s="20"/>
      <c r="M625" s="20"/>
      <c r="N625" s="18"/>
      <c r="O625" s="18"/>
      <c r="P625" s="18"/>
      <c r="Q625" s="18"/>
      <c r="R625" s="18"/>
      <c r="S625" s="14"/>
      <c r="T625" s="14"/>
      <c r="U625" s="14"/>
      <c r="V625" s="14"/>
      <c r="W625" s="14"/>
      <c r="X625" s="14"/>
      <c r="Y625" s="14"/>
      <c r="Z625" s="14"/>
      <c r="AA625" s="14"/>
      <c r="AB625" s="14"/>
      <c r="AC625" s="14"/>
      <c r="AD625" s="14"/>
      <c r="AE625" s="14"/>
      <c r="AF625" s="14"/>
      <c r="AG625" s="14"/>
      <c r="AH625" s="14"/>
    </row>
    <row r="626" spans="1:34" ht="15.75" customHeight="1">
      <c r="A626" s="17"/>
      <c r="B626" s="18"/>
      <c r="C626" s="18"/>
      <c r="D626" s="18"/>
      <c r="E626" s="18"/>
      <c r="F626" s="18"/>
      <c r="G626" s="18"/>
      <c r="H626" s="20"/>
      <c r="I626" s="20"/>
      <c r="J626" s="20"/>
      <c r="K626" s="24"/>
      <c r="L626" s="20"/>
      <c r="M626" s="20"/>
      <c r="N626" s="18"/>
      <c r="O626" s="18"/>
      <c r="P626" s="18"/>
      <c r="Q626" s="18"/>
      <c r="R626" s="18"/>
      <c r="S626" s="14"/>
      <c r="T626" s="14"/>
      <c r="U626" s="14"/>
      <c r="V626" s="14"/>
      <c r="W626" s="14"/>
      <c r="X626" s="14"/>
      <c r="Y626" s="14"/>
      <c r="Z626" s="14"/>
      <c r="AA626" s="14"/>
      <c r="AB626" s="14"/>
      <c r="AC626" s="14"/>
      <c r="AD626" s="14"/>
      <c r="AE626" s="14"/>
      <c r="AF626" s="14"/>
      <c r="AG626" s="14"/>
      <c r="AH626" s="14"/>
    </row>
    <row r="627" spans="1:34" ht="15.75" customHeight="1">
      <c r="A627" s="17"/>
      <c r="B627" s="18"/>
      <c r="C627" s="18"/>
      <c r="D627" s="18"/>
      <c r="E627" s="18"/>
      <c r="F627" s="18"/>
      <c r="G627" s="18"/>
      <c r="H627" s="20"/>
      <c r="I627" s="20"/>
      <c r="J627" s="20"/>
      <c r="K627" s="24"/>
      <c r="L627" s="20"/>
      <c r="M627" s="20"/>
      <c r="N627" s="18"/>
      <c r="O627" s="18"/>
      <c r="P627" s="18"/>
      <c r="Q627" s="18"/>
      <c r="R627" s="18"/>
      <c r="S627" s="14"/>
      <c r="T627" s="14"/>
      <c r="U627" s="14"/>
      <c r="V627" s="14"/>
      <c r="W627" s="14"/>
      <c r="X627" s="14"/>
      <c r="Y627" s="14"/>
      <c r="Z627" s="14"/>
      <c r="AA627" s="14"/>
      <c r="AB627" s="14"/>
      <c r="AC627" s="14"/>
      <c r="AD627" s="14"/>
      <c r="AE627" s="14"/>
      <c r="AF627" s="14"/>
      <c r="AG627" s="14"/>
      <c r="AH627" s="14"/>
    </row>
    <row r="628" spans="1:34" ht="15.75" customHeight="1">
      <c r="A628" s="17"/>
      <c r="B628" s="18"/>
      <c r="C628" s="18"/>
      <c r="D628" s="18"/>
      <c r="E628" s="18"/>
      <c r="F628" s="18"/>
      <c r="G628" s="18"/>
      <c r="H628" s="20"/>
      <c r="I628" s="20"/>
      <c r="J628" s="20"/>
      <c r="K628" s="24"/>
      <c r="L628" s="20"/>
      <c r="M628" s="20"/>
      <c r="N628" s="18"/>
      <c r="O628" s="18"/>
      <c r="P628" s="18"/>
      <c r="Q628" s="18"/>
      <c r="R628" s="18"/>
      <c r="S628" s="14"/>
      <c r="T628" s="14"/>
      <c r="U628" s="14"/>
      <c r="V628" s="14"/>
      <c r="W628" s="14"/>
      <c r="X628" s="14"/>
      <c r="Y628" s="14"/>
      <c r="Z628" s="14"/>
      <c r="AA628" s="14"/>
      <c r="AB628" s="14"/>
      <c r="AC628" s="14"/>
      <c r="AD628" s="14"/>
      <c r="AE628" s="14"/>
      <c r="AF628" s="14"/>
      <c r="AG628" s="14"/>
      <c r="AH628" s="14"/>
    </row>
    <row r="629" spans="1:34" ht="15.75" customHeight="1">
      <c r="A629" s="17"/>
      <c r="B629" s="18"/>
      <c r="C629" s="18"/>
      <c r="D629" s="18"/>
      <c r="E629" s="18"/>
      <c r="F629" s="18"/>
      <c r="G629" s="18"/>
      <c r="H629" s="20"/>
      <c r="I629" s="20"/>
      <c r="J629" s="20"/>
      <c r="K629" s="24"/>
      <c r="L629" s="20"/>
      <c r="M629" s="20"/>
      <c r="N629" s="18"/>
      <c r="O629" s="18"/>
      <c r="P629" s="18"/>
      <c r="Q629" s="18"/>
      <c r="R629" s="18"/>
      <c r="S629" s="14"/>
      <c r="T629" s="14"/>
      <c r="U629" s="14"/>
      <c r="V629" s="14"/>
      <c r="W629" s="14"/>
      <c r="X629" s="14"/>
      <c r="Y629" s="14"/>
      <c r="Z629" s="14"/>
      <c r="AA629" s="14"/>
      <c r="AB629" s="14"/>
      <c r="AC629" s="14"/>
      <c r="AD629" s="14"/>
      <c r="AE629" s="14"/>
      <c r="AF629" s="14"/>
      <c r="AG629" s="14"/>
      <c r="AH629" s="14"/>
    </row>
    <row r="630" spans="1:34" ht="15.75" customHeight="1">
      <c r="A630" s="17"/>
      <c r="B630" s="18"/>
      <c r="C630" s="18"/>
      <c r="D630" s="18"/>
      <c r="E630" s="18"/>
      <c r="F630" s="18"/>
      <c r="G630" s="18"/>
      <c r="H630" s="20"/>
      <c r="I630" s="20"/>
      <c r="J630" s="20"/>
      <c r="K630" s="24"/>
      <c r="L630" s="20"/>
      <c r="M630" s="20"/>
      <c r="N630" s="18"/>
      <c r="O630" s="18"/>
      <c r="P630" s="18"/>
      <c r="Q630" s="18"/>
      <c r="R630" s="18"/>
      <c r="S630" s="14"/>
      <c r="T630" s="14"/>
      <c r="U630" s="14"/>
      <c r="V630" s="14"/>
      <c r="W630" s="14"/>
      <c r="X630" s="14"/>
      <c r="Y630" s="14"/>
      <c r="Z630" s="14"/>
      <c r="AA630" s="14"/>
      <c r="AB630" s="14"/>
      <c r="AC630" s="14"/>
      <c r="AD630" s="14"/>
      <c r="AE630" s="14"/>
      <c r="AF630" s="14"/>
      <c r="AG630" s="14"/>
      <c r="AH630" s="14"/>
    </row>
    <row r="631" spans="1:34" ht="15.75" customHeight="1">
      <c r="A631" s="17"/>
      <c r="B631" s="18"/>
      <c r="C631" s="18"/>
      <c r="D631" s="18"/>
      <c r="E631" s="18"/>
      <c r="F631" s="18"/>
      <c r="G631" s="18"/>
      <c r="H631" s="20"/>
      <c r="I631" s="20"/>
      <c r="J631" s="20"/>
      <c r="K631" s="24"/>
      <c r="L631" s="20"/>
      <c r="M631" s="20"/>
      <c r="N631" s="18"/>
      <c r="O631" s="18"/>
      <c r="P631" s="18"/>
      <c r="Q631" s="18"/>
      <c r="R631" s="18"/>
      <c r="S631" s="14"/>
      <c r="T631" s="14"/>
      <c r="U631" s="14"/>
      <c r="V631" s="14"/>
      <c r="W631" s="14"/>
      <c r="X631" s="14"/>
      <c r="Y631" s="14"/>
      <c r="Z631" s="14"/>
      <c r="AA631" s="14"/>
      <c r="AB631" s="14"/>
      <c r="AC631" s="14"/>
      <c r="AD631" s="14"/>
      <c r="AE631" s="14"/>
      <c r="AF631" s="14"/>
      <c r="AG631" s="14"/>
      <c r="AH631" s="14"/>
    </row>
    <row r="632" spans="1:34" ht="15.75" customHeight="1">
      <c r="A632" s="17"/>
      <c r="B632" s="18"/>
      <c r="C632" s="18"/>
      <c r="D632" s="18"/>
      <c r="E632" s="18"/>
      <c r="F632" s="18"/>
      <c r="G632" s="18"/>
      <c r="H632" s="20"/>
      <c r="I632" s="20"/>
      <c r="J632" s="20"/>
      <c r="K632" s="24"/>
      <c r="L632" s="20"/>
      <c r="M632" s="20"/>
      <c r="N632" s="18"/>
      <c r="O632" s="18"/>
      <c r="P632" s="18"/>
      <c r="Q632" s="18"/>
      <c r="R632" s="18"/>
      <c r="S632" s="14"/>
      <c r="T632" s="14"/>
      <c r="U632" s="14"/>
      <c r="V632" s="14"/>
      <c r="W632" s="14"/>
      <c r="X632" s="14"/>
      <c r="Y632" s="14"/>
      <c r="Z632" s="14"/>
      <c r="AA632" s="14"/>
      <c r="AB632" s="14"/>
      <c r="AC632" s="14"/>
      <c r="AD632" s="14"/>
      <c r="AE632" s="14"/>
      <c r="AF632" s="14"/>
      <c r="AG632" s="14"/>
      <c r="AH632" s="14"/>
    </row>
    <row r="633" spans="1:34" ht="15.75" customHeight="1">
      <c r="A633" s="17"/>
      <c r="B633" s="18"/>
      <c r="C633" s="18"/>
      <c r="D633" s="18"/>
      <c r="E633" s="18"/>
      <c r="F633" s="18"/>
      <c r="G633" s="18"/>
      <c r="H633" s="20"/>
      <c r="I633" s="20"/>
      <c r="J633" s="20"/>
      <c r="K633" s="24"/>
      <c r="L633" s="20"/>
      <c r="M633" s="20"/>
      <c r="N633" s="18"/>
      <c r="O633" s="18"/>
      <c r="P633" s="18"/>
      <c r="Q633" s="18"/>
      <c r="R633" s="18"/>
      <c r="S633" s="14"/>
      <c r="T633" s="14"/>
      <c r="U633" s="14"/>
      <c r="V633" s="14"/>
      <c r="W633" s="14"/>
      <c r="X633" s="14"/>
      <c r="Y633" s="14"/>
      <c r="Z633" s="14"/>
      <c r="AA633" s="14"/>
      <c r="AB633" s="14"/>
      <c r="AC633" s="14"/>
      <c r="AD633" s="14"/>
      <c r="AE633" s="14"/>
      <c r="AF633" s="14"/>
      <c r="AG633" s="14"/>
      <c r="AH633" s="14"/>
    </row>
    <row r="634" spans="1:34" ht="15.75" customHeight="1">
      <c r="A634" s="17"/>
      <c r="B634" s="18"/>
      <c r="C634" s="18"/>
      <c r="D634" s="18"/>
      <c r="E634" s="18"/>
      <c r="F634" s="18"/>
      <c r="G634" s="18"/>
      <c r="H634" s="20"/>
      <c r="I634" s="20"/>
      <c r="J634" s="20"/>
      <c r="K634" s="24"/>
      <c r="L634" s="20"/>
      <c r="M634" s="20"/>
      <c r="N634" s="18"/>
      <c r="O634" s="18"/>
      <c r="P634" s="18"/>
      <c r="Q634" s="18"/>
      <c r="R634" s="18"/>
      <c r="S634" s="14"/>
      <c r="T634" s="14"/>
      <c r="U634" s="14"/>
      <c r="V634" s="14"/>
      <c r="W634" s="14"/>
      <c r="X634" s="14"/>
      <c r="Y634" s="14"/>
      <c r="Z634" s="14"/>
      <c r="AA634" s="14"/>
      <c r="AB634" s="14"/>
      <c r="AC634" s="14"/>
      <c r="AD634" s="14"/>
      <c r="AE634" s="14"/>
      <c r="AF634" s="14"/>
      <c r="AG634" s="14"/>
      <c r="AH634" s="14"/>
    </row>
    <row r="635" spans="1:34" ht="15.75" customHeight="1">
      <c r="A635" s="17"/>
      <c r="B635" s="18"/>
      <c r="C635" s="18"/>
      <c r="D635" s="18"/>
      <c r="E635" s="18"/>
      <c r="F635" s="18"/>
      <c r="G635" s="18"/>
      <c r="H635" s="20"/>
      <c r="I635" s="20"/>
      <c r="J635" s="20"/>
      <c r="K635" s="24"/>
      <c r="L635" s="20"/>
      <c r="M635" s="20"/>
      <c r="N635" s="18"/>
      <c r="O635" s="18"/>
      <c r="P635" s="18"/>
      <c r="Q635" s="18"/>
      <c r="R635" s="18"/>
      <c r="S635" s="14"/>
      <c r="T635" s="14"/>
      <c r="U635" s="14"/>
      <c r="V635" s="14"/>
      <c r="W635" s="14"/>
      <c r="X635" s="14"/>
      <c r="Y635" s="14"/>
      <c r="Z635" s="14"/>
      <c r="AA635" s="14"/>
      <c r="AB635" s="14"/>
      <c r="AC635" s="14"/>
      <c r="AD635" s="14"/>
      <c r="AE635" s="14"/>
      <c r="AF635" s="14"/>
      <c r="AG635" s="14"/>
      <c r="AH635" s="14"/>
    </row>
    <row r="636" spans="1:34" ht="15.75" customHeight="1">
      <c r="A636" s="17"/>
      <c r="B636" s="18"/>
      <c r="C636" s="18"/>
      <c r="D636" s="18"/>
      <c r="E636" s="18"/>
      <c r="F636" s="18"/>
      <c r="G636" s="18"/>
      <c r="H636" s="20"/>
      <c r="I636" s="20"/>
      <c r="J636" s="20"/>
      <c r="K636" s="24"/>
      <c r="L636" s="20"/>
      <c r="M636" s="20"/>
      <c r="N636" s="18"/>
      <c r="O636" s="18"/>
      <c r="P636" s="18"/>
      <c r="Q636" s="18"/>
      <c r="R636" s="18"/>
      <c r="S636" s="14"/>
      <c r="T636" s="14"/>
      <c r="U636" s="14"/>
      <c r="V636" s="14"/>
      <c r="W636" s="14"/>
      <c r="X636" s="14"/>
      <c r="Y636" s="14"/>
      <c r="Z636" s="14"/>
      <c r="AA636" s="14"/>
      <c r="AB636" s="14"/>
      <c r="AC636" s="14"/>
      <c r="AD636" s="14"/>
      <c r="AE636" s="14"/>
      <c r="AF636" s="14"/>
      <c r="AG636" s="14"/>
      <c r="AH636" s="14"/>
    </row>
    <row r="637" spans="1:34" ht="15.75" customHeight="1">
      <c r="A637" s="17"/>
      <c r="B637" s="18"/>
      <c r="C637" s="18"/>
      <c r="D637" s="18"/>
      <c r="E637" s="18"/>
      <c r="F637" s="18"/>
      <c r="G637" s="18"/>
      <c r="H637" s="20"/>
      <c r="I637" s="20"/>
      <c r="J637" s="20"/>
      <c r="K637" s="24"/>
      <c r="L637" s="20"/>
      <c r="M637" s="20"/>
      <c r="N637" s="18"/>
      <c r="O637" s="18"/>
      <c r="P637" s="18"/>
      <c r="Q637" s="18"/>
      <c r="R637" s="18"/>
      <c r="S637" s="14"/>
      <c r="T637" s="14"/>
      <c r="U637" s="14"/>
      <c r="V637" s="14"/>
      <c r="W637" s="14"/>
      <c r="X637" s="14"/>
      <c r="Y637" s="14"/>
      <c r="Z637" s="14"/>
      <c r="AA637" s="14"/>
      <c r="AB637" s="14"/>
      <c r="AC637" s="14"/>
      <c r="AD637" s="14"/>
      <c r="AE637" s="14"/>
      <c r="AF637" s="14"/>
      <c r="AG637" s="14"/>
      <c r="AH637" s="14"/>
    </row>
    <row r="638" spans="1:34" ht="15.75" customHeight="1">
      <c r="A638" s="17"/>
      <c r="B638" s="18"/>
      <c r="C638" s="18"/>
      <c r="D638" s="18"/>
      <c r="E638" s="18"/>
      <c r="F638" s="18"/>
      <c r="G638" s="18"/>
      <c r="H638" s="20"/>
      <c r="I638" s="20"/>
      <c r="J638" s="20"/>
      <c r="K638" s="24"/>
      <c r="L638" s="20"/>
      <c r="M638" s="20"/>
      <c r="N638" s="18"/>
      <c r="O638" s="18"/>
      <c r="P638" s="18"/>
      <c r="Q638" s="18"/>
      <c r="R638" s="18"/>
      <c r="S638" s="14"/>
      <c r="T638" s="14"/>
      <c r="U638" s="14"/>
      <c r="V638" s="14"/>
      <c r="W638" s="14"/>
      <c r="X638" s="14"/>
      <c r="Y638" s="14"/>
      <c r="Z638" s="14"/>
      <c r="AA638" s="14"/>
      <c r="AB638" s="14"/>
      <c r="AC638" s="14"/>
      <c r="AD638" s="14"/>
      <c r="AE638" s="14"/>
      <c r="AF638" s="14"/>
      <c r="AG638" s="14"/>
      <c r="AH638" s="14"/>
    </row>
    <row r="639" spans="1:34" ht="15.75" customHeight="1">
      <c r="A639" s="17"/>
      <c r="B639" s="18"/>
      <c r="C639" s="18"/>
      <c r="D639" s="18"/>
      <c r="E639" s="18"/>
      <c r="F639" s="18"/>
      <c r="G639" s="18"/>
      <c r="H639" s="20"/>
      <c r="I639" s="20"/>
      <c r="J639" s="20"/>
      <c r="K639" s="24"/>
      <c r="L639" s="20"/>
      <c r="M639" s="20"/>
      <c r="N639" s="18"/>
      <c r="O639" s="18"/>
      <c r="P639" s="18"/>
      <c r="Q639" s="18"/>
      <c r="R639" s="18"/>
      <c r="S639" s="14"/>
      <c r="T639" s="14"/>
      <c r="U639" s="14"/>
      <c r="V639" s="14"/>
      <c r="W639" s="14"/>
      <c r="X639" s="14"/>
      <c r="Y639" s="14"/>
      <c r="Z639" s="14"/>
      <c r="AA639" s="14"/>
      <c r="AB639" s="14"/>
      <c r="AC639" s="14"/>
      <c r="AD639" s="14"/>
      <c r="AE639" s="14"/>
      <c r="AF639" s="14"/>
      <c r="AG639" s="14"/>
      <c r="AH639" s="14"/>
    </row>
    <row r="640" spans="1:34" ht="15.75" customHeight="1">
      <c r="A640" s="17"/>
      <c r="B640" s="18"/>
      <c r="C640" s="18"/>
      <c r="D640" s="18"/>
      <c r="E640" s="18"/>
      <c r="F640" s="18"/>
      <c r="G640" s="18"/>
      <c r="H640" s="20"/>
      <c r="I640" s="20"/>
      <c r="J640" s="20"/>
      <c r="K640" s="24"/>
      <c r="L640" s="20"/>
      <c r="M640" s="20"/>
      <c r="N640" s="18"/>
      <c r="O640" s="18"/>
      <c r="P640" s="18"/>
      <c r="Q640" s="18"/>
      <c r="R640" s="18"/>
      <c r="S640" s="14"/>
      <c r="T640" s="14"/>
      <c r="U640" s="14"/>
      <c r="V640" s="14"/>
      <c r="W640" s="14"/>
      <c r="X640" s="14"/>
      <c r="Y640" s="14"/>
      <c r="Z640" s="14"/>
      <c r="AA640" s="14"/>
      <c r="AB640" s="14"/>
      <c r="AC640" s="14"/>
      <c r="AD640" s="14"/>
      <c r="AE640" s="14"/>
      <c r="AF640" s="14"/>
      <c r="AG640" s="14"/>
      <c r="AH640" s="14"/>
    </row>
    <row r="641" spans="1:34" ht="15.75" customHeight="1">
      <c r="A641" s="17"/>
      <c r="B641" s="18"/>
      <c r="C641" s="18"/>
      <c r="D641" s="18"/>
      <c r="E641" s="18"/>
      <c r="F641" s="18"/>
      <c r="G641" s="18"/>
      <c r="H641" s="20"/>
      <c r="I641" s="20"/>
      <c r="J641" s="20"/>
      <c r="K641" s="24"/>
      <c r="L641" s="20"/>
      <c r="M641" s="20"/>
      <c r="N641" s="18"/>
      <c r="O641" s="18"/>
      <c r="P641" s="18"/>
      <c r="Q641" s="18"/>
      <c r="R641" s="18"/>
      <c r="S641" s="14"/>
      <c r="T641" s="14"/>
      <c r="U641" s="14"/>
      <c r="V641" s="14"/>
      <c r="W641" s="14"/>
      <c r="X641" s="14"/>
      <c r="Y641" s="14"/>
      <c r="Z641" s="14"/>
      <c r="AA641" s="14"/>
      <c r="AB641" s="14"/>
      <c r="AC641" s="14"/>
      <c r="AD641" s="14"/>
      <c r="AE641" s="14"/>
      <c r="AF641" s="14"/>
      <c r="AG641" s="14"/>
      <c r="AH641" s="14"/>
    </row>
    <row r="642" spans="1:34" ht="15.75" customHeight="1">
      <c r="A642" s="17"/>
      <c r="B642" s="18"/>
      <c r="C642" s="18"/>
      <c r="D642" s="18"/>
      <c r="E642" s="18"/>
      <c r="F642" s="18"/>
      <c r="G642" s="18"/>
      <c r="H642" s="20"/>
      <c r="I642" s="20"/>
      <c r="J642" s="20"/>
      <c r="K642" s="24"/>
      <c r="L642" s="20"/>
      <c r="M642" s="20"/>
      <c r="N642" s="18"/>
      <c r="O642" s="18"/>
      <c r="P642" s="18"/>
      <c r="Q642" s="18"/>
      <c r="R642" s="18"/>
      <c r="S642" s="14"/>
      <c r="T642" s="14"/>
      <c r="U642" s="14"/>
      <c r="V642" s="14"/>
      <c r="W642" s="14"/>
      <c r="X642" s="14"/>
      <c r="Y642" s="14"/>
      <c r="Z642" s="14"/>
      <c r="AA642" s="14"/>
      <c r="AB642" s="14"/>
      <c r="AC642" s="14"/>
      <c r="AD642" s="14"/>
      <c r="AE642" s="14"/>
      <c r="AF642" s="14"/>
      <c r="AG642" s="14"/>
      <c r="AH642" s="14"/>
    </row>
    <row r="643" spans="1:34" ht="15.75" customHeight="1">
      <c r="A643" s="17"/>
      <c r="B643" s="18"/>
      <c r="C643" s="18"/>
      <c r="D643" s="18"/>
      <c r="E643" s="18"/>
      <c r="F643" s="18"/>
      <c r="G643" s="18"/>
      <c r="H643" s="20"/>
      <c r="I643" s="20"/>
      <c r="J643" s="20"/>
      <c r="K643" s="24"/>
      <c r="L643" s="20"/>
      <c r="M643" s="20"/>
      <c r="N643" s="18"/>
      <c r="O643" s="18"/>
      <c r="P643" s="18"/>
      <c r="Q643" s="18"/>
      <c r="R643" s="18"/>
      <c r="S643" s="14"/>
      <c r="T643" s="14"/>
      <c r="U643" s="14"/>
      <c r="V643" s="14"/>
      <c r="W643" s="14"/>
      <c r="X643" s="14"/>
      <c r="Y643" s="14"/>
      <c r="Z643" s="14"/>
      <c r="AA643" s="14"/>
      <c r="AB643" s="14"/>
      <c r="AC643" s="14"/>
      <c r="AD643" s="14"/>
      <c r="AE643" s="14"/>
      <c r="AF643" s="14"/>
      <c r="AG643" s="14"/>
      <c r="AH643" s="14"/>
    </row>
    <row r="644" spans="1:34" ht="15.75" customHeight="1">
      <c r="A644" s="17"/>
      <c r="B644" s="18"/>
      <c r="C644" s="18"/>
      <c r="D644" s="18"/>
      <c r="E644" s="18"/>
      <c r="F644" s="18"/>
      <c r="G644" s="18"/>
      <c r="H644" s="20"/>
      <c r="I644" s="20"/>
      <c r="J644" s="20"/>
      <c r="K644" s="24"/>
      <c r="L644" s="20"/>
      <c r="M644" s="20"/>
      <c r="N644" s="18"/>
      <c r="O644" s="18"/>
      <c r="P644" s="18"/>
      <c r="Q644" s="18"/>
      <c r="R644" s="18"/>
      <c r="S644" s="14"/>
      <c r="T644" s="14"/>
      <c r="U644" s="14"/>
      <c r="V644" s="14"/>
      <c r="W644" s="14"/>
      <c r="X644" s="14"/>
      <c r="Y644" s="14"/>
      <c r="Z644" s="14"/>
      <c r="AA644" s="14"/>
      <c r="AB644" s="14"/>
      <c r="AC644" s="14"/>
      <c r="AD644" s="14"/>
      <c r="AE644" s="14"/>
      <c r="AF644" s="14"/>
      <c r="AG644" s="14"/>
      <c r="AH644" s="14"/>
    </row>
    <row r="645" spans="1:34" ht="15.75" customHeight="1">
      <c r="A645" s="17"/>
      <c r="B645" s="18"/>
      <c r="C645" s="18"/>
      <c r="D645" s="18"/>
      <c r="E645" s="18"/>
      <c r="F645" s="18"/>
      <c r="G645" s="18"/>
      <c r="H645" s="20"/>
      <c r="I645" s="20"/>
      <c r="J645" s="20"/>
      <c r="K645" s="24"/>
      <c r="L645" s="20"/>
      <c r="M645" s="20"/>
      <c r="N645" s="18"/>
      <c r="O645" s="18"/>
      <c r="P645" s="18"/>
      <c r="Q645" s="18"/>
      <c r="R645" s="18"/>
      <c r="S645" s="14"/>
      <c r="T645" s="14"/>
      <c r="U645" s="14"/>
      <c r="V645" s="14"/>
      <c r="W645" s="14"/>
      <c r="X645" s="14"/>
      <c r="Y645" s="14"/>
      <c r="Z645" s="14"/>
      <c r="AA645" s="14"/>
      <c r="AB645" s="14"/>
      <c r="AC645" s="14"/>
      <c r="AD645" s="14"/>
      <c r="AE645" s="14"/>
      <c r="AF645" s="14"/>
      <c r="AG645" s="14"/>
      <c r="AH645" s="14"/>
    </row>
    <row r="646" spans="1:34" ht="15.75" customHeight="1">
      <c r="A646" s="17"/>
      <c r="B646" s="18"/>
      <c r="C646" s="18"/>
      <c r="D646" s="18"/>
      <c r="E646" s="18"/>
      <c r="F646" s="18"/>
      <c r="G646" s="18"/>
      <c r="H646" s="20"/>
      <c r="I646" s="20"/>
      <c r="J646" s="20"/>
      <c r="K646" s="24"/>
      <c r="L646" s="20"/>
      <c r="M646" s="20"/>
      <c r="N646" s="18"/>
      <c r="O646" s="18"/>
      <c r="P646" s="18"/>
      <c r="Q646" s="18"/>
      <c r="R646" s="18"/>
      <c r="S646" s="14"/>
      <c r="T646" s="14"/>
      <c r="U646" s="14"/>
      <c r="V646" s="14"/>
      <c r="W646" s="14"/>
      <c r="X646" s="14"/>
      <c r="Y646" s="14"/>
      <c r="Z646" s="14"/>
      <c r="AA646" s="14"/>
      <c r="AB646" s="14"/>
      <c r="AC646" s="14"/>
      <c r="AD646" s="14"/>
      <c r="AE646" s="14"/>
      <c r="AF646" s="14"/>
      <c r="AG646" s="14"/>
      <c r="AH646" s="14"/>
    </row>
    <row r="647" spans="1:34" ht="15.75" customHeight="1">
      <c r="A647" s="17"/>
      <c r="B647" s="18"/>
      <c r="C647" s="18"/>
      <c r="D647" s="18"/>
      <c r="E647" s="18"/>
      <c r="F647" s="18"/>
      <c r="G647" s="18"/>
      <c r="H647" s="20"/>
      <c r="I647" s="20"/>
      <c r="J647" s="20"/>
      <c r="K647" s="24"/>
      <c r="L647" s="20"/>
      <c r="M647" s="20"/>
      <c r="N647" s="18"/>
      <c r="O647" s="18"/>
      <c r="P647" s="18"/>
      <c r="Q647" s="18"/>
      <c r="R647" s="18"/>
      <c r="S647" s="14"/>
      <c r="T647" s="14"/>
      <c r="U647" s="14"/>
      <c r="V647" s="14"/>
      <c r="W647" s="14"/>
      <c r="X647" s="14"/>
      <c r="Y647" s="14"/>
      <c r="Z647" s="14"/>
      <c r="AA647" s="14"/>
      <c r="AB647" s="14"/>
      <c r="AC647" s="14"/>
      <c r="AD647" s="14"/>
      <c r="AE647" s="14"/>
      <c r="AF647" s="14"/>
      <c r="AG647" s="14"/>
      <c r="AH647" s="14"/>
    </row>
    <row r="648" spans="1:34" ht="15.75" customHeight="1">
      <c r="A648" s="17"/>
      <c r="B648" s="18"/>
      <c r="C648" s="18"/>
      <c r="D648" s="18"/>
      <c r="E648" s="18"/>
      <c r="F648" s="18"/>
      <c r="G648" s="18"/>
      <c r="H648" s="20"/>
      <c r="I648" s="20"/>
      <c r="J648" s="20"/>
      <c r="K648" s="24"/>
      <c r="L648" s="20"/>
      <c r="M648" s="20"/>
      <c r="N648" s="18"/>
      <c r="O648" s="18"/>
      <c r="P648" s="18"/>
      <c r="Q648" s="18"/>
      <c r="R648" s="18"/>
      <c r="S648" s="14"/>
      <c r="T648" s="14"/>
      <c r="U648" s="14"/>
      <c r="V648" s="14"/>
      <c r="W648" s="14"/>
      <c r="X648" s="14"/>
      <c r="Y648" s="14"/>
      <c r="Z648" s="14"/>
      <c r="AA648" s="14"/>
      <c r="AB648" s="14"/>
      <c r="AC648" s="14"/>
      <c r="AD648" s="14"/>
      <c r="AE648" s="14"/>
      <c r="AF648" s="14"/>
      <c r="AG648" s="14"/>
      <c r="AH648" s="14"/>
    </row>
    <row r="649" spans="1:34" ht="15.75" customHeight="1">
      <c r="A649" s="17"/>
      <c r="B649" s="18"/>
      <c r="C649" s="18"/>
      <c r="D649" s="18"/>
      <c r="E649" s="18"/>
      <c r="F649" s="18"/>
      <c r="G649" s="18"/>
      <c r="H649" s="20"/>
      <c r="I649" s="20"/>
      <c r="J649" s="20"/>
      <c r="K649" s="24"/>
      <c r="L649" s="20"/>
      <c r="M649" s="20"/>
      <c r="N649" s="18"/>
      <c r="O649" s="18"/>
      <c r="P649" s="18"/>
      <c r="Q649" s="18"/>
      <c r="R649" s="18"/>
      <c r="S649" s="14"/>
      <c r="T649" s="14"/>
      <c r="U649" s="14"/>
      <c r="V649" s="14"/>
      <c r="W649" s="14"/>
      <c r="X649" s="14"/>
      <c r="Y649" s="14"/>
      <c r="Z649" s="14"/>
      <c r="AA649" s="14"/>
      <c r="AB649" s="14"/>
      <c r="AC649" s="14"/>
      <c r="AD649" s="14"/>
      <c r="AE649" s="14"/>
      <c r="AF649" s="14"/>
      <c r="AG649" s="14"/>
      <c r="AH649" s="14"/>
    </row>
    <row r="650" spans="1:34" ht="15.75" customHeight="1">
      <c r="A650" s="17"/>
      <c r="B650" s="18"/>
      <c r="C650" s="18"/>
      <c r="D650" s="18"/>
      <c r="E650" s="18"/>
      <c r="F650" s="18"/>
      <c r="G650" s="18"/>
      <c r="H650" s="20"/>
      <c r="I650" s="20"/>
      <c r="J650" s="20"/>
      <c r="K650" s="24"/>
      <c r="L650" s="20"/>
      <c r="M650" s="20"/>
      <c r="N650" s="18"/>
      <c r="O650" s="18"/>
      <c r="P650" s="18"/>
      <c r="Q650" s="18"/>
      <c r="R650" s="18"/>
      <c r="S650" s="14"/>
      <c r="T650" s="14"/>
      <c r="U650" s="14"/>
      <c r="V650" s="14"/>
      <c r="W650" s="14"/>
      <c r="X650" s="14"/>
      <c r="Y650" s="14"/>
      <c r="Z650" s="14"/>
      <c r="AA650" s="14"/>
      <c r="AB650" s="14"/>
      <c r="AC650" s="14"/>
      <c r="AD650" s="14"/>
      <c r="AE650" s="14"/>
      <c r="AF650" s="14"/>
      <c r="AG650" s="14"/>
      <c r="AH650" s="14"/>
    </row>
    <row r="651" spans="1:34" ht="15.75" customHeight="1">
      <c r="A651" s="17"/>
      <c r="B651" s="18"/>
      <c r="C651" s="18"/>
      <c r="D651" s="18"/>
      <c r="E651" s="18"/>
      <c r="F651" s="18"/>
      <c r="G651" s="18"/>
      <c r="H651" s="20"/>
      <c r="I651" s="20"/>
      <c r="J651" s="20"/>
      <c r="K651" s="24"/>
      <c r="L651" s="20"/>
      <c r="M651" s="20"/>
      <c r="N651" s="18"/>
      <c r="O651" s="18"/>
      <c r="P651" s="18"/>
      <c r="Q651" s="18"/>
      <c r="R651" s="18"/>
      <c r="S651" s="14"/>
      <c r="T651" s="14"/>
      <c r="U651" s="14"/>
      <c r="V651" s="14"/>
      <c r="W651" s="14"/>
      <c r="X651" s="14"/>
      <c r="Y651" s="14"/>
      <c r="Z651" s="14"/>
      <c r="AA651" s="14"/>
      <c r="AB651" s="14"/>
      <c r="AC651" s="14"/>
      <c r="AD651" s="14"/>
      <c r="AE651" s="14"/>
      <c r="AF651" s="14"/>
      <c r="AG651" s="14"/>
      <c r="AH651" s="14"/>
    </row>
    <row r="652" spans="1:34" ht="15.75" customHeight="1">
      <c r="A652" s="17"/>
      <c r="B652" s="18"/>
      <c r="C652" s="18"/>
      <c r="D652" s="18"/>
      <c r="E652" s="18"/>
      <c r="F652" s="18"/>
      <c r="G652" s="18"/>
      <c r="H652" s="20"/>
      <c r="I652" s="20"/>
      <c r="J652" s="20"/>
      <c r="K652" s="24"/>
      <c r="L652" s="20"/>
      <c r="M652" s="20"/>
      <c r="N652" s="18"/>
      <c r="O652" s="18"/>
      <c r="P652" s="18"/>
      <c r="Q652" s="18"/>
      <c r="R652" s="18"/>
      <c r="S652" s="14"/>
      <c r="T652" s="14"/>
      <c r="U652" s="14"/>
      <c r="V652" s="14"/>
      <c r="W652" s="14"/>
      <c r="X652" s="14"/>
      <c r="Y652" s="14"/>
      <c r="Z652" s="14"/>
      <c r="AA652" s="14"/>
      <c r="AB652" s="14"/>
      <c r="AC652" s="14"/>
      <c r="AD652" s="14"/>
      <c r="AE652" s="14"/>
      <c r="AF652" s="14"/>
      <c r="AG652" s="14"/>
      <c r="AH652" s="14"/>
    </row>
    <row r="653" spans="1:34" ht="15.75" customHeight="1">
      <c r="A653" s="17"/>
      <c r="B653" s="18"/>
      <c r="C653" s="18"/>
      <c r="D653" s="18"/>
      <c r="E653" s="18"/>
      <c r="F653" s="18"/>
      <c r="G653" s="18"/>
      <c r="H653" s="20"/>
      <c r="I653" s="20"/>
      <c r="J653" s="20"/>
      <c r="K653" s="24"/>
      <c r="L653" s="20"/>
      <c r="M653" s="20"/>
      <c r="N653" s="18"/>
      <c r="O653" s="18"/>
      <c r="P653" s="18"/>
      <c r="Q653" s="18"/>
      <c r="R653" s="18"/>
      <c r="S653" s="14"/>
      <c r="T653" s="14"/>
      <c r="U653" s="14"/>
      <c r="V653" s="14"/>
      <c r="W653" s="14"/>
      <c r="X653" s="14"/>
      <c r="Y653" s="14"/>
      <c r="Z653" s="14"/>
      <c r="AA653" s="14"/>
      <c r="AB653" s="14"/>
      <c r="AC653" s="14"/>
      <c r="AD653" s="14"/>
      <c r="AE653" s="14"/>
      <c r="AF653" s="14"/>
      <c r="AG653" s="14"/>
      <c r="AH653" s="14"/>
    </row>
    <row r="654" spans="1:34" ht="15.75" customHeight="1">
      <c r="A654" s="17"/>
      <c r="B654" s="18"/>
      <c r="C654" s="18"/>
      <c r="D654" s="18"/>
      <c r="E654" s="18"/>
      <c r="F654" s="18"/>
      <c r="G654" s="18"/>
      <c r="H654" s="20"/>
      <c r="I654" s="20"/>
      <c r="J654" s="20"/>
      <c r="K654" s="24"/>
      <c r="L654" s="20"/>
      <c r="M654" s="20"/>
      <c r="N654" s="18"/>
      <c r="O654" s="18"/>
      <c r="P654" s="18"/>
      <c r="Q654" s="18"/>
      <c r="R654" s="18"/>
      <c r="S654" s="14"/>
      <c r="T654" s="14"/>
      <c r="U654" s="14"/>
      <c r="V654" s="14"/>
      <c r="W654" s="14"/>
      <c r="X654" s="14"/>
      <c r="Y654" s="14"/>
      <c r="Z654" s="14"/>
      <c r="AA654" s="14"/>
      <c r="AB654" s="14"/>
      <c r="AC654" s="14"/>
      <c r="AD654" s="14"/>
      <c r="AE654" s="14"/>
      <c r="AF654" s="14"/>
      <c r="AG654" s="14"/>
      <c r="AH654" s="14"/>
    </row>
    <row r="655" spans="1:34" ht="15.75" customHeight="1">
      <c r="A655" s="17"/>
      <c r="B655" s="18"/>
      <c r="C655" s="18"/>
      <c r="D655" s="18"/>
      <c r="E655" s="18"/>
      <c r="F655" s="18"/>
      <c r="G655" s="18"/>
      <c r="H655" s="20"/>
      <c r="I655" s="20"/>
      <c r="J655" s="20"/>
      <c r="K655" s="24"/>
      <c r="L655" s="20"/>
      <c r="M655" s="20"/>
      <c r="N655" s="18"/>
      <c r="O655" s="18"/>
      <c r="P655" s="18"/>
      <c r="Q655" s="18"/>
      <c r="R655" s="18"/>
      <c r="S655" s="14"/>
      <c r="T655" s="14"/>
      <c r="U655" s="14"/>
      <c r="V655" s="14"/>
      <c r="W655" s="14"/>
      <c r="X655" s="14"/>
      <c r="Y655" s="14"/>
      <c r="Z655" s="14"/>
      <c r="AA655" s="14"/>
      <c r="AB655" s="14"/>
      <c r="AC655" s="14"/>
      <c r="AD655" s="14"/>
      <c r="AE655" s="14"/>
      <c r="AF655" s="14"/>
      <c r="AG655" s="14"/>
      <c r="AH655" s="14"/>
    </row>
    <row r="656" spans="1:34" ht="15.75" customHeight="1">
      <c r="A656" s="17"/>
      <c r="B656" s="18"/>
      <c r="C656" s="18"/>
      <c r="D656" s="18"/>
      <c r="E656" s="18"/>
      <c r="F656" s="18"/>
      <c r="G656" s="18"/>
      <c r="H656" s="20"/>
      <c r="I656" s="20"/>
      <c r="J656" s="20"/>
      <c r="K656" s="24"/>
      <c r="L656" s="20"/>
      <c r="M656" s="20"/>
      <c r="N656" s="18"/>
      <c r="O656" s="18"/>
      <c r="P656" s="18"/>
      <c r="Q656" s="18"/>
      <c r="R656" s="18"/>
      <c r="S656" s="14"/>
      <c r="T656" s="14"/>
      <c r="U656" s="14"/>
      <c r="V656" s="14"/>
      <c r="W656" s="14"/>
      <c r="X656" s="14"/>
      <c r="Y656" s="14"/>
      <c r="Z656" s="14"/>
      <c r="AA656" s="14"/>
      <c r="AB656" s="14"/>
      <c r="AC656" s="14"/>
      <c r="AD656" s="14"/>
      <c r="AE656" s="14"/>
      <c r="AF656" s="14"/>
      <c r="AG656" s="14"/>
      <c r="AH656" s="14"/>
    </row>
    <row r="657" spans="1:34" ht="15.75" customHeight="1">
      <c r="A657" s="17"/>
      <c r="B657" s="18"/>
      <c r="C657" s="18"/>
      <c r="D657" s="18"/>
      <c r="E657" s="18"/>
      <c r="F657" s="18"/>
      <c r="G657" s="18"/>
      <c r="H657" s="20"/>
      <c r="I657" s="20"/>
      <c r="J657" s="20"/>
      <c r="K657" s="24"/>
      <c r="L657" s="20"/>
      <c r="M657" s="20"/>
      <c r="N657" s="18"/>
      <c r="O657" s="18"/>
      <c r="P657" s="18"/>
      <c r="Q657" s="18"/>
      <c r="R657" s="18"/>
      <c r="S657" s="14"/>
      <c r="T657" s="14"/>
      <c r="U657" s="14"/>
      <c r="V657" s="14"/>
      <c r="W657" s="14"/>
      <c r="X657" s="14"/>
      <c r="Y657" s="14"/>
      <c r="Z657" s="14"/>
      <c r="AA657" s="14"/>
      <c r="AB657" s="14"/>
      <c r="AC657" s="14"/>
      <c r="AD657" s="14"/>
      <c r="AE657" s="14"/>
      <c r="AF657" s="14"/>
      <c r="AG657" s="14"/>
      <c r="AH657" s="14"/>
    </row>
    <row r="658" spans="1:34" ht="15.75" customHeight="1">
      <c r="A658" s="17"/>
      <c r="B658" s="18"/>
      <c r="C658" s="18"/>
      <c r="D658" s="18"/>
      <c r="E658" s="18"/>
      <c r="F658" s="18"/>
      <c r="G658" s="18"/>
      <c r="H658" s="20"/>
      <c r="I658" s="20"/>
      <c r="J658" s="20"/>
      <c r="K658" s="24"/>
      <c r="L658" s="20"/>
      <c r="M658" s="20"/>
      <c r="N658" s="18"/>
      <c r="O658" s="18"/>
      <c r="P658" s="18"/>
      <c r="Q658" s="18"/>
      <c r="R658" s="18"/>
      <c r="S658" s="14"/>
      <c r="T658" s="14"/>
      <c r="U658" s="14"/>
      <c r="V658" s="14"/>
      <c r="W658" s="14"/>
      <c r="X658" s="14"/>
      <c r="Y658" s="14"/>
      <c r="Z658" s="14"/>
      <c r="AA658" s="14"/>
      <c r="AB658" s="14"/>
      <c r="AC658" s="14"/>
      <c r="AD658" s="14"/>
      <c r="AE658" s="14"/>
      <c r="AF658" s="14"/>
      <c r="AG658" s="14"/>
      <c r="AH658" s="14"/>
    </row>
    <row r="659" spans="1:34" ht="15.75" customHeight="1">
      <c r="A659" s="17"/>
      <c r="B659" s="18"/>
      <c r="C659" s="18"/>
      <c r="D659" s="18"/>
      <c r="E659" s="18"/>
      <c r="F659" s="18"/>
      <c r="G659" s="18"/>
      <c r="H659" s="20"/>
      <c r="I659" s="20"/>
      <c r="J659" s="20"/>
      <c r="K659" s="24"/>
      <c r="L659" s="20"/>
      <c r="M659" s="20"/>
      <c r="N659" s="18"/>
      <c r="O659" s="18"/>
      <c r="P659" s="18"/>
      <c r="Q659" s="18"/>
      <c r="R659" s="18"/>
      <c r="S659" s="14"/>
      <c r="T659" s="14"/>
      <c r="U659" s="14"/>
      <c r="V659" s="14"/>
      <c r="W659" s="14"/>
      <c r="X659" s="14"/>
      <c r="Y659" s="14"/>
      <c r="Z659" s="14"/>
      <c r="AA659" s="14"/>
      <c r="AB659" s="14"/>
      <c r="AC659" s="14"/>
      <c r="AD659" s="14"/>
      <c r="AE659" s="14"/>
      <c r="AF659" s="14"/>
      <c r="AG659" s="14"/>
      <c r="AH659" s="14"/>
    </row>
    <row r="660" spans="1:34" ht="15.75" customHeight="1">
      <c r="A660" s="17"/>
      <c r="B660" s="18"/>
      <c r="C660" s="18"/>
      <c r="D660" s="18"/>
      <c r="E660" s="18"/>
      <c r="F660" s="18"/>
      <c r="G660" s="18"/>
      <c r="H660" s="20"/>
      <c r="I660" s="20"/>
      <c r="J660" s="20"/>
      <c r="K660" s="24"/>
      <c r="L660" s="20"/>
      <c r="M660" s="20"/>
      <c r="N660" s="18"/>
      <c r="O660" s="18"/>
      <c r="P660" s="18"/>
      <c r="Q660" s="18"/>
      <c r="R660" s="18"/>
      <c r="S660" s="14"/>
      <c r="T660" s="14"/>
      <c r="U660" s="14"/>
      <c r="V660" s="14"/>
      <c r="W660" s="14"/>
      <c r="X660" s="14"/>
      <c r="Y660" s="14"/>
      <c r="Z660" s="14"/>
      <c r="AA660" s="14"/>
      <c r="AB660" s="14"/>
      <c r="AC660" s="14"/>
      <c r="AD660" s="14"/>
      <c r="AE660" s="14"/>
      <c r="AF660" s="14"/>
      <c r="AG660" s="14"/>
      <c r="AH660" s="14"/>
    </row>
    <row r="661" spans="1:34" ht="15.75" customHeight="1">
      <c r="A661" s="17"/>
      <c r="B661" s="18"/>
      <c r="C661" s="18"/>
      <c r="D661" s="18"/>
      <c r="E661" s="18"/>
      <c r="F661" s="18"/>
      <c r="G661" s="18"/>
      <c r="H661" s="20"/>
      <c r="I661" s="20"/>
      <c r="J661" s="20"/>
      <c r="K661" s="24"/>
      <c r="L661" s="20"/>
      <c r="M661" s="20"/>
      <c r="N661" s="18"/>
      <c r="O661" s="18"/>
      <c r="P661" s="18"/>
      <c r="Q661" s="18"/>
      <c r="R661" s="18"/>
      <c r="S661" s="14"/>
      <c r="T661" s="14"/>
      <c r="U661" s="14"/>
      <c r="V661" s="14"/>
      <c r="W661" s="14"/>
      <c r="X661" s="14"/>
      <c r="Y661" s="14"/>
      <c r="Z661" s="14"/>
      <c r="AA661" s="14"/>
      <c r="AB661" s="14"/>
      <c r="AC661" s="14"/>
      <c r="AD661" s="14"/>
      <c r="AE661" s="14"/>
      <c r="AF661" s="14"/>
      <c r="AG661" s="14"/>
      <c r="AH661" s="14"/>
    </row>
    <row r="662" spans="1:34" ht="15.75" customHeight="1">
      <c r="A662" s="17"/>
      <c r="B662" s="18"/>
      <c r="C662" s="18"/>
      <c r="D662" s="18"/>
      <c r="E662" s="18"/>
      <c r="F662" s="18"/>
      <c r="G662" s="18"/>
      <c r="H662" s="20"/>
      <c r="I662" s="20"/>
      <c r="J662" s="20"/>
      <c r="K662" s="24"/>
      <c r="L662" s="20"/>
      <c r="M662" s="20"/>
      <c r="N662" s="18"/>
      <c r="O662" s="18"/>
      <c r="P662" s="18"/>
      <c r="Q662" s="18"/>
      <c r="R662" s="18"/>
      <c r="S662" s="14"/>
      <c r="T662" s="14"/>
      <c r="U662" s="14"/>
      <c r="V662" s="14"/>
      <c r="W662" s="14"/>
      <c r="X662" s="14"/>
      <c r="Y662" s="14"/>
      <c r="Z662" s="14"/>
      <c r="AA662" s="14"/>
      <c r="AB662" s="14"/>
      <c r="AC662" s="14"/>
      <c r="AD662" s="14"/>
      <c r="AE662" s="14"/>
      <c r="AF662" s="14"/>
      <c r="AG662" s="14"/>
      <c r="AH662" s="14"/>
    </row>
    <row r="663" spans="1:34" ht="15.75" customHeight="1">
      <c r="A663" s="17"/>
      <c r="B663" s="18"/>
      <c r="C663" s="18"/>
      <c r="D663" s="18"/>
      <c r="E663" s="18"/>
      <c r="F663" s="18"/>
      <c r="G663" s="18"/>
      <c r="H663" s="20"/>
      <c r="I663" s="20"/>
      <c r="J663" s="20"/>
      <c r="K663" s="24"/>
      <c r="L663" s="20"/>
      <c r="M663" s="20"/>
      <c r="N663" s="18"/>
      <c r="O663" s="18"/>
      <c r="P663" s="18"/>
      <c r="Q663" s="18"/>
      <c r="R663" s="18"/>
      <c r="S663" s="14"/>
      <c r="T663" s="14"/>
      <c r="U663" s="14"/>
      <c r="V663" s="14"/>
      <c r="W663" s="14"/>
      <c r="X663" s="14"/>
      <c r="Y663" s="14"/>
      <c r="Z663" s="14"/>
      <c r="AA663" s="14"/>
      <c r="AB663" s="14"/>
      <c r="AC663" s="14"/>
      <c r="AD663" s="14"/>
      <c r="AE663" s="14"/>
      <c r="AF663" s="14"/>
      <c r="AG663" s="14"/>
      <c r="AH663" s="14"/>
    </row>
    <row r="664" spans="1:34" ht="15.75" customHeight="1">
      <c r="A664" s="17"/>
      <c r="B664" s="18"/>
      <c r="C664" s="18"/>
      <c r="D664" s="18"/>
      <c r="E664" s="18"/>
      <c r="F664" s="18"/>
      <c r="G664" s="18"/>
      <c r="H664" s="18"/>
      <c r="I664" s="18"/>
      <c r="J664" s="18"/>
      <c r="K664" s="25"/>
      <c r="L664" s="18"/>
      <c r="M664" s="18"/>
      <c r="N664" s="18"/>
      <c r="O664" s="18"/>
      <c r="P664" s="18"/>
      <c r="Q664" s="18"/>
      <c r="R664" s="18"/>
      <c r="S664" s="14"/>
      <c r="T664" s="14"/>
      <c r="U664" s="14"/>
      <c r="V664" s="14"/>
      <c r="W664" s="14"/>
      <c r="X664" s="14"/>
      <c r="Y664" s="14"/>
      <c r="Z664" s="14"/>
      <c r="AA664" s="14"/>
      <c r="AB664" s="14"/>
      <c r="AC664" s="14"/>
      <c r="AD664" s="14"/>
      <c r="AE664" s="14"/>
      <c r="AF664" s="14"/>
      <c r="AG664" s="14"/>
      <c r="AH664" s="14"/>
    </row>
    <row r="665" spans="1:34" ht="15.75" customHeight="1">
      <c r="A665" s="17"/>
      <c r="B665" s="18"/>
      <c r="C665" s="18"/>
      <c r="D665" s="18"/>
      <c r="E665" s="18"/>
      <c r="F665" s="18"/>
      <c r="G665" s="18"/>
      <c r="H665" s="18"/>
      <c r="I665" s="18"/>
      <c r="J665" s="18"/>
      <c r="K665" s="25"/>
      <c r="L665" s="18"/>
      <c r="M665" s="18"/>
      <c r="N665" s="18"/>
      <c r="O665" s="18"/>
      <c r="P665" s="18"/>
      <c r="Q665" s="18"/>
      <c r="R665" s="18"/>
      <c r="S665" s="14"/>
      <c r="T665" s="14"/>
      <c r="U665" s="14"/>
      <c r="V665" s="14"/>
      <c r="W665" s="14"/>
      <c r="X665" s="14"/>
      <c r="Y665" s="14"/>
      <c r="Z665" s="14"/>
      <c r="AA665" s="14"/>
      <c r="AB665" s="14"/>
      <c r="AC665" s="14"/>
      <c r="AD665" s="14"/>
      <c r="AE665" s="14"/>
      <c r="AF665" s="14"/>
      <c r="AG665" s="14"/>
      <c r="AH665" s="14"/>
    </row>
    <row r="666" spans="1:34" ht="15.75" customHeight="1">
      <c r="A666" s="17"/>
      <c r="B666" s="18"/>
      <c r="C666" s="18"/>
      <c r="D666" s="18"/>
      <c r="E666" s="18"/>
      <c r="F666" s="18"/>
      <c r="G666" s="18"/>
      <c r="H666" s="18"/>
      <c r="I666" s="18"/>
      <c r="J666" s="18"/>
      <c r="K666" s="25"/>
      <c r="L666" s="18"/>
      <c r="M666" s="18"/>
      <c r="N666" s="18"/>
      <c r="O666" s="18"/>
      <c r="P666" s="18"/>
      <c r="Q666" s="18"/>
      <c r="R666" s="18"/>
      <c r="S666" s="14"/>
      <c r="T666" s="14"/>
      <c r="U666" s="14"/>
      <c r="V666" s="14"/>
      <c r="W666" s="14"/>
      <c r="X666" s="14"/>
      <c r="Y666" s="14"/>
      <c r="Z666" s="14"/>
      <c r="AA666" s="14"/>
      <c r="AB666" s="14"/>
      <c r="AC666" s="14"/>
      <c r="AD666" s="14"/>
      <c r="AE666" s="14"/>
      <c r="AF666" s="14"/>
      <c r="AG666" s="14"/>
      <c r="AH666" s="14"/>
    </row>
    <row r="667" spans="1:34" ht="15.75" customHeight="1">
      <c r="A667" s="17"/>
      <c r="B667" s="18"/>
      <c r="C667" s="18"/>
      <c r="D667" s="18"/>
      <c r="E667" s="18"/>
      <c r="F667" s="18"/>
      <c r="G667" s="18"/>
      <c r="H667" s="18"/>
      <c r="I667" s="18"/>
      <c r="J667" s="18"/>
      <c r="K667" s="25"/>
      <c r="L667" s="18"/>
      <c r="M667" s="18"/>
      <c r="N667" s="18"/>
      <c r="O667" s="18"/>
      <c r="P667" s="18"/>
      <c r="Q667" s="18"/>
      <c r="R667" s="18"/>
      <c r="S667" s="14"/>
      <c r="T667" s="14"/>
      <c r="U667" s="14"/>
      <c r="V667" s="14"/>
      <c r="W667" s="14"/>
      <c r="X667" s="14"/>
      <c r="Y667" s="14"/>
      <c r="Z667" s="14"/>
      <c r="AA667" s="14"/>
      <c r="AB667" s="14"/>
      <c r="AC667" s="14"/>
      <c r="AD667" s="14"/>
      <c r="AE667" s="14"/>
      <c r="AF667" s="14"/>
      <c r="AG667" s="14"/>
      <c r="AH667" s="14"/>
    </row>
    <row r="668" spans="1:34" ht="15.75" customHeight="1">
      <c r="A668" s="17"/>
      <c r="B668" s="18"/>
      <c r="C668" s="18"/>
      <c r="D668" s="18"/>
      <c r="E668" s="18"/>
      <c r="F668" s="18"/>
      <c r="G668" s="18"/>
      <c r="H668" s="18"/>
      <c r="I668" s="18"/>
      <c r="J668" s="18"/>
      <c r="K668" s="25"/>
      <c r="L668" s="18"/>
      <c r="M668" s="18"/>
      <c r="N668" s="18"/>
      <c r="O668" s="18"/>
      <c r="P668" s="18"/>
      <c r="Q668" s="18"/>
      <c r="R668" s="18"/>
      <c r="S668" s="14"/>
      <c r="T668" s="14"/>
      <c r="U668" s="14"/>
      <c r="V668" s="14"/>
      <c r="W668" s="14"/>
      <c r="X668" s="14"/>
      <c r="Y668" s="14"/>
      <c r="Z668" s="14"/>
      <c r="AA668" s="14"/>
      <c r="AB668" s="14"/>
      <c r="AC668" s="14"/>
      <c r="AD668" s="14"/>
      <c r="AE668" s="14"/>
      <c r="AF668" s="14"/>
      <c r="AG668" s="14"/>
      <c r="AH668" s="14"/>
    </row>
    <row r="669" spans="1:34" ht="15.75" customHeight="1">
      <c r="A669" s="17"/>
      <c r="B669" s="18"/>
      <c r="C669" s="18"/>
      <c r="D669" s="18"/>
      <c r="E669" s="18"/>
      <c r="F669" s="18"/>
      <c r="G669" s="18"/>
      <c r="H669" s="18"/>
      <c r="I669" s="18"/>
      <c r="J669" s="18"/>
      <c r="K669" s="25"/>
      <c r="L669" s="18"/>
      <c r="M669" s="18"/>
      <c r="N669" s="18"/>
      <c r="O669" s="18"/>
      <c r="P669" s="18"/>
      <c r="Q669" s="18"/>
      <c r="R669" s="18"/>
      <c r="S669" s="14"/>
      <c r="T669" s="14"/>
      <c r="U669" s="14"/>
      <c r="V669" s="14"/>
      <c r="W669" s="14"/>
      <c r="X669" s="14"/>
      <c r="Y669" s="14"/>
      <c r="Z669" s="14"/>
      <c r="AA669" s="14"/>
      <c r="AB669" s="14"/>
      <c r="AC669" s="14"/>
      <c r="AD669" s="14"/>
      <c r="AE669" s="14"/>
      <c r="AF669" s="14"/>
      <c r="AG669" s="14"/>
      <c r="AH669" s="14"/>
    </row>
    <row r="670" spans="1:34" ht="15.75" customHeight="1">
      <c r="A670" s="17"/>
      <c r="B670" s="18"/>
      <c r="C670" s="18"/>
      <c r="D670" s="18"/>
      <c r="E670" s="18"/>
      <c r="F670" s="18"/>
      <c r="G670" s="18"/>
      <c r="H670" s="18"/>
      <c r="I670" s="18"/>
      <c r="J670" s="18"/>
      <c r="K670" s="25"/>
      <c r="L670" s="18"/>
      <c r="M670" s="18"/>
      <c r="N670" s="18"/>
      <c r="O670" s="18"/>
      <c r="P670" s="18"/>
      <c r="Q670" s="18"/>
      <c r="R670" s="18"/>
      <c r="S670" s="14"/>
      <c r="T670" s="14"/>
      <c r="U670" s="14"/>
      <c r="V670" s="14"/>
      <c r="W670" s="14"/>
      <c r="X670" s="14"/>
      <c r="Y670" s="14"/>
      <c r="Z670" s="14"/>
      <c r="AA670" s="14"/>
      <c r="AB670" s="14"/>
      <c r="AC670" s="14"/>
      <c r="AD670" s="14"/>
      <c r="AE670" s="14"/>
      <c r="AF670" s="14"/>
      <c r="AG670" s="14"/>
      <c r="AH670" s="14"/>
    </row>
    <row r="671" spans="1:34" ht="15.75" customHeight="1">
      <c r="A671" s="17"/>
      <c r="B671" s="18"/>
      <c r="C671" s="18"/>
      <c r="D671" s="18"/>
      <c r="E671" s="18"/>
      <c r="F671" s="18"/>
      <c r="G671" s="18"/>
      <c r="H671" s="18"/>
      <c r="I671" s="18"/>
      <c r="J671" s="18"/>
      <c r="K671" s="25"/>
      <c r="L671" s="18"/>
      <c r="M671" s="18"/>
      <c r="N671" s="18"/>
      <c r="O671" s="18"/>
      <c r="P671" s="18"/>
      <c r="Q671" s="18"/>
      <c r="R671" s="18"/>
      <c r="S671" s="14"/>
      <c r="T671" s="14"/>
      <c r="U671" s="14"/>
      <c r="V671" s="14"/>
      <c r="W671" s="14"/>
      <c r="X671" s="14"/>
      <c r="Y671" s="14"/>
      <c r="Z671" s="14"/>
      <c r="AA671" s="14"/>
      <c r="AB671" s="14"/>
      <c r="AC671" s="14"/>
      <c r="AD671" s="14"/>
      <c r="AE671" s="14"/>
      <c r="AF671" s="14"/>
      <c r="AG671" s="14"/>
      <c r="AH671" s="14"/>
    </row>
    <row r="672" spans="1:34" ht="15.75" customHeight="1">
      <c r="A672" s="17"/>
      <c r="B672" s="18"/>
      <c r="C672" s="18"/>
      <c r="D672" s="18"/>
      <c r="E672" s="18"/>
      <c r="F672" s="18"/>
      <c r="G672" s="18"/>
      <c r="H672" s="18"/>
      <c r="I672" s="18"/>
      <c r="J672" s="18"/>
      <c r="K672" s="25"/>
      <c r="L672" s="18"/>
      <c r="M672" s="18"/>
      <c r="N672" s="18"/>
      <c r="O672" s="18"/>
      <c r="P672" s="18"/>
      <c r="Q672" s="18"/>
      <c r="R672" s="18"/>
      <c r="S672" s="14"/>
      <c r="T672" s="14"/>
      <c r="U672" s="14"/>
      <c r="V672" s="14"/>
      <c r="W672" s="14"/>
      <c r="X672" s="14"/>
      <c r="Y672" s="14"/>
      <c r="Z672" s="14"/>
      <c r="AA672" s="14"/>
      <c r="AB672" s="14"/>
      <c r="AC672" s="14"/>
      <c r="AD672" s="14"/>
      <c r="AE672" s="14"/>
      <c r="AF672" s="14"/>
      <c r="AG672" s="14"/>
      <c r="AH672" s="14"/>
    </row>
    <row r="673" spans="1:34" ht="15.75" customHeight="1">
      <c r="A673" s="17"/>
      <c r="B673" s="18"/>
      <c r="C673" s="18"/>
      <c r="D673" s="18"/>
      <c r="E673" s="18"/>
      <c r="F673" s="18"/>
      <c r="G673" s="18"/>
      <c r="H673" s="18"/>
      <c r="I673" s="18"/>
      <c r="J673" s="18"/>
      <c r="K673" s="25"/>
      <c r="L673" s="18"/>
      <c r="M673" s="18"/>
      <c r="N673" s="18"/>
      <c r="O673" s="18"/>
      <c r="P673" s="18"/>
      <c r="Q673" s="18"/>
      <c r="R673" s="18"/>
      <c r="S673" s="14"/>
      <c r="T673" s="14"/>
      <c r="U673" s="14"/>
      <c r="V673" s="14"/>
      <c r="W673" s="14"/>
      <c r="X673" s="14"/>
      <c r="Y673" s="14"/>
      <c r="Z673" s="14"/>
      <c r="AA673" s="14"/>
      <c r="AB673" s="14"/>
      <c r="AC673" s="14"/>
      <c r="AD673" s="14"/>
      <c r="AE673" s="14"/>
      <c r="AF673" s="14"/>
      <c r="AG673" s="14"/>
      <c r="AH673" s="14"/>
    </row>
    <row r="674" spans="1:34" ht="15.75" customHeight="1">
      <c r="A674" s="17"/>
      <c r="B674" s="18"/>
      <c r="C674" s="18"/>
      <c r="D674" s="18"/>
      <c r="E674" s="18"/>
      <c r="F674" s="18"/>
      <c r="G674" s="18"/>
      <c r="H674" s="18"/>
      <c r="I674" s="18"/>
      <c r="J674" s="18"/>
      <c r="K674" s="25"/>
      <c r="L674" s="18"/>
      <c r="M674" s="18"/>
      <c r="N674" s="18"/>
      <c r="O674" s="18"/>
      <c r="P674" s="18"/>
      <c r="Q674" s="18"/>
      <c r="R674" s="18"/>
      <c r="S674" s="14"/>
      <c r="T674" s="14"/>
      <c r="U674" s="14"/>
      <c r="V674" s="14"/>
      <c r="W674" s="14"/>
      <c r="X674" s="14"/>
      <c r="Y674" s="14"/>
      <c r="Z674" s="14"/>
      <c r="AA674" s="14"/>
      <c r="AB674" s="14"/>
      <c r="AC674" s="14"/>
      <c r="AD674" s="14"/>
      <c r="AE674" s="14"/>
      <c r="AF674" s="14"/>
      <c r="AG674" s="14"/>
      <c r="AH674" s="14"/>
    </row>
    <row r="675" spans="1:34" ht="15.75" customHeight="1">
      <c r="A675" s="17"/>
      <c r="B675" s="18"/>
      <c r="C675" s="18"/>
      <c r="D675" s="18"/>
      <c r="E675" s="18"/>
      <c r="F675" s="18"/>
      <c r="G675" s="18"/>
      <c r="H675" s="18"/>
      <c r="I675" s="18"/>
      <c r="J675" s="18"/>
      <c r="K675" s="25"/>
      <c r="L675" s="18"/>
      <c r="M675" s="18"/>
      <c r="N675" s="18"/>
      <c r="O675" s="18"/>
      <c r="P675" s="18"/>
      <c r="Q675" s="18"/>
      <c r="R675" s="18"/>
      <c r="S675" s="14"/>
      <c r="T675" s="14"/>
      <c r="U675" s="14"/>
      <c r="V675" s="14"/>
      <c r="W675" s="14"/>
      <c r="X675" s="14"/>
      <c r="Y675" s="14"/>
      <c r="Z675" s="14"/>
      <c r="AA675" s="14"/>
      <c r="AB675" s="14"/>
      <c r="AC675" s="14"/>
      <c r="AD675" s="14"/>
      <c r="AE675" s="14"/>
      <c r="AF675" s="14"/>
      <c r="AG675" s="14"/>
      <c r="AH675" s="14"/>
    </row>
    <row r="676" spans="1:34" ht="15.75" customHeight="1">
      <c r="A676" s="17"/>
      <c r="B676" s="18"/>
      <c r="C676" s="18"/>
      <c r="D676" s="18"/>
      <c r="E676" s="18"/>
      <c r="F676" s="18"/>
      <c r="G676" s="18"/>
      <c r="H676" s="18"/>
      <c r="I676" s="18"/>
      <c r="J676" s="18"/>
      <c r="K676" s="25"/>
      <c r="L676" s="18"/>
      <c r="M676" s="18"/>
      <c r="N676" s="18"/>
      <c r="O676" s="18"/>
      <c r="P676" s="18"/>
      <c r="Q676" s="18"/>
      <c r="R676" s="18"/>
      <c r="S676" s="14"/>
      <c r="T676" s="14"/>
      <c r="U676" s="14"/>
      <c r="V676" s="14"/>
      <c r="W676" s="14"/>
      <c r="X676" s="14"/>
      <c r="Y676" s="14"/>
      <c r="Z676" s="14"/>
      <c r="AA676" s="14"/>
      <c r="AB676" s="14"/>
      <c r="AC676" s="14"/>
      <c r="AD676" s="14"/>
      <c r="AE676" s="14"/>
      <c r="AF676" s="14"/>
      <c r="AG676" s="14"/>
      <c r="AH676" s="14"/>
    </row>
    <row r="677" spans="1:34" ht="15.75" customHeight="1">
      <c r="A677" s="17"/>
      <c r="B677" s="18"/>
      <c r="C677" s="18"/>
      <c r="D677" s="18"/>
      <c r="E677" s="18"/>
      <c r="F677" s="18"/>
      <c r="G677" s="18"/>
      <c r="H677" s="18"/>
      <c r="I677" s="18"/>
      <c r="J677" s="18"/>
      <c r="K677" s="25"/>
      <c r="L677" s="18"/>
      <c r="M677" s="18"/>
      <c r="N677" s="18"/>
      <c r="O677" s="18"/>
      <c r="P677" s="18"/>
      <c r="Q677" s="18"/>
      <c r="R677" s="18"/>
      <c r="S677" s="14"/>
      <c r="T677" s="14"/>
      <c r="U677" s="14"/>
      <c r="V677" s="14"/>
      <c r="W677" s="14"/>
      <c r="X677" s="14"/>
      <c r="Y677" s="14"/>
      <c r="Z677" s="14"/>
      <c r="AA677" s="14"/>
      <c r="AB677" s="14"/>
      <c r="AC677" s="14"/>
      <c r="AD677" s="14"/>
      <c r="AE677" s="14"/>
      <c r="AF677" s="14"/>
      <c r="AG677" s="14"/>
      <c r="AH677" s="14"/>
    </row>
    <row r="678" spans="1:34" ht="15.75" customHeight="1">
      <c r="A678" s="17"/>
      <c r="B678" s="18"/>
      <c r="C678" s="18"/>
      <c r="D678" s="18"/>
      <c r="E678" s="18"/>
      <c r="F678" s="18"/>
      <c r="G678" s="18"/>
      <c r="H678" s="18"/>
      <c r="I678" s="18"/>
      <c r="J678" s="18"/>
      <c r="K678" s="25"/>
      <c r="L678" s="18"/>
      <c r="M678" s="18"/>
      <c r="N678" s="18"/>
      <c r="O678" s="18"/>
      <c r="P678" s="18"/>
      <c r="Q678" s="18"/>
      <c r="R678" s="18"/>
      <c r="S678" s="14"/>
      <c r="T678" s="14"/>
      <c r="U678" s="14"/>
      <c r="V678" s="14"/>
      <c r="W678" s="14"/>
      <c r="X678" s="14"/>
      <c r="Y678" s="14"/>
      <c r="Z678" s="14"/>
      <c r="AA678" s="14"/>
      <c r="AB678" s="14"/>
      <c r="AC678" s="14"/>
      <c r="AD678" s="14"/>
      <c r="AE678" s="14"/>
      <c r="AF678" s="14"/>
      <c r="AG678" s="14"/>
      <c r="AH678" s="14"/>
    </row>
    <row r="679" spans="1:34" ht="15.75" customHeight="1">
      <c r="A679" s="17"/>
      <c r="B679" s="18"/>
      <c r="C679" s="18"/>
      <c r="D679" s="18"/>
      <c r="E679" s="18"/>
      <c r="F679" s="18"/>
      <c r="G679" s="18"/>
      <c r="H679" s="18"/>
      <c r="I679" s="18"/>
      <c r="J679" s="18"/>
      <c r="K679" s="25"/>
      <c r="L679" s="18"/>
      <c r="M679" s="18"/>
      <c r="N679" s="18"/>
      <c r="O679" s="18"/>
      <c r="P679" s="18"/>
      <c r="Q679" s="18"/>
      <c r="R679" s="18"/>
      <c r="S679" s="14"/>
      <c r="T679" s="14"/>
      <c r="U679" s="14"/>
      <c r="V679" s="14"/>
      <c r="W679" s="14"/>
      <c r="X679" s="14"/>
      <c r="Y679" s="14"/>
      <c r="Z679" s="14"/>
      <c r="AA679" s="14"/>
      <c r="AB679" s="14"/>
      <c r="AC679" s="14"/>
      <c r="AD679" s="14"/>
      <c r="AE679" s="14"/>
      <c r="AF679" s="14"/>
      <c r="AG679" s="14"/>
      <c r="AH679" s="14"/>
    </row>
    <row r="680" spans="1:34" ht="15.75" customHeight="1">
      <c r="A680" s="17"/>
      <c r="B680" s="18"/>
      <c r="C680" s="18"/>
      <c r="D680" s="18"/>
      <c r="E680" s="18"/>
      <c r="F680" s="18"/>
      <c r="G680" s="18"/>
      <c r="H680" s="18"/>
      <c r="I680" s="18"/>
      <c r="J680" s="18"/>
      <c r="K680" s="25"/>
      <c r="L680" s="18"/>
      <c r="M680" s="18"/>
      <c r="N680" s="18"/>
      <c r="O680" s="18"/>
      <c r="P680" s="18"/>
      <c r="Q680" s="18"/>
      <c r="R680" s="18"/>
      <c r="S680" s="14"/>
      <c r="T680" s="14"/>
      <c r="U680" s="14"/>
      <c r="V680" s="14"/>
      <c r="W680" s="14"/>
      <c r="X680" s="14"/>
      <c r="Y680" s="14"/>
      <c r="Z680" s="14"/>
      <c r="AA680" s="14"/>
      <c r="AB680" s="14"/>
      <c r="AC680" s="14"/>
      <c r="AD680" s="14"/>
      <c r="AE680" s="14"/>
      <c r="AF680" s="14"/>
      <c r="AG680" s="14"/>
      <c r="AH680" s="14"/>
    </row>
    <row r="681" spans="1:34" ht="15.75" customHeight="1">
      <c r="A681" s="17"/>
      <c r="B681" s="18"/>
      <c r="C681" s="18"/>
      <c r="D681" s="18"/>
      <c r="E681" s="18"/>
      <c r="F681" s="18"/>
      <c r="G681" s="18"/>
      <c r="H681" s="18"/>
      <c r="I681" s="18"/>
      <c r="J681" s="18"/>
      <c r="K681" s="25"/>
      <c r="L681" s="18"/>
      <c r="M681" s="18"/>
      <c r="N681" s="18"/>
      <c r="O681" s="18"/>
      <c r="P681" s="18"/>
      <c r="Q681" s="18"/>
      <c r="R681" s="18"/>
      <c r="S681" s="14"/>
      <c r="T681" s="14"/>
      <c r="U681" s="14"/>
      <c r="V681" s="14"/>
      <c r="W681" s="14"/>
      <c r="X681" s="14"/>
      <c r="Y681" s="14"/>
      <c r="Z681" s="14"/>
      <c r="AA681" s="14"/>
      <c r="AB681" s="14"/>
      <c r="AC681" s="14"/>
      <c r="AD681" s="14"/>
      <c r="AE681" s="14"/>
      <c r="AF681" s="14"/>
      <c r="AG681" s="14"/>
      <c r="AH681" s="14"/>
    </row>
    <row r="682" spans="1:34" ht="15.75" customHeight="1">
      <c r="A682" s="17"/>
      <c r="B682" s="18"/>
      <c r="C682" s="18"/>
      <c r="D682" s="18"/>
      <c r="E682" s="18"/>
      <c r="F682" s="18"/>
      <c r="G682" s="18"/>
      <c r="H682" s="18"/>
      <c r="I682" s="18"/>
      <c r="J682" s="18"/>
      <c r="K682" s="25"/>
      <c r="L682" s="18"/>
      <c r="M682" s="18"/>
      <c r="N682" s="18"/>
      <c r="O682" s="18"/>
      <c r="P682" s="18"/>
      <c r="Q682" s="18"/>
      <c r="R682" s="18"/>
      <c r="S682" s="14"/>
      <c r="T682" s="14"/>
      <c r="U682" s="14"/>
      <c r="V682" s="14"/>
      <c r="W682" s="14"/>
      <c r="X682" s="14"/>
      <c r="Y682" s="14"/>
      <c r="Z682" s="14"/>
      <c r="AA682" s="14"/>
      <c r="AB682" s="14"/>
      <c r="AC682" s="14"/>
      <c r="AD682" s="14"/>
      <c r="AE682" s="14"/>
      <c r="AF682" s="14"/>
      <c r="AG682" s="14"/>
      <c r="AH682" s="14"/>
    </row>
    <row r="683" spans="1:34" ht="15.75" customHeight="1">
      <c r="A683" s="17"/>
      <c r="B683" s="18"/>
      <c r="C683" s="18"/>
      <c r="D683" s="18"/>
      <c r="E683" s="18"/>
      <c r="F683" s="18"/>
      <c r="G683" s="18"/>
      <c r="H683" s="18"/>
      <c r="I683" s="18"/>
      <c r="J683" s="18"/>
      <c r="K683" s="25"/>
      <c r="L683" s="18"/>
      <c r="M683" s="18"/>
      <c r="N683" s="18"/>
      <c r="O683" s="18"/>
      <c r="P683" s="18"/>
      <c r="Q683" s="18"/>
      <c r="R683" s="18"/>
      <c r="S683" s="14"/>
      <c r="T683" s="14"/>
      <c r="U683" s="14"/>
      <c r="V683" s="14"/>
      <c r="W683" s="14"/>
      <c r="X683" s="14"/>
      <c r="Y683" s="14"/>
      <c r="Z683" s="14"/>
      <c r="AA683" s="14"/>
      <c r="AB683" s="14"/>
      <c r="AC683" s="14"/>
      <c r="AD683" s="14"/>
      <c r="AE683" s="14"/>
      <c r="AF683" s="14"/>
      <c r="AG683" s="14"/>
      <c r="AH683" s="14"/>
    </row>
    <row r="684" spans="1:34" ht="15.75" customHeight="1">
      <c r="A684" s="17"/>
      <c r="B684" s="18"/>
      <c r="C684" s="18"/>
      <c r="D684" s="18"/>
      <c r="E684" s="18"/>
      <c r="F684" s="18"/>
      <c r="G684" s="18"/>
      <c r="H684" s="18"/>
      <c r="I684" s="18"/>
      <c r="J684" s="18"/>
      <c r="K684" s="25"/>
      <c r="L684" s="18"/>
      <c r="M684" s="18"/>
      <c r="N684" s="18"/>
      <c r="O684" s="18"/>
      <c r="P684" s="18"/>
      <c r="Q684" s="18"/>
      <c r="R684" s="18"/>
      <c r="S684" s="14"/>
      <c r="T684" s="14"/>
      <c r="U684" s="14"/>
      <c r="V684" s="14"/>
      <c r="W684" s="14"/>
      <c r="X684" s="14"/>
      <c r="Y684" s="14"/>
      <c r="Z684" s="14"/>
      <c r="AA684" s="14"/>
      <c r="AB684" s="14"/>
      <c r="AC684" s="14"/>
      <c r="AD684" s="14"/>
      <c r="AE684" s="14"/>
      <c r="AF684" s="14"/>
      <c r="AG684" s="14"/>
      <c r="AH684" s="14"/>
    </row>
    <row r="685" spans="1:34" ht="15.75" customHeight="1">
      <c r="A685" s="17"/>
      <c r="B685" s="18"/>
      <c r="C685" s="18"/>
      <c r="D685" s="18"/>
      <c r="E685" s="18"/>
      <c r="F685" s="18"/>
      <c r="G685" s="18"/>
      <c r="H685" s="18"/>
      <c r="I685" s="18"/>
      <c r="J685" s="18"/>
      <c r="K685" s="25"/>
      <c r="L685" s="18"/>
      <c r="M685" s="18"/>
      <c r="N685" s="18"/>
      <c r="O685" s="18"/>
      <c r="P685" s="18"/>
      <c r="Q685" s="18"/>
      <c r="R685" s="18"/>
      <c r="S685" s="14"/>
      <c r="T685" s="14"/>
      <c r="U685" s="14"/>
      <c r="V685" s="14"/>
      <c r="W685" s="14"/>
      <c r="X685" s="14"/>
      <c r="Y685" s="14"/>
      <c r="Z685" s="14"/>
      <c r="AA685" s="14"/>
      <c r="AB685" s="14"/>
      <c r="AC685" s="14"/>
      <c r="AD685" s="14"/>
      <c r="AE685" s="14"/>
      <c r="AF685" s="14"/>
      <c r="AG685" s="14"/>
      <c r="AH685" s="14"/>
    </row>
    <row r="686" spans="1:34" ht="15.75" customHeight="1">
      <c r="A686" s="17"/>
      <c r="B686" s="18"/>
      <c r="C686" s="18"/>
      <c r="D686" s="18"/>
      <c r="E686" s="18"/>
      <c r="F686" s="18"/>
      <c r="G686" s="18"/>
      <c r="H686" s="18"/>
      <c r="I686" s="18"/>
      <c r="J686" s="18"/>
      <c r="K686" s="25"/>
      <c r="L686" s="18"/>
      <c r="M686" s="18"/>
      <c r="N686" s="18"/>
      <c r="O686" s="18"/>
      <c r="P686" s="18"/>
      <c r="Q686" s="18"/>
      <c r="R686" s="18"/>
      <c r="S686" s="14"/>
      <c r="T686" s="14"/>
      <c r="U686" s="14"/>
      <c r="V686" s="14"/>
      <c r="W686" s="14"/>
      <c r="X686" s="14"/>
      <c r="Y686" s="14"/>
      <c r="Z686" s="14"/>
      <c r="AA686" s="14"/>
      <c r="AB686" s="14"/>
      <c r="AC686" s="14"/>
      <c r="AD686" s="14"/>
      <c r="AE686" s="14"/>
      <c r="AF686" s="14"/>
      <c r="AG686" s="14"/>
      <c r="AH686" s="14"/>
    </row>
    <row r="687" spans="1:34" ht="15.75" customHeight="1">
      <c r="A687" s="17"/>
      <c r="B687" s="18"/>
      <c r="C687" s="18"/>
      <c r="D687" s="18"/>
      <c r="E687" s="18"/>
      <c r="F687" s="18"/>
      <c r="G687" s="18"/>
      <c r="H687" s="18"/>
      <c r="I687" s="18"/>
      <c r="J687" s="18"/>
      <c r="K687" s="25"/>
      <c r="L687" s="18"/>
      <c r="M687" s="18"/>
      <c r="N687" s="18"/>
      <c r="O687" s="18"/>
      <c r="P687" s="18"/>
      <c r="Q687" s="18"/>
      <c r="R687" s="18"/>
      <c r="S687" s="14"/>
      <c r="T687" s="14"/>
      <c r="U687" s="14"/>
      <c r="V687" s="14"/>
      <c r="W687" s="14"/>
      <c r="X687" s="14"/>
      <c r="Y687" s="14"/>
      <c r="Z687" s="14"/>
      <c r="AA687" s="14"/>
      <c r="AB687" s="14"/>
      <c r="AC687" s="14"/>
      <c r="AD687" s="14"/>
      <c r="AE687" s="14"/>
      <c r="AF687" s="14"/>
      <c r="AG687" s="14"/>
      <c r="AH687" s="14"/>
    </row>
    <row r="688" spans="1:34" ht="15.75" customHeight="1">
      <c r="A688" s="17"/>
      <c r="B688" s="18"/>
      <c r="C688" s="18"/>
      <c r="D688" s="18"/>
      <c r="E688" s="18"/>
      <c r="F688" s="18"/>
      <c r="G688" s="18"/>
      <c r="H688" s="18"/>
      <c r="I688" s="18"/>
      <c r="J688" s="18"/>
      <c r="K688" s="25"/>
      <c r="L688" s="18"/>
      <c r="M688" s="18"/>
      <c r="N688" s="18"/>
      <c r="O688" s="18"/>
      <c r="P688" s="18"/>
      <c r="Q688" s="18"/>
      <c r="R688" s="18"/>
      <c r="S688" s="14"/>
      <c r="T688" s="14"/>
      <c r="U688" s="14"/>
      <c r="V688" s="14"/>
      <c r="W688" s="14"/>
      <c r="X688" s="14"/>
      <c r="Y688" s="14"/>
      <c r="Z688" s="14"/>
      <c r="AA688" s="14"/>
      <c r="AB688" s="14"/>
      <c r="AC688" s="14"/>
      <c r="AD688" s="14"/>
      <c r="AE688" s="14"/>
      <c r="AF688" s="14"/>
      <c r="AG688" s="14"/>
      <c r="AH688" s="14"/>
    </row>
    <row r="689" spans="1:34" ht="15.75" customHeight="1">
      <c r="A689" s="17"/>
      <c r="B689" s="18"/>
      <c r="C689" s="18"/>
      <c r="D689" s="18"/>
      <c r="E689" s="18"/>
      <c r="F689" s="18"/>
      <c r="G689" s="18"/>
      <c r="H689" s="18"/>
      <c r="I689" s="18"/>
      <c r="J689" s="18"/>
      <c r="K689" s="25"/>
      <c r="L689" s="18"/>
      <c r="M689" s="18"/>
      <c r="N689" s="18"/>
      <c r="O689" s="18"/>
      <c r="P689" s="18"/>
      <c r="Q689" s="18"/>
      <c r="R689" s="18"/>
      <c r="S689" s="14"/>
      <c r="T689" s="14"/>
      <c r="U689" s="14"/>
      <c r="V689" s="14"/>
      <c r="W689" s="14"/>
      <c r="X689" s="14"/>
      <c r="Y689" s="14"/>
      <c r="Z689" s="14"/>
      <c r="AA689" s="14"/>
      <c r="AB689" s="14"/>
      <c r="AC689" s="14"/>
      <c r="AD689" s="14"/>
      <c r="AE689" s="14"/>
      <c r="AF689" s="14"/>
      <c r="AG689" s="14"/>
      <c r="AH689" s="14"/>
    </row>
    <row r="690" spans="1:34" ht="15.75" customHeight="1">
      <c r="A690" s="17"/>
      <c r="B690" s="18"/>
      <c r="C690" s="18"/>
      <c r="D690" s="18"/>
      <c r="E690" s="18"/>
      <c r="F690" s="18"/>
      <c r="G690" s="18"/>
      <c r="H690" s="18"/>
      <c r="I690" s="18"/>
      <c r="J690" s="18"/>
      <c r="K690" s="25"/>
      <c r="L690" s="18"/>
      <c r="M690" s="18"/>
      <c r="N690" s="18"/>
      <c r="O690" s="18"/>
      <c r="P690" s="18"/>
      <c r="Q690" s="18"/>
      <c r="R690" s="18"/>
      <c r="S690" s="14"/>
      <c r="T690" s="14"/>
      <c r="U690" s="14"/>
      <c r="V690" s="14"/>
      <c r="W690" s="14"/>
      <c r="X690" s="14"/>
      <c r="Y690" s="14"/>
      <c r="Z690" s="14"/>
      <c r="AA690" s="14"/>
      <c r="AB690" s="14"/>
      <c r="AC690" s="14"/>
      <c r="AD690" s="14"/>
      <c r="AE690" s="14"/>
      <c r="AF690" s="14"/>
      <c r="AG690" s="14"/>
      <c r="AH690" s="14"/>
    </row>
    <row r="691" spans="1:34" ht="15.75" customHeight="1">
      <c r="A691" s="17"/>
      <c r="B691" s="18"/>
      <c r="C691" s="18"/>
      <c r="D691" s="18"/>
      <c r="E691" s="18"/>
      <c r="F691" s="18"/>
      <c r="G691" s="18"/>
      <c r="H691" s="18"/>
      <c r="I691" s="18"/>
      <c r="J691" s="18"/>
      <c r="K691" s="25"/>
      <c r="L691" s="18"/>
      <c r="M691" s="18"/>
      <c r="N691" s="18"/>
      <c r="O691" s="18"/>
      <c r="P691" s="18"/>
      <c r="Q691" s="18"/>
      <c r="R691" s="18"/>
      <c r="S691" s="14"/>
      <c r="T691" s="14"/>
      <c r="U691" s="14"/>
      <c r="V691" s="14"/>
      <c r="W691" s="14"/>
      <c r="X691" s="14"/>
      <c r="Y691" s="14"/>
      <c r="Z691" s="14"/>
      <c r="AA691" s="14"/>
      <c r="AB691" s="14"/>
      <c r="AC691" s="14"/>
      <c r="AD691" s="14"/>
      <c r="AE691" s="14"/>
      <c r="AF691" s="14"/>
      <c r="AG691" s="14"/>
      <c r="AH691" s="14"/>
    </row>
    <row r="692" spans="1:34" ht="15.75" customHeight="1">
      <c r="A692" s="17"/>
      <c r="B692" s="18"/>
      <c r="C692" s="18"/>
      <c r="D692" s="18"/>
      <c r="E692" s="18"/>
      <c r="F692" s="18"/>
      <c r="G692" s="18"/>
      <c r="H692" s="18"/>
      <c r="I692" s="18"/>
      <c r="J692" s="18"/>
      <c r="K692" s="25"/>
      <c r="L692" s="18"/>
      <c r="M692" s="18"/>
      <c r="N692" s="18"/>
      <c r="O692" s="18"/>
      <c r="P692" s="18"/>
      <c r="Q692" s="18"/>
      <c r="R692" s="18"/>
      <c r="S692" s="14"/>
      <c r="T692" s="14"/>
      <c r="U692" s="14"/>
      <c r="V692" s="14"/>
      <c r="W692" s="14"/>
      <c r="X692" s="14"/>
      <c r="Y692" s="14"/>
      <c r="Z692" s="14"/>
      <c r="AA692" s="14"/>
      <c r="AB692" s="14"/>
      <c r="AC692" s="14"/>
      <c r="AD692" s="14"/>
      <c r="AE692" s="14"/>
      <c r="AF692" s="14"/>
      <c r="AG692" s="14"/>
      <c r="AH692" s="14"/>
    </row>
    <row r="693" spans="1:34" ht="15.75" customHeight="1">
      <c r="A693" s="17"/>
      <c r="B693" s="18"/>
      <c r="C693" s="18"/>
      <c r="D693" s="18"/>
      <c r="E693" s="18"/>
      <c r="F693" s="18"/>
      <c r="G693" s="18"/>
      <c r="H693" s="18"/>
      <c r="I693" s="18"/>
      <c r="J693" s="18"/>
      <c r="K693" s="25"/>
      <c r="L693" s="18"/>
      <c r="M693" s="18"/>
      <c r="N693" s="18"/>
      <c r="O693" s="18"/>
      <c r="P693" s="18"/>
      <c r="Q693" s="18"/>
      <c r="R693" s="18"/>
      <c r="S693" s="14"/>
      <c r="T693" s="14"/>
      <c r="U693" s="14"/>
      <c r="V693" s="14"/>
      <c r="W693" s="14"/>
      <c r="X693" s="14"/>
      <c r="Y693" s="14"/>
      <c r="Z693" s="14"/>
      <c r="AA693" s="14"/>
      <c r="AB693" s="14"/>
      <c r="AC693" s="14"/>
      <c r="AD693" s="14"/>
      <c r="AE693" s="14"/>
      <c r="AF693" s="14"/>
      <c r="AG693" s="14"/>
      <c r="AH693" s="14"/>
    </row>
    <row r="694" spans="1:34" ht="15.75" customHeight="1">
      <c r="A694" s="17"/>
      <c r="B694" s="18"/>
      <c r="C694" s="18"/>
      <c r="D694" s="18"/>
      <c r="E694" s="18"/>
      <c r="F694" s="18"/>
      <c r="G694" s="18"/>
      <c r="H694" s="18"/>
      <c r="I694" s="18"/>
      <c r="J694" s="18"/>
      <c r="K694" s="25"/>
      <c r="L694" s="18"/>
      <c r="M694" s="18"/>
      <c r="N694" s="18"/>
      <c r="O694" s="18"/>
      <c r="P694" s="18"/>
      <c r="Q694" s="18"/>
      <c r="R694" s="18"/>
      <c r="S694" s="14"/>
      <c r="T694" s="14"/>
      <c r="U694" s="14"/>
      <c r="V694" s="14"/>
      <c r="W694" s="14"/>
      <c r="X694" s="14"/>
      <c r="Y694" s="14"/>
      <c r="Z694" s="14"/>
      <c r="AA694" s="14"/>
      <c r="AB694" s="14"/>
      <c r="AC694" s="14"/>
      <c r="AD694" s="14"/>
      <c r="AE694" s="14"/>
      <c r="AF694" s="14"/>
      <c r="AG694" s="14"/>
      <c r="AH694" s="14"/>
    </row>
    <row r="695" spans="1:34" ht="15.75" customHeight="1">
      <c r="A695" s="17"/>
      <c r="B695" s="18"/>
      <c r="C695" s="18"/>
      <c r="D695" s="18"/>
      <c r="E695" s="18"/>
      <c r="F695" s="18"/>
      <c r="G695" s="18"/>
      <c r="H695" s="18"/>
      <c r="I695" s="18"/>
      <c r="J695" s="18"/>
      <c r="K695" s="25"/>
      <c r="L695" s="18"/>
      <c r="M695" s="18"/>
      <c r="N695" s="18"/>
      <c r="O695" s="18"/>
      <c r="P695" s="18"/>
      <c r="Q695" s="18"/>
      <c r="R695" s="18"/>
      <c r="S695" s="14"/>
      <c r="T695" s="14"/>
      <c r="U695" s="14"/>
      <c r="V695" s="14"/>
      <c r="W695" s="14"/>
      <c r="X695" s="14"/>
      <c r="Y695" s="14"/>
      <c r="Z695" s="14"/>
      <c r="AA695" s="14"/>
      <c r="AB695" s="14"/>
      <c r="AC695" s="14"/>
      <c r="AD695" s="14"/>
      <c r="AE695" s="14"/>
      <c r="AF695" s="14"/>
      <c r="AG695" s="14"/>
      <c r="AH695" s="14"/>
    </row>
    <row r="696" spans="1:34" ht="15.75" customHeight="1">
      <c r="A696" s="17"/>
      <c r="B696" s="18"/>
      <c r="C696" s="18"/>
      <c r="D696" s="18"/>
      <c r="E696" s="18"/>
      <c r="F696" s="18"/>
      <c r="G696" s="18"/>
      <c r="H696" s="18"/>
      <c r="I696" s="18"/>
      <c r="J696" s="18"/>
      <c r="K696" s="25"/>
      <c r="L696" s="18"/>
      <c r="M696" s="18"/>
      <c r="N696" s="18"/>
      <c r="O696" s="18"/>
      <c r="P696" s="18"/>
      <c r="Q696" s="18"/>
      <c r="R696" s="18"/>
      <c r="S696" s="14"/>
      <c r="T696" s="14"/>
      <c r="U696" s="14"/>
      <c r="V696" s="14"/>
      <c r="W696" s="14"/>
      <c r="X696" s="14"/>
      <c r="Y696" s="14"/>
      <c r="Z696" s="14"/>
      <c r="AA696" s="14"/>
      <c r="AB696" s="14"/>
      <c r="AC696" s="14"/>
      <c r="AD696" s="14"/>
      <c r="AE696" s="14"/>
      <c r="AF696" s="14"/>
      <c r="AG696" s="14"/>
      <c r="AH696" s="14"/>
    </row>
    <row r="697" spans="1:34" ht="15.75" customHeight="1">
      <c r="A697" s="17"/>
      <c r="B697" s="18"/>
      <c r="C697" s="18"/>
      <c r="D697" s="18"/>
      <c r="E697" s="18"/>
      <c r="F697" s="18"/>
      <c r="G697" s="18"/>
      <c r="H697" s="18"/>
      <c r="I697" s="18"/>
      <c r="J697" s="18"/>
      <c r="K697" s="25"/>
      <c r="L697" s="18"/>
      <c r="M697" s="18"/>
      <c r="N697" s="18"/>
      <c r="O697" s="18"/>
      <c r="P697" s="18"/>
      <c r="Q697" s="18"/>
      <c r="R697" s="18"/>
      <c r="S697" s="14"/>
      <c r="T697" s="14"/>
      <c r="U697" s="14"/>
      <c r="V697" s="14"/>
      <c r="W697" s="14"/>
      <c r="X697" s="14"/>
      <c r="Y697" s="14"/>
      <c r="Z697" s="14"/>
      <c r="AA697" s="14"/>
      <c r="AB697" s="14"/>
      <c r="AC697" s="14"/>
      <c r="AD697" s="14"/>
      <c r="AE697" s="14"/>
      <c r="AF697" s="14"/>
      <c r="AG697" s="14"/>
      <c r="AH697" s="14"/>
    </row>
    <row r="698" spans="1:34" ht="15.75" customHeight="1">
      <c r="A698" s="17"/>
      <c r="B698" s="18"/>
      <c r="C698" s="18"/>
      <c r="D698" s="18"/>
      <c r="E698" s="18"/>
      <c r="F698" s="18"/>
      <c r="G698" s="18"/>
      <c r="H698" s="18"/>
      <c r="I698" s="18"/>
      <c r="J698" s="18"/>
      <c r="K698" s="25"/>
      <c r="L698" s="18"/>
      <c r="M698" s="18"/>
      <c r="N698" s="18"/>
      <c r="O698" s="18"/>
      <c r="P698" s="18"/>
      <c r="Q698" s="18"/>
      <c r="R698" s="18"/>
      <c r="S698" s="14"/>
      <c r="T698" s="14"/>
      <c r="U698" s="14"/>
      <c r="V698" s="14"/>
      <c r="W698" s="14"/>
      <c r="X698" s="14"/>
      <c r="Y698" s="14"/>
      <c r="Z698" s="14"/>
      <c r="AA698" s="14"/>
      <c r="AB698" s="14"/>
      <c r="AC698" s="14"/>
      <c r="AD698" s="14"/>
      <c r="AE698" s="14"/>
      <c r="AF698" s="14"/>
      <c r="AG698" s="14"/>
      <c r="AH698" s="14"/>
    </row>
    <row r="699" spans="1:34" ht="15.75" customHeight="1">
      <c r="A699" s="17"/>
      <c r="B699" s="18"/>
      <c r="C699" s="18"/>
      <c r="D699" s="18"/>
      <c r="E699" s="18"/>
      <c r="F699" s="18"/>
      <c r="G699" s="18"/>
      <c r="H699" s="18"/>
      <c r="I699" s="18"/>
      <c r="J699" s="18"/>
      <c r="K699" s="25"/>
      <c r="L699" s="18"/>
      <c r="M699" s="18"/>
      <c r="N699" s="18"/>
      <c r="O699" s="18"/>
      <c r="P699" s="18"/>
      <c r="Q699" s="18"/>
      <c r="R699" s="18"/>
      <c r="S699" s="14"/>
      <c r="T699" s="14"/>
      <c r="U699" s="14"/>
      <c r="V699" s="14"/>
      <c r="W699" s="14"/>
      <c r="X699" s="14"/>
      <c r="Y699" s="14"/>
      <c r="Z699" s="14"/>
      <c r="AA699" s="14"/>
      <c r="AB699" s="14"/>
      <c r="AC699" s="14"/>
      <c r="AD699" s="14"/>
      <c r="AE699" s="14"/>
      <c r="AF699" s="14"/>
      <c r="AG699" s="14"/>
      <c r="AH699" s="14"/>
    </row>
    <row r="700" spans="1:34" ht="15.75" customHeight="1">
      <c r="A700" s="17"/>
      <c r="B700" s="18"/>
      <c r="C700" s="18"/>
      <c r="D700" s="18"/>
      <c r="E700" s="18"/>
      <c r="F700" s="18"/>
      <c r="G700" s="18"/>
      <c r="H700" s="18"/>
      <c r="I700" s="18"/>
      <c r="J700" s="18"/>
      <c r="K700" s="25"/>
      <c r="L700" s="18"/>
      <c r="M700" s="18"/>
      <c r="N700" s="18"/>
      <c r="O700" s="18"/>
      <c r="P700" s="18"/>
      <c r="Q700" s="18"/>
      <c r="R700" s="18"/>
      <c r="S700" s="14"/>
      <c r="T700" s="14"/>
      <c r="U700" s="14"/>
      <c r="V700" s="14"/>
      <c r="W700" s="14"/>
      <c r="X700" s="14"/>
      <c r="Y700" s="14"/>
      <c r="Z700" s="14"/>
      <c r="AA700" s="14"/>
      <c r="AB700" s="14"/>
      <c r="AC700" s="14"/>
      <c r="AD700" s="14"/>
      <c r="AE700" s="14"/>
      <c r="AF700" s="14"/>
      <c r="AG700" s="14"/>
      <c r="AH700" s="14"/>
    </row>
    <row r="701" spans="1:34" ht="15.75" customHeight="1">
      <c r="A701" s="17"/>
      <c r="B701" s="18"/>
      <c r="C701" s="18"/>
      <c r="D701" s="18"/>
      <c r="E701" s="18"/>
      <c r="F701" s="18"/>
      <c r="G701" s="18"/>
      <c r="H701" s="18"/>
      <c r="I701" s="18"/>
      <c r="J701" s="18"/>
      <c r="K701" s="25"/>
      <c r="L701" s="18"/>
      <c r="M701" s="18"/>
      <c r="N701" s="18"/>
      <c r="O701" s="18"/>
      <c r="P701" s="18"/>
      <c r="Q701" s="18"/>
      <c r="R701" s="18"/>
      <c r="S701" s="14"/>
      <c r="T701" s="14"/>
      <c r="U701" s="14"/>
      <c r="V701" s="14"/>
      <c r="W701" s="14"/>
      <c r="X701" s="14"/>
      <c r="Y701" s="14"/>
      <c r="Z701" s="14"/>
      <c r="AA701" s="14"/>
      <c r="AB701" s="14"/>
      <c r="AC701" s="14"/>
      <c r="AD701" s="14"/>
      <c r="AE701" s="14"/>
      <c r="AF701" s="14"/>
      <c r="AG701" s="14"/>
      <c r="AH701" s="14"/>
    </row>
    <row r="702" spans="1:34" ht="15.75" customHeight="1">
      <c r="A702" s="17"/>
      <c r="B702" s="18"/>
      <c r="C702" s="18"/>
      <c r="D702" s="18"/>
      <c r="E702" s="18"/>
      <c r="F702" s="18"/>
      <c r="G702" s="18"/>
      <c r="H702" s="18"/>
      <c r="I702" s="18"/>
      <c r="J702" s="18"/>
      <c r="K702" s="25"/>
      <c r="L702" s="18"/>
      <c r="M702" s="18"/>
      <c r="N702" s="18"/>
      <c r="O702" s="18"/>
      <c r="P702" s="18"/>
      <c r="Q702" s="18"/>
      <c r="R702" s="18"/>
      <c r="S702" s="14"/>
      <c r="T702" s="14"/>
      <c r="U702" s="14"/>
      <c r="V702" s="14"/>
      <c r="W702" s="14"/>
      <c r="X702" s="14"/>
      <c r="Y702" s="14"/>
      <c r="Z702" s="14"/>
      <c r="AA702" s="14"/>
      <c r="AB702" s="14"/>
      <c r="AC702" s="14"/>
      <c r="AD702" s="14"/>
      <c r="AE702" s="14"/>
      <c r="AF702" s="14"/>
      <c r="AG702" s="14"/>
      <c r="AH702" s="14"/>
    </row>
    <row r="703" spans="1:34" ht="15.75" customHeight="1">
      <c r="A703" s="17"/>
      <c r="B703" s="18"/>
      <c r="C703" s="18"/>
      <c r="D703" s="18"/>
      <c r="E703" s="18"/>
      <c r="F703" s="18"/>
      <c r="G703" s="18"/>
      <c r="H703" s="18"/>
      <c r="I703" s="18"/>
      <c r="J703" s="18"/>
      <c r="K703" s="25"/>
      <c r="L703" s="18"/>
      <c r="M703" s="18"/>
      <c r="N703" s="18"/>
      <c r="O703" s="18"/>
      <c r="P703" s="18"/>
      <c r="Q703" s="18"/>
      <c r="R703" s="18"/>
      <c r="S703" s="14"/>
      <c r="T703" s="14"/>
      <c r="U703" s="14"/>
      <c r="V703" s="14"/>
      <c r="W703" s="14"/>
      <c r="X703" s="14"/>
      <c r="Y703" s="14"/>
      <c r="Z703" s="14"/>
      <c r="AA703" s="14"/>
      <c r="AB703" s="14"/>
      <c r="AC703" s="14"/>
      <c r="AD703" s="14"/>
      <c r="AE703" s="14"/>
      <c r="AF703" s="14"/>
      <c r="AG703" s="14"/>
      <c r="AH703" s="14"/>
    </row>
    <row r="704" spans="1:34" ht="15.75" customHeight="1">
      <c r="A704" s="17"/>
      <c r="B704" s="18"/>
      <c r="C704" s="18"/>
      <c r="D704" s="18"/>
      <c r="E704" s="18"/>
      <c r="F704" s="18"/>
      <c r="G704" s="18"/>
      <c r="H704" s="18"/>
      <c r="I704" s="18"/>
      <c r="J704" s="18"/>
      <c r="K704" s="25"/>
      <c r="L704" s="18"/>
      <c r="M704" s="18"/>
      <c r="N704" s="18"/>
      <c r="O704" s="18"/>
      <c r="P704" s="18"/>
      <c r="Q704" s="18"/>
      <c r="R704" s="18"/>
      <c r="S704" s="14"/>
      <c r="T704" s="14"/>
      <c r="U704" s="14"/>
      <c r="V704" s="14"/>
      <c r="W704" s="14"/>
      <c r="X704" s="14"/>
      <c r="Y704" s="14"/>
      <c r="Z704" s="14"/>
      <c r="AA704" s="14"/>
      <c r="AB704" s="14"/>
      <c r="AC704" s="14"/>
      <c r="AD704" s="14"/>
      <c r="AE704" s="14"/>
      <c r="AF704" s="14"/>
      <c r="AG704" s="14"/>
      <c r="AH704" s="14"/>
    </row>
    <row r="705" spans="1:34" ht="15.75" customHeight="1">
      <c r="A705" s="17"/>
      <c r="B705" s="18"/>
      <c r="C705" s="18"/>
      <c r="D705" s="18"/>
      <c r="E705" s="18"/>
      <c r="F705" s="18"/>
      <c r="G705" s="18"/>
      <c r="H705" s="18"/>
      <c r="I705" s="18"/>
      <c r="J705" s="18"/>
      <c r="K705" s="25"/>
      <c r="L705" s="18"/>
      <c r="M705" s="18"/>
      <c r="N705" s="18"/>
      <c r="O705" s="18"/>
      <c r="P705" s="18"/>
      <c r="Q705" s="18"/>
      <c r="R705" s="18"/>
      <c r="S705" s="14"/>
      <c r="T705" s="14"/>
      <c r="U705" s="14"/>
      <c r="V705" s="14"/>
      <c r="W705" s="14"/>
      <c r="X705" s="14"/>
      <c r="Y705" s="14"/>
      <c r="Z705" s="14"/>
      <c r="AA705" s="14"/>
      <c r="AB705" s="14"/>
      <c r="AC705" s="14"/>
      <c r="AD705" s="14"/>
      <c r="AE705" s="14"/>
      <c r="AF705" s="14"/>
      <c r="AG705" s="14"/>
      <c r="AH705" s="14"/>
    </row>
    <row r="706" spans="1:34" ht="15.75" customHeight="1">
      <c r="A706" s="17"/>
      <c r="B706" s="18"/>
      <c r="C706" s="18"/>
      <c r="D706" s="18"/>
      <c r="E706" s="18"/>
      <c r="F706" s="18"/>
      <c r="G706" s="18"/>
      <c r="H706" s="18"/>
      <c r="I706" s="18"/>
      <c r="J706" s="18"/>
      <c r="K706" s="25"/>
      <c r="L706" s="18"/>
      <c r="M706" s="18"/>
      <c r="N706" s="18"/>
      <c r="O706" s="18"/>
      <c r="P706" s="18"/>
      <c r="Q706" s="18"/>
      <c r="R706" s="18"/>
      <c r="S706" s="14"/>
      <c r="T706" s="14"/>
      <c r="U706" s="14"/>
      <c r="V706" s="14"/>
      <c r="W706" s="14"/>
      <c r="X706" s="14"/>
      <c r="Y706" s="14"/>
      <c r="Z706" s="14"/>
      <c r="AA706" s="14"/>
      <c r="AB706" s="14"/>
      <c r="AC706" s="14"/>
      <c r="AD706" s="14"/>
      <c r="AE706" s="14"/>
      <c r="AF706" s="14"/>
      <c r="AG706" s="14"/>
      <c r="AH706" s="14"/>
    </row>
    <row r="707" spans="1:34" ht="15.75" customHeight="1">
      <c r="A707" s="17"/>
      <c r="B707" s="18"/>
      <c r="C707" s="18"/>
      <c r="D707" s="18"/>
      <c r="E707" s="18"/>
      <c r="F707" s="18"/>
      <c r="G707" s="18"/>
      <c r="H707" s="18"/>
      <c r="I707" s="18"/>
      <c r="J707" s="18"/>
      <c r="K707" s="25"/>
      <c r="L707" s="18"/>
      <c r="M707" s="18"/>
      <c r="N707" s="18"/>
      <c r="O707" s="18"/>
      <c r="P707" s="18"/>
      <c r="Q707" s="18"/>
      <c r="R707" s="18"/>
      <c r="S707" s="14"/>
      <c r="T707" s="14"/>
      <c r="U707" s="14"/>
      <c r="V707" s="14"/>
      <c r="W707" s="14"/>
      <c r="X707" s="14"/>
      <c r="Y707" s="14"/>
      <c r="Z707" s="14"/>
      <c r="AA707" s="14"/>
      <c r="AB707" s="14"/>
      <c r="AC707" s="14"/>
      <c r="AD707" s="14"/>
      <c r="AE707" s="14"/>
      <c r="AF707" s="14"/>
      <c r="AG707" s="14"/>
      <c r="AH707" s="14"/>
    </row>
    <row r="708" spans="1:34" ht="15.75" customHeight="1">
      <c r="A708" s="17"/>
      <c r="B708" s="18"/>
      <c r="C708" s="18"/>
      <c r="D708" s="18"/>
      <c r="E708" s="18"/>
      <c r="F708" s="18"/>
      <c r="G708" s="18"/>
      <c r="H708" s="18"/>
      <c r="I708" s="18"/>
      <c r="J708" s="18"/>
      <c r="K708" s="25"/>
      <c r="L708" s="18"/>
      <c r="M708" s="18"/>
      <c r="N708" s="18"/>
      <c r="O708" s="18"/>
      <c r="P708" s="18"/>
      <c r="Q708" s="18"/>
      <c r="R708" s="18"/>
      <c r="S708" s="14"/>
      <c r="T708" s="14"/>
      <c r="U708" s="14"/>
      <c r="V708" s="14"/>
      <c r="W708" s="14"/>
      <c r="X708" s="14"/>
      <c r="Y708" s="14"/>
      <c r="Z708" s="14"/>
      <c r="AA708" s="14"/>
      <c r="AB708" s="14"/>
      <c r="AC708" s="14"/>
      <c r="AD708" s="14"/>
      <c r="AE708" s="14"/>
      <c r="AF708" s="14"/>
      <c r="AG708" s="14"/>
      <c r="AH708" s="14"/>
    </row>
    <row r="709" spans="1:34" ht="15.75" customHeight="1">
      <c r="A709" s="17"/>
      <c r="B709" s="18"/>
      <c r="C709" s="18"/>
      <c r="D709" s="18"/>
      <c r="E709" s="18"/>
      <c r="F709" s="18"/>
      <c r="G709" s="18"/>
      <c r="H709" s="18"/>
      <c r="I709" s="18"/>
      <c r="J709" s="18"/>
      <c r="K709" s="25"/>
      <c r="L709" s="18"/>
      <c r="M709" s="18"/>
      <c r="N709" s="18"/>
      <c r="O709" s="18"/>
      <c r="P709" s="18"/>
      <c r="Q709" s="18"/>
      <c r="R709" s="18"/>
      <c r="S709" s="14"/>
      <c r="T709" s="14"/>
      <c r="U709" s="14"/>
      <c r="V709" s="14"/>
      <c r="W709" s="14"/>
      <c r="X709" s="14"/>
      <c r="Y709" s="14"/>
      <c r="Z709" s="14"/>
      <c r="AA709" s="14"/>
      <c r="AB709" s="14"/>
      <c r="AC709" s="14"/>
      <c r="AD709" s="14"/>
      <c r="AE709" s="14"/>
      <c r="AF709" s="14"/>
      <c r="AG709" s="14"/>
      <c r="AH709" s="14"/>
    </row>
    <row r="710" spans="1:34" ht="15.75" customHeight="1">
      <c r="A710" s="17"/>
      <c r="B710" s="18"/>
      <c r="C710" s="18"/>
      <c r="D710" s="18"/>
      <c r="E710" s="18"/>
      <c r="F710" s="18"/>
      <c r="G710" s="18"/>
      <c r="H710" s="18"/>
      <c r="I710" s="18"/>
      <c r="J710" s="18"/>
      <c r="K710" s="25"/>
      <c r="L710" s="18"/>
      <c r="M710" s="18"/>
      <c r="N710" s="18"/>
      <c r="O710" s="18"/>
      <c r="P710" s="18"/>
      <c r="Q710" s="18"/>
      <c r="R710" s="18"/>
      <c r="S710" s="14"/>
      <c r="T710" s="14"/>
      <c r="U710" s="14"/>
      <c r="V710" s="14"/>
      <c r="W710" s="14"/>
      <c r="X710" s="14"/>
      <c r="Y710" s="14"/>
      <c r="Z710" s="14"/>
      <c r="AA710" s="14"/>
      <c r="AB710" s="14"/>
      <c r="AC710" s="14"/>
      <c r="AD710" s="14"/>
      <c r="AE710" s="14"/>
      <c r="AF710" s="14"/>
      <c r="AG710" s="14"/>
      <c r="AH710" s="14"/>
    </row>
    <row r="711" spans="1:34" ht="15.75" customHeight="1">
      <c r="A711" s="17"/>
      <c r="B711" s="18"/>
      <c r="C711" s="18"/>
      <c r="D711" s="18"/>
      <c r="E711" s="18"/>
      <c r="F711" s="18"/>
      <c r="G711" s="18"/>
      <c r="H711" s="18"/>
      <c r="I711" s="18"/>
      <c r="J711" s="18"/>
      <c r="K711" s="25"/>
      <c r="L711" s="18"/>
      <c r="M711" s="18"/>
      <c r="N711" s="18"/>
      <c r="O711" s="18"/>
      <c r="P711" s="18"/>
      <c r="Q711" s="18"/>
      <c r="R711" s="18"/>
      <c r="S711" s="14"/>
      <c r="T711" s="14"/>
      <c r="U711" s="14"/>
      <c r="V711" s="14"/>
      <c r="W711" s="14"/>
      <c r="X711" s="14"/>
      <c r="Y711" s="14"/>
      <c r="Z711" s="14"/>
      <c r="AA711" s="14"/>
      <c r="AB711" s="14"/>
      <c r="AC711" s="14"/>
      <c r="AD711" s="14"/>
      <c r="AE711" s="14"/>
      <c r="AF711" s="14"/>
      <c r="AG711" s="14"/>
      <c r="AH711" s="14"/>
    </row>
    <row r="712" spans="1:34" ht="15.75" customHeight="1">
      <c r="A712" s="17"/>
      <c r="B712" s="18"/>
      <c r="C712" s="18"/>
      <c r="D712" s="18"/>
      <c r="E712" s="18"/>
      <c r="F712" s="18"/>
      <c r="G712" s="18"/>
      <c r="H712" s="18"/>
      <c r="I712" s="18"/>
      <c r="J712" s="18"/>
      <c r="K712" s="25"/>
      <c r="L712" s="18"/>
      <c r="M712" s="18"/>
      <c r="N712" s="18"/>
      <c r="O712" s="18"/>
      <c r="P712" s="18"/>
      <c r="Q712" s="18"/>
      <c r="R712" s="18"/>
      <c r="S712" s="14"/>
      <c r="T712" s="14"/>
      <c r="U712" s="14"/>
      <c r="V712" s="14"/>
      <c r="W712" s="14"/>
      <c r="X712" s="14"/>
      <c r="Y712" s="14"/>
      <c r="Z712" s="14"/>
      <c r="AA712" s="14"/>
      <c r="AB712" s="14"/>
      <c r="AC712" s="14"/>
      <c r="AD712" s="14"/>
      <c r="AE712" s="14"/>
      <c r="AF712" s="14"/>
      <c r="AG712" s="14"/>
      <c r="AH712" s="14"/>
    </row>
    <row r="713" spans="1:34" ht="15.75" customHeight="1">
      <c r="A713" s="17"/>
      <c r="B713" s="18"/>
      <c r="C713" s="18"/>
      <c r="D713" s="18"/>
      <c r="E713" s="18"/>
      <c r="F713" s="18"/>
      <c r="G713" s="18"/>
      <c r="H713" s="18"/>
      <c r="I713" s="18"/>
      <c r="J713" s="18"/>
      <c r="K713" s="25"/>
      <c r="L713" s="18"/>
      <c r="M713" s="18"/>
      <c r="N713" s="18"/>
      <c r="O713" s="18"/>
      <c r="P713" s="18"/>
      <c r="Q713" s="18"/>
      <c r="R713" s="18"/>
      <c r="S713" s="14"/>
      <c r="T713" s="14"/>
      <c r="U713" s="14"/>
      <c r="V713" s="14"/>
      <c r="W713" s="14"/>
      <c r="X713" s="14"/>
      <c r="Y713" s="14"/>
      <c r="Z713" s="14"/>
      <c r="AA713" s="14"/>
      <c r="AB713" s="14"/>
      <c r="AC713" s="14"/>
      <c r="AD713" s="14"/>
      <c r="AE713" s="14"/>
      <c r="AF713" s="14"/>
      <c r="AG713" s="14"/>
      <c r="AH713" s="14"/>
    </row>
    <row r="714" spans="1:34" ht="15.75" customHeight="1">
      <c r="A714" s="17"/>
      <c r="B714" s="18"/>
      <c r="C714" s="18"/>
      <c r="D714" s="18"/>
      <c r="E714" s="18"/>
      <c r="F714" s="18"/>
      <c r="G714" s="18"/>
      <c r="H714" s="18"/>
      <c r="I714" s="18"/>
      <c r="J714" s="18"/>
      <c r="K714" s="25"/>
      <c r="L714" s="18"/>
      <c r="M714" s="18"/>
      <c r="N714" s="18"/>
      <c r="O714" s="18"/>
      <c r="P714" s="18"/>
      <c r="Q714" s="18"/>
      <c r="R714" s="18"/>
      <c r="S714" s="14"/>
      <c r="T714" s="14"/>
      <c r="U714" s="14"/>
      <c r="V714" s="14"/>
      <c r="W714" s="14"/>
      <c r="X714" s="14"/>
      <c r="Y714" s="14"/>
      <c r="Z714" s="14"/>
      <c r="AA714" s="14"/>
      <c r="AB714" s="14"/>
      <c r="AC714" s="14"/>
      <c r="AD714" s="14"/>
      <c r="AE714" s="14"/>
      <c r="AF714" s="14"/>
      <c r="AG714" s="14"/>
      <c r="AH714" s="14"/>
    </row>
    <row r="715" spans="1:34" ht="15.75" customHeight="1">
      <c r="A715" s="17"/>
      <c r="B715" s="18"/>
      <c r="C715" s="18"/>
      <c r="D715" s="18"/>
      <c r="E715" s="18"/>
      <c r="F715" s="18"/>
      <c r="G715" s="18"/>
      <c r="H715" s="18"/>
      <c r="I715" s="18"/>
      <c r="J715" s="18"/>
      <c r="K715" s="25"/>
      <c r="L715" s="18"/>
      <c r="M715" s="18"/>
      <c r="N715" s="18"/>
      <c r="O715" s="18"/>
      <c r="P715" s="18"/>
      <c r="Q715" s="18"/>
      <c r="R715" s="18"/>
      <c r="S715" s="14"/>
      <c r="T715" s="14"/>
      <c r="U715" s="14"/>
      <c r="V715" s="14"/>
      <c r="W715" s="14"/>
      <c r="X715" s="14"/>
      <c r="Y715" s="14"/>
      <c r="Z715" s="14"/>
      <c r="AA715" s="14"/>
      <c r="AB715" s="14"/>
      <c r="AC715" s="14"/>
      <c r="AD715" s="14"/>
      <c r="AE715" s="14"/>
      <c r="AF715" s="14"/>
      <c r="AG715" s="14"/>
      <c r="AH715" s="14"/>
    </row>
    <row r="716" spans="1:34" ht="15.75" customHeight="1">
      <c r="A716" s="17"/>
      <c r="B716" s="18"/>
      <c r="C716" s="18"/>
      <c r="D716" s="18"/>
      <c r="E716" s="18"/>
      <c r="F716" s="18"/>
      <c r="G716" s="18"/>
      <c r="H716" s="18"/>
      <c r="I716" s="18"/>
      <c r="J716" s="18"/>
      <c r="K716" s="25"/>
      <c r="L716" s="18"/>
      <c r="M716" s="18"/>
      <c r="N716" s="18"/>
      <c r="O716" s="18"/>
      <c r="P716" s="18"/>
      <c r="Q716" s="18"/>
      <c r="R716" s="18"/>
      <c r="S716" s="14"/>
      <c r="T716" s="14"/>
      <c r="U716" s="14"/>
      <c r="V716" s="14"/>
      <c r="W716" s="14"/>
      <c r="X716" s="14"/>
      <c r="Y716" s="14"/>
      <c r="Z716" s="14"/>
      <c r="AA716" s="14"/>
      <c r="AB716" s="14"/>
      <c r="AC716" s="14"/>
      <c r="AD716" s="14"/>
      <c r="AE716" s="14"/>
      <c r="AF716" s="14"/>
      <c r="AG716" s="14"/>
      <c r="AH716" s="14"/>
    </row>
    <row r="717" spans="1:34" ht="15.75" customHeight="1">
      <c r="A717" s="17"/>
      <c r="B717" s="18"/>
      <c r="C717" s="18"/>
      <c r="D717" s="18"/>
      <c r="E717" s="18"/>
      <c r="F717" s="18"/>
      <c r="G717" s="18"/>
      <c r="H717" s="18"/>
      <c r="I717" s="18"/>
      <c r="J717" s="18"/>
      <c r="K717" s="25"/>
      <c r="L717" s="18"/>
      <c r="M717" s="18"/>
      <c r="N717" s="18"/>
      <c r="O717" s="18"/>
      <c r="P717" s="18"/>
      <c r="Q717" s="18"/>
      <c r="R717" s="18"/>
      <c r="S717" s="14"/>
      <c r="T717" s="14"/>
      <c r="U717" s="14"/>
      <c r="V717" s="14"/>
      <c r="W717" s="14"/>
      <c r="X717" s="14"/>
      <c r="Y717" s="14"/>
      <c r="Z717" s="14"/>
      <c r="AA717" s="14"/>
      <c r="AB717" s="14"/>
      <c r="AC717" s="14"/>
      <c r="AD717" s="14"/>
      <c r="AE717" s="14"/>
      <c r="AF717" s="14"/>
      <c r="AG717" s="14"/>
      <c r="AH717" s="14"/>
    </row>
    <row r="718" spans="1:34" ht="15.75" customHeight="1">
      <c r="A718" s="17"/>
      <c r="B718" s="18"/>
      <c r="C718" s="18"/>
      <c r="D718" s="18"/>
      <c r="E718" s="18"/>
      <c r="F718" s="18"/>
      <c r="G718" s="18"/>
      <c r="H718" s="18"/>
      <c r="I718" s="18"/>
      <c r="J718" s="18"/>
      <c r="K718" s="25"/>
      <c r="L718" s="18"/>
      <c r="M718" s="18"/>
      <c r="N718" s="18"/>
      <c r="O718" s="18"/>
      <c r="P718" s="18"/>
      <c r="Q718" s="18"/>
      <c r="R718" s="18"/>
      <c r="S718" s="14"/>
      <c r="T718" s="14"/>
      <c r="U718" s="14"/>
      <c r="V718" s="14"/>
      <c r="W718" s="14"/>
      <c r="X718" s="14"/>
      <c r="Y718" s="14"/>
      <c r="Z718" s="14"/>
      <c r="AA718" s="14"/>
      <c r="AB718" s="14"/>
      <c r="AC718" s="14"/>
      <c r="AD718" s="14"/>
      <c r="AE718" s="14"/>
      <c r="AF718" s="14"/>
      <c r="AG718" s="14"/>
      <c r="AH718" s="14"/>
    </row>
    <row r="719" spans="1:34" ht="15.75" customHeight="1">
      <c r="A719" s="17"/>
      <c r="B719" s="18"/>
      <c r="C719" s="18"/>
      <c r="D719" s="18"/>
      <c r="E719" s="18"/>
      <c r="F719" s="18"/>
      <c r="G719" s="18"/>
      <c r="H719" s="18"/>
      <c r="I719" s="18"/>
      <c r="J719" s="18"/>
      <c r="K719" s="25"/>
      <c r="L719" s="18"/>
      <c r="M719" s="18"/>
      <c r="N719" s="18"/>
      <c r="O719" s="18"/>
      <c r="P719" s="18"/>
      <c r="Q719" s="18"/>
      <c r="R719" s="18"/>
      <c r="S719" s="14"/>
      <c r="T719" s="14"/>
      <c r="U719" s="14"/>
      <c r="V719" s="14"/>
      <c r="W719" s="14"/>
      <c r="X719" s="14"/>
      <c r="Y719" s="14"/>
      <c r="Z719" s="14"/>
      <c r="AA719" s="14"/>
      <c r="AB719" s="14"/>
      <c r="AC719" s="14"/>
      <c r="AD719" s="14"/>
      <c r="AE719" s="14"/>
      <c r="AF719" s="14"/>
      <c r="AG719" s="14"/>
      <c r="AH719" s="14"/>
    </row>
    <row r="720" spans="1:34" ht="15.75" customHeight="1">
      <c r="A720" s="17"/>
      <c r="B720" s="18"/>
      <c r="C720" s="18"/>
      <c r="D720" s="18"/>
      <c r="E720" s="18"/>
      <c r="F720" s="18"/>
      <c r="G720" s="18"/>
      <c r="H720" s="18"/>
      <c r="I720" s="18"/>
      <c r="J720" s="18"/>
      <c r="K720" s="25"/>
      <c r="L720" s="18"/>
      <c r="M720" s="18"/>
      <c r="N720" s="18"/>
      <c r="O720" s="18"/>
      <c r="P720" s="18"/>
      <c r="Q720" s="18"/>
      <c r="R720" s="18"/>
      <c r="S720" s="14"/>
      <c r="T720" s="14"/>
      <c r="U720" s="14"/>
      <c r="V720" s="14"/>
      <c r="W720" s="14"/>
      <c r="X720" s="14"/>
      <c r="Y720" s="14"/>
      <c r="Z720" s="14"/>
      <c r="AA720" s="14"/>
      <c r="AB720" s="14"/>
      <c r="AC720" s="14"/>
      <c r="AD720" s="14"/>
      <c r="AE720" s="14"/>
      <c r="AF720" s="14"/>
      <c r="AG720" s="14"/>
      <c r="AH720" s="14"/>
    </row>
    <row r="721" spans="1:34" ht="15.75" customHeight="1">
      <c r="A721" s="17"/>
      <c r="B721" s="18"/>
      <c r="C721" s="18"/>
      <c r="D721" s="18"/>
      <c r="E721" s="18"/>
      <c r="F721" s="18"/>
      <c r="G721" s="18"/>
      <c r="H721" s="18"/>
      <c r="I721" s="18"/>
      <c r="J721" s="18"/>
      <c r="K721" s="25"/>
      <c r="L721" s="18"/>
      <c r="M721" s="18"/>
      <c r="N721" s="18"/>
      <c r="O721" s="18"/>
      <c r="P721" s="18"/>
      <c r="Q721" s="18"/>
      <c r="R721" s="18"/>
      <c r="S721" s="14"/>
      <c r="T721" s="14"/>
      <c r="U721" s="14"/>
      <c r="V721" s="14"/>
      <c r="W721" s="14"/>
      <c r="X721" s="14"/>
      <c r="Y721" s="14"/>
      <c r="Z721" s="14"/>
      <c r="AA721" s="14"/>
      <c r="AB721" s="14"/>
      <c r="AC721" s="14"/>
      <c r="AD721" s="14"/>
      <c r="AE721" s="14"/>
      <c r="AF721" s="14"/>
      <c r="AG721" s="14"/>
      <c r="AH721" s="14"/>
    </row>
    <row r="722" spans="1:34" ht="15.75" customHeight="1">
      <c r="A722" s="17"/>
      <c r="B722" s="18"/>
      <c r="C722" s="18"/>
      <c r="D722" s="18"/>
      <c r="E722" s="18"/>
      <c r="F722" s="18"/>
      <c r="G722" s="18"/>
      <c r="H722" s="18"/>
      <c r="I722" s="18"/>
      <c r="J722" s="18"/>
      <c r="K722" s="25"/>
      <c r="L722" s="18"/>
      <c r="M722" s="18"/>
      <c r="N722" s="18"/>
      <c r="O722" s="18"/>
      <c r="P722" s="18"/>
      <c r="Q722" s="18"/>
      <c r="R722" s="18"/>
      <c r="S722" s="14"/>
      <c r="T722" s="14"/>
      <c r="U722" s="14"/>
      <c r="V722" s="14"/>
      <c r="W722" s="14"/>
      <c r="X722" s="14"/>
      <c r="Y722" s="14"/>
      <c r="Z722" s="14"/>
      <c r="AA722" s="14"/>
      <c r="AB722" s="14"/>
      <c r="AC722" s="14"/>
      <c r="AD722" s="14"/>
      <c r="AE722" s="14"/>
      <c r="AF722" s="14"/>
      <c r="AG722" s="14"/>
      <c r="AH722" s="14"/>
    </row>
    <row r="723" spans="1:34" ht="15.75" customHeight="1">
      <c r="A723" s="17"/>
      <c r="B723" s="18"/>
      <c r="C723" s="18"/>
      <c r="D723" s="18"/>
      <c r="E723" s="18"/>
      <c r="F723" s="18"/>
      <c r="G723" s="18"/>
      <c r="H723" s="18"/>
      <c r="I723" s="18"/>
      <c r="J723" s="18"/>
      <c r="K723" s="25"/>
      <c r="L723" s="18"/>
      <c r="M723" s="18"/>
      <c r="N723" s="18"/>
      <c r="O723" s="18"/>
      <c r="P723" s="18"/>
      <c r="Q723" s="18"/>
      <c r="R723" s="18"/>
      <c r="S723" s="14"/>
      <c r="T723" s="14"/>
      <c r="U723" s="14"/>
      <c r="V723" s="14"/>
      <c r="W723" s="14"/>
      <c r="X723" s="14"/>
      <c r="Y723" s="14"/>
      <c r="Z723" s="14"/>
      <c r="AA723" s="14"/>
      <c r="AB723" s="14"/>
      <c r="AC723" s="14"/>
      <c r="AD723" s="14"/>
      <c r="AE723" s="14"/>
      <c r="AF723" s="14"/>
      <c r="AG723" s="14"/>
      <c r="AH723" s="14"/>
    </row>
    <row r="724" spans="1:34" ht="15.75" customHeight="1">
      <c r="A724" s="17"/>
      <c r="B724" s="18"/>
      <c r="C724" s="18"/>
      <c r="D724" s="18"/>
      <c r="E724" s="18"/>
      <c r="F724" s="18"/>
      <c r="G724" s="18"/>
      <c r="H724" s="18"/>
      <c r="I724" s="18"/>
      <c r="J724" s="18"/>
      <c r="K724" s="25"/>
      <c r="L724" s="18"/>
      <c r="M724" s="18"/>
      <c r="N724" s="18"/>
      <c r="O724" s="18"/>
      <c r="P724" s="18"/>
      <c r="Q724" s="18"/>
      <c r="R724" s="18"/>
      <c r="S724" s="14"/>
      <c r="T724" s="14"/>
      <c r="U724" s="14"/>
      <c r="V724" s="14"/>
      <c r="W724" s="14"/>
      <c r="X724" s="14"/>
      <c r="Y724" s="14"/>
      <c r="Z724" s="14"/>
      <c r="AA724" s="14"/>
      <c r="AB724" s="14"/>
      <c r="AC724" s="14"/>
      <c r="AD724" s="14"/>
      <c r="AE724" s="14"/>
      <c r="AF724" s="14"/>
      <c r="AG724" s="14"/>
      <c r="AH724" s="14"/>
    </row>
    <row r="725" spans="1:34" ht="15.75" customHeight="1">
      <c r="A725" s="17"/>
      <c r="B725" s="18"/>
      <c r="C725" s="18"/>
      <c r="D725" s="18"/>
      <c r="E725" s="18"/>
      <c r="F725" s="18"/>
      <c r="G725" s="18"/>
      <c r="H725" s="18"/>
      <c r="I725" s="18"/>
      <c r="J725" s="18"/>
      <c r="K725" s="25"/>
      <c r="L725" s="18"/>
      <c r="M725" s="18"/>
      <c r="N725" s="18"/>
      <c r="O725" s="18"/>
      <c r="P725" s="18"/>
      <c r="Q725" s="18"/>
      <c r="R725" s="18"/>
      <c r="S725" s="14"/>
      <c r="T725" s="14"/>
      <c r="U725" s="14"/>
      <c r="V725" s="14"/>
      <c r="W725" s="14"/>
      <c r="X725" s="14"/>
      <c r="Y725" s="14"/>
      <c r="Z725" s="14"/>
      <c r="AA725" s="14"/>
      <c r="AB725" s="14"/>
      <c r="AC725" s="14"/>
      <c r="AD725" s="14"/>
      <c r="AE725" s="14"/>
      <c r="AF725" s="14"/>
      <c r="AG725" s="14"/>
      <c r="AH725" s="14"/>
    </row>
    <row r="726" spans="1:34" ht="15.75" customHeight="1">
      <c r="A726" s="17"/>
      <c r="B726" s="18"/>
      <c r="C726" s="18"/>
      <c r="D726" s="18"/>
      <c r="E726" s="18"/>
      <c r="F726" s="18"/>
      <c r="G726" s="18"/>
      <c r="H726" s="18"/>
      <c r="I726" s="18"/>
      <c r="J726" s="18"/>
      <c r="K726" s="25"/>
      <c r="L726" s="18"/>
      <c r="M726" s="18"/>
      <c r="N726" s="18"/>
      <c r="O726" s="18"/>
      <c r="P726" s="18"/>
      <c r="Q726" s="18"/>
      <c r="R726" s="18"/>
      <c r="S726" s="14"/>
      <c r="T726" s="14"/>
      <c r="U726" s="14"/>
      <c r="V726" s="14"/>
      <c r="W726" s="14"/>
      <c r="X726" s="14"/>
      <c r="Y726" s="14"/>
      <c r="Z726" s="14"/>
      <c r="AA726" s="14"/>
      <c r="AB726" s="14"/>
      <c r="AC726" s="14"/>
      <c r="AD726" s="14"/>
      <c r="AE726" s="14"/>
      <c r="AF726" s="14"/>
      <c r="AG726" s="14"/>
      <c r="AH726" s="14"/>
    </row>
    <row r="727" spans="1:34" ht="15.75" customHeight="1">
      <c r="A727" s="17"/>
      <c r="B727" s="18"/>
      <c r="C727" s="18"/>
      <c r="D727" s="18"/>
      <c r="E727" s="18"/>
      <c r="F727" s="18"/>
      <c r="G727" s="18"/>
      <c r="H727" s="18"/>
      <c r="I727" s="18"/>
      <c r="J727" s="18"/>
      <c r="K727" s="25"/>
      <c r="L727" s="18"/>
      <c r="M727" s="18"/>
      <c r="N727" s="18"/>
      <c r="O727" s="18"/>
      <c r="P727" s="18"/>
      <c r="Q727" s="18"/>
      <c r="R727" s="18"/>
      <c r="S727" s="14"/>
      <c r="T727" s="14"/>
      <c r="U727" s="14"/>
      <c r="V727" s="14"/>
      <c r="W727" s="14"/>
      <c r="X727" s="14"/>
      <c r="Y727" s="14"/>
      <c r="Z727" s="14"/>
      <c r="AA727" s="14"/>
      <c r="AB727" s="14"/>
      <c r="AC727" s="14"/>
      <c r="AD727" s="14"/>
      <c r="AE727" s="14"/>
      <c r="AF727" s="14"/>
      <c r="AG727" s="14"/>
      <c r="AH727" s="14"/>
    </row>
    <row r="728" spans="1:34" ht="15.75" customHeight="1">
      <c r="A728" s="17"/>
      <c r="B728" s="18"/>
      <c r="C728" s="18"/>
      <c r="D728" s="18"/>
      <c r="E728" s="18"/>
      <c r="F728" s="18"/>
      <c r="G728" s="18"/>
      <c r="H728" s="18"/>
      <c r="I728" s="18"/>
      <c r="J728" s="18"/>
      <c r="K728" s="25"/>
      <c r="L728" s="18"/>
      <c r="M728" s="18"/>
      <c r="N728" s="18"/>
      <c r="O728" s="18"/>
      <c r="P728" s="18"/>
      <c r="Q728" s="18"/>
      <c r="R728" s="18"/>
      <c r="S728" s="14"/>
      <c r="T728" s="14"/>
      <c r="U728" s="14"/>
      <c r="V728" s="14"/>
      <c r="W728" s="14"/>
      <c r="X728" s="14"/>
      <c r="Y728" s="14"/>
      <c r="Z728" s="14"/>
      <c r="AA728" s="14"/>
      <c r="AB728" s="14"/>
      <c r="AC728" s="14"/>
      <c r="AD728" s="14"/>
      <c r="AE728" s="14"/>
      <c r="AF728" s="14"/>
      <c r="AG728" s="14"/>
      <c r="AH728" s="14"/>
    </row>
    <row r="729" spans="1:34" ht="15.75" customHeight="1">
      <c r="A729" s="17"/>
      <c r="B729" s="18"/>
      <c r="C729" s="18"/>
      <c r="D729" s="18"/>
      <c r="E729" s="18"/>
      <c r="F729" s="18"/>
      <c r="G729" s="18"/>
      <c r="H729" s="18"/>
      <c r="I729" s="18"/>
      <c r="J729" s="18"/>
      <c r="K729" s="25"/>
      <c r="L729" s="18"/>
      <c r="M729" s="18"/>
      <c r="N729" s="18"/>
      <c r="O729" s="18"/>
      <c r="P729" s="18"/>
      <c r="Q729" s="18"/>
      <c r="R729" s="18"/>
      <c r="S729" s="14"/>
      <c r="T729" s="14"/>
      <c r="U729" s="14"/>
      <c r="V729" s="14"/>
      <c r="W729" s="14"/>
      <c r="X729" s="14"/>
      <c r="Y729" s="14"/>
      <c r="Z729" s="14"/>
      <c r="AA729" s="14"/>
      <c r="AB729" s="14"/>
      <c r="AC729" s="14"/>
      <c r="AD729" s="14"/>
      <c r="AE729" s="14"/>
      <c r="AF729" s="14"/>
      <c r="AG729" s="14"/>
      <c r="AH729" s="14"/>
    </row>
    <row r="730" spans="1:34" ht="15.75" customHeight="1">
      <c r="A730" s="17"/>
      <c r="B730" s="18"/>
      <c r="C730" s="18"/>
      <c r="D730" s="18"/>
      <c r="E730" s="18"/>
      <c r="F730" s="18"/>
      <c r="G730" s="18"/>
      <c r="H730" s="18"/>
      <c r="I730" s="18"/>
      <c r="J730" s="18"/>
      <c r="K730" s="25"/>
      <c r="L730" s="18"/>
      <c r="M730" s="18"/>
      <c r="N730" s="18"/>
      <c r="O730" s="18"/>
      <c r="P730" s="18"/>
      <c r="Q730" s="18"/>
      <c r="R730" s="18"/>
      <c r="S730" s="14"/>
      <c r="T730" s="14"/>
      <c r="U730" s="14"/>
      <c r="V730" s="14"/>
      <c r="W730" s="14"/>
      <c r="X730" s="14"/>
      <c r="Y730" s="14"/>
      <c r="Z730" s="14"/>
      <c r="AA730" s="14"/>
      <c r="AB730" s="14"/>
      <c r="AC730" s="14"/>
      <c r="AD730" s="14"/>
      <c r="AE730" s="14"/>
      <c r="AF730" s="14"/>
      <c r="AG730" s="14"/>
      <c r="AH730" s="14"/>
    </row>
    <row r="731" spans="1:34" ht="15.75" customHeight="1">
      <c r="A731" s="17"/>
      <c r="B731" s="18"/>
      <c r="C731" s="18"/>
      <c r="D731" s="18"/>
      <c r="E731" s="18"/>
      <c r="F731" s="18"/>
      <c r="G731" s="18"/>
      <c r="H731" s="18"/>
      <c r="I731" s="18"/>
      <c r="J731" s="18"/>
      <c r="K731" s="25"/>
      <c r="L731" s="18"/>
      <c r="M731" s="18"/>
      <c r="N731" s="18"/>
      <c r="O731" s="18"/>
      <c r="P731" s="18"/>
      <c r="Q731" s="18"/>
      <c r="R731" s="18"/>
      <c r="S731" s="14"/>
      <c r="T731" s="14"/>
      <c r="U731" s="14"/>
      <c r="V731" s="14"/>
      <c r="W731" s="14"/>
      <c r="X731" s="14"/>
      <c r="Y731" s="14"/>
      <c r="Z731" s="14"/>
      <c r="AA731" s="14"/>
      <c r="AB731" s="14"/>
      <c r="AC731" s="14"/>
      <c r="AD731" s="14"/>
      <c r="AE731" s="14"/>
      <c r="AF731" s="14"/>
      <c r="AG731" s="14"/>
      <c r="AH731" s="14"/>
    </row>
    <row r="732" spans="1:34" ht="15.75" customHeight="1">
      <c r="A732" s="17"/>
      <c r="B732" s="18"/>
      <c r="C732" s="18"/>
      <c r="D732" s="18"/>
      <c r="E732" s="18"/>
      <c r="F732" s="18"/>
      <c r="G732" s="18"/>
      <c r="H732" s="18"/>
      <c r="I732" s="18"/>
      <c r="J732" s="18"/>
      <c r="K732" s="25"/>
      <c r="L732" s="18"/>
      <c r="M732" s="18"/>
      <c r="N732" s="18"/>
      <c r="O732" s="18"/>
      <c r="P732" s="18"/>
      <c r="Q732" s="18"/>
      <c r="R732" s="18"/>
      <c r="S732" s="14"/>
      <c r="T732" s="14"/>
      <c r="U732" s="14"/>
      <c r="V732" s="14"/>
      <c r="W732" s="14"/>
      <c r="X732" s="14"/>
      <c r="Y732" s="14"/>
      <c r="Z732" s="14"/>
      <c r="AA732" s="14"/>
      <c r="AB732" s="14"/>
      <c r="AC732" s="14"/>
      <c r="AD732" s="14"/>
      <c r="AE732" s="14"/>
      <c r="AF732" s="14"/>
      <c r="AG732" s="14"/>
      <c r="AH732" s="14"/>
    </row>
    <row r="733" spans="1:34" ht="15.75" customHeight="1">
      <c r="A733" s="17"/>
      <c r="B733" s="18"/>
      <c r="C733" s="18"/>
      <c r="D733" s="18"/>
      <c r="E733" s="18"/>
      <c r="F733" s="18"/>
      <c r="G733" s="18"/>
      <c r="H733" s="18"/>
      <c r="I733" s="18"/>
      <c r="J733" s="18"/>
      <c r="K733" s="25"/>
      <c r="L733" s="18"/>
      <c r="M733" s="18"/>
      <c r="N733" s="18"/>
      <c r="O733" s="18"/>
      <c r="P733" s="18"/>
      <c r="Q733" s="18"/>
      <c r="R733" s="18"/>
      <c r="S733" s="14"/>
      <c r="T733" s="14"/>
      <c r="U733" s="14"/>
      <c r="V733" s="14"/>
      <c r="W733" s="14"/>
      <c r="X733" s="14"/>
      <c r="Y733" s="14"/>
      <c r="Z733" s="14"/>
      <c r="AA733" s="14"/>
      <c r="AB733" s="14"/>
      <c r="AC733" s="14"/>
      <c r="AD733" s="14"/>
      <c r="AE733" s="14"/>
      <c r="AF733" s="14"/>
      <c r="AG733" s="14"/>
      <c r="AH733" s="14"/>
    </row>
    <row r="734" spans="1:34" ht="15.75" customHeight="1">
      <c r="A734" s="17"/>
      <c r="B734" s="18"/>
      <c r="C734" s="18"/>
      <c r="D734" s="18"/>
      <c r="E734" s="18"/>
      <c r="F734" s="18"/>
      <c r="G734" s="18"/>
      <c r="H734" s="18"/>
      <c r="I734" s="18"/>
      <c r="J734" s="18"/>
      <c r="K734" s="25"/>
      <c r="L734" s="18"/>
      <c r="M734" s="18"/>
      <c r="N734" s="18"/>
      <c r="O734" s="18"/>
      <c r="P734" s="18"/>
      <c r="Q734" s="18"/>
      <c r="R734" s="18"/>
      <c r="S734" s="14"/>
      <c r="T734" s="14"/>
      <c r="U734" s="14"/>
      <c r="V734" s="14"/>
      <c r="W734" s="14"/>
      <c r="X734" s="14"/>
      <c r="Y734" s="14"/>
      <c r="Z734" s="14"/>
      <c r="AA734" s="14"/>
      <c r="AB734" s="14"/>
      <c r="AC734" s="14"/>
      <c r="AD734" s="14"/>
      <c r="AE734" s="14"/>
      <c r="AF734" s="14"/>
      <c r="AG734" s="14"/>
      <c r="AH734" s="14"/>
    </row>
    <row r="735" spans="1:34" ht="15.75" customHeight="1">
      <c r="A735" s="17"/>
      <c r="B735" s="18"/>
      <c r="C735" s="18"/>
      <c r="D735" s="18"/>
      <c r="E735" s="18"/>
      <c r="F735" s="18"/>
      <c r="G735" s="18"/>
      <c r="H735" s="18"/>
      <c r="I735" s="18"/>
      <c r="J735" s="18"/>
      <c r="K735" s="25"/>
      <c r="L735" s="18"/>
      <c r="M735" s="18"/>
      <c r="N735" s="18"/>
      <c r="O735" s="18"/>
      <c r="P735" s="18"/>
      <c r="Q735" s="18"/>
      <c r="R735" s="18"/>
      <c r="S735" s="14"/>
      <c r="T735" s="14"/>
      <c r="U735" s="14"/>
      <c r="V735" s="14"/>
      <c r="W735" s="14"/>
      <c r="X735" s="14"/>
      <c r="Y735" s="14"/>
      <c r="Z735" s="14"/>
      <c r="AA735" s="14"/>
      <c r="AB735" s="14"/>
      <c r="AC735" s="14"/>
      <c r="AD735" s="14"/>
      <c r="AE735" s="14"/>
      <c r="AF735" s="14"/>
      <c r="AG735" s="14"/>
      <c r="AH735" s="14"/>
    </row>
    <row r="736" spans="1:34" ht="15.75" customHeight="1">
      <c r="A736" s="17"/>
      <c r="B736" s="18"/>
      <c r="C736" s="18"/>
      <c r="D736" s="18"/>
      <c r="E736" s="18"/>
      <c r="F736" s="18"/>
      <c r="G736" s="18"/>
      <c r="H736" s="18"/>
      <c r="I736" s="18"/>
      <c r="J736" s="18"/>
      <c r="K736" s="25"/>
      <c r="L736" s="18"/>
      <c r="M736" s="18"/>
      <c r="N736" s="18"/>
      <c r="O736" s="18"/>
      <c r="P736" s="18"/>
      <c r="Q736" s="18"/>
      <c r="R736" s="18"/>
      <c r="S736" s="14"/>
      <c r="T736" s="14"/>
      <c r="U736" s="14"/>
      <c r="V736" s="14"/>
      <c r="W736" s="14"/>
      <c r="X736" s="14"/>
      <c r="Y736" s="14"/>
      <c r="Z736" s="14"/>
      <c r="AA736" s="14"/>
      <c r="AB736" s="14"/>
      <c r="AC736" s="14"/>
      <c r="AD736" s="14"/>
      <c r="AE736" s="14"/>
      <c r="AF736" s="14"/>
      <c r="AG736" s="14"/>
      <c r="AH736" s="14"/>
    </row>
    <row r="737" spans="1:34">
      <c r="A737" s="17"/>
      <c r="B737" s="18"/>
      <c r="C737" s="18"/>
      <c r="D737" s="18"/>
      <c r="E737" s="18"/>
      <c r="F737" s="18"/>
      <c r="G737" s="18"/>
      <c r="H737" s="18"/>
      <c r="I737" s="18"/>
      <c r="J737" s="18"/>
      <c r="K737" s="25"/>
      <c r="L737" s="18"/>
      <c r="M737" s="18"/>
      <c r="N737" s="18"/>
      <c r="O737" s="18"/>
      <c r="P737" s="18"/>
      <c r="Q737" s="18"/>
      <c r="R737" s="18"/>
      <c r="S737" s="14"/>
      <c r="T737" s="14"/>
      <c r="U737" s="14"/>
      <c r="V737" s="14"/>
      <c r="W737" s="14"/>
      <c r="X737" s="14"/>
      <c r="Y737" s="14"/>
      <c r="Z737" s="14"/>
      <c r="AA737" s="14"/>
      <c r="AB737" s="14"/>
      <c r="AC737" s="14"/>
      <c r="AD737" s="14"/>
      <c r="AE737" s="14"/>
      <c r="AF737" s="14"/>
      <c r="AG737" s="14"/>
      <c r="AH737" s="14"/>
    </row>
    <row r="738" spans="1:34">
      <c r="A738" s="17"/>
      <c r="B738" s="18"/>
      <c r="C738" s="18"/>
      <c r="D738" s="18"/>
      <c r="E738" s="18"/>
      <c r="F738" s="18"/>
      <c r="G738" s="18"/>
      <c r="H738" s="18"/>
      <c r="I738" s="18"/>
      <c r="J738" s="18"/>
      <c r="K738" s="25"/>
      <c r="L738" s="18"/>
      <c r="M738" s="18"/>
      <c r="N738" s="18"/>
      <c r="O738" s="18"/>
      <c r="P738" s="18"/>
      <c r="Q738" s="18"/>
      <c r="R738" s="18"/>
      <c r="S738" s="14"/>
      <c r="T738" s="14"/>
      <c r="U738" s="14"/>
      <c r="V738" s="14"/>
      <c r="W738" s="14"/>
      <c r="X738" s="14"/>
      <c r="Y738" s="14"/>
      <c r="Z738" s="14"/>
      <c r="AA738" s="14"/>
      <c r="AB738" s="14"/>
      <c r="AC738" s="14"/>
      <c r="AD738" s="14"/>
      <c r="AE738" s="14"/>
      <c r="AF738" s="14"/>
      <c r="AG738" s="14"/>
      <c r="AH738" s="14"/>
    </row>
    <row r="739" spans="1:34">
      <c r="A739" s="17"/>
      <c r="B739" s="18"/>
      <c r="C739" s="18"/>
      <c r="D739" s="18"/>
      <c r="E739" s="18"/>
      <c r="F739" s="18"/>
      <c r="G739" s="18"/>
      <c r="H739" s="18"/>
      <c r="I739" s="18"/>
      <c r="J739" s="18"/>
      <c r="K739" s="25"/>
      <c r="L739" s="18"/>
      <c r="M739" s="18"/>
      <c r="N739" s="18"/>
      <c r="O739" s="18"/>
      <c r="P739" s="18"/>
      <c r="Q739" s="18"/>
      <c r="R739" s="18"/>
      <c r="S739" s="14"/>
      <c r="T739" s="14"/>
      <c r="U739" s="14"/>
      <c r="V739" s="14"/>
      <c r="W739" s="14"/>
      <c r="X739" s="14"/>
      <c r="Y739" s="14"/>
      <c r="Z739" s="14"/>
      <c r="AA739" s="14"/>
      <c r="AB739" s="14"/>
      <c r="AC739" s="14"/>
      <c r="AD739" s="14"/>
      <c r="AE739" s="14"/>
      <c r="AF739" s="14"/>
      <c r="AG739" s="14"/>
      <c r="AH739" s="14"/>
    </row>
    <row r="740" spans="1:34">
      <c r="A740" s="17"/>
      <c r="B740" s="18"/>
      <c r="C740" s="18"/>
      <c r="D740" s="18"/>
      <c r="E740" s="18"/>
      <c r="F740" s="18"/>
      <c r="G740" s="18"/>
      <c r="H740" s="18"/>
      <c r="I740" s="18"/>
      <c r="J740" s="18"/>
      <c r="K740" s="25"/>
      <c r="L740" s="18"/>
      <c r="M740" s="18"/>
      <c r="N740" s="18"/>
      <c r="O740" s="18"/>
      <c r="P740" s="18"/>
      <c r="Q740" s="18"/>
      <c r="R740" s="18"/>
      <c r="S740" s="14"/>
      <c r="T740" s="14"/>
      <c r="U740" s="14"/>
      <c r="V740" s="14"/>
      <c r="W740" s="14"/>
      <c r="X740" s="14"/>
      <c r="Y740" s="14"/>
      <c r="Z740" s="14"/>
      <c r="AA740" s="14"/>
      <c r="AB740" s="14"/>
      <c r="AC740" s="14"/>
      <c r="AD740" s="14"/>
      <c r="AE740" s="14"/>
      <c r="AF740" s="14"/>
      <c r="AG740" s="14"/>
      <c r="AH740" s="14"/>
    </row>
    <row r="741" spans="1:34">
      <c r="A741" s="17"/>
      <c r="B741" s="18"/>
      <c r="C741" s="18"/>
      <c r="D741" s="18"/>
      <c r="E741" s="18"/>
      <c r="F741" s="18"/>
      <c r="G741" s="18"/>
      <c r="H741" s="18"/>
      <c r="I741" s="18"/>
      <c r="J741" s="18"/>
      <c r="K741" s="25"/>
      <c r="L741" s="18"/>
      <c r="M741" s="18"/>
      <c r="N741" s="18"/>
      <c r="O741" s="18"/>
      <c r="P741" s="18"/>
      <c r="Q741" s="18"/>
      <c r="R741" s="18"/>
      <c r="S741" s="14"/>
      <c r="T741" s="14"/>
      <c r="U741" s="14"/>
      <c r="V741" s="14"/>
      <c r="W741" s="14"/>
      <c r="X741" s="14"/>
      <c r="Y741" s="14"/>
      <c r="Z741" s="14"/>
      <c r="AA741" s="14"/>
      <c r="AB741" s="14"/>
      <c r="AC741" s="14"/>
      <c r="AD741" s="14"/>
      <c r="AE741" s="14"/>
      <c r="AF741" s="14"/>
      <c r="AG741" s="14"/>
      <c r="AH741" s="14"/>
    </row>
    <row r="742" spans="1:34">
      <c r="A742" s="17"/>
      <c r="B742" s="18"/>
      <c r="C742" s="18"/>
      <c r="D742" s="18"/>
      <c r="E742" s="18"/>
      <c r="F742" s="18"/>
      <c r="G742" s="18"/>
      <c r="H742" s="18"/>
      <c r="I742" s="18"/>
      <c r="J742" s="18"/>
      <c r="K742" s="25"/>
      <c r="L742" s="18"/>
      <c r="M742" s="18"/>
      <c r="N742" s="18"/>
      <c r="O742" s="18"/>
      <c r="P742" s="18"/>
      <c r="Q742" s="18"/>
      <c r="R742" s="18"/>
      <c r="S742" s="14"/>
      <c r="T742" s="14"/>
      <c r="U742" s="14"/>
      <c r="V742" s="14"/>
      <c r="W742" s="14"/>
      <c r="X742" s="14"/>
      <c r="Y742" s="14"/>
      <c r="Z742" s="14"/>
      <c r="AA742" s="14"/>
      <c r="AB742" s="14"/>
      <c r="AC742" s="14"/>
      <c r="AD742" s="14"/>
      <c r="AE742" s="14"/>
      <c r="AF742" s="14"/>
      <c r="AG742" s="14"/>
      <c r="AH742" s="14"/>
    </row>
    <row r="743" spans="1:34">
      <c r="A743" s="17"/>
      <c r="B743" s="18"/>
      <c r="C743" s="18"/>
      <c r="D743" s="18"/>
      <c r="E743" s="18"/>
      <c r="F743" s="18"/>
      <c r="G743" s="18"/>
      <c r="H743" s="18"/>
      <c r="I743" s="18"/>
      <c r="J743" s="18"/>
      <c r="K743" s="25"/>
      <c r="L743" s="18"/>
      <c r="M743" s="18"/>
      <c r="N743" s="18"/>
      <c r="O743" s="18"/>
      <c r="P743" s="18"/>
      <c r="Q743" s="18"/>
      <c r="R743" s="18"/>
      <c r="S743" s="14"/>
      <c r="T743" s="14"/>
      <c r="U743" s="14"/>
      <c r="V743" s="14"/>
      <c r="W743" s="14"/>
      <c r="X743" s="14"/>
      <c r="Y743" s="14"/>
      <c r="Z743" s="14"/>
      <c r="AA743" s="14"/>
      <c r="AB743" s="14"/>
      <c r="AC743" s="14"/>
      <c r="AD743" s="14"/>
      <c r="AE743" s="14"/>
      <c r="AF743" s="14"/>
      <c r="AG743" s="14"/>
      <c r="AH743" s="14"/>
    </row>
    <row r="744" spans="1:34">
      <c r="A744" s="17"/>
      <c r="B744" s="18"/>
      <c r="C744" s="18"/>
      <c r="D744" s="18"/>
      <c r="E744" s="18"/>
      <c r="F744" s="18"/>
      <c r="G744" s="18"/>
      <c r="H744" s="18"/>
      <c r="I744" s="18"/>
      <c r="J744" s="18"/>
      <c r="K744" s="25"/>
      <c r="L744" s="18"/>
      <c r="M744" s="18"/>
      <c r="N744" s="18"/>
      <c r="O744" s="18"/>
      <c r="P744" s="18"/>
      <c r="Q744" s="18"/>
      <c r="R744" s="18"/>
      <c r="S744" s="14"/>
      <c r="T744" s="14"/>
      <c r="U744" s="14"/>
      <c r="V744" s="14"/>
      <c r="W744" s="14"/>
      <c r="X744" s="14"/>
      <c r="Y744" s="14"/>
      <c r="Z744" s="14"/>
      <c r="AA744" s="14"/>
      <c r="AB744" s="14"/>
      <c r="AC744" s="14"/>
      <c r="AD744" s="14"/>
      <c r="AE744" s="14"/>
      <c r="AF744" s="14"/>
      <c r="AG744" s="14"/>
      <c r="AH744" s="14"/>
    </row>
    <row r="745" spans="1:34">
      <c r="A745" s="17"/>
      <c r="B745" s="18"/>
      <c r="C745" s="18"/>
      <c r="D745" s="18"/>
      <c r="E745" s="18"/>
      <c r="F745" s="18"/>
      <c r="G745" s="18"/>
      <c r="H745" s="18"/>
      <c r="I745" s="18"/>
      <c r="J745" s="18"/>
      <c r="K745" s="25"/>
      <c r="L745" s="18"/>
      <c r="M745" s="18"/>
      <c r="N745" s="18"/>
      <c r="O745" s="18"/>
      <c r="P745" s="18"/>
      <c r="Q745" s="18"/>
      <c r="R745" s="18"/>
      <c r="S745" s="14"/>
      <c r="T745" s="14"/>
      <c r="U745" s="14"/>
      <c r="V745" s="14"/>
      <c r="W745" s="14"/>
      <c r="X745" s="14"/>
      <c r="Y745" s="14"/>
      <c r="Z745" s="14"/>
      <c r="AA745" s="14"/>
      <c r="AB745" s="14"/>
      <c r="AC745" s="14"/>
      <c r="AD745" s="14"/>
      <c r="AE745" s="14"/>
      <c r="AF745" s="14"/>
      <c r="AG745" s="14"/>
      <c r="AH745" s="14"/>
    </row>
    <row r="746" spans="1:34">
      <c r="A746" s="17"/>
      <c r="B746" s="18"/>
      <c r="C746" s="18"/>
      <c r="D746" s="18"/>
      <c r="E746" s="18"/>
      <c r="F746" s="18"/>
      <c r="G746" s="18"/>
      <c r="H746" s="18"/>
      <c r="I746" s="18"/>
      <c r="J746" s="18"/>
      <c r="K746" s="25"/>
      <c r="L746" s="18"/>
      <c r="M746" s="18"/>
      <c r="N746" s="18"/>
      <c r="O746" s="18"/>
      <c r="P746" s="18"/>
      <c r="Q746" s="18"/>
      <c r="R746" s="18"/>
      <c r="S746" s="14"/>
      <c r="T746" s="14"/>
      <c r="U746" s="14"/>
      <c r="V746" s="14"/>
      <c r="W746" s="14"/>
      <c r="X746" s="14"/>
      <c r="Y746" s="14"/>
      <c r="Z746" s="14"/>
      <c r="AA746" s="14"/>
      <c r="AB746" s="14"/>
      <c r="AC746" s="14"/>
      <c r="AD746" s="14"/>
      <c r="AE746" s="14"/>
      <c r="AF746" s="14"/>
      <c r="AG746" s="14"/>
      <c r="AH746" s="14"/>
    </row>
    <row r="747" spans="1:34">
      <c r="A747" s="17"/>
      <c r="B747" s="18"/>
      <c r="C747" s="18"/>
      <c r="D747" s="18"/>
      <c r="E747" s="18"/>
      <c r="F747" s="18"/>
      <c r="G747" s="18"/>
      <c r="H747" s="18"/>
      <c r="I747" s="18"/>
      <c r="J747" s="18"/>
      <c r="K747" s="25"/>
      <c r="L747" s="18"/>
      <c r="M747" s="18"/>
      <c r="N747" s="18"/>
      <c r="O747" s="18"/>
      <c r="P747" s="18"/>
      <c r="Q747" s="18"/>
      <c r="R747" s="18"/>
      <c r="S747" s="14"/>
      <c r="T747" s="14"/>
      <c r="U747" s="14"/>
      <c r="V747" s="14"/>
      <c r="W747" s="14"/>
      <c r="X747" s="14"/>
      <c r="Y747" s="14"/>
      <c r="Z747" s="14"/>
      <c r="AA747" s="14"/>
      <c r="AB747" s="14"/>
      <c r="AC747" s="14"/>
      <c r="AD747" s="14"/>
      <c r="AE747" s="14"/>
      <c r="AF747" s="14"/>
      <c r="AG747" s="14"/>
      <c r="AH747" s="14"/>
    </row>
    <row r="748" spans="1:34">
      <c r="A748" s="17"/>
      <c r="B748" s="18"/>
      <c r="C748" s="18"/>
      <c r="D748" s="18"/>
      <c r="E748" s="18"/>
      <c r="F748" s="18"/>
      <c r="G748" s="18"/>
      <c r="H748" s="18"/>
      <c r="I748" s="18"/>
      <c r="J748" s="18"/>
      <c r="K748" s="25"/>
      <c r="L748" s="18"/>
      <c r="M748" s="18"/>
      <c r="N748" s="18"/>
      <c r="O748" s="18"/>
      <c r="P748" s="18"/>
      <c r="Q748" s="18"/>
      <c r="R748" s="18"/>
      <c r="S748" s="14"/>
      <c r="T748" s="14"/>
      <c r="U748" s="14"/>
      <c r="V748" s="14"/>
      <c r="W748" s="14"/>
      <c r="X748" s="14"/>
      <c r="Y748" s="14"/>
      <c r="Z748" s="14"/>
      <c r="AA748" s="14"/>
      <c r="AB748" s="14"/>
      <c r="AC748" s="14"/>
      <c r="AD748" s="14"/>
      <c r="AE748" s="14"/>
      <c r="AF748" s="14"/>
      <c r="AG748" s="14"/>
      <c r="AH748" s="14"/>
    </row>
    <row r="749" spans="1:34">
      <c r="A749" s="17"/>
      <c r="B749" s="18"/>
      <c r="C749" s="18"/>
      <c r="D749" s="18"/>
      <c r="E749" s="18"/>
      <c r="F749" s="18"/>
      <c r="G749" s="18"/>
      <c r="H749" s="18"/>
      <c r="I749" s="18"/>
      <c r="J749" s="18"/>
      <c r="K749" s="25"/>
      <c r="L749" s="18"/>
      <c r="M749" s="18"/>
      <c r="N749" s="18"/>
      <c r="O749" s="18"/>
      <c r="P749" s="18"/>
      <c r="Q749" s="18"/>
      <c r="R749" s="18"/>
      <c r="S749" s="14"/>
      <c r="T749" s="14"/>
      <c r="U749" s="14"/>
      <c r="V749" s="14"/>
      <c r="W749" s="14"/>
      <c r="X749" s="14"/>
      <c r="Y749" s="14"/>
      <c r="Z749" s="14"/>
      <c r="AA749" s="14"/>
      <c r="AB749" s="14"/>
      <c r="AC749" s="14"/>
      <c r="AD749" s="14"/>
      <c r="AE749" s="14"/>
      <c r="AF749" s="14"/>
      <c r="AG749" s="14"/>
      <c r="AH749" s="14"/>
    </row>
    <row r="750" spans="1:34">
      <c r="A750" s="17"/>
      <c r="B750" s="18"/>
      <c r="C750" s="18"/>
      <c r="D750" s="18"/>
      <c r="E750" s="18"/>
      <c r="F750" s="18"/>
      <c r="G750" s="18"/>
      <c r="H750" s="18"/>
      <c r="I750" s="18"/>
      <c r="J750" s="18"/>
      <c r="K750" s="25"/>
      <c r="L750" s="18"/>
      <c r="M750" s="18"/>
      <c r="N750" s="18"/>
      <c r="O750" s="18"/>
      <c r="P750" s="18"/>
      <c r="Q750" s="18"/>
      <c r="R750" s="18"/>
      <c r="S750" s="14"/>
      <c r="T750" s="14"/>
      <c r="U750" s="14"/>
      <c r="V750" s="14"/>
      <c r="W750" s="14"/>
      <c r="X750" s="14"/>
      <c r="Y750" s="14"/>
      <c r="Z750" s="14"/>
      <c r="AA750" s="14"/>
      <c r="AB750" s="14"/>
      <c r="AC750" s="14"/>
      <c r="AD750" s="14"/>
      <c r="AE750" s="14"/>
      <c r="AF750" s="14"/>
      <c r="AG750" s="14"/>
      <c r="AH750" s="14"/>
    </row>
    <row r="751" spans="1:34">
      <c r="A751" s="17"/>
      <c r="B751" s="18"/>
      <c r="C751" s="18"/>
      <c r="D751" s="18"/>
      <c r="E751" s="18"/>
      <c r="F751" s="18"/>
      <c r="G751" s="18"/>
      <c r="H751" s="18"/>
      <c r="I751" s="18"/>
      <c r="J751" s="18"/>
      <c r="K751" s="25"/>
      <c r="L751" s="18"/>
      <c r="M751" s="18"/>
      <c r="N751" s="18"/>
      <c r="O751" s="18"/>
      <c r="P751" s="18"/>
      <c r="Q751" s="18"/>
      <c r="R751" s="18"/>
      <c r="S751" s="14"/>
      <c r="T751" s="14"/>
      <c r="U751" s="14"/>
      <c r="V751" s="14"/>
      <c r="W751" s="14"/>
      <c r="X751" s="14"/>
      <c r="Y751" s="14"/>
      <c r="Z751" s="14"/>
      <c r="AA751" s="14"/>
      <c r="AB751" s="14"/>
      <c r="AC751" s="14"/>
      <c r="AD751" s="14"/>
      <c r="AE751" s="14"/>
      <c r="AF751" s="14"/>
      <c r="AG751" s="14"/>
      <c r="AH751" s="14"/>
    </row>
    <row r="752" spans="1:34">
      <c r="A752" s="17"/>
      <c r="B752" s="18"/>
      <c r="C752" s="18"/>
      <c r="D752" s="18"/>
      <c r="E752" s="18"/>
      <c r="F752" s="18"/>
      <c r="G752" s="18"/>
      <c r="H752" s="18"/>
      <c r="I752" s="18"/>
      <c r="J752" s="18"/>
      <c r="K752" s="25"/>
      <c r="L752" s="18"/>
      <c r="M752" s="18"/>
      <c r="N752" s="18"/>
      <c r="O752" s="18"/>
      <c r="P752" s="18"/>
      <c r="Q752" s="18"/>
      <c r="R752" s="18"/>
      <c r="S752" s="14"/>
      <c r="T752" s="14"/>
      <c r="U752" s="14"/>
      <c r="V752" s="14"/>
      <c r="W752" s="14"/>
      <c r="X752" s="14"/>
      <c r="Y752" s="14"/>
      <c r="Z752" s="14"/>
      <c r="AA752" s="14"/>
      <c r="AB752" s="14"/>
      <c r="AC752" s="14"/>
      <c r="AD752" s="14"/>
      <c r="AE752" s="14"/>
      <c r="AF752" s="14"/>
      <c r="AG752" s="14"/>
      <c r="AH752" s="14"/>
    </row>
    <row r="753" spans="1:34">
      <c r="A753" s="17"/>
      <c r="B753" s="18"/>
      <c r="C753" s="18"/>
      <c r="D753" s="18"/>
      <c r="E753" s="18"/>
      <c r="F753" s="18"/>
      <c r="G753" s="18"/>
      <c r="H753" s="18"/>
      <c r="I753" s="18"/>
      <c r="J753" s="18"/>
      <c r="K753" s="25"/>
      <c r="L753" s="18"/>
      <c r="M753" s="18"/>
      <c r="N753" s="18"/>
      <c r="O753" s="18"/>
      <c r="P753" s="18"/>
      <c r="Q753" s="18"/>
      <c r="R753" s="18"/>
      <c r="S753" s="14"/>
      <c r="T753" s="14"/>
      <c r="U753" s="14"/>
      <c r="V753" s="14"/>
      <c r="W753" s="14"/>
      <c r="X753" s="14"/>
      <c r="Y753" s="14"/>
      <c r="Z753" s="14"/>
      <c r="AA753" s="14"/>
      <c r="AB753" s="14"/>
      <c r="AC753" s="14"/>
      <c r="AD753" s="14"/>
      <c r="AE753" s="14"/>
      <c r="AF753" s="14"/>
      <c r="AG753" s="14"/>
      <c r="AH753" s="14"/>
    </row>
    <row r="754" spans="1:34">
      <c r="A754" s="17"/>
      <c r="B754" s="18"/>
      <c r="C754" s="18"/>
      <c r="D754" s="18"/>
      <c r="E754" s="18"/>
      <c r="F754" s="18"/>
      <c r="G754" s="18"/>
      <c r="H754" s="18"/>
      <c r="I754" s="18"/>
      <c r="J754" s="18"/>
      <c r="K754" s="25"/>
      <c r="L754" s="18"/>
      <c r="M754" s="18"/>
      <c r="N754" s="18"/>
      <c r="O754" s="18"/>
      <c r="P754" s="18"/>
      <c r="Q754" s="18"/>
      <c r="R754" s="18"/>
      <c r="S754" s="14"/>
      <c r="T754" s="14"/>
      <c r="U754" s="14"/>
      <c r="V754" s="14"/>
      <c r="W754" s="14"/>
      <c r="X754" s="14"/>
      <c r="Y754" s="14"/>
      <c r="Z754" s="14"/>
      <c r="AA754" s="14"/>
      <c r="AB754" s="14"/>
      <c r="AC754" s="14"/>
      <c r="AD754" s="14"/>
      <c r="AE754" s="14"/>
      <c r="AF754" s="14"/>
      <c r="AG754" s="14"/>
      <c r="AH754" s="14"/>
    </row>
    <row r="755" spans="1:34">
      <c r="A755" s="17"/>
      <c r="B755" s="18"/>
      <c r="C755" s="18"/>
      <c r="D755" s="18"/>
      <c r="E755" s="18"/>
      <c r="F755" s="18"/>
      <c r="G755" s="18"/>
      <c r="H755" s="18"/>
      <c r="I755" s="18"/>
      <c r="J755" s="18"/>
      <c r="K755" s="25"/>
      <c r="L755" s="18"/>
      <c r="M755" s="18"/>
      <c r="N755" s="18"/>
      <c r="O755" s="18"/>
      <c r="P755" s="18"/>
      <c r="Q755" s="18"/>
      <c r="R755" s="18"/>
      <c r="S755" s="14"/>
      <c r="T755" s="14"/>
      <c r="U755" s="14"/>
      <c r="V755" s="14"/>
      <c r="W755" s="14"/>
      <c r="X755" s="14"/>
      <c r="Y755" s="14"/>
      <c r="Z755" s="14"/>
      <c r="AA755" s="14"/>
      <c r="AB755" s="14"/>
      <c r="AC755" s="14"/>
      <c r="AD755" s="14"/>
      <c r="AE755" s="14"/>
      <c r="AF755" s="14"/>
      <c r="AG755" s="14"/>
      <c r="AH755" s="14"/>
    </row>
    <row r="756" spans="1:34">
      <c r="A756" s="17"/>
      <c r="B756" s="18"/>
      <c r="C756" s="18"/>
      <c r="D756" s="18"/>
      <c r="E756" s="18"/>
      <c r="F756" s="18"/>
      <c r="G756" s="18"/>
      <c r="H756" s="18"/>
      <c r="I756" s="18"/>
      <c r="J756" s="18"/>
      <c r="K756" s="25"/>
      <c r="L756" s="18"/>
      <c r="M756" s="18"/>
      <c r="N756" s="18"/>
      <c r="O756" s="18"/>
      <c r="P756" s="18"/>
      <c r="Q756" s="18"/>
      <c r="R756" s="18"/>
      <c r="S756" s="14"/>
      <c r="T756" s="14"/>
      <c r="U756" s="14"/>
      <c r="V756" s="14"/>
      <c r="W756" s="14"/>
      <c r="X756" s="14"/>
      <c r="Y756" s="14"/>
      <c r="Z756" s="14"/>
      <c r="AA756" s="14"/>
      <c r="AB756" s="14"/>
      <c r="AC756" s="14"/>
      <c r="AD756" s="14"/>
      <c r="AE756" s="14"/>
      <c r="AF756" s="14"/>
      <c r="AG756" s="14"/>
      <c r="AH756" s="14"/>
    </row>
    <row r="757" spans="1:34">
      <c r="A757" s="17"/>
      <c r="B757" s="18"/>
      <c r="C757" s="18"/>
      <c r="D757" s="18"/>
      <c r="E757" s="18"/>
      <c r="F757" s="18"/>
      <c r="G757" s="18"/>
      <c r="H757" s="18"/>
      <c r="I757" s="18"/>
      <c r="J757" s="18"/>
      <c r="K757" s="25"/>
      <c r="L757" s="18"/>
      <c r="M757" s="18"/>
      <c r="N757" s="18"/>
      <c r="O757" s="18"/>
      <c r="P757" s="18"/>
      <c r="Q757" s="18"/>
      <c r="R757" s="18"/>
      <c r="S757" s="14"/>
      <c r="T757" s="14"/>
      <c r="U757" s="14"/>
      <c r="V757" s="14"/>
      <c r="W757" s="14"/>
      <c r="X757" s="14"/>
      <c r="Y757" s="14"/>
      <c r="Z757" s="14"/>
      <c r="AA757" s="14"/>
      <c r="AB757" s="14"/>
      <c r="AC757" s="14"/>
      <c r="AD757" s="14"/>
      <c r="AE757" s="14"/>
      <c r="AF757" s="14"/>
      <c r="AG757" s="14"/>
      <c r="AH757" s="14"/>
    </row>
    <row r="758" spans="1:34">
      <c r="A758" s="17"/>
      <c r="B758" s="18"/>
      <c r="C758" s="18"/>
      <c r="D758" s="18"/>
      <c r="E758" s="18"/>
      <c r="F758" s="18"/>
      <c r="G758" s="18"/>
      <c r="H758" s="18"/>
      <c r="I758" s="18"/>
      <c r="J758" s="18"/>
      <c r="K758" s="25"/>
      <c r="L758" s="18"/>
      <c r="M758" s="18"/>
      <c r="N758" s="18"/>
      <c r="O758" s="18"/>
      <c r="P758" s="18"/>
      <c r="Q758" s="18"/>
      <c r="R758" s="18"/>
      <c r="S758" s="14"/>
      <c r="T758" s="14"/>
      <c r="U758" s="14"/>
      <c r="V758" s="14"/>
      <c r="W758" s="14"/>
      <c r="X758" s="14"/>
      <c r="Y758" s="14"/>
      <c r="Z758" s="14"/>
      <c r="AA758" s="14"/>
      <c r="AB758" s="14"/>
      <c r="AC758" s="14"/>
      <c r="AD758" s="14"/>
      <c r="AE758" s="14"/>
      <c r="AF758" s="14"/>
      <c r="AG758" s="14"/>
      <c r="AH758" s="14"/>
    </row>
    <row r="759" spans="1:34">
      <c r="A759" s="17"/>
      <c r="B759" s="18"/>
      <c r="C759" s="18"/>
      <c r="D759" s="18"/>
      <c r="E759" s="18"/>
      <c r="F759" s="18"/>
      <c r="G759" s="18"/>
      <c r="H759" s="18"/>
      <c r="I759" s="18"/>
      <c r="J759" s="18"/>
      <c r="K759" s="25"/>
      <c r="L759" s="18"/>
      <c r="M759" s="18"/>
      <c r="N759" s="18"/>
      <c r="O759" s="18"/>
      <c r="P759" s="18"/>
      <c r="Q759" s="18"/>
      <c r="R759" s="18"/>
      <c r="S759" s="14"/>
      <c r="T759" s="14"/>
      <c r="U759" s="14"/>
      <c r="V759" s="14"/>
      <c r="W759" s="14"/>
      <c r="X759" s="14"/>
      <c r="Y759" s="14"/>
      <c r="Z759" s="14"/>
      <c r="AA759" s="14"/>
      <c r="AB759" s="14"/>
      <c r="AC759" s="14"/>
      <c r="AD759" s="14"/>
      <c r="AE759" s="14"/>
      <c r="AF759" s="14"/>
      <c r="AG759" s="14"/>
      <c r="AH759" s="14"/>
    </row>
    <row r="760" spans="1:34">
      <c r="A760" s="17"/>
      <c r="B760" s="18"/>
      <c r="C760" s="18"/>
      <c r="D760" s="18"/>
      <c r="E760" s="18"/>
      <c r="F760" s="18"/>
      <c r="G760" s="18"/>
      <c r="H760" s="18"/>
      <c r="I760" s="18"/>
      <c r="J760" s="18"/>
      <c r="K760" s="25"/>
      <c r="L760" s="18"/>
      <c r="M760" s="18"/>
      <c r="N760" s="18"/>
      <c r="O760" s="18"/>
      <c r="P760" s="18"/>
      <c r="Q760" s="18"/>
      <c r="R760" s="18"/>
      <c r="S760" s="14"/>
      <c r="T760" s="14"/>
      <c r="U760" s="14"/>
      <c r="V760" s="14"/>
      <c r="W760" s="14"/>
      <c r="X760" s="14"/>
      <c r="Y760" s="14"/>
      <c r="Z760" s="14"/>
      <c r="AA760" s="14"/>
      <c r="AB760" s="14"/>
      <c r="AC760" s="14"/>
      <c r="AD760" s="14"/>
      <c r="AE760" s="14"/>
      <c r="AF760" s="14"/>
      <c r="AG760" s="14"/>
      <c r="AH760" s="14"/>
    </row>
    <row r="761" spans="1:34">
      <c r="A761" s="17"/>
      <c r="B761" s="18"/>
      <c r="C761" s="18"/>
      <c r="D761" s="18"/>
      <c r="E761" s="18"/>
      <c r="F761" s="18"/>
      <c r="G761" s="18"/>
      <c r="H761" s="18"/>
      <c r="I761" s="18"/>
      <c r="J761" s="18"/>
      <c r="K761" s="25"/>
      <c r="L761" s="18"/>
      <c r="M761" s="18"/>
      <c r="N761" s="18"/>
      <c r="O761" s="18"/>
      <c r="P761" s="18"/>
      <c r="Q761" s="18"/>
      <c r="R761" s="18"/>
      <c r="S761" s="14"/>
      <c r="T761" s="14"/>
      <c r="U761" s="14"/>
      <c r="V761" s="14"/>
      <c r="W761" s="14"/>
      <c r="X761" s="14"/>
      <c r="Y761" s="14"/>
      <c r="Z761" s="14"/>
      <c r="AA761" s="14"/>
      <c r="AB761" s="14"/>
      <c r="AC761" s="14"/>
      <c r="AD761" s="14"/>
      <c r="AE761" s="14"/>
      <c r="AF761" s="14"/>
      <c r="AG761" s="14"/>
      <c r="AH761" s="14"/>
    </row>
    <row r="762" spans="1:34">
      <c r="A762" s="17"/>
      <c r="B762" s="18"/>
      <c r="C762" s="18"/>
      <c r="D762" s="18"/>
      <c r="E762" s="18"/>
      <c r="F762" s="18"/>
      <c r="G762" s="18"/>
      <c r="H762" s="18"/>
      <c r="I762" s="18"/>
      <c r="J762" s="18"/>
      <c r="K762" s="25"/>
      <c r="L762" s="18"/>
      <c r="M762" s="18"/>
      <c r="N762" s="18"/>
      <c r="O762" s="18"/>
      <c r="P762" s="18"/>
      <c r="Q762" s="18"/>
      <c r="R762" s="18"/>
      <c r="S762" s="14"/>
      <c r="T762" s="14"/>
      <c r="U762" s="14"/>
      <c r="V762" s="14"/>
      <c r="W762" s="14"/>
      <c r="X762" s="14"/>
      <c r="Y762" s="14"/>
      <c r="Z762" s="14"/>
      <c r="AA762" s="14"/>
      <c r="AB762" s="14"/>
      <c r="AC762" s="14"/>
      <c r="AD762" s="14"/>
      <c r="AE762" s="14"/>
      <c r="AF762" s="14"/>
      <c r="AG762" s="14"/>
      <c r="AH762" s="14"/>
    </row>
    <row r="763" spans="1:34">
      <c r="A763" s="17"/>
      <c r="B763" s="18"/>
      <c r="C763" s="18"/>
      <c r="D763" s="18"/>
      <c r="E763" s="18"/>
      <c r="F763" s="18"/>
      <c r="G763" s="18"/>
      <c r="H763" s="18"/>
      <c r="I763" s="18"/>
      <c r="J763" s="18"/>
      <c r="K763" s="25"/>
      <c r="L763" s="18"/>
      <c r="M763" s="18"/>
      <c r="N763" s="18"/>
      <c r="O763" s="18"/>
      <c r="P763" s="18"/>
      <c r="Q763" s="18"/>
      <c r="R763" s="18"/>
      <c r="S763" s="14"/>
      <c r="T763" s="14"/>
      <c r="U763" s="14"/>
      <c r="V763" s="14"/>
      <c r="W763" s="14"/>
      <c r="X763" s="14"/>
      <c r="Y763" s="14"/>
      <c r="Z763" s="14"/>
      <c r="AA763" s="14"/>
      <c r="AB763" s="14"/>
      <c r="AC763" s="14"/>
      <c r="AD763" s="14"/>
      <c r="AE763" s="14"/>
      <c r="AF763" s="14"/>
      <c r="AG763" s="14"/>
      <c r="AH763" s="14"/>
    </row>
    <row r="764" spans="1:34">
      <c r="A764" s="17"/>
      <c r="B764" s="18"/>
      <c r="C764" s="18"/>
      <c r="D764" s="18"/>
      <c r="E764" s="18"/>
      <c r="F764" s="18"/>
      <c r="G764" s="18"/>
      <c r="H764" s="18"/>
      <c r="I764" s="18"/>
      <c r="J764" s="18"/>
      <c r="K764" s="25"/>
      <c r="L764" s="18"/>
      <c r="M764" s="18"/>
      <c r="N764" s="18"/>
      <c r="O764" s="18"/>
      <c r="P764" s="18"/>
      <c r="Q764" s="18"/>
      <c r="R764" s="18"/>
      <c r="S764" s="14"/>
      <c r="T764" s="14"/>
      <c r="U764" s="14"/>
      <c r="V764" s="14"/>
      <c r="W764" s="14"/>
      <c r="X764" s="14"/>
      <c r="Y764" s="14"/>
      <c r="Z764" s="14"/>
      <c r="AA764" s="14"/>
      <c r="AB764" s="14"/>
      <c r="AC764" s="14"/>
      <c r="AD764" s="14"/>
      <c r="AE764" s="14"/>
      <c r="AF764" s="14"/>
      <c r="AG764" s="14"/>
      <c r="AH764" s="14"/>
    </row>
    <row r="765" spans="1:34">
      <c r="A765" s="17"/>
      <c r="B765" s="18"/>
      <c r="C765" s="18"/>
      <c r="D765" s="18"/>
      <c r="E765" s="18"/>
      <c r="F765" s="18"/>
      <c r="G765" s="18"/>
      <c r="H765" s="18"/>
      <c r="I765" s="18"/>
      <c r="J765" s="18"/>
      <c r="K765" s="25"/>
      <c r="L765" s="18"/>
      <c r="M765" s="18"/>
      <c r="N765" s="18"/>
      <c r="O765" s="18"/>
      <c r="P765" s="18"/>
      <c r="Q765" s="18"/>
      <c r="R765" s="18"/>
      <c r="S765" s="14"/>
      <c r="T765" s="14"/>
      <c r="U765" s="14"/>
      <c r="V765" s="14"/>
      <c r="W765" s="14"/>
      <c r="X765" s="14"/>
      <c r="Y765" s="14"/>
      <c r="Z765" s="14"/>
      <c r="AA765" s="14"/>
      <c r="AB765" s="14"/>
      <c r="AC765" s="14"/>
      <c r="AD765" s="14"/>
      <c r="AE765" s="14"/>
      <c r="AF765" s="14"/>
      <c r="AG765" s="14"/>
      <c r="AH765" s="14"/>
    </row>
    <row r="766" spans="1:34">
      <c r="A766" s="17"/>
      <c r="B766" s="18"/>
      <c r="C766" s="18"/>
      <c r="D766" s="18"/>
      <c r="E766" s="18"/>
      <c r="F766" s="18"/>
      <c r="G766" s="18"/>
      <c r="H766" s="18"/>
      <c r="I766" s="18"/>
      <c r="J766" s="18"/>
      <c r="K766" s="25"/>
      <c r="L766" s="18"/>
      <c r="M766" s="18"/>
      <c r="N766" s="18"/>
      <c r="O766" s="18"/>
      <c r="P766" s="18"/>
      <c r="Q766" s="18"/>
      <c r="R766" s="18"/>
      <c r="S766" s="14"/>
      <c r="T766" s="14"/>
      <c r="U766" s="14"/>
      <c r="V766" s="14"/>
      <c r="W766" s="14"/>
      <c r="X766" s="14"/>
      <c r="Y766" s="14"/>
      <c r="Z766" s="14"/>
      <c r="AA766" s="14"/>
      <c r="AB766" s="14"/>
      <c r="AC766" s="14"/>
      <c r="AD766" s="14"/>
      <c r="AE766" s="14"/>
      <c r="AF766" s="14"/>
      <c r="AG766" s="14"/>
      <c r="AH766" s="14"/>
    </row>
    <row r="767" spans="1:34">
      <c r="A767" s="17"/>
      <c r="B767" s="18"/>
      <c r="C767" s="18"/>
      <c r="D767" s="18"/>
      <c r="E767" s="18"/>
      <c r="F767" s="18"/>
      <c r="G767" s="18"/>
      <c r="H767" s="18"/>
      <c r="I767" s="18"/>
      <c r="J767" s="18"/>
      <c r="K767" s="25"/>
      <c r="L767" s="18"/>
      <c r="M767" s="18"/>
      <c r="N767" s="18"/>
      <c r="O767" s="18"/>
      <c r="P767" s="18"/>
      <c r="Q767" s="18"/>
      <c r="R767" s="18"/>
      <c r="S767" s="14"/>
      <c r="T767" s="14"/>
      <c r="U767" s="14"/>
      <c r="V767" s="14"/>
      <c r="W767" s="14"/>
      <c r="X767" s="14"/>
      <c r="Y767" s="14"/>
      <c r="Z767" s="14"/>
      <c r="AA767" s="14"/>
      <c r="AB767" s="14"/>
      <c r="AC767" s="14"/>
      <c r="AD767" s="14"/>
      <c r="AE767" s="14"/>
      <c r="AF767" s="14"/>
      <c r="AG767" s="14"/>
      <c r="AH767" s="14"/>
    </row>
    <row r="768" spans="1:34">
      <c r="A768" s="17"/>
      <c r="B768" s="18"/>
      <c r="C768" s="18"/>
      <c r="D768" s="18"/>
      <c r="E768" s="18"/>
      <c r="F768" s="18"/>
      <c r="G768" s="18"/>
      <c r="H768" s="18"/>
      <c r="I768" s="18"/>
      <c r="J768" s="18"/>
      <c r="K768" s="25"/>
      <c r="L768" s="18"/>
      <c r="M768" s="18"/>
      <c r="N768" s="18"/>
      <c r="O768" s="18"/>
      <c r="P768" s="18"/>
      <c r="Q768" s="18"/>
      <c r="R768" s="18"/>
      <c r="S768" s="14"/>
      <c r="T768" s="14"/>
      <c r="U768" s="14"/>
      <c r="V768" s="14"/>
      <c r="W768" s="14"/>
      <c r="X768" s="14"/>
      <c r="Y768" s="14"/>
      <c r="Z768" s="14"/>
      <c r="AA768" s="14"/>
      <c r="AB768" s="14"/>
      <c r="AC768" s="14"/>
      <c r="AD768" s="14"/>
      <c r="AE768" s="14"/>
      <c r="AF768" s="14"/>
      <c r="AG768" s="14"/>
      <c r="AH768" s="14"/>
    </row>
    <row r="769" spans="1:34">
      <c r="A769" s="17"/>
      <c r="B769" s="18"/>
      <c r="C769" s="18"/>
      <c r="D769" s="18"/>
      <c r="E769" s="18"/>
      <c r="F769" s="18"/>
      <c r="G769" s="18"/>
      <c r="H769" s="18"/>
      <c r="I769" s="18"/>
      <c r="J769" s="18"/>
      <c r="K769" s="25"/>
      <c r="L769" s="18"/>
      <c r="M769" s="18"/>
      <c r="N769" s="18"/>
      <c r="O769" s="18"/>
      <c r="P769" s="18"/>
      <c r="Q769" s="18"/>
      <c r="R769" s="18"/>
      <c r="S769" s="14"/>
      <c r="T769" s="14"/>
      <c r="U769" s="14"/>
      <c r="V769" s="14"/>
      <c r="W769" s="14"/>
      <c r="X769" s="14"/>
      <c r="Y769" s="14"/>
      <c r="Z769" s="14"/>
      <c r="AA769" s="14"/>
      <c r="AB769" s="14"/>
      <c r="AC769" s="14"/>
      <c r="AD769" s="14"/>
      <c r="AE769" s="14"/>
      <c r="AF769" s="14"/>
      <c r="AG769" s="14"/>
      <c r="AH769" s="14"/>
    </row>
    <row r="770" spans="1:34">
      <c r="A770" s="17"/>
      <c r="B770" s="18"/>
      <c r="C770" s="18"/>
      <c r="D770" s="18"/>
      <c r="E770" s="18"/>
      <c r="F770" s="18"/>
      <c r="G770" s="18"/>
      <c r="H770" s="18"/>
      <c r="I770" s="18"/>
      <c r="J770" s="18"/>
      <c r="K770" s="25"/>
      <c r="L770" s="18"/>
      <c r="M770" s="18"/>
      <c r="N770" s="18"/>
      <c r="O770" s="18"/>
      <c r="P770" s="18"/>
      <c r="Q770" s="18"/>
      <c r="R770" s="18"/>
      <c r="S770" s="14"/>
      <c r="T770" s="14"/>
      <c r="U770" s="14"/>
      <c r="V770" s="14"/>
      <c r="W770" s="14"/>
      <c r="X770" s="14"/>
      <c r="Y770" s="14"/>
      <c r="Z770" s="14"/>
      <c r="AA770" s="14"/>
      <c r="AB770" s="14"/>
      <c r="AC770" s="14"/>
      <c r="AD770" s="14"/>
      <c r="AE770" s="14"/>
      <c r="AF770" s="14"/>
      <c r="AG770" s="14"/>
      <c r="AH770" s="14"/>
    </row>
    <row r="771" spans="1:34">
      <c r="A771" s="17"/>
      <c r="B771" s="18"/>
      <c r="C771" s="18"/>
      <c r="D771" s="18"/>
      <c r="E771" s="18"/>
      <c r="F771" s="18"/>
      <c r="G771" s="18"/>
      <c r="H771" s="18"/>
      <c r="I771" s="18"/>
      <c r="J771" s="18"/>
      <c r="K771" s="25"/>
      <c r="L771" s="18"/>
      <c r="M771" s="18"/>
      <c r="N771" s="18"/>
      <c r="O771" s="18"/>
      <c r="P771" s="18"/>
      <c r="Q771" s="18"/>
      <c r="R771" s="18"/>
      <c r="S771" s="14"/>
      <c r="T771" s="14"/>
      <c r="U771" s="14"/>
      <c r="V771" s="14"/>
      <c r="W771" s="14"/>
      <c r="X771" s="14"/>
      <c r="Y771" s="14"/>
      <c r="Z771" s="14"/>
      <c r="AA771" s="14"/>
      <c r="AB771" s="14"/>
      <c r="AC771" s="14"/>
      <c r="AD771" s="14"/>
      <c r="AE771" s="14"/>
      <c r="AF771" s="14"/>
      <c r="AG771" s="14"/>
      <c r="AH771" s="14"/>
    </row>
    <row r="772" spans="1:34">
      <c r="A772" s="17"/>
      <c r="B772" s="18"/>
      <c r="C772" s="18"/>
      <c r="D772" s="18"/>
      <c r="E772" s="18"/>
      <c r="F772" s="18"/>
      <c r="G772" s="18"/>
      <c r="H772" s="18"/>
      <c r="I772" s="18"/>
      <c r="J772" s="18"/>
      <c r="K772" s="25"/>
      <c r="L772" s="18"/>
      <c r="M772" s="18"/>
      <c r="N772" s="18"/>
      <c r="O772" s="18"/>
      <c r="P772" s="18"/>
      <c r="Q772" s="18"/>
      <c r="R772" s="18"/>
      <c r="S772" s="14"/>
      <c r="T772" s="14"/>
      <c r="U772" s="14"/>
      <c r="V772" s="14"/>
      <c r="W772" s="14"/>
      <c r="X772" s="14"/>
      <c r="Y772" s="14"/>
      <c r="Z772" s="14"/>
      <c r="AA772" s="14"/>
      <c r="AB772" s="14"/>
      <c r="AC772" s="14"/>
      <c r="AD772" s="14"/>
      <c r="AE772" s="14"/>
      <c r="AF772" s="14"/>
      <c r="AG772" s="14"/>
      <c r="AH772" s="14"/>
    </row>
    <row r="773" spans="1:34">
      <c r="A773" s="17"/>
      <c r="B773" s="18"/>
      <c r="C773" s="18"/>
      <c r="D773" s="18"/>
      <c r="E773" s="18"/>
      <c r="F773" s="18"/>
      <c r="G773" s="18"/>
      <c r="H773" s="18"/>
      <c r="I773" s="18"/>
      <c r="J773" s="18"/>
      <c r="K773" s="25"/>
      <c r="L773" s="18"/>
      <c r="M773" s="18"/>
      <c r="N773" s="18"/>
      <c r="O773" s="18"/>
      <c r="P773" s="18"/>
      <c r="Q773" s="18"/>
      <c r="R773" s="18"/>
      <c r="S773" s="14"/>
      <c r="T773" s="14"/>
      <c r="U773" s="14"/>
      <c r="V773" s="14"/>
      <c r="W773" s="14"/>
      <c r="X773" s="14"/>
      <c r="Y773" s="14"/>
      <c r="Z773" s="14"/>
      <c r="AA773" s="14"/>
      <c r="AB773" s="14"/>
      <c r="AC773" s="14"/>
      <c r="AD773" s="14"/>
      <c r="AE773" s="14"/>
      <c r="AF773" s="14"/>
      <c r="AG773" s="14"/>
      <c r="AH773" s="14"/>
    </row>
    <row r="774" spans="1:34">
      <c r="A774" s="17"/>
      <c r="B774" s="18"/>
      <c r="C774" s="18"/>
      <c r="D774" s="18"/>
      <c r="E774" s="18"/>
      <c r="F774" s="18"/>
      <c r="G774" s="18"/>
      <c r="H774" s="18"/>
      <c r="I774" s="18"/>
      <c r="J774" s="18"/>
      <c r="K774" s="25"/>
      <c r="L774" s="18"/>
      <c r="M774" s="18"/>
      <c r="N774" s="18"/>
      <c r="O774" s="18"/>
      <c r="P774" s="18"/>
      <c r="Q774" s="18"/>
      <c r="R774" s="18"/>
      <c r="S774" s="14"/>
      <c r="T774" s="14"/>
      <c r="U774" s="14"/>
      <c r="V774" s="14"/>
      <c r="W774" s="14"/>
      <c r="X774" s="14"/>
      <c r="Y774" s="14"/>
      <c r="Z774" s="14"/>
      <c r="AA774" s="14"/>
      <c r="AB774" s="14"/>
      <c r="AC774" s="14"/>
      <c r="AD774" s="14"/>
      <c r="AE774" s="14"/>
      <c r="AF774" s="14"/>
      <c r="AG774" s="14"/>
      <c r="AH774" s="14"/>
    </row>
    <row r="775" spans="1:34">
      <c r="A775" s="17"/>
      <c r="B775" s="18"/>
      <c r="C775" s="18"/>
      <c r="D775" s="18"/>
      <c r="E775" s="18"/>
      <c r="F775" s="18"/>
      <c r="G775" s="18"/>
      <c r="H775" s="18"/>
      <c r="I775" s="18"/>
      <c r="J775" s="18"/>
      <c r="K775" s="25"/>
      <c r="L775" s="18"/>
      <c r="M775" s="18"/>
      <c r="N775" s="18"/>
      <c r="O775" s="18"/>
      <c r="P775" s="18"/>
      <c r="Q775" s="18"/>
      <c r="R775" s="18"/>
      <c r="S775" s="14"/>
      <c r="T775" s="14"/>
      <c r="U775" s="14"/>
      <c r="V775" s="14"/>
      <c r="W775" s="14"/>
      <c r="X775" s="14"/>
      <c r="Y775" s="14"/>
      <c r="Z775" s="14"/>
      <c r="AA775" s="14"/>
      <c r="AB775" s="14"/>
      <c r="AC775" s="14"/>
      <c r="AD775" s="14"/>
      <c r="AE775" s="14"/>
      <c r="AF775" s="14"/>
      <c r="AG775" s="14"/>
      <c r="AH775" s="14"/>
    </row>
    <row r="776" spans="1:34">
      <c r="A776" s="17"/>
      <c r="B776" s="18"/>
      <c r="C776" s="18"/>
      <c r="D776" s="18"/>
      <c r="E776" s="18"/>
      <c r="F776" s="18"/>
      <c r="G776" s="18"/>
      <c r="H776" s="18"/>
      <c r="I776" s="18"/>
      <c r="J776" s="18"/>
      <c r="K776" s="25"/>
      <c r="L776" s="18"/>
      <c r="M776" s="18"/>
      <c r="N776" s="18"/>
      <c r="O776" s="18"/>
      <c r="P776" s="18"/>
      <c r="Q776" s="18"/>
      <c r="R776" s="18"/>
      <c r="S776" s="14"/>
      <c r="T776" s="14"/>
      <c r="U776" s="14"/>
      <c r="V776" s="14"/>
      <c r="W776" s="14"/>
      <c r="X776" s="14"/>
      <c r="Y776" s="14"/>
      <c r="Z776" s="14"/>
      <c r="AA776" s="14"/>
      <c r="AB776" s="14"/>
      <c r="AC776" s="14"/>
      <c r="AD776" s="14"/>
      <c r="AE776" s="14"/>
      <c r="AF776" s="14"/>
      <c r="AG776" s="14"/>
      <c r="AH776" s="14"/>
    </row>
    <row r="777" spans="1:34">
      <c r="A777" s="17"/>
      <c r="B777" s="18"/>
      <c r="C777" s="18"/>
      <c r="D777" s="18"/>
      <c r="E777" s="18"/>
      <c r="F777" s="18"/>
      <c r="G777" s="18"/>
      <c r="H777" s="18"/>
      <c r="I777" s="18"/>
      <c r="J777" s="18"/>
      <c r="K777" s="25"/>
      <c r="L777" s="18"/>
      <c r="M777" s="18"/>
      <c r="N777" s="18"/>
      <c r="O777" s="18"/>
      <c r="P777" s="18"/>
      <c r="Q777" s="18"/>
      <c r="R777" s="18"/>
      <c r="S777" s="14"/>
      <c r="T777" s="14"/>
      <c r="U777" s="14"/>
      <c r="V777" s="14"/>
      <c r="W777" s="14"/>
      <c r="X777" s="14"/>
      <c r="Y777" s="14"/>
      <c r="Z777" s="14"/>
      <c r="AA777" s="14"/>
      <c r="AB777" s="14"/>
      <c r="AC777" s="14"/>
      <c r="AD777" s="14"/>
      <c r="AE777" s="14"/>
      <c r="AF777" s="14"/>
      <c r="AG777" s="14"/>
      <c r="AH777" s="14"/>
    </row>
    <row r="778" spans="1:34">
      <c r="A778" s="17"/>
      <c r="B778" s="18"/>
      <c r="C778" s="18"/>
      <c r="D778" s="18"/>
      <c r="E778" s="18"/>
      <c r="F778" s="18"/>
      <c r="G778" s="18"/>
      <c r="H778" s="18"/>
      <c r="I778" s="18"/>
      <c r="J778" s="18"/>
      <c r="K778" s="25"/>
      <c r="L778" s="18"/>
      <c r="M778" s="18"/>
      <c r="N778" s="18"/>
      <c r="O778" s="18"/>
      <c r="P778" s="18"/>
      <c r="Q778" s="18"/>
      <c r="R778" s="18"/>
      <c r="S778" s="14"/>
      <c r="T778" s="14"/>
      <c r="U778" s="14"/>
      <c r="V778" s="14"/>
      <c r="W778" s="14"/>
      <c r="X778" s="14"/>
      <c r="Y778" s="14"/>
      <c r="Z778" s="14"/>
      <c r="AA778" s="14"/>
      <c r="AB778" s="14"/>
      <c r="AC778" s="14"/>
      <c r="AD778" s="14"/>
      <c r="AE778" s="14"/>
      <c r="AF778" s="14"/>
      <c r="AG778" s="14"/>
      <c r="AH778" s="14"/>
    </row>
    <row r="779" spans="1:34">
      <c r="A779" s="17"/>
      <c r="B779" s="18"/>
      <c r="C779" s="18"/>
      <c r="D779" s="18"/>
      <c r="E779" s="18"/>
      <c r="F779" s="18"/>
      <c r="G779" s="18"/>
      <c r="H779" s="18"/>
      <c r="I779" s="18"/>
      <c r="J779" s="18"/>
      <c r="K779" s="25"/>
      <c r="L779" s="18"/>
      <c r="M779" s="18"/>
      <c r="N779" s="18"/>
      <c r="O779" s="18"/>
      <c r="P779" s="18"/>
      <c r="Q779" s="18"/>
      <c r="R779" s="18"/>
      <c r="S779" s="14"/>
      <c r="T779" s="14"/>
      <c r="U779" s="14"/>
      <c r="V779" s="14"/>
      <c r="W779" s="14"/>
      <c r="X779" s="14"/>
      <c r="Y779" s="14"/>
      <c r="Z779" s="14"/>
      <c r="AA779" s="14"/>
      <c r="AB779" s="14"/>
      <c r="AC779" s="14"/>
      <c r="AD779" s="14"/>
      <c r="AE779" s="14"/>
      <c r="AF779" s="14"/>
      <c r="AG779" s="14"/>
      <c r="AH779" s="14"/>
    </row>
    <row r="780" spans="1:34">
      <c r="A780" s="17"/>
      <c r="B780" s="18"/>
      <c r="C780" s="18"/>
      <c r="D780" s="18"/>
      <c r="E780" s="18"/>
      <c r="F780" s="18"/>
      <c r="G780" s="18"/>
      <c r="H780" s="18"/>
      <c r="I780" s="18"/>
      <c r="J780" s="18"/>
      <c r="K780" s="25"/>
      <c r="L780" s="18"/>
      <c r="M780" s="18"/>
      <c r="N780" s="18"/>
      <c r="O780" s="18"/>
      <c r="P780" s="18"/>
      <c r="Q780" s="18"/>
      <c r="R780" s="18"/>
      <c r="S780" s="14"/>
      <c r="T780" s="14"/>
      <c r="U780" s="14"/>
      <c r="V780" s="14"/>
      <c r="W780" s="14"/>
      <c r="X780" s="14"/>
      <c r="Y780" s="14"/>
      <c r="Z780" s="14"/>
      <c r="AA780" s="14"/>
      <c r="AB780" s="14"/>
      <c r="AC780" s="14"/>
      <c r="AD780" s="14"/>
      <c r="AE780" s="14"/>
      <c r="AF780" s="14"/>
      <c r="AG780" s="14"/>
      <c r="AH780" s="14"/>
    </row>
    <row r="781" spans="1:34">
      <c r="A781" s="17"/>
      <c r="B781" s="18"/>
      <c r="C781" s="18"/>
      <c r="D781" s="18"/>
      <c r="E781" s="18"/>
      <c r="F781" s="18"/>
      <c r="G781" s="18"/>
      <c r="H781" s="18"/>
      <c r="I781" s="18"/>
      <c r="J781" s="18"/>
      <c r="K781" s="25"/>
      <c r="L781" s="18"/>
      <c r="M781" s="18"/>
      <c r="N781" s="18"/>
      <c r="O781" s="18"/>
      <c r="P781" s="18"/>
      <c r="Q781" s="18"/>
      <c r="R781" s="18"/>
      <c r="S781" s="14"/>
      <c r="T781" s="14"/>
      <c r="U781" s="14"/>
      <c r="V781" s="14"/>
      <c r="W781" s="14"/>
      <c r="X781" s="14"/>
      <c r="Y781" s="14"/>
      <c r="Z781" s="14"/>
      <c r="AA781" s="14"/>
      <c r="AB781" s="14"/>
      <c r="AC781" s="14"/>
      <c r="AD781" s="14"/>
      <c r="AE781" s="14"/>
      <c r="AF781" s="14"/>
      <c r="AG781" s="14"/>
      <c r="AH781" s="14"/>
    </row>
    <row r="782" spans="1:34">
      <c r="A782" s="17"/>
      <c r="B782" s="18"/>
      <c r="C782" s="18"/>
      <c r="D782" s="18"/>
      <c r="E782" s="18"/>
      <c r="F782" s="18"/>
      <c r="G782" s="18"/>
      <c r="H782" s="18"/>
      <c r="I782" s="18"/>
      <c r="J782" s="18"/>
      <c r="K782" s="25"/>
      <c r="L782" s="18"/>
      <c r="M782" s="18"/>
      <c r="N782" s="18"/>
      <c r="O782" s="18"/>
      <c r="P782" s="18"/>
      <c r="Q782" s="18"/>
      <c r="R782" s="18"/>
      <c r="S782" s="14"/>
      <c r="T782" s="14"/>
      <c r="U782" s="14"/>
      <c r="V782" s="14"/>
      <c r="W782" s="14"/>
      <c r="X782" s="14"/>
      <c r="Y782" s="14"/>
      <c r="Z782" s="14"/>
      <c r="AA782" s="14"/>
      <c r="AB782" s="14"/>
      <c r="AC782" s="14"/>
      <c r="AD782" s="14"/>
      <c r="AE782" s="14"/>
      <c r="AF782" s="14"/>
      <c r="AG782" s="14"/>
      <c r="AH782" s="14"/>
    </row>
    <row r="783" spans="1:34">
      <c r="A783" s="17"/>
      <c r="B783" s="18"/>
      <c r="C783" s="18"/>
      <c r="D783" s="18"/>
      <c r="E783" s="18"/>
      <c r="F783" s="18"/>
      <c r="G783" s="18"/>
      <c r="H783" s="18"/>
      <c r="I783" s="18"/>
      <c r="J783" s="18"/>
      <c r="K783" s="25"/>
      <c r="L783" s="18"/>
      <c r="M783" s="18"/>
      <c r="N783" s="18"/>
      <c r="O783" s="18"/>
      <c r="P783" s="18"/>
      <c r="Q783" s="18"/>
      <c r="R783" s="18"/>
      <c r="S783" s="14"/>
      <c r="T783" s="14"/>
      <c r="U783" s="14"/>
      <c r="V783" s="14"/>
      <c r="W783" s="14"/>
      <c r="X783" s="14"/>
      <c r="Y783" s="14"/>
      <c r="Z783" s="14"/>
      <c r="AA783" s="14"/>
      <c r="AB783" s="14"/>
      <c r="AC783" s="14"/>
      <c r="AD783" s="14"/>
      <c r="AE783" s="14"/>
      <c r="AF783" s="14"/>
      <c r="AG783" s="14"/>
      <c r="AH783" s="14"/>
    </row>
    <row r="784" spans="1:34">
      <c r="A784" s="17"/>
      <c r="B784" s="18"/>
      <c r="C784" s="18"/>
      <c r="D784" s="18"/>
      <c r="E784" s="18"/>
      <c r="F784" s="18"/>
      <c r="G784" s="18"/>
      <c r="H784" s="18"/>
      <c r="I784" s="18"/>
      <c r="J784" s="18"/>
      <c r="K784" s="25"/>
      <c r="L784" s="18"/>
      <c r="M784" s="18"/>
      <c r="N784" s="18"/>
      <c r="O784" s="18"/>
      <c r="P784" s="18"/>
      <c r="Q784" s="18"/>
      <c r="R784" s="18"/>
      <c r="S784" s="14"/>
      <c r="T784" s="14"/>
      <c r="U784" s="14"/>
      <c r="V784" s="14"/>
      <c r="W784" s="14"/>
      <c r="X784" s="14"/>
      <c r="Y784" s="14"/>
      <c r="Z784" s="14"/>
      <c r="AA784" s="14"/>
      <c r="AB784" s="14"/>
      <c r="AC784" s="14"/>
      <c r="AD784" s="14"/>
      <c r="AE784" s="14"/>
      <c r="AF784" s="14"/>
      <c r="AG784" s="14"/>
      <c r="AH784" s="14"/>
    </row>
    <row r="785" spans="1:34">
      <c r="A785" s="17"/>
      <c r="B785" s="18"/>
      <c r="C785" s="18"/>
      <c r="D785" s="18"/>
      <c r="E785" s="18"/>
      <c r="F785" s="18"/>
      <c r="G785" s="18"/>
      <c r="H785" s="18"/>
      <c r="I785" s="18"/>
      <c r="J785" s="18"/>
      <c r="K785" s="25"/>
      <c r="L785" s="18"/>
      <c r="M785" s="18"/>
      <c r="N785" s="18"/>
      <c r="O785" s="18"/>
      <c r="P785" s="18"/>
      <c r="Q785" s="18"/>
      <c r="R785" s="18"/>
      <c r="S785" s="14"/>
      <c r="T785" s="14"/>
      <c r="U785" s="14"/>
      <c r="V785" s="14"/>
      <c r="W785" s="14"/>
      <c r="X785" s="14"/>
      <c r="Y785" s="14"/>
      <c r="Z785" s="14"/>
      <c r="AA785" s="14"/>
      <c r="AB785" s="14"/>
      <c r="AC785" s="14"/>
      <c r="AD785" s="14"/>
      <c r="AE785" s="14"/>
      <c r="AF785" s="14"/>
      <c r="AG785" s="14"/>
      <c r="AH785" s="14"/>
    </row>
    <row r="786" spans="1:34">
      <c r="A786" s="17"/>
      <c r="B786" s="18"/>
      <c r="C786" s="18"/>
      <c r="D786" s="18"/>
      <c r="E786" s="18"/>
      <c r="F786" s="18"/>
      <c r="G786" s="18"/>
      <c r="H786" s="18"/>
      <c r="I786" s="18"/>
      <c r="J786" s="18"/>
      <c r="K786" s="25"/>
      <c r="L786" s="18"/>
      <c r="M786" s="18"/>
      <c r="N786" s="18"/>
      <c r="O786" s="18"/>
      <c r="P786" s="18"/>
      <c r="Q786" s="18"/>
      <c r="R786" s="18"/>
      <c r="S786" s="14"/>
      <c r="T786" s="14"/>
      <c r="U786" s="14"/>
      <c r="V786" s="14"/>
      <c r="W786" s="14"/>
      <c r="X786" s="14"/>
      <c r="Y786" s="14"/>
      <c r="Z786" s="14"/>
      <c r="AA786" s="14"/>
      <c r="AB786" s="14"/>
      <c r="AC786" s="14"/>
      <c r="AD786" s="14"/>
      <c r="AE786" s="14"/>
      <c r="AF786" s="14"/>
      <c r="AG786" s="14"/>
      <c r="AH786" s="14"/>
    </row>
    <row r="787" spans="1:34">
      <c r="A787" s="17"/>
      <c r="B787" s="18"/>
      <c r="C787" s="18"/>
      <c r="D787" s="18"/>
      <c r="E787" s="18"/>
      <c r="F787" s="18"/>
      <c r="G787" s="18"/>
      <c r="H787" s="18"/>
      <c r="I787" s="18"/>
      <c r="J787" s="18"/>
      <c r="K787" s="25"/>
      <c r="L787" s="18"/>
      <c r="M787" s="18"/>
      <c r="N787" s="18"/>
      <c r="O787" s="18"/>
      <c r="P787" s="18"/>
      <c r="Q787" s="18"/>
      <c r="R787" s="18"/>
      <c r="S787" s="14"/>
      <c r="T787" s="14"/>
      <c r="U787" s="14"/>
      <c r="V787" s="14"/>
      <c r="W787" s="14"/>
      <c r="X787" s="14"/>
      <c r="Y787" s="14"/>
      <c r="Z787" s="14"/>
      <c r="AA787" s="14"/>
      <c r="AB787" s="14"/>
      <c r="AC787" s="14"/>
      <c r="AD787" s="14"/>
      <c r="AE787" s="14"/>
      <c r="AF787" s="14"/>
      <c r="AG787" s="14"/>
      <c r="AH787" s="14"/>
    </row>
    <row r="788" spans="1:34">
      <c r="A788" s="17"/>
      <c r="B788" s="18"/>
      <c r="C788" s="18"/>
      <c r="D788" s="18"/>
      <c r="E788" s="18"/>
      <c r="F788" s="18"/>
      <c r="G788" s="18"/>
      <c r="H788" s="18"/>
      <c r="I788" s="18"/>
      <c r="J788" s="18"/>
      <c r="K788" s="25"/>
      <c r="L788" s="18"/>
      <c r="M788" s="18"/>
      <c r="N788" s="18"/>
      <c r="O788" s="18"/>
      <c r="P788" s="18"/>
      <c r="Q788" s="18"/>
      <c r="R788" s="18"/>
      <c r="S788" s="14"/>
      <c r="T788" s="14"/>
      <c r="U788" s="14"/>
      <c r="V788" s="14"/>
      <c r="W788" s="14"/>
      <c r="X788" s="14"/>
      <c r="Y788" s="14"/>
      <c r="Z788" s="14"/>
      <c r="AA788" s="14"/>
      <c r="AB788" s="14"/>
      <c r="AC788" s="14"/>
      <c r="AD788" s="14"/>
      <c r="AE788" s="14"/>
      <c r="AF788" s="14"/>
      <c r="AG788" s="14"/>
      <c r="AH788" s="14"/>
    </row>
    <row r="789" spans="1:34">
      <c r="A789" s="17"/>
      <c r="B789" s="18"/>
      <c r="C789" s="18"/>
      <c r="D789" s="18"/>
      <c r="E789" s="18"/>
      <c r="F789" s="18"/>
      <c r="G789" s="18"/>
      <c r="H789" s="18"/>
      <c r="I789" s="18"/>
      <c r="J789" s="18"/>
      <c r="K789" s="25"/>
      <c r="L789" s="18"/>
      <c r="M789" s="18"/>
      <c r="N789" s="18"/>
      <c r="O789" s="18"/>
      <c r="P789" s="18"/>
      <c r="Q789" s="18"/>
      <c r="R789" s="18"/>
      <c r="S789" s="14"/>
      <c r="T789" s="14"/>
      <c r="U789" s="14"/>
      <c r="V789" s="14"/>
      <c r="W789" s="14"/>
      <c r="X789" s="14"/>
      <c r="Y789" s="14"/>
      <c r="Z789" s="14"/>
      <c r="AA789" s="14"/>
      <c r="AB789" s="14"/>
      <c r="AC789" s="14"/>
      <c r="AD789" s="14"/>
      <c r="AE789" s="14"/>
      <c r="AF789" s="14"/>
      <c r="AG789" s="14"/>
      <c r="AH789" s="14"/>
    </row>
    <row r="790" spans="1:34">
      <c r="A790" s="17"/>
      <c r="B790" s="18"/>
      <c r="C790" s="18"/>
      <c r="D790" s="18"/>
      <c r="E790" s="18"/>
      <c r="F790" s="18"/>
      <c r="G790" s="18"/>
      <c r="H790" s="18"/>
      <c r="I790" s="18"/>
      <c r="J790" s="18"/>
      <c r="K790" s="25"/>
      <c r="L790" s="18"/>
      <c r="M790" s="18"/>
      <c r="N790" s="18"/>
      <c r="O790" s="18"/>
      <c r="P790" s="18"/>
      <c r="Q790" s="18"/>
      <c r="R790" s="18"/>
      <c r="S790" s="14"/>
      <c r="T790" s="14"/>
      <c r="U790" s="14"/>
      <c r="V790" s="14"/>
      <c r="W790" s="14"/>
      <c r="X790" s="14"/>
      <c r="Y790" s="14"/>
      <c r="Z790" s="14"/>
      <c r="AA790" s="14"/>
      <c r="AB790" s="14"/>
      <c r="AC790" s="14"/>
      <c r="AD790" s="14"/>
      <c r="AE790" s="14"/>
      <c r="AF790" s="14"/>
      <c r="AG790" s="14"/>
      <c r="AH790" s="14"/>
    </row>
    <row r="791" spans="1:34">
      <c r="A791" s="17"/>
      <c r="B791" s="18"/>
      <c r="C791" s="18"/>
      <c r="D791" s="18"/>
      <c r="E791" s="18"/>
      <c r="F791" s="18"/>
      <c r="G791" s="18"/>
      <c r="H791" s="18"/>
      <c r="I791" s="18"/>
      <c r="J791" s="18"/>
      <c r="K791" s="25"/>
      <c r="L791" s="18"/>
      <c r="M791" s="18"/>
      <c r="N791" s="18"/>
      <c r="O791" s="18"/>
      <c r="P791" s="18"/>
      <c r="Q791" s="18"/>
      <c r="R791" s="18"/>
      <c r="S791" s="14"/>
      <c r="T791" s="14"/>
      <c r="U791" s="14"/>
      <c r="V791" s="14"/>
      <c r="W791" s="14"/>
      <c r="X791" s="14"/>
      <c r="Y791" s="14"/>
      <c r="Z791" s="14"/>
      <c r="AA791" s="14"/>
      <c r="AB791" s="14"/>
      <c r="AC791" s="14"/>
      <c r="AD791" s="14"/>
      <c r="AE791" s="14"/>
      <c r="AF791" s="14"/>
      <c r="AG791" s="14"/>
      <c r="AH791" s="14"/>
    </row>
    <row r="792" spans="1:34">
      <c r="A792" s="17"/>
      <c r="B792" s="18"/>
      <c r="C792" s="18"/>
      <c r="D792" s="18"/>
      <c r="E792" s="18"/>
      <c r="F792" s="18"/>
      <c r="G792" s="18"/>
      <c r="H792" s="18"/>
      <c r="I792" s="18"/>
      <c r="J792" s="18"/>
      <c r="K792" s="25"/>
      <c r="L792" s="18"/>
      <c r="M792" s="18"/>
      <c r="N792" s="18"/>
      <c r="O792" s="18"/>
      <c r="P792" s="18"/>
      <c r="Q792" s="18"/>
      <c r="R792" s="18"/>
      <c r="S792" s="14"/>
      <c r="T792" s="14"/>
      <c r="U792" s="14"/>
      <c r="V792" s="14"/>
      <c r="W792" s="14"/>
      <c r="X792" s="14"/>
      <c r="Y792" s="14"/>
      <c r="Z792" s="14"/>
      <c r="AA792" s="14"/>
      <c r="AB792" s="14"/>
      <c r="AC792" s="14"/>
      <c r="AD792" s="14"/>
      <c r="AE792" s="14"/>
      <c r="AF792" s="14"/>
      <c r="AG792" s="14"/>
      <c r="AH792" s="14"/>
    </row>
    <row r="793" spans="1:34">
      <c r="A793" s="17"/>
      <c r="B793" s="18"/>
      <c r="C793" s="18"/>
      <c r="D793" s="18"/>
      <c r="E793" s="18"/>
      <c r="F793" s="18"/>
      <c r="G793" s="18"/>
      <c r="H793" s="18"/>
      <c r="I793" s="18"/>
      <c r="J793" s="18"/>
      <c r="K793" s="25"/>
      <c r="L793" s="18"/>
      <c r="M793" s="18"/>
      <c r="N793" s="18"/>
      <c r="O793" s="18"/>
      <c r="P793" s="18"/>
      <c r="Q793" s="18"/>
      <c r="R793" s="18"/>
      <c r="S793" s="14"/>
      <c r="T793" s="14"/>
      <c r="U793" s="14"/>
      <c r="V793" s="14"/>
      <c r="W793" s="14"/>
      <c r="X793" s="14"/>
      <c r="Y793" s="14"/>
      <c r="Z793" s="14"/>
      <c r="AA793" s="14"/>
      <c r="AB793" s="14"/>
      <c r="AC793" s="14"/>
      <c r="AD793" s="14"/>
      <c r="AE793" s="14"/>
      <c r="AF793" s="14"/>
      <c r="AG793" s="14"/>
      <c r="AH793" s="14"/>
    </row>
    <row r="794" spans="1:34">
      <c r="A794" s="17"/>
      <c r="B794" s="18"/>
      <c r="C794" s="18"/>
      <c r="D794" s="18"/>
      <c r="E794" s="18"/>
      <c r="F794" s="18"/>
      <c r="G794" s="18"/>
      <c r="H794" s="18"/>
      <c r="I794" s="18"/>
      <c r="J794" s="18"/>
      <c r="K794" s="25"/>
      <c r="L794" s="18"/>
      <c r="M794" s="18"/>
      <c r="N794" s="18"/>
      <c r="O794" s="18"/>
      <c r="P794" s="18"/>
      <c r="Q794" s="18"/>
      <c r="R794" s="18"/>
      <c r="S794" s="14"/>
      <c r="T794" s="14"/>
      <c r="U794" s="14"/>
      <c r="V794" s="14"/>
      <c r="W794" s="14"/>
      <c r="X794" s="14"/>
      <c r="Y794" s="14"/>
      <c r="Z794" s="14"/>
      <c r="AA794" s="14"/>
      <c r="AB794" s="14"/>
      <c r="AC794" s="14"/>
      <c r="AD794" s="14"/>
      <c r="AE794" s="14"/>
      <c r="AF794" s="14"/>
      <c r="AG794" s="14"/>
      <c r="AH794" s="14"/>
    </row>
    <row r="795" spans="1:34">
      <c r="A795" s="17"/>
      <c r="B795" s="18"/>
      <c r="C795" s="18"/>
      <c r="D795" s="18"/>
      <c r="E795" s="18"/>
      <c r="F795" s="18"/>
      <c r="G795" s="18"/>
      <c r="H795" s="18"/>
      <c r="I795" s="18"/>
      <c r="J795" s="18"/>
      <c r="K795" s="25"/>
      <c r="L795" s="18"/>
      <c r="M795" s="18"/>
      <c r="N795" s="18"/>
      <c r="O795" s="18"/>
      <c r="P795" s="18"/>
      <c r="Q795" s="18"/>
      <c r="R795" s="18"/>
      <c r="S795" s="14"/>
      <c r="T795" s="14"/>
      <c r="U795" s="14"/>
      <c r="V795" s="14"/>
      <c r="W795" s="14"/>
      <c r="X795" s="14"/>
      <c r="Y795" s="14"/>
      <c r="Z795" s="14"/>
      <c r="AA795" s="14"/>
      <c r="AB795" s="14"/>
      <c r="AC795" s="14"/>
      <c r="AD795" s="14"/>
      <c r="AE795" s="14"/>
      <c r="AF795" s="14"/>
      <c r="AG795" s="14"/>
      <c r="AH795" s="14"/>
    </row>
    <row r="796" spans="1:34">
      <c r="A796" s="17"/>
      <c r="B796" s="18"/>
      <c r="C796" s="18"/>
      <c r="D796" s="18"/>
      <c r="E796" s="18"/>
      <c r="F796" s="18"/>
      <c r="G796" s="18"/>
      <c r="H796" s="18"/>
      <c r="I796" s="18"/>
      <c r="J796" s="18"/>
      <c r="K796" s="25"/>
      <c r="L796" s="18"/>
      <c r="M796" s="18"/>
      <c r="N796" s="18"/>
      <c r="O796" s="18"/>
      <c r="P796" s="18"/>
      <c r="Q796" s="18"/>
      <c r="R796" s="18"/>
      <c r="S796" s="14"/>
      <c r="T796" s="14"/>
      <c r="U796" s="14"/>
      <c r="V796" s="14"/>
      <c r="W796" s="14"/>
      <c r="X796" s="14"/>
      <c r="Y796" s="14"/>
      <c r="Z796" s="14"/>
      <c r="AA796" s="14"/>
      <c r="AB796" s="14"/>
      <c r="AC796" s="14"/>
      <c r="AD796" s="14"/>
      <c r="AE796" s="14"/>
      <c r="AF796" s="14"/>
      <c r="AG796" s="14"/>
      <c r="AH796" s="14"/>
    </row>
    <row r="797" spans="1:34">
      <c r="A797" s="17"/>
      <c r="B797" s="18"/>
      <c r="C797" s="18"/>
      <c r="D797" s="18"/>
      <c r="E797" s="18"/>
      <c r="F797" s="18"/>
      <c r="G797" s="18"/>
      <c r="H797" s="18"/>
      <c r="I797" s="18"/>
      <c r="J797" s="18"/>
      <c r="K797" s="25"/>
      <c r="L797" s="18"/>
      <c r="M797" s="18"/>
      <c r="N797" s="18"/>
      <c r="O797" s="18"/>
      <c r="P797" s="18"/>
      <c r="Q797" s="18"/>
      <c r="R797" s="18"/>
      <c r="S797" s="14"/>
      <c r="T797" s="14"/>
      <c r="U797" s="14"/>
      <c r="V797" s="14"/>
      <c r="W797" s="14"/>
      <c r="X797" s="14"/>
      <c r="Y797" s="14"/>
      <c r="Z797" s="14"/>
      <c r="AA797" s="14"/>
      <c r="AB797" s="14"/>
      <c r="AC797" s="14"/>
      <c r="AD797" s="14"/>
      <c r="AE797" s="14"/>
      <c r="AF797" s="14"/>
      <c r="AG797" s="14"/>
      <c r="AH797" s="14"/>
    </row>
    <row r="798" spans="1:34">
      <c r="A798" s="17"/>
      <c r="B798" s="18"/>
      <c r="C798" s="18"/>
      <c r="D798" s="18"/>
      <c r="E798" s="18"/>
      <c r="F798" s="18"/>
      <c r="G798" s="18"/>
      <c r="H798" s="18"/>
      <c r="I798" s="18"/>
      <c r="J798" s="18"/>
      <c r="K798" s="25"/>
      <c r="L798" s="18"/>
      <c r="M798" s="18"/>
      <c r="N798" s="18"/>
      <c r="O798" s="18"/>
      <c r="P798" s="18"/>
      <c r="Q798" s="18"/>
      <c r="R798" s="18"/>
      <c r="S798" s="14"/>
      <c r="T798" s="14"/>
      <c r="U798" s="14"/>
      <c r="V798" s="14"/>
      <c r="W798" s="14"/>
      <c r="X798" s="14"/>
      <c r="Y798" s="14"/>
      <c r="Z798" s="14"/>
      <c r="AA798" s="14"/>
      <c r="AB798" s="14"/>
      <c r="AC798" s="14"/>
      <c r="AD798" s="14"/>
      <c r="AE798" s="14"/>
      <c r="AF798" s="14"/>
      <c r="AG798" s="14"/>
      <c r="AH798" s="14"/>
    </row>
    <row r="799" spans="1:34">
      <c r="A799" s="17"/>
      <c r="B799" s="18"/>
      <c r="C799" s="18"/>
      <c r="D799" s="18"/>
      <c r="E799" s="18"/>
      <c r="F799" s="18"/>
      <c r="G799" s="18"/>
      <c r="H799" s="18"/>
      <c r="I799" s="18"/>
      <c r="J799" s="18"/>
      <c r="K799" s="25"/>
      <c r="L799" s="18"/>
      <c r="M799" s="18"/>
      <c r="N799" s="18"/>
      <c r="O799" s="18"/>
      <c r="P799" s="18"/>
      <c r="Q799" s="18"/>
      <c r="R799" s="18"/>
      <c r="S799" s="14"/>
      <c r="T799" s="14"/>
      <c r="U799" s="14"/>
      <c r="V799" s="14"/>
      <c r="W799" s="14"/>
      <c r="X799" s="14"/>
      <c r="Y799" s="14"/>
      <c r="Z799" s="14"/>
      <c r="AA799" s="14"/>
      <c r="AB799" s="14"/>
      <c r="AC799" s="14"/>
      <c r="AD799" s="14"/>
      <c r="AE799" s="14"/>
      <c r="AF799" s="14"/>
      <c r="AG799" s="14"/>
      <c r="AH799" s="14"/>
    </row>
    <row r="800" spans="1:34">
      <c r="A800" s="17"/>
      <c r="B800" s="18"/>
      <c r="C800" s="18"/>
      <c r="D800" s="18"/>
      <c r="E800" s="18"/>
      <c r="F800" s="18"/>
      <c r="G800" s="18"/>
      <c r="H800" s="18"/>
      <c r="I800" s="18"/>
      <c r="J800" s="18"/>
      <c r="K800" s="25"/>
      <c r="L800" s="18"/>
      <c r="M800" s="18"/>
      <c r="N800" s="18"/>
      <c r="O800" s="18"/>
      <c r="P800" s="18"/>
      <c r="Q800" s="18"/>
      <c r="R800" s="18"/>
      <c r="S800" s="14"/>
      <c r="T800" s="14"/>
      <c r="U800" s="14"/>
      <c r="V800" s="14"/>
      <c r="W800" s="14"/>
      <c r="X800" s="14"/>
      <c r="Y800" s="14"/>
      <c r="Z800" s="14"/>
      <c r="AA800" s="14"/>
      <c r="AB800" s="14"/>
      <c r="AC800" s="14"/>
      <c r="AD800" s="14"/>
      <c r="AE800" s="14"/>
      <c r="AF800" s="14"/>
      <c r="AG800" s="14"/>
      <c r="AH800" s="14"/>
    </row>
    <row r="801" spans="1:34">
      <c r="A801" s="17"/>
      <c r="B801" s="18"/>
      <c r="C801" s="18"/>
      <c r="D801" s="18"/>
      <c r="E801" s="18"/>
      <c r="F801" s="18"/>
      <c r="G801" s="18"/>
      <c r="H801" s="18"/>
      <c r="I801" s="18"/>
      <c r="J801" s="18"/>
      <c r="K801" s="25"/>
      <c r="L801" s="18"/>
      <c r="M801" s="18"/>
      <c r="N801" s="18"/>
      <c r="O801" s="18"/>
      <c r="P801" s="18"/>
      <c r="Q801" s="18"/>
      <c r="R801" s="18"/>
      <c r="S801" s="14"/>
      <c r="T801" s="14"/>
      <c r="U801" s="14"/>
      <c r="V801" s="14"/>
      <c r="W801" s="14"/>
      <c r="X801" s="14"/>
      <c r="Y801" s="14"/>
      <c r="Z801" s="14"/>
      <c r="AA801" s="14"/>
      <c r="AB801" s="14"/>
      <c r="AC801" s="14"/>
      <c r="AD801" s="14"/>
      <c r="AE801" s="14"/>
      <c r="AF801" s="14"/>
      <c r="AG801" s="14"/>
      <c r="AH801" s="14"/>
    </row>
    <row r="802" spans="1:34">
      <c r="A802" s="17"/>
      <c r="B802" s="18"/>
      <c r="C802" s="18"/>
      <c r="D802" s="18"/>
      <c r="E802" s="18"/>
      <c r="F802" s="18"/>
      <c r="G802" s="18"/>
      <c r="H802" s="18"/>
      <c r="I802" s="18"/>
      <c r="J802" s="18"/>
      <c r="K802" s="25"/>
      <c r="L802" s="18"/>
      <c r="M802" s="18"/>
      <c r="N802" s="18"/>
      <c r="O802" s="18"/>
      <c r="P802" s="18"/>
      <c r="Q802" s="18"/>
      <c r="R802" s="18"/>
      <c r="S802" s="14"/>
      <c r="T802" s="14"/>
      <c r="U802" s="14"/>
      <c r="V802" s="14"/>
      <c r="W802" s="14"/>
      <c r="X802" s="14"/>
      <c r="Y802" s="14"/>
      <c r="Z802" s="14"/>
      <c r="AA802" s="14"/>
      <c r="AB802" s="14"/>
      <c r="AC802" s="14"/>
      <c r="AD802" s="14"/>
      <c r="AE802" s="14"/>
      <c r="AF802" s="14"/>
      <c r="AG802" s="14"/>
      <c r="AH802" s="14"/>
    </row>
    <row r="803" spans="1:34">
      <c r="A803" s="17"/>
      <c r="B803" s="18"/>
      <c r="C803" s="18"/>
      <c r="D803" s="18"/>
      <c r="E803" s="18"/>
      <c r="F803" s="18"/>
      <c r="G803" s="18"/>
      <c r="H803" s="18"/>
      <c r="I803" s="18"/>
      <c r="J803" s="18"/>
      <c r="K803" s="25"/>
      <c r="L803" s="18"/>
      <c r="M803" s="18"/>
      <c r="N803" s="18"/>
      <c r="O803" s="18"/>
      <c r="P803" s="18"/>
      <c r="Q803" s="18"/>
      <c r="R803" s="18"/>
      <c r="S803" s="14"/>
      <c r="T803" s="14"/>
      <c r="U803" s="14"/>
      <c r="V803" s="14"/>
      <c r="W803" s="14"/>
      <c r="X803" s="14"/>
      <c r="Y803" s="14"/>
      <c r="Z803" s="14"/>
      <c r="AA803" s="14"/>
      <c r="AB803" s="14"/>
      <c r="AC803" s="14"/>
      <c r="AD803" s="14"/>
      <c r="AE803" s="14"/>
      <c r="AF803" s="14"/>
      <c r="AG803" s="14"/>
      <c r="AH803" s="14"/>
    </row>
    <row r="804" spans="1:34">
      <c r="A804" s="17"/>
      <c r="B804" s="18"/>
      <c r="C804" s="18"/>
      <c r="D804" s="18"/>
      <c r="E804" s="18"/>
      <c r="F804" s="18"/>
      <c r="G804" s="18"/>
      <c r="H804" s="18"/>
      <c r="I804" s="18"/>
      <c r="J804" s="18"/>
      <c r="K804" s="25"/>
      <c r="L804" s="18"/>
      <c r="M804" s="18"/>
      <c r="N804" s="18"/>
      <c r="O804" s="18"/>
      <c r="P804" s="18"/>
      <c r="Q804" s="18"/>
      <c r="R804" s="18"/>
      <c r="S804" s="14"/>
      <c r="T804" s="14"/>
      <c r="U804" s="14"/>
      <c r="V804" s="14"/>
      <c r="W804" s="14"/>
      <c r="X804" s="14"/>
      <c r="Y804" s="14"/>
      <c r="Z804" s="14"/>
      <c r="AA804" s="14"/>
      <c r="AB804" s="14"/>
      <c r="AC804" s="14"/>
      <c r="AD804" s="14"/>
      <c r="AE804" s="14"/>
      <c r="AF804" s="14"/>
      <c r="AG804" s="14"/>
      <c r="AH804" s="14"/>
    </row>
    <row r="805" spans="1:34">
      <c r="A805" s="17"/>
      <c r="B805" s="18"/>
      <c r="C805" s="18"/>
      <c r="D805" s="18"/>
      <c r="E805" s="18"/>
      <c r="F805" s="18"/>
      <c r="G805" s="18"/>
      <c r="H805" s="18"/>
      <c r="I805" s="18"/>
      <c r="J805" s="18"/>
      <c r="K805" s="25"/>
      <c r="L805" s="18"/>
      <c r="M805" s="18"/>
      <c r="N805" s="18"/>
      <c r="O805" s="18"/>
      <c r="P805" s="18"/>
      <c r="Q805" s="18"/>
      <c r="R805" s="18"/>
      <c r="S805" s="14"/>
      <c r="T805" s="14"/>
      <c r="U805" s="14"/>
      <c r="V805" s="14"/>
      <c r="W805" s="14"/>
      <c r="X805" s="14"/>
      <c r="Y805" s="14"/>
      <c r="Z805" s="14"/>
      <c r="AA805" s="14"/>
      <c r="AB805" s="14"/>
      <c r="AC805" s="14"/>
      <c r="AD805" s="14"/>
      <c r="AE805" s="14"/>
      <c r="AF805" s="14"/>
      <c r="AG805" s="14"/>
      <c r="AH805" s="14"/>
    </row>
    <row r="806" spans="1:34">
      <c r="A806" s="17"/>
      <c r="B806" s="18"/>
      <c r="C806" s="18"/>
      <c r="D806" s="18"/>
      <c r="E806" s="18"/>
      <c r="F806" s="18"/>
      <c r="G806" s="18"/>
      <c r="H806" s="18"/>
      <c r="I806" s="18"/>
      <c r="J806" s="18"/>
      <c r="K806" s="25"/>
      <c r="L806" s="18"/>
      <c r="M806" s="18"/>
      <c r="N806" s="18"/>
      <c r="O806" s="18"/>
      <c r="P806" s="18"/>
      <c r="Q806" s="18"/>
      <c r="R806" s="18"/>
      <c r="S806" s="14"/>
      <c r="T806" s="14"/>
      <c r="U806" s="14"/>
      <c r="V806" s="14"/>
      <c r="W806" s="14"/>
      <c r="X806" s="14"/>
      <c r="Y806" s="14"/>
      <c r="Z806" s="14"/>
      <c r="AA806" s="14"/>
      <c r="AB806" s="14"/>
      <c r="AC806" s="14"/>
      <c r="AD806" s="14"/>
      <c r="AE806" s="14"/>
      <c r="AF806" s="14"/>
      <c r="AG806" s="14"/>
      <c r="AH806" s="14"/>
    </row>
    <row r="807" spans="1:34">
      <c r="A807" s="17"/>
      <c r="B807" s="18"/>
      <c r="C807" s="18"/>
      <c r="D807" s="18"/>
      <c r="E807" s="18"/>
      <c r="F807" s="18"/>
      <c r="G807" s="18"/>
      <c r="H807" s="18"/>
      <c r="I807" s="18"/>
      <c r="J807" s="18"/>
      <c r="K807" s="25"/>
      <c r="L807" s="18"/>
      <c r="M807" s="18"/>
      <c r="N807" s="18"/>
      <c r="O807" s="18"/>
      <c r="P807" s="18"/>
      <c r="Q807" s="18"/>
      <c r="R807" s="18"/>
      <c r="S807" s="14"/>
      <c r="T807" s="14"/>
      <c r="U807" s="14"/>
      <c r="V807" s="14"/>
      <c r="W807" s="14"/>
      <c r="X807" s="14"/>
      <c r="Y807" s="14"/>
      <c r="Z807" s="14"/>
      <c r="AA807" s="14"/>
      <c r="AB807" s="14"/>
      <c r="AC807" s="14"/>
      <c r="AD807" s="14"/>
      <c r="AE807" s="14"/>
      <c r="AF807" s="14"/>
      <c r="AG807" s="14"/>
      <c r="AH807" s="14"/>
    </row>
    <row r="808" spans="1:34">
      <c r="A808" s="17"/>
      <c r="B808" s="18"/>
      <c r="C808" s="18"/>
      <c r="D808" s="18"/>
      <c r="E808" s="18"/>
      <c r="F808" s="18"/>
      <c r="G808" s="18"/>
      <c r="H808" s="18"/>
      <c r="I808" s="18"/>
      <c r="J808" s="18"/>
      <c r="K808" s="25"/>
      <c r="L808" s="18"/>
      <c r="M808" s="18"/>
      <c r="N808" s="18"/>
      <c r="O808" s="18"/>
      <c r="P808" s="18"/>
      <c r="Q808" s="18"/>
      <c r="R808" s="18"/>
      <c r="S808" s="14"/>
      <c r="T808" s="14"/>
      <c r="U808" s="14"/>
      <c r="V808" s="14"/>
      <c r="W808" s="14"/>
      <c r="X808" s="14"/>
      <c r="Y808" s="14"/>
      <c r="Z808" s="14"/>
      <c r="AA808" s="14"/>
      <c r="AB808" s="14"/>
      <c r="AC808" s="14"/>
      <c r="AD808" s="14"/>
      <c r="AE808" s="14"/>
      <c r="AF808" s="14"/>
      <c r="AG808" s="14"/>
      <c r="AH808" s="14"/>
    </row>
    <row r="809" spans="1:34">
      <c r="A809" s="17"/>
      <c r="B809" s="18"/>
      <c r="C809" s="18"/>
      <c r="D809" s="18"/>
      <c r="E809" s="18"/>
      <c r="F809" s="18"/>
      <c r="G809" s="18"/>
      <c r="H809" s="18"/>
      <c r="I809" s="18"/>
      <c r="J809" s="18"/>
      <c r="K809" s="25"/>
      <c r="L809" s="18"/>
      <c r="M809" s="18"/>
      <c r="N809" s="18"/>
      <c r="O809" s="18"/>
      <c r="P809" s="18"/>
      <c r="Q809" s="18"/>
      <c r="R809" s="18"/>
      <c r="S809" s="14"/>
      <c r="T809" s="14"/>
      <c r="U809" s="14"/>
      <c r="V809" s="14"/>
      <c r="W809" s="14"/>
      <c r="X809" s="14"/>
      <c r="Y809" s="14"/>
      <c r="Z809" s="14"/>
      <c r="AA809" s="14"/>
      <c r="AB809" s="14"/>
      <c r="AC809" s="14"/>
      <c r="AD809" s="14"/>
      <c r="AE809" s="14"/>
      <c r="AF809" s="14"/>
      <c r="AG809" s="14"/>
      <c r="AH809" s="14"/>
    </row>
    <row r="810" spans="1:34">
      <c r="A810" s="17"/>
      <c r="B810" s="18"/>
      <c r="C810" s="18"/>
      <c r="D810" s="18"/>
      <c r="E810" s="18"/>
      <c r="F810" s="18"/>
      <c r="G810" s="18"/>
      <c r="H810" s="18"/>
      <c r="I810" s="18"/>
      <c r="J810" s="18"/>
      <c r="K810" s="25"/>
      <c r="L810" s="18"/>
      <c r="M810" s="18"/>
      <c r="N810" s="18"/>
      <c r="O810" s="18"/>
      <c r="P810" s="18"/>
      <c r="Q810" s="18"/>
      <c r="R810" s="18"/>
      <c r="S810" s="14"/>
      <c r="T810" s="14"/>
      <c r="U810" s="14"/>
      <c r="V810" s="14"/>
      <c r="W810" s="14"/>
      <c r="X810" s="14"/>
      <c r="Y810" s="14"/>
      <c r="Z810" s="14"/>
      <c r="AA810" s="14"/>
      <c r="AB810" s="14"/>
      <c r="AC810" s="14"/>
      <c r="AD810" s="14"/>
      <c r="AE810" s="14"/>
      <c r="AF810" s="14"/>
      <c r="AG810" s="14"/>
      <c r="AH810" s="14"/>
    </row>
    <row r="811" spans="1:34">
      <c r="A811" s="17"/>
      <c r="B811" s="18"/>
      <c r="C811" s="18"/>
      <c r="D811" s="18"/>
      <c r="E811" s="18"/>
      <c r="F811" s="18"/>
      <c r="G811" s="18"/>
      <c r="H811" s="18"/>
      <c r="I811" s="18"/>
      <c r="J811" s="18"/>
      <c r="K811" s="25"/>
      <c r="L811" s="18"/>
      <c r="M811" s="18"/>
      <c r="N811" s="18"/>
      <c r="O811" s="18"/>
      <c r="P811" s="18"/>
      <c r="Q811" s="18"/>
      <c r="R811" s="18"/>
      <c r="S811" s="14"/>
      <c r="T811" s="14"/>
      <c r="U811" s="14"/>
      <c r="V811" s="14"/>
      <c r="W811" s="14"/>
      <c r="X811" s="14"/>
      <c r="Y811" s="14"/>
      <c r="Z811" s="14"/>
      <c r="AA811" s="14"/>
      <c r="AB811" s="14"/>
      <c r="AC811" s="14"/>
      <c r="AD811" s="14"/>
      <c r="AE811" s="14"/>
      <c r="AF811" s="14"/>
      <c r="AG811" s="14"/>
      <c r="AH811" s="14"/>
    </row>
    <row r="812" spans="1:34">
      <c r="A812" s="17"/>
      <c r="B812" s="18"/>
      <c r="C812" s="18"/>
      <c r="D812" s="18"/>
      <c r="E812" s="18"/>
      <c r="F812" s="18"/>
      <c r="G812" s="18"/>
      <c r="H812" s="18"/>
      <c r="I812" s="18"/>
      <c r="J812" s="18"/>
      <c r="K812" s="25"/>
      <c r="L812" s="18"/>
      <c r="M812" s="18"/>
      <c r="N812" s="18"/>
      <c r="O812" s="18"/>
      <c r="P812" s="18"/>
      <c r="Q812" s="18"/>
      <c r="R812" s="18"/>
      <c r="S812" s="14"/>
      <c r="T812" s="14"/>
      <c r="U812" s="14"/>
      <c r="V812" s="14"/>
      <c r="W812" s="14"/>
      <c r="X812" s="14"/>
      <c r="Y812" s="14"/>
      <c r="Z812" s="14"/>
      <c r="AA812" s="14"/>
      <c r="AB812" s="14"/>
      <c r="AC812" s="14"/>
      <c r="AD812" s="14"/>
      <c r="AE812" s="14"/>
      <c r="AF812" s="14"/>
      <c r="AG812" s="14"/>
      <c r="AH812" s="14"/>
    </row>
    <row r="813" spans="1:34">
      <c r="A813" s="17"/>
      <c r="B813" s="18"/>
      <c r="C813" s="18"/>
      <c r="D813" s="18"/>
      <c r="E813" s="18"/>
      <c r="F813" s="18"/>
      <c r="G813" s="18"/>
      <c r="H813" s="18"/>
      <c r="I813" s="18"/>
      <c r="J813" s="18"/>
      <c r="K813" s="25"/>
      <c r="L813" s="18"/>
      <c r="M813" s="18"/>
      <c r="N813" s="18"/>
      <c r="O813" s="18"/>
      <c r="P813" s="18"/>
      <c r="Q813" s="18"/>
      <c r="R813" s="18"/>
      <c r="S813" s="14"/>
      <c r="T813" s="14"/>
      <c r="U813" s="14"/>
      <c r="V813" s="14"/>
      <c r="W813" s="14"/>
      <c r="X813" s="14"/>
      <c r="Y813" s="14"/>
      <c r="Z813" s="14"/>
      <c r="AA813" s="14"/>
      <c r="AB813" s="14"/>
      <c r="AC813" s="14"/>
      <c r="AD813" s="14"/>
      <c r="AE813" s="14"/>
      <c r="AF813" s="14"/>
      <c r="AG813" s="14"/>
      <c r="AH813" s="14"/>
    </row>
    <row r="814" spans="1:34">
      <c r="A814" s="17"/>
      <c r="B814" s="18"/>
      <c r="C814" s="18"/>
      <c r="D814" s="18"/>
      <c r="E814" s="18"/>
      <c r="F814" s="18"/>
      <c r="G814" s="18"/>
      <c r="H814" s="18"/>
      <c r="I814" s="18"/>
      <c r="J814" s="18"/>
      <c r="K814" s="25"/>
      <c r="L814" s="18"/>
      <c r="M814" s="18"/>
      <c r="N814" s="18"/>
      <c r="O814" s="18"/>
      <c r="P814" s="18"/>
      <c r="Q814" s="18"/>
      <c r="R814" s="18"/>
      <c r="S814" s="14"/>
      <c r="T814" s="14"/>
      <c r="U814" s="14"/>
      <c r="V814" s="14"/>
      <c r="W814" s="14"/>
      <c r="X814" s="14"/>
      <c r="Y814" s="14"/>
      <c r="Z814" s="14"/>
      <c r="AA814" s="14"/>
      <c r="AB814" s="14"/>
      <c r="AC814" s="14"/>
      <c r="AD814" s="14"/>
      <c r="AE814" s="14"/>
      <c r="AF814" s="14"/>
      <c r="AG814" s="14"/>
      <c r="AH814" s="14"/>
    </row>
    <row r="815" spans="1:34">
      <c r="A815" s="17"/>
      <c r="B815" s="18"/>
      <c r="C815" s="18"/>
      <c r="D815" s="18"/>
      <c r="E815" s="18"/>
      <c r="F815" s="18"/>
      <c r="G815" s="18"/>
      <c r="H815" s="18"/>
      <c r="I815" s="18"/>
      <c r="J815" s="18"/>
      <c r="K815" s="25"/>
      <c r="L815" s="18"/>
      <c r="M815" s="18"/>
      <c r="N815" s="18"/>
      <c r="O815" s="18"/>
      <c r="P815" s="18"/>
      <c r="Q815" s="18"/>
      <c r="R815" s="18"/>
      <c r="S815" s="14"/>
      <c r="T815" s="14"/>
      <c r="U815" s="14"/>
      <c r="V815" s="14"/>
      <c r="W815" s="14"/>
      <c r="X815" s="14"/>
      <c r="Y815" s="14"/>
      <c r="Z815" s="14"/>
      <c r="AA815" s="14"/>
      <c r="AB815" s="14"/>
      <c r="AC815" s="14"/>
      <c r="AD815" s="14"/>
      <c r="AE815" s="14"/>
      <c r="AF815" s="14"/>
      <c r="AG815" s="14"/>
      <c r="AH815" s="14"/>
    </row>
    <row r="816" spans="1:34">
      <c r="A816" s="17"/>
      <c r="B816" s="18"/>
      <c r="C816" s="18"/>
      <c r="D816" s="18"/>
      <c r="E816" s="18"/>
      <c r="F816" s="18"/>
      <c r="G816" s="18"/>
      <c r="H816" s="18"/>
      <c r="I816" s="18"/>
      <c r="J816" s="18"/>
      <c r="K816" s="25"/>
      <c r="L816" s="18"/>
      <c r="M816" s="18"/>
      <c r="N816" s="18"/>
      <c r="O816" s="18"/>
      <c r="P816" s="18"/>
      <c r="Q816" s="18"/>
      <c r="R816" s="18"/>
      <c r="S816" s="14"/>
      <c r="T816" s="14"/>
      <c r="U816" s="14"/>
      <c r="V816" s="14"/>
      <c r="W816" s="14"/>
      <c r="X816" s="14"/>
      <c r="Y816" s="14"/>
      <c r="Z816" s="14"/>
      <c r="AA816" s="14"/>
      <c r="AB816" s="14"/>
      <c r="AC816" s="14"/>
      <c r="AD816" s="14"/>
      <c r="AE816" s="14"/>
      <c r="AF816" s="14"/>
      <c r="AG816" s="14"/>
      <c r="AH816" s="14"/>
    </row>
    <row r="817" spans="1:34">
      <c r="A817" s="17"/>
      <c r="B817" s="18"/>
      <c r="C817" s="18"/>
      <c r="D817" s="18"/>
      <c r="E817" s="18"/>
      <c r="F817" s="18"/>
      <c r="G817" s="18"/>
      <c r="H817" s="18"/>
      <c r="I817" s="18"/>
      <c r="J817" s="18"/>
      <c r="K817" s="25"/>
      <c r="L817" s="18"/>
      <c r="M817" s="18"/>
      <c r="N817" s="18"/>
      <c r="O817" s="18"/>
      <c r="P817" s="18"/>
      <c r="Q817" s="18"/>
      <c r="R817" s="18"/>
      <c r="S817" s="14"/>
      <c r="T817" s="14"/>
      <c r="U817" s="14"/>
      <c r="V817" s="14"/>
      <c r="W817" s="14"/>
      <c r="X817" s="14"/>
      <c r="Y817" s="14"/>
      <c r="Z817" s="14"/>
      <c r="AA817" s="14"/>
      <c r="AB817" s="14"/>
      <c r="AC817" s="14"/>
      <c r="AD817" s="14"/>
      <c r="AE817" s="14"/>
      <c r="AF817" s="14"/>
      <c r="AG817" s="14"/>
      <c r="AH817" s="14"/>
    </row>
    <row r="818" spans="1:34">
      <c r="A818" s="17"/>
      <c r="B818" s="18"/>
      <c r="C818" s="18"/>
      <c r="D818" s="18"/>
      <c r="E818" s="18"/>
      <c r="F818" s="18"/>
      <c r="G818" s="18"/>
      <c r="H818" s="18"/>
      <c r="I818" s="18"/>
      <c r="J818" s="18"/>
      <c r="K818" s="25"/>
      <c r="L818" s="18"/>
      <c r="M818" s="18"/>
      <c r="N818" s="18"/>
      <c r="O818" s="18"/>
      <c r="P818" s="18"/>
      <c r="Q818" s="18"/>
      <c r="R818" s="18"/>
      <c r="S818" s="14"/>
      <c r="T818" s="14"/>
      <c r="U818" s="14"/>
      <c r="V818" s="14"/>
      <c r="W818" s="14"/>
      <c r="X818" s="14"/>
      <c r="Y818" s="14"/>
      <c r="Z818" s="14"/>
      <c r="AA818" s="14"/>
      <c r="AB818" s="14"/>
      <c r="AC818" s="14"/>
      <c r="AD818" s="14"/>
      <c r="AE818" s="14"/>
      <c r="AF818" s="14"/>
      <c r="AG818" s="14"/>
      <c r="AH818" s="14"/>
    </row>
    <row r="819" spans="1:34">
      <c r="A819" s="17"/>
      <c r="B819" s="18"/>
      <c r="C819" s="18"/>
      <c r="D819" s="18"/>
      <c r="E819" s="18"/>
      <c r="F819" s="18"/>
      <c r="G819" s="18"/>
      <c r="H819" s="18"/>
      <c r="I819" s="18"/>
      <c r="J819" s="18"/>
      <c r="K819" s="25"/>
      <c r="L819" s="18"/>
      <c r="M819" s="18"/>
      <c r="N819" s="18"/>
      <c r="O819" s="18"/>
      <c r="P819" s="18"/>
      <c r="Q819" s="18"/>
      <c r="R819" s="18"/>
      <c r="S819" s="14"/>
      <c r="T819" s="14"/>
      <c r="U819" s="14"/>
      <c r="V819" s="14"/>
      <c r="W819" s="14"/>
      <c r="X819" s="14"/>
      <c r="Y819" s="14"/>
      <c r="Z819" s="14"/>
      <c r="AA819" s="14"/>
      <c r="AB819" s="14"/>
      <c r="AC819" s="14"/>
      <c r="AD819" s="14"/>
      <c r="AE819" s="14"/>
      <c r="AF819" s="14"/>
      <c r="AG819" s="14"/>
      <c r="AH819" s="14"/>
    </row>
    <row r="820" spans="1:34">
      <c r="A820" s="17"/>
      <c r="B820" s="18"/>
      <c r="C820" s="18"/>
      <c r="D820" s="18"/>
      <c r="E820" s="18"/>
      <c r="F820" s="18"/>
      <c r="G820" s="18"/>
      <c r="H820" s="18"/>
      <c r="I820" s="18"/>
      <c r="J820" s="18"/>
      <c r="K820" s="25"/>
      <c r="L820" s="18"/>
      <c r="M820" s="18"/>
      <c r="N820" s="18"/>
      <c r="O820" s="18"/>
      <c r="P820" s="18"/>
      <c r="Q820" s="18"/>
      <c r="R820" s="18"/>
      <c r="S820" s="14"/>
      <c r="T820" s="14"/>
      <c r="U820" s="14"/>
      <c r="V820" s="14"/>
      <c r="W820" s="14"/>
      <c r="X820" s="14"/>
      <c r="Y820" s="14"/>
      <c r="Z820" s="14"/>
      <c r="AA820" s="14"/>
      <c r="AB820" s="14"/>
      <c r="AC820" s="14"/>
      <c r="AD820" s="14"/>
      <c r="AE820" s="14"/>
      <c r="AF820" s="14"/>
      <c r="AG820" s="14"/>
      <c r="AH820" s="14"/>
    </row>
    <row r="821" spans="1:34">
      <c r="A821" s="17"/>
      <c r="B821" s="18"/>
      <c r="C821" s="18"/>
      <c r="D821" s="18"/>
      <c r="E821" s="18"/>
      <c r="F821" s="18"/>
      <c r="G821" s="18"/>
      <c r="H821" s="18"/>
      <c r="I821" s="18"/>
      <c r="J821" s="18"/>
      <c r="K821" s="25"/>
      <c r="L821" s="18"/>
      <c r="M821" s="18"/>
      <c r="N821" s="18"/>
      <c r="O821" s="18"/>
      <c r="P821" s="18"/>
      <c r="Q821" s="18"/>
      <c r="R821" s="18"/>
      <c r="S821" s="14"/>
      <c r="T821" s="14"/>
      <c r="U821" s="14"/>
      <c r="V821" s="14"/>
      <c r="W821" s="14"/>
      <c r="X821" s="14"/>
      <c r="Y821" s="14"/>
      <c r="Z821" s="14"/>
      <c r="AA821" s="14"/>
      <c r="AB821" s="14"/>
      <c r="AC821" s="14"/>
      <c r="AD821" s="14"/>
      <c r="AE821" s="14"/>
      <c r="AF821" s="14"/>
      <c r="AG821" s="14"/>
      <c r="AH821" s="14"/>
    </row>
    <row r="822" spans="1:34">
      <c r="A822" s="17"/>
      <c r="B822" s="18"/>
      <c r="C822" s="18"/>
      <c r="D822" s="18"/>
      <c r="E822" s="18"/>
      <c r="F822" s="18"/>
      <c r="G822" s="18"/>
      <c r="H822" s="18"/>
      <c r="I822" s="18"/>
      <c r="J822" s="18"/>
      <c r="K822" s="25"/>
      <c r="L822" s="18"/>
      <c r="M822" s="18"/>
      <c r="N822" s="18"/>
      <c r="O822" s="18"/>
      <c r="P822" s="18"/>
      <c r="Q822" s="18"/>
      <c r="R822" s="18"/>
      <c r="S822" s="14"/>
      <c r="T822" s="14"/>
      <c r="U822" s="14"/>
      <c r="V822" s="14"/>
      <c r="W822" s="14"/>
      <c r="X822" s="14"/>
      <c r="Y822" s="14"/>
      <c r="Z822" s="14"/>
      <c r="AA822" s="14"/>
      <c r="AB822" s="14"/>
      <c r="AC822" s="14"/>
      <c r="AD822" s="14"/>
      <c r="AE822" s="14"/>
      <c r="AF822" s="14"/>
      <c r="AG822" s="14"/>
      <c r="AH822" s="14"/>
    </row>
    <row r="823" spans="1:34">
      <c r="A823" s="17"/>
      <c r="B823" s="18"/>
      <c r="C823" s="18"/>
      <c r="D823" s="18"/>
      <c r="E823" s="18"/>
      <c r="F823" s="18"/>
      <c r="G823" s="18"/>
      <c r="H823" s="18"/>
      <c r="I823" s="18"/>
      <c r="J823" s="18"/>
      <c r="K823" s="25"/>
      <c r="L823" s="18"/>
      <c r="M823" s="18"/>
      <c r="N823" s="18"/>
      <c r="O823" s="18"/>
      <c r="P823" s="18"/>
      <c r="Q823" s="18"/>
      <c r="R823" s="18"/>
      <c r="S823" s="14"/>
      <c r="T823" s="14"/>
      <c r="U823" s="14"/>
      <c r="V823" s="14"/>
      <c r="W823" s="14"/>
      <c r="X823" s="14"/>
      <c r="Y823" s="14"/>
      <c r="Z823" s="14"/>
      <c r="AA823" s="14"/>
      <c r="AB823" s="14"/>
      <c r="AC823" s="14"/>
      <c r="AD823" s="14"/>
      <c r="AE823" s="14"/>
      <c r="AF823" s="14"/>
      <c r="AG823" s="14"/>
      <c r="AH823" s="14"/>
    </row>
    <row r="824" spans="1:34">
      <c r="A824" s="17"/>
      <c r="B824" s="18"/>
      <c r="C824" s="18"/>
      <c r="D824" s="18"/>
      <c r="E824" s="18"/>
      <c r="F824" s="18"/>
      <c r="G824" s="18"/>
      <c r="H824" s="18"/>
      <c r="I824" s="18"/>
      <c r="J824" s="18"/>
      <c r="K824" s="25"/>
      <c r="L824" s="18"/>
      <c r="M824" s="18"/>
      <c r="N824" s="18"/>
      <c r="O824" s="18"/>
      <c r="P824" s="18"/>
      <c r="Q824" s="18"/>
      <c r="R824" s="18"/>
      <c r="S824" s="14"/>
      <c r="T824" s="14"/>
      <c r="U824" s="14"/>
      <c r="V824" s="14"/>
      <c r="W824" s="14"/>
      <c r="X824" s="14"/>
      <c r="Y824" s="14"/>
      <c r="Z824" s="14"/>
      <c r="AA824" s="14"/>
      <c r="AB824" s="14"/>
      <c r="AC824" s="14"/>
      <c r="AD824" s="14"/>
      <c r="AE824" s="14"/>
      <c r="AF824" s="14"/>
      <c r="AG824" s="14"/>
      <c r="AH824" s="14"/>
    </row>
    <row r="825" spans="1:34">
      <c r="A825" s="17"/>
      <c r="B825" s="18"/>
      <c r="C825" s="18"/>
      <c r="D825" s="18"/>
      <c r="E825" s="18"/>
      <c r="F825" s="18"/>
      <c r="G825" s="18"/>
      <c r="H825" s="18"/>
      <c r="I825" s="18"/>
      <c r="J825" s="18"/>
      <c r="K825" s="25"/>
      <c r="L825" s="18"/>
      <c r="M825" s="18"/>
      <c r="N825" s="18"/>
      <c r="O825" s="18"/>
      <c r="P825" s="18"/>
      <c r="Q825" s="18"/>
      <c r="R825" s="18"/>
      <c r="S825" s="14"/>
      <c r="T825" s="14"/>
      <c r="U825" s="14"/>
      <c r="V825" s="14"/>
      <c r="W825" s="14"/>
      <c r="X825" s="14"/>
      <c r="Y825" s="14"/>
      <c r="Z825" s="14"/>
      <c r="AA825" s="14"/>
      <c r="AB825" s="14"/>
      <c r="AC825" s="14"/>
      <c r="AD825" s="14"/>
      <c r="AE825" s="14"/>
      <c r="AF825" s="14"/>
      <c r="AG825" s="14"/>
      <c r="AH825" s="14"/>
    </row>
    <row r="826" spans="1:34">
      <c r="A826" s="17"/>
      <c r="B826" s="18"/>
      <c r="C826" s="18"/>
      <c r="D826" s="18"/>
      <c r="E826" s="18"/>
      <c r="F826" s="18"/>
      <c r="G826" s="18"/>
      <c r="H826" s="18"/>
      <c r="I826" s="18"/>
      <c r="J826" s="18"/>
      <c r="K826" s="25"/>
      <c r="L826" s="18"/>
      <c r="M826" s="18"/>
      <c r="N826" s="18"/>
      <c r="O826" s="18"/>
      <c r="P826" s="18"/>
      <c r="Q826" s="18"/>
      <c r="R826" s="18"/>
      <c r="S826" s="14"/>
      <c r="T826" s="14"/>
      <c r="U826" s="14"/>
      <c r="V826" s="14"/>
      <c r="W826" s="14"/>
      <c r="X826" s="14"/>
      <c r="Y826" s="14"/>
      <c r="Z826" s="14"/>
      <c r="AA826" s="14"/>
      <c r="AB826" s="14"/>
      <c r="AC826" s="14"/>
      <c r="AD826" s="14"/>
      <c r="AE826" s="14"/>
      <c r="AF826" s="14"/>
      <c r="AG826" s="14"/>
      <c r="AH826" s="14"/>
    </row>
    <row r="827" spans="1:34">
      <c r="A827" s="17"/>
      <c r="B827" s="18"/>
      <c r="C827" s="18"/>
      <c r="D827" s="18"/>
      <c r="E827" s="18"/>
      <c r="F827" s="18"/>
      <c r="G827" s="18"/>
      <c r="H827" s="18"/>
      <c r="I827" s="18"/>
      <c r="J827" s="18"/>
      <c r="K827" s="25"/>
      <c r="L827" s="18"/>
      <c r="M827" s="18"/>
      <c r="N827" s="18"/>
      <c r="O827" s="18"/>
      <c r="P827" s="18"/>
      <c r="Q827" s="18"/>
      <c r="R827" s="18"/>
      <c r="S827" s="14"/>
      <c r="T827" s="14"/>
      <c r="U827" s="14"/>
      <c r="V827" s="14"/>
      <c r="W827" s="14"/>
      <c r="X827" s="14"/>
      <c r="Y827" s="14"/>
      <c r="Z827" s="14"/>
      <c r="AA827" s="14"/>
      <c r="AB827" s="14"/>
      <c r="AC827" s="14"/>
      <c r="AD827" s="14"/>
      <c r="AE827" s="14"/>
      <c r="AF827" s="14"/>
      <c r="AG827" s="14"/>
      <c r="AH827" s="14"/>
    </row>
    <row r="828" spans="1:34">
      <c r="A828" s="17"/>
      <c r="B828" s="18"/>
      <c r="C828" s="18"/>
      <c r="D828" s="18"/>
      <c r="E828" s="18"/>
      <c r="F828" s="18"/>
      <c r="G828" s="18"/>
      <c r="H828" s="18"/>
      <c r="I828" s="18"/>
      <c r="J828" s="18"/>
      <c r="K828" s="25"/>
      <c r="L828" s="18"/>
      <c r="M828" s="18"/>
      <c r="N828" s="18"/>
      <c r="O828" s="18"/>
      <c r="P828" s="18"/>
      <c r="Q828" s="18"/>
      <c r="R828" s="18"/>
      <c r="S828" s="14"/>
      <c r="T828" s="14"/>
      <c r="U828" s="14"/>
      <c r="V828" s="14"/>
      <c r="W828" s="14"/>
      <c r="X828" s="14"/>
      <c r="Y828" s="14"/>
      <c r="Z828" s="14"/>
      <c r="AA828" s="14"/>
      <c r="AB828" s="14"/>
      <c r="AC828" s="14"/>
      <c r="AD828" s="14"/>
      <c r="AE828" s="14"/>
      <c r="AF828" s="14"/>
      <c r="AG828" s="14"/>
      <c r="AH828" s="14"/>
    </row>
    <row r="829" spans="1:34">
      <c r="A829" s="17"/>
      <c r="B829" s="18"/>
      <c r="C829" s="18"/>
      <c r="D829" s="18"/>
      <c r="E829" s="18"/>
      <c r="F829" s="18"/>
      <c r="G829" s="18"/>
      <c r="H829" s="18"/>
      <c r="I829" s="18"/>
      <c r="J829" s="18"/>
      <c r="K829" s="25"/>
      <c r="L829" s="18"/>
      <c r="M829" s="18"/>
      <c r="N829" s="18"/>
      <c r="O829" s="18"/>
      <c r="P829" s="18"/>
      <c r="Q829" s="18"/>
      <c r="R829" s="18"/>
      <c r="S829" s="14"/>
      <c r="T829" s="14"/>
      <c r="U829" s="14"/>
      <c r="V829" s="14"/>
      <c r="W829" s="14"/>
      <c r="X829" s="14"/>
      <c r="Y829" s="14"/>
      <c r="Z829" s="14"/>
      <c r="AA829" s="14"/>
      <c r="AB829" s="14"/>
      <c r="AC829" s="14"/>
      <c r="AD829" s="14"/>
      <c r="AE829" s="14"/>
      <c r="AF829" s="14"/>
      <c r="AG829" s="14"/>
      <c r="AH829" s="14"/>
    </row>
    <row r="830" spans="1:34">
      <c r="A830" s="17"/>
      <c r="B830" s="18"/>
      <c r="C830" s="18"/>
      <c r="D830" s="18"/>
      <c r="E830" s="18"/>
      <c r="F830" s="18"/>
      <c r="G830" s="18"/>
      <c r="H830" s="18"/>
      <c r="I830" s="18"/>
      <c r="J830" s="18"/>
      <c r="K830" s="25"/>
      <c r="L830" s="18"/>
      <c r="M830" s="18"/>
      <c r="N830" s="18"/>
      <c r="O830" s="18"/>
      <c r="P830" s="18"/>
      <c r="Q830" s="18"/>
      <c r="R830" s="18"/>
      <c r="S830" s="14"/>
      <c r="T830" s="14"/>
      <c r="U830" s="14"/>
      <c r="V830" s="14"/>
      <c r="W830" s="14"/>
      <c r="X830" s="14"/>
      <c r="Y830" s="14"/>
      <c r="Z830" s="14"/>
      <c r="AA830" s="14"/>
      <c r="AB830" s="14"/>
      <c r="AC830" s="14"/>
      <c r="AD830" s="14"/>
      <c r="AE830" s="14"/>
      <c r="AF830" s="14"/>
      <c r="AG830" s="14"/>
      <c r="AH830" s="14"/>
    </row>
    <row r="831" spans="1:34">
      <c r="A831" s="17"/>
      <c r="B831" s="18"/>
      <c r="C831" s="18"/>
      <c r="D831" s="18"/>
      <c r="E831" s="18"/>
      <c r="F831" s="18"/>
      <c r="G831" s="18"/>
      <c r="H831" s="18"/>
      <c r="I831" s="18"/>
      <c r="J831" s="18"/>
      <c r="K831" s="25"/>
      <c r="L831" s="18"/>
      <c r="M831" s="18"/>
      <c r="N831" s="18"/>
      <c r="O831" s="18"/>
      <c r="P831" s="18"/>
      <c r="Q831" s="18"/>
      <c r="R831" s="18"/>
      <c r="S831" s="14"/>
      <c r="T831" s="14"/>
      <c r="U831" s="14"/>
      <c r="V831" s="14"/>
      <c r="W831" s="14"/>
      <c r="X831" s="14"/>
      <c r="Y831" s="14"/>
      <c r="Z831" s="14"/>
      <c r="AA831" s="14"/>
      <c r="AB831" s="14"/>
      <c r="AC831" s="14"/>
      <c r="AD831" s="14"/>
      <c r="AE831" s="14"/>
      <c r="AF831" s="14"/>
      <c r="AG831" s="14"/>
      <c r="AH831" s="14"/>
    </row>
    <row r="832" spans="1:34">
      <c r="A832" s="17"/>
      <c r="B832" s="18"/>
      <c r="C832" s="18"/>
      <c r="D832" s="18"/>
      <c r="E832" s="18"/>
      <c r="F832" s="18"/>
      <c r="G832" s="18"/>
      <c r="H832" s="18"/>
      <c r="I832" s="18"/>
      <c r="J832" s="18"/>
      <c r="K832" s="25"/>
      <c r="L832" s="18"/>
      <c r="M832" s="18"/>
      <c r="N832" s="18"/>
      <c r="O832" s="18"/>
      <c r="P832" s="18"/>
      <c r="Q832" s="18"/>
      <c r="R832" s="18"/>
      <c r="S832" s="14"/>
      <c r="T832" s="14"/>
      <c r="U832" s="14"/>
      <c r="V832" s="14"/>
      <c r="W832" s="14"/>
      <c r="X832" s="14"/>
      <c r="Y832" s="14"/>
      <c r="Z832" s="14"/>
      <c r="AA832" s="14"/>
      <c r="AB832" s="14"/>
      <c r="AC832" s="14"/>
      <c r="AD832" s="14"/>
      <c r="AE832" s="14"/>
      <c r="AF832" s="14"/>
      <c r="AG832" s="14"/>
      <c r="AH832" s="14"/>
    </row>
    <row r="833" spans="1:34">
      <c r="A833" s="17"/>
      <c r="B833" s="18"/>
      <c r="C833" s="18"/>
      <c r="D833" s="18"/>
      <c r="E833" s="18"/>
      <c r="F833" s="18"/>
      <c r="G833" s="18"/>
      <c r="H833" s="18"/>
      <c r="I833" s="18"/>
      <c r="J833" s="18"/>
      <c r="K833" s="25"/>
      <c r="L833" s="18"/>
      <c r="M833" s="18"/>
      <c r="N833" s="18"/>
      <c r="O833" s="18"/>
      <c r="P833" s="18"/>
      <c r="Q833" s="18"/>
      <c r="R833" s="18"/>
      <c r="S833" s="14"/>
      <c r="T833" s="14"/>
      <c r="U833" s="14"/>
      <c r="V833" s="14"/>
      <c r="W833" s="14"/>
      <c r="X833" s="14"/>
      <c r="Y833" s="14"/>
      <c r="Z833" s="14"/>
      <c r="AA833" s="14"/>
      <c r="AB833" s="14"/>
      <c r="AC833" s="14"/>
      <c r="AD833" s="14"/>
      <c r="AE833" s="14"/>
      <c r="AF833" s="14"/>
      <c r="AG833" s="14"/>
      <c r="AH833" s="14"/>
    </row>
    <row r="834" spans="1:34">
      <c r="A834" s="17"/>
      <c r="B834" s="18"/>
      <c r="C834" s="18"/>
      <c r="D834" s="18"/>
      <c r="E834" s="18"/>
      <c r="F834" s="18"/>
      <c r="G834" s="18"/>
      <c r="H834" s="18"/>
      <c r="I834" s="18"/>
      <c r="J834" s="18"/>
      <c r="K834" s="25"/>
      <c r="L834" s="18"/>
      <c r="M834" s="18"/>
      <c r="N834" s="18"/>
      <c r="O834" s="18"/>
      <c r="P834" s="18"/>
      <c r="Q834" s="18"/>
      <c r="R834" s="18"/>
      <c r="S834" s="14"/>
      <c r="T834" s="14"/>
      <c r="U834" s="14"/>
      <c r="V834" s="14"/>
      <c r="W834" s="14"/>
      <c r="X834" s="14"/>
      <c r="Y834" s="14"/>
      <c r="Z834" s="14"/>
      <c r="AA834" s="14"/>
      <c r="AB834" s="14"/>
      <c r="AC834" s="14"/>
      <c r="AD834" s="14"/>
      <c r="AE834" s="14"/>
      <c r="AF834" s="14"/>
      <c r="AG834" s="14"/>
      <c r="AH834" s="14"/>
    </row>
    <row r="835" spans="1:34">
      <c r="A835" s="17"/>
      <c r="B835" s="18"/>
      <c r="C835" s="18"/>
      <c r="D835" s="18"/>
      <c r="E835" s="18"/>
      <c r="F835" s="18"/>
      <c r="G835" s="18"/>
      <c r="H835" s="18"/>
      <c r="I835" s="18"/>
      <c r="J835" s="18"/>
      <c r="K835" s="25"/>
      <c r="L835" s="18"/>
      <c r="M835" s="18"/>
      <c r="N835" s="18"/>
      <c r="O835" s="18"/>
      <c r="P835" s="18"/>
      <c r="Q835" s="18"/>
      <c r="R835" s="18"/>
      <c r="S835" s="14"/>
      <c r="T835" s="14"/>
      <c r="U835" s="14"/>
      <c r="V835" s="14"/>
      <c r="W835" s="14"/>
      <c r="X835" s="14"/>
      <c r="Y835" s="14"/>
      <c r="Z835" s="14"/>
      <c r="AA835" s="14"/>
      <c r="AB835" s="14"/>
      <c r="AC835" s="14"/>
      <c r="AD835" s="14"/>
      <c r="AE835" s="14"/>
      <c r="AF835" s="14"/>
      <c r="AG835" s="14"/>
      <c r="AH835" s="14"/>
    </row>
    <row r="836" spans="1:34">
      <c r="A836" s="17"/>
      <c r="B836" s="18"/>
      <c r="C836" s="18"/>
      <c r="D836" s="18"/>
      <c r="E836" s="18"/>
      <c r="F836" s="18"/>
      <c r="G836" s="18"/>
      <c r="H836" s="18"/>
      <c r="I836" s="18"/>
      <c r="J836" s="18"/>
      <c r="K836" s="25"/>
      <c r="L836" s="18"/>
      <c r="M836" s="18"/>
      <c r="N836" s="18"/>
      <c r="O836" s="18"/>
      <c r="P836" s="18"/>
      <c r="Q836" s="18"/>
      <c r="R836" s="18"/>
      <c r="S836" s="14"/>
      <c r="T836" s="14"/>
      <c r="U836" s="14"/>
      <c r="V836" s="14"/>
      <c r="W836" s="14"/>
      <c r="X836" s="14"/>
      <c r="Y836" s="14"/>
      <c r="Z836" s="14"/>
      <c r="AA836" s="14"/>
      <c r="AB836" s="14"/>
      <c r="AC836" s="14"/>
      <c r="AD836" s="14"/>
      <c r="AE836" s="14"/>
      <c r="AF836" s="14"/>
      <c r="AG836" s="14"/>
      <c r="AH836" s="14"/>
    </row>
    <row r="837" spans="1:34">
      <c r="A837" s="17"/>
      <c r="B837" s="18"/>
      <c r="C837" s="18"/>
      <c r="D837" s="18"/>
      <c r="E837" s="18"/>
      <c r="F837" s="18"/>
      <c r="G837" s="18"/>
      <c r="H837" s="18"/>
      <c r="I837" s="18"/>
      <c r="J837" s="18"/>
      <c r="K837" s="25"/>
      <c r="L837" s="18"/>
      <c r="M837" s="18"/>
      <c r="N837" s="18"/>
      <c r="O837" s="18"/>
      <c r="P837" s="18"/>
      <c r="Q837" s="18"/>
      <c r="R837" s="18"/>
      <c r="S837" s="14"/>
      <c r="T837" s="14"/>
      <c r="U837" s="14"/>
      <c r="V837" s="14"/>
      <c r="W837" s="14"/>
      <c r="X837" s="14"/>
      <c r="Y837" s="14"/>
      <c r="Z837" s="14"/>
      <c r="AA837" s="14"/>
      <c r="AB837" s="14"/>
      <c r="AC837" s="14"/>
      <c r="AD837" s="14"/>
      <c r="AE837" s="14"/>
      <c r="AF837" s="14"/>
      <c r="AG837" s="14"/>
      <c r="AH837" s="14"/>
    </row>
    <row r="838" spans="1:34">
      <c r="A838" s="17"/>
      <c r="B838" s="18"/>
      <c r="C838" s="18"/>
      <c r="D838" s="18"/>
      <c r="E838" s="18"/>
      <c r="F838" s="18"/>
      <c r="G838" s="18"/>
      <c r="H838" s="18"/>
      <c r="I838" s="18"/>
      <c r="J838" s="18"/>
      <c r="K838" s="25"/>
      <c r="L838" s="18"/>
      <c r="M838" s="18"/>
      <c r="N838" s="18"/>
      <c r="O838" s="18"/>
      <c r="P838" s="18"/>
      <c r="Q838" s="18"/>
      <c r="R838" s="18"/>
      <c r="S838" s="14"/>
      <c r="T838" s="14"/>
      <c r="U838" s="14"/>
      <c r="V838" s="14"/>
      <c r="W838" s="14"/>
      <c r="X838" s="14"/>
      <c r="Y838" s="14"/>
      <c r="Z838" s="14"/>
      <c r="AA838" s="14"/>
      <c r="AB838" s="14"/>
      <c r="AC838" s="14"/>
      <c r="AD838" s="14"/>
      <c r="AE838" s="14"/>
      <c r="AF838" s="14"/>
      <c r="AG838" s="14"/>
      <c r="AH838" s="14"/>
    </row>
    <row r="839" spans="1:34">
      <c r="A839" s="17"/>
      <c r="B839" s="18"/>
      <c r="C839" s="18"/>
      <c r="D839" s="18"/>
      <c r="E839" s="18"/>
      <c r="F839" s="18"/>
      <c r="G839" s="18"/>
      <c r="H839" s="18"/>
      <c r="I839" s="18"/>
      <c r="J839" s="18"/>
      <c r="K839" s="25"/>
      <c r="L839" s="18"/>
      <c r="M839" s="18"/>
      <c r="N839" s="18"/>
      <c r="O839" s="18"/>
      <c r="P839" s="18"/>
      <c r="Q839" s="18"/>
      <c r="R839" s="18"/>
      <c r="S839" s="14"/>
      <c r="T839" s="14"/>
      <c r="U839" s="14"/>
      <c r="V839" s="14"/>
      <c r="W839" s="14"/>
      <c r="X839" s="14"/>
      <c r="Y839" s="14"/>
      <c r="Z839" s="14"/>
      <c r="AA839" s="14"/>
      <c r="AB839" s="14"/>
      <c r="AC839" s="14"/>
      <c r="AD839" s="14"/>
      <c r="AE839" s="14"/>
      <c r="AF839" s="14"/>
      <c r="AG839" s="14"/>
      <c r="AH839" s="14"/>
    </row>
    <row r="840" spans="1:34">
      <c r="A840" s="17"/>
      <c r="B840" s="18"/>
      <c r="C840" s="18"/>
      <c r="D840" s="18"/>
      <c r="E840" s="18"/>
      <c r="F840" s="18"/>
      <c r="G840" s="18"/>
      <c r="H840" s="18"/>
      <c r="I840" s="18"/>
      <c r="J840" s="18"/>
      <c r="K840" s="25"/>
      <c r="L840" s="18"/>
      <c r="M840" s="18"/>
      <c r="N840" s="18"/>
      <c r="O840" s="18"/>
      <c r="P840" s="18"/>
      <c r="Q840" s="18"/>
      <c r="R840" s="18"/>
      <c r="S840" s="14"/>
      <c r="T840" s="14"/>
      <c r="U840" s="14"/>
      <c r="V840" s="14"/>
      <c r="W840" s="14"/>
      <c r="X840" s="14"/>
      <c r="Y840" s="14"/>
      <c r="Z840" s="14"/>
      <c r="AA840" s="14"/>
      <c r="AB840" s="14"/>
      <c r="AC840" s="14"/>
      <c r="AD840" s="14"/>
      <c r="AE840" s="14"/>
      <c r="AF840" s="14"/>
      <c r="AG840" s="14"/>
      <c r="AH840" s="14"/>
    </row>
    <row r="841" spans="1:34">
      <c r="A841" s="17"/>
      <c r="B841" s="18"/>
      <c r="C841" s="18"/>
      <c r="D841" s="18"/>
      <c r="E841" s="18"/>
      <c r="F841" s="18"/>
      <c r="G841" s="18"/>
      <c r="H841" s="18"/>
      <c r="I841" s="18"/>
      <c r="J841" s="18"/>
      <c r="K841" s="25"/>
      <c r="L841" s="18"/>
      <c r="M841" s="18"/>
      <c r="N841" s="18"/>
      <c r="O841" s="18"/>
      <c r="P841" s="18"/>
      <c r="Q841" s="18"/>
      <c r="R841" s="18"/>
      <c r="S841" s="14"/>
      <c r="T841" s="14"/>
      <c r="U841" s="14"/>
      <c r="V841" s="14"/>
      <c r="W841" s="14"/>
      <c r="X841" s="14"/>
      <c r="Y841" s="14"/>
      <c r="Z841" s="14"/>
      <c r="AA841" s="14"/>
      <c r="AB841" s="14"/>
      <c r="AC841" s="14"/>
      <c r="AD841" s="14"/>
      <c r="AE841" s="14"/>
      <c r="AF841" s="14"/>
      <c r="AG841" s="14"/>
      <c r="AH841" s="14"/>
    </row>
    <row r="842" spans="1:34">
      <c r="A842" s="17"/>
      <c r="B842" s="18"/>
      <c r="C842" s="18"/>
      <c r="D842" s="18"/>
      <c r="E842" s="18"/>
      <c r="F842" s="18"/>
      <c r="G842" s="18"/>
      <c r="H842" s="18"/>
      <c r="I842" s="18"/>
      <c r="J842" s="18"/>
      <c r="K842" s="25"/>
      <c r="L842" s="18"/>
      <c r="M842" s="18"/>
      <c r="N842" s="18"/>
      <c r="O842" s="18"/>
      <c r="P842" s="18"/>
      <c r="Q842" s="18"/>
      <c r="R842" s="18"/>
      <c r="S842" s="14"/>
      <c r="T842" s="14"/>
      <c r="U842" s="14"/>
      <c r="V842" s="14"/>
      <c r="W842" s="14"/>
      <c r="X842" s="14"/>
      <c r="Y842" s="14"/>
      <c r="Z842" s="14"/>
      <c r="AA842" s="14"/>
      <c r="AB842" s="14"/>
      <c r="AC842" s="14"/>
      <c r="AD842" s="14"/>
      <c r="AE842" s="14"/>
      <c r="AF842" s="14"/>
      <c r="AG842" s="14"/>
      <c r="AH842" s="14"/>
    </row>
    <row r="843" spans="1:34">
      <c r="A843" s="17"/>
      <c r="B843" s="18"/>
      <c r="C843" s="18"/>
      <c r="D843" s="18"/>
      <c r="E843" s="18"/>
      <c r="F843" s="18"/>
      <c r="G843" s="18"/>
      <c r="H843" s="18"/>
      <c r="I843" s="18"/>
      <c r="J843" s="18"/>
      <c r="K843" s="25"/>
      <c r="L843" s="18"/>
      <c r="M843" s="18"/>
      <c r="N843" s="18"/>
      <c r="O843" s="18"/>
      <c r="P843" s="18"/>
      <c r="Q843" s="18"/>
      <c r="R843" s="18"/>
      <c r="S843" s="14"/>
      <c r="T843" s="14"/>
      <c r="U843" s="14"/>
      <c r="V843" s="14"/>
      <c r="W843" s="14"/>
      <c r="X843" s="14"/>
      <c r="Y843" s="14"/>
      <c r="Z843" s="14"/>
      <c r="AA843" s="14"/>
      <c r="AB843" s="14"/>
      <c r="AC843" s="14"/>
      <c r="AD843" s="14"/>
      <c r="AE843" s="14"/>
      <c r="AF843" s="14"/>
      <c r="AG843" s="14"/>
      <c r="AH843" s="14"/>
    </row>
    <row r="844" spans="1:34">
      <c r="A844" s="17"/>
      <c r="B844" s="18"/>
      <c r="C844" s="18"/>
      <c r="D844" s="18"/>
      <c r="E844" s="18"/>
      <c r="F844" s="18"/>
      <c r="G844" s="18"/>
      <c r="H844" s="18"/>
      <c r="I844" s="18"/>
      <c r="J844" s="18"/>
      <c r="K844" s="25"/>
      <c r="L844" s="18"/>
      <c r="M844" s="18"/>
      <c r="N844" s="18"/>
      <c r="O844" s="18"/>
      <c r="P844" s="18"/>
      <c r="Q844" s="18"/>
      <c r="R844" s="18"/>
      <c r="S844" s="14"/>
      <c r="T844" s="14"/>
      <c r="U844" s="14"/>
      <c r="V844" s="14"/>
      <c r="W844" s="14"/>
      <c r="X844" s="14"/>
      <c r="Y844" s="14"/>
      <c r="Z844" s="14"/>
      <c r="AA844" s="14"/>
      <c r="AB844" s="14"/>
      <c r="AC844" s="14"/>
      <c r="AD844" s="14"/>
      <c r="AE844" s="14"/>
      <c r="AF844" s="14"/>
      <c r="AG844" s="14"/>
      <c r="AH844" s="14"/>
    </row>
    <row r="845" spans="1:34">
      <c r="A845" s="17"/>
      <c r="B845" s="18"/>
      <c r="C845" s="18"/>
      <c r="D845" s="18"/>
      <c r="E845" s="18"/>
      <c r="F845" s="18"/>
      <c r="G845" s="18"/>
      <c r="H845" s="18"/>
      <c r="I845" s="18"/>
      <c r="J845" s="18"/>
      <c r="K845" s="25"/>
      <c r="L845" s="18"/>
      <c r="M845" s="18"/>
      <c r="N845" s="18"/>
      <c r="O845" s="18"/>
      <c r="P845" s="18"/>
      <c r="Q845" s="18"/>
      <c r="R845" s="18"/>
      <c r="S845" s="14"/>
      <c r="T845" s="14"/>
      <c r="U845" s="14"/>
      <c r="V845" s="14"/>
      <c r="W845" s="14"/>
      <c r="X845" s="14"/>
      <c r="Y845" s="14"/>
      <c r="Z845" s="14"/>
      <c r="AA845" s="14"/>
      <c r="AB845" s="14"/>
      <c r="AC845" s="14"/>
      <c r="AD845" s="14"/>
      <c r="AE845" s="14"/>
      <c r="AF845" s="14"/>
      <c r="AG845" s="14"/>
      <c r="AH845" s="14"/>
    </row>
    <row r="846" spans="1:34">
      <c r="A846" s="17"/>
      <c r="B846" s="18"/>
      <c r="C846" s="18"/>
      <c r="D846" s="18"/>
      <c r="E846" s="18"/>
      <c r="F846" s="18"/>
      <c r="G846" s="18"/>
      <c r="H846" s="18"/>
      <c r="I846" s="18"/>
      <c r="J846" s="18"/>
      <c r="K846" s="25"/>
      <c r="L846" s="18"/>
      <c r="M846" s="18"/>
      <c r="N846" s="18"/>
      <c r="O846" s="18"/>
      <c r="P846" s="18"/>
      <c r="Q846" s="18"/>
      <c r="R846" s="18"/>
      <c r="S846" s="14"/>
      <c r="T846" s="14"/>
      <c r="U846" s="14"/>
      <c r="V846" s="14"/>
      <c r="W846" s="14"/>
      <c r="X846" s="14"/>
      <c r="Y846" s="14"/>
      <c r="Z846" s="14"/>
      <c r="AA846" s="14"/>
      <c r="AB846" s="14"/>
      <c r="AC846" s="14"/>
      <c r="AD846" s="14"/>
      <c r="AE846" s="14"/>
      <c r="AF846" s="14"/>
      <c r="AG846" s="14"/>
      <c r="AH846" s="14"/>
    </row>
    <row r="847" spans="1:34">
      <c r="A847" s="17"/>
      <c r="B847" s="18"/>
      <c r="C847" s="18"/>
      <c r="D847" s="18"/>
      <c r="E847" s="18"/>
      <c r="F847" s="18"/>
      <c r="G847" s="18"/>
      <c r="H847" s="18"/>
      <c r="I847" s="18"/>
      <c r="J847" s="18"/>
      <c r="K847" s="25"/>
      <c r="L847" s="18"/>
      <c r="M847" s="18"/>
      <c r="N847" s="18"/>
      <c r="O847" s="18"/>
      <c r="P847" s="18"/>
      <c r="Q847" s="18"/>
      <c r="R847" s="18"/>
      <c r="S847" s="14"/>
      <c r="T847" s="14"/>
      <c r="U847" s="14"/>
      <c r="V847" s="14"/>
      <c r="W847" s="14"/>
      <c r="X847" s="14"/>
      <c r="Y847" s="14"/>
      <c r="Z847" s="14"/>
      <c r="AA847" s="14"/>
      <c r="AB847" s="14"/>
      <c r="AC847" s="14"/>
      <c r="AD847" s="14"/>
      <c r="AE847" s="14"/>
      <c r="AF847" s="14"/>
      <c r="AG847" s="14"/>
      <c r="AH847" s="14"/>
    </row>
    <row r="848" spans="1:34">
      <c r="A848" s="17"/>
      <c r="B848" s="18"/>
      <c r="C848" s="18"/>
      <c r="D848" s="18"/>
      <c r="E848" s="18"/>
      <c r="F848" s="18"/>
      <c r="G848" s="18"/>
      <c r="H848" s="18"/>
      <c r="I848" s="18"/>
      <c r="J848" s="18"/>
      <c r="K848" s="25"/>
      <c r="L848" s="18"/>
      <c r="M848" s="18"/>
      <c r="N848" s="18"/>
      <c r="O848" s="18"/>
      <c r="P848" s="18"/>
      <c r="Q848" s="18"/>
      <c r="R848" s="18"/>
      <c r="S848" s="14"/>
      <c r="T848" s="14"/>
      <c r="U848" s="14"/>
      <c r="V848" s="14"/>
      <c r="W848" s="14"/>
      <c r="X848" s="14"/>
      <c r="Y848" s="14"/>
      <c r="Z848" s="14"/>
      <c r="AA848" s="14"/>
      <c r="AB848" s="14"/>
      <c r="AC848" s="14"/>
      <c r="AD848" s="14"/>
      <c r="AE848" s="14"/>
      <c r="AF848" s="14"/>
      <c r="AG848" s="14"/>
      <c r="AH848" s="14"/>
    </row>
    <row r="849" spans="1:34">
      <c r="A849" s="17"/>
      <c r="B849" s="18"/>
      <c r="C849" s="18"/>
      <c r="D849" s="18"/>
      <c r="E849" s="18"/>
      <c r="F849" s="18"/>
      <c r="G849" s="18"/>
      <c r="H849" s="18"/>
      <c r="I849" s="18"/>
      <c r="J849" s="18"/>
      <c r="K849" s="25"/>
      <c r="L849" s="18"/>
      <c r="M849" s="18"/>
      <c r="N849" s="18"/>
      <c r="O849" s="18"/>
      <c r="P849" s="18"/>
      <c r="Q849" s="18"/>
      <c r="R849" s="18"/>
      <c r="S849" s="14"/>
      <c r="T849" s="14"/>
      <c r="U849" s="14"/>
      <c r="V849" s="14"/>
      <c r="W849" s="14"/>
      <c r="X849" s="14"/>
      <c r="Y849" s="14"/>
      <c r="Z849" s="14"/>
      <c r="AA849" s="14"/>
      <c r="AB849" s="14"/>
      <c r="AC849" s="14"/>
      <c r="AD849" s="14"/>
      <c r="AE849" s="14"/>
      <c r="AF849" s="14"/>
      <c r="AG849" s="14"/>
      <c r="AH849" s="14"/>
    </row>
    <row r="850" spans="1:34">
      <c r="A850" s="17"/>
      <c r="B850" s="18"/>
      <c r="C850" s="18"/>
      <c r="D850" s="18"/>
      <c r="E850" s="18"/>
      <c r="F850" s="18"/>
      <c r="G850" s="18"/>
      <c r="H850" s="18"/>
      <c r="I850" s="18"/>
      <c r="J850" s="18"/>
      <c r="K850" s="25"/>
      <c r="L850" s="18"/>
      <c r="M850" s="18"/>
      <c r="N850" s="18"/>
      <c r="O850" s="18"/>
      <c r="P850" s="18"/>
      <c r="Q850" s="18"/>
      <c r="R850" s="18"/>
      <c r="S850" s="14"/>
      <c r="T850" s="14"/>
      <c r="U850" s="14"/>
      <c r="V850" s="14"/>
      <c r="W850" s="14"/>
      <c r="X850" s="14"/>
      <c r="Y850" s="14"/>
      <c r="Z850" s="14"/>
      <c r="AA850" s="14"/>
      <c r="AB850" s="14"/>
      <c r="AC850" s="14"/>
      <c r="AD850" s="14"/>
      <c r="AE850" s="14"/>
      <c r="AF850" s="14"/>
      <c r="AG850" s="14"/>
      <c r="AH850" s="14"/>
    </row>
    <row r="851" spans="1:34">
      <c r="A851" s="17"/>
      <c r="B851" s="18"/>
      <c r="C851" s="18"/>
      <c r="D851" s="18"/>
      <c r="E851" s="18"/>
      <c r="F851" s="18"/>
      <c r="G851" s="18"/>
      <c r="H851" s="18"/>
      <c r="I851" s="18"/>
      <c r="J851" s="18"/>
      <c r="K851" s="25"/>
      <c r="L851" s="18"/>
      <c r="M851" s="18"/>
      <c r="N851" s="18"/>
      <c r="O851" s="18"/>
      <c r="P851" s="18"/>
      <c r="Q851" s="18"/>
      <c r="R851" s="18"/>
      <c r="S851" s="14"/>
      <c r="T851" s="14"/>
      <c r="U851" s="14"/>
      <c r="V851" s="14"/>
      <c r="W851" s="14"/>
      <c r="X851" s="14"/>
      <c r="Y851" s="14"/>
      <c r="Z851" s="14"/>
      <c r="AA851" s="14"/>
      <c r="AB851" s="14"/>
      <c r="AC851" s="14"/>
      <c r="AD851" s="14"/>
      <c r="AE851" s="14"/>
      <c r="AF851" s="14"/>
      <c r="AG851" s="14"/>
      <c r="AH851" s="14"/>
    </row>
    <row r="852" spans="1:34">
      <c r="A852" s="17"/>
      <c r="B852" s="18"/>
      <c r="C852" s="18"/>
      <c r="D852" s="18"/>
      <c r="E852" s="18"/>
      <c r="F852" s="18"/>
      <c r="G852" s="18"/>
      <c r="H852" s="18"/>
      <c r="I852" s="18"/>
      <c r="J852" s="18"/>
      <c r="K852" s="25"/>
      <c r="L852" s="18"/>
      <c r="M852" s="18"/>
      <c r="N852" s="18"/>
      <c r="O852" s="18"/>
      <c r="P852" s="18"/>
      <c r="Q852" s="18"/>
      <c r="R852" s="18"/>
      <c r="S852" s="14"/>
      <c r="T852" s="14"/>
      <c r="U852" s="14"/>
      <c r="V852" s="14"/>
      <c r="W852" s="14"/>
      <c r="X852" s="14"/>
      <c r="Y852" s="14"/>
      <c r="Z852" s="14"/>
      <c r="AA852" s="14"/>
      <c r="AB852" s="14"/>
      <c r="AC852" s="14"/>
      <c r="AD852" s="14"/>
      <c r="AE852" s="14"/>
      <c r="AF852" s="14"/>
      <c r="AG852" s="14"/>
      <c r="AH852" s="14"/>
    </row>
    <row r="853" spans="1:34">
      <c r="A853" s="17"/>
      <c r="B853" s="18"/>
      <c r="C853" s="18"/>
      <c r="D853" s="18"/>
      <c r="E853" s="18"/>
      <c r="F853" s="18"/>
      <c r="G853" s="18"/>
      <c r="H853" s="18"/>
      <c r="I853" s="18"/>
      <c r="J853" s="18"/>
      <c r="K853" s="25"/>
      <c r="L853" s="18"/>
      <c r="M853" s="18"/>
      <c r="N853" s="18"/>
      <c r="O853" s="18"/>
      <c r="P853" s="18"/>
      <c r="Q853" s="18"/>
      <c r="R853" s="18"/>
      <c r="S853" s="14"/>
      <c r="T853" s="14"/>
      <c r="U853" s="14"/>
      <c r="V853" s="14"/>
      <c r="W853" s="14"/>
      <c r="X853" s="14"/>
      <c r="Y853" s="14"/>
      <c r="Z853" s="14"/>
      <c r="AA853" s="14"/>
      <c r="AB853" s="14"/>
      <c r="AC853" s="14"/>
      <c r="AD853" s="14"/>
      <c r="AE853" s="14"/>
      <c r="AF853" s="14"/>
      <c r="AG853" s="14"/>
      <c r="AH853" s="14"/>
    </row>
    <row r="854" spans="1:34">
      <c r="A854" s="17"/>
      <c r="B854" s="18"/>
      <c r="C854" s="18"/>
      <c r="D854" s="18"/>
      <c r="E854" s="18"/>
      <c r="F854" s="18"/>
      <c r="G854" s="18"/>
      <c r="H854" s="18"/>
      <c r="I854" s="18"/>
      <c r="J854" s="18"/>
      <c r="K854" s="25"/>
      <c r="L854" s="18"/>
      <c r="M854" s="18"/>
      <c r="N854" s="18"/>
      <c r="O854" s="18"/>
      <c r="P854" s="18"/>
      <c r="Q854" s="18"/>
      <c r="R854" s="18"/>
      <c r="S854" s="14"/>
      <c r="T854" s="14"/>
      <c r="U854" s="14"/>
      <c r="V854" s="14"/>
      <c r="W854" s="14"/>
      <c r="X854" s="14"/>
      <c r="Y854" s="14"/>
      <c r="Z854" s="14"/>
      <c r="AA854" s="14"/>
      <c r="AB854" s="14"/>
      <c r="AC854" s="14"/>
      <c r="AD854" s="14"/>
      <c r="AE854" s="14"/>
      <c r="AF854" s="14"/>
      <c r="AG854" s="14"/>
      <c r="AH854" s="14"/>
    </row>
    <row r="855" spans="1:34">
      <c r="A855" s="17"/>
      <c r="B855" s="18"/>
      <c r="C855" s="18"/>
      <c r="D855" s="18"/>
      <c r="E855" s="18"/>
      <c r="F855" s="18"/>
      <c r="G855" s="18"/>
      <c r="H855" s="18"/>
      <c r="I855" s="18"/>
      <c r="J855" s="18"/>
      <c r="K855" s="25"/>
      <c r="L855" s="18"/>
      <c r="M855" s="18"/>
      <c r="N855" s="18"/>
      <c r="O855" s="18"/>
      <c r="P855" s="18"/>
      <c r="Q855" s="18"/>
      <c r="R855" s="18"/>
      <c r="S855" s="14"/>
      <c r="T855" s="14"/>
      <c r="U855" s="14"/>
      <c r="V855" s="14"/>
      <c r="W855" s="14"/>
      <c r="X855" s="14"/>
      <c r="Y855" s="14"/>
      <c r="Z855" s="14"/>
      <c r="AA855" s="14"/>
      <c r="AB855" s="14"/>
      <c r="AC855" s="14"/>
      <c r="AD855" s="14"/>
      <c r="AE855" s="14"/>
      <c r="AF855" s="14"/>
      <c r="AG855" s="14"/>
      <c r="AH855" s="14"/>
    </row>
    <row r="856" spans="1:34">
      <c r="A856" s="17"/>
      <c r="B856" s="18"/>
      <c r="C856" s="18"/>
      <c r="D856" s="18"/>
      <c r="E856" s="18"/>
      <c r="F856" s="18"/>
      <c r="G856" s="18"/>
      <c r="H856" s="18"/>
      <c r="I856" s="18"/>
      <c r="J856" s="18"/>
      <c r="K856" s="25"/>
      <c r="L856" s="18"/>
      <c r="M856" s="18"/>
      <c r="N856" s="18"/>
      <c r="O856" s="18"/>
      <c r="P856" s="18"/>
      <c r="Q856" s="18"/>
      <c r="R856" s="18"/>
      <c r="S856" s="14"/>
      <c r="T856" s="14"/>
      <c r="U856" s="14"/>
      <c r="V856" s="14"/>
      <c r="W856" s="14"/>
      <c r="X856" s="14"/>
      <c r="Y856" s="14"/>
      <c r="Z856" s="14"/>
      <c r="AA856" s="14"/>
      <c r="AB856" s="14"/>
      <c r="AC856" s="14"/>
      <c r="AD856" s="14"/>
      <c r="AE856" s="14"/>
      <c r="AF856" s="14"/>
      <c r="AG856" s="14"/>
      <c r="AH856" s="14"/>
    </row>
    <row r="857" spans="1:34">
      <c r="A857" s="17"/>
      <c r="B857" s="18"/>
      <c r="C857" s="18"/>
      <c r="D857" s="18"/>
      <c r="E857" s="18"/>
      <c r="F857" s="18"/>
      <c r="G857" s="18"/>
      <c r="H857" s="18"/>
      <c r="I857" s="18"/>
      <c r="J857" s="18"/>
      <c r="K857" s="25"/>
      <c r="L857" s="18"/>
      <c r="M857" s="18"/>
      <c r="N857" s="18"/>
      <c r="O857" s="18"/>
      <c r="P857" s="18"/>
      <c r="Q857" s="18"/>
      <c r="R857" s="18"/>
      <c r="S857" s="14"/>
      <c r="T857" s="14"/>
      <c r="U857" s="14"/>
      <c r="V857" s="14"/>
      <c r="W857" s="14"/>
      <c r="X857" s="14"/>
      <c r="Y857" s="14"/>
      <c r="Z857" s="14"/>
      <c r="AA857" s="14"/>
      <c r="AB857" s="14"/>
      <c r="AC857" s="14"/>
      <c r="AD857" s="14"/>
      <c r="AE857" s="14"/>
      <c r="AF857" s="14"/>
      <c r="AG857" s="14"/>
      <c r="AH857" s="14"/>
    </row>
    <row r="858" spans="1:34">
      <c r="A858" s="17"/>
      <c r="B858" s="18"/>
      <c r="C858" s="18"/>
      <c r="D858" s="18"/>
      <c r="E858" s="18"/>
      <c r="F858" s="18"/>
      <c r="G858" s="18"/>
      <c r="H858" s="18"/>
      <c r="I858" s="18"/>
      <c r="J858" s="18"/>
      <c r="K858" s="25"/>
      <c r="L858" s="18"/>
      <c r="M858" s="18"/>
      <c r="N858" s="18"/>
      <c r="O858" s="18"/>
      <c r="P858" s="18"/>
      <c r="Q858" s="18"/>
      <c r="R858" s="18"/>
      <c r="S858" s="14"/>
      <c r="T858" s="14"/>
      <c r="U858" s="14"/>
      <c r="V858" s="14"/>
      <c r="W858" s="14"/>
      <c r="X858" s="14"/>
      <c r="Y858" s="14"/>
      <c r="Z858" s="14"/>
      <c r="AA858" s="14"/>
      <c r="AB858" s="14"/>
      <c r="AC858" s="14"/>
      <c r="AD858" s="14"/>
      <c r="AE858" s="14"/>
      <c r="AF858" s="14"/>
      <c r="AG858" s="14"/>
      <c r="AH858" s="14"/>
    </row>
    <row r="859" spans="1:34">
      <c r="A859" s="17"/>
      <c r="B859" s="18"/>
      <c r="C859" s="18"/>
      <c r="D859" s="18"/>
      <c r="E859" s="18"/>
      <c r="F859" s="18"/>
      <c r="G859" s="18"/>
      <c r="H859" s="18"/>
      <c r="I859" s="18"/>
      <c r="J859" s="18"/>
      <c r="K859" s="25"/>
      <c r="L859" s="18"/>
      <c r="M859" s="18"/>
      <c r="N859" s="18"/>
      <c r="O859" s="18"/>
      <c r="P859" s="18"/>
      <c r="Q859" s="18"/>
      <c r="R859" s="18"/>
      <c r="S859" s="14"/>
      <c r="T859" s="14"/>
      <c r="U859" s="14"/>
      <c r="V859" s="14"/>
      <c r="W859" s="14"/>
      <c r="X859" s="14"/>
      <c r="Y859" s="14"/>
      <c r="Z859" s="14"/>
      <c r="AA859" s="14"/>
      <c r="AB859" s="14"/>
      <c r="AC859" s="14"/>
      <c r="AD859" s="14"/>
      <c r="AE859" s="14"/>
      <c r="AF859" s="14"/>
      <c r="AG859" s="14"/>
      <c r="AH859" s="14"/>
    </row>
    <row r="860" spans="1:34">
      <c r="A860" s="17"/>
      <c r="B860" s="18"/>
      <c r="C860" s="18"/>
      <c r="D860" s="18"/>
      <c r="E860" s="18"/>
      <c r="F860" s="18"/>
      <c r="G860" s="18"/>
      <c r="H860" s="18"/>
      <c r="I860" s="18"/>
      <c r="J860" s="18"/>
      <c r="K860" s="25"/>
      <c r="L860" s="18"/>
      <c r="M860" s="18"/>
      <c r="N860" s="18"/>
      <c r="O860" s="18"/>
      <c r="P860" s="18"/>
      <c r="Q860" s="18"/>
      <c r="R860" s="18"/>
      <c r="S860" s="14"/>
      <c r="T860" s="14"/>
      <c r="U860" s="14"/>
      <c r="V860" s="14"/>
      <c r="W860" s="14"/>
      <c r="X860" s="14"/>
      <c r="Y860" s="14"/>
      <c r="Z860" s="14"/>
      <c r="AA860" s="14"/>
      <c r="AB860" s="14"/>
      <c r="AC860" s="14"/>
      <c r="AD860" s="14"/>
      <c r="AE860" s="14"/>
      <c r="AF860" s="14"/>
      <c r="AG860" s="14"/>
      <c r="AH860" s="14"/>
    </row>
    <row r="861" spans="1:34">
      <c r="A861" s="17"/>
      <c r="B861" s="18"/>
      <c r="C861" s="18"/>
      <c r="D861" s="18"/>
      <c r="E861" s="18"/>
      <c r="F861" s="18"/>
      <c r="G861" s="18"/>
      <c r="H861" s="18"/>
      <c r="I861" s="18"/>
      <c r="J861" s="18"/>
      <c r="K861" s="25"/>
      <c r="L861" s="18"/>
      <c r="M861" s="18"/>
      <c r="N861" s="18"/>
      <c r="O861" s="18"/>
      <c r="P861" s="18"/>
      <c r="Q861" s="18"/>
      <c r="R861" s="18"/>
      <c r="S861" s="14"/>
      <c r="T861" s="14"/>
      <c r="U861" s="14"/>
      <c r="V861" s="14"/>
      <c r="W861" s="14"/>
      <c r="X861" s="14"/>
      <c r="Y861" s="14"/>
      <c r="Z861" s="14"/>
      <c r="AA861" s="14"/>
      <c r="AB861" s="14"/>
      <c r="AC861" s="14"/>
      <c r="AD861" s="14"/>
      <c r="AE861" s="14"/>
      <c r="AF861" s="14"/>
      <c r="AG861" s="14"/>
      <c r="AH861" s="14"/>
    </row>
    <row r="862" spans="1:34">
      <c r="A862" s="17"/>
      <c r="B862" s="18"/>
      <c r="C862" s="18"/>
      <c r="D862" s="18"/>
      <c r="E862" s="18"/>
      <c r="F862" s="18"/>
      <c r="G862" s="18"/>
      <c r="H862" s="18"/>
      <c r="I862" s="18"/>
      <c r="J862" s="18"/>
      <c r="K862" s="25"/>
      <c r="L862" s="18"/>
      <c r="M862" s="18"/>
      <c r="N862" s="18"/>
      <c r="O862" s="18"/>
      <c r="P862" s="18"/>
      <c r="Q862" s="18"/>
      <c r="R862" s="18"/>
      <c r="S862" s="14"/>
      <c r="T862" s="14"/>
      <c r="U862" s="14"/>
      <c r="V862" s="14"/>
      <c r="W862" s="14"/>
      <c r="X862" s="14"/>
      <c r="Y862" s="14"/>
      <c r="Z862" s="14"/>
      <c r="AA862" s="14"/>
      <c r="AB862" s="14"/>
      <c r="AC862" s="14"/>
      <c r="AD862" s="14"/>
      <c r="AE862" s="14"/>
      <c r="AF862" s="14"/>
      <c r="AG862" s="14"/>
      <c r="AH862" s="14"/>
    </row>
    <row r="863" spans="1:34">
      <c r="A863" s="17"/>
      <c r="B863" s="18"/>
      <c r="C863" s="18"/>
      <c r="D863" s="18"/>
      <c r="E863" s="18"/>
      <c r="F863" s="18"/>
      <c r="G863" s="18"/>
      <c r="H863" s="18"/>
      <c r="I863" s="18"/>
      <c r="J863" s="18"/>
      <c r="K863" s="25"/>
      <c r="L863" s="18"/>
      <c r="M863" s="18"/>
      <c r="N863" s="18"/>
      <c r="O863" s="18"/>
      <c r="P863" s="18"/>
      <c r="Q863" s="18"/>
      <c r="R863" s="18"/>
      <c r="S863" s="14"/>
      <c r="T863" s="14"/>
      <c r="U863" s="14"/>
      <c r="V863" s="14"/>
      <c r="W863" s="14"/>
      <c r="X863" s="14"/>
      <c r="Y863" s="14"/>
      <c r="Z863" s="14"/>
      <c r="AA863" s="14"/>
      <c r="AB863" s="14"/>
      <c r="AC863" s="14"/>
      <c r="AD863" s="14"/>
      <c r="AE863" s="14"/>
      <c r="AF863" s="14"/>
      <c r="AG863" s="14"/>
      <c r="AH863" s="14"/>
    </row>
    <row r="864" spans="1:34">
      <c r="A864" s="17"/>
      <c r="B864" s="18"/>
      <c r="C864" s="18"/>
      <c r="D864" s="18"/>
      <c r="E864" s="18"/>
      <c r="F864" s="18"/>
      <c r="G864" s="18"/>
      <c r="H864" s="18"/>
      <c r="I864" s="18"/>
      <c r="J864" s="18"/>
      <c r="K864" s="25"/>
      <c r="L864" s="18"/>
      <c r="M864" s="18"/>
      <c r="N864" s="18"/>
      <c r="O864" s="18"/>
      <c r="P864" s="18"/>
      <c r="Q864" s="18"/>
      <c r="R864" s="18"/>
      <c r="S864" s="14"/>
      <c r="T864" s="14"/>
      <c r="U864" s="14"/>
      <c r="V864" s="14"/>
      <c r="W864" s="14"/>
      <c r="X864" s="14"/>
      <c r="Y864" s="14"/>
      <c r="Z864" s="14"/>
      <c r="AA864" s="14"/>
      <c r="AB864" s="14"/>
      <c r="AC864" s="14"/>
      <c r="AD864" s="14"/>
      <c r="AE864" s="14"/>
      <c r="AF864" s="14"/>
      <c r="AG864" s="14"/>
      <c r="AH864" s="14"/>
    </row>
    <row r="865" spans="1:34">
      <c r="A865" s="17"/>
      <c r="B865" s="18"/>
      <c r="C865" s="18"/>
      <c r="D865" s="18"/>
      <c r="E865" s="18"/>
      <c r="F865" s="18"/>
      <c r="G865" s="18"/>
      <c r="H865" s="18"/>
      <c r="I865" s="18"/>
      <c r="J865" s="18"/>
      <c r="K865" s="25"/>
      <c r="L865" s="18"/>
      <c r="M865" s="18"/>
      <c r="N865" s="18"/>
      <c r="O865" s="18"/>
      <c r="P865" s="18"/>
      <c r="Q865" s="18"/>
      <c r="R865" s="18"/>
      <c r="S865" s="14"/>
      <c r="T865" s="14"/>
      <c r="U865" s="14"/>
      <c r="V865" s="14"/>
      <c r="W865" s="14"/>
      <c r="X865" s="14"/>
      <c r="Y865" s="14"/>
      <c r="Z865" s="14"/>
      <c r="AA865" s="14"/>
      <c r="AB865" s="14"/>
      <c r="AC865" s="14"/>
      <c r="AD865" s="14"/>
      <c r="AE865" s="14"/>
      <c r="AF865" s="14"/>
      <c r="AG865" s="14"/>
      <c r="AH865" s="14"/>
    </row>
    <row r="866" spans="1:34">
      <c r="A866" s="17"/>
      <c r="B866" s="18"/>
      <c r="C866" s="18"/>
      <c r="D866" s="18"/>
      <c r="E866" s="18"/>
      <c r="F866" s="18"/>
      <c r="G866" s="18"/>
      <c r="H866" s="18"/>
      <c r="I866" s="18"/>
      <c r="J866" s="18"/>
      <c r="K866" s="25"/>
      <c r="L866" s="18"/>
      <c r="M866" s="18"/>
      <c r="N866" s="18"/>
      <c r="O866" s="18"/>
      <c r="P866" s="18"/>
      <c r="Q866" s="18"/>
      <c r="R866" s="18"/>
      <c r="S866" s="14"/>
      <c r="T866" s="14"/>
      <c r="U866" s="14"/>
      <c r="V866" s="14"/>
      <c r="W866" s="14"/>
      <c r="X866" s="14"/>
      <c r="Y866" s="14"/>
      <c r="Z866" s="14"/>
      <c r="AA866" s="14"/>
      <c r="AB866" s="14"/>
      <c r="AC866" s="14"/>
      <c r="AD866" s="14"/>
      <c r="AE866" s="14"/>
      <c r="AF866" s="14"/>
      <c r="AG866" s="14"/>
      <c r="AH866" s="14"/>
    </row>
    <row r="867" spans="1:34">
      <c r="A867" s="17"/>
      <c r="B867" s="18"/>
      <c r="C867" s="18"/>
      <c r="D867" s="18"/>
      <c r="E867" s="18"/>
      <c r="F867" s="18"/>
      <c r="G867" s="18"/>
      <c r="H867" s="18"/>
      <c r="I867" s="18"/>
      <c r="J867" s="18"/>
      <c r="K867" s="25"/>
      <c r="L867" s="18"/>
      <c r="M867" s="18"/>
      <c r="N867" s="18"/>
      <c r="O867" s="18"/>
      <c r="P867" s="18"/>
      <c r="Q867" s="18"/>
      <c r="R867" s="18"/>
      <c r="S867" s="14"/>
      <c r="T867" s="14"/>
      <c r="U867" s="14"/>
      <c r="V867" s="14"/>
      <c r="W867" s="14"/>
      <c r="X867" s="14"/>
      <c r="Y867" s="14"/>
      <c r="Z867" s="14"/>
      <c r="AA867" s="14"/>
      <c r="AB867" s="14"/>
      <c r="AC867" s="14"/>
      <c r="AD867" s="14"/>
      <c r="AE867" s="14"/>
      <c r="AF867" s="14"/>
      <c r="AG867" s="14"/>
      <c r="AH867" s="14"/>
    </row>
    <row r="868" spans="1:34">
      <c r="A868" s="17"/>
      <c r="B868" s="18"/>
      <c r="C868" s="18"/>
      <c r="D868" s="18"/>
      <c r="E868" s="18"/>
      <c r="F868" s="18"/>
      <c r="G868" s="18"/>
      <c r="H868" s="18"/>
      <c r="I868" s="18"/>
      <c r="J868" s="18"/>
      <c r="K868" s="25"/>
      <c r="L868" s="18"/>
      <c r="M868" s="18"/>
      <c r="N868" s="18"/>
      <c r="O868" s="18"/>
      <c r="P868" s="18"/>
      <c r="Q868" s="18"/>
      <c r="R868" s="18"/>
      <c r="S868" s="14"/>
      <c r="T868" s="14"/>
      <c r="U868" s="14"/>
      <c r="V868" s="14"/>
      <c r="W868" s="14"/>
      <c r="X868" s="14"/>
      <c r="Y868" s="14"/>
      <c r="Z868" s="14"/>
      <c r="AA868" s="14"/>
      <c r="AB868" s="14"/>
      <c r="AC868" s="14"/>
      <c r="AD868" s="14"/>
      <c r="AE868" s="14"/>
      <c r="AF868" s="14"/>
      <c r="AG868" s="14"/>
      <c r="AH868" s="14"/>
    </row>
    <row r="869" spans="1:34">
      <c r="A869" s="17"/>
      <c r="B869" s="18"/>
      <c r="C869" s="18"/>
      <c r="D869" s="18"/>
      <c r="E869" s="18"/>
      <c r="F869" s="18"/>
      <c r="G869" s="18"/>
      <c r="H869" s="18"/>
      <c r="I869" s="18"/>
      <c r="J869" s="18"/>
      <c r="K869" s="25"/>
      <c r="L869" s="18"/>
      <c r="M869" s="18"/>
      <c r="N869" s="18"/>
      <c r="O869" s="18"/>
      <c r="P869" s="18"/>
      <c r="Q869" s="18"/>
      <c r="R869" s="18"/>
      <c r="S869" s="14"/>
      <c r="T869" s="14"/>
      <c r="U869" s="14"/>
      <c r="V869" s="14"/>
      <c r="W869" s="14"/>
      <c r="X869" s="14"/>
      <c r="Y869" s="14"/>
      <c r="Z869" s="14"/>
      <c r="AA869" s="14"/>
      <c r="AB869" s="14"/>
      <c r="AC869" s="14"/>
      <c r="AD869" s="14"/>
      <c r="AE869" s="14"/>
      <c r="AF869" s="14"/>
      <c r="AG869" s="14"/>
      <c r="AH869" s="14"/>
    </row>
    <row r="870" spans="1:34">
      <c r="A870" s="17"/>
      <c r="B870" s="18"/>
      <c r="C870" s="18"/>
      <c r="D870" s="18"/>
      <c r="E870" s="18"/>
      <c r="F870" s="18"/>
      <c r="G870" s="18"/>
      <c r="H870" s="18"/>
      <c r="I870" s="18"/>
      <c r="J870" s="18"/>
      <c r="K870" s="25"/>
      <c r="L870" s="18"/>
      <c r="M870" s="18"/>
      <c r="N870" s="18"/>
      <c r="O870" s="18"/>
      <c r="P870" s="18"/>
      <c r="Q870" s="18"/>
      <c r="R870" s="18"/>
      <c r="S870" s="14"/>
      <c r="T870" s="14"/>
      <c r="U870" s="14"/>
      <c r="V870" s="14"/>
      <c r="W870" s="14"/>
      <c r="X870" s="14"/>
      <c r="Y870" s="14"/>
      <c r="Z870" s="14"/>
      <c r="AA870" s="14"/>
      <c r="AB870" s="14"/>
      <c r="AC870" s="14"/>
      <c r="AD870" s="14"/>
      <c r="AE870" s="14"/>
      <c r="AF870" s="14"/>
      <c r="AG870" s="14"/>
      <c r="AH870" s="14"/>
    </row>
    <row r="871" spans="1:34">
      <c r="A871" s="17"/>
      <c r="B871" s="18"/>
      <c r="C871" s="18"/>
      <c r="D871" s="18"/>
      <c r="E871" s="18"/>
      <c r="F871" s="18"/>
      <c r="G871" s="18"/>
      <c r="H871" s="18"/>
      <c r="I871" s="18"/>
      <c r="J871" s="18"/>
      <c r="K871" s="25"/>
      <c r="L871" s="18"/>
      <c r="M871" s="18"/>
      <c r="N871" s="18"/>
      <c r="O871" s="18"/>
      <c r="P871" s="18"/>
      <c r="Q871" s="18"/>
      <c r="R871" s="18"/>
      <c r="S871" s="14"/>
      <c r="T871" s="14"/>
      <c r="U871" s="14"/>
      <c r="V871" s="14"/>
      <c r="W871" s="14"/>
      <c r="X871" s="14"/>
      <c r="Y871" s="14"/>
      <c r="Z871" s="14"/>
      <c r="AA871" s="14"/>
      <c r="AB871" s="14"/>
      <c r="AC871" s="14"/>
      <c r="AD871" s="14"/>
      <c r="AE871" s="14"/>
      <c r="AF871" s="14"/>
      <c r="AG871" s="14"/>
      <c r="AH871" s="14"/>
    </row>
    <row r="872" spans="1:34">
      <c r="A872" s="17"/>
      <c r="B872" s="18"/>
      <c r="C872" s="18"/>
      <c r="D872" s="18"/>
      <c r="E872" s="18"/>
      <c r="F872" s="18"/>
      <c r="G872" s="18"/>
      <c r="H872" s="18"/>
      <c r="I872" s="18"/>
      <c r="J872" s="18"/>
      <c r="K872" s="25"/>
      <c r="L872" s="18"/>
      <c r="M872" s="18"/>
      <c r="N872" s="18"/>
      <c r="O872" s="18"/>
      <c r="P872" s="18"/>
      <c r="Q872" s="18"/>
      <c r="R872" s="18"/>
      <c r="S872" s="14"/>
      <c r="T872" s="14"/>
      <c r="U872" s="14"/>
      <c r="V872" s="14"/>
      <c r="W872" s="14"/>
      <c r="X872" s="14"/>
      <c r="Y872" s="14"/>
      <c r="Z872" s="14"/>
      <c r="AA872" s="14"/>
      <c r="AB872" s="14"/>
      <c r="AC872" s="14"/>
      <c r="AD872" s="14"/>
      <c r="AE872" s="14"/>
      <c r="AF872" s="14"/>
      <c r="AG872" s="14"/>
      <c r="AH872" s="14"/>
    </row>
    <row r="873" spans="1:34">
      <c r="A873" s="17"/>
      <c r="B873" s="18"/>
      <c r="C873" s="18"/>
      <c r="D873" s="18"/>
      <c r="E873" s="18"/>
      <c r="F873" s="18"/>
      <c r="G873" s="18"/>
      <c r="H873" s="18"/>
      <c r="I873" s="18"/>
      <c r="J873" s="18"/>
      <c r="K873" s="25"/>
      <c r="L873" s="18"/>
      <c r="M873" s="18"/>
      <c r="N873" s="18"/>
      <c r="O873" s="18"/>
      <c r="P873" s="18"/>
      <c r="Q873" s="18"/>
      <c r="R873" s="18"/>
      <c r="S873" s="14"/>
      <c r="T873" s="14"/>
      <c r="U873" s="14"/>
      <c r="V873" s="14"/>
      <c r="W873" s="14"/>
      <c r="X873" s="14"/>
      <c r="Y873" s="14"/>
      <c r="Z873" s="14"/>
      <c r="AA873" s="14"/>
      <c r="AB873" s="14"/>
      <c r="AC873" s="14"/>
      <c r="AD873" s="14"/>
      <c r="AE873" s="14"/>
      <c r="AF873" s="14"/>
      <c r="AG873" s="14"/>
      <c r="AH873" s="14"/>
    </row>
    <row r="874" spans="1:34">
      <c r="A874" s="17"/>
      <c r="B874" s="18"/>
      <c r="C874" s="18"/>
      <c r="D874" s="18"/>
      <c r="E874" s="18"/>
      <c r="F874" s="18"/>
      <c r="G874" s="18"/>
      <c r="H874" s="18"/>
      <c r="I874" s="18"/>
      <c r="J874" s="18"/>
      <c r="K874" s="25"/>
      <c r="L874" s="18"/>
      <c r="M874" s="18"/>
      <c r="N874" s="18"/>
      <c r="O874" s="18"/>
      <c r="P874" s="18"/>
      <c r="Q874" s="18"/>
      <c r="R874" s="18"/>
      <c r="S874" s="14"/>
      <c r="T874" s="14"/>
      <c r="U874" s="14"/>
      <c r="V874" s="14"/>
      <c r="W874" s="14"/>
      <c r="X874" s="14"/>
      <c r="Y874" s="14"/>
      <c r="Z874" s="14"/>
      <c r="AA874" s="14"/>
      <c r="AB874" s="14"/>
      <c r="AC874" s="14"/>
      <c r="AD874" s="14"/>
      <c r="AE874" s="14"/>
      <c r="AF874" s="14"/>
      <c r="AG874" s="14"/>
      <c r="AH874" s="14"/>
    </row>
    <row r="875" spans="1:34">
      <c r="A875" s="17"/>
      <c r="B875" s="18"/>
      <c r="C875" s="18"/>
      <c r="D875" s="18"/>
      <c r="E875" s="18"/>
      <c r="F875" s="18"/>
      <c r="G875" s="18"/>
      <c r="H875" s="18"/>
      <c r="I875" s="18"/>
      <c r="J875" s="18"/>
      <c r="K875" s="25"/>
      <c r="L875" s="18"/>
      <c r="M875" s="18"/>
      <c r="N875" s="18"/>
      <c r="O875" s="18"/>
      <c r="P875" s="18"/>
      <c r="Q875" s="18"/>
      <c r="R875" s="18"/>
      <c r="S875" s="14"/>
      <c r="T875" s="14"/>
      <c r="U875" s="14"/>
      <c r="V875" s="14"/>
      <c r="W875" s="14"/>
      <c r="X875" s="14"/>
      <c r="Y875" s="14"/>
      <c r="Z875" s="14"/>
      <c r="AA875" s="14"/>
      <c r="AB875" s="14"/>
      <c r="AC875" s="14"/>
      <c r="AD875" s="14"/>
      <c r="AE875" s="14"/>
      <c r="AF875" s="14"/>
      <c r="AG875" s="14"/>
      <c r="AH875" s="14"/>
    </row>
    <row r="876" spans="1:34">
      <c r="A876" s="17"/>
      <c r="B876" s="18"/>
      <c r="C876" s="18"/>
      <c r="D876" s="18"/>
      <c r="E876" s="18"/>
      <c r="F876" s="18"/>
      <c r="G876" s="18"/>
      <c r="H876" s="18"/>
      <c r="I876" s="18"/>
      <c r="J876" s="18"/>
      <c r="K876" s="25"/>
      <c r="L876" s="18"/>
      <c r="M876" s="18"/>
      <c r="N876" s="18"/>
      <c r="O876" s="18"/>
      <c r="P876" s="18"/>
      <c r="Q876" s="18"/>
      <c r="R876" s="18"/>
      <c r="S876" s="14"/>
      <c r="T876" s="14"/>
      <c r="U876" s="14"/>
      <c r="V876" s="14"/>
      <c r="W876" s="14"/>
      <c r="X876" s="14"/>
      <c r="Y876" s="14"/>
      <c r="Z876" s="14"/>
      <c r="AA876" s="14"/>
      <c r="AB876" s="14"/>
      <c r="AC876" s="14"/>
      <c r="AD876" s="14"/>
      <c r="AE876" s="14"/>
      <c r="AF876" s="14"/>
      <c r="AG876" s="14"/>
      <c r="AH876" s="14"/>
    </row>
    <row r="877" spans="1:34">
      <c r="A877" s="17"/>
      <c r="B877" s="18"/>
      <c r="C877" s="18"/>
      <c r="D877" s="18"/>
      <c r="E877" s="18"/>
      <c r="F877" s="18"/>
      <c r="G877" s="18"/>
      <c r="H877" s="18"/>
      <c r="I877" s="18"/>
      <c r="J877" s="18"/>
      <c r="K877" s="25"/>
      <c r="L877" s="18"/>
      <c r="M877" s="18"/>
      <c r="N877" s="18"/>
      <c r="O877" s="18"/>
      <c r="P877" s="18"/>
      <c r="Q877" s="18"/>
      <c r="R877" s="18"/>
      <c r="S877" s="14"/>
      <c r="T877" s="14"/>
      <c r="U877" s="14"/>
      <c r="V877" s="14"/>
      <c r="W877" s="14"/>
      <c r="X877" s="14"/>
      <c r="Y877" s="14"/>
      <c r="Z877" s="14"/>
      <c r="AA877" s="14"/>
      <c r="AB877" s="14"/>
      <c r="AC877" s="14"/>
      <c r="AD877" s="14"/>
      <c r="AE877" s="14"/>
      <c r="AF877" s="14"/>
      <c r="AG877" s="14"/>
      <c r="AH877" s="14"/>
    </row>
    <row r="878" spans="1:34">
      <c r="A878" s="17"/>
      <c r="B878" s="18"/>
      <c r="C878" s="18"/>
      <c r="D878" s="18"/>
      <c r="E878" s="18"/>
      <c r="F878" s="18"/>
      <c r="G878" s="18"/>
      <c r="H878" s="18"/>
      <c r="I878" s="18"/>
      <c r="J878" s="18"/>
      <c r="K878" s="25"/>
      <c r="L878" s="18"/>
      <c r="M878" s="18"/>
      <c r="N878" s="18"/>
      <c r="O878" s="18"/>
      <c r="P878" s="18"/>
      <c r="Q878" s="18"/>
      <c r="R878" s="18"/>
      <c r="S878" s="14"/>
      <c r="T878" s="14"/>
      <c r="U878" s="14"/>
      <c r="V878" s="14"/>
      <c r="W878" s="14"/>
      <c r="X878" s="14"/>
      <c r="Y878" s="14"/>
      <c r="Z878" s="14"/>
      <c r="AA878" s="14"/>
      <c r="AB878" s="14"/>
      <c r="AC878" s="14"/>
      <c r="AD878" s="14"/>
      <c r="AE878" s="14"/>
      <c r="AF878" s="14"/>
      <c r="AG878" s="14"/>
      <c r="AH878" s="14"/>
    </row>
    <row r="879" spans="1:34">
      <c r="A879" s="17"/>
      <c r="B879" s="18"/>
      <c r="C879" s="18"/>
      <c r="D879" s="18"/>
      <c r="E879" s="18"/>
      <c r="F879" s="18"/>
      <c r="G879" s="18"/>
      <c r="H879" s="18"/>
      <c r="I879" s="18"/>
      <c r="J879" s="18"/>
      <c r="K879" s="25"/>
      <c r="L879" s="18"/>
      <c r="M879" s="18"/>
      <c r="N879" s="18"/>
      <c r="O879" s="18"/>
      <c r="P879" s="18"/>
      <c r="Q879" s="18"/>
      <c r="R879" s="18"/>
      <c r="S879" s="14"/>
      <c r="T879" s="14"/>
      <c r="U879" s="14"/>
      <c r="V879" s="14"/>
      <c r="W879" s="14"/>
      <c r="X879" s="14"/>
      <c r="Y879" s="14"/>
      <c r="Z879" s="14"/>
      <c r="AA879" s="14"/>
      <c r="AB879" s="14"/>
      <c r="AC879" s="14"/>
      <c r="AD879" s="14"/>
      <c r="AE879" s="14"/>
      <c r="AF879" s="14"/>
      <c r="AG879" s="14"/>
      <c r="AH879" s="14"/>
    </row>
    <row r="880" spans="1:34">
      <c r="A880" s="17"/>
      <c r="B880" s="18"/>
      <c r="C880" s="18"/>
      <c r="D880" s="18"/>
      <c r="E880" s="18"/>
      <c r="F880" s="18"/>
      <c r="G880" s="18"/>
      <c r="H880" s="18"/>
      <c r="I880" s="18"/>
      <c r="J880" s="18"/>
      <c r="K880" s="25"/>
      <c r="L880" s="18"/>
      <c r="M880" s="18"/>
      <c r="N880" s="18"/>
      <c r="O880" s="18"/>
      <c r="P880" s="18"/>
      <c r="Q880" s="18"/>
      <c r="R880" s="18"/>
      <c r="S880" s="14"/>
      <c r="T880" s="14"/>
      <c r="U880" s="14"/>
      <c r="V880" s="14"/>
      <c r="W880" s="14"/>
      <c r="X880" s="14"/>
      <c r="Y880" s="14"/>
      <c r="Z880" s="14"/>
      <c r="AA880" s="14"/>
      <c r="AB880" s="14"/>
      <c r="AC880" s="14"/>
      <c r="AD880" s="14"/>
      <c r="AE880" s="14"/>
      <c r="AF880" s="14"/>
      <c r="AG880" s="14"/>
      <c r="AH880" s="14"/>
    </row>
    <row r="881" spans="1:34">
      <c r="A881" s="17"/>
      <c r="B881" s="18"/>
      <c r="C881" s="18"/>
      <c r="D881" s="18"/>
      <c r="E881" s="18"/>
      <c r="F881" s="18"/>
      <c r="G881" s="18"/>
      <c r="H881" s="18"/>
      <c r="I881" s="18"/>
      <c r="J881" s="18"/>
      <c r="K881" s="25"/>
      <c r="L881" s="18"/>
      <c r="M881" s="18"/>
      <c r="N881" s="18"/>
      <c r="O881" s="18"/>
      <c r="P881" s="18"/>
      <c r="Q881" s="18"/>
      <c r="R881" s="18"/>
      <c r="S881" s="14"/>
      <c r="T881" s="14"/>
      <c r="U881" s="14"/>
      <c r="V881" s="14"/>
      <c r="W881" s="14"/>
      <c r="X881" s="14"/>
      <c r="Y881" s="14"/>
      <c r="Z881" s="14"/>
      <c r="AA881" s="14"/>
      <c r="AB881" s="14"/>
      <c r="AC881" s="14"/>
      <c r="AD881" s="14"/>
      <c r="AE881" s="14"/>
      <c r="AF881" s="14"/>
      <c r="AG881" s="14"/>
      <c r="AH881" s="14"/>
    </row>
    <row r="882" spans="1:34">
      <c r="A882" s="17"/>
      <c r="B882" s="18"/>
      <c r="C882" s="18"/>
      <c r="D882" s="18"/>
      <c r="E882" s="18"/>
      <c r="F882" s="18"/>
      <c r="G882" s="18"/>
      <c r="H882" s="18"/>
      <c r="I882" s="18"/>
      <c r="J882" s="18"/>
      <c r="K882" s="25"/>
      <c r="L882" s="18"/>
      <c r="M882" s="18"/>
      <c r="N882" s="18"/>
      <c r="O882" s="18"/>
      <c r="P882" s="18"/>
      <c r="Q882" s="18"/>
      <c r="R882" s="18"/>
      <c r="S882" s="14"/>
      <c r="T882" s="14"/>
      <c r="U882" s="14"/>
      <c r="V882" s="14"/>
      <c r="W882" s="14"/>
      <c r="X882" s="14"/>
      <c r="Y882" s="14"/>
      <c r="Z882" s="14"/>
      <c r="AA882" s="14"/>
      <c r="AB882" s="14"/>
      <c r="AC882" s="14"/>
      <c r="AD882" s="14"/>
      <c r="AE882" s="14"/>
      <c r="AF882" s="14"/>
      <c r="AG882" s="14"/>
      <c r="AH882" s="14"/>
    </row>
    <row r="883" spans="1:34">
      <c r="A883" s="17"/>
      <c r="B883" s="18"/>
      <c r="C883" s="18"/>
      <c r="D883" s="18"/>
      <c r="E883" s="18"/>
      <c r="F883" s="18"/>
      <c r="G883" s="18"/>
      <c r="H883" s="18"/>
      <c r="I883" s="18"/>
      <c r="J883" s="18"/>
      <c r="K883" s="25"/>
      <c r="L883" s="18"/>
      <c r="M883" s="18"/>
      <c r="N883" s="18"/>
      <c r="O883" s="18"/>
      <c r="P883" s="18"/>
      <c r="Q883" s="18"/>
      <c r="R883" s="18"/>
      <c r="S883" s="14"/>
      <c r="T883" s="14"/>
      <c r="U883" s="14"/>
      <c r="V883" s="14"/>
      <c r="W883" s="14"/>
      <c r="X883" s="14"/>
      <c r="Y883" s="14"/>
      <c r="Z883" s="14"/>
      <c r="AA883" s="14"/>
      <c r="AB883" s="14"/>
      <c r="AC883" s="14"/>
      <c r="AD883" s="14"/>
      <c r="AE883" s="14"/>
      <c r="AF883" s="14"/>
      <c r="AG883" s="14"/>
      <c r="AH883" s="14"/>
    </row>
    <row r="884" spans="1:34">
      <c r="A884" s="17"/>
      <c r="B884" s="18"/>
      <c r="C884" s="18"/>
      <c r="D884" s="18"/>
      <c r="E884" s="18"/>
      <c r="F884" s="18"/>
      <c r="G884" s="18"/>
      <c r="H884" s="18"/>
      <c r="I884" s="18"/>
      <c r="J884" s="18"/>
      <c r="K884" s="25"/>
      <c r="L884" s="18"/>
      <c r="M884" s="18"/>
      <c r="N884" s="18"/>
      <c r="O884" s="18"/>
      <c r="P884" s="18"/>
      <c r="Q884" s="18"/>
      <c r="R884" s="18"/>
      <c r="S884" s="14"/>
      <c r="T884" s="14"/>
      <c r="U884" s="14"/>
      <c r="V884" s="14"/>
      <c r="W884" s="14"/>
      <c r="X884" s="14"/>
      <c r="Y884" s="14"/>
      <c r="Z884" s="14"/>
      <c r="AA884" s="14"/>
      <c r="AB884" s="14"/>
      <c r="AC884" s="14"/>
      <c r="AD884" s="14"/>
      <c r="AE884" s="14"/>
      <c r="AF884" s="14"/>
      <c r="AG884" s="14"/>
      <c r="AH884" s="14"/>
    </row>
    <row r="885" spans="1:34">
      <c r="A885" s="17"/>
      <c r="B885" s="18"/>
      <c r="C885" s="18"/>
      <c r="D885" s="18"/>
      <c r="E885" s="18"/>
      <c r="F885" s="18"/>
      <c r="G885" s="18"/>
      <c r="H885" s="18"/>
      <c r="I885" s="18"/>
      <c r="J885" s="18"/>
      <c r="K885" s="25"/>
      <c r="L885" s="18"/>
      <c r="M885" s="18"/>
      <c r="N885" s="18"/>
      <c r="O885" s="18"/>
      <c r="P885" s="18"/>
      <c r="Q885" s="18"/>
      <c r="R885" s="18"/>
      <c r="S885" s="14"/>
      <c r="T885" s="14"/>
      <c r="U885" s="14"/>
      <c r="V885" s="14"/>
      <c r="W885" s="14"/>
      <c r="X885" s="14"/>
      <c r="Y885" s="14"/>
      <c r="Z885" s="14"/>
      <c r="AA885" s="14"/>
      <c r="AB885" s="14"/>
      <c r="AC885" s="14"/>
      <c r="AD885" s="14"/>
      <c r="AE885" s="14"/>
      <c r="AF885" s="14"/>
      <c r="AG885" s="14"/>
      <c r="AH885" s="14"/>
    </row>
    <row r="886" spans="1:34">
      <c r="A886" s="17"/>
      <c r="B886" s="18"/>
      <c r="C886" s="18"/>
      <c r="D886" s="18"/>
      <c r="E886" s="18"/>
      <c r="F886" s="18"/>
      <c r="G886" s="18"/>
      <c r="H886" s="18"/>
      <c r="I886" s="18"/>
      <c r="J886" s="18"/>
      <c r="K886" s="25"/>
      <c r="L886" s="18"/>
      <c r="M886" s="18"/>
      <c r="N886" s="18"/>
      <c r="O886" s="18"/>
      <c r="P886" s="18"/>
      <c r="Q886" s="18"/>
      <c r="R886" s="18"/>
      <c r="S886" s="14"/>
      <c r="T886" s="14"/>
      <c r="U886" s="14"/>
      <c r="V886" s="14"/>
      <c r="W886" s="14"/>
      <c r="X886" s="14"/>
      <c r="Y886" s="14"/>
      <c r="Z886" s="14"/>
      <c r="AA886" s="14"/>
      <c r="AB886" s="14"/>
      <c r="AC886" s="14"/>
      <c r="AD886" s="14"/>
      <c r="AE886" s="14"/>
      <c r="AF886" s="14"/>
      <c r="AG886" s="14"/>
      <c r="AH886" s="14"/>
    </row>
    <row r="887" spans="1:34">
      <c r="A887" s="17"/>
      <c r="B887" s="18"/>
      <c r="C887" s="18"/>
      <c r="D887" s="18"/>
      <c r="E887" s="18"/>
      <c r="F887" s="18"/>
      <c r="G887" s="18"/>
      <c r="H887" s="18"/>
      <c r="I887" s="18"/>
      <c r="J887" s="18"/>
      <c r="K887" s="25"/>
      <c r="L887" s="18"/>
      <c r="M887" s="18"/>
      <c r="N887" s="18"/>
      <c r="O887" s="18"/>
      <c r="P887" s="18"/>
      <c r="Q887" s="18"/>
      <c r="R887" s="18"/>
      <c r="S887" s="14"/>
      <c r="T887" s="14"/>
      <c r="U887" s="14"/>
      <c r="V887" s="14"/>
      <c r="W887" s="14"/>
      <c r="X887" s="14"/>
      <c r="Y887" s="14"/>
      <c r="Z887" s="14"/>
      <c r="AA887" s="14"/>
      <c r="AB887" s="14"/>
      <c r="AC887" s="14"/>
      <c r="AD887" s="14"/>
      <c r="AE887" s="14"/>
      <c r="AF887" s="14"/>
      <c r="AG887" s="14"/>
      <c r="AH887" s="14"/>
    </row>
    <row r="888" spans="1:34">
      <c r="A888" s="17"/>
      <c r="B888" s="18"/>
      <c r="C888" s="18"/>
      <c r="D888" s="18"/>
      <c r="E888" s="18"/>
      <c r="F888" s="18"/>
      <c r="G888" s="18"/>
      <c r="H888" s="18"/>
      <c r="I888" s="18"/>
      <c r="J888" s="18"/>
      <c r="K888" s="25"/>
      <c r="L888" s="18"/>
      <c r="M888" s="18"/>
      <c r="N888" s="18"/>
      <c r="O888" s="18"/>
      <c r="P888" s="18"/>
      <c r="Q888" s="18"/>
      <c r="R888" s="18"/>
      <c r="S888" s="14"/>
      <c r="T888" s="14"/>
      <c r="U888" s="14"/>
      <c r="V888" s="14"/>
      <c r="W888" s="14"/>
      <c r="X888" s="14"/>
      <c r="Y888" s="14"/>
      <c r="Z888" s="14"/>
      <c r="AA888" s="14"/>
      <c r="AB888" s="14"/>
      <c r="AC888" s="14"/>
      <c r="AD888" s="14"/>
      <c r="AE888" s="14"/>
      <c r="AF888" s="14"/>
      <c r="AG888" s="14"/>
      <c r="AH888" s="14"/>
    </row>
    <row r="889" spans="1:34">
      <c r="A889" s="17"/>
      <c r="B889" s="18"/>
      <c r="C889" s="18"/>
      <c r="D889" s="18"/>
      <c r="E889" s="18"/>
      <c r="F889" s="18"/>
      <c r="G889" s="18"/>
      <c r="H889" s="18"/>
      <c r="I889" s="18"/>
      <c r="J889" s="18"/>
      <c r="K889" s="25"/>
      <c r="L889" s="18"/>
      <c r="M889" s="18"/>
      <c r="N889" s="18"/>
      <c r="O889" s="18"/>
      <c r="P889" s="18"/>
      <c r="Q889" s="18"/>
      <c r="R889" s="18"/>
      <c r="S889" s="14"/>
      <c r="T889" s="14"/>
      <c r="U889" s="14"/>
      <c r="V889" s="14"/>
      <c r="W889" s="14"/>
      <c r="X889" s="14"/>
      <c r="Y889" s="14"/>
      <c r="Z889" s="14"/>
      <c r="AA889" s="14"/>
      <c r="AB889" s="14"/>
      <c r="AC889" s="14"/>
      <c r="AD889" s="14"/>
      <c r="AE889" s="14"/>
      <c r="AF889" s="14"/>
      <c r="AG889" s="14"/>
      <c r="AH889" s="14"/>
    </row>
    <row r="890" spans="1:34">
      <c r="A890" s="17"/>
      <c r="B890" s="18"/>
      <c r="C890" s="18"/>
      <c r="D890" s="18"/>
      <c r="E890" s="18"/>
      <c r="F890" s="18"/>
      <c r="G890" s="18"/>
      <c r="H890" s="18"/>
      <c r="I890" s="18"/>
      <c r="J890" s="18"/>
      <c r="K890" s="25"/>
      <c r="L890" s="18"/>
      <c r="M890" s="18"/>
      <c r="N890" s="18"/>
      <c r="O890" s="18"/>
      <c r="P890" s="18"/>
      <c r="Q890" s="18"/>
      <c r="R890" s="18"/>
      <c r="S890" s="14"/>
      <c r="T890" s="14"/>
      <c r="U890" s="14"/>
      <c r="V890" s="14"/>
      <c r="W890" s="14"/>
      <c r="X890" s="14"/>
      <c r="Y890" s="14"/>
      <c r="Z890" s="14"/>
      <c r="AA890" s="14"/>
      <c r="AB890" s="14"/>
      <c r="AC890" s="14"/>
      <c r="AD890" s="14"/>
      <c r="AE890" s="14"/>
      <c r="AF890" s="14"/>
      <c r="AG890" s="14"/>
      <c r="AH890" s="14"/>
    </row>
    <row r="891" spans="1:34">
      <c r="A891" s="17"/>
      <c r="B891" s="18"/>
      <c r="C891" s="18"/>
      <c r="D891" s="18"/>
      <c r="E891" s="18"/>
      <c r="F891" s="18"/>
      <c r="G891" s="18"/>
      <c r="H891" s="18"/>
      <c r="I891" s="18"/>
      <c r="J891" s="18"/>
      <c r="K891" s="25"/>
      <c r="L891" s="18"/>
      <c r="M891" s="18"/>
      <c r="N891" s="18"/>
      <c r="O891" s="18"/>
      <c r="P891" s="18"/>
      <c r="Q891" s="18"/>
      <c r="R891" s="18"/>
      <c r="S891" s="14"/>
      <c r="T891" s="14"/>
      <c r="U891" s="14"/>
      <c r="V891" s="14"/>
      <c r="W891" s="14"/>
      <c r="X891" s="14"/>
      <c r="Y891" s="14"/>
      <c r="Z891" s="14"/>
      <c r="AA891" s="14"/>
      <c r="AB891" s="14"/>
      <c r="AC891" s="14"/>
      <c r="AD891" s="14"/>
      <c r="AE891" s="14"/>
      <c r="AF891" s="14"/>
      <c r="AG891" s="14"/>
      <c r="AH891" s="14"/>
    </row>
    <row r="892" spans="1:34">
      <c r="A892" s="17"/>
      <c r="B892" s="18"/>
      <c r="C892" s="18"/>
      <c r="D892" s="18"/>
      <c r="E892" s="18"/>
      <c r="F892" s="18"/>
      <c r="G892" s="18"/>
      <c r="H892" s="18"/>
      <c r="I892" s="18"/>
      <c r="J892" s="18"/>
      <c r="K892" s="25"/>
      <c r="L892" s="18"/>
      <c r="M892" s="18"/>
      <c r="N892" s="18"/>
      <c r="O892" s="18"/>
      <c r="P892" s="18"/>
      <c r="Q892" s="18"/>
      <c r="R892" s="18"/>
      <c r="S892" s="14"/>
      <c r="T892" s="14"/>
      <c r="U892" s="14"/>
      <c r="V892" s="14"/>
      <c r="W892" s="14"/>
      <c r="X892" s="14"/>
      <c r="Y892" s="14"/>
      <c r="Z892" s="14"/>
      <c r="AA892" s="14"/>
      <c r="AB892" s="14"/>
      <c r="AC892" s="14"/>
      <c r="AD892" s="14"/>
      <c r="AE892" s="14"/>
      <c r="AF892" s="14"/>
      <c r="AG892" s="14"/>
      <c r="AH892" s="14"/>
    </row>
    <row r="893" spans="1:34">
      <c r="A893" s="17"/>
      <c r="B893" s="18"/>
      <c r="C893" s="18"/>
      <c r="D893" s="18"/>
      <c r="E893" s="18"/>
      <c r="F893" s="18"/>
      <c r="G893" s="18"/>
      <c r="H893" s="18"/>
      <c r="I893" s="18"/>
      <c r="J893" s="18"/>
      <c r="K893" s="25"/>
      <c r="L893" s="18"/>
      <c r="M893" s="18"/>
      <c r="N893" s="18"/>
      <c r="O893" s="18"/>
      <c r="P893" s="18"/>
      <c r="Q893" s="18"/>
      <c r="R893" s="18"/>
      <c r="S893" s="14"/>
      <c r="T893" s="14"/>
      <c r="U893" s="14"/>
      <c r="V893" s="14"/>
      <c r="W893" s="14"/>
      <c r="X893" s="14"/>
      <c r="Y893" s="14"/>
      <c r="Z893" s="14"/>
      <c r="AA893" s="14"/>
      <c r="AB893" s="14"/>
      <c r="AC893" s="14"/>
      <c r="AD893" s="14"/>
      <c r="AE893" s="14"/>
      <c r="AF893" s="14"/>
      <c r="AG893" s="14"/>
      <c r="AH893" s="14"/>
    </row>
    <row r="894" spans="1:34">
      <c r="A894" s="17"/>
      <c r="B894" s="18"/>
      <c r="C894" s="18"/>
      <c r="D894" s="18"/>
      <c r="E894" s="18"/>
      <c r="F894" s="18"/>
      <c r="G894" s="18"/>
      <c r="H894" s="18"/>
      <c r="I894" s="18"/>
      <c r="J894" s="18"/>
      <c r="K894" s="25"/>
      <c r="L894" s="18"/>
      <c r="M894" s="18"/>
      <c r="N894" s="18"/>
      <c r="O894" s="18"/>
      <c r="P894" s="18"/>
      <c r="Q894" s="18"/>
      <c r="R894" s="18"/>
      <c r="S894" s="14"/>
      <c r="T894" s="14"/>
      <c r="U894" s="14"/>
      <c r="V894" s="14"/>
      <c r="W894" s="14"/>
      <c r="X894" s="14"/>
      <c r="Y894" s="14"/>
      <c r="Z894" s="14"/>
      <c r="AA894" s="14"/>
      <c r="AB894" s="14"/>
      <c r="AC894" s="14"/>
      <c r="AD894" s="14"/>
      <c r="AE894" s="14"/>
      <c r="AF894" s="14"/>
      <c r="AG894" s="14"/>
      <c r="AH894" s="14"/>
    </row>
    <row r="895" spans="1:34">
      <c r="A895" s="17"/>
      <c r="B895" s="18"/>
      <c r="C895" s="18"/>
      <c r="D895" s="18"/>
      <c r="E895" s="18"/>
      <c r="F895" s="18"/>
      <c r="G895" s="18"/>
      <c r="H895" s="18"/>
      <c r="I895" s="18"/>
      <c r="J895" s="18"/>
      <c r="K895" s="25"/>
      <c r="L895" s="18"/>
      <c r="M895" s="18"/>
      <c r="N895" s="18"/>
      <c r="O895" s="18"/>
      <c r="P895" s="18"/>
      <c r="Q895" s="18"/>
      <c r="R895" s="18"/>
      <c r="S895" s="14"/>
      <c r="T895" s="14"/>
      <c r="U895" s="14"/>
      <c r="V895" s="14"/>
      <c r="W895" s="14"/>
      <c r="X895" s="14"/>
      <c r="Y895" s="14"/>
      <c r="Z895" s="14"/>
      <c r="AA895" s="14"/>
      <c r="AB895" s="14"/>
      <c r="AC895" s="14"/>
      <c r="AD895" s="14"/>
      <c r="AE895" s="14"/>
      <c r="AF895" s="14"/>
      <c r="AG895" s="14"/>
      <c r="AH895" s="14"/>
    </row>
    <row r="896" spans="1:34">
      <c r="A896" s="17"/>
      <c r="B896" s="18"/>
      <c r="C896" s="18"/>
      <c r="D896" s="18"/>
      <c r="E896" s="18"/>
      <c r="F896" s="18"/>
      <c r="G896" s="18"/>
      <c r="H896" s="18"/>
      <c r="I896" s="18"/>
      <c r="J896" s="18"/>
      <c r="K896" s="25"/>
      <c r="L896" s="18"/>
      <c r="M896" s="18"/>
      <c r="N896" s="18"/>
      <c r="O896" s="18"/>
      <c r="P896" s="18"/>
      <c r="Q896" s="18"/>
      <c r="R896" s="18"/>
      <c r="S896" s="14"/>
      <c r="T896" s="14"/>
      <c r="U896" s="14"/>
      <c r="V896" s="14"/>
      <c r="W896" s="14"/>
      <c r="X896" s="14"/>
      <c r="Y896" s="14"/>
      <c r="Z896" s="14"/>
      <c r="AA896" s="14"/>
      <c r="AB896" s="14"/>
      <c r="AC896" s="14"/>
      <c r="AD896" s="14"/>
      <c r="AE896" s="14"/>
      <c r="AF896" s="14"/>
      <c r="AG896" s="14"/>
      <c r="AH896" s="14"/>
    </row>
    <row r="897" spans="1:34">
      <c r="A897" s="17"/>
      <c r="B897" s="18"/>
      <c r="C897" s="18"/>
      <c r="D897" s="18"/>
      <c r="E897" s="18"/>
      <c r="F897" s="18"/>
      <c r="G897" s="18"/>
      <c r="H897" s="18"/>
      <c r="I897" s="18"/>
      <c r="J897" s="18"/>
      <c r="K897" s="25"/>
      <c r="L897" s="18"/>
      <c r="M897" s="18"/>
      <c r="N897" s="18"/>
      <c r="O897" s="18"/>
      <c r="P897" s="18"/>
      <c r="Q897" s="18"/>
      <c r="R897" s="18"/>
      <c r="S897" s="14"/>
      <c r="T897" s="14"/>
      <c r="U897" s="14"/>
      <c r="V897" s="14"/>
      <c r="W897" s="14"/>
      <c r="X897" s="14"/>
      <c r="Y897" s="14"/>
      <c r="Z897" s="14"/>
      <c r="AA897" s="14"/>
      <c r="AB897" s="14"/>
      <c r="AC897" s="14"/>
      <c r="AD897" s="14"/>
      <c r="AE897" s="14"/>
      <c r="AF897" s="14"/>
      <c r="AG897" s="14"/>
      <c r="AH897" s="14"/>
    </row>
    <row r="898" spans="1:34">
      <c r="A898" s="17"/>
      <c r="B898" s="18"/>
      <c r="C898" s="18"/>
      <c r="D898" s="18"/>
      <c r="E898" s="18"/>
      <c r="F898" s="18"/>
      <c r="G898" s="18"/>
      <c r="H898" s="18"/>
      <c r="I898" s="18"/>
      <c r="J898" s="18"/>
      <c r="K898" s="25"/>
      <c r="L898" s="18"/>
      <c r="M898" s="18"/>
      <c r="N898" s="18"/>
      <c r="O898" s="18"/>
      <c r="P898" s="18"/>
      <c r="Q898" s="18"/>
      <c r="R898" s="18"/>
      <c r="S898" s="14"/>
      <c r="T898" s="14"/>
      <c r="U898" s="14"/>
      <c r="V898" s="14"/>
      <c r="W898" s="14"/>
      <c r="X898" s="14"/>
      <c r="Y898" s="14"/>
      <c r="Z898" s="14"/>
      <c r="AA898" s="14"/>
      <c r="AB898" s="14"/>
      <c r="AC898" s="14"/>
      <c r="AD898" s="14"/>
      <c r="AE898" s="14"/>
      <c r="AF898" s="14"/>
      <c r="AG898" s="14"/>
      <c r="AH898" s="14"/>
    </row>
    <row r="899" spans="1:34">
      <c r="A899" s="17"/>
      <c r="B899" s="18"/>
      <c r="C899" s="18"/>
      <c r="D899" s="18"/>
      <c r="E899" s="18"/>
      <c r="F899" s="18"/>
      <c r="G899" s="18"/>
      <c r="H899" s="18"/>
      <c r="I899" s="18"/>
      <c r="J899" s="18"/>
      <c r="K899" s="25"/>
      <c r="L899" s="18"/>
      <c r="M899" s="18"/>
      <c r="N899" s="18"/>
      <c r="O899" s="18"/>
      <c r="P899" s="18"/>
      <c r="Q899" s="18"/>
      <c r="R899" s="18"/>
      <c r="S899" s="14"/>
      <c r="T899" s="14"/>
      <c r="U899" s="14"/>
      <c r="V899" s="14"/>
      <c r="W899" s="14"/>
      <c r="X899" s="14"/>
      <c r="Y899" s="14"/>
      <c r="Z899" s="14"/>
      <c r="AA899" s="14"/>
      <c r="AB899" s="14"/>
      <c r="AC899" s="14"/>
      <c r="AD899" s="14"/>
      <c r="AE899" s="14"/>
      <c r="AF899" s="14"/>
      <c r="AG899" s="14"/>
      <c r="AH899" s="14"/>
    </row>
    <row r="900" spans="1:34">
      <c r="A900" s="17"/>
      <c r="B900" s="18"/>
      <c r="C900" s="18"/>
      <c r="D900" s="18"/>
      <c r="E900" s="18"/>
      <c r="F900" s="18"/>
      <c r="G900" s="18"/>
      <c r="H900" s="18"/>
      <c r="I900" s="18"/>
      <c r="J900" s="18"/>
      <c r="K900" s="25"/>
      <c r="L900" s="18"/>
      <c r="M900" s="18"/>
      <c r="N900" s="18"/>
      <c r="O900" s="18"/>
      <c r="P900" s="18"/>
      <c r="Q900" s="18"/>
      <c r="R900" s="18"/>
      <c r="S900" s="14"/>
      <c r="T900" s="14"/>
      <c r="U900" s="14"/>
      <c r="V900" s="14"/>
      <c r="W900" s="14"/>
      <c r="X900" s="14"/>
      <c r="Y900" s="14"/>
      <c r="Z900" s="14"/>
      <c r="AA900" s="14"/>
      <c r="AB900" s="14"/>
      <c r="AC900" s="14"/>
      <c r="AD900" s="14"/>
      <c r="AE900" s="14"/>
      <c r="AF900" s="14"/>
      <c r="AG900" s="14"/>
      <c r="AH900" s="14"/>
    </row>
    <row r="901" spans="1:34">
      <c r="A901" s="17"/>
      <c r="B901" s="18"/>
      <c r="C901" s="18"/>
      <c r="D901" s="18"/>
      <c r="E901" s="18"/>
      <c r="F901" s="18"/>
      <c r="G901" s="18"/>
      <c r="H901" s="18"/>
      <c r="I901" s="18"/>
      <c r="J901" s="18"/>
      <c r="K901" s="25"/>
      <c r="L901" s="18"/>
      <c r="M901" s="18"/>
      <c r="N901" s="18"/>
      <c r="O901" s="18"/>
      <c r="P901" s="18"/>
      <c r="Q901" s="18"/>
      <c r="R901" s="18"/>
      <c r="S901" s="14"/>
      <c r="T901" s="14"/>
      <c r="U901" s="14"/>
      <c r="V901" s="14"/>
      <c r="W901" s="14"/>
      <c r="X901" s="14"/>
      <c r="Y901" s="14"/>
      <c r="Z901" s="14"/>
      <c r="AA901" s="14"/>
      <c r="AB901" s="14"/>
      <c r="AC901" s="14"/>
      <c r="AD901" s="14"/>
      <c r="AE901" s="14"/>
      <c r="AF901" s="14"/>
      <c r="AG901" s="14"/>
      <c r="AH901" s="14"/>
    </row>
    <row r="902" spans="1:34">
      <c r="A902" s="17"/>
      <c r="B902" s="18"/>
      <c r="C902" s="18"/>
      <c r="D902" s="18"/>
      <c r="E902" s="18"/>
      <c r="F902" s="18"/>
      <c r="G902" s="18"/>
      <c r="H902" s="18"/>
      <c r="I902" s="18"/>
      <c r="J902" s="18"/>
      <c r="K902" s="25"/>
      <c r="L902" s="18"/>
      <c r="M902" s="18"/>
      <c r="N902" s="18"/>
      <c r="O902" s="18"/>
      <c r="P902" s="18"/>
      <c r="Q902" s="18"/>
      <c r="R902" s="18"/>
      <c r="S902" s="14"/>
      <c r="T902" s="14"/>
      <c r="U902" s="14"/>
      <c r="V902" s="14"/>
      <c r="W902" s="14"/>
      <c r="X902" s="14"/>
      <c r="Y902" s="14"/>
      <c r="Z902" s="14"/>
      <c r="AA902" s="14"/>
      <c r="AB902" s="14"/>
      <c r="AC902" s="14"/>
      <c r="AD902" s="14"/>
      <c r="AE902" s="14"/>
      <c r="AF902" s="14"/>
      <c r="AG902" s="14"/>
      <c r="AH902" s="14"/>
    </row>
    <row r="903" spans="1:34">
      <c r="A903" s="17"/>
      <c r="B903" s="18"/>
      <c r="C903" s="18"/>
      <c r="D903" s="18"/>
      <c r="E903" s="18"/>
      <c r="F903" s="18"/>
      <c r="G903" s="18"/>
      <c r="H903" s="18"/>
      <c r="I903" s="18"/>
      <c r="J903" s="18"/>
      <c r="K903" s="25"/>
      <c r="L903" s="18"/>
      <c r="M903" s="18"/>
      <c r="N903" s="18"/>
      <c r="O903" s="18"/>
      <c r="P903" s="18"/>
      <c r="Q903" s="18"/>
      <c r="R903" s="18"/>
      <c r="S903" s="14"/>
      <c r="T903" s="14"/>
      <c r="U903" s="14"/>
      <c r="V903" s="14"/>
      <c r="W903" s="14"/>
      <c r="X903" s="14"/>
      <c r="Y903" s="14"/>
      <c r="Z903" s="14"/>
      <c r="AA903" s="14"/>
      <c r="AB903" s="14"/>
      <c r="AC903" s="14"/>
      <c r="AD903" s="14"/>
      <c r="AE903" s="14"/>
      <c r="AF903" s="14"/>
      <c r="AG903" s="14"/>
      <c r="AH903" s="14"/>
    </row>
    <row r="904" spans="1:34">
      <c r="A904" s="17"/>
      <c r="B904" s="18"/>
      <c r="C904" s="18"/>
      <c r="D904" s="18"/>
      <c r="E904" s="18"/>
      <c r="F904" s="18"/>
      <c r="G904" s="18"/>
      <c r="H904" s="18"/>
      <c r="I904" s="18"/>
      <c r="J904" s="18"/>
      <c r="K904" s="25"/>
      <c r="L904" s="18"/>
      <c r="M904" s="18"/>
      <c r="N904" s="18"/>
      <c r="O904" s="18"/>
      <c r="P904" s="18"/>
      <c r="Q904" s="18"/>
      <c r="R904" s="18"/>
      <c r="S904" s="14"/>
      <c r="T904" s="14"/>
      <c r="U904" s="14"/>
      <c r="V904" s="14"/>
      <c r="W904" s="14"/>
      <c r="X904" s="14"/>
      <c r="Y904" s="14"/>
      <c r="Z904" s="14"/>
      <c r="AA904" s="14"/>
      <c r="AB904" s="14"/>
      <c r="AC904" s="14"/>
      <c r="AD904" s="14"/>
      <c r="AE904" s="14"/>
      <c r="AF904" s="14"/>
      <c r="AG904" s="14"/>
      <c r="AH904" s="14"/>
    </row>
    <row r="905" spans="1:34">
      <c r="A905" s="17"/>
      <c r="B905" s="18"/>
      <c r="C905" s="18"/>
      <c r="D905" s="18"/>
      <c r="E905" s="18"/>
      <c r="F905" s="18"/>
      <c r="G905" s="18"/>
      <c r="H905" s="18"/>
      <c r="I905" s="18"/>
      <c r="J905" s="18"/>
      <c r="K905" s="25"/>
      <c r="L905" s="18"/>
      <c r="M905" s="18"/>
      <c r="N905" s="18"/>
      <c r="O905" s="18"/>
      <c r="P905" s="18"/>
      <c r="Q905" s="18"/>
      <c r="R905" s="18"/>
      <c r="S905" s="14"/>
      <c r="T905" s="14"/>
      <c r="U905" s="14"/>
      <c r="V905" s="14"/>
      <c r="W905" s="14"/>
      <c r="X905" s="14"/>
      <c r="Y905" s="14"/>
      <c r="Z905" s="14"/>
      <c r="AA905" s="14"/>
      <c r="AB905" s="14"/>
      <c r="AC905" s="14"/>
      <c r="AD905" s="14"/>
      <c r="AE905" s="14"/>
      <c r="AF905" s="14"/>
      <c r="AG905" s="14"/>
      <c r="AH905" s="14"/>
    </row>
    <row r="906" spans="1:34">
      <c r="A906" s="17"/>
      <c r="B906" s="18"/>
      <c r="C906" s="18"/>
      <c r="D906" s="18"/>
      <c r="E906" s="18"/>
      <c r="F906" s="18"/>
      <c r="G906" s="18"/>
      <c r="H906" s="18"/>
      <c r="I906" s="18"/>
      <c r="J906" s="18"/>
      <c r="K906" s="25"/>
      <c r="L906" s="18"/>
      <c r="M906" s="18"/>
      <c r="N906" s="18"/>
      <c r="O906" s="18"/>
      <c r="P906" s="18"/>
      <c r="Q906" s="18"/>
      <c r="R906" s="18"/>
      <c r="S906" s="14"/>
      <c r="T906" s="14"/>
      <c r="U906" s="14"/>
      <c r="V906" s="14"/>
      <c r="W906" s="14"/>
      <c r="X906" s="14"/>
      <c r="Y906" s="14"/>
      <c r="Z906" s="14"/>
      <c r="AA906" s="14"/>
      <c r="AB906" s="14"/>
      <c r="AC906" s="14"/>
      <c r="AD906" s="14"/>
      <c r="AE906" s="14"/>
      <c r="AF906" s="14"/>
      <c r="AG906" s="14"/>
      <c r="AH906" s="14"/>
    </row>
    <row r="907" spans="1:34">
      <c r="A907" s="17"/>
      <c r="B907" s="18"/>
      <c r="C907" s="18"/>
      <c r="D907" s="18"/>
      <c r="E907" s="18"/>
      <c r="F907" s="18"/>
      <c r="G907" s="18"/>
      <c r="H907" s="18"/>
      <c r="I907" s="18"/>
      <c r="J907" s="18"/>
      <c r="K907" s="25"/>
      <c r="L907" s="18"/>
      <c r="M907" s="18"/>
      <c r="N907" s="18"/>
      <c r="O907" s="18"/>
      <c r="P907" s="18"/>
      <c r="Q907" s="18"/>
      <c r="R907" s="18"/>
      <c r="S907" s="14"/>
      <c r="T907" s="14"/>
      <c r="U907" s="14"/>
      <c r="V907" s="14"/>
      <c r="W907" s="14"/>
      <c r="X907" s="14"/>
      <c r="Y907" s="14"/>
      <c r="Z907" s="14"/>
      <c r="AA907" s="14"/>
      <c r="AB907" s="14"/>
      <c r="AC907" s="14"/>
      <c r="AD907" s="14"/>
      <c r="AE907" s="14"/>
      <c r="AF907" s="14"/>
      <c r="AG907" s="14"/>
      <c r="AH907" s="14"/>
    </row>
    <row r="908" spans="1:34">
      <c r="A908" s="17"/>
      <c r="B908" s="18"/>
      <c r="C908" s="18"/>
      <c r="D908" s="18"/>
      <c r="E908" s="18"/>
      <c r="F908" s="18"/>
      <c r="G908" s="18"/>
      <c r="H908" s="18"/>
      <c r="I908" s="18"/>
      <c r="J908" s="18"/>
      <c r="K908" s="25"/>
      <c r="L908" s="18"/>
      <c r="M908" s="18"/>
      <c r="N908" s="18"/>
      <c r="O908" s="18"/>
      <c r="P908" s="18"/>
      <c r="Q908" s="18"/>
      <c r="R908" s="18"/>
      <c r="S908" s="14"/>
      <c r="T908" s="14"/>
      <c r="U908" s="14"/>
      <c r="V908" s="14"/>
      <c r="W908" s="14"/>
      <c r="X908" s="14"/>
      <c r="Y908" s="14"/>
      <c r="Z908" s="14"/>
      <c r="AA908" s="14"/>
      <c r="AB908" s="14"/>
      <c r="AC908" s="14"/>
      <c r="AD908" s="14"/>
      <c r="AE908" s="14"/>
      <c r="AF908" s="14"/>
      <c r="AG908" s="14"/>
      <c r="AH908" s="14"/>
    </row>
    <row r="909" spans="1:34">
      <c r="A909" s="17"/>
      <c r="B909" s="18"/>
      <c r="C909" s="18"/>
      <c r="D909" s="18"/>
      <c r="E909" s="18"/>
      <c r="F909" s="18"/>
      <c r="G909" s="18"/>
      <c r="H909" s="18"/>
      <c r="I909" s="18"/>
      <c r="J909" s="18"/>
      <c r="K909" s="25"/>
      <c r="L909" s="18"/>
      <c r="M909" s="18"/>
      <c r="N909" s="18"/>
      <c r="O909" s="18"/>
      <c r="P909" s="18"/>
      <c r="Q909" s="18"/>
      <c r="R909" s="18"/>
      <c r="S909" s="14"/>
      <c r="T909" s="14"/>
      <c r="U909" s="14"/>
      <c r="V909" s="14"/>
      <c r="W909" s="14"/>
      <c r="X909" s="14"/>
      <c r="Y909" s="14"/>
      <c r="Z909" s="14"/>
      <c r="AA909" s="14"/>
      <c r="AB909" s="14"/>
      <c r="AC909" s="14"/>
      <c r="AD909" s="14"/>
      <c r="AE909" s="14"/>
      <c r="AF909" s="14"/>
      <c r="AG909" s="14"/>
      <c r="AH909" s="14"/>
    </row>
    <row r="910" spans="1:34">
      <c r="A910" s="17"/>
      <c r="B910" s="18"/>
      <c r="C910" s="18"/>
      <c r="D910" s="18"/>
      <c r="E910" s="18"/>
      <c r="F910" s="18"/>
      <c r="G910" s="18"/>
      <c r="H910" s="18"/>
      <c r="I910" s="18"/>
      <c r="J910" s="18"/>
      <c r="K910" s="25"/>
      <c r="L910" s="18"/>
      <c r="M910" s="18"/>
      <c r="N910" s="18"/>
      <c r="O910" s="18"/>
      <c r="P910" s="18"/>
      <c r="Q910" s="18"/>
      <c r="R910" s="18"/>
      <c r="S910" s="14"/>
      <c r="T910" s="14"/>
      <c r="U910" s="14"/>
      <c r="V910" s="14"/>
      <c r="W910" s="14"/>
      <c r="X910" s="14"/>
      <c r="Y910" s="14"/>
      <c r="Z910" s="14"/>
      <c r="AA910" s="14"/>
      <c r="AB910" s="14"/>
      <c r="AC910" s="14"/>
      <c r="AD910" s="14"/>
      <c r="AE910" s="14"/>
      <c r="AF910" s="14"/>
      <c r="AG910" s="14"/>
      <c r="AH910" s="14"/>
    </row>
    <row r="911" spans="1:34">
      <c r="A911" s="17"/>
      <c r="B911" s="18"/>
      <c r="C911" s="18"/>
      <c r="D911" s="18"/>
      <c r="E911" s="18"/>
      <c r="F911" s="18"/>
      <c r="G911" s="18"/>
      <c r="H911" s="18"/>
      <c r="I911" s="18"/>
      <c r="J911" s="18"/>
      <c r="K911" s="25"/>
      <c r="L911" s="18"/>
      <c r="M911" s="18"/>
      <c r="N911" s="18"/>
      <c r="O911" s="18"/>
      <c r="P911" s="18"/>
      <c r="Q911" s="18"/>
      <c r="R911" s="18"/>
      <c r="S911" s="14"/>
      <c r="T911" s="14"/>
      <c r="U911" s="14"/>
      <c r="V911" s="14"/>
      <c r="W911" s="14"/>
      <c r="X911" s="14"/>
      <c r="Y911" s="14"/>
      <c r="Z911" s="14"/>
      <c r="AA911" s="14"/>
      <c r="AB911" s="14"/>
      <c r="AC911" s="14"/>
      <c r="AD911" s="14"/>
      <c r="AE911" s="14"/>
      <c r="AF911" s="14"/>
      <c r="AG911" s="14"/>
      <c r="AH911" s="14"/>
    </row>
    <row r="912" spans="1:34">
      <c r="A912" s="17"/>
      <c r="B912" s="18"/>
      <c r="C912" s="18"/>
      <c r="D912" s="18"/>
      <c r="E912" s="18"/>
      <c r="F912" s="18"/>
      <c r="G912" s="18"/>
      <c r="H912" s="18"/>
      <c r="I912" s="18"/>
      <c r="J912" s="18"/>
      <c r="K912" s="25"/>
      <c r="L912" s="18"/>
      <c r="M912" s="18"/>
      <c r="N912" s="18"/>
      <c r="O912" s="18"/>
      <c r="P912" s="18"/>
      <c r="Q912" s="18"/>
      <c r="R912" s="18"/>
      <c r="S912" s="14"/>
      <c r="T912" s="14"/>
      <c r="U912" s="14"/>
      <c r="V912" s="14"/>
      <c r="W912" s="14"/>
      <c r="X912" s="14"/>
      <c r="Y912" s="14"/>
      <c r="Z912" s="14"/>
      <c r="AA912" s="14"/>
      <c r="AB912" s="14"/>
      <c r="AC912" s="14"/>
      <c r="AD912" s="14"/>
      <c r="AE912" s="14"/>
      <c r="AF912" s="14"/>
      <c r="AG912" s="14"/>
      <c r="AH912" s="14"/>
    </row>
    <row r="913" spans="1:34">
      <c r="A913" s="17"/>
      <c r="B913" s="18"/>
      <c r="C913" s="18"/>
      <c r="D913" s="18"/>
      <c r="E913" s="18"/>
      <c r="F913" s="18"/>
      <c r="G913" s="18"/>
      <c r="H913" s="18"/>
      <c r="I913" s="18"/>
      <c r="J913" s="18"/>
      <c r="K913" s="25"/>
      <c r="L913" s="18"/>
      <c r="M913" s="18"/>
      <c r="N913" s="18"/>
      <c r="O913" s="18"/>
      <c r="P913" s="18"/>
      <c r="Q913" s="18"/>
      <c r="R913" s="18"/>
      <c r="S913" s="14"/>
      <c r="T913" s="14"/>
      <c r="U913" s="14"/>
      <c r="V913" s="14"/>
      <c r="W913" s="14"/>
      <c r="X913" s="14"/>
      <c r="Y913" s="14"/>
      <c r="Z913" s="14"/>
      <c r="AA913" s="14"/>
      <c r="AB913" s="14"/>
      <c r="AC913" s="14"/>
      <c r="AD913" s="14"/>
      <c r="AE913" s="14"/>
      <c r="AF913" s="14"/>
      <c r="AG913" s="14"/>
      <c r="AH913" s="14"/>
    </row>
    <row r="914" spans="1:34">
      <c r="A914" s="17"/>
      <c r="B914" s="18"/>
      <c r="C914" s="18"/>
      <c r="D914" s="18"/>
      <c r="E914" s="18"/>
      <c r="F914" s="18"/>
      <c r="G914" s="18"/>
      <c r="H914" s="18"/>
      <c r="I914" s="18"/>
      <c r="J914" s="18"/>
      <c r="K914" s="25"/>
      <c r="L914" s="18"/>
      <c r="M914" s="18"/>
      <c r="N914" s="18"/>
      <c r="O914" s="18"/>
      <c r="P914" s="18"/>
      <c r="Q914" s="18"/>
      <c r="R914" s="18"/>
      <c r="S914" s="14"/>
      <c r="T914" s="14"/>
      <c r="U914" s="14"/>
      <c r="V914" s="14"/>
      <c r="W914" s="14"/>
      <c r="X914" s="14"/>
      <c r="Y914" s="14"/>
      <c r="Z914" s="14"/>
      <c r="AA914" s="14"/>
      <c r="AB914" s="14"/>
      <c r="AC914" s="14"/>
      <c r="AD914" s="14"/>
      <c r="AE914" s="14"/>
      <c r="AF914" s="14"/>
      <c r="AG914" s="14"/>
      <c r="AH914" s="14"/>
    </row>
    <row r="915" spans="1:34">
      <c r="A915" s="17"/>
      <c r="B915" s="18"/>
      <c r="C915" s="18"/>
      <c r="D915" s="18"/>
      <c r="E915" s="18"/>
      <c r="F915" s="18"/>
      <c r="G915" s="18"/>
      <c r="H915" s="18"/>
      <c r="I915" s="18"/>
      <c r="J915" s="18"/>
      <c r="K915" s="25"/>
      <c r="L915" s="18"/>
      <c r="M915" s="18"/>
      <c r="N915" s="18"/>
      <c r="O915" s="18"/>
      <c r="P915" s="18"/>
      <c r="Q915" s="18"/>
      <c r="R915" s="18"/>
      <c r="S915" s="14"/>
      <c r="T915" s="14"/>
      <c r="U915" s="14"/>
      <c r="V915" s="14"/>
      <c r="W915" s="14"/>
      <c r="X915" s="14"/>
      <c r="Y915" s="14"/>
      <c r="Z915" s="14"/>
      <c r="AA915" s="14"/>
      <c r="AB915" s="14"/>
      <c r="AC915" s="14"/>
      <c r="AD915" s="14"/>
      <c r="AE915" s="14"/>
      <c r="AF915" s="14"/>
      <c r="AG915" s="14"/>
      <c r="AH915" s="14"/>
    </row>
    <row r="916" spans="1:34">
      <c r="A916" s="17"/>
      <c r="B916" s="18"/>
      <c r="C916" s="18"/>
      <c r="D916" s="18"/>
      <c r="E916" s="18"/>
      <c r="F916" s="18"/>
      <c r="G916" s="18"/>
      <c r="H916" s="18"/>
      <c r="I916" s="18"/>
      <c r="J916" s="18"/>
      <c r="K916" s="25"/>
      <c r="L916" s="18"/>
      <c r="M916" s="18"/>
      <c r="N916" s="18"/>
      <c r="O916" s="18"/>
      <c r="P916" s="18"/>
      <c r="Q916" s="18"/>
      <c r="R916" s="18"/>
      <c r="S916" s="14"/>
      <c r="T916" s="14"/>
      <c r="U916" s="14"/>
      <c r="V916" s="14"/>
      <c r="W916" s="14"/>
      <c r="X916" s="14"/>
      <c r="Y916" s="14"/>
      <c r="Z916" s="14"/>
      <c r="AA916" s="14"/>
      <c r="AB916" s="14"/>
      <c r="AC916" s="14"/>
      <c r="AD916" s="14"/>
      <c r="AE916" s="14"/>
      <c r="AF916" s="14"/>
      <c r="AG916" s="14"/>
      <c r="AH916" s="14"/>
    </row>
    <row r="917" spans="1:34">
      <c r="A917" s="17"/>
      <c r="B917" s="18"/>
      <c r="C917" s="18"/>
      <c r="D917" s="18"/>
      <c r="E917" s="18"/>
      <c r="F917" s="18"/>
      <c r="G917" s="18"/>
      <c r="H917" s="18"/>
      <c r="I917" s="18"/>
      <c r="J917" s="18"/>
      <c r="K917" s="25"/>
      <c r="L917" s="18"/>
      <c r="M917" s="18"/>
      <c r="N917" s="18"/>
      <c r="O917" s="18"/>
      <c r="P917" s="18"/>
      <c r="Q917" s="18"/>
      <c r="R917" s="18"/>
      <c r="S917" s="14"/>
      <c r="T917" s="14"/>
      <c r="U917" s="14"/>
      <c r="V917" s="14"/>
      <c r="W917" s="14"/>
      <c r="X917" s="14"/>
      <c r="Y917" s="14"/>
      <c r="Z917" s="14"/>
      <c r="AA917" s="14"/>
      <c r="AB917" s="14"/>
      <c r="AC917" s="14"/>
      <c r="AD917" s="14"/>
      <c r="AE917" s="14"/>
      <c r="AF917" s="14"/>
      <c r="AG917" s="14"/>
      <c r="AH917" s="14"/>
    </row>
    <row r="918" spans="1:34">
      <c r="A918" s="17"/>
      <c r="B918" s="18"/>
      <c r="C918" s="18"/>
      <c r="D918" s="18"/>
      <c r="E918" s="18"/>
      <c r="F918" s="18"/>
      <c r="G918" s="18"/>
      <c r="H918" s="18"/>
      <c r="I918" s="18"/>
      <c r="J918" s="18"/>
      <c r="K918" s="25"/>
      <c r="L918" s="18"/>
      <c r="M918" s="18"/>
      <c r="N918" s="18"/>
      <c r="O918" s="18"/>
      <c r="P918" s="18"/>
      <c r="Q918" s="18"/>
      <c r="R918" s="18"/>
      <c r="S918" s="14"/>
      <c r="T918" s="14"/>
      <c r="U918" s="14"/>
      <c r="V918" s="14"/>
      <c r="W918" s="14"/>
      <c r="X918" s="14"/>
      <c r="Y918" s="14"/>
      <c r="Z918" s="14"/>
      <c r="AA918" s="14"/>
      <c r="AB918" s="14"/>
      <c r="AC918" s="14"/>
      <c r="AD918" s="14"/>
      <c r="AE918" s="14"/>
      <c r="AF918" s="14"/>
      <c r="AG918" s="14"/>
      <c r="AH918" s="14"/>
    </row>
    <row r="919" spans="1:34">
      <c r="A919" s="17"/>
      <c r="B919" s="18"/>
      <c r="C919" s="18"/>
      <c r="D919" s="18"/>
      <c r="E919" s="18"/>
      <c r="F919" s="18"/>
      <c r="G919" s="18"/>
      <c r="H919" s="18"/>
      <c r="I919" s="18"/>
      <c r="J919" s="18"/>
      <c r="K919" s="25"/>
      <c r="L919" s="18"/>
      <c r="M919" s="18"/>
      <c r="N919" s="18"/>
      <c r="O919" s="18"/>
      <c r="P919" s="18"/>
      <c r="Q919" s="18"/>
      <c r="R919" s="18"/>
      <c r="S919" s="14"/>
      <c r="T919" s="14"/>
      <c r="U919" s="14"/>
      <c r="V919" s="14"/>
      <c r="W919" s="14"/>
      <c r="X919" s="14"/>
      <c r="Y919" s="14"/>
      <c r="Z919" s="14"/>
      <c r="AA919" s="14"/>
      <c r="AB919" s="14"/>
      <c r="AC919" s="14"/>
      <c r="AD919" s="14"/>
      <c r="AE919" s="14"/>
      <c r="AF919" s="14"/>
      <c r="AG919" s="14"/>
      <c r="AH919" s="14"/>
    </row>
    <row r="920" spans="1:34">
      <c r="A920" s="17"/>
      <c r="B920" s="18"/>
      <c r="C920" s="18"/>
      <c r="D920" s="18"/>
      <c r="E920" s="18"/>
      <c r="F920" s="18"/>
      <c r="G920" s="18"/>
      <c r="H920" s="18"/>
      <c r="I920" s="18"/>
      <c r="J920" s="18"/>
      <c r="K920" s="25"/>
      <c r="L920" s="18"/>
      <c r="M920" s="18"/>
      <c r="N920" s="18"/>
      <c r="O920" s="18"/>
      <c r="P920" s="18"/>
      <c r="Q920" s="18"/>
      <c r="R920" s="18"/>
      <c r="S920" s="14"/>
      <c r="T920" s="14"/>
      <c r="U920" s="14"/>
      <c r="V920" s="14"/>
      <c r="W920" s="14"/>
      <c r="X920" s="14"/>
      <c r="Y920" s="14"/>
      <c r="Z920" s="14"/>
      <c r="AA920" s="14"/>
      <c r="AB920" s="14"/>
      <c r="AC920" s="14"/>
      <c r="AD920" s="14"/>
      <c r="AE920" s="14"/>
      <c r="AF920" s="14"/>
      <c r="AG920" s="14"/>
      <c r="AH920" s="14"/>
    </row>
    <row r="921" spans="1:34">
      <c r="A921" s="17"/>
      <c r="B921" s="18"/>
      <c r="C921" s="18"/>
      <c r="D921" s="18"/>
      <c r="E921" s="18"/>
      <c r="F921" s="18"/>
      <c r="G921" s="18"/>
      <c r="H921" s="18"/>
      <c r="I921" s="18"/>
      <c r="J921" s="18"/>
      <c r="K921" s="25"/>
      <c r="L921" s="18"/>
      <c r="M921" s="18"/>
      <c r="N921" s="18"/>
      <c r="O921" s="18"/>
      <c r="P921" s="18"/>
      <c r="Q921" s="18"/>
      <c r="R921" s="18"/>
      <c r="S921" s="14"/>
      <c r="T921" s="14"/>
      <c r="U921" s="14"/>
      <c r="V921" s="14"/>
      <c r="W921" s="14"/>
      <c r="X921" s="14"/>
      <c r="Y921" s="14"/>
      <c r="Z921" s="14"/>
      <c r="AA921" s="14"/>
      <c r="AB921" s="14"/>
      <c r="AC921" s="14"/>
      <c r="AD921" s="14"/>
      <c r="AE921" s="14"/>
      <c r="AF921" s="14"/>
      <c r="AG921" s="14"/>
      <c r="AH921" s="14"/>
    </row>
    <row r="922" spans="1:34">
      <c r="A922" s="17"/>
      <c r="B922" s="18"/>
      <c r="C922" s="18"/>
      <c r="D922" s="18"/>
      <c r="E922" s="18"/>
      <c r="F922" s="18"/>
      <c r="G922" s="18"/>
      <c r="H922" s="18"/>
      <c r="I922" s="18"/>
      <c r="J922" s="18"/>
      <c r="K922" s="25"/>
      <c r="L922" s="18"/>
      <c r="M922" s="18"/>
      <c r="N922" s="18"/>
      <c r="O922" s="18"/>
      <c r="P922" s="18"/>
      <c r="Q922" s="18"/>
      <c r="R922" s="18"/>
      <c r="S922" s="14"/>
      <c r="T922" s="14"/>
      <c r="U922" s="14"/>
      <c r="V922" s="14"/>
      <c r="W922" s="14"/>
      <c r="X922" s="14"/>
      <c r="Y922" s="14"/>
      <c r="Z922" s="14"/>
      <c r="AA922" s="14"/>
      <c r="AB922" s="14"/>
      <c r="AC922" s="14"/>
      <c r="AD922" s="14"/>
      <c r="AE922" s="14"/>
      <c r="AF922" s="14"/>
      <c r="AG922" s="14"/>
      <c r="AH922" s="14"/>
    </row>
    <row r="923" spans="1:34">
      <c r="A923" s="17"/>
      <c r="B923" s="18"/>
      <c r="C923" s="18"/>
      <c r="D923" s="18"/>
      <c r="E923" s="18"/>
      <c r="F923" s="18"/>
      <c r="G923" s="18"/>
      <c r="H923" s="18"/>
      <c r="I923" s="18"/>
      <c r="J923" s="18"/>
      <c r="K923" s="25"/>
      <c r="L923" s="18"/>
      <c r="M923" s="18"/>
      <c r="N923" s="18"/>
      <c r="O923" s="18"/>
      <c r="P923" s="18"/>
      <c r="Q923" s="18"/>
      <c r="R923" s="18"/>
      <c r="S923" s="14"/>
      <c r="T923" s="14"/>
      <c r="U923" s="14"/>
      <c r="V923" s="14"/>
      <c r="W923" s="14"/>
      <c r="X923" s="14"/>
      <c r="Y923" s="14"/>
      <c r="Z923" s="14"/>
      <c r="AA923" s="14"/>
      <c r="AB923" s="14"/>
      <c r="AC923" s="14"/>
      <c r="AD923" s="14"/>
      <c r="AE923" s="14"/>
      <c r="AF923" s="14"/>
      <c r="AG923" s="14"/>
      <c r="AH923" s="14"/>
    </row>
    <row r="924" spans="1:34">
      <c r="A924" s="17"/>
      <c r="B924" s="18"/>
      <c r="C924" s="18"/>
      <c r="D924" s="18"/>
      <c r="E924" s="18"/>
      <c r="F924" s="18"/>
      <c r="G924" s="18"/>
      <c r="H924" s="18"/>
      <c r="I924" s="18"/>
      <c r="J924" s="18"/>
      <c r="K924" s="25"/>
      <c r="L924" s="18"/>
      <c r="M924" s="18"/>
      <c r="N924" s="18"/>
      <c r="O924" s="18"/>
      <c r="P924" s="18"/>
      <c r="Q924" s="18"/>
      <c r="R924" s="18"/>
      <c r="S924" s="14"/>
      <c r="T924" s="14"/>
      <c r="U924" s="14"/>
      <c r="V924" s="14"/>
      <c r="W924" s="14"/>
      <c r="X924" s="14"/>
      <c r="Y924" s="14"/>
      <c r="Z924" s="14"/>
      <c r="AA924" s="14"/>
      <c r="AB924" s="14"/>
      <c r="AC924" s="14"/>
      <c r="AD924" s="14"/>
      <c r="AE924" s="14"/>
      <c r="AF924" s="14"/>
      <c r="AG924" s="14"/>
      <c r="AH924" s="14"/>
    </row>
    <row r="925" spans="1:34">
      <c r="A925" s="17"/>
      <c r="B925" s="18"/>
      <c r="C925" s="18"/>
      <c r="D925" s="18"/>
      <c r="E925" s="18"/>
      <c r="F925" s="18"/>
      <c r="G925" s="18"/>
      <c r="H925" s="18"/>
      <c r="I925" s="18"/>
      <c r="J925" s="18"/>
      <c r="K925" s="25"/>
      <c r="L925" s="18"/>
      <c r="M925" s="18"/>
      <c r="N925" s="18"/>
      <c r="O925" s="18"/>
      <c r="P925" s="18"/>
      <c r="Q925" s="18"/>
      <c r="R925" s="18"/>
      <c r="S925" s="14"/>
      <c r="T925" s="14"/>
      <c r="U925" s="14"/>
      <c r="V925" s="14"/>
      <c r="W925" s="14"/>
      <c r="X925" s="14"/>
      <c r="Y925" s="14"/>
      <c r="Z925" s="14"/>
      <c r="AA925" s="14"/>
      <c r="AB925" s="14"/>
      <c r="AC925" s="14"/>
      <c r="AD925" s="14"/>
      <c r="AE925" s="14"/>
      <c r="AF925" s="14"/>
      <c r="AG925" s="14"/>
      <c r="AH925" s="14"/>
    </row>
    <row r="926" spans="1:34">
      <c r="A926" s="17"/>
      <c r="B926" s="18"/>
      <c r="C926" s="18"/>
      <c r="D926" s="18"/>
      <c r="E926" s="18"/>
      <c r="F926" s="18"/>
      <c r="G926" s="18"/>
      <c r="H926" s="18"/>
      <c r="I926" s="18"/>
      <c r="J926" s="18"/>
      <c r="K926" s="25"/>
      <c r="L926" s="18"/>
      <c r="M926" s="18"/>
      <c r="N926" s="18"/>
      <c r="O926" s="18"/>
      <c r="P926" s="18"/>
      <c r="Q926" s="18"/>
      <c r="R926" s="18"/>
      <c r="S926" s="14"/>
      <c r="T926" s="14"/>
      <c r="U926" s="14"/>
      <c r="V926" s="14"/>
      <c r="W926" s="14"/>
      <c r="X926" s="14"/>
      <c r="Y926" s="14"/>
      <c r="Z926" s="14"/>
      <c r="AA926" s="14"/>
      <c r="AB926" s="14"/>
      <c r="AC926" s="14"/>
      <c r="AD926" s="14"/>
      <c r="AE926" s="14"/>
      <c r="AF926" s="14"/>
      <c r="AG926" s="14"/>
      <c r="AH926" s="14"/>
    </row>
    <row r="927" spans="1:34">
      <c r="A927" s="17"/>
      <c r="B927" s="18"/>
      <c r="C927" s="18"/>
      <c r="D927" s="18"/>
      <c r="E927" s="18"/>
      <c r="F927" s="18"/>
      <c r="G927" s="18"/>
      <c r="H927" s="18"/>
      <c r="I927" s="18"/>
      <c r="J927" s="18"/>
      <c r="K927" s="25"/>
      <c r="L927" s="18"/>
      <c r="M927" s="18"/>
      <c r="N927" s="18"/>
      <c r="O927" s="18"/>
      <c r="P927" s="18"/>
      <c r="Q927" s="18"/>
      <c r="R927" s="18"/>
      <c r="S927" s="14"/>
      <c r="T927" s="14"/>
      <c r="U927" s="14"/>
      <c r="V927" s="14"/>
      <c r="W927" s="14"/>
      <c r="X927" s="14"/>
      <c r="Y927" s="14"/>
      <c r="Z927" s="14"/>
      <c r="AA927" s="14"/>
      <c r="AB927" s="14"/>
      <c r="AC927" s="14"/>
      <c r="AD927" s="14"/>
      <c r="AE927" s="14"/>
      <c r="AF927" s="14"/>
      <c r="AG927" s="14"/>
      <c r="AH927" s="14"/>
    </row>
    <row r="928" spans="1:34">
      <c r="A928" s="17"/>
      <c r="B928" s="18"/>
      <c r="C928" s="18"/>
      <c r="D928" s="18"/>
      <c r="E928" s="18"/>
      <c r="F928" s="18"/>
      <c r="G928" s="18"/>
      <c r="H928" s="18"/>
      <c r="I928" s="18"/>
      <c r="J928" s="18"/>
      <c r="K928" s="25"/>
      <c r="L928" s="18"/>
      <c r="M928" s="18"/>
      <c r="N928" s="18"/>
      <c r="O928" s="18"/>
      <c r="P928" s="18"/>
      <c r="Q928" s="18"/>
      <c r="R928" s="18"/>
      <c r="S928" s="14"/>
      <c r="T928" s="14"/>
      <c r="U928" s="14"/>
      <c r="V928" s="14"/>
      <c r="W928" s="14"/>
      <c r="X928" s="14"/>
      <c r="Y928" s="14"/>
      <c r="Z928" s="14"/>
      <c r="AA928" s="14"/>
      <c r="AB928" s="14"/>
      <c r="AC928" s="14"/>
      <c r="AD928" s="14"/>
      <c r="AE928" s="14"/>
      <c r="AF928" s="14"/>
      <c r="AG928" s="14"/>
      <c r="AH928" s="14"/>
    </row>
    <row r="929" spans="1:34">
      <c r="A929" s="17"/>
      <c r="B929" s="18"/>
      <c r="C929" s="18"/>
      <c r="D929" s="18"/>
      <c r="E929" s="18"/>
      <c r="F929" s="18"/>
      <c r="G929" s="18"/>
      <c r="H929" s="18"/>
      <c r="I929" s="18"/>
      <c r="J929" s="18"/>
      <c r="K929" s="25"/>
      <c r="L929" s="18"/>
      <c r="M929" s="18"/>
      <c r="N929" s="18"/>
      <c r="O929" s="18"/>
      <c r="P929" s="18"/>
      <c r="Q929" s="18"/>
      <c r="R929" s="18"/>
      <c r="S929" s="14"/>
      <c r="T929" s="14"/>
      <c r="U929" s="14"/>
      <c r="V929" s="14"/>
      <c r="W929" s="14"/>
      <c r="X929" s="14"/>
      <c r="Y929" s="14"/>
      <c r="Z929" s="14"/>
      <c r="AA929" s="14"/>
      <c r="AB929" s="14"/>
      <c r="AC929" s="14"/>
      <c r="AD929" s="14"/>
      <c r="AE929" s="14"/>
      <c r="AF929" s="14"/>
      <c r="AG929" s="14"/>
      <c r="AH929" s="14"/>
    </row>
    <row r="930" spans="1:34">
      <c r="A930" s="17"/>
      <c r="B930" s="18"/>
      <c r="C930" s="18"/>
      <c r="D930" s="18"/>
      <c r="E930" s="18"/>
      <c r="F930" s="18"/>
      <c r="G930" s="18"/>
      <c r="H930" s="18"/>
      <c r="I930" s="18"/>
      <c r="J930" s="18"/>
      <c r="K930" s="25"/>
      <c r="L930" s="18"/>
      <c r="M930" s="18"/>
      <c r="N930" s="18"/>
      <c r="O930" s="18"/>
      <c r="P930" s="18"/>
      <c r="Q930" s="18"/>
      <c r="R930" s="18"/>
      <c r="S930" s="14"/>
      <c r="T930" s="14"/>
      <c r="U930" s="14"/>
      <c r="V930" s="14"/>
      <c r="W930" s="14"/>
      <c r="X930" s="14"/>
      <c r="Y930" s="14"/>
      <c r="Z930" s="14"/>
      <c r="AA930" s="14"/>
      <c r="AB930" s="14"/>
      <c r="AC930" s="14"/>
      <c r="AD930" s="14"/>
      <c r="AE930" s="14"/>
      <c r="AF930" s="14"/>
      <c r="AG930" s="14"/>
      <c r="AH930" s="14"/>
    </row>
    <row r="931" spans="1:34">
      <c r="A931" s="17"/>
      <c r="B931" s="18"/>
      <c r="C931" s="18"/>
      <c r="D931" s="18"/>
      <c r="E931" s="18"/>
      <c r="F931" s="18"/>
      <c r="G931" s="18"/>
      <c r="H931" s="18"/>
      <c r="I931" s="18"/>
      <c r="J931" s="18"/>
      <c r="K931" s="25"/>
      <c r="L931" s="18"/>
      <c r="M931" s="18"/>
      <c r="N931" s="18"/>
      <c r="O931" s="18"/>
      <c r="P931" s="18"/>
      <c r="Q931" s="18"/>
      <c r="R931" s="18"/>
      <c r="S931" s="14"/>
      <c r="T931" s="14"/>
      <c r="U931" s="14"/>
      <c r="V931" s="14"/>
      <c r="W931" s="14"/>
      <c r="X931" s="14"/>
      <c r="Y931" s="14"/>
      <c r="Z931" s="14"/>
      <c r="AA931" s="14"/>
      <c r="AB931" s="14"/>
      <c r="AC931" s="14"/>
      <c r="AD931" s="14"/>
      <c r="AE931" s="14"/>
      <c r="AF931" s="14"/>
      <c r="AG931" s="14"/>
      <c r="AH931" s="14"/>
    </row>
    <row r="932" spans="1:34">
      <c r="A932" s="17"/>
      <c r="B932" s="18"/>
      <c r="C932" s="18"/>
      <c r="D932" s="18"/>
      <c r="E932" s="18"/>
      <c r="F932" s="18"/>
      <c r="G932" s="18"/>
      <c r="H932" s="18"/>
      <c r="I932" s="18"/>
      <c r="J932" s="18"/>
      <c r="K932" s="25"/>
      <c r="L932" s="18"/>
      <c r="M932" s="18"/>
      <c r="N932" s="18"/>
      <c r="O932" s="18"/>
      <c r="P932" s="18"/>
      <c r="Q932" s="18"/>
      <c r="R932" s="18"/>
      <c r="S932" s="14"/>
      <c r="T932" s="14"/>
      <c r="U932" s="14"/>
      <c r="V932" s="14"/>
      <c r="W932" s="14"/>
      <c r="X932" s="14"/>
      <c r="Y932" s="14"/>
      <c r="Z932" s="14"/>
      <c r="AA932" s="14"/>
      <c r="AB932" s="14"/>
      <c r="AC932" s="14"/>
      <c r="AD932" s="14"/>
      <c r="AE932" s="14"/>
      <c r="AF932" s="14"/>
      <c r="AG932" s="14"/>
      <c r="AH932" s="14"/>
    </row>
    <row r="933" spans="1:34">
      <c r="A933" s="17"/>
      <c r="B933" s="18"/>
      <c r="C933" s="18"/>
      <c r="D933" s="18"/>
      <c r="E933" s="18"/>
      <c r="F933" s="18"/>
      <c r="G933" s="18"/>
      <c r="H933" s="18"/>
      <c r="I933" s="18"/>
      <c r="J933" s="18"/>
      <c r="K933" s="25"/>
      <c r="L933" s="18"/>
      <c r="M933" s="18"/>
      <c r="N933" s="18"/>
      <c r="O933" s="18"/>
      <c r="P933" s="18"/>
      <c r="Q933" s="18"/>
      <c r="R933" s="18"/>
      <c r="S933" s="14"/>
      <c r="T933" s="14"/>
      <c r="U933" s="14"/>
      <c r="V933" s="14"/>
      <c r="W933" s="14"/>
      <c r="X933" s="14"/>
      <c r="Y933" s="14"/>
      <c r="Z933" s="14"/>
      <c r="AA933" s="14"/>
      <c r="AB933" s="14"/>
      <c r="AC933" s="14"/>
      <c r="AD933" s="14"/>
      <c r="AE933" s="14"/>
      <c r="AF933" s="14"/>
      <c r="AG933" s="14"/>
      <c r="AH933" s="14"/>
    </row>
    <row r="934" spans="1:34">
      <c r="A934" s="17"/>
      <c r="B934" s="18"/>
      <c r="C934" s="18"/>
      <c r="D934" s="18"/>
      <c r="E934" s="18"/>
      <c r="F934" s="18"/>
      <c r="G934" s="18"/>
      <c r="H934" s="18"/>
      <c r="I934" s="18"/>
      <c r="J934" s="18"/>
      <c r="K934" s="25"/>
      <c r="L934" s="18"/>
      <c r="M934" s="18"/>
      <c r="N934" s="18"/>
      <c r="O934" s="18"/>
      <c r="P934" s="18"/>
      <c r="Q934" s="18"/>
      <c r="R934" s="18"/>
      <c r="S934" s="14"/>
      <c r="T934" s="14"/>
      <c r="U934" s="14"/>
      <c r="V934" s="14"/>
      <c r="W934" s="14"/>
      <c r="X934" s="14"/>
      <c r="Y934" s="14"/>
      <c r="Z934" s="14"/>
      <c r="AA934" s="14"/>
      <c r="AB934" s="14"/>
      <c r="AC934" s="14"/>
      <c r="AD934" s="14"/>
      <c r="AE934" s="14"/>
      <c r="AF934" s="14"/>
      <c r="AG934" s="14"/>
      <c r="AH934" s="14"/>
    </row>
    <row r="935" spans="1:34">
      <c r="A935" s="17"/>
      <c r="B935" s="18"/>
      <c r="C935" s="18"/>
      <c r="D935" s="18"/>
      <c r="E935" s="18"/>
      <c r="F935" s="18"/>
      <c r="G935" s="18"/>
      <c r="H935" s="18"/>
      <c r="I935" s="18"/>
      <c r="J935" s="18"/>
      <c r="K935" s="25"/>
      <c r="L935" s="18"/>
      <c r="M935" s="18"/>
      <c r="N935" s="18"/>
      <c r="O935" s="18"/>
      <c r="P935" s="18"/>
      <c r="Q935" s="18"/>
      <c r="R935" s="18"/>
      <c r="S935" s="14"/>
      <c r="T935" s="14"/>
      <c r="U935" s="14"/>
      <c r="V935" s="14"/>
      <c r="W935" s="14"/>
      <c r="X935" s="14"/>
      <c r="Y935" s="14"/>
      <c r="Z935" s="14"/>
      <c r="AA935" s="14"/>
      <c r="AB935" s="14"/>
      <c r="AC935" s="14"/>
      <c r="AD935" s="14"/>
      <c r="AE935" s="14"/>
      <c r="AF935" s="14"/>
      <c r="AG935" s="14"/>
      <c r="AH935" s="14"/>
    </row>
    <row r="936" spans="1:34">
      <c r="A936" s="17"/>
      <c r="B936" s="18"/>
      <c r="C936" s="18"/>
      <c r="D936" s="18"/>
      <c r="E936" s="18"/>
      <c r="F936" s="18"/>
      <c r="G936" s="18"/>
      <c r="H936" s="18"/>
      <c r="I936" s="18"/>
      <c r="J936" s="18"/>
      <c r="K936" s="25"/>
      <c r="L936" s="18"/>
      <c r="M936" s="18"/>
      <c r="N936" s="18"/>
      <c r="O936" s="18"/>
      <c r="P936" s="18"/>
      <c r="Q936" s="18"/>
      <c r="R936" s="18"/>
      <c r="S936" s="14"/>
      <c r="T936" s="14"/>
      <c r="U936" s="14"/>
      <c r="V936" s="14"/>
      <c r="W936" s="14"/>
      <c r="X936" s="14"/>
      <c r="Y936" s="14"/>
      <c r="Z936" s="14"/>
      <c r="AA936" s="14"/>
      <c r="AB936" s="14"/>
      <c r="AC936" s="14"/>
      <c r="AD936" s="14"/>
      <c r="AE936" s="14"/>
      <c r="AF936" s="14"/>
      <c r="AG936" s="14"/>
      <c r="AH936" s="14"/>
    </row>
    <row r="937" spans="1:34">
      <c r="A937" s="17"/>
      <c r="B937" s="18"/>
      <c r="C937" s="18"/>
      <c r="D937" s="18"/>
      <c r="E937" s="18"/>
      <c r="F937" s="18"/>
      <c r="G937" s="18"/>
      <c r="H937" s="18"/>
      <c r="I937" s="18"/>
      <c r="J937" s="18"/>
      <c r="K937" s="25"/>
      <c r="L937" s="18"/>
      <c r="M937" s="18"/>
      <c r="N937" s="18"/>
      <c r="O937" s="18"/>
      <c r="P937" s="18"/>
      <c r="Q937" s="18"/>
      <c r="R937" s="18"/>
      <c r="S937" s="14"/>
      <c r="T937" s="14"/>
      <c r="U937" s="14"/>
      <c r="V937" s="14"/>
      <c r="W937" s="14"/>
      <c r="X937" s="14"/>
      <c r="Y937" s="14"/>
      <c r="Z937" s="14"/>
      <c r="AA937" s="14"/>
      <c r="AB937" s="14"/>
      <c r="AC937" s="14"/>
      <c r="AD937" s="14"/>
      <c r="AE937" s="14"/>
      <c r="AF937" s="14"/>
      <c r="AG937" s="14"/>
      <c r="AH937" s="14"/>
    </row>
    <row r="938" spans="1:34">
      <c r="A938" s="17"/>
      <c r="B938" s="18"/>
      <c r="C938" s="18"/>
      <c r="D938" s="18"/>
      <c r="E938" s="18"/>
      <c r="F938" s="18"/>
      <c r="G938" s="18"/>
      <c r="H938" s="18"/>
      <c r="I938" s="18"/>
      <c r="J938" s="18"/>
      <c r="K938" s="25"/>
      <c r="L938" s="18"/>
      <c r="M938" s="18"/>
      <c r="N938" s="18"/>
      <c r="O938" s="18"/>
      <c r="P938" s="18"/>
      <c r="Q938" s="18"/>
      <c r="R938" s="18"/>
      <c r="S938" s="14"/>
      <c r="T938" s="14"/>
      <c r="U938" s="14"/>
      <c r="V938" s="14"/>
      <c r="W938" s="14"/>
      <c r="X938" s="14"/>
      <c r="Y938" s="14"/>
      <c r="Z938" s="14"/>
      <c r="AA938" s="14"/>
      <c r="AB938" s="14"/>
      <c r="AC938" s="14"/>
      <c r="AD938" s="14"/>
      <c r="AE938" s="14"/>
      <c r="AF938" s="14"/>
      <c r="AG938" s="14"/>
      <c r="AH938" s="14"/>
    </row>
    <row r="939" spans="1:34">
      <c r="A939" s="17"/>
      <c r="B939" s="18"/>
      <c r="C939" s="18"/>
      <c r="D939" s="18"/>
      <c r="E939" s="18"/>
      <c r="F939" s="18"/>
      <c r="G939" s="18"/>
      <c r="H939" s="18"/>
      <c r="I939" s="18"/>
      <c r="J939" s="18"/>
      <c r="K939" s="25"/>
      <c r="L939" s="18"/>
      <c r="M939" s="18"/>
      <c r="N939" s="18"/>
      <c r="O939" s="18"/>
      <c r="P939" s="18"/>
      <c r="Q939" s="18"/>
      <c r="R939" s="18"/>
      <c r="S939" s="14"/>
      <c r="T939" s="14"/>
      <c r="U939" s="14"/>
      <c r="V939" s="14"/>
      <c r="W939" s="14"/>
      <c r="X939" s="14"/>
      <c r="Y939" s="14"/>
      <c r="Z939" s="14"/>
      <c r="AA939" s="14"/>
      <c r="AB939" s="14"/>
      <c r="AC939" s="14"/>
      <c r="AD939" s="14"/>
      <c r="AE939" s="14"/>
      <c r="AF939" s="14"/>
      <c r="AG939" s="14"/>
      <c r="AH939" s="14"/>
    </row>
    <row r="940" spans="1:34">
      <c r="A940" s="17"/>
      <c r="B940" s="18"/>
      <c r="C940" s="18"/>
      <c r="D940" s="18"/>
      <c r="E940" s="18"/>
      <c r="F940" s="18"/>
      <c r="G940" s="18"/>
      <c r="H940" s="18"/>
      <c r="I940" s="18"/>
      <c r="J940" s="18"/>
      <c r="K940" s="25"/>
      <c r="L940" s="18"/>
      <c r="M940" s="18"/>
      <c r="N940" s="18"/>
      <c r="O940" s="18"/>
      <c r="P940" s="18"/>
      <c r="Q940" s="18"/>
      <c r="R940" s="18"/>
      <c r="S940" s="14"/>
      <c r="T940" s="14"/>
      <c r="U940" s="14"/>
      <c r="V940" s="14"/>
      <c r="W940" s="14"/>
      <c r="X940" s="14"/>
      <c r="Y940" s="14"/>
      <c r="Z940" s="14"/>
      <c r="AA940" s="14"/>
      <c r="AB940" s="14"/>
      <c r="AC940" s="14"/>
      <c r="AD940" s="14"/>
      <c r="AE940" s="14"/>
      <c r="AF940" s="14"/>
      <c r="AG940" s="14"/>
      <c r="AH940" s="14"/>
    </row>
    <row r="941" spans="1:34">
      <c r="A941" s="17"/>
      <c r="B941" s="18"/>
      <c r="C941" s="18"/>
      <c r="D941" s="18"/>
      <c r="E941" s="18"/>
      <c r="F941" s="18"/>
      <c r="G941" s="18"/>
      <c r="H941" s="18"/>
      <c r="I941" s="18"/>
      <c r="J941" s="18"/>
      <c r="K941" s="25"/>
      <c r="L941" s="18"/>
      <c r="M941" s="18"/>
      <c r="N941" s="18"/>
      <c r="O941" s="18"/>
      <c r="P941" s="18"/>
      <c r="Q941" s="18"/>
      <c r="R941" s="18"/>
      <c r="S941" s="14"/>
      <c r="T941" s="14"/>
      <c r="U941" s="14"/>
      <c r="V941" s="14"/>
      <c r="W941" s="14"/>
      <c r="X941" s="14"/>
      <c r="Y941" s="14"/>
      <c r="Z941" s="14"/>
      <c r="AA941" s="14"/>
      <c r="AB941" s="14"/>
      <c r="AC941" s="14"/>
      <c r="AD941" s="14"/>
      <c r="AE941" s="14"/>
      <c r="AF941" s="14"/>
      <c r="AG941" s="14"/>
      <c r="AH941" s="14"/>
    </row>
    <row r="942" spans="1:34">
      <c r="A942" s="17"/>
      <c r="B942" s="18"/>
      <c r="C942" s="18"/>
      <c r="D942" s="18"/>
      <c r="E942" s="18"/>
      <c r="F942" s="18"/>
      <c r="G942" s="18"/>
      <c r="H942" s="18"/>
      <c r="I942" s="18"/>
      <c r="J942" s="18"/>
      <c r="K942" s="25"/>
      <c r="L942" s="18"/>
      <c r="M942" s="18"/>
      <c r="N942" s="18"/>
      <c r="O942" s="18"/>
      <c r="P942" s="18"/>
      <c r="Q942" s="18"/>
      <c r="R942" s="18"/>
      <c r="S942" s="14"/>
      <c r="T942" s="14"/>
      <c r="U942" s="14"/>
      <c r="V942" s="14"/>
      <c r="W942" s="14"/>
      <c r="X942" s="14"/>
      <c r="Y942" s="14"/>
      <c r="Z942" s="14"/>
      <c r="AA942" s="14"/>
      <c r="AB942" s="14"/>
      <c r="AC942" s="14"/>
      <c r="AD942" s="14"/>
      <c r="AE942" s="14"/>
      <c r="AF942" s="14"/>
      <c r="AG942" s="14"/>
      <c r="AH942" s="14"/>
    </row>
    <row r="943" spans="1:34">
      <c r="A943" s="17"/>
      <c r="B943" s="18"/>
      <c r="C943" s="18"/>
      <c r="D943" s="18"/>
      <c r="E943" s="18"/>
      <c r="F943" s="18"/>
      <c r="G943" s="18"/>
      <c r="H943" s="18"/>
      <c r="I943" s="18"/>
      <c r="J943" s="18"/>
      <c r="K943" s="25"/>
      <c r="L943" s="18"/>
      <c r="M943" s="18"/>
      <c r="N943" s="18"/>
      <c r="O943" s="18"/>
      <c r="P943" s="18"/>
      <c r="Q943" s="18"/>
      <c r="R943" s="18"/>
      <c r="S943" s="14"/>
      <c r="T943" s="14"/>
      <c r="U943" s="14"/>
      <c r="V943" s="14"/>
      <c r="W943" s="14"/>
      <c r="X943" s="14"/>
      <c r="Y943" s="14"/>
      <c r="Z943" s="14"/>
      <c r="AA943" s="14"/>
      <c r="AB943" s="14"/>
      <c r="AC943" s="14"/>
      <c r="AD943" s="14"/>
      <c r="AE943" s="14"/>
      <c r="AF943" s="14"/>
      <c r="AG943" s="14"/>
      <c r="AH943" s="14"/>
    </row>
    <row r="944" spans="1:34">
      <c r="A944" s="17"/>
      <c r="B944" s="18"/>
      <c r="C944" s="18"/>
      <c r="D944" s="18"/>
      <c r="E944" s="18"/>
      <c r="F944" s="18"/>
      <c r="G944" s="18"/>
      <c r="H944" s="18"/>
      <c r="I944" s="18"/>
      <c r="J944" s="18"/>
      <c r="K944" s="25"/>
      <c r="L944" s="18"/>
      <c r="M944" s="18"/>
      <c r="N944" s="18"/>
      <c r="O944" s="18"/>
      <c r="P944" s="18"/>
      <c r="Q944" s="18"/>
      <c r="R944" s="18"/>
      <c r="S944" s="14"/>
      <c r="T944" s="14"/>
      <c r="U944" s="14"/>
      <c r="V944" s="14"/>
      <c r="W944" s="14"/>
      <c r="X944" s="14"/>
      <c r="Y944" s="14"/>
      <c r="Z944" s="14"/>
      <c r="AA944" s="14"/>
      <c r="AB944" s="14"/>
      <c r="AC944" s="14"/>
      <c r="AD944" s="14"/>
      <c r="AE944" s="14"/>
      <c r="AF944" s="14"/>
      <c r="AG944" s="14"/>
      <c r="AH944" s="14"/>
    </row>
    <row r="945" spans="1:34">
      <c r="A945" s="17"/>
      <c r="B945" s="18"/>
      <c r="C945" s="18"/>
      <c r="D945" s="18"/>
      <c r="E945" s="18"/>
      <c r="F945" s="18"/>
      <c r="G945" s="18"/>
      <c r="H945" s="18"/>
      <c r="I945" s="18"/>
      <c r="J945" s="18"/>
      <c r="K945" s="25"/>
      <c r="L945" s="18"/>
      <c r="M945" s="18"/>
      <c r="N945" s="18"/>
      <c r="O945" s="18"/>
      <c r="P945" s="18"/>
      <c r="Q945" s="18"/>
      <c r="R945" s="18"/>
      <c r="S945" s="14"/>
      <c r="T945" s="14"/>
      <c r="U945" s="14"/>
      <c r="V945" s="14"/>
      <c r="W945" s="14"/>
      <c r="X945" s="14"/>
      <c r="Y945" s="14"/>
      <c r="Z945" s="14"/>
      <c r="AA945" s="14"/>
      <c r="AB945" s="14"/>
      <c r="AC945" s="14"/>
      <c r="AD945" s="14"/>
      <c r="AE945" s="14"/>
      <c r="AF945" s="14"/>
      <c r="AG945" s="14"/>
      <c r="AH945" s="14"/>
    </row>
    <row r="946" spans="1:34">
      <c r="A946" s="17"/>
      <c r="B946" s="18"/>
      <c r="C946" s="18"/>
      <c r="D946" s="18"/>
      <c r="E946" s="18"/>
      <c r="F946" s="18"/>
      <c r="G946" s="18"/>
      <c r="H946" s="18"/>
      <c r="I946" s="18"/>
      <c r="J946" s="18"/>
      <c r="K946" s="25"/>
      <c r="L946" s="18"/>
      <c r="M946" s="18"/>
      <c r="N946" s="18"/>
      <c r="O946" s="18"/>
      <c r="P946" s="18"/>
      <c r="Q946" s="18"/>
      <c r="R946" s="18"/>
      <c r="S946" s="14"/>
      <c r="T946" s="14"/>
      <c r="U946" s="14"/>
      <c r="V946" s="14"/>
      <c r="W946" s="14"/>
      <c r="X946" s="14"/>
      <c r="Y946" s="14"/>
      <c r="Z946" s="14"/>
      <c r="AA946" s="14"/>
      <c r="AB946" s="14"/>
      <c r="AC946" s="14"/>
      <c r="AD946" s="14"/>
      <c r="AE946" s="14"/>
      <c r="AF946" s="14"/>
      <c r="AG946" s="14"/>
      <c r="AH946" s="14"/>
    </row>
    <row r="947" spans="1:34">
      <c r="A947" s="17"/>
      <c r="B947" s="18"/>
      <c r="C947" s="18"/>
      <c r="D947" s="18"/>
      <c r="E947" s="18"/>
      <c r="F947" s="18"/>
      <c r="G947" s="18"/>
      <c r="H947" s="18"/>
      <c r="I947" s="18"/>
      <c r="J947" s="18"/>
      <c r="K947" s="25"/>
      <c r="L947" s="18"/>
      <c r="M947" s="18"/>
      <c r="N947" s="18"/>
      <c r="O947" s="18"/>
      <c r="P947" s="18"/>
      <c r="Q947" s="18"/>
      <c r="R947" s="18"/>
      <c r="S947" s="14"/>
      <c r="T947" s="14"/>
      <c r="U947" s="14"/>
      <c r="V947" s="14"/>
      <c r="W947" s="14"/>
      <c r="X947" s="14"/>
      <c r="Y947" s="14"/>
      <c r="Z947" s="14"/>
      <c r="AA947" s="14"/>
      <c r="AB947" s="14"/>
      <c r="AC947" s="14"/>
      <c r="AD947" s="14"/>
      <c r="AE947" s="14"/>
      <c r="AF947" s="14"/>
      <c r="AG947" s="14"/>
      <c r="AH947" s="14"/>
    </row>
    <row r="948" spans="1:34">
      <c r="A948" s="17"/>
      <c r="B948" s="18"/>
      <c r="C948" s="18"/>
      <c r="D948" s="18"/>
      <c r="E948" s="18"/>
      <c r="F948" s="18"/>
      <c r="G948" s="18"/>
      <c r="H948" s="18"/>
      <c r="I948" s="18"/>
      <c r="J948" s="18"/>
      <c r="K948" s="25"/>
      <c r="L948" s="18"/>
      <c r="M948" s="18"/>
      <c r="N948" s="18"/>
      <c r="O948" s="18"/>
      <c r="P948" s="18"/>
      <c r="Q948" s="18"/>
      <c r="R948" s="18"/>
      <c r="S948" s="14"/>
      <c r="T948" s="14"/>
      <c r="U948" s="14"/>
      <c r="V948" s="14"/>
      <c r="W948" s="14"/>
      <c r="X948" s="14"/>
      <c r="Y948" s="14"/>
      <c r="Z948" s="14"/>
      <c r="AA948" s="14"/>
      <c r="AB948" s="14"/>
      <c r="AC948" s="14"/>
      <c r="AD948" s="14"/>
      <c r="AE948" s="14"/>
      <c r="AF948" s="14"/>
      <c r="AG948" s="14"/>
      <c r="AH948" s="14"/>
    </row>
    <row r="949" spans="1:34">
      <c r="A949" s="17"/>
      <c r="B949" s="18"/>
      <c r="C949" s="18"/>
      <c r="D949" s="18"/>
      <c r="E949" s="18"/>
      <c r="F949" s="18"/>
      <c r="G949" s="18"/>
      <c r="H949" s="18"/>
      <c r="I949" s="18"/>
      <c r="J949" s="18"/>
      <c r="K949" s="25"/>
      <c r="L949" s="18"/>
      <c r="M949" s="18"/>
      <c r="N949" s="18"/>
      <c r="O949" s="18"/>
      <c r="P949" s="18"/>
      <c r="Q949" s="18"/>
      <c r="R949" s="18"/>
      <c r="S949" s="14"/>
      <c r="T949" s="14"/>
      <c r="U949" s="14"/>
      <c r="V949" s="14"/>
      <c r="W949" s="14"/>
      <c r="X949" s="14"/>
      <c r="Y949" s="14"/>
      <c r="Z949" s="14"/>
      <c r="AA949" s="14"/>
      <c r="AB949" s="14"/>
      <c r="AC949" s="14"/>
      <c r="AD949" s="14"/>
      <c r="AE949" s="14"/>
      <c r="AF949" s="14"/>
      <c r="AG949" s="14"/>
      <c r="AH949" s="14"/>
    </row>
    <row r="950" spans="1:34">
      <c r="A950" s="17"/>
      <c r="B950" s="18"/>
      <c r="C950" s="18"/>
      <c r="D950" s="18"/>
      <c r="E950" s="18"/>
      <c r="F950" s="18"/>
      <c r="G950" s="18"/>
      <c r="H950" s="18"/>
      <c r="I950" s="18"/>
      <c r="J950" s="18"/>
      <c r="K950" s="25"/>
      <c r="L950" s="18"/>
      <c r="M950" s="18"/>
      <c r="N950" s="18"/>
      <c r="O950" s="18"/>
      <c r="P950" s="18"/>
      <c r="Q950" s="18"/>
      <c r="R950" s="18"/>
      <c r="S950" s="14"/>
      <c r="T950" s="14"/>
      <c r="U950" s="14"/>
      <c r="V950" s="14"/>
      <c r="W950" s="14"/>
      <c r="X950" s="14"/>
      <c r="Y950" s="14"/>
      <c r="Z950" s="14"/>
      <c r="AA950" s="14"/>
      <c r="AB950" s="14"/>
      <c r="AC950" s="14"/>
      <c r="AD950" s="14"/>
      <c r="AE950" s="14"/>
      <c r="AF950" s="14"/>
      <c r="AG950" s="14"/>
      <c r="AH950" s="14"/>
    </row>
    <row r="951" spans="1:34">
      <c r="A951" s="17"/>
      <c r="B951" s="18"/>
      <c r="C951" s="18"/>
      <c r="D951" s="18"/>
      <c r="E951" s="18"/>
      <c r="F951" s="18"/>
      <c r="G951" s="18"/>
      <c r="H951" s="18"/>
      <c r="I951" s="18"/>
      <c r="J951" s="18"/>
      <c r="K951" s="25"/>
      <c r="L951" s="18"/>
      <c r="M951" s="18"/>
      <c r="N951" s="18"/>
      <c r="O951" s="18"/>
      <c r="P951" s="18"/>
      <c r="Q951" s="18"/>
      <c r="R951" s="18"/>
      <c r="S951" s="14"/>
      <c r="T951" s="14"/>
      <c r="U951" s="14"/>
      <c r="V951" s="14"/>
      <c r="W951" s="14"/>
      <c r="X951" s="14"/>
      <c r="Y951" s="14"/>
      <c r="Z951" s="14"/>
      <c r="AA951" s="14"/>
      <c r="AB951" s="14"/>
      <c r="AC951" s="14"/>
      <c r="AD951" s="14"/>
      <c r="AE951" s="14"/>
      <c r="AF951" s="14"/>
      <c r="AG951" s="14"/>
      <c r="AH951" s="14"/>
    </row>
    <row r="952" spans="1:34">
      <c r="A952" s="17"/>
      <c r="B952" s="18"/>
      <c r="C952" s="18"/>
      <c r="D952" s="18"/>
      <c r="E952" s="18"/>
      <c r="F952" s="18"/>
      <c r="G952" s="18"/>
      <c r="H952" s="18"/>
      <c r="I952" s="18"/>
      <c r="J952" s="18"/>
      <c r="K952" s="25"/>
      <c r="L952" s="18"/>
      <c r="M952" s="18"/>
      <c r="N952" s="18"/>
      <c r="O952" s="18"/>
      <c r="P952" s="18"/>
      <c r="Q952" s="18"/>
      <c r="R952" s="18"/>
      <c r="S952" s="14"/>
      <c r="T952" s="14"/>
      <c r="U952" s="14"/>
      <c r="V952" s="14"/>
      <c r="W952" s="14"/>
      <c r="X952" s="14"/>
      <c r="Y952" s="14"/>
      <c r="Z952" s="14"/>
      <c r="AA952" s="14"/>
      <c r="AB952" s="14"/>
      <c r="AC952" s="14"/>
      <c r="AD952" s="14"/>
      <c r="AE952" s="14"/>
      <c r="AF952" s="14"/>
      <c r="AG952" s="14"/>
      <c r="AH952" s="14"/>
    </row>
    <row r="953" spans="1:34">
      <c r="A953" s="17"/>
      <c r="B953" s="18"/>
      <c r="C953" s="18"/>
      <c r="D953" s="18"/>
      <c r="E953" s="18"/>
      <c r="F953" s="18"/>
      <c r="G953" s="18"/>
      <c r="H953" s="18"/>
      <c r="I953" s="18"/>
      <c r="J953" s="18"/>
      <c r="K953" s="25"/>
      <c r="L953" s="18"/>
      <c r="M953" s="18"/>
      <c r="N953" s="18"/>
      <c r="O953" s="18"/>
      <c r="P953" s="18"/>
      <c r="Q953" s="18"/>
      <c r="R953" s="18"/>
      <c r="S953" s="14"/>
      <c r="T953" s="14"/>
      <c r="U953" s="14"/>
      <c r="V953" s="14"/>
      <c r="W953" s="14"/>
      <c r="X953" s="14"/>
      <c r="Y953" s="14"/>
      <c r="Z953" s="14"/>
      <c r="AA953" s="14"/>
      <c r="AB953" s="14"/>
      <c r="AC953" s="14"/>
      <c r="AD953" s="14"/>
      <c r="AE953" s="14"/>
      <c r="AF953" s="14"/>
      <c r="AG953" s="14"/>
      <c r="AH953" s="14"/>
    </row>
    <row r="954" spans="1:34">
      <c r="A954" s="17"/>
      <c r="B954" s="18"/>
      <c r="C954" s="18"/>
      <c r="D954" s="18"/>
      <c r="E954" s="18"/>
      <c r="F954" s="18"/>
      <c r="G954" s="18"/>
      <c r="H954" s="18"/>
      <c r="I954" s="18"/>
      <c r="J954" s="18"/>
      <c r="K954" s="25"/>
      <c r="L954" s="18"/>
      <c r="M954" s="18"/>
      <c r="N954" s="18"/>
      <c r="O954" s="18"/>
      <c r="P954" s="18"/>
      <c r="Q954" s="18"/>
      <c r="R954" s="18"/>
      <c r="S954" s="14"/>
      <c r="T954" s="14"/>
      <c r="U954" s="14"/>
      <c r="V954" s="14"/>
      <c r="W954" s="14"/>
      <c r="X954" s="14"/>
      <c r="Y954" s="14"/>
      <c r="Z954" s="14"/>
      <c r="AA954" s="14"/>
      <c r="AB954" s="14"/>
      <c r="AC954" s="14"/>
      <c r="AD954" s="14"/>
      <c r="AE954" s="14"/>
      <c r="AF954" s="14"/>
      <c r="AG954" s="14"/>
      <c r="AH954" s="14"/>
    </row>
    <row r="955" spans="1:34">
      <c r="A955" s="17"/>
      <c r="B955" s="18"/>
      <c r="C955" s="18"/>
      <c r="D955" s="18"/>
      <c r="E955" s="18"/>
      <c r="F955" s="18"/>
      <c r="G955" s="18"/>
      <c r="H955" s="18"/>
      <c r="I955" s="18"/>
      <c r="J955" s="18"/>
      <c r="K955" s="25"/>
      <c r="L955" s="18"/>
      <c r="M955" s="18"/>
      <c r="N955" s="18"/>
      <c r="O955" s="18"/>
      <c r="P955" s="18"/>
      <c r="Q955" s="18"/>
      <c r="R955" s="18"/>
      <c r="S955" s="14"/>
      <c r="T955" s="14"/>
      <c r="U955" s="14"/>
      <c r="V955" s="14"/>
      <c r="W955" s="14"/>
      <c r="X955" s="14"/>
      <c r="Y955" s="14"/>
      <c r="Z955" s="14"/>
      <c r="AA955" s="14"/>
      <c r="AB955" s="14"/>
      <c r="AC955" s="14"/>
      <c r="AD955" s="14"/>
      <c r="AE955" s="14"/>
      <c r="AF955" s="14"/>
      <c r="AG955" s="14"/>
      <c r="AH955" s="14"/>
    </row>
    <row r="956" spans="1:34">
      <c r="A956" s="17"/>
      <c r="B956" s="18"/>
      <c r="C956" s="18"/>
      <c r="D956" s="18"/>
      <c r="E956" s="18"/>
      <c r="F956" s="18"/>
      <c r="G956" s="18"/>
      <c r="H956" s="18"/>
      <c r="I956" s="18"/>
      <c r="J956" s="18"/>
      <c r="K956" s="25"/>
      <c r="L956" s="18"/>
      <c r="M956" s="18"/>
      <c r="N956" s="18"/>
      <c r="O956" s="18"/>
      <c r="P956" s="18"/>
      <c r="Q956" s="18"/>
      <c r="R956" s="18"/>
      <c r="S956" s="14"/>
      <c r="T956" s="14"/>
      <c r="U956" s="14"/>
      <c r="V956" s="14"/>
      <c r="W956" s="14"/>
      <c r="X956" s="14"/>
      <c r="Y956" s="14"/>
      <c r="Z956" s="14"/>
      <c r="AA956" s="14"/>
      <c r="AB956" s="14"/>
      <c r="AC956" s="14"/>
      <c r="AD956" s="14"/>
      <c r="AE956" s="14"/>
      <c r="AF956" s="14"/>
      <c r="AG956" s="14"/>
      <c r="AH956" s="14"/>
    </row>
    <row r="957" spans="1:34">
      <c r="A957" s="17"/>
      <c r="B957" s="18"/>
      <c r="C957" s="18"/>
      <c r="D957" s="18"/>
      <c r="E957" s="18"/>
      <c r="F957" s="18"/>
      <c r="G957" s="18"/>
      <c r="H957" s="18"/>
      <c r="I957" s="18"/>
      <c r="J957" s="18"/>
      <c r="K957" s="25"/>
      <c r="L957" s="18"/>
      <c r="M957" s="18"/>
      <c r="N957" s="18"/>
      <c r="O957" s="18"/>
      <c r="P957" s="18"/>
      <c r="Q957" s="18"/>
      <c r="R957" s="18"/>
      <c r="S957" s="14"/>
      <c r="T957" s="14"/>
      <c r="U957" s="14"/>
      <c r="V957" s="14"/>
      <c r="W957" s="14"/>
      <c r="X957" s="14"/>
      <c r="Y957" s="14"/>
      <c r="Z957" s="14"/>
      <c r="AA957" s="14"/>
      <c r="AB957" s="14"/>
      <c r="AC957" s="14"/>
      <c r="AD957" s="14"/>
      <c r="AE957" s="14"/>
      <c r="AF957" s="14"/>
      <c r="AG957" s="14"/>
      <c r="AH957" s="14"/>
    </row>
    <row r="958" spans="1:34">
      <c r="A958" s="17"/>
      <c r="B958" s="18"/>
      <c r="C958" s="18"/>
      <c r="D958" s="18"/>
      <c r="E958" s="18"/>
      <c r="F958" s="18"/>
      <c r="G958" s="18"/>
      <c r="H958" s="18"/>
      <c r="I958" s="18"/>
      <c r="J958" s="18"/>
      <c r="K958" s="25"/>
      <c r="L958" s="18"/>
      <c r="M958" s="18"/>
      <c r="N958" s="18"/>
      <c r="O958" s="18"/>
      <c r="P958" s="18"/>
      <c r="Q958" s="18"/>
      <c r="R958" s="18"/>
      <c r="S958" s="14"/>
      <c r="T958" s="14"/>
      <c r="U958" s="14"/>
      <c r="V958" s="14"/>
      <c r="W958" s="14"/>
      <c r="X958" s="14"/>
      <c r="Y958" s="14"/>
      <c r="Z958" s="14"/>
      <c r="AA958" s="14"/>
      <c r="AB958" s="14"/>
      <c r="AC958" s="14"/>
      <c r="AD958" s="14"/>
      <c r="AE958" s="14"/>
      <c r="AF958" s="14"/>
      <c r="AG958" s="14"/>
      <c r="AH958" s="14"/>
    </row>
    <row r="959" spans="1:34">
      <c r="A959" s="17"/>
      <c r="B959" s="18"/>
      <c r="C959" s="18"/>
      <c r="D959" s="18"/>
      <c r="E959" s="18"/>
      <c r="F959" s="18"/>
      <c r="G959" s="18"/>
      <c r="H959" s="18"/>
      <c r="I959" s="18"/>
      <c r="J959" s="18"/>
      <c r="K959" s="25"/>
      <c r="L959" s="18"/>
      <c r="M959" s="18"/>
      <c r="N959" s="18"/>
      <c r="O959" s="18"/>
      <c r="P959" s="18"/>
      <c r="Q959" s="18"/>
      <c r="R959" s="18"/>
      <c r="S959" s="14"/>
      <c r="T959" s="14"/>
      <c r="U959" s="14"/>
      <c r="V959" s="14"/>
      <c r="W959" s="14"/>
      <c r="X959" s="14"/>
      <c r="Y959" s="14"/>
      <c r="Z959" s="14"/>
      <c r="AA959" s="14"/>
      <c r="AB959" s="14"/>
      <c r="AC959" s="14"/>
      <c r="AD959" s="14"/>
      <c r="AE959" s="14"/>
      <c r="AF959" s="14"/>
      <c r="AG959" s="14"/>
      <c r="AH959" s="14"/>
    </row>
    <row r="960" spans="1:34">
      <c r="A960" s="17"/>
      <c r="B960" s="18"/>
      <c r="C960" s="18"/>
      <c r="D960" s="18"/>
      <c r="E960" s="18"/>
      <c r="F960" s="18"/>
      <c r="G960" s="18"/>
      <c r="H960" s="18"/>
      <c r="I960" s="18"/>
      <c r="J960" s="18"/>
      <c r="K960" s="25"/>
      <c r="L960" s="18"/>
      <c r="M960" s="18"/>
      <c r="N960" s="18"/>
      <c r="O960" s="18"/>
      <c r="P960" s="18"/>
      <c r="Q960" s="18"/>
      <c r="R960" s="18"/>
      <c r="S960" s="14"/>
      <c r="T960" s="14"/>
      <c r="U960" s="14"/>
      <c r="V960" s="14"/>
      <c r="W960" s="14"/>
      <c r="X960" s="14"/>
      <c r="Y960" s="14"/>
      <c r="Z960" s="14"/>
      <c r="AA960" s="14"/>
      <c r="AB960" s="14"/>
      <c r="AC960" s="14"/>
      <c r="AD960" s="14"/>
      <c r="AE960" s="14"/>
      <c r="AF960" s="14"/>
      <c r="AG960" s="14"/>
      <c r="AH960" s="14"/>
    </row>
    <row r="961" spans="1:34">
      <c r="A961" s="17"/>
      <c r="B961" s="18"/>
      <c r="C961" s="18"/>
      <c r="D961" s="18"/>
      <c r="E961" s="18"/>
      <c r="F961" s="18"/>
      <c r="G961" s="18"/>
      <c r="H961" s="18"/>
      <c r="I961" s="18"/>
      <c r="J961" s="18"/>
      <c r="K961" s="25"/>
      <c r="L961" s="18"/>
      <c r="M961" s="18"/>
      <c r="N961" s="18"/>
      <c r="O961" s="18"/>
      <c r="P961" s="18"/>
      <c r="Q961" s="18"/>
      <c r="R961" s="18"/>
      <c r="S961" s="14"/>
      <c r="T961" s="14"/>
      <c r="U961" s="14"/>
      <c r="V961" s="14"/>
      <c r="W961" s="14"/>
      <c r="X961" s="14"/>
      <c r="Y961" s="14"/>
      <c r="Z961" s="14"/>
      <c r="AA961" s="14"/>
      <c r="AB961" s="14"/>
      <c r="AC961" s="14"/>
      <c r="AD961" s="14"/>
      <c r="AE961" s="14"/>
      <c r="AF961" s="14"/>
      <c r="AG961" s="14"/>
      <c r="AH961" s="14"/>
    </row>
    <row r="962" spans="1:34">
      <c r="A962" s="17"/>
      <c r="B962" s="18"/>
      <c r="C962" s="18"/>
      <c r="D962" s="18"/>
      <c r="E962" s="18"/>
      <c r="F962" s="18"/>
      <c r="G962" s="18"/>
      <c r="H962" s="18"/>
      <c r="I962" s="18"/>
      <c r="J962" s="18"/>
      <c r="K962" s="25"/>
      <c r="L962" s="18"/>
      <c r="M962" s="18"/>
      <c r="N962" s="18"/>
      <c r="O962" s="18"/>
      <c r="P962" s="18"/>
      <c r="Q962" s="18"/>
      <c r="R962" s="18"/>
      <c r="S962" s="14"/>
      <c r="T962" s="14"/>
      <c r="U962" s="14"/>
      <c r="V962" s="14"/>
      <c r="W962" s="14"/>
      <c r="X962" s="14"/>
      <c r="Y962" s="14"/>
      <c r="Z962" s="14"/>
      <c r="AA962" s="14"/>
      <c r="AB962" s="14"/>
      <c r="AC962" s="14"/>
      <c r="AD962" s="14"/>
      <c r="AE962" s="14"/>
      <c r="AF962" s="14"/>
      <c r="AG962" s="14"/>
      <c r="AH962" s="14"/>
    </row>
    <row r="963" spans="1:34">
      <c r="A963" s="17"/>
      <c r="B963" s="18"/>
      <c r="C963" s="18"/>
      <c r="D963" s="18"/>
      <c r="E963" s="18"/>
      <c r="F963" s="18"/>
      <c r="G963" s="18"/>
      <c r="H963" s="18"/>
      <c r="I963" s="18"/>
      <c r="J963" s="18"/>
      <c r="K963" s="25"/>
      <c r="L963" s="18"/>
      <c r="M963" s="18"/>
      <c r="N963" s="18"/>
      <c r="O963" s="18"/>
      <c r="P963" s="18"/>
      <c r="Q963" s="18"/>
      <c r="R963" s="18"/>
      <c r="S963" s="14"/>
      <c r="T963" s="14"/>
      <c r="U963" s="14"/>
      <c r="V963" s="14"/>
      <c r="W963" s="14"/>
      <c r="X963" s="14"/>
      <c r="Y963" s="14"/>
      <c r="Z963" s="14"/>
      <c r="AA963" s="14"/>
      <c r="AB963" s="14"/>
      <c r="AC963" s="14"/>
      <c r="AD963" s="14"/>
      <c r="AE963" s="14"/>
      <c r="AF963" s="14"/>
      <c r="AG963" s="14"/>
      <c r="AH963" s="14"/>
    </row>
    <row r="964" spans="1:34">
      <c r="A964" s="17"/>
      <c r="B964" s="18"/>
      <c r="C964" s="18"/>
      <c r="D964" s="18"/>
      <c r="E964" s="18"/>
      <c r="F964" s="18"/>
      <c r="G964" s="18"/>
      <c r="H964" s="18"/>
      <c r="I964" s="18"/>
      <c r="J964" s="18"/>
      <c r="K964" s="25"/>
      <c r="L964" s="18"/>
      <c r="M964" s="18"/>
      <c r="N964" s="18"/>
      <c r="O964" s="18"/>
      <c r="P964" s="18"/>
      <c r="Q964" s="18"/>
      <c r="R964" s="18"/>
      <c r="S964" s="14"/>
      <c r="T964" s="14"/>
      <c r="U964" s="14"/>
      <c r="V964" s="14"/>
      <c r="W964" s="14"/>
      <c r="X964" s="14"/>
      <c r="Y964" s="14"/>
      <c r="Z964" s="14"/>
      <c r="AA964" s="14"/>
      <c r="AB964" s="14"/>
      <c r="AC964" s="14"/>
      <c r="AD964" s="14"/>
      <c r="AE964" s="14"/>
      <c r="AF964" s="14"/>
      <c r="AG964" s="14"/>
      <c r="AH964" s="14"/>
    </row>
    <row r="965" spans="1:34">
      <c r="A965" s="17"/>
      <c r="B965" s="18"/>
      <c r="C965" s="18"/>
      <c r="D965" s="18"/>
      <c r="E965" s="18"/>
      <c r="F965" s="18"/>
      <c r="G965" s="18"/>
      <c r="H965" s="18"/>
      <c r="I965" s="18"/>
      <c r="J965" s="18"/>
      <c r="K965" s="25"/>
      <c r="L965" s="18"/>
      <c r="M965" s="18"/>
      <c r="N965" s="18"/>
      <c r="O965" s="18"/>
      <c r="P965" s="18"/>
      <c r="Q965" s="18"/>
      <c r="R965" s="18"/>
      <c r="S965" s="14"/>
      <c r="T965" s="14"/>
      <c r="U965" s="14"/>
      <c r="V965" s="14"/>
      <c r="W965" s="14"/>
      <c r="X965" s="14"/>
      <c r="Y965" s="14"/>
      <c r="Z965" s="14"/>
      <c r="AA965" s="14"/>
      <c r="AB965" s="14"/>
      <c r="AC965" s="14"/>
      <c r="AD965" s="14"/>
      <c r="AE965" s="14"/>
      <c r="AF965" s="14"/>
      <c r="AG965" s="14"/>
      <c r="AH965" s="14"/>
    </row>
    <row r="966" spans="1:34">
      <c r="A966" s="17"/>
      <c r="B966" s="18"/>
      <c r="C966" s="18"/>
      <c r="D966" s="18"/>
      <c r="E966" s="18"/>
      <c r="F966" s="18"/>
      <c r="G966" s="18"/>
      <c r="H966" s="18"/>
      <c r="I966" s="18"/>
      <c r="J966" s="18"/>
      <c r="K966" s="25"/>
      <c r="L966" s="18"/>
      <c r="M966" s="18"/>
      <c r="N966" s="18"/>
      <c r="O966" s="18"/>
      <c r="P966" s="18"/>
      <c r="Q966" s="18"/>
      <c r="R966" s="18"/>
      <c r="S966" s="14"/>
      <c r="T966" s="14"/>
      <c r="U966" s="14"/>
      <c r="V966" s="14"/>
      <c r="W966" s="14"/>
      <c r="X966" s="14"/>
      <c r="Y966" s="14"/>
      <c r="Z966" s="14"/>
      <c r="AA966" s="14"/>
      <c r="AB966" s="14"/>
      <c r="AC966" s="14"/>
      <c r="AD966" s="14"/>
      <c r="AE966" s="14"/>
      <c r="AF966" s="14"/>
      <c r="AG966" s="14"/>
      <c r="AH966" s="14"/>
    </row>
    <row r="967" spans="1:34">
      <c r="A967" s="17"/>
      <c r="B967" s="18"/>
      <c r="C967" s="18"/>
      <c r="D967" s="18"/>
      <c r="E967" s="18"/>
      <c r="F967" s="18"/>
      <c r="G967" s="18"/>
      <c r="H967" s="18"/>
      <c r="I967" s="18"/>
      <c r="J967" s="18"/>
      <c r="K967" s="25"/>
      <c r="L967" s="18"/>
      <c r="M967" s="18"/>
      <c r="N967" s="18"/>
      <c r="O967" s="18"/>
      <c r="P967" s="18"/>
      <c r="Q967" s="18"/>
      <c r="R967" s="18"/>
      <c r="S967" s="14"/>
      <c r="T967" s="14"/>
      <c r="U967" s="14"/>
      <c r="V967" s="14"/>
      <c r="W967" s="14"/>
      <c r="X967" s="14"/>
      <c r="Y967" s="14"/>
      <c r="Z967" s="14"/>
      <c r="AA967" s="14"/>
      <c r="AB967" s="14"/>
      <c r="AC967" s="14"/>
      <c r="AD967" s="14"/>
      <c r="AE967" s="14"/>
      <c r="AF967" s="14"/>
      <c r="AG967" s="14"/>
      <c r="AH967" s="14"/>
    </row>
    <row r="968" spans="1:34">
      <c r="A968" s="17"/>
      <c r="B968" s="18"/>
      <c r="C968" s="18"/>
      <c r="D968" s="18"/>
      <c r="E968" s="18"/>
      <c r="F968" s="18"/>
      <c r="G968" s="18"/>
      <c r="H968" s="18"/>
      <c r="I968" s="18"/>
      <c r="J968" s="18"/>
      <c r="K968" s="25"/>
      <c r="L968" s="18"/>
      <c r="M968" s="18"/>
      <c r="N968" s="18"/>
      <c r="O968" s="18"/>
      <c r="P968" s="18"/>
      <c r="Q968" s="18"/>
      <c r="R968" s="18"/>
      <c r="S968" s="14"/>
      <c r="T968" s="14"/>
      <c r="U968" s="14"/>
      <c r="V968" s="14"/>
      <c r="W968" s="14"/>
      <c r="X968" s="14"/>
      <c r="Y968" s="14"/>
      <c r="Z968" s="14"/>
      <c r="AA968" s="14"/>
      <c r="AB968" s="14"/>
      <c r="AC968" s="14"/>
      <c r="AD968" s="14"/>
      <c r="AE968" s="14"/>
      <c r="AF968" s="14"/>
      <c r="AG968" s="14"/>
      <c r="AH968" s="14"/>
    </row>
    <row r="969" spans="1:34">
      <c r="A969" s="17"/>
      <c r="B969" s="18"/>
      <c r="C969" s="18"/>
      <c r="D969" s="18"/>
      <c r="E969" s="18"/>
      <c r="F969" s="18"/>
      <c r="G969" s="18"/>
      <c r="H969" s="18"/>
      <c r="I969" s="18"/>
      <c r="J969" s="18"/>
      <c r="K969" s="25"/>
      <c r="L969" s="18"/>
      <c r="M969" s="18"/>
      <c r="N969" s="18"/>
      <c r="O969" s="18"/>
      <c r="P969" s="18"/>
      <c r="Q969" s="18"/>
      <c r="R969" s="18"/>
      <c r="S969" s="14"/>
      <c r="T969" s="14"/>
      <c r="U969" s="14"/>
      <c r="V969" s="14"/>
      <c r="W969" s="14"/>
      <c r="X969" s="14"/>
      <c r="Y969" s="14"/>
      <c r="Z969" s="14"/>
      <c r="AA969" s="14"/>
      <c r="AB969" s="14"/>
      <c r="AC969" s="14"/>
      <c r="AD969" s="14"/>
      <c r="AE969" s="14"/>
      <c r="AF969" s="14"/>
      <c r="AG969" s="14"/>
      <c r="AH969" s="14"/>
    </row>
    <row r="970" spans="1:34">
      <c r="A970" s="17"/>
      <c r="B970" s="18"/>
      <c r="C970" s="18"/>
      <c r="D970" s="18"/>
      <c r="E970" s="18"/>
      <c r="F970" s="18"/>
      <c r="G970" s="18"/>
      <c r="H970" s="18"/>
      <c r="I970" s="18"/>
      <c r="J970" s="18"/>
      <c r="K970" s="25"/>
      <c r="L970" s="18"/>
      <c r="M970" s="18"/>
      <c r="N970" s="18"/>
      <c r="O970" s="18"/>
      <c r="P970" s="18"/>
      <c r="Q970" s="18"/>
      <c r="R970" s="18"/>
      <c r="S970" s="14"/>
      <c r="T970" s="14"/>
      <c r="U970" s="14"/>
      <c r="V970" s="14"/>
      <c r="W970" s="14"/>
      <c r="X970" s="14"/>
      <c r="Y970" s="14"/>
      <c r="Z970" s="14"/>
      <c r="AA970" s="14"/>
      <c r="AB970" s="14"/>
      <c r="AC970" s="14"/>
      <c r="AD970" s="14"/>
      <c r="AE970" s="14"/>
      <c r="AF970" s="14"/>
      <c r="AG970" s="14"/>
      <c r="AH970" s="14"/>
    </row>
    <row r="971" spans="1:34">
      <c r="A971" s="17"/>
      <c r="B971" s="18"/>
      <c r="C971" s="18"/>
      <c r="D971" s="18"/>
      <c r="E971" s="18"/>
      <c r="F971" s="18"/>
      <c r="G971" s="18"/>
      <c r="H971" s="18"/>
      <c r="I971" s="18"/>
      <c r="J971" s="18"/>
      <c r="K971" s="25"/>
      <c r="L971" s="18"/>
      <c r="M971" s="18"/>
      <c r="N971" s="18"/>
      <c r="O971" s="18"/>
      <c r="P971" s="18"/>
      <c r="Q971" s="18"/>
      <c r="R971" s="18"/>
      <c r="S971" s="14"/>
      <c r="T971" s="14"/>
      <c r="U971" s="14"/>
      <c r="V971" s="14"/>
      <c r="W971" s="14"/>
      <c r="X971" s="14"/>
      <c r="Y971" s="14"/>
      <c r="Z971" s="14"/>
      <c r="AA971" s="14"/>
      <c r="AB971" s="14"/>
      <c r="AC971" s="14"/>
      <c r="AD971" s="14"/>
      <c r="AE971" s="14"/>
      <c r="AF971" s="14"/>
      <c r="AG971" s="14"/>
      <c r="AH971" s="14"/>
    </row>
    <row r="972" spans="1:34">
      <c r="A972" s="17"/>
      <c r="B972" s="18"/>
      <c r="C972" s="18"/>
      <c r="D972" s="18"/>
      <c r="E972" s="18"/>
      <c r="F972" s="18"/>
      <c r="G972" s="18"/>
      <c r="H972" s="18"/>
      <c r="I972" s="18"/>
      <c r="J972" s="18"/>
      <c r="K972" s="25"/>
      <c r="L972" s="18"/>
      <c r="M972" s="18"/>
      <c r="N972" s="18"/>
      <c r="O972" s="18"/>
      <c r="P972" s="18"/>
      <c r="Q972" s="18"/>
      <c r="R972" s="18"/>
      <c r="S972" s="14"/>
      <c r="T972" s="14"/>
      <c r="U972" s="14"/>
      <c r="V972" s="14"/>
      <c r="W972" s="14"/>
      <c r="X972" s="14"/>
      <c r="Y972" s="14"/>
      <c r="Z972" s="14"/>
      <c r="AA972" s="14"/>
      <c r="AB972" s="14"/>
      <c r="AC972" s="14"/>
      <c r="AD972" s="14"/>
      <c r="AE972" s="14"/>
      <c r="AF972" s="14"/>
      <c r="AG972" s="14"/>
      <c r="AH972" s="14"/>
    </row>
    <row r="973" spans="1:34">
      <c r="A973" s="17"/>
      <c r="B973" s="18"/>
      <c r="C973" s="18"/>
      <c r="D973" s="18"/>
      <c r="E973" s="18"/>
      <c r="F973" s="18"/>
      <c r="G973" s="18"/>
      <c r="H973" s="18"/>
      <c r="I973" s="18"/>
      <c r="J973" s="18"/>
      <c r="K973" s="25"/>
      <c r="L973" s="18"/>
      <c r="M973" s="18"/>
      <c r="N973" s="18"/>
      <c r="O973" s="18"/>
      <c r="P973" s="18"/>
      <c r="Q973" s="18"/>
      <c r="R973" s="18"/>
      <c r="S973" s="14"/>
      <c r="T973" s="14"/>
      <c r="U973" s="14"/>
      <c r="V973" s="14"/>
      <c r="W973" s="14"/>
      <c r="X973" s="14"/>
      <c r="Y973" s="14"/>
      <c r="Z973" s="14"/>
      <c r="AA973" s="14"/>
      <c r="AB973" s="14"/>
      <c r="AC973" s="14"/>
      <c r="AD973" s="14"/>
      <c r="AE973" s="14"/>
      <c r="AF973" s="14"/>
      <c r="AG973" s="14"/>
      <c r="AH973" s="14"/>
    </row>
    <row r="974" spans="1:34">
      <c r="A974" s="17"/>
      <c r="B974" s="18"/>
      <c r="C974" s="18"/>
      <c r="D974" s="18"/>
      <c r="E974" s="18"/>
      <c r="F974" s="18"/>
      <c r="G974" s="18"/>
      <c r="H974" s="18"/>
      <c r="I974" s="18"/>
      <c r="J974" s="18"/>
      <c r="K974" s="25"/>
      <c r="L974" s="18"/>
      <c r="M974" s="18"/>
      <c r="N974" s="18"/>
      <c r="O974" s="18"/>
      <c r="P974" s="18"/>
      <c r="Q974" s="18"/>
      <c r="R974" s="18"/>
      <c r="S974" s="14"/>
      <c r="T974" s="14"/>
      <c r="U974" s="14"/>
      <c r="V974" s="14"/>
      <c r="W974" s="14"/>
      <c r="X974" s="14"/>
      <c r="Y974" s="14"/>
      <c r="Z974" s="14"/>
      <c r="AA974" s="14"/>
      <c r="AB974" s="14"/>
      <c r="AC974" s="14"/>
      <c r="AD974" s="14"/>
      <c r="AE974" s="14"/>
      <c r="AF974" s="14"/>
      <c r="AG974" s="14"/>
      <c r="AH974" s="14"/>
    </row>
    <row r="975" spans="1:34">
      <c r="A975" s="17"/>
      <c r="B975" s="18"/>
      <c r="C975" s="18"/>
      <c r="D975" s="18"/>
      <c r="E975" s="18"/>
      <c r="F975" s="18"/>
      <c r="G975" s="18"/>
      <c r="H975" s="18"/>
      <c r="I975" s="18"/>
      <c r="J975" s="18"/>
      <c r="K975" s="25"/>
      <c r="L975" s="18"/>
      <c r="M975" s="18"/>
      <c r="N975" s="18"/>
      <c r="O975" s="18"/>
      <c r="P975" s="18"/>
      <c r="Q975" s="18"/>
      <c r="R975" s="18"/>
      <c r="S975" s="14"/>
      <c r="T975" s="14"/>
      <c r="U975" s="14"/>
      <c r="V975" s="14"/>
      <c r="W975" s="14"/>
      <c r="X975" s="14"/>
      <c r="Y975" s="14"/>
      <c r="Z975" s="14"/>
      <c r="AA975" s="14"/>
      <c r="AB975" s="14"/>
      <c r="AC975" s="14"/>
      <c r="AD975" s="14"/>
      <c r="AE975" s="14"/>
      <c r="AF975" s="14"/>
      <c r="AG975" s="14"/>
      <c r="AH975" s="14"/>
    </row>
    <row r="976" spans="1:34">
      <c r="A976" s="17"/>
      <c r="B976" s="18"/>
      <c r="C976" s="18"/>
      <c r="D976" s="18"/>
      <c r="E976" s="18"/>
      <c r="F976" s="18"/>
      <c r="G976" s="18"/>
      <c r="H976" s="18"/>
      <c r="I976" s="18"/>
      <c r="J976" s="18"/>
      <c r="K976" s="25"/>
      <c r="L976" s="18"/>
      <c r="M976" s="18"/>
      <c r="N976" s="18"/>
      <c r="O976" s="18"/>
      <c r="P976" s="18"/>
      <c r="Q976" s="18"/>
      <c r="R976" s="18"/>
      <c r="S976" s="14"/>
      <c r="T976" s="14"/>
      <c r="U976" s="14"/>
      <c r="V976" s="14"/>
      <c r="W976" s="14"/>
      <c r="X976" s="14"/>
      <c r="Y976" s="14"/>
      <c r="Z976" s="14"/>
      <c r="AA976" s="14"/>
      <c r="AB976" s="14"/>
      <c r="AC976" s="14"/>
      <c r="AD976" s="14"/>
      <c r="AE976" s="14"/>
      <c r="AF976" s="14"/>
      <c r="AG976" s="14"/>
      <c r="AH976" s="14"/>
    </row>
    <row r="977" spans="1:34">
      <c r="A977" s="17"/>
      <c r="B977" s="18"/>
      <c r="C977" s="18"/>
      <c r="D977" s="18"/>
      <c r="E977" s="18"/>
      <c r="F977" s="18"/>
      <c r="G977" s="18"/>
      <c r="H977" s="18"/>
      <c r="I977" s="18"/>
      <c r="J977" s="18"/>
      <c r="K977" s="25"/>
      <c r="L977" s="18"/>
      <c r="M977" s="18"/>
      <c r="N977" s="18"/>
      <c r="O977" s="18"/>
      <c r="P977" s="18"/>
      <c r="Q977" s="18"/>
      <c r="R977" s="18"/>
      <c r="S977" s="14"/>
      <c r="T977" s="14"/>
      <c r="U977" s="14"/>
      <c r="V977" s="14"/>
      <c r="W977" s="14"/>
      <c r="X977" s="14"/>
      <c r="Y977" s="14"/>
      <c r="Z977" s="14"/>
      <c r="AA977" s="14"/>
      <c r="AB977" s="14"/>
      <c r="AC977" s="14"/>
      <c r="AD977" s="14"/>
      <c r="AE977" s="14"/>
      <c r="AF977" s="14"/>
      <c r="AG977" s="14"/>
      <c r="AH977" s="14"/>
    </row>
    <row r="978" spans="1:34">
      <c r="A978" s="17"/>
      <c r="B978" s="18"/>
      <c r="C978" s="18"/>
      <c r="D978" s="18"/>
      <c r="E978" s="18"/>
      <c r="F978" s="18"/>
      <c r="G978" s="18"/>
      <c r="H978" s="18"/>
      <c r="I978" s="18"/>
      <c r="J978" s="18"/>
      <c r="K978" s="25"/>
      <c r="L978" s="18"/>
      <c r="M978" s="18"/>
      <c r="N978" s="18"/>
      <c r="O978" s="18"/>
      <c r="P978" s="18"/>
      <c r="Q978" s="18"/>
      <c r="R978" s="18"/>
      <c r="S978" s="14"/>
      <c r="T978" s="14"/>
      <c r="U978" s="14"/>
      <c r="V978" s="14"/>
      <c r="W978" s="14"/>
      <c r="X978" s="14"/>
      <c r="Y978" s="14"/>
      <c r="Z978" s="14"/>
      <c r="AA978" s="14"/>
      <c r="AB978" s="14"/>
      <c r="AC978" s="14"/>
      <c r="AD978" s="14"/>
      <c r="AE978" s="14"/>
      <c r="AF978" s="14"/>
      <c r="AG978" s="14"/>
      <c r="AH978" s="14"/>
    </row>
    <row r="979" spans="1:34">
      <c r="A979" s="17"/>
      <c r="B979" s="18"/>
      <c r="C979" s="18"/>
      <c r="D979" s="18"/>
      <c r="E979" s="18"/>
      <c r="F979" s="18"/>
      <c r="G979" s="18"/>
      <c r="H979" s="18"/>
      <c r="I979" s="18"/>
      <c r="J979" s="18"/>
      <c r="K979" s="25"/>
      <c r="L979" s="18"/>
      <c r="M979" s="18"/>
      <c r="N979" s="18"/>
      <c r="O979" s="18"/>
      <c r="P979" s="18"/>
      <c r="Q979" s="18"/>
      <c r="R979" s="18"/>
      <c r="S979" s="14"/>
      <c r="T979" s="14"/>
      <c r="U979" s="14"/>
      <c r="V979" s="14"/>
      <c r="W979" s="14"/>
      <c r="X979" s="14"/>
      <c r="Y979" s="14"/>
      <c r="Z979" s="14"/>
      <c r="AA979" s="14"/>
      <c r="AB979" s="14"/>
      <c r="AC979" s="14"/>
      <c r="AD979" s="14"/>
      <c r="AE979" s="14"/>
      <c r="AF979" s="14"/>
      <c r="AG979" s="14"/>
      <c r="AH979" s="14"/>
    </row>
    <row r="980" spans="1:34">
      <c r="A980" s="17"/>
      <c r="B980" s="18"/>
      <c r="C980" s="18"/>
      <c r="D980" s="18"/>
      <c r="E980" s="18"/>
      <c r="F980" s="18"/>
      <c r="G980" s="18"/>
      <c r="H980" s="18"/>
      <c r="I980" s="18"/>
      <c r="J980" s="18"/>
      <c r="K980" s="25"/>
      <c r="L980" s="18"/>
      <c r="M980" s="18"/>
      <c r="N980" s="18"/>
      <c r="O980" s="18"/>
      <c r="P980" s="18"/>
      <c r="Q980" s="18"/>
      <c r="R980" s="18"/>
      <c r="S980" s="14"/>
      <c r="T980" s="14"/>
      <c r="U980" s="14"/>
      <c r="V980" s="14"/>
      <c r="W980" s="14"/>
      <c r="X980" s="14"/>
      <c r="Y980" s="14"/>
      <c r="Z980" s="14"/>
      <c r="AA980" s="14"/>
      <c r="AB980" s="14"/>
      <c r="AC980" s="14"/>
      <c r="AD980" s="14"/>
      <c r="AE980" s="14"/>
      <c r="AF980" s="14"/>
      <c r="AG980" s="14"/>
      <c r="AH980" s="14"/>
    </row>
    <row r="981" spans="1:34">
      <c r="A981" s="17"/>
      <c r="B981" s="18"/>
      <c r="C981" s="18"/>
      <c r="D981" s="18"/>
      <c r="E981" s="18"/>
      <c r="F981" s="18"/>
      <c r="G981" s="18"/>
      <c r="H981" s="18"/>
      <c r="I981" s="18"/>
      <c r="J981" s="18"/>
      <c r="K981" s="25"/>
      <c r="L981" s="18"/>
      <c r="M981" s="18"/>
      <c r="N981" s="18"/>
      <c r="O981" s="18"/>
      <c r="P981" s="18"/>
      <c r="Q981" s="18"/>
      <c r="R981" s="18"/>
      <c r="S981" s="14"/>
      <c r="T981" s="14"/>
      <c r="U981" s="14"/>
      <c r="V981" s="14"/>
      <c r="W981" s="14"/>
      <c r="X981" s="14"/>
      <c r="Y981" s="14"/>
      <c r="Z981" s="14"/>
      <c r="AA981" s="14"/>
      <c r="AB981" s="14"/>
      <c r="AC981" s="14"/>
      <c r="AD981" s="14"/>
      <c r="AE981" s="14"/>
      <c r="AF981" s="14"/>
      <c r="AG981" s="14"/>
      <c r="AH981" s="14"/>
    </row>
    <row r="982" spans="1:34">
      <c r="A982" s="17"/>
      <c r="B982" s="18"/>
      <c r="C982" s="18"/>
      <c r="D982" s="18"/>
      <c r="E982" s="18"/>
      <c r="F982" s="18"/>
      <c r="G982" s="18"/>
      <c r="H982" s="18"/>
      <c r="I982" s="18"/>
      <c r="J982" s="18"/>
      <c r="K982" s="25"/>
      <c r="L982" s="18"/>
      <c r="M982" s="18"/>
      <c r="N982" s="18"/>
      <c r="O982" s="18"/>
      <c r="P982" s="18"/>
      <c r="Q982" s="18"/>
      <c r="R982" s="18"/>
      <c r="S982" s="14"/>
      <c r="T982" s="14"/>
      <c r="U982" s="14"/>
      <c r="V982" s="14"/>
      <c r="W982" s="14"/>
      <c r="X982" s="14"/>
      <c r="Y982" s="14"/>
      <c r="Z982" s="14"/>
      <c r="AA982" s="14"/>
      <c r="AB982" s="14"/>
      <c r="AC982" s="14"/>
      <c r="AD982" s="14"/>
      <c r="AE982" s="14"/>
      <c r="AF982" s="14"/>
      <c r="AG982" s="14"/>
      <c r="AH982" s="14"/>
    </row>
    <row r="983" spans="1:34">
      <c r="A983" s="17"/>
      <c r="B983" s="18"/>
      <c r="C983" s="18"/>
      <c r="D983" s="18"/>
      <c r="E983" s="18"/>
      <c r="F983" s="18"/>
      <c r="G983" s="18"/>
      <c r="H983" s="18"/>
      <c r="I983" s="18"/>
      <c r="J983" s="18"/>
      <c r="K983" s="25"/>
      <c r="L983" s="18"/>
      <c r="M983" s="18"/>
      <c r="N983" s="18"/>
      <c r="O983" s="18"/>
      <c r="P983" s="18"/>
      <c r="Q983" s="18"/>
      <c r="R983" s="18"/>
      <c r="S983" s="14"/>
      <c r="T983" s="14"/>
      <c r="U983" s="14"/>
      <c r="V983" s="14"/>
      <c r="W983" s="14"/>
      <c r="X983" s="14"/>
      <c r="Y983" s="14"/>
      <c r="Z983" s="14"/>
      <c r="AA983" s="14"/>
      <c r="AB983" s="14"/>
      <c r="AC983" s="14"/>
      <c r="AD983" s="14"/>
      <c r="AE983" s="14"/>
      <c r="AF983" s="14"/>
      <c r="AG983" s="14"/>
      <c r="AH983" s="14"/>
    </row>
    <row r="984" spans="1:34">
      <c r="A984" s="17"/>
      <c r="B984" s="18"/>
      <c r="C984" s="18"/>
      <c r="D984" s="18"/>
      <c r="E984" s="18"/>
      <c r="F984" s="18"/>
      <c r="G984" s="18"/>
      <c r="H984" s="18"/>
      <c r="I984" s="18"/>
      <c r="J984" s="18"/>
      <c r="K984" s="25"/>
      <c r="L984" s="18"/>
      <c r="M984" s="18"/>
      <c r="N984" s="18"/>
      <c r="O984" s="18"/>
      <c r="P984" s="18"/>
      <c r="Q984" s="18"/>
      <c r="R984" s="18"/>
      <c r="S984" s="14"/>
      <c r="T984" s="14"/>
      <c r="U984" s="14"/>
      <c r="V984" s="14"/>
      <c r="W984" s="14"/>
      <c r="X984" s="14"/>
      <c r="Y984" s="14"/>
      <c r="Z984" s="14"/>
      <c r="AA984" s="14"/>
      <c r="AB984" s="14"/>
      <c r="AC984" s="14"/>
      <c r="AD984" s="14"/>
      <c r="AE984" s="14"/>
      <c r="AF984" s="14"/>
      <c r="AG984" s="14"/>
      <c r="AH984" s="14"/>
    </row>
    <row r="985" spans="1:34">
      <c r="A985" s="17"/>
      <c r="B985" s="18"/>
      <c r="C985" s="18"/>
      <c r="D985" s="18"/>
      <c r="E985" s="18"/>
      <c r="F985" s="18"/>
      <c r="G985" s="18"/>
      <c r="H985" s="18"/>
      <c r="I985" s="18"/>
      <c r="J985" s="18"/>
      <c r="K985" s="25"/>
      <c r="L985" s="18"/>
      <c r="M985" s="18"/>
      <c r="N985" s="18"/>
      <c r="O985" s="18"/>
      <c r="P985" s="18"/>
      <c r="Q985" s="18"/>
      <c r="R985" s="18"/>
      <c r="S985" s="14"/>
      <c r="T985" s="14"/>
      <c r="U985" s="14"/>
      <c r="V985" s="14"/>
      <c r="W985" s="14"/>
      <c r="X985" s="14"/>
      <c r="Y985" s="14"/>
      <c r="Z985" s="14"/>
      <c r="AA985" s="14"/>
      <c r="AB985" s="14"/>
      <c r="AC985" s="14"/>
      <c r="AD985" s="14"/>
      <c r="AE985" s="14"/>
      <c r="AF985" s="14"/>
      <c r="AG985" s="14"/>
      <c r="AH985" s="14"/>
    </row>
    <row r="986" spans="1:34">
      <c r="A986" s="17"/>
      <c r="B986" s="18"/>
      <c r="C986" s="18"/>
      <c r="D986" s="18"/>
      <c r="E986" s="18"/>
      <c r="F986" s="18"/>
      <c r="G986" s="18"/>
      <c r="H986" s="18"/>
      <c r="I986" s="18"/>
      <c r="J986" s="18"/>
      <c r="K986" s="25"/>
      <c r="L986" s="18"/>
      <c r="M986" s="18"/>
      <c r="N986" s="18"/>
      <c r="O986" s="18"/>
      <c r="P986" s="18"/>
      <c r="Q986" s="18"/>
      <c r="R986" s="18"/>
      <c r="S986" s="14"/>
      <c r="T986" s="14"/>
      <c r="U986" s="14"/>
      <c r="V986" s="14"/>
      <c r="W986" s="14"/>
      <c r="X986" s="14"/>
      <c r="Y986" s="14"/>
      <c r="Z986" s="14"/>
      <c r="AA986" s="14"/>
      <c r="AB986" s="14"/>
      <c r="AC986" s="14"/>
      <c r="AD986" s="14"/>
      <c r="AE986" s="14"/>
      <c r="AF986" s="14"/>
      <c r="AG986" s="14"/>
      <c r="AH986" s="14"/>
    </row>
    <row r="987" spans="1:34">
      <c r="A987" s="17"/>
      <c r="B987" s="18"/>
      <c r="C987" s="18"/>
      <c r="D987" s="18"/>
      <c r="E987" s="18"/>
      <c r="F987" s="18"/>
      <c r="G987" s="18"/>
      <c r="H987" s="18"/>
      <c r="I987" s="18"/>
      <c r="J987" s="18"/>
      <c r="K987" s="25"/>
      <c r="L987" s="18"/>
      <c r="M987" s="18"/>
      <c r="N987" s="18"/>
      <c r="O987" s="18"/>
      <c r="P987" s="18"/>
      <c r="Q987" s="18"/>
      <c r="R987" s="18"/>
      <c r="S987" s="14"/>
      <c r="T987" s="14"/>
      <c r="U987" s="14"/>
      <c r="V987" s="14"/>
      <c r="W987" s="14"/>
      <c r="X987" s="14"/>
      <c r="Y987" s="14"/>
      <c r="Z987" s="14"/>
      <c r="AA987" s="14"/>
      <c r="AB987" s="14"/>
      <c r="AC987" s="14"/>
      <c r="AD987" s="14"/>
      <c r="AE987" s="14"/>
      <c r="AF987" s="14"/>
      <c r="AG987" s="14"/>
      <c r="AH987" s="14"/>
    </row>
    <row r="988" spans="1:34">
      <c r="A988" s="17"/>
      <c r="B988" s="18"/>
      <c r="C988" s="18"/>
      <c r="D988" s="18"/>
      <c r="E988" s="18"/>
      <c r="F988" s="18"/>
      <c r="G988" s="18"/>
      <c r="H988" s="18"/>
      <c r="I988" s="18"/>
      <c r="J988" s="18"/>
      <c r="K988" s="25"/>
      <c r="L988" s="18"/>
      <c r="M988" s="18"/>
      <c r="N988" s="18"/>
      <c r="O988" s="18"/>
      <c r="P988" s="18"/>
      <c r="Q988" s="18"/>
      <c r="R988" s="18"/>
      <c r="S988" s="14"/>
      <c r="T988" s="14"/>
      <c r="U988" s="14"/>
      <c r="V988" s="14"/>
      <c r="W988" s="14"/>
      <c r="X988" s="14"/>
      <c r="Y988" s="14"/>
      <c r="Z988" s="14"/>
      <c r="AA988" s="14"/>
      <c r="AB988" s="14"/>
      <c r="AC988" s="14"/>
      <c r="AD988" s="14"/>
      <c r="AE988" s="14"/>
      <c r="AF988" s="14"/>
      <c r="AG988" s="14"/>
      <c r="AH988" s="14"/>
    </row>
    <row r="989" spans="1:34">
      <c r="A989" s="17"/>
      <c r="B989" s="18"/>
      <c r="C989" s="18"/>
      <c r="D989" s="18"/>
      <c r="E989" s="18"/>
      <c r="F989" s="18"/>
      <c r="G989" s="18"/>
      <c r="H989" s="18"/>
      <c r="I989" s="18"/>
      <c r="J989" s="18"/>
      <c r="K989" s="25"/>
      <c r="L989" s="18"/>
      <c r="M989" s="18"/>
      <c r="N989" s="18"/>
      <c r="O989" s="18"/>
      <c r="P989" s="18"/>
      <c r="Q989" s="18"/>
      <c r="R989" s="18"/>
      <c r="S989" s="14"/>
      <c r="T989" s="14"/>
      <c r="U989" s="14"/>
      <c r="V989" s="14"/>
      <c r="W989" s="14"/>
      <c r="X989" s="14"/>
      <c r="Y989" s="14"/>
      <c r="Z989" s="14"/>
      <c r="AA989" s="14"/>
      <c r="AB989" s="14"/>
      <c r="AC989" s="14"/>
      <c r="AD989" s="14"/>
      <c r="AE989" s="14"/>
      <c r="AF989" s="14"/>
      <c r="AG989" s="14"/>
      <c r="AH989" s="14"/>
    </row>
    <row r="990" spans="1:34">
      <c r="A990" s="17"/>
      <c r="B990" s="18"/>
      <c r="C990" s="18"/>
      <c r="D990" s="18"/>
      <c r="E990" s="18"/>
      <c r="F990" s="18"/>
      <c r="G990" s="18"/>
      <c r="H990" s="18"/>
      <c r="I990" s="18"/>
      <c r="J990" s="18"/>
      <c r="K990" s="25"/>
      <c r="L990" s="18"/>
      <c r="M990" s="18"/>
      <c r="N990" s="18"/>
      <c r="O990" s="18"/>
      <c r="P990" s="18"/>
      <c r="Q990" s="18"/>
      <c r="R990" s="18"/>
      <c r="S990" s="14"/>
      <c r="T990" s="14"/>
      <c r="U990" s="14"/>
      <c r="V990" s="14"/>
      <c r="W990" s="14"/>
      <c r="X990" s="14"/>
      <c r="Y990" s="14"/>
      <c r="Z990" s="14"/>
      <c r="AA990" s="14"/>
      <c r="AB990" s="14"/>
      <c r="AC990" s="14"/>
      <c r="AD990" s="14"/>
      <c r="AE990" s="14"/>
      <c r="AF990" s="14"/>
      <c r="AG990" s="14"/>
      <c r="AH990" s="14"/>
    </row>
    <row r="991" spans="1:34">
      <c r="A991" s="17"/>
      <c r="B991" s="18"/>
      <c r="C991" s="18"/>
      <c r="D991" s="18"/>
      <c r="E991" s="18"/>
      <c r="F991" s="18"/>
      <c r="G991" s="18"/>
      <c r="H991" s="18"/>
      <c r="I991" s="18"/>
      <c r="J991" s="18"/>
      <c r="K991" s="25"/>
      <c r="L991" s="18"/>
      <c r="M991" s="18"/>
      <c r="N991" s="18"/>
      <c r="O991" s="18"/>
      <c r="P991" s="18"/>
      <c r="Q991" s="18"/>
      <c r="R991" s="18"/>
      <c r="S991" s="14"/>
      <c r="T991" s="14"/>
      <c r="U991" s="14"/>
      <c r="V991" s="14"/>
      <c r="W991" s="14"/>
      <c r="X991" s="14"/>
      <c r="Y991" s="14"/>
      <c r="Z991" s="14"/>
      <c r="AA991" s="14"/>
      <c r="AB991" s="14"/>
      <c r="AC991" s="14"/>
      <c r="AD991" s="14"/>
      <c r="AE991" s="14"/>
      <c r="AF991" s="14"/>
      <c r="AG991" s="14"/>
      <c r="AH991" s="14"/>
    </row>
    <row r="992" spans="1:34">
      <c r="A992" s="17"/>
      <c r="B992" s="18"/>
      <c r="C992" s="18"/>
      <c r="D992" s="18"/>
      <c r="E992" s="18"/>
      <c r="F992" s="18"/>
      <c r="G992" s="18"/>
      <c r="H992" s="18"/>
      <c r="I992" s="18"/>
      <c r="J992" s="18"/>
      <c r="K992" s="25"/>
      <c r="L992" s="18"/>
      <c r="M992" s="18"/>
      <c r="N992" s="18"/>
      <c r="O992" s="18"/>
      <c r="P992" s="18"/>
      <c r="Q992" s="18"/>
      <c r="R992" s="18"/>
      <c r="S992" s="14"/>
      <c r="T992" s="14"/>
      <c r="U992" s="14"/>
      <c r="V992" s="14"/>
      <c r="W992" s="14"/>
      <c r="X992" s="14"/>
      <c r="Y992" s="14"/>
      <c r="Z992" s="14"/>
      <c r="AA992" s="14"/>
      <c r="AB992" s="14"/>
      <c r="AC992" s="14"/>
      <c r="AD992" s="14"/>
      <c r="AE992" s="14"/>
      <c r="AF992" s="14"/>
      <c r="AG992" s="14"/>
      <c r="AH992" s="14"/>
    </row>
    <row r="993" spans="1:34">
      <c r="A993" s="17"/>
      <c r="B993" s="18"/>
      <c r="C993" s="18"/>
      <c r="D993" s="18"/>
      <c r="E993" s="18"/>
      <c r="F993" s="18"/>
      <c r="G993" s="18"/>
      <c r="H993" s="18"/>
      <c r="I993" s="18"/>
      <c r="J993" s="18"/>
      <c r="K993" s="25"/>
      <c r="L993" s="18"/>
      <c r="M993" s="18"/>
      <c r="N993" s="18"/>
      <c r="O993" s="18"/>
      <c r="P993" s="18"/>
      <c r="Q993" s="18"/>
      <c r="R993" s="18"/>
      <c r="S993" s="14"/>
      <c r="T993" s="14"/>
      <c r="U993" s="14"/>
      <c r="V993" s="14"/>
      <c r="W993" s="14"/>
      <c r="X993" s="14"/>
      <c r="Y993" s="14"/>
      <c r="Z993" s="14"/>
      <c r="AA993" s="14"/>
      <c r="AB993" s="14"/>
      <c r="AC993" s="14"/>
      <c r="AD993" s="14"/>
      <c r="AE993" s="14"/>
      <c r="AF993" s="14"/>
      <c r="AG993" s="14"/>
      <c r="AH993" s="14"/>
    </row>
    <row r="994" spans="1:34">
      <c r="A994" s="17"/>
      <c r="B994" s="18"/>
      <c r="C994" s="18"/>
      <c r="D994" s="18"/>
      <c r="E994" s="18"/>
      <c r="F994" s="18"/>
      <c r="G994" s="18"/>
      <c r="H994" s="18"/>
      <c r="I994" s="18"/>
      <c r="J994" s="18"/>
      <c r="K994" s="25"/>
      <c r="L994" s="18"/>
      <c r="M994" s="18"/>
      <c r="N994" s="18"/>
      <c r="O994" s="18"/>
      <c r="P994" s="18"/>
      <c r="Q994" s="18"/>
      <c r="R994" s="18"/>
      <c r="S994" s="14"/>
      <c r="T994" s="14"/>
      <c r="U994" s="14"/>
      <c r="V994" s="14"/>
      <c r="W994" s="14"/>
      <c r="X994" s="14"/>
      <c r="Y994" s="14"/>
      <c r="Z994" s="14"/>
      <c r="AA994" s="14"/>
      <c r="AB994" s="14"/>
      <c r="AC994" s="14"/>
      <c r="AD994" s="14"/>
      <c r="AE994" s="14"/>
      <c r="AF994" s="14"/>
      <c r="AG994" s="14"/>
      <c r="AH994" s="14"/>
    </row>
    <row r="995" spans="1:34">
      <c r="A995" s="17"/>
      <c r="B995" s="18"/>
      <c r="C995" s="18"/>
      <c r="D995" s="18"/>
      <c r="E995" s="18"/>
      <c r="F995" s="18"/>
      <c r="G995" s="18"/>
      <c r="H995" s="18"/>
      <c r="I995" s="18"/>
      <c r="J995" s="18"/>
      <c r="K995" s="25"/>
      <c r="L995" s="18"/>
      <c r="M995" s="18"/>
      <c r="N995" s="18"/>
      <c r="O995" s="18"/>
      <c r="P995" s="18"/>
      <c r="Q995" s="18"/>
      <c r="R995" s="18"/>
      <c r="S995" s="14"/>
      <c r="T995" s="14"/>
      <c r="U995" s="14"/>
      <c r="V995" s="14"/>
      <c r="W995" s="14"/>
      <c r="X995" s="14"/>
      <c r="Y995" s="14"/>
      <c r="Z995" s="14"/>
      <c r="AA995" s="14"/>
      <c r="AB995" s="14"/>
      <c r="AC995" s="14"/>
      <c r="AD995" s="14"/>
      <c r="AE995" s="14"/>
      <c r="AF995" s="14"/>
      <c r="AG995" s="14"/>
      <c r="AH995" s="14"/>
    </row>
    <row r="996" spans="1:34">
      <c r="A996" s="17"/>
      <c r="B996" s="18"/>
      <c r="C996" s="18"/>
      <c r="D996" s="18"/>
      <c r="E996" s="18"/>
      <c r="F996" s="18"/>
      <c r="G996" s="18"/>
      <c r="H996" s="18"/>
      <c r="I996" s="18"/>
      <c r="J996" s="18"/>
      <c r="K996" s="25"/>
      <c r="L996" s="18"/>
      <c r="M996" s="18"/>
      <c r="N996" s="18"/>
      <c r="O996" s="18"/>
      <c r="P996" s="18"/>
      <c r="Q996" s="18"/>
      <c r="R996" s="18"/>
      <c r="S996" s="14"/>
      <c r="T996" s="14"/>
      <c r="U996" s="14"/>
      <c r="V996" s="14"/>
      <c r="W996" s="14"/>
      <c r="X996" s="14"/>
      <c r="Y996" s="14"/>
      <c r="Z996" s="14"/>
      <c r="AA996" s="14"/>
      <c r="AB996" s="14"/>
      <c r="AC996" s="14"/>
      <c r="AD996" s="14"/>
      <c r="AE996" s="14"/>
      <c r="AF996" s="14"/>
      <c r="AG996" s="14"/>
      <c r="AH996" s="14"/>
    </row>
    <row r="997" spans="1:34">
      <c r="A997" s="17"/>
      <c r="B997" s="18"/>
      <c r="C997" s="18"/>
      <c r="D997" s="18"/>
      <c r="E997" s="18"/>
      <c r="F997" s="18"/>
      <c r="G997" s="18"/>
      <c r="H997" s="18"/>
      <c r="I997" s="18"/>
      <c r="J997" s="18"/>
      <c r="K997" s="25"/>
      <c r="L997" s="18"/>
      <c r="M997" s="18"/>
      <c r="N997" s="18"/>
      <c r="O997" s="18"/>
      <c r="P997" s="18"/>
      <c r="Q997" s="18"/>
      <c r="R997" s="18"/>
      <c r="S997" s="14"/>
      <c r="T997" s="14"/>
      <c r="U997" s="14"/>
      <c r="V997" s="14"/>
      <c r="W997" s="14"/>
      <c r="X997" s="14"/>
      <c r="Y997" s="14"/>
      <c r="Z997" s="14"/>
      <c r="AA997" s="14"/>
      <c r="AB997" s="14"/>
      <c r="AC997" s="14"/>
      <c r="AD997" s="14"/>
      <c r="AE997" s="14"/>
      <c r="AF997" s="14"/>
      <c r="AG997" s="14"/>
      <c r="AH997" s="14"/>
    </row>
    <row r="998" spans="1:34">
      <c r="A998" s="17"/>
      <c r="B998" s="18"/>
      <c r="C998" s="18"/>
      <c r="D998" s="18"/>
      <c r="E998" s="18"/>
      <c r="F998" s="18"/>
      <c r="G998" s="18"/>
      <c r="H998" s="18"/>
      <c r="I998" s="18"/>
      <c r="J998" s="18"/>
      <c r="K998" s="25"/>
      <c r="L998" s="18"/>
      <c r="M998" s="18"/>
      <c r="N998" s="18"/>
      <c r="O998" s="18"/>
      <c r="P998" s="18"/>
      <c r="Q998" s="18"/>
      <c r="R998" s="18"/>
      <c r="S998" s="14"/>
      <c r="T998" s="14"/>
      <c r="U998" s="14"/>
      <c r="V998" s="14"/>
      <c r="W998" s="14"/>
      <c r="X998" s="14"/>
      <c r="Y998" s="14"/>
      <c r="Z998" s="14"/>
      <c r="AA998" s="14"/>
      <c r="AB998" s="14"/>
      <c r="AC998" s="14"/>
      <c r="AD998" s="14"/>
      <c r="AE998" s="14"/>
      <c r="AF998" s="14"/>
      <c r="AG998" s="14"/>
      <c r="AH998" s="14"/>
    </row>
    <row r="999" spans="1:34">
      <c r="A999" s="17"/>
      <c r="B999" s="18"/>
      <c r="C999" s="18"/>
      <c r="D999" s="18"/>
      <c r="E999" s="18"/>
      <c r="F999" s="18"/>
      <c r="G999" s="18"/>
      <c r="H999" s="18"/>
      <c r="I999" s="18"/>
      <c r="J999" s="18"/>
      <c r="K999" s="25"/>
      <c r="L999" s="18"/>
      <c r="M999" s="18"/>
      <c r="N999" s="18"/>
      <c r="O999" s="18"/>
      <c r="P999" s="18"/>
      <c r="Q999" s="18"/>
      <c r="R999" s="18"/>
      <c r="S999" s="14"/>
      <c r="T999" s="14"/>
      <c r="U999" s="14"/>
      <c r="V999" s="14"/>
      <c r="W999" s="14"/>
      <c r="X999" s="14"/>
      <c r="Y999" s="14"/>
      <c r="Z999" s="14"/>
      <c r="AA999" s="14"/>
      <c r="AB999" s="14"/>
      <c r="AC999" s="14"/>
      <c r="AD999" s="14"/>
      <c r="AE999" s="14"/>
      <c r="AF999" s="14"/>
      <c r="AG999" s="14"/>
      <c r="AH999" s="14"/>
    </row>
    <row r="1000" spans="1:34">
      <c r="A1000" s="17"/>
      <c r="B1000" s="18"/>
      <c r="C1000" s="18"/>
      <c r="D1000" s="18"/>
      <c r="E1000" s="18"/>
      <c r="F1000" s="18"/>
      <c r="G1000" s="18"/>
      <c r="H1000" s="18"/>
      <c r="I1000" s="18"/>
      <c r="J1000" s="18"/>
      <c r="K1000" s="25"/>
      <c r="L1000" s="18"/>
      <c r="M1000" s="18"/>
      <c r="N1000" s="18"/>
      <c r="O1000" s="18"/>
      <c r="P1000" s="18"/>
      <c r="Q1000" s="18"/>
      <c r="R1000" s="18"/>
      <c r="S1000" s="14"/>
      <c r="T1000" s="14"/>
      <c r="U1000" s="14"/>
      <c r="V1000" s="14"/>
      <c r="W1000" s="14"/>
      <c r="X1000" s="14"/>
      <c r="Y1000" s="14"/>
      <c r="Z1000" s="14"/>
      <c r="AA1000" s="14"/>
      <c r="AB1000" s="14"/>
      <c r="AC1000" s="14"/>
      <c r="AD1000" s="14"/>
      <c r="AE1000" s="14"/>
      <c r="AF1000" s="14"/>
      <c r="AG1000" s="14"/>
      <c r="AH1000" s="14"/>
    </row>
  </sheetData>
  <autoFilter ref="A1:AH231" xr:uid="{00000000-0009-0000-0000-000002000000}">
    <filterColumn colId="6">
      <filters>
        <filter val="2"/>
        <filter val="3"/>
      </filters>
    </filterColumn>
    <filterColumn colId="9">
      <filters>
        <filter val="3"/>
      </filters>
    </filterColumn>
  </autoFilter>
  <conditionalFormatting sqref="R1:R1000">
    <cfRule type="colorScale" priority="1">
      <colorScale>
        <cfvo type="min"/>
        <cfvo type="max"/>
        <color rgb="FF57BB8A"/>
        <color rgb="FFFFFFFF"/>
      </colorScale>
    </cfRule>
  </conditionalFormatting>
  <printOptions horizontalCentered="1" gridLines="1"/>
  <pageMargins left="0.7" right="0.7" top="0.75" bottom="0.75" header="0" footer="0"/>
  <pageSetup fitToHeight="0" pageOrder="overThenDown" orientation="landscape" cellComments="atEnd"/>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tabColor rgb="FF57BB8A"/>
    <outlinePr summaryBelow="0" summaryRight="0"/>
    <pageSetUpPr fitToPage="1"/>
  </sheetPr>
  <dimension ref="A1:AH1000"/>
  <sheetViews>
    <sheetView showGridLines="0" workbookViewId="0">
      <pane ySplit="1" topLeftCell="A2" activePane="bottomLeft" state="frozen"/>
      <selection pane="bottomLeft" activeCell="B3" sqref="B3"/>
    </sheetView>
  </sheetViews>
  <sheetFormatPr baseColWidth="10" defaultColWidth="12.6640625" defaultRowHeight="15" customHeight="1"/>
  <cols>
    <col min="1" max="1" width="7.6640625" customWidth="1"/>
    <col min="2" max="2" width="23.5" customWidth="1"/>
    <col min="3" max="3" width="14.83203125" customWidth="1"/>
    <col min="4" max="4" width="34" customWidth="1"/>
    <col min="5" max="5" width="14" customWidth="1"/>
    <col min="6" max="6" width="13.1640625" customWidth="1"/>
    <col min="7" max="10" width="12.6640625" customWidth="1"/>
    <col min="11" max="11" width="14.83203125" customWidth="1"/>
    <col min="12" max="17" width="21.33203125" customWidth="1"/>
    <col min="18" max="18" width="26.5" customWidth="1"/>
    <col min="19" max="28" width="7.6640625" customWidth="1"/>
    <col min="29" max="29" width="9.83203125" customWidth="1"/>
    <col min="30" max="30" width="15.6640625" customWidth="1"/>
    <col min="31" max="34" width="7.6640625" customWidth="1"/>
  </cols>
  <sheetData>
    <row r="1" spans="1:34">
      <c r="A1" s="7"/>
      <c r="B1" s="7" t="s">
        <v>1</v>
      </c>
      <c r="C1" s="7" t="s">
        <v>4</v>
      </c>
      <c r="D1" s="7" t="s">
        <v>5</v>
      </c>
      <c r="E1" s="7" t="s">
        <v>3</v>
      </c>
      <c r="F1" s="7" t="s">
        <v>2797</v>
      </c>
      <c r="G1" s="7" t="s">
        <v>2798</v>
      </c>
      <c r="H1" s="7" t="s">
        <v>2</v>
      </c>
      <c r="I1" s="7" t="s">
        <v>2799</v>
      </c>
      <c r="J1" s="7" t="s">
        <v>2800</v>
      </c>
      <c r="K1" s="8" t="s">
        <v>2801</v>
      </c>
      <c r="L1" s="7" t="s">
        <v>6</v>
      </c>
      <c r="M1" s="7" t="s">
        <v>2802</v>
      </c>
      <c r="N1" s="7" t="s">
        <v>8</v>
      </c>
      <c r="O1" s="7" t="s">
        <v>9</v>
      </c>
      <c r="P1" s="7" t="s">
        <v>10</v>
      </c>
      <c r="Q1" s="7" t="s">
        <v>11</v>
      </c>
      <c r="R1" s="7" t="s">
        <v>12</v>
      </c>
      <c r="S1" s="9"/>
      <c r="T1" s="9"/>
      <c r="U1" s="9"/>
      <c r="V1" s="9"/>
      <c r="W1" s="9"/>
      <c r="X1" s="9"/>
      <c r="Y1" s="9"/>
      <c r="Z1" s="9"/>
      <c r="AA1" s="9"/>
      <c r="AB1" s="9"/>
      <c r="AC1" s="9"/>
      <c r="AD1" s="9"/>
      <c r="AE1" s="9"/>
      <c r="AF1" s="9"/>
      <c r="AG1" s="9"/>
      <c r="AH1" s="9"/>
    </row>
    <row r="2" spans="1:34">
      <c r="A2" s="10"/>
      <c r="B2" s="10" t="s">
        <v>1340</v>
      </c>
      <c r="C2" s="11" t="s">
        <v>93</v>
      </c>
      <c r="D2" s="12" t="s">
        <v>584</v>
      </c>
      <c r="E2" s="10">
        <v>559051</v>
      </c>
      <c r="F2" s="11" t="e">
        <f t="shared" ref="F2:F231" ca="1" si="0">_xludf.IFS(
E2&lt;=$E$245,0,
E2&lt;=$E$246,1,
E2&lt;=$E$247,2,
E2&gt;=$E$247,3)</f>
        <v>#NAME?</v>
      </c>
      <c r="G2" s="12" t="e">
        <f t="shared" ref="G2:G231" ca="1" si="1">_xludf.IFS(
OR(D2="Aerospace",D2="Aerospace &amp; Defense",D2="Agricultural Equipment",D2="Airlines",D2="Automotive",D2="Automotive &amp; Energy",D2="Automotive Components",D2="Aviation",D2="Building Materials",D2="Chemicals",D2="Commercial Vehicles",D2="Conglomerate &amp; Defense",D2="Conglomerate &amp; Energy",D2="Construction",D2="Construction &amp; Infrastructure",D2="Construction &amp; Real Estate",D2="Construction &amp; Telecom",D2="Discount Retail",D2="Energy Management",D2="Energy Technology",D2="Engines &amp; Power Systems",D2="Environmental Services",D2="Food Distribution",D2="Food Services",D2="Grocery Retail",D2="Healthcare &amp; Pharmacy",D2="Home Improvement Retail",D2="Industrial Engineering &amp; Electronics",D2="Oilfield Services",D2="Pharmaceuticals",D2="Pharmaceuticals &amp; Chemicals",D2="Pharmaceuticals &amp; Healthcare",D2="Pharmacy Retail",D2="Postal &amp; Logistics",D2="Retail",D2="Retail &amp; Distribution",D2="Retail &amp; Grocery",D2="Retail (IKEA)",D2="Tobacco",D2="Trading &amp; Conglomerate",D2="Utilities",D2="Utilities &amp; Energy",D2="Wholesale Retail"),2,
OR(D2="Agribusiness",D2="Automotive &amp; Heavy Vehicles",D2="Chemicals",D2="Commercial Vehicles",D2="Construction",D2="Construction &amp; Infrastructure",D2="Engines &amp; Power Systems",D2="Food Processing",D2="Healthcare",D2="Healthcare &amp; Medical Devices",D2="Heavy Equipment",D2="Heavy Industry",D2="Industrial Gases",D2="Industrial Manufacturing",D2="Logistics",D2="Medical Devices",D2="Mining",D2="Mining &amp; Commodities Trading",D2="Oil &amp; Gas",D2="Oilfield Services",D2="Rail Transport",D2="Shipping &amp; Logistics",D2="Steel"),3,
OR(D2="Apparel &amp; Footwear",D2="Beverage",D2="Coffeehouse &amp; Retail",D2="Conglomerate",D2="Consumer Goods",D2="Convenience Retail",D2="Electronics",D2="Electronics &amp; Semiconductors",D2="Electronics Retail",D2="Fashion Retail",D2="Food &amp; Beverage",D2="Food Retail &amp; Consumer Goods",D2="Industrial &amp; Technology",D2="Industrial Automation",D2="Industrial Technology",D2="Postal &amp; Financial Services",D2="Postal Services",D2="Scientific Instruments",D2="Technology Hardware",D2="Trading Company",D2="IT Consulting"),1,
OR(D2="Cosmetics",D2="E-commerce &amp; Cloud Computing",D2="Electronics &amp; Entertainment",D2="Entertainment &amp; Media",D2="Luxury Goods",D2="Media &amp; Telecommunications",D2="Networking Technology",D2="Real Estate Services",D2="Technology &amp; Consumer Electronics",D2="Telecommunications",D2="Telecommunications &amp; Investment"),1,
OR(D2="Asset Management",D2="Banking",D2="Banking &amp; Asset Services",D2="Banking &amp; Financial Services",D2="Banking &amp; Wealth Management",D2="Cloud Software",D2="Enterprise Software",D2="Financial Services",D2="Information Technology Consulting",D2="Investment Banking",D2="Social Media &amp; Technology",D2="Software &amp; Cloud Computing",D2="Technology &amp; Consulting",D2="Technology &amp; Internet Services",D2="Technology &amp; Software"),1,
TRUE,"Unmapped"
)</f>
        <v>#NAME?</v>
      </c>
      <c r="H2" s="10">
        <f>VLOOKUP(B2,'BIS + EDB Final'!A:K,2,FALSE)</f>
        <v>2</v>
      </c>
      <c r="I2" s="10">
        <f>VLOOKUP(B2,'BIS + EDB Final'!A:F,6,FALSE)</f>
        <v>0</v>
      </c>
      <c r="J2" s="10">
        <f>VLOOKUP(B2,'CBG Final'!A:B,2,FALSE)</f>
        <v>2</v>
      </c>
      <c r="K2" s="13" t="e">
        <f t="shared" ref="K2:K231" ca="1" si="2">0.3*F2+0.2*G2+0.2*H2+I2*0.1+J2*0.2</f>
        <v>#NAME?</v>
      </c>
      <c r="L2" s="10" t="s">
        <v>1341</v>
      </c>
      <c r="M2" s="10" t="s">
        <v>269</v>
      </c>
      <c r="N2" s="10" t="s">
        <v>1342</v>
      </c>
      <c r="O2" s="10" t="s">
        <v>1343</v>
      </c>
      <c r="P2" s="10" t="s">
        <v>1344</v>
      </c>
      <c r="Q2" s="10" t="s">
        <v>358</v>
      </c>
      <c r="R2" s="10" t="s">
        <v>22</v>
      </c>
      <c r="S2" s="14"/>
      <c r="T2" s="15"/>
      <c r="U2" s="15"/>
      <c r="V2" s="14"/>
      <c r="W2" s="14"/>
      <c r="X2" s="15"/>
      <c r="Y2" s="15"/>
      <c r="Z2" s="14"/>
      <c r="AA2" s="14"/>
      <c r="AB2" s="14"/>
      <c r="AC2" s="14"/>
      <c r="AD2" s="14"/>
      <c r="AE2" s="14"/>
      <c r="AF2" s="14"/>
      <c r="AG2" s="14"/>
      <c r="AH2" s="14"/>
    </row>
    <row r="3" spans="1:34" hidden="1">
      <c r="A3" s="10">
        <v>2</v>
      </c>
      <c r="B3" s="10" t="s">
        <v>45</v>
      </c>
      <c r="C3" s="11" t="s">
        <v>46</v>
      </c>
      <c r="D3" s="12" t="s">
        <v>47</v>
      </c>
      <c r="E3" s="10">
        <v>176962</v>
      </c>
      <c r="F3" s="11" t="e">
        <f t="shared" ca="1" si="0"/>
        <v>#NAME?</v>
      </c>
      <c r="G3" s="12" t="e">
        <f t="shared" ca="1" si="1"/>
        <v>#NAME?</v>
      </c>
      <c r="H3" s="10">
        <f>VLOOKUP(B3,'BIS + EDB Final'!A:K,2,FALSE)</f>
        <v>2</v>
      </c>
      <c r="I3" s="10">
        <f>VLOOKUP(B3,'BIS + EDB Final'!A:F,6,FALSE)</f>
        <v>-1</v>
      </c>
      <c r="J3" s="10">
        <f>VLOOKUP(B3,'CBG Final'!A:B,2,FALSE)</f>
        <v>3</v>
      </c>
      <c r="K3" s="13" t="e">
        <f t="shared" ca="1" si="2"/>
        <v>#NAME?</v>
      </c>
      <c r="L3" s="10" t="s">
        <v>48</v>
      </c>
      <c r="M3" s="10" t="s">
        <v>49</v>
      </c>
      <c r="N3" s="10" t="s">
        <v>50</v>
      </c>
      <c r="O3" s="10" t="s">
        <v>51</v>
      </c>
      <c r="P3" s="10" t="s">
        <v>52</v>
      </c>
      <c r="Q3" s="10" t="s">
        <v>53</v>
      </c>
      <c r="R3" s="10" t="s">
        <v>54</v>
      </c>
      <c r="S3" s="23"/>
      <c r="T3" s="26"/>
      <c r="U3" s="26"/>
      <c r="V3" s="23"/>
      <c r="W3" s="23"/>
      <c r="X3" s="23"/>
      <c r="Y3" s="23"/>
      <c r="Z3" s="23"/>
      <c r="AA3" s="23"/>
      <c r="AB3" s="23"/>
      <c r="AC3" s="23"/>
      <c r="AD3" s="23">
        <f>_xlfn.PERCENTILE.INC($E$2:$E$231,0.5)</f>
        <v>112600</v>
      </c>
      <c r="AE3" s="23"/>
      <c r="AF3" s="23"/>
      <c r="AG3" s="23"/>
      <c r="AH3" s="23"/>
    </row>
    <row r="4" spans="1:34" hidden="1">
      <c r="A4" s="10">
        <v>3</v>
      </c>
      <c r="B4" s="10" t="s">
        <v>13</v>
      </c>
      <c r="C4" s="11" t="s">
        <v>14</v>
      </c>
      <c r="D4" s="12" t="s">
        <v>15</v>
      </c>
      <c r="E4" s="10">
        <v>277000</v>
      </c>
      <c r="F4" s="11" t="e">
        <f t="shared" ca="1" si="0"/>
        <v>#NAME?</v>
      </c>
      <c r="G4" s="12" t="e">
        <f t="shared" ca="1" si="1"/>
        <v>#NAME?</v>
      </c>
      <c r="H4" s="10">
        <f>VLOOKUP(B4,'BIS + EDB Final'!A:K,2,FALSE)</f>
        <v>2</v>
      </c>
      <c r="I4" s="10">
        <f>VLOOKUP(B4,'BIS + EDB Final'!A:F,6,FALSE)</f>
        <v>1</v>
      </c>
      <c r="J4" s="10">
        <f>VLOOKUP(B4,'CBG Final'!A:B,2,FALSE)</f>
        <v>3</v>
      </c>
      <c r="K4" s="13" t="e">
        <f t="shared" ca="1" si="2"/>
        <v>#NAME?</v>
      </c>
      <c r="L4" s="10" t="s">
        <v>16</v>
      </c>
      <c r="M4" s="10" t="s">
        <v>17</v>
      </c>
      <c r="N4" s="10" t="s">
        <v>18</v>
      </c>
      <c r="O4" s="10" t="s">
        <v>19</v>
      </c>
      <c r="P4" s="10" t="s">
        <v>20</v>
      </c>
      <c r="Q4" s="10" t="s">
        <v>21</v>
      </c>
      <c r="R4" s="10" t="s">
        <v>22</v>
      </c>
      <c r="S4" s="23"/>
      <c r="T4" s="26"/>
      <c r="U4" s="26"/>
      <c r="V4" s="23"/>
      <c r="W4" s="23"/>
      <c r="X4" s="26"/>
      <c r="Y4" s="26"/>
      <c r="Z4" s="23"/>
      <c r="AA4" s="23"/>
      <c r="AB4" s="23"/>
      <c r="AC4" s="23"/>
      <c r="AD4" s="23">
        <f>_xlfn.PERCENTILE.INC($E$2:$E$231,0.75)</f>
        <v>201189.25</v>
      </c>
      <c r="AE4" s="23"/>
      <c r="AF4" s="23"/>
      <c r="AG4" s="23"/>
      <c r="AH4" s="23"/>
    </row>
    <row r="5" spans="1:34">
      <c r="A5" s="10"/>
      <c r="B5" s="10" t="s">
        <v>1305</v>
      </c>
      <c r="C5" s="11" t="s">
        <v>93</v>
      </c>
      <c r="D5" s="12" t="s">
        <v>1306</v>
      </c>
      <c r="E5" s="10">
        <v>296662</v>
      </c>
      <c r="F5" s="11" t="e">
        <f t="shared" ca="1" si="0"/>
        <v>#NAME?</v>
      </c>
      <c r="G5" s="12" t="e">
        <f t="shared" ca="1" si="1"/>
        <v>#NAME?</v>
      </c>
      <c r="H5" s="10">
        <f>VLOOKUP(B5,'BIS + EDB Final'!A:K,2,FALSE)</f>
        <v>2</v>
      </c>
      <c r="I5" s="10">
        <f>VLOOKUP(B5,'BIS + EDB Final'!A:F,6,FALSE)</f>
        <v>0</v>
      </c>
      <c r="J5" s="10">
        <f>VLOOKUP(B5,'CBG Final'!A:B,2,FALSE)</f>
        <v>2</v>
      </c>
      <c r="K5" s="13" t="e">
        <f t="shared" ca="1" si="2"/>
        <v>#NAME?</v>
      </c>
      <c r="L5" s="10" t="s">
        <v>1307</v>
      </c>
      <c r="M5" s="10" t="s">
        <v>497</v>
      </c>
      <c r="N5" s="10" t="s">
        <v>1308</v>
      </c>
      <c r="O5" s="10"/>
      <c r="P5" s="10" t="s">
        <v>1309</v>
      </c>
      <c r="Q5" s="10" t="s">
        <v>1310</v>
      </c>
      <c r="R5" s="10" t="s">
        <v>22</v>
      </c>
      <c r="S5" s="14"/>
      <c r="T5" s="15"/>
      <c r="U5" s="15"/>
      <c r="V5" s="14"/>
      <c r="W5" s="14"/>
      <c r="X5" s="14"/>
      <c r="Y5" s="14"/>
      <c r="Z5" s="14"/>
      <c r="AA5" s="14"/>
      <c r="AB5" s="14"/>
      <c r="AC5" s="14"/>
      <c r="AD5" s="14"/>
      <c r="AE5" s="14"/>
      <c r="AF5" s="14"/>
      <c r="AG5" s="14"/>
      <c r="AH5" s="14"/>
    </row>
    <row r="6" spans="1:34">
      <c r="A6" s="10"/>
      <c r="B6" s="10" t="s">
        <v>630</v>
      </c>
      <c r="C6" s="11" t="s">
        <v>43</v>
      </c>
      <c r="D6" s="12" t="s">
        <v>584</v>
      </c>
      <c r="E6" s="10">
        <v>494824</v>
      </c>
      <c r="F6" s="11" t="e">
        <f t="shared" ca="1" si="0"/>
        <v>#NAME?</v>
      </c>
      <c r="G6" s="12" t="e">
        <f t="shared" ca="1" si="1"/>
        <v>#NAME?</v>
      </c>
      <c r="H6" s="10">
        <f>VLOOKUP(B6,'BIS + EDB Final'!A:K,2,FALSE)</f>
        <v>1</v>
      </c>
      <c r="I6" s="10">
        <f>VLOOKUP(B6,'BIS + EDB Final'!A:F,6,FALSE)</f>
        <v>1</v>
      </c>
      <c r="J6" s="10">
        <f>VLOOKUP(B6,'CBG Final'!A:B,2,FALSE)</f>
        <v>2</v>
      </c>
      <c r="K6" s="13" t="e">
        <f t="shared" ca="1" si="2"/>
        <v>#NAME?</v>
      </c>
      <c r="L6" s="10" t="s">
        <v>1430</v>
      </c>
      <c r="M6" s="10" t="s">
        <v>1173</v>
      </c>
      <c r="N6" s="10" t="s">
        <v>1431</v>
      </c>
      <c r="O6" s="10" t="s">
        <v>383</v>
      </c>
      <c r="P6" s="10" t="s">
        <v>1432</v>
      </c>
      <c r="Q6" s="10" t="s">
        <v>126</v>
      </c>
      <c r="R6" s="10" t="s">
        <v>22</v>
      </c>
      <c r="S6" s="14"/>
      <c r="T6" s="15"/>
      <c r="U6" s="15"/>
      <c r="V6" s="14"/>
      <c r="W6" s="14"/>
      <c r="X6" s="15"/>
      <c r="Y6" s="15"/>
      <c r="Z6" s="14"/>
      <c r="AA6" s="14"/>
      <c r="AB6" s="14"/>
      <c r="AC6" s="14"/>
      <c r="AD6" s="14"/>
      <c r="AE6" s="14"/>
      <c r="AF6" s="14"/>
      <c r="AG6" s="14"/>
      <c r="AH6" s="14"/>
    </row>
    <row r="7" spans="1:34">
      <c r="A7" s="10"/>
      <c r="B7" s="10" t="s">
        <v>681</v>
      </c>
      <c r="C7" s="11" t="s">
        <v>682</v>
      </c>
      <c r="D7" s="12" t="s">
        <v>85</v>
      </c>
      <c r="E7" s="10">
        <v>201413</v>
      </c>
      <c r="F7" s="11" t="e">
        <f t="shared" ca="1" si="0"/>
        <v>#NAME?</v>
      </c>
      <c r="G7" s="12" t="e">
        <f t="shared" ca="1" si="1"/>
        <v>#NAME?</v>
      </c>
      <c r="H7" s="10">
        <f>VLOOKUP(B7,'BIS + EDB Final'!A:K,2,FALSE)</f>
        <v>2</v>
      </c>
      <c r="I7" s="10">
        <f>VLOOKUP(B7,'BIS + EDB Final'!A:F,6,FALSE)</f>
        <v>1</v>
      </c>
      <c r="J7" s="10">
        <f>VLOOKUP(B7,'CBG Final'!A:B,2,FALSE)</f>
        <v>2</v>
      </c>
      <c r="K7" s="13" t="e">
        <f t="shared" ca="1" si="2"/>
        <v>#NAME?</v>
      </c>
      <c r="L7" s="10" t="s">
        <v>683</v>
      </c>
      <c r="M7" s="10" t="s">
        <v>385</v>
      </c>
      <c r="N7" s="10" t="s">
        <v>684</v>
      </c>
      <c r="O7" s="10" t="s">
        <v>685</v>
      </c>
      <c r="P7" s="10" t="s">
        <v>686</v>
      </c>
      <c r="Q7" s="10" t="s">
        <v>175</v>
      </c>
      <c r="R7" s="10" t="s">
        <v>80</v>
      </c>
      <c r="S7" s="14"/>
      <c r="T7" s="15"/>
      <c r="U7" s="15"/>
      <c r="V7" s="14"/>
      <c r="W7" s="14"/>
      <c r="X7" s="14"/>
      <c r="Y7" s="14"/>
      <c r="Z7" s="14"/>
      <c r="AA7" s="14"/>
      <c r="AB7" s="14"/>
      <c r="AC7" s="14"/>
      <c r="AD7" s="14"/>
      <c r="AE7" s="14"/>
      <c r="AF7" s="14"/>
      <c r="AG7" s="14"/>
      <c r="AH7" s="14"/>
    </row>
    <row r="8" spans="1:34" hidden="1">
      <c r="A8" s="10">
        <v>7</v>
      </c>
      <c r="B8" s="10" t="s">
        <v>199</v>
      </c>
      <c r="C8" s="11" t="s">
        <v>46</v>
      </c>
      <c r="D8" s="12" t="s">
        <v>200</v>
      </c>
      <c r="E8" s="10">
        <v>214041</v>
      </c>
      <c r="F8" s="11" t="e">
        <f t="shared" ca="1" si="0"/>
        <v>#NAME?</v>
      </c>
      <c r="G8" s="12" t="e">
        <f t="shared" ca="1" si="1"/>
        <v>#NAME?</v>
      </c>
      <c r="H8" s="10">
        <f>VLOOKUP(B8,'BIS + EDB Final'!A:K,2,FALSE)</f>
        <v>1</v>
      </c>
      <c r="I8" s="10">
        <f>VLOOKUP(B8,'BIS + EDB Final'!A:F,6,FALSE)</f>
        <v>0</v>
      </c>
      <c r="J8" s="10">
        <f>VLOOKUP(B8,'CBG Final'!A:B,2,FALSE)</f>
        <v>3</v>
      </c>
      <c r="K8" s="13" t="e">
        <f t="shared" ca="1" si="2"/>
        <v>#NAME?</v>
      </c>
      <c r="L8" s="10" t="s">
        <v>201</v>
      </c>
      <c r="M8" s="10" t="s">
        <v>202</v>
      </c>
      <c r="N8" s="10" t="s">
        <v>203</v>
      </c>
      <c r="O8" s="10" t="s">
        <v>204</v>
      </c>
      <c r="P8" s="10" t="s">
        <v>205</v>
      </c>
      <c r="Q8" s="10" t="s">
        <v>206</v>
      </c>
      <c r="R8" s="10" t="s">
        <v>142</v>
      </c>
      <c r="S8" s="23"/>
      <c r="T8" s="26"/>
      <c r="U8" s="26"/>
      <c r="V8" s="23"/>
      <c r="W8" s="23"/>
      <c r="X8" s="23"/>
      <c r="Y8" s="23"/>
      <c r="Z8" s="23"/>
      <c r="AA8" s="23"/>
      <c r="AB8" s="23"/>
      <c r="AC8" s="23"/>
      <c r="AD8" s="23"/>
      <c r="AE8" s="23"/>
      <c r="AF8" s="23"/>
      <c r="AG8" s="23"/>
      <c r="AH8" s="23"/>
    </row>
    <row r="9" spans="1:34" hidden="1">
      <c r="A9" s="10">
        <v>8</v>
      </c>
      <c r="B9" s="10" t="s">
        <v>396</v>
      </c>
      <c r="C9" s="11" t="s">
        <v>397</v>
      </c>
      <c r="D9" s="12" t="s">
        <v>398</v>
      </c>
      <c r="E9" s="10">
        <v>281974</v>
      </c>
      <c r="F9" s="11" t="e">
        <f t="shared" ca="1" si="0"/>
        <v>#NAME?</v>
      </c>
      <c r="G9" s="12" t="e">
        <f t="shared" ca="1" si="1"/>
        <v>#NAME?</v>
      </c>
      <c r="H9" s="10">
        <f>VLOOKUP(B9,'BIS + EDB Final'!A:K,2,FALSE)</f>
        <v>1</v>
      </c>
      <c r="I9" s="10">
        <f>VLOOKUP(B9,'BIS + EDB Final'!A:F,6,FALSE)</f>
        <v>0</v>
      </c>
      <c r="J9" s="10">
        <f>VLOOKUP(B9,'CBG Final'!A:B,2,FALSE)</f>
        <v>3</v>
      </c>
      <c r="K9" s="13" t="e">
        <f t="shared" ca="1" si="2"/>
        <v>#NAME?</v>
      </c>
      <c r="L9" s="10" t="s">
        <v>399</v>
      </c>
      <c r="M9" s="10" t="s">
        <v>354</v>
      </c>
      <c r="N9" s="10" t="s">
        <v>400</v>
      </c>
      <c r="O9" s="10"/>
      <c r="P9" s="10" t="s">
        <v>401</v>
      </c>
      <c r="Q9" s="10" t="s">
        <v>53</v>
      </c>
      <c r="R9" s="10" t="s">
        <v>352</v>
      </c>
      <c r="S9" s="23"/>
      <c r="T9" s="26"/>
      <c r="U9" s="26"/>
      <c r="V9" s="23"/>
      <c r="W9" s="23"/>
      <c r="X9" s="26"/>
      <c r="Y9" s="26"/>
      <c r="Z9" s="23"/>
      <c r="AA9" s="23"/>
      <c r="AB9" s="23"/>
      <c r="AC9" s="23"/>
      <c r="AD9" s="23"/>
      <c r="AE9" s="23"/>
      <c r="AF9" s="23"/>
      <c r="AG9" s="23"/>
      <c r="AH9" s="23"/>
    </row>
    <row r="10" spans="1:34" hidden="1">
      <c r="A10" s="10">
        <v>9</v>
      </c>
      <c r="B10" s="10" t="s">
        <v>544</v>
      </c>
      <c r="C10" s="11" t="s">
        <v>93</v>
      </c>
      <c r="D10" s="12" t="s">
        <v>545</v>
      </c>
      <c r="E10" s="10">
        <v>327000</v>
      </c>
      <c r="F10" s="11" t="e">
        <f t="shared" ca="1" si="0"/>
        <v>#NAME?</v>
      </c>
      <c r="G10" s="12" t="e">
        <f t="shared" ca="1" si="1"/>
        <v>#NAME?</v>
      </c>
      <c r="H10" s="10">
        <f>VLOOKUP(B10,'BIS + EDB Final'!A:K,2,FALSE)</f>
        <v>1</v>
      </c>
      <c r="I10" s="10">
        <f>VLOOKUP(B10,'BIS + EDB Final'!A:F,6,FALSE)</f>
        <v>0</v>
      </c>
      <c r="J10" s="10">
        <f>VLOOKUP(B10,'CBG Final'!A:B,2,FALSE)</f>
        <v>3</v>
      </c>
      <c r="K10" s="13" t="e">
        <f t="shared" ca="1" si="2"/>
        <v>#NAME?</v>
      </c>
      <c r="L10" s="10" t="s">
        <v>546</v>
      </c>
      <c r="M10" s="10" t="s">
        <v>269</v>
      </c>
      <c r="N10" s="10" t="s">
        <v>547</v>
      </c>
      <c r="O10" s="10" t="s">
        <v>548</v>
      </c>
      <c r="P10" s="10" t="s">
        <v>549</v>
      </c>
      <c r="Q10" s="10" t="s">
        <v>61</v>
      </c>
      <c r="R10" s="10" t="s">
        <v>22</v>
      </c>
      <c r="S10" s="23"/>
      <c r="T10" s="26"/>
      <c r="U10" s="26"/>
      <c r="V10" s="23"/>
      <c r="W10" s="23"/>
      <c r="X10" s="26"/>
      <c r="Y10" s="26"/>
      <c r="Z10" s="23"/>
      <c r="AA10" s="23"/>
      <c r="AB10" s="23"/>
      <c r="AC10" s="23"/>
      <c r="AD10" s="23"/>
      <c r="AE10" s="23"/>
      <c r="AF10" s="23"/>
      <c r="AG10" s="23"/>
      <c r="AH10" s="23"/>
    </row>
    <row r="11" spans="1:34" hidden="1">
      <c r="A11" s="10">
        <v>10</v>
      </c>
      <c r="B11" s="10" t="s">
        <v>127</v>
      </c>
      <c r="C11" s="11" t="s">
        <v>128</v>
      </c>
      <c r="D11" s="12" t="s">
        <v>118</v>
      </c>
      <c r="E11" s="10">
        <v>100500</v>
      </c>
      <c r="F11" s="11" t="e">
        <f t="shared" ca="1" si="0"/>
        <v>#NAME?</v>
      </c>
      <c r="G11" s="12" t="e">
        <f t="shared" ca="1" si="1"/>
        <v>#NAME?</v>
      </c>
      <c r="H11" s="10">
        <f>VLOOKUP(B11,'BIS + EDB Final'!A:K,2,FALSE)</f>
        <v>2</v>
      </c>
      <c r="I11" s="10">
        <f>VLOOKUP(B11,'BIS + EDB Final'!A:F,6,FALSE)</f>
        <v>-1</v>
      </c>
      <c r="J11" s="10">
        <f>VLOOKUP(B11,'CBG Final'!A:B,2,FALSE)</f>
        <v>3</v>
      </c>
      <c r="K11" s="13" t="e">
        <f t="shared" ca="1" si="2"/>
        <v>#NAME?</v>
      </c>
      <c r="L11" s="10" t="s">
        <v>129</v>
      </c>
      <c r="M11" s="10" t="s">
        <v>130</v>
      </c>
      <c r="N11" s="10" t="s">
        <v>131</v>
      </c>
      <c r="O11" s="10" t="s">
        <v>132</v>
      </c>
      <c r="P11" s="10" t="s">
        <v>133</v>
      </c>
      <c r="Q11" s="10" t="s">
        <v>126</v>
      </c>
      <c r="R11" s="10" t="s">
        <v>22</v>
      </c>
      <c r="S11" s="23"/>
      <c r="T11" s="26"/>
      <c r="U11" s="26"/>
      <c r="V11" s="23"/>
      <c r="W11" s="23"/>
      <c r="X11" s="26"/>
      <c r="Y11" s="26"/>
      <c r="Z11" s="23"/>
      <c r="AA11" s="23"/>
      <c r="AB11" s="23"/>
      <c r="AC11" s="23"/>
      <c r="AD11" s="23"/>
      <c r="AE11" s="23"/>
      <c r="AF11" s="23"/>
      <c r="AG11" s="23"/>
      <c r="AH11" s="23"/>
    </row>
    <row r="12" spans="1:34">
      <c r="A12" s="10"/>
      <c r="B12" s="10" t="s">
        <v>1512</v>
      </c>
      <c r="C12" s="11" t="s">
        <v>43</v>
      </c>
      <c r="D12" s="12" t="s">
        <v>1513</v>
      </c>
      <c r="E12" s="10">
        <v>271000</v>
      </c>
      <c r="F12" s="11" t="e">
        <f t="shared" ca="1" si="0"/>
        <v>#NAME?</v>
      </c>
      <c r="G12" s="12" t="e">
        <f t="shared" ca="1" si="1"/>
        <v>#NAME?</v>
      </c>
      <c r="H12" s="10">
        <f>VLOOKUP(B12,'BIS + EDB Final'!A:K,2,FALSE)</f>
        <v>2</v>
      </c>
      <c r="I12" s="10">
        <f>VLOOKUP(B12,'BIS + EDB Final'!A:F,6,FALSE)</f>
        <v>-1</v>
      </c>
      <c r="J12" s="10">
        <f>VLOOKUP(B12,'CBG Final'!A:B,2,FALSE)</f>
        <v>2</v>
      </c>
      <c r="K12" s="13" t="e">
        <f t="shared" ca="1" si="2"/>
        <v>#NAME?</v>
      </c>
      <c r="L12" s="10" t="s">
        <v>1514</v>
      </c>
      <c r="M12" s="10" t="s">
        <v>147</v>
      </c>
      <c r="N12" s="10" t="s">
        <v>1515</v>
      </c>
      <c r="O12" s="10" t="s">
        <v>1214</v>
      </c>
      <c r="P12" s="10" t="s">
        <v>1516</v>
      </c>
      <c r="Q12" s="10" t="s">
        <v>492</v>
      </c>
      <c r="R12" s="10" t="s">
        <v>22</v>
      </c>
      <c r="S12" s="14"/>
      <c r="T12" s="15"/>
      <c r="U12" s="15"/>
      <c r="V12" s="14"/>
      <c r="W12" s="14"/>
      <c r="X12" s="15"/>
      <c r="Y12" s="15"/>
      <c r="Z12" s="14"/>
      <c r="AA12" s="14"/>
      <c r="AB12" s="14"/>
      <c r="AC12" s="14"/>
      <c r="AD12" s="14"/>
      <c r="AE12" s="14"/>
      <c r="AF12" s="14"/>
      <c r="AG12" s="14"/>
      <c r="AH12" s="14"/>
    </row>
    <row r="13" spans="1:34" hidden="1">
      <c r="A13" s="10">
        <v>12</v>
      </c>
      <c r="B13" s="10" t="s">
        <v>143</v>
      </c>
      <c r="C13" s="11" t="s">
        <v>144</v>
      </c>
      <c r="D13" s="12" t="s">
        <v>145</v>
      </c>
      <c r="E13" s="10">
        <v>104890</v>
      </c>
      <c r="F13" s="11" t="e">
        <f t="shared" ca="1" si="0"/>
        <v>#NAME?</v>
      </c>
      <c r="G13" s="12" t="e">
        <f t="shared" ca="1" si="1"/>
        <v>#NAME?</v>
      </c>
      <c r="H13" s="10">
        <f>VLOOKUP(B13,'BIS + EDB Final'!A:K,2,FALSE)</f>
        <v>1</v>
      </c>
      <c r="I13" s="10">
        <f>VLOOKUP(B13,'BIS + EDB Final'!A:F,6,FALSE)</f>
        <v>0</v>
      </c>
      <c r="J13" s="10">
        <f>VLOOKUP(B13,'CBG Final'!A:B,2,FALSE)</f>
        <v>3</v>
      </c>
      <c r="K13" s="13" t="e">
        <f t="shared" ca="1" si="2"/>
        <v>#NAME?</v>
      </c>
      <c r="L13" s="10" t="s">
        <v>146</v>
      </c>
      <c r="M13" s="10" t="s">
        <v>147</v>
      </c>
      <c r="N13" s="10" t="s">
        <v>148</v>
      </c>
      <c r="O13" s="10" t="s">
        <v>149</v>
      </c>
      <c r="P13" s="10" t="s">
        <v>150</v>
      </c>
      <c r="Q13" s="10" t="s">
        <v>72</v>
      </c>
      <c r="R13" s="10" t="s">
        <v>32</v>
      </c>
      <c r="S13" s="23"/>
      <c r="T13" s="26"/>
      <c r="U13" s="26"/>
      <c r="V13" s="23"/>
      <c r="W13" s="23"/>
      <c r="X13" s="23"/>
      <c r="Y13" s="23"/>
      <c r="Z13" s="23"/>
      <c r="AA13" s="23"/>
      <c r="AB13" s="23"/>
      <c r="AC13" s="23"/>
      <c r="AD13" s="23"/>
      <c r="AE13" s="23"/>
      <c r="AF13" s="23"/>
      <c r="AG13" s="23"/>
      <c r="AH13" s="23"/>
    </row>
    <row r="14" spans="1:34">
      <c r="A14" s="10"/>
      <c r="B14" s="10" t="s">
        <v>256</v>
      </c>
      <c r="C14" s="11" t="s">
        <v>281</v>
      </c>
      <c r="D14" s="12" t="s">
        <v>120</v>
      </c>
      <c r="E14" s="10">
        <v>248243</v>
      </c>
      <c r="F14" s="11" t="e">
        <f t="shared" ca="1" si="0"/>
        <v>#NAME?</v>
      </c>
      <c r="G14" s="12" t="e">
        <f t="shared" ca="1" si="1"/>
        <v>#NAME?</v>
      </c>
      <c r="H14" s="10">
        <v>2</v>
      </c>
      <c r="I14" s="10">
        <f>VLOOKUP(B14,'BIS + EDB Final'!A:F,6,FALSE)</f>
        <v>1</v>
      </c>
      <c r="J14" s="10">
        <f>VLOOKUP(B14,'CBG Final'!A:B,2,FALSE)</f>
        <v>2</v>
      </c>
      <c r="K14" s="13" t="e">
        <f t="shared" ca="1" si="2"/>
        <v>#NAME?</v>
      </c>
      <c r="L14" s="10" t="s">
        <v>2443</v>
      </c>
      <c r="M14" s="10" t="s">
        <v>2444</v>
      </c>
      <c r="N14" s="10" t="s">
        <v>2445</v>
      </c>
      <c r="O14" s="10" t="s">
        <v>2446</v>
      </c>
      <c r="P14" s="10" t="s">
        <v>2447</v>
      </c>
      <c r="Q14" s="10" t="s">
        <v>1800</v>
      </c>
      <c r="R14" s="10" t="s">
        <v>640</v>
      </c>
      <c r="S14" s="14"/>
      <c r="T14" s="15"/>
      <c r="U14" s="15"/>
      <c r="V14" s="14"/>
      <c r="W14" s="14"/>
      <c r="X14" s="15"/>
      <c r="Y14" s="15"/>
      <c r="Z14" s="14"/>
      <c r="AA14" s="14"/>
      <c r="AB14" s="14"/>
      <c r="AC14" s="14"/>
      <c r="AD14" s="14"/>
      <c r="AE14" s="14"/>
      <c r="AF14" s="14"/>
      <c r="AG14" s="14"/>
      <c r="AH14" s="14"/>
    </row>
    <row r="15" spans="1:34">
      <c r="A15" s="10"/>
      <c r="B15" s="10" t="s">
        <v>2548</v>
      </c>
      <c r="C15" s="11" t="s">
        <v>84</v>
      </c>
      <c r="D15" s="12" t="s">
        <v>120</v>
      </c>
      <c r="E15" s="10">
        <v>383853</v>
      </c>
      <c r="F15" s="11" t="e">
        <f t="shared" ca="1" si="0"/>
        <v>#NAME?</v>
      </c>
      <c r="G15" s="12" t="e">
        <f t="shared" ca="1" si="1"/>
        <v>#NAME?</v>
      </c>
      <c r="H15" s="10">
        <v>2</v>
      </c>
      <c r="I15" s="10">
        <f>VLOOKUP(B15,'BIS + EDB Final'!A:F,6,FALSE)</f>
        <v>1</v>
      </c>
      <c r="J15" s="10">
        <f>VLOOKUP(B15,'CBG Final'!A:B,2,FALSE)</f>
        <v>2</v>
      </c>
      <c r="K15" s="13" t="e">
        <f t="shared" ca="1" si="2"/>
        <v>#NAME?</v>
      </c>
      <c r="L15" s="10" t="s">
        <v>2549</v>
      </c>
      <c r="M15" s="10" t="s">
        <v>1075</v>
      </c>
      <c r="N15" s="10" t="s">
        <v>2550</v>
      </c>
      <c r="O15" s="10" t="s">
        <v>130</v>
      </c>
      <c r="P15" s="10" t="s">
        <v>2551</v>
      </c>
      <c r="Q15" s="10" t="s">
        <v>40</v>
      </c>
      <c r="R15" s="10" t="s">
        <v>22</v>
      </c>
      <c r="S15" s="14"/>
      <c r="T15" s="15"/>
      <c r="U15" s="15"/>
      <c r="V15" s="14"/>
      <c r="W15" s="14"/>
      <c r="X15" s="15"/>
      <c r="Y15" s="15"/>
      <c r="Z15" s="14"/>
      <c r="AA15" s="14"/>
      <c r="AB15" s="14"/>
      <c r="AC15" s="14"/>
      <c r="AD15" s="14"/>
      <c r="AE15" s="14"/>
      <c r="AF15" s="14"/>
      <c r="AG15" s="14"/>
      <c r="AH15" s="14"/>
    </row>
    <row r="16" spans="1:34" hidden="1">
      <c r="A16" s="10">
        <v>15</v>
      </c>
      <c r="B16" s="10" t="s">
        <v>310</v>
      </c>
      <c r="C16" s="11" t="s">
        <v>46</v>
      </c>
      <c r="D16" s="12" t="s">
        <v>85</v>
      </c>
      <c r="E16" s="10">
        <v>324750</v>
      </c>
      <c r="F16" s="11" t="e">
        <f t="shared" ca="1" si="0"/>
        <v>#NAME?</v>
      </c>
      <c r="G16" s="12" t="e">
        <f t="shared" ca="1" si="1"/>
        <v>#NAME?</v>
      </c>
      <c r="H16" s="10">
        <f>VLOOKUP(B16,'BIS + EDB Final'!A:K,2,FALSE)</f>
        <v>2</v>
      </c>
      <c r="I16" s="10">
        <f>VLOOKUP(B16,'BIS + EDB Final'!A:F,6,FALSE)</f>
        <v>0</v>
      </c>
      <c r="J16" s="10">
        <f>VLOOKUP(B16,'CBG Final'!A:B,2,FALSE)</f>
        <v>3</v>
      </c>
      <c r="K16" s="13" t="e">
        <f t="shared" ca="1" si="2"/>
        <v>#NAME?</v>
      </c>
      <c r="L16" s="10" t="s">
        <v>311</v>
      </c>
      <c r="M16" s="10" t="s">
        <v>312</v>
      </c>
      <c r="N16" s="10" t="s">
        <v>313</v>
      </c>
      <c r="O16" s="10" t="s">
        <v>314</v>
      </c>
      <c r="P16" s="10" t="s">
        <v>315</v>
      </c>
      <c r="Q16" s="10" t="s">
        <v>53</v>
      </c>
      <c r="R16" s="10" t="s">
        <v>22</v>
      </c>
      <c r="S16" s="23"/>
      <c r="T16" s="26"/>
      <c r="U16" s="26"/>
      <c r="V16" s="23"/>
      <c r="W16" s="23"/>
      <c r="X16" s="26"/>
      <c r="Y16" s="26"/>
      <c r="Z16" s="23"/>
      <c r="AA16" s="23"/>
      <c r="AB16" s="23"/>
      <c r="AC16" s="23"/>
      <c r="AD16" s="23"/>
      <c r="AE16" s="23"/>
      <c r="AF16" s="23"/>
      <c r="AG16" s="23"/>
      <c r="AH16" s="23"/>
    </row>
    <row r="17" spans="1:34" hidden="1">
      <c r="A17" s="10">
        <v>16</v>
      </c>
      <c r="B17" s="10" t="s">
        <v>557</v>
      </c>
      <c r="C17" s="11" t="s">
        <v>128</v>
      </c>
      <c r="D17" s="12" t="s">
        <v>85</v>
      </c>
      <c r="E17" s="10">
        <v>229140</v>
      </c>
      <c r="F17" s="11" t="e">
        <f t="shared" ca="1" si="0"/>
        <v>#NAME?</v>
      </c>
      <c r="G17" s="12" t="e">
        <f t="shared" ca="1" si="1"/>
        <v>#NAME?</v>
      </c>
      <c r="H17" s="10">
        <f>VLOOKUP(B17,'BIS + EDB Final'!A:K,2,FALSE)</f>
        <v>2</v>
      </c>
      <c r="I17" s="10">
        <f>VLOOKUP(B17,'BIS + EDB Final'!A:F,6,FALSE)</f>
        <v>1</v>
      </c>
      <c r="J17" s="10">
        <f>VLOOKUP(B17,'CBG Final'!A:B,2,FALSE)</f>
        <v>3</v>
      </c>
      <c r="K17" s="13" t="e">
        <f t="shared" ca="1" si="2"/>
        <v>#NAME?</v>
      </c>
      <c r="L17" s="10" t="s">
        <v>558</v>
      </c>
      <c r="M17" s="10" t="s">
        <v>559</v>
      </c>
      <c r="N17" s="10" t="s">
        <v>560</v>
      </c>
      <c r="O17" s="10" t="s">
        <v>561</v>
      </c>
      <c r="P17" s="10" t="s">
        <v>562</v>
      </c>
      <c r="Q17" s="10" t="s">
        <v>212</v>
      </c>
      <c r="R17" s="10" t="s">
        <v>22</v>
      </c>
      <c r="S17" s="23"/>
      <c r="T17" s="26"/>
      <c r="U17" s="26"/>
      <c r="V17" s="23"/>
      <c r="W17" s="23"/>
      <c r="X17" s="26"/>
      <c r="Y17" s="26"/>
      <c r="Z17" s="23"/>
      <c r="AA17" s="23"/>
      <c r="AB17" s="23"/>
      <c r="AC17" s="23"/>
      <c r="AD17" s="23"/>
      <c r="AE17" s="23"/>
      <c r="AF17" s="23"/>
      <c r="AG17" s="23"/>
      <c r="AH17" s="23"/>
    </row>
    <row r="18" spans="1:34" hidden="1">
      <c r="A18" s="10">
        <v>17</v>
      </c>
      <c r="B18" s="10" t="s">
        <v>280</v>
      </c>
      <c r="C18" s="11" t="s">
        <v>281</v>
      </c>
      <c r="D18" s="12" t="s">
        <v>282</v>
      </c>
      <c r="E18" s="10">
        <v>156921</v>
      </c>
      <c r="F18" s="11" t="e">
        <f t="shared" ca="1" si="0"/>
        <v>#NAME?</v>
      </c>
      <c r="G18" s="12" t="e">
        <f t="shared" ca="1" si="1"/>
        <v>#NAME?</v>
      </c>
      <c r="H18" s="10">
        <f>VLOOKUP(B18,'BIS + EDB Final'!A:K,2,FALSE)</f>
        <v>1</v>
      </c>
      <c r="I18" s="10">
        <f>VLOOKUP(B18,'BIS + EDB Final'!A:F,6,FALSE)</f>
        <v>0</v>
      </c>
      <c r="J18" s="10">
        <f>VLOOKUP(B18,'CBG Final'!A:B,2,FALSE)</f>
        <v>3</v>
      </c>
      <c r="K18" s="13" t="e">
        <f t="shared" ca="1" si="2"/>
        <v>#NAME?</v>
      </c>
      <c r="L18" s="10" t="s">
        <v>283</v>
      </c>
      <c r="M18" s="10" t="s">
        <v>284</v>
      </c>
      <c r="N18" s="10" t="s">
        <v>285</v>
      </c>
      <c r="O18" s="10" t="s">
        <v>286</v>
      </c>
      <c r="P18" s="10" t="s">
        <v>287</v>
      </c>
      <c r="Q18" s="10" t="s">
        <v>53</v>
      </c>
      <c r="R18" s="10" t="s">
        <v>22</v>
      </c>
      <c r="S18" s="23"/>
      <c r="T18" s="26"/>
      <c r="U18" s="26"/>
      <c r="V18" s="23"/>
      <c r="W18" s="23"/>
      <c r="X18" s="26"/>
      <c r="Y18" s="26"/>
      <c r="Z18" s="23"/>
      <c r="AA18" s="23"/>
      <c r="AB18" s="23"/>
      <c r="AC18" s="23"/>
      <c r="AD18" s="23"/>
      <c r="AE18" s="23"/>
      <c r="AF18" s="23"/>
      <c r="AG18" s="23"/>
      <c r="AH18" s="23"/>
    </row>
    <row r="19" spans="1:34">
      <c r="A19" s="10"/>
      <c r="B19" s="10" t="s">
        <v>2734</v>
      </c>
      <c r="C19" s="11" t="s">
        <v>43</v>
      </c>
      <c r="D19" s="12" t="s">
        <v>2735</v>
      </c>
      <c r="E19" s="10">
        <v>252500</v>
      </c>
      <c r="F19" s="11" t="e">
        <f t="shared" ca="1" si="0"/>
        <v>#NAME?</v>
      </c>
      <c r="G19" s="12" t="e">
        <f t="shared" ca="1" si="1"/>
        <v>#NAME?</v>
      </c>
      <c r="H19" s="10">
        <v>2</v>
      </c>
      <c r="I19" s="10">
        <f>VLOOKUP(B19,'BIS + EDB Final'!A:F,6,FALSE)</f>
        <v>1</v>
      </c>
      <c r="J19" s="10">
        <f>VLOOKUP(B19,'CBG Final'!A:B,2,FALSE)</f>
        <v>2</v>
      </c>
      <c r="K19" s="13" t="e">
        <f t="shared" ca="1" si="2"/>
        <v>#NAME?</v>
      </c>
      <c r="L19" s="10" t="s">
        <v>2736</v>
      </c>
      <c r="M19" s="10" t="s">
        <v>548</v>
      </c>
      <c r="N19" s="10" t="s">
        <v>2737</v>
      </c>
      <c r="O19" s="10"/>
      <c r="P19" s="10" t="s">
        <v>2738</v>
      </c>
      <c r="Q19" s="10" t="s">
        <v>175</v>
      </c>
      <c r="R19" s="10" t="s">
        <v>22</v>
      </c>
      <c r="S19" s="14"/>
      <c r="T19" s="15"/>
      <c r="U19" s="15"/>
      <c r="V19" s="14"/>
      <c r="W19" s="14"/>
      <c r="X19" s="15"/>
      <c r="Y19" s="15"/>
      <c r="Z19" s="14"/>
      <c r="AA19" s="14"/>
      <c r="AB19" s="14"/>
      <c r="AC19" s="14"/>
      <c r="AD19" s="14"/>
      <c r="AE19" s="14"/>
      <c r="AF19" s="14"/>
      <c r="AG19" s="14"/>
      <c r="AH19" s="14"/>
    </row>
    <row r="20" spans="1:34" hidden="1">
      <c r="A20" s="10">
        <v>19</v>
      </c>
      <c r="B20" s="10" t="s">
        <v>303</v>
      </c>
      <c r="C20" s="11" t="s">
        <v>46</v>
      </c>
      <c r="D20" s="12" t="s">
        <v>304</v>
      </c>
      <c r="E20" s="10">
        <v>200234</v>
      </c>
      <c r="F20" s="11" t="e">
        <f t="shared" ca="1" si="0"/>
        <v>#NAME?</v>
      </c>
      <c r="G20" s="12" t="e">
        <f t="shared" ca="1" si="1"/>
        <v>#NAME?</v>
      </c>
      <c r="H20" s="10">
        <f>VLOOKUP(B20,'BIS + EDB Final'!A:K,2,FALSE)</f>
        <v>1</v>
      </c>
      <c r="I20" s="10">
        <f>VLOOKUP(B20,'BIS + EDB Final'!A:F,6,FALSE)</f>
        <v>0</v>
      </c>
      <c r="J20" s="10">
        <f>VLOOKUP(B20,'CBG Final'!A:B,2,FALSE)</f>
        <v>3</v>
      </c>
      <c r="K20" s="13" t="e">
        <f t="shared" ca="1" si="2"/>
        <v>#NAME?</v>
      </c>
      <c r="L20" s="10" t="s">
        <v>305</v>
      </c>
      <c r="M20" s="10" t="s">
        <v>306</v>
      </c>
      <c r="N20" s="10" t="s">
        <v>307</v>
      </c>
      <c r="O20" s="10" t="s">
        <v>308</v>
      </c>
      <c r="P20" s="10" t="s">
        <v>309</v>
      </c>
      <c r="Q20" s="10" t="s">
        <v>31</v>
      </c>
      <c r="R20" s="10" t="s">
        <v>22</v>
      </c>
      <c r="S20" s="23"/>
      <c r="T20" s="26"/>
      <c r="U20" s="26"/>
      <c r="V20" s="23"/>
      <c r="W20" s="23"/>
      <c r="X20" s="26"/>
      <c r="Y20" s="26"/>
      <c r="Z20" s="23"/>
      <c r="AA20" s="23"/>
      <c r="AB20" s="23"/>
      <c r="AC20" s="23"/>
      <c r="AD20" s="23"/>
      <c r="AE20" s="23"/>
      <c r="AF20" s="23"/>
      <c r="AG20" s="23"/>
      <c r="AH20" s="23"/>
    </row>
    <row r="21" spans="1:34" ht="15.75" hidden="1" customHeight="1">
      <c r="A21" s="10">
        <v>20</v>
      </c>
      <c r="B21" s="10" t="s">
        <v>473</v>
      </c>
      <c r="C21" s="11" t="s">
        <v>281</v>
      </c>
      <c r="D21" s="12" t="s">
        <v>474</v>
      </c>
      <c r="E21" s="10">
        <v>222000</v>
      </c>
      <c r="F21" s="11" t="e">
        <f t="shared" ca="1" si="0"/>
        <v>#NAME?</v>
      </c>
      <c r="G21" s="12" t="e">
        <f t="shared" ca="1" si="1"/>
        <v>#NAME?</v>
      </c>
      <c r="H21" s="10">
        <f>VLOOKUP(B21,'BIS + EDB Final'!A:K,2,FALSE)</f>
        <v>1</v>
      </c>
      <c r="I21" s="10">
        <f>VLOOKUP(B21,'BIS + EDB Final'!A:F,6,FALSE)</f>
        <v>0</v>
      </c>
      <c r="J21" s="10">
        <f>VLOOKUP(B21,'CBG Final'!A:B,2,FALSE)</f>
        <v>3</v>
      </c>
      <c r="K21" s="13" t="e">
        <f t="shared" ca="1" si="2"/>
        <v>#NAME?</v>
      </c>
      <c r="L21" s="10" t="s">
        <v>475</v>
      </c>
      <c r="M21" s="10" t="s">
        <v>476</v>
      </c>
      <c r="N21" s="10" t="s">
        <v>477</v>
      </c>
      <c r="O21" s="10" t="s">
        <v>478</v>
      </c>
      <c r="P21" s="10" t="s">
        <v>479</v>
      </c>
      <c r="Q21" s="10" t="s">
        <v>393</v>
      </c>
      <c r="R21" s="10" t="s">
        <v>22</v>
      </c>
      <c r="S21" s="23"/>
      <c r="T21" s="26"/>
      <c r="U21" s="26"/>
      <c r="V21" s="23"/>
      <c r="W21" s="23"/>
      <c r="X21" s="26"/>
      <c r="Y21" s="26"/>
      <c r="Z21" s="23"/>
      <c r="AA21" s="23"/>
      <c r="AB21" s="23"/>
      <c r="AC21" s="23"/>
      <c r="AD21" s="23"/>
      <c r="AE21" s="23"/>
      <c r="AF21" s="23"/>
      <c r="AG21" s="23"/>
      <c r="AH21" s="23"/>
    </row>
    <row r="22" spans="1:34" ht="15.75" customHeight="1">
      <c r="A22" s="10"/>
      <c r="B22" s="10" t="s">
        <v>725</v>
      </c>
      <c r="C22" s="11" t="s">
        <v>43</v>
      </c>
      <c r="D22" s="12" t="s">
        <v>85</v>
      </c>
      <c r="E22" s="10">
        <v>440000</v>
      </c>
      <c r="F22" s="11" t="e">
        <f t="shared" ca="1" si="0"/>
        <v>#NAME?</v>
      </c>
      <c r="G22" s="12" t="e">
        <f t="shared" ca="1" si="1"/>
        <v>#NAME?</v>
      </c>
      <c r="H22" s="10">
        <v>2</v>
      </c>
      <c r="I22" s="10">
        <f>VLOOKUP(B22,'BIS + EDB Final'!A:F,6,FALSE)</f>
        <v>1</v>
      </c>
      <c r="J22" s="10">
        <f>VLOOKUP(B22,'CBG Final'!A:B,2,FALSE)</f>
        <v>2</v>
      </c>
      <c r="K22" s="13" t="e">
        <f t="shared" ca="1" si="2"/>
        <v>#NAME?</v>
      </c>
      <c r="L22" s="10" t="s">
        <v>2508</v>
      </c>
      <c r="M22" s="10" t="s">
        <v>276</v>
      </c>
      <c r="N22" s="10" t="s">
        <v>2509</v>
      </c>
      <c r="O22" s="10" t="s">
        <v>235</v>
      </c>
      <c r="P22" s="10" t="s">
        <v>2510</v>
      </c>
      <c r="Q22" s="10" t="s">
        <v>91</v>
      </c>
      <c r="R22" s="10" t="s">
        <v>22</v>
      </c>
      <c r="S22" s="14"/>
      <c r="T22" s="15"/>
      <c r="U22" s="15"/>
      <c r="V22" s="14"/>
      <c r="W22" s="14"/>
      <c r="X22" s="15"/>
      <c r="Y22" s="15"/>
      <c r="Z22" s="14"/>
      <c r="AA22" s="14"/>
      <c r="AB22" s="14"/>
      <c r="AC22" s="14"/>
      <c r="AD22" s="14"/>
      <c r="AE22" s="14"/>
      <c r="AF22" s="14"/>
      <c r="AG22" s="14"/>
      <c r="AH22" s="14"/>
    </row>
    <row r="23" spans="1:34" ht="15.75" customHeight="1">
      <c r="A23" s="10"/>
      <c r="B23" s="10" t="s">
        <v>23</v>
      </c>
      <c r="C23" s="11" t="s">
        <v>24</v>
      </c>
      <c r="D23" s="12" t="s">
        <v>25</v>
      </c>
      <c r="E23" s="10">
        <v>381876</v>
      </c>
      <c r="F23" s="11" t="e">
        <f t="shared" ca="1" si="0"/>
        <v>#NAME?</v>
      </c>
      <c r="G23" s="12" t="e">
        <f t="shared" ca="1" si="1"/>
        <v>#NAME?</v>
      </c>
      <c r="H23" s="10">
        <f>VLOOKUP(B23,'BIS + EDB Final'!A:K,2,FALSE)</f>
        <v>3</v>
      </c>
      <c r="I23" s="10">
        <f>VLOOKUP(B23,'BIS + EDB Final'!A:F,6,FALSE)</f>
        <v>0</v>
      </c>
      <c r="J23" s="10">
        <f>VLOOKUP(B23,'CBG Final'!A:B,2,FALSE)</f>
        <v>1</v>
      </c>
      <c r="K23" s="13" t="e">
        <f t="shared" ca="1" si="2"/>
        <v>#NAME?</v>
      </c>
      <c r="L23" s="10" t="s">
        <v>26</v>
      </c>
      <c r="M23" s="10" t="s">
        <v>27</v>
      </c>
      <c r="N23" s="10" t="s">
        <v>28</v>
      </c>
      <c r="O23" s="10" t="s">
        <v>29</v>
      </c>
      <c r="P23" s="10" t="s">
        <v>30</v>
      </c>
      <c r="Q23" s="10" t="s">
        <v>31</v>
      </c>
      <c r="R23" s="10" t="s">
        <v>32</v>
      </c>
      <c r="S23" s="14"/>
      <c r="T23" s="15"/>
      <c r="U23" s="15"/>
      <c r="V23" s="14"/>
      <c r="W23" s="14"/>
      <c r="X23" s="15"/>
      <c r="Y23" s="15"/>
      <c r="Z23" s="14"/>
      <c r="AA23" s="14"/>
      <c r="AB23" s="14"/>
      <c r="AC23" s="14"/>
      <c r="AD23" s="14">
        <f>_xlfn.PERCENTILE.INC($E$2:$E$231,0.25)</f>
        <v>83151.75</v>
      </c>
      <c r="AE23" s="14"/>
      <c r="AF23" s="14"/>
      <c r="AG23" s="14"/>
      <c r="AH23" s="14"/>
    </row>
    <row r="24" spans="1:34" ht="15.75" hidden="1" customHeight="1">
      <c r="A24" s="10">
        <v>23</v>
      </c>
      <c r="B24" s="10" t="s">
        <v>168</v>
      </c>
      <c r="C24" s="11" t="s">
        <v>169</v>
      </c>
      <c r="D24" s="12" t="s">
        <v>170</v>
      </c>
      <c r="E24" s="10">
        <v>95000</v>
      </c>
      <c r="F24" s="11" t="e">
        <f t="shared" ca="1" si="0"/>
        <v>#NAME?</v>
      </c>
      <c r="G24" s="12" t="e">
        <f t="shared" ca="1" si="1"/>
        <v>#NAME?</v>
      </c>
      <c r="H24" s="10">
        <f>VLOOKUP(B24,'BIS + EDB Final'!A:K,2,FALSE)</f>
        <v>1</v>
      </c>
      <c r="I24" s="10">
        <f>VLOOKUP(B24,'BIS + EDB Final'!A:F,6,FALSE)</f>
        <v>1</v>
      </c>
      <c r="J24" s="10">
        <f>VLOOKUP(B24,'CBG Final'!A:B,2,FALSE)</f>
        <v>3</v>
      </c>
      <c r="K24" s="13" t="e">
        <f t="shared" ca="1" si="2"/>
        <v>#NAME?</v>
      </c>
      <c r="L24" s="10" t="s">
        <v>171</v>
      </c>
      <c r="M24" s="10" t="s">
        <v>172</v>
      </c>
      <c r="N24" s="10" t="s">
        <v>173</v>
      </c>
      <c r="O24" s="10" t="s">
        <v>57</v>
      </c>
      <c r="P24" s="10" t="s">
        <v>174</v>
      </c>
      <c r="Q24" s="10" t="s">
        <v>40</v>
      </c>
      <c r="R24" s="10" t="s">
        <v>175</v>
      </c>
      <c r="S24" s="23"/>
      <c r="T24" s="26"/>
      <c r="U24" s="26"/>
      <c r="V24" s="23"/>
      <c r="W24" s="23"/>
      <c r="X24" s="23"/>
      <c r="Y24" s="23"/>
      <c r="Z24" s="23"/>
      <c r="AA24" s="23"/>
      <c r="AB24" s="23"/>
      <c r="AC24" s="23"/>
      <c r="AD24" s="23"/>
      <c r="AE24" s="23"/>
      <c r="AF24" s="23"/>
      <c r="AG24" s="23"/>
      <c r="AH24" s="23"/>
    </row>
    <row r="25" spans="1:34" ht="15.75" customHeight="1">
      <c r="A25" s="10"/>
      <c r="B25" s="10" t="s">
        <v>2028</v>
      </c>
      <c r="C25" s="11" t="s">
        <v>46</v>
      </c>
      <c r="D25" s="12" t="s">
        <v>1306</v>
      </c>
      <c r="E25" s="10">
        <v>289500</v>
      </c>
      <c r="F25" s="11" t="e">
        <f t="shared" ca="1" si="0"/>
        <v>#NAME?</v>
      </c>
      <c r="G25" s="12" t="e">
        <f t="shared" ca="1" si="1"/>
        <v>#NAME?</v>
      </c>
      <c r="H25" s="10">
        <f>VLOOKUP(B25,'BIS + EDB Final'!A:K,2,FALSE)</f>
        <v>1</v>
      </c>
      <c r="I25" s="10">
        <f>VLOOKUP(B25,'BIS + EDB Final'!A:F,6,FALSE)</f>
        <v>0</v>
      </c>
      <c r="J25" s="10">
        <f>VLOOKUP(B25,'CBG Final'!A:B,2,FALSE)</f>
        <v>2</v>
      </c>
      <c r="K25" s="13" t="e">
        <f t="shared" ca="1" si="2"/>
        <v>#NAME?</v>
      </c>
      <c r="L25" s="10" t="s">
        <v>2365</v>
      </c>
      <c r="M25" s="10" t="s">
        <v>1921</v>
      </c>
      <c r="N25" s="10" t="s">
        <v>2366</v>
      </c>
      <c r="O25" s="10" t="s">
        <v>2367</v>
      </c>
      <c r="P25" s="10" t="s">
        <v>2368</v>
      </c>
      <c r="Q25" s="10" t="s">
        <v>465</v>
      </c>
      <c r="R25" s="10" t="s">
        <v>22</v>
      </c>
      <c r="S25" s="14"/>
      <c r="T25" s="15"/>
      <c r="U25" s="15"/>
      <c r="V25" s="14"/>
      <c r="W25" s="14"/>
      <c r="X25" s="14"/>
      <c r="Y25" s="14"/>
      <c r="Z25" s="14"/>
      <c r="AA25" s="14"/>
      <c r="AB25" s="14"/>
      <c r="AC25" s="14"/>
      <c r="AD25" s="14"/>
      <c r="AE25" s="14"/>
      <c r="AF25" s="14"/>
      <c r="AG25" s="14"/>
      <c r="AH25" s="14"/>
    </row>
    <row r="26" spans="1:34" ht="15.75" customHeight="1">
      <c r="A26" s="10"/>
      <c r="B26" s="10" t="s">
        <v>1142</v>
      </c>
      <c r="C26" s="11" t="s">
        <v>43</v>
      </c>
      <c r="D26" s="12" t="s">
        <v>398</v>
      </c>
      <c r="E26" s="10">
        <v>138000</v>
      </c>
      <c r="F26" s="11" t="e">
        <f t="shared" ca="1" si="0"/>
        <v>#NAME?</v>
      </c>
      <c r="G26" s="12" t="e">
        <f t="shared" ca="1" si="1"/>
        <v>#NAME?</v>
      </c>
      <c r="H26" s="10">
        <v>2</v>
      </c>
      <c r="I26" s="10">
        <f>VLOOKUP(B26,'BIS + EDB Final'!A:F,6,FALSE)</f>
        <v>1</v>
      </c>
      <c r="J26" s="10">
        <f>VLOOKUP(B26,'CBG Final'!A:B,2,FALSE)</f>
        <v>2</v>
      </c>
      <c r="K26" s="13" t="e">
        <f t="shared" ca="1" si="2"/>
        <v>#NAME?</v>
      </c>
      <c r="L26" s="10" t="s">
        <v>2578</v>
      </c>
      <c r="M26" s="10" t="s">
        <v>476</v>
      </c>
      <c r="N26" s="10" t="s">
        <v>2579</v>
      </c>
      <c r="O26" s="10"/>
      <c r="P26" s="10" t="s">
        <v>2580</v>
      </c>
      <c r="Q26" s="10" t="s">
        <v>31</v>
      </c>
      <c r="R26" s="10" t="s">
        <v>54</v>
      </c>
      <c r="S26" s="14"/>
      <c r="T26" s="15"/>
      <c r="U26" s="15"/>
      <c r="V26" s="14"/>
      <c r="W26" s="14"/>
      <c r="X26" s="14"/>
      <c r="Y26" s="14"/>
      <c r="Z26" s="14"/>
      <c r="AA26" s="14"/>
      <c r="AB26" s="14"/>
      <c r="AC26" s="14"/>
      <c r="AD26" s="14"/>
      <c r="AE26" s="14"/>
      <c r="AF26" s="14"/>
      <c r="AG26" s="14"/>
      <c r="AH26" s="14"/>
    </row>
    <row r="27" spans="1:34" ht="15.75" customHeight="1">
      <c r="A27" s="10"/>
      <c r="B27" s="10" t="s">
        <v>736</v>
      </c>
      <c r="C27" s="11" t="s">
        <v>43</v>
      </c>
      <c r="D27" s="12" t="s">
        <v>737</v>
      </c>
      <c r="E27" s="10">
        <v>114000</v>
      </c>
      <c r="F27" s="11" t="e">
        <f t="shared" ca="1" si="0"/>
        <v>#NAME?</v>
      </c>
      <c r="G27" s="12" t="e">
        <f t="shared" ca="1" si="1"/>
        <v>#NAME?</v>
      </c>
      <c r="H27" s="10">
        <v>2</v>
      </c>
      <c r="I27" s="10">
        <f>VLOOKUP(B27,'BIS + EDB Final'!A:F,6,FALSE)</f>
        <v>1</v>
      </c>
      <c r="J27" s="10">
        <f>VLOOKUP(B27,'CBG Final'!A:B,2,FALSE)</f>
        <v>2</v>
      </c>
      <c r="K27" s="13" t="e">
        <f t="shared" ca="1" si="2"/>
        <v>#NAME?</v>
      </c>
      <c r="L27" s="10" t="s">
        <v>738</v>
      </c>
      <c r="M27" s="10" t="s">
        <v>739</v>
      </c>
      <c r="N27" s="10" t="s">
        <v>740</v>
      </c>
      <c r="O27" s="10" t="s">
        <v>741</v>
      </c>
      <c r="P27" s="10" t="s">
        <v>742</v>
      </c>
      <c r="Q27" s="10" t="s">
        <v>253</v>
      </c>
      <c r="R27" s="10" t="s">
        <v>72</v>
      </c>
      <c r="S27" s="14"/>
      <c r="T27" s="15"/>
      <c r="U27" s="15"/>
      <c r="V27" s="14"/>
      <c r="W27" s="14"/>
      <c r="X27" s="14"/>
      <c r="Y27" s="14"/>
      <c r="Z27" s="14"/>
      <c r="AA27" s="14"/>
      <c r="AB27" s="14"/>
      <c r="AC27" s="14"/>
      <c r="AD27" s="14"/>
      <c r="AE27" s="14"/>
      <c r="AF27" s="14"/>
      <c r="AG27" s="14"/>
      <c r="AH27" s="14"/>
    </row>
    <row r="28" spans="1:34" ht="15.75" hidden="1" customHeight="1">
      <c r="A28" s="10">
        <v>27</v>
      </c>
      <c r="B28" s="10" t="s">
        <v>176</v>
      </c>
      <c r="C28" s="11" t="s">
        <v>93</v>
      </c>
      <c r="D28" s="12" t="s">
        <v>177</v>
      </c>
      <c r="E28" s="10">
        <v>80951</v>
      </c>
      <c r="F28" s="11" t="e">
        <f t="shared" ca="1" si="0"/>
        <v>#NAME?</v>
      </c>
      <c r="G28" s="12" t="e">
        <f t="shared" ca="1" si="1"/>
        <v>#NAME?</v>
      </c>
      <c r="H28" s="10">
        <f>VLOOKUP(B28,'BIS + EDB Final'!A:K,2,FALSE)</f>
        <v>1</v>
      </c>
      <c r="I28" s="10">
        <f>VLOOKUP(B28,'BIS + EDB Final'!A:F,6,FALSE)</f>
        <v>0</v>
      </c>
      <c r="J28" s="10">
        <f>VLOOKUP(B28,'CBG Final'!A:B,2,FALSE)</f>
        <v>3</v>
      </c>
      <c r="K28" s="13" t="e">
        <f t="shared" ca="1" si="2"/>
        <v>#NAME?</v>
      </c>
      <c r="L28" s="10" t="s">
        <v>178</v>
      </c>
      <c r="M28" s="10" t="s">
        <v>179</v>
      </c>
      <c r="N28" s="10" t="s">
        <v>180</v>
      </c>
      <c r="O28" s="10" t="s">
        <v>181</v>
      </c>
      <c r="P28" s="10" t="s">
        <v>182</v>
      </c>
      <c r="Q28" s="10" t="s">
        <v>183</v>
      </c>
      <c r="R28" s="10" t="s">
        <v>175</v>
      </c>
      <c r="S28" s="23"/>
      <c r="T28" s="26"/>
      <c r="U28" s="26"/>
      <c r="V28" s="23"/>
      <c r="W28" s="23"/>
      <c r="X28" s="23"/>
      <c r="Y28" s="23"/>
      <c r="Z28" s="23"/>
      <c r="AA28" s="23"/>
      <c r="AB28" s="23"/>
      <c r="AC28" s="23"/>
      <c r="AD28" s="23"/>
      <c r="AE28" s="23"/>
      <c r="AF28" s="23"/>
      <c r="AG28" s="23"/>
      <c r="AH28" s="23"/>
    </row>
    <row r="29" spans="1:34" ht="15.75" customHeight="1">
      <c r="A29" s="10"/>
      <c r="B29" s="10" t="s">
        <v>1055</v>
      </c>
      <c r="C29" s="11" t="s">
        <v>43</v>
      </c>
      <c r="D29" s="12" t="s">
        <v>1056</v>
      </c>
      <c r="E29" s="10">
        <v>112900</v>
      </c>
      <c r="F29" s="11" t="e">
        <f t="shared" ca="1" si="0"/>
        <v>#NAME?</v>
      </c>
      <c r="G29" s="12" t="e">
        <f t="shared" ca="1" si="1"/>
        <v>#NAME?</v>
      </c>
      <c r="H29" s="10">
        <v>2</v>
      </c>
      <c r="I29" s="10">
        <f>VLOOKUP(B29,'BIS + EDB Final'!A:F,6,FALSE)</f>
        <v>1</v>
      </c>
      <c r="J29" s="10">
        <f>VLOOKUP(B29,'CBG Final'!A:B,2,FALSE)</f>
        <v>2</v>
      </c>
      <c r="K29" s="13" t="e">
        <f t="shared" ca="1" si="2"/>
        <v>#NAME?</v>
      </c>
      <c r="L29" s="10" t="s">
        <v>1057</v>
      </c>
      <c r="M29" s="10" t="s">
        <v>851</v>
      </c>
      <c r="N29" s="10" t="s">
        <v>1058</v>
      </c>
      <c r="O29" s="10" t="s">
        <v>1059</v>
      </c>
      <c r="P29" s="10" t="s">
        <v>1060</v>
      </c>
      <c r="Q29" s="10" t="s">
        <v>1061</v>
      </c>
      <c r="R29" s="10" t="s">
        <v>22</v>
      </c>
      <c r="S29" s="14"/>
      <c r="T29" s="15"/>
      <c r="U29" s="15"/>
      <c r="V29" s="14"/>
      <c r="W29" s="14"/>
      <c r="X29" s="15"/>
      <c r="Y29" s="15"/>
      <c r="Z29" s="14"/>
      <c r="AA29" s="14"/>
      <c r="AB29" s="14"/>
      <c r="AC29" s="14"/>
      <c r="AD29" s="14"/>
      <c r="AE29" s="14"/>
      <c r="AF29" s="14"/>
      <c r="AG29" s="14"/>
      <c r="AH29" s="14"/>
    </row>
    <row r="30" spans="1:34" ht="15.75" customHeight="1">
      <c r="A30" s="10"/>
      <c r="B30" s="10" t="s">
        <v>81</v>
      </c>
      <c r="C30" s="11" t="s">
        <v>43</v>
      </c>
      <c r="D30" s="12" t="s">
        <v>82</v>
      </c>
      <c r="E30" s="10">
        <v>259500</v>
      </c>
      <c r="F30" s="11" t="e">
        <f t="shared" ca="1" si="0"/>
        <v>#NAME?</v>
      </c>
      <c r="G30" s="12" t="e">
        <f t="shared" ca="1" si="1"/>
        <v>#NAME?</v>
      </c>
      <c r="H30" s="10">
        <v>2</v>
      </c>
      <c r="I30" s="10">
        <f>VLOOKUP(B30,'BIS + EDB Final'!A:F,6,FALSE)</f>
        <v>0</v>
      </c>
      <c r="J30" s="10">
        <f>VLOOKUP(B30,'CBG Final'!A:B,2,FALSE)</f>
        <v>2</v>
      </c>
      <c r="K30" s="13" t="e">
        <f t="shared" ca="1" si="2"/>
        <v>#NAME?</v>
      </c>
      <c r="L30" s="10" t="s">
        <v>1252</v>
      </c>
      <c r="M30" s="10" t="s">
        <v>608</v>
      </c>
      <c r="N30" s="10" t="s">
        <v>1253</v>
      </c>
      <c r="O30" s="10" t="s">
        <v>1254</v>
      </c>
      <c r="P30" s="10" t="s">
        <v>1255</v>
      </c>
      <c r="Q30" s="10" t="s">
        <v>61</v>
      </c>
      <c r="R30" s="10" t="s">
        <v>197</v>
      </c>
      <c r="S30" s="14"/>
      <c r="T30" s="15"/>
      <c r="U30" s="15"/>
      <c r="V30" s="14"/>
      <c r="W30" s="14"/>
      <c r="X30" s="15"/>
      <c r="Y30" s="15"/>
      <c r="Z30" s="14"/>
      <c r="AA30" s="14"/>
      <c r="AB30" s="14"/>
      <c r="AC30" s="14"/>
      <c r="AD30" s="14"/>
      <c r="AE30" s="14"/>
      <c r="AF30" s="14"/>
      <c r="AG30" s="14"/>
      <c r="AH30" s="14"/>
    </row>
    <row r="31" spans="1:34" ht="15.75" hidden="1" customHeight="1">
      <c r="A31" s="10">
        <v>30</v>
      </c>
      <c r="B31" s="10" t="s">
        <v>539</v>
      </c>
      <c r="C31" s="11" t="s">
        <v>128</v>
      </c>
      <c r="D31" s="12" t="s">
        <v>118</v>
      </c>
      <c r="E31" s="10">
        <v>96000</v>
      </c>
      <c r="F31" s="11" t="e">
        <f t="shared" ca="1" si="0"/>
        <v>#NAME?</v>
      </c>
      <c r="G31" s="12" t="e">
        <f t="shared" ca="1" si="1"/>
        <v>#NAME?</v>
      </c>
      <c r="H31" s="10">
        <f>VLOOKUP(B31,'BIS + EDB Final'!A:K,2,FALSE)</f>
        <v>2</v>
      </c>
      <c r="I31" s="10">
        <f>VLOOKUP(B31,'BIS + EDB Final'!A:F,6,FALSE)</f>
        <v>0</v>
      </c>
      <c r="J31" s="10">
        <f>VLOOKUP(B31,'CBG Final'!A:B,2,FALSE)</f>
        <v>3</v>
      </c>
      <c r="K31" s="13" t="e">
        <f t="shared" ca="1" si="2"/>
        <v>#NAME?</v>
      </c>
      <c r="L31" s="10" t="s">
        <v>540</v>
      </c>
      <c r="M31" s="10" t="s">
        <v>339</v>
      </c>
      <c r="N31" s="10" t="s">
        <v>541</v>
      </c>
      <c r="O31" s="10" t="s">
        <v>542</v>
      </c>
      <c r="P31" s="10" t="s">
        <v>543</v>
      </c>
      <c r="Q31" s="10" t="s">
        <v>206</v>
      </c>
      <c r="R31" s="10" t="s">
        <v>22</v>
      </c>
      <c r="S31" s="23"/>
      <c r="T31" s="26"/>
      <c r="U31" s="26"/>
      <c r="V31" s="23"/>
      <c r="W31" s="23"/>
      <c r="X31" s="26"/>
      <c r="Y31" s="26"/>
      <c r="Z31" s="23"/>
      <c r="AA31" s="23"/>
      <c r="AB31" s="23"/>
      <c r="AC31" s="23"/>
      <c r="AD31" s="23"/>
      <c r="AE31" s="23"/>
      <c r="AF31" s="23"/>
      <c r="AG31" s="23"/>
      <c r="AH31" s="23"/>
    </row>
    <row r="32" spans="1:34" ht="15.75" hidden="1" customHeight="1">
      <c r="A32" s="10">
        <v>31</v>
      </c>
      <c r="B32" s="10" t="s">
        <v>402</v>
      </c>
      <c r="C32" s="11" t="s">
        <v>403</v>
      </c>
      <c r="D32" s="12" t="s">
        <v>404</v>
      </c>
      <c r="E32" s="10">
        <v>130760</v>
      </c>
      <c r="F32" s="11" t="e">
        <f t="shared" ca="1" si="0"/>
        <v>#NAME?</v>
      </c>
      <c r="G32" s="12" t="e">
        <f t="shared" ca="1" si="1"/>
        <v>#NAME?</v>
      </c>
      <c r="H32" s="10">
        <f>VLOOKUP(B32,'BIS + EDB Final'!A:K,2,FALSE)</f>
        <v>1</v>
      </c>
      <c r="I32" s="10">
        <f>VLOOKUP(B32,'BIS + EDB Final'!A:F,6,FALSE)</f>
        <v>0</v>
      </c>
      <c r="J32" s="10">
        <f>VLOOKUP(B32,'CBG Final'!A:B,2,FALSE)</f>
        <v>1</v>
      </c>
      <c r="K32" s="13" t="e">
        <f t="shared" ca="1" si="2"/>
        <v>#NAME?</v>
      </c>
      <c r="L32" s="10" t="s">
        <v>405</v>
      </c>
      <c r="M32" s="10" t="s">
        <v>406</v>
      </c>
      <c r="N32" s="10" t="s">
        <v>407</v>
      </c>
      <c r="O32" s="10" t="s">
        <v>408</v>
      </c>
      <c r="P32" s="10" t="s">
        <v>409</v>
      </c>
      <c r="Q32" s="10" t="s">
        <v>321</v>
      </c>
      <c r="R32" s="10" t="s">
        <v>54</v>
      </c>
      <c r="S32" s="23"/>
      <c r="T32" s="26"/>
      <c r="U32" s="26"/>
      <c r="V32" s="23"/>
      <c r="W32" s="23"/>
      <c r="X32" s="26"/>
      <c r="Y32" s="26"/>
      <c r="Z32" s="23"/>
      <c r="AA32" s="23"/>
      <c r="AB32" s="23"/>
      <c r="AC32" s="23"/>
      <c r="AD32" s="23"/>
      <c r="AE32" s="23"/>
      <c r="AF32" s="23"/>
      <c r="AG32" s="23"/>
      <c r="AH32" s="23"/>
    </row>
    <row r="33" spans="1:34" ht="15.75" customHeight="1">
      <c r="A33" s="10"/>
      <c r="B33" s="10" t="s">
        <v>500</v>
      </c>
      <c r="C33" s="11" t="s">
        <v>93</v>
      </c>
      <c r="D33" s="12" t="s">
        <v>501</v>
      </c>
      <c r="E33" s="10">
        <v>417859</v>
      </c>
      <c r="F33" s="11" t="e">
        <f t="shared" ca="1" si="0"/>
        <v>#NAME?</v>
      </c>
      <c r="G33" s="12" t="e">
        <f t="shared" ca="1" si="1"/>
        <v>#NAME?</v>
      </c>
      <c r="H33" s="10">
        <v>2</v>
      </c>
      <c r="I33" s="10">
        <f>VLOOKUP(B33,'BIS + EDB Final'!A:F,6,FALSE)</f>
        <v>0</v>
      </c>
      <c r="J33" s="10">
        <f>VLOOKUP(B33,'CBG Final'!A:B,2,FALSE)</f>
        <v>2</v>
      </c>
      <c r="K33" s="13" t="e">
        <f t="shared" ca="1" si="2"/>
        <v>#NAME?</v>
      </c>
      <c r="L33" s="10" t="s">
        <v>1026</v>
      </c>
      <c r="M33" s="10" t="s">
        <v>1027</v>
      </c>
      <c r="N33" s="10" t="s">
        <v>1028</v>
      </c>
      <c r="O33" s="10" t="s">
        <v>1029</v>
      </c>
      <c r="P33" s="10" t="s">
        <v>1030</v>
      </c>
      <c r="Q33" s="10" t="s">
        <v>40</v>
      </c>
      <c r="R33" s="10" t="s">
        <v>22</v>
      </c>
      <c r="S33" s="14"/>
      <c r="T33" s="15"/>
      <c r="U33" s="15"/>
      <c r="V33" s="14"/>
      <c r="W33" s="14"/>
      <c r="X33" s="15"/>
      <c r="Y33" s="15"/>
      <c r="Z33" s="14"/>
      <c r="AA33" s="14"/>
      <c r="AB33" s="14"/>
      <c r="AC33" s="14"/>
      <c r="AD33" s="14"/>
      <c r="AE33" s="14"/>
      <c r="AF33" s="14"/>
      <c r="AG33" s="14"/>
      <c r="AH33" s="14"/>
    </row>
    <row r="34" spans="1:34" ht="15.75" hidden="1" customHeight="1">
      <c r="A34" s="10">
        <v>33</v>
      </c>
      <c r="B34" s="10" t="s">
        <v>429</v>
      </c>
      <c r="C34" s="11" t="s">
        <v>93</v>
      </c>
      <c r="D34" s="12" t="s">
        <v>240</v>
      </c>
      <c r="E34" s="10">
        <v>83893</v>
      </c>
      <c r="F34" s="11" t="e">
        <f t="shared" ca="1" si="0"/>
        <v>#NAME?</v>
      </c>
      <c r="G34" s="12" t="e">
        <f t="shared" ca="1" si="1"/>
        <v>#NAME?</v>
      </c>
      <c r="H34" s="10">
        <f>VLOOKUP(B34,'BIS + EDB Final'!A:K,2,FALSE)</f>
        <v>1</v>
      </c>
      <c r="I34" s="10">
        <f>VLOOKUP(B34,'BIS + EDB Final'!A:F,6,FALSE)</f>
        <v>1</v>
      </c>
      <c r="J34" s="10">
        <f>VLOOKUP(B34,'CBG Final'!A:B,2,FALSE)</f>
        <v>3</v>
      </c>
      <c r="K34" s="13" t="e">
        <f t="shared" ca="1" si="2"/>
        <v>#NAME?</v>
      </c>
      <c r="L34" s="10" t="s">
        <v>430</v>
      </c>
      <c r="M34" s="10" t="s">
        <v>36</v>
      </c>
      <c r="N34" s="10" t="s">
        <v>431</v>
      </c>
      <c r="O34" s="10" t="s">
        <v>432</v>
      </c>
      <c r="P34" s="10" t="s">
        <v>433</v>
      </c>
      <c r="Q34" s="10" t="s">
        <v>434</v>
      </c>
      <c r="R34" s="10" t="s">
        <v>80</v>
      </c>
      <c r="S34" s="23"/>
      <c r="T34" s="26"/>
      <c r="U34" s="26"/>
      <c r="V34" s="23"/>
      <c r="W34" s="23"/>
      <c r="X34" s="23"/>
      <c r="Y34" s="23"/>
      <c r="Z34" s="23"/>
      <c r="AA34" s="23"/>
      <c r="AB34" s="23"/>
      <c r="AC34" s="23"/>
      <c r="AD34" s="23"/>
      <c r="AE34" s="23"/>
      <c r="AF34" s="23"/>
      <c r="AG34" s="23"/>
      <c r="AH34" s="23"/>
    </row>
    <row r="35" spans="1:34" ht="15.75" hidden="1" customHeight="1">
      <c r="A35" s="10">
        <v>34</v>
      </c>
      <c r="B35" s="10" t="s">
        <v>336</v>
      </c>
      <c r="C35" s="11" t="s">
        <v>46</v>
      </c>
      <c r="D35" s="12" t="s">
        <v>337</v>
      </c>
      <c r="E35" s="10">
        <v>94017</v>
      </c>
      <c r="F35" s="11" t="e">
        <f t="shared" ca="1" si="0"/>
        <v>#NAME?</v>
      </c>
      <c r="G35" s="12" t="e">
        <f t="shared" ca="1" si="1"/>
        <v>#NAME?</v>
      </c>
      <c r="H35" s="10">
        <f>VLOOKUP(B35,'BIS + EDB Final'!A:K,2,FALSE)</f>
        <v>1</v>
      </c>
      <c r="I35" s="10">
        <f>VLOOKUP(B35,'BIS + EDB Final'!A:F,6,FALSE)</f>
        <v>0</v>
      </c>
      <c r="J35" s="10">
        <f>VLOOKUP(B35,'CBG Final'!A:B,2,FALSE)</f>
        <v>3</v>
      </c>
      <c r="K35" s="13" t="e">
        <f t="shared" ca="1" si="2"/>
        <v>#NAME?</v>
      </c>
      <c r="L35" s="10" t="s">
        <v>338</v>
      </c>
      <c r="M35" s="10" t="s">
        <v>339</v>
      </c>
      <c r="N35" s="10" t="s">
        <v>340</v>
      </c>
      <c r="O35" s="10" t="s">
        <v>341</v>
      </c>
      <c r="P35" s="10" t="s">
        <v>342</v>
      </c>
      <c r="Q35" s="10" t="s">
        <v>343</v>
      </c>
      <c r="R35" s="10" t="s">
        <v>197</v>
      </c>
      <c r="S35" s="23"/>
      <c r="T35" s="26"/>
      <c r="U35" s="26"/>
      <c r="V35" s="23"/>
      <c r="W35" s="23"/>
      <c r="X35" s="26"/>
      <c r="Y35" s="26"/>
      <c r="Z35" s="23"/>
      <c r="AA35" s="23"/>
      <c r="AB35" s="23"/>
      <c r="AC35" s="23"/>
      <c r="AD35" s="23"/>
      <c r="AE35" s="23"/>
      <c r="AF35" s="23"/>
      <c r="AG35" s="23"/>
      <c r="AH35" s="23"/>
    </row>
    <row r="36" spans="1:34" ht="15.75" customHeight="1">
      <c r="A36" s="10"/>
      <c r="B36" s="10" t="s">
        <v>278</v>
      </c>
      <c r="C36" s="11" t="s">
        <v>43</v>
      </c>
      <c r="D36" s="12" t="s">
        <v>279</v>
      </c>
      <c r="E36" s="10">
        <v>470100</v>
      </c>
      <c r="F36" s="11" t="e">
        <f t="shared" ca="1" si="0"/>
        <v>#NAME?</v>
      </c>
      <c r="G36" s="12" t="e">
        <f t="shared" ca="1" si="1"/>
        <v>#NAME?</v>
      </c>
      <c r="H36" s="10">
        <v>1</v>
      </c>
      <c r="I36" s="10">
        <f>VLOOKUP(B36,'BIS + EDB Final'!A:F,6,FALSE)</f>
        <v>1</v>
      </c>
      <c r="J36" s="10">
        <f>VLOOKUP(B36,'CBG Final'!A:B,2,FALSE)</f>
        <v>2</v>
      </c>
      <c r="K36" s="13" t="e">
        <f t="shared" ca="1" si="2"/>
        <v>#NAME?</v>
      </c>
      <c r="L36" s="10" t="s">
        <v>1547</v>
      </c>
      <c r="M36" s="10" t="s">
        <v>406</v>
      </c>
      <c r="N36" s="10" t="s">
        <v>1548</v>
      </c>
      <c r="O36" s="10" t="s">
        <v>57</v>
      </c>
      <c r="P36" s="10" t="s">
        <v>1549</v>
      </c>
      <c r="Q36" s="10" t="s">
        <v>231</v>
      </c>
      <c r="R36" s="10" t="s">
        <v>22</v>
      </c>
      <c r="S36" s="14"/>
      <c r="T36" s="15"/>
      <c r="U36" s="15"/>
      <c r="V36" s="14"/>
      <c r="W36" s="14"/>
      <c r="X36" s="15"/>
      <c r="Y36" s="15"/>
      <c r="Z36" s="14"/>
      <c r="AA36" s="14"/>
      <c r="AB36" s="14"/>
      <c r="AC36" s="14"/>
      <c r="AD36" s="14"/>
      <c r="AE36" s="14"/>
      <c r="AF36" s="14"/>
      <c r="AG36" s="14"/>
      <c r="AH36" s="14"/>
    </row>
    <row r="37" spans="1:34" ht="15.75" customHeight="1">
      <c r="A37" s="10"/>
      <c r="B37" s="10" t="s">
        <v>1836</v>
      </c>
      <c r="C37" s="11" t="s">
        <v>43</v>
      </c>
      <c r="D37" s="12" t="s">
        <v>279</v>
      </c>
      <c r="E37" s="10">
        <v>215500</v>
      </c>
      <c r="F37" s="11" t="e">
        <f t="shared" ca="1" si="0"/>
        <v>#NAME?</v>
      </c>
      <c r="G37" s="12" t="e">
        <f t="shared" ca="1" si="1"/>
        <v>#NAME?</v>
      </c>
      <c r="H37" s="10">
        <v>1</v>
      </c>
      <c r="I37" s="10">
        <f>VLOOKUP(B37,'BIS + EDB Final'!A:F,6,FALSE)</f>
        <v>1</v>
      </c>
      <c r="J37" s="10">
        <f>VLOOKUP(B37,'CBG Final'!A:B,2,FALSE)</f>
        <v>2</v>
      </c>
      <c r="K37" s="13" t="e">
        <f t="shared" ca="1" si="2"/>
        <v>#NAME?</v>
      </c>
      <c r="L37" s="10" t="s">
        <v>1837</v>
      </c>
      <c r="M37" s="10" t="s">
        <v>971</v>
      </c>
      <c r="N37" s="10" t="s">
        <v>1838</v>
      </c>
      <c r="O37" s="10" t="s">
        <v>1839</v>
      </c>
      <c r="P37" s="10" t="s">
        <v>1840</v>
      </c>
      <c r="Q37" s="10" t="s">
        <v>190</v>
      </c>
      <c r="R37" s="10" t="s">
        <v>141</v>
      </c>
      <c r="S37" s="14"/>
      <c r="T37" s="15"/>
      <c r="U37" s="15"/>
      <c r="V37" s="14"/>
      <c r="W37" s="14"/>
      <c r="X37" s="15"/>
      <c r="Y37" s="15"/>
      <c r="Z37" s="14"/>
      <c r="AA37" s="14"/>
      <c r="AB37" s="14"/>
      <c r="AC37" s="14"/>
      <c r="AD37" s="14"/>
      <c r="AE37" s="14"/>
      <c r="AF37" s="14"/>
      <c r="AG37" s="14"/>
      <c r="AH37" s="14"/>
    </row>
    <row r="38" spans="1:34" ht="15.75" customHeight="1">
      <c r="A38" s="10"/>
      <c r="B38" s="10" t="s">
        <v>1374</v>
      </c>
      <c r="C38" s="11" t="s">
        <v>93</v>
      </c>
      <c r="D38" s="12" t="s">
        <v>474</v>
      </c>
      <c r="E38" s="10">
        <v>413000</v>
      </c>
      <c r="F38" s="11" t="e">
        <f t="shared" ca="1" si="0"/>
        <v>#NAME?</v>
      </c>
      <c r="G38" s="12" t="e">
        <f t="shared" ca="1" si="1"/>
        <v>#NAME?</v>
      </c>
      <c r="H38" s="10">
        <v>2</v>
      </c>
      <c r="I38" s="10">
        <f>VLOOKUP(B38,'BIS + EDB Final'!A:F,6,FALSE)</f>
        <v>1</v>
      </c>
      <c r="J38" s="10">
        <f>VLOOKUP(B38,'CBG Final'!A:B,2,FALSE)</f>
        <v>1</v>
      </c>
      <c r="K38" s="13" t="e">
        <f t="shared" ca="1" si="2"/>
        <v>#NAME?</v>
      </c>
      <c r="L38" s="10" t="s">
        <v>1375</v>
      </c>
      <c r="M38" s="10" t="s">
        <v>1376</v>
      </c>
      <c r="N38" s="10" t="s">
        <v>1377</v>
      </c>
      <c r="O38" s="10" t="s">
        <v>1158</v>
      </c>
      <c r="P38" s="10" t="s">
        <v>1378</v>
      </c>
      <c r="Q38" s="10" t="s">
        <v>640</v>
      </c>
      <c r="R38" s="10" t="s">
        <v>72</v>
      </c>
      <c r="S38" s="14"/>
      <c r="T38" s="15"/>
      <c r="U38" s="15"/>
      <c r="V38" s="14"/>
      <c r="W38" s="14"/>
      <c r="X38" s="15"/>
      <c r="Y38" s="15"/>
      <c r="Z38" s="14"/>
      <c r="AA38" s="14"/>
      <c r="AB38" s="14"/>
      <c r="AC38" s="14"/>
      <c r="AD38" s="14"/>
      <c r="AE38" s="14"/>
      <c r="AF38" s="14"/>
      <c r="AG38" s="14"/>
      <c r="AH38" s="14"/>
    </row>
    <row r="39" spans="1:34" ht="15.75" customHeight="1">
      <c r="A39" s="10"/>
      <c r="B39" s="10" t="s">
        <v>1767</v>
      </c>
      <c r="C39" s="11" t="s">
        <v>43</v>
      </c>
      <c r="D39" s="12" t="s">
        <v>474</v>
      </c>
      <c r="E39" s="10">
        <v>409000</v>
      </c>
      <c r="F39" s="11" t="e">
        <f t="shared" ca="1" si="0"/>
        <v>#NAME?</v>
      </c>
      <c r="G39" s="12" t="e">
        <f t="shared" ca="1" si="1"/>
        <v>#NAME?</v>
      </c>
      <c r="H39" s="10">
        <v>2</v>
      </c>
      <c r="I39" s="10">
        <f>VLOOKUP(B39,'BIS + EDB Final'!A:F,6,FALSE)</f>
        <v>-1</v>
      </c>
      <c r="J39" s="10">
        <f>VLOOKUP(B39,'CBG Final'!A:B,2,FALSE)</f>
        <v>2</v>
      </c>
      <c r="K39" s="13" t="e">
        <f t="shared" ca="1" si="2"/>
        <v>#NAME?</v>
      </c>
      <c r="L39" s="10" t="s">
        <v>1768</v>
      </c>
      <c r="M39" s="10" t="s">
        <v>1140</v>
      </c>
      <c r="N39" s="10" t="s">
        <v>1769</v>
      </c>
      <c r="O39" s="10" t="s">
        <v>1770</v>
      </c>
      <c r="P39" s="10" t="s">
        <v>1771</v>
      </c>
      <c r="Q39" s="10" t="s">
        <v>31</v>
      </c>
      <c r="R39" s="10" t="s">
        <v>22</v>
      </c>
      <c r="S39" s="14"/>
      <c r="T39" s="15"/>
      <c r="U39" s="15"/>
      <c r="V39" s="14"/>
      <c r="W39" s="14"/>
      <c r="X39" s="15"/>
      <c r="Y39" s="15"/>
      <c r="Z39" s="14"/>
      <c r="AA39" s="14"/>
      <c r="AB39" s="14"/>
      <c r="AC39" s="14"/>
      <c r="AD39" s="14"/>
      <c r="AE39" s="14"/>
      <c r="AF39" s="14"/>
      <c r="AG39" s="14"/>
      <c r="AH39" s="14"/>
    </row>
    <row r="40" spans="1:34" ht="15.75" customHeight="1">
      <c r="A40" s="10"/>
      <c r="B40" s="10" t="s">
        <v>435</v>
      </c>
      <c r="C40" s="11" t="s">
        <v>84</v>
      </c>
      <c r="D40" s="12" t="s">
        <v>290</v>
      </c>
      <c r="E40" s="10">
        <v>120739</v>
      </c>
      <c r="F40" s="11" t="e">
        <f t="shared" ca="1" si="0"/>
        <v>#NAME?</v>
      </c>
      <c r="G40" s="12" t="e">
        <f t="shared" ca="1" si="1"/>
        <v>#NAME?</v>
      </c>
      <c r="H40" s="10">
        <f>VLOOKUP(B40,'BIS + EDB Final'!A:K,2,FALSE)</f>
        <v>2</v>
      </c>
      <c r="I40" s="10">
        <f>VLOOKUP(B40,'BIS + EDB Final'!A:F,6,FALSE)</f>
        <v>1</v>
      </c>
      <c r="J40" s="10">
        <f>VLOOKUP(B40,'CBG Final'!A:B,2,FALSE)</f>
        <v>1</v>
      </c>
      <c r="K40" s="13" t="e">
        <f t="shared" ca="1" si="2"/>
        <v>#NAME?</v>
      </c>
      <c r="L40" s="10" t="s">
        <v>436</v>
      </c>
      <c r="M40" s="10" t="s">
        <v>437</v>
      </c>
      <c r="N40" s="10" t="s">
        <v>438</v>
      </c>
      <c r="O40" s="10" t="s">
        <v>439</v>
      </c>
      <c r="P40" s="10" t="s">
        <v>440</v>
      </c>
      <c r="Q40" s="10" t="s">
        <v>441</v>
      </c>
      <c r="R40" s="10" t="s">
        <v>22</v>
      </c>
      <c r="S40" s="14"/>
      <c r="T40" s="15"/>
      <c r="U40" s="15"/>
      <c r="V40" s="14"/>
      <c r="W40" s="14"/>
      <c r="X40" s="15"/>
      <c r="Y40" s="15"/>
      <c r="Z40" s="14"/>
      <c r="AA40" s="14"/>
      <c r="AB40" s="14"/>
      <c r="AC40" s="14"/>
      <c r="AD40" s="14"/>
      <c r="AE40" s="14"/>
      <c r="AF40" s="14"/>
      <c r="AG40" s="14"/>
      <c r="AH40" s="14"/>
    </row>
    <row r="41" spans="1:34" ht="15.75" customHeight="1">
      <c r="A41" s="10"/>
      <c r="B41" s="10" t="s">
        <v>134</v>
      </c>
      <c r="C41" s="11" t="s">
        <v>128</v>
      </c>
      <c r="D41" s="12" t="s">
        <v>135</v>
      </c>
      <c r="E41" s="10">
        <v>579126</v>
      </c>
      <c r="F41" s="11" t="e">
        <f t="shared" ca="1" si="0"/>
        <v>#NAME?</v>
      </c>
      <c r="G41" s="12" t="e">
        <f t="shared" ca="1" si="1"/>
        <v>#NAME?</v>
      </c>
      <c r="H41" s="10">
        <f>VLOOKUP(B41,'BIS + EDB Final'!A:K,2,FALSE)</f>
        <v>1</v>
      </c>
      <c r="I41" s="10">
        <f>VLOOKUP(B41,'BIS + EDB Final'!A:F,6,FALSE)</f>
        <v>0</v>
      </c>
      <c r="J41" s="10">
        <f>VLOOKUP(B41,'CBG Final'!A:B,2,FALSE)</f>
        <v>2</v>
      </c>
      <c r="K41" s="13" t="e">
        <f t="shared" ca="1" si="2"/>
        <v>#NAME?</v>
      </c>
      <c r="L41" s="10" t="s">
        <v>136</v>
      </c>
      <c r="M41" s="10" t="s">
        <v>137</v>
      </c>
      <c r="N41" s="10" t="s">
        <v>138</v>
      </c>
      <c r="O41" s="10" t="s">
        <v>139</v>
      </c>
      <c r="P41" s="10" t="s">
        <v>140</v>
      </c>
      <c r="Q41" s="10" t="s">
        <v>141</v>
      </c>
      <c r="R41" s="10" t="s">
        <v>142</v>
      </c>
      <c r="S41" s="14"/>
      <c r="T41" s="15"/>
      <c r="U41" s="15"/>
      <c r="V41" s="14"/>
      <c r="W41" s="14"/>
      <c r="X41" s="14"/>
      <c r="Y41" s="14"/>
      <c r="Z41" s="14"/>
      <c r="AA41" s="14"/>
      <c r="AB41" s="14"/>
      <c r="AC41" s="14"/>
      <c r="AD41" s="14"/>
      <c r="AE41" s="14"/>
      <c r="AF41" s="14"/>
      <c r="AG41" s="14"/>
      <c r="AH41" s="14"/>
    </row>
    <row r="42" spans="1:34" ht="15.75" customHeight="1">
      <c r="A42" s="10"/>
      <c r="B42" s="10" t="s">
        <v>119</v>
      </c>
      <c r="C42" s="11" t="s">
        <v>93</v>
      </c>
      <c r="D42" s="12" t="s">
        <v>120</v>
      </c>
      <c r="E42" s="10">
        <v>159104</v>
      </c>
      <c r="F42" s="11" t="e">
        <f t="shared" ca="1" si="0"/>
        <v>#NAME?</v>
      </c>
      <c r="G42" s="12" t="e">
        <f t="shared" ca="1" si="1"/>
        <v>#NAME?</v>
      </c>
      <c r="H42" s="10">
        <f>VLOOKUP(B42,'BIS + EDB Final'!A:K,2,FALSE)</f>
        <v>2</v>
      </c>
      <c r="I42" s="10">
        <f>VLOOKUP(B42,'BIS + EDB Final'!A:F,6,FALSE)</f>
        <v>1</v>
      </c>
      <c r="J42" s="10">
        <f>VLOOKUP(B42,'CBG Final'!A:B,2,FALSE)</f>
        <v>2</v>
      </c>
      <c r="K42" s="13" t="e">
        <f t="shared" ca="1" si="2"/>
        <v>#NAME?</v>
      </c>
      <c r="L42" s="10" t="s">
        <v>121</v>
      </c>
      <c r="M42" s="10" t="s">
        <v>122</v>
      </c>
      <c r="N42" s="10" t="s">
        <v>123</v>
      </c>
      <c r="O42" s="10" t="s">
        <v>124</v>
      </c>
      <c r="P42" s="10" t="s">
        <v>125</v>
      </c>
      <c r="Q42" s="10" t="s">
        <v>126</v>
      </c>
      <c r="R42" s="10" t="s">
        <v>22</v>
      </c>
      <c r="S42" s="14"/>
      <c r="T42" s="15"/>
      <c r="U42" s="15"/>
      <c r="V42" s="14"/>
      <c r="W42" s="14"/>
      <c r="X42" s="15"/>
      <c r="Y42" s="15"/>
      <c r="Z42" s="14"/>
      <c r="AA42" s="14"/>
      <c r="AB42" s="14"/>
      <c r="AC42" s="14"/>
      <c r="AD42" s="14"/>
      <c r="AE42" s="14"/>
      <c r="AF42" s="14"/>
      <c r="AG42" s="14"/>
      <c r="AH42" s="14"/>
    </row>
    <row r="43" spans="1:34" ht="15.75" customHeight="1">
      <c r="A43" s="10"/>
      <c r="B43" s="10" t="s">
        <v>612</v>
      </c>
      <c r="C43" s="11" t="s">
        <v>93</v>
      </c>
      <c r="D43" s="12" t="s">
        <v>120</v>
      </c>
      <c r="E43" s="10">
        <v>646501</v>
      </c>
      <c r="F43" s="11" t="e">
        <f t="shared" ca="1" si="0"/>
        <v>#NAME?</v>
      </c>
      <c r="G43" s="12" t="e">
        <f t="shared" ca="1" si="1"/>
        <v>#NAME?</v>
      </c>
      <c r="H43" s="10">
        <f>VLOOKUP(B43,'BIS + EDB Final'!A:K,2,FALSE)</f>
        <v>1</v>
      </c>
      <c r="I43" s="10">
        <f>VLOOKUP(B43,'BIS + EDB Final'!A:F,6,FALSE)</f>
        <v>0</v>
      </c>
      <c r="J43" s="10">
        <f>VLOOKUP(B43,'CBG Final'!A:B,2,FALSE)</f>
        <v>2</v>
      </c>
      <c r="K43" s="13" t="e">
        <f t="shared" ca="1" si="2"/>
        <v>#NAME?</v>
      </c>
      <c r="L43" s="10" t="s">
        <v>613</v>
      </c>
      <c r="M43" s="10" t="s">
        <v>476</v>
      </c>
      <c r="N43" s="10" t="s">
        <v>614</v>
      </c>
      <c r="O43" s="10" t="s">
        <v>615</v>
      </c>
      <c r="P43" s="10" t="s">
        <v>616</v>
      </c>
      <c r="Q43" s="10" t="s">
        <v>21</v>
      </c>
      <c r="R43" s="10" t="s">
        <v>22</v>
      </c>
      <c r="S43" s="14"/>
      <c r="T43" s="15"/>
      <c r="U43" s="15"/>
      <c r="V43" s="14"/>
      <c r="W43" s="14"/>
      <c r="X43" s="15"/>
      <c r="Y43" s="15"/>
      <c r="Z43" s="14"/>
      <c r="AA43" s="14"/>
      <c r="AB43" s="14"/>
      <c r="AC43" s="14"/>
      <c r="AD43" s="14"/>
      <c r="AE43" s="14"/>
      <c r="AF43" s="14"/>
      <c r="AG43" s="14"/>
      <c r="AH43" s="14"/>
    </row>
    <row r="44" spans="1:34" ht="15.75" hidden="1" customHeight="1">
      <c r="A44" s="10">
        <v>43</v>
      </c>
      <c r="B44" s="10" t="s">
        <v>583</v>
      </c>
      <c r="C44" s="11" t="s">
        <v>43</v>
      </c>
      <c r="D44" s="12" t="s">
        <v>584</v>
      </c>
      <c r="E44" s="10">
        <v>372180</v>
      </c>
      <c r="F44" s="11" t="e">
        <f t="shared" ca="1" si="0"/>
        <v>#NAME?</v>
      </c>
      <c r="G44" s="12" t="e">
        <f t="shared" ca="1" si="1"/>
        <v>#NAME?</v>
      </c>
      <c r="H44" s="10">
        <f>VLOOKUP(B44,'BIS + EDB Final'!A:K,2,FALSE)</f>
        <v>1</v>
      </c>
      <c r="I44" s="10">
        <f>VLOOKUP(B44,'BIS + EDB Final'!A:F,6,FALSE)</f>
        <v>1</v>
      </c>
      <c r="J44" s="10">
        <f>VLOOKUP(B44,'CBG Final'!A:B,2,FALSE)</f>
        <v>3</v>
      </c>
      <c r="K44" s="13" t="e">
        <f t="shared" ca="1" si="2"/>
        <v>#NAME?</v>
      </c>
      <c r="L44" s="10" t="s">
        <v>2662</v>
      </c>
      <c r="M44" s="10" t="s">
        <v>572</v>
      </c>
      <c r="N44" s="10" t="s">
        <v>2663</v>
      </c>
      <c r="O44" s="10" t="s">
        <v>2475</v>
      </c>
      <c r="P44" s="10" t="s">
        <v>2664</v>
      </c>
      <c r="Q44" s="10" t="s">
        <v>61</v>
      </c>
      <c r="R44" s="10" t="s">
        <v>22</v>
      </c>
      <c r="S44" s="23"/>
      <c r="T44" s="26"/>
      <c r="U44" s="26"/>
      <c r="V44" s="23"/>
      <c r="W44" s="23"/>
      <c r="X44" s="26"/>
      <c r="Y44" s="26"/>
      <c r="Z44" s="23"/>
      <c r="AA44" s="23"/>
      <c r="AB44" s="23"/>
      <c r="AC44" s="23"/>
      <c r="AD44" s="23"/>
      <c r="AE44" s="23"/>
      <c r="AF44" s="23"/>
      <c r="AG44" s="23"/>
      <c r="AH44" s="23"/>
    </row>
    <row r="45" spans="1:34" ht="15.75" customHeight="1">
      <c r="A45" s="10"/>
      <c r="B45" s="10" t="s">
        <v>605</v>
      </c>
      <c r="C45" s="11" t="s">
        <v>46</v>
      </c>
      <c r="D45" s="12" t="s">
        <v>606</v>
      </c>
      <c r="E45" s="10">
        <v>284526</v>
      </c>
      <c r="F45" s="11" t="e">
        <f t="shared" ca="1" si="0"/>
        <v>#NAME?</v>
      </c>
      <c r="G45" s="12" t="e">
        <f t="shared" ca="1" si="1"/>
        <v>#NAME?</v>
      </c>
      <c r="H45" s="10">
        <f>VLOOKUP(B45,'BIS + EDB Final'!A:K,2,FALSE)</f>
        <v>1</v>
      </c>
      <c r="I45" s="10">
        <f>VLOOKUP(B45,'BIS + EDB Final'!A:F,6,FALSE)</f>
        <v>0</v>
      </c>
      <c r="J45" s="10">
        <f>VLOOKUP(B45,'CBG Final'!A:B,2,FALSE)</f>
        <v>2</v>
      </c>
      <c r="K45" s="13" t="e">
        <f t="shared" ca="1" si="2"/>
        <v>#NAME?</v>
      </c>
      <c r="L45" s="10" t="s">
        <v>607</v>
      </c>
      <c r="M45" s="10" t="s">
        <v>608</v>
      </c>
      <c r="N45" s="10" t="s">
        <v>609</v>
      </c>
      <c r="O45" s="10" t="s">
        <v>610</v>
      </c>
      <c r="P45" s="10" t="s">
        <v>611</v>
      </c>
      <c r="Q45" s="10" t="s">
        <v>393</v>
      </c>
      <c r="R45" s="10" t="s">
        <v>41</v>
      </c>
      <c r="S45" s="14"/>
      <c r="T45" s="15"/>
      <c r="U45" s="15"/>
      <c r="V45" s="14"/>
      <c r="W45" s="14"/>
      <c r="X45" s="15"/>
      <c r="Y45" s="15"/>
      <c r="Z45" s="14"/>
      <c r="AA45" s="14"/>
      <c r="AB45" s="14"/>
      <c r="AC45" s="14"/>
      <c r="AD45" s="14"/>
      <c r="AE45" s="14"/>
      <c r="AF45" s="14"/>
      <c r="AG45" s="14"/>
      <c r="AH45" s="14"/>
    </row>
    <row r="46" spans="1:34" ht="15.75" customHeight="1">
      <c r="A46" s="10"/>
      <c r="B46" s="10" t="s">
        <v>726</v>
      </c>
      <c r="C46" s="11" t="s">
        <v>43</v>
      </c>
      <c r="D46" s="12" t="s">
        <v>727</v>
      </c>
      <c r="E46" s="10">
        <v>586700</v>
      </c>
      <c r="F46" s="11" t="e">
        <f t="shared" ca="1" si="0"/>
        <v>#NAME?</v>
      </c>
      <c r="G46" s="12" t="e">
        <f t="shared" ca="1" si="1"/>
        <v>#NAME?</v>
      </c>
      <c r="H46" s="10">
        <v>1</v>
      </c>
      <c r="I46" s="10">
        <f>VLOOKUP(B46,'BIS + EDB Final'!A:F,6,FALSE)</f>
        <v>0</v>
      </c>
      <c r="J46" s="10">
        <f>VLOOKUP(B46,'CBG Final'!A:B,2,FALSE)</f>
        <v>2</v>
      </c>
      <c r="K46" s="13" t="e">
        <f t="shared" ca="1" si="2"/>
        <v>#NAME?</v>
      </c>
      <c r="L46" s="10" t="s">
        <v>2599</v>
      </c>
      <c r="M46" s="10" t="s">
        <v>518</v>
      </c>
      <c r="N46" s="10" t="s">
        <v>2600</v>
      </c>
      <c r="O46" s="10"/>
      <c r="P46" s="10" t="s">
        <v>2601</v>
      </c>
      <c r="Q46" s="10" t="s">
        <v>21</v>
      </c>
      <c r="R46" s="10" t="s">
        <v>22</v>
      </c>
      <c r="S46" s="14"/>
      <c r="T46" s="15"/>
      <c r="U46" s="15"/>
      <c r="V46" s="14"/>
      <c r="W46" s="14"/>
      <c r="X46" s="15"/>
      <c r="Y46" s="15"/>
      <c r="Z46" s="14"/>
      <c r="AA46" s="14"/>
      <c r="AB46" s="14"/>
      <c r="AC46" s="14"/>
      <c r="AD46" s="14"/>
      <c r="AE46" s="14"/>
      <c r="AF46" s="14"/>
      <c r="AG46" s="14"/>
      <c r="AH46" s="14"/>
    </row>
    <row r="47" spans="1:34" ht="15.75" hidden="1" customHeight="1">
      <c r="A47" s="10">
        <v>46</v>
      </c>
      <c r="B47" s="10" t="s">
        <v>344</v>
      </c>
      <c r="C47" s="11" t="s">
        <v>281</v>
      </c>
      <c r="D47" s="12" t="s">
        <v>345</v>
      </c>
      <c r="E47" s="10">
        <v>88497</v>
      </c>
      <c r="F47" s="11" t="e">
        <f t="shared" ca="1" si="0"/>
        <v>#NAME?</v>
      </c>
      <c r="G47" s="12" t="e">
        <f t="shared" ca="1" si="1"/>
        <v>#NAME?</v>
      </c>
      <c r="H47" s="10">
        <f>VLOOKUP(B47,'BIS + EDB Final'!A:K,2,FALSE)</f>
        <v>2</v>
      </c>
      <c r="I47" s="10">
        <f>VLOOKUP(B47,'BIS + EDB Final'!A:F,6,FALSE)</f>
        <v>1</v>
      </c>
      <c r="J47" s="10">
        <f>VLOOKUP(B47,'CBG Final'!A:B,2,FALSE)</f>
        <v>3</v>
      </c>
      <c r="K47" s="13" t="e">
        <f t="shared" ca="1" si="2"/>
        <v>#NAME?</v>
      </c>
      <c r="L47" s="10" t="s">
        <v>346</v>
      </c>
      <c r="M47" s="10" t="s">
        <v>347</v>
      </c>
      <c r="N47" s="10" t="s">
        <v>348</v>
      </c>
      <c r="O47" s="10" t="s">
        <v>349</v>
      </c>
      <c r="P47" s="10" t="s">
        <v>350</v>
      </c>
      <c r="Q47" s="10" t="s">
        <v>351</v>
      </c>
      <c r="R47" s="10" t="s">
        <v>352</v>
      </c>
      <c r="S47" s="23"/>
      <c r="T47" s="26"/>
      <c r="U47" s="26"/>
      <c r="V47" s="23"/>
      <c r="W47" s="23"/>
      <c r="X47" s="23"/>
      <c r="Y47" s="23"/>
      <c r="Z47" s="23"/>
      <c r="AA47" s="23"/>
      <c r="AB47" s="23"/>
      <c r="AC47" s="23"/>
      <c r="AD47" s="23"/>
      <c r="AE47" s="23"/>
      <c r="AF47" s="23"/>
      <c r="AG47" s="23"/>
      <c r="AH47" s="23"/>
    </row>
    <row r="48" spans="1:34" ht="15.75" customHeight="1">
      <c r="A48" s="10"/>
      <c r="B48" s="10" t="s">
        <v>198</v>
      </c>
      <c r="C48" s="11" t="s">
        <v>43</v>
      </c>
      <c r="D48" s="12" t="s">
        <v>85</v>
      </c>
      <c r="E48" s="10">
        <v>333000</v>
      </c>
      <c r="F48" s="11" t="e">
        <f t="shared" ca="1" si="0"/>
        <v>#NAME?</v>
      </c>
      <c r="G48" s="12" t="e">
        <f t="shared" ca="1" si="1"/>
        <v>#NAME?</v>
      </c>
      <c r="H48" s="10">
        <v>1</v>
      </c>
      <c r="I48" s="10">
        <f>VLOOKUP(B48,'BIS + EDB Final'!A:F,6,FALSE)</f>
        <v>0</v>
      </c>
      <c r="J48" s="10">
        <f>VLOOKUP(B48,'CBG Final'!A:B,2,FALSE)</f>
        <v>2</v>
      </c>
      <c r="K48" s="13" t="e">
        <f t="shared" ca="1" si="2"/>
        <v>#NAME?</v>
      </c>
      <c r="L48" s="10" t="s">
        <v>1196</v>
      </c>
      <c r="M48" s="10" t="s">
        <v>1197</v>
      </c>
      <c r="N48" s="10" t="s">
        <v>1198</v>
      </c>
      <c r="O48" s="10" t="s">
        <v>1199</v>
      </c>
      <c r="P48" s="10" t="s">
        <v>1200</v>
      </c>
      <c r="Q48" s="10" t="s">
        <v>40</v>
      </c>
      <c r="R48" s="10" t="s">
        <v>22</v>
      </c>
      <c r="S48" s="14"/>
      <c r="T48" s="15"/>
      <c r="U48" s="15"/>
      <c r="V48" s="14"/>
      <c r="W48" s="14"/>
      <c r="X48" s="15"/>
      <c r="Y48" s="15"/>
      <c r="Z48" s="14"/>
      <c r="AA48" s="14"/>
      <c r="AB48" s="14"/>
      <c r="AC48" s="14"/>
      <c r="AD48" s="14"/>
      <c r="AE48" s="14"/>
      <c r="AF48" s="14"/>
      <c r="AG48" s="14"/>
      <c r="AH48" s="14"/>
    </row>
    <row r="49" spans="1:34" ht="15.75" customHeight="1">
      <c r="A49" s="10"/>
      <c r="B49" s="10" t="s">
        <v>1667</v>
      </c>
      <c r="C49" s="11" t="s">
        <v>281</v>
      </c>
      <c r="D49" s="12" t="s">
        <v>1668</v>
      </c>
      <c r="E49" s="10">
        <v>162293</v>
      </c>
      <c r="F49" s="11" t="e">
        <f t="shared" ca="1" si="0"/>
        <v>#NAME?</v>
      </c>
      <c r="G49" s="12" t="e">
        <f t="shared" ca="1" si="1"/>
        <v>#NAME?</v>
      </c>
      <c r="H49" s="10">
        <v>2</v>
      </c>
      <c r="I49" s="10">
        <f>VLOOKUP(B49,'BIS + EDB Final'!A:F,6,FALSE)</f>
        <v>1</v>
      </c>
      <c r="J49" s="10">
        <f>VLOOKUP(B49,'CBG Final'!A:B,2,FALSE)</f>
        <v>2</v>
      </c>
      <c r="K49" s="13" t="e">
        <f t="shared" ca="1" si="2"/>
        <v>#NAME?</v>
      </c>
      <c r="L49" s="10" t="s">
        <v>1669</v>
      </c>
      <c r="M49" s="10" t="s">
        <v>1158</v>
      </c>
      <c r="N49" s="10" t="s">
        <v>1670</v>
      </c>
      <c r="O49" s="10" t="s">
        <v>1671</v>
      </c>
      <c r="P49" s="10" t="s">
        <v>1672</v>
      </c>
      <c r="Q49" s="10" t="s">
        <v>351</v>
      </c>
      <c r="R49" s="10" t="s">
        <v>116</v>
      </c>
      <c r="S49" s="14"/>
      <c r="T49" s="15"/>
      <c r="U49" s="15"/>
      <c r="V49" s="14"/>
      <c r="W49" s="14"/>
      <c r="X49" s="14"/>
      <c r="Y49" s="14"/>
      <c r="Z49" s="14"/>
      <c r="AA49" s="14"/>
      <c r="AB49" s="14"/>
      <c r="AC49" s="14"/>
      <c r="AD49" s="14"/>
      <c r="AE49" s="14"/>
      <c r="AF49" s="14"/>
      <c r="AG49" s="14"/>
      <c r="AH49" s="14"/>
    </row>
    <row r="50" spans="1:34" ht="15.75" customHeight="1">
      <c r="A50" s="10"/>
      <c r="B50" s="10" t="s">
        <v>2205</v>
      </c>
      <c r="C50" s="11" t="s">
        <v>93</v>
      </c>
      <c r="D50" s="12" t="s">
        <v>2206</v>
      </c>
      <c r="E50" s="10">
        <v>194956</v>
      </c>
      <c r="F50" s="11" t="e">
        <f t="shared" ca="1" si="0"/>
        <v>#NAME?</v>
      </c>
      <c r="G50" s="12" t="e">
        <f t="shared" ca="1" si="1"/>
        <v>#NAME?</v>
      </c>
      <c r="H50" s="10">
        <v>2</v>
      </c>
      <c r="I50" s="10">
        <f>VLOOKUP(B50,'BIS + EDB Final'!A:F,6,FALSE)</f>
        <v>1</v>
      </c>
      <c r="J50" s="10">
        <f>VLOOKUP(B50,'CBG Final'!A:B,2,FALSE)</f>
        <v>2</v>
      </c>
      <c r="K50" s="13" t="e">
        <f t="shared" ca="1" si="2"/>
        <v>#NAME?</v>
      </c>
      <c r="L50" s="10" t="s">
        <v>2207</v>
      </c>
      <c r="M50" s="10" t="s">
        <v>781</v>
      </c>
      <c r="N50" s="10" t="s">
        <v>2208</v>
      </c>
      <c r="O50" s="10" t="s">
        <v>2209</v>
      </c>
      <c r="P50" s="10" t="s">
        <v>2210</v>
      </c>
      <c r="Q50" s="10" t="s">
        <v>40</v>
      </c>
      <c r="R50" s="10" t="s">
        <v>61</v>
      </c>
      <c r="S50" s="14"/>
      <c r="T50" s="15"/>
      <c r="U50" s="15"/>
      <c r="V50" s="14"/>
      <c r="W50" s="14"/>
      <c r="X50" s="15"/>
      <c r="Y50" s="15"/>
      <c r="Z50" s="14"/>
      <c r="AA50" s="14"/>
      <c r="AB50" s="14"/>
      <c r="AC50" s="14"/>
      <c r="AD50" s="14"/>
      <c r="AE50" s="14"/>
      <c r="AF50" s="14"/>
      <c r="AG50" s="14"/>
      <c r="AH50" s="14"/>
    </row>
    <row r="51" spans="1:34" ht="15.75" customHeight="1">
      <c r="A51" s="10"/>
      <c r="B51" s="10" t="s">
        <v>83</v>
      </c>
      <c r="C51" s="11" t="s">
        <v>84</v>
      </c>
      <c r="D51" s="12" t="s">
        <v>85</v>
      </c>
      <c r="E51" s="10">
        <v>392001</v>
      </c>
      <c r="F51" s="11" t="e">
        <f t="shared" ca="1" si="0"/>
        <v>#NAME?</v>
      </c>
      <c r="G51" s="12" t="e">
        <f t="shared" ca="1" si="1"/>
        <v>#NAME?</v>
      </c>
      <c r="H51" s="10">
        <f>VLOOKUP(B51,'BIS + EDB Final'!A:K,2,FALSE)</f>
        <v>2</v>
      </c>
      <c r="I51" s="10">
        <f>VLOOKUP(B51,'BIS + EDB Final'!A:F,6,FALSE)</f>
        <v>0</v>
      </c>
      <c r="J51" s="10">
        <f>VLOOKUP(B51,'CBG Final'!A:B,2,FALSE)</f>
        <v>1</v>
      </c>
      <c r="K51" s="13" t="e">
        <f t="shared" ca="1" si="2"/>
        <v>#NAME?</v>
      </c>
      <c r="L51" s="10" t="s">
        <v>86</v>
      </c>
      <c r="M51" s="10" t="s">
        <v>87</v>
      </c>
      <c r="N51" s="10" t="s">
        <v>88</v>
      </c>
      <c r="O51" s="10" t="s">
        <v>89</v>
      </c>
      <c r="P51" s="10" t="s">
        <v>90</v>
      </c>
      <c r="Q51" s="10" t="s">
        <v>91</v>
      </c>
      <c r="R51" s="10" t="s">
        <v>22</v>
      </c>
      <c r="S51" s="14"/>
      <c r="T51" s="15"/>
      <c r="U51" s="15"/>
      <c r="V51" s="14"/>
      <c r="W51" s="14"/>
      <c r="X51" s="15"/>
      <c r="Y51" s="15"/>
      <c r="Z51" s="14"/>
      <c r="AA51" s="14"/>
      <c r="AB51" s="14"/>
      <c r="AC51" s="14"/>
      <c r="AD51" s="14"/>
      <c r="AE51" s="14"/>
      <c r="AF51" s="14"/>
      <c r="AG51" s="14"/>
      <c r="AH51" s="14"/>
    </row>
    <row r="52" spans="1:34" ht="15.75" customHeight="1">
      <c r="A52" s="10"/>
      <c r="B52" s="10" t="s">
        <v>288</v>
      </c>
      <c r="C52" s="11" t="s">
        <v>289</v>
      </c>
      <c r="D52" s="12" t="s">
        <v>290</v>
      </c>
      <c r="E52" s="10">
        <v>125416</v>
      </c>
      <c r="F52" s="11" t="e">
        <f t="shared" ca="1" si="0"/>
        <v>#NAME?</v>
      </c>
      <c r="G52" s="12" t="e">
        <f t="shared" ca="1" si="1"/>
        <v>#NAME?</v>
      </c>
      <c r="H52" s="10">
        <f>VLOOKUP(B52,'BIS + EDB Final'!A:K,2,FALSE)</f>
        <v>1</v>
      </c>
      <c r="I52" s="10">
        <f>VLOOKUP(B52,'BIS + EDB Final'!A:F,6,FALSE)</f>
        <v>0</v>
      </c>
      <c r="J52" s="10">
        <f>VLOOKUP(B52,'CBG Final'!A:B,2,FALSE)</f>
        <v>2</v>
      </c>
      <c r="K52" s="13" t="e">
        <f t="shared" ca="1" si="2"/>
        <v>#NAME?</v>
      </c>
      <c r="L52" s="10" t="s">
        <v>291</v>
      </c>
      <c r="M52" s="10" t="s">
        <v>292</v>
      </c>
      <c r="N52" s="10" t="s">
        <v>293</v>
      </c>
      <c r="O52" s="10" t="s">
        <v>294</v>
      </c>
      <c r="P52" s="10" t="s">
        <v>295</v>
      </c>
      <c r="Q52" s="10" t="s">
        <v>296</v>
      </c>
      <c r="R52" s="10" t="s">
        <v>224</v>
      </c>
      <c r="S52" s="14"/>
      <c r="T52" s="15"/>
      <c r="U52" s="15"/>
      <c r="V52" s="14"/>
      <c r="W52" s="14"/>
      <c r="X52" s="15"/>
      <c r="Y52" s="15"/>
      <c r="Z52" s="14"/>
      <c r="AA52" s="14"/>
      <c r="AB52" s="14"/>
      <c r="AC52" s="14"/>
      <c r="AD52" s="14"/>
      <c r="AE52" s="14"/>
      <c r="AF52" s="14"/>
      <c r="AG52" s="14"/>
      <c r="AH52" s="14"/>
    </row>
    <row r="53" spans="1:34" ht="15.75" customHeight="1">
      <c r="A53" s="10"/>
      <c r="B53" s="10" t="s">
        <v>1007</v>
      </c>
      <c r="C53" s="11" t="s">
        <v>43</v>
      </c>
      <c r="D53" s="12" t="s">
        <v>474</v>
      </c>
      <c r="E53" s="10">
        <v>255000</v>
      </c>
      <c r="F53" s="11" t="e">
        <f t="shared" ca="1" si="0"/>
        <v>#NAME?</v>
      </c>
      <c r="G53" s="12" t="e">
        <f t="shared" ca="1" si="1"/>
        <v>#NAME?</v>
      </c>
      <c r="H53" s="10">
        <v>1</v>
      </c>
      <c r="I53" s="10">
        <f>VLOOKUP(B53,'BIS + EDB Final'!A:F,6,FALSE)</f>
        <v>1</v>
      </c>
      <c r="J53" s="10">
        <f>VLOOKUP(B53,'CBG Final'!A:B,2,FALSE)</f>
        <v>1</v>
      </c>
      <c r="K53" s="13" t="e">
        <f t="shared" ca="1" si="2"/>
        <v>#NAME?</v>
      </c>
      <c r="L53" s="10" t="s">
        <v>2191</v>
      </c>
      <c r="M53" s="10" t="s">
        <v>739</v>
      </c>
      <c r="N53" s="10" t="s">
        <v>2192</v>
      </c>
      <c r="O53" s="10" t="s">
        <v>899</v>
      </c>
      <c r="P53" s="10" t="s">
        <v>2193</v>
      </c>
      <c r="Q53" s="10" t="s">
        <v>212</v>
      </c>
      <c r="R53" s="10" t="s">
        <v>22</v>
      </c>
      <c r="S53" s="14"/>
      <c r="T53" s="15"/>
      <c r="U53" s="15"/>
      <c r="V53" s="14"/>
      <c r="W53" s="14"/>
      <c r="X53" s="15"/>
      <c r="Y53" s="15"/>
      <c r="Z53" s="14"/>
      <c r="AA53" s="14"/>
      <c r="AB53" s="14"/>
      <c r="AC53" s="14"/>
      <c r="AD53" s="14"/>
      <c r="AE53" s="14"/>
      <c r="AF53" s="14"/>
      <c r="AG53" s="14"/>
      <c r="AH53" s="14"/>
    </row>
    <row r="54" spans="1:34" ht="15.75" customHeight="1">
      <c r="A54" s="10"/>
      <c r="B54" s="10" t="s">
        <v>522</v>
      </c>
      <c r="C54" s="11" t="s">
        <v>84</v>
      </c>
      <c r="D54" s="12" t="s">
        <v>523</v>
      </c>
      <c r="E54" s="10">
        <v>138129</v>
      </c>
      <c r="F54" s="11" t="e">
        <f t="shared" ca="1" si="0"/>
        <v>#NAME?</v>
      </c>
      <c r="G54" s="12" t="e">
        <f t="shared" ca="1" si="1"/>
        <v>#NAME?</v>
      </c>
      <c r="H54" s="10">
        <v>2</v>
      </c>
      <c r="I54" s="10">
        <f>VLOOKUP(B54,'BIS + EDB Final'!A:F,6,FALSE)</f>
        <v>0</v>
      </c>
      <c r="J54" s="10">
        <f>VLOOKUP(B54,'CBG Final'!A:B,2,FALSE)</f>
        <v>2</v>
      </c>
      <c r="K54" s="13" t="e">
        <f t="shared" ca="1" si="2"/>
        <v>#NAME?</v>
      </c>
      <c r="L54" s="10" t="s">
        <v>1709</v>
      </c>
      <c r="M54" s="10" t="s">
        <v>1710</v>
      </c>
      <c r="N54" s="10" t="s">
        <v>1711</v>
      </c>
      <c r="O54" s="10" t="s">
        <v>559</v>
      </c>
      <c r="P54" s="10" t="s">
        <v>1712</v>
      </c>
      <c r="Q54" s="10" t="s">
        <v>31</v>
      </c>
      <c r="R54" s="10" t="s">
        <v>22</v>
      </c>
      <c r="S54" s="14"/>
      <c r="T54" s="15"/>
      <c r="U54" s="15"/>
      <c r="V54" s="14"/>
      <c r="W54" s="14"/>
      <c r="X54" s="15"/>
      <c r="Y54" s="15"/>
      <c r="Z54" s="14"/>
      <c r="AA54" s="14"/>
      <c r="AB54" s="14"/>
      <c r="AC54" s="14"/>
      <c r="AD54" s="14"/>
      <c r="AE54" s="14"/>
      <c r="AF54" s="14"/>
      <c r="AG54" s="14"/>
      <c r="AH54" s="14"/>
    </row>
    <row r="55" spans="1:34" ht="15.75" customHeight="1">
      <c r="A55" s="10"/>
      <c r="B55" s="10" t="s">
        <v>184</v>
      </c>
      <c r="C55" s="11" t="s">
        <v>46</v>
      </c>
      <c r="D55" s="12" t="s">
        <v>118</v>
      </c>
      <c r="E55" s="10">
        <v>102887</v>
      </c>
      <c r="F55" s="11" t="e">
        <f t="shared" ca="1" si="0"/>
        <v>#NAME?</v>
      </c>
      <c r="G55" s="12" t="e">
        <f t="shared" ca="1" si="1"/>
        <v>#NAME?</v>
      </c>
      <c r="H55" s="10">
        <f>VLOOKUP(B55,'BIS + EDB Final'!A:K,2,FALSE)</f>
        <v>2</v>
      </c>
      <c r="I55" s="10">
        <f>VLOOKUP(B55,'BIS + EDB Final'!A:F,6,FALSE)</f>
        <v>0</v>
      </c>
      <c r="J55" s="10">
        <f>VLOOKUP(B55,'CBG Final'!A:B,2,FALSE)</f>
        <v>2</v>
      </c>
      <c r="K55" s="13" t="e">
        <f t="shared" ca="1" si="2"/>
        <v>#NAME?</v>
      </c>
      <c r="L55" s="10" t="s">
        <v>185</v>
      </c>
      <c r="M55" s="10" t="s">
        <v>186</v>
      </c>
      <c r="N55" s="10" t="s">
        <v>187</v>
      </c>
      <c r="O55" s="10" t="s">
        <v>188</v>
      </c>
      <c r="P55" s="10" t="s">
        <v>189</v>
      </c>
      <c r="Q55" s="10" t="s">
        <v>190</v>
      </c>
      <c r="R55" s="10" t="s">
        <v>22</v>
      </c>
      <c r="S55" s="14"/>
      <c r="T55" s="15"/>
      <c r="U55" s="15"/>
      <c r="V55" s="14"/>
      <c r="W55" s="14"/>
      <c r="X55" s="15"/>
      <c r="Y55" s="15"/>
      <c r="Z55" s="14"/>
      <c r="AA55" s="14"/>
      <c r="AB55" s="14"/>
      <c r="AC55" s="14"/>
      <c r="AD55" s="14"/>
      <c r="AE55" s="14"/>
      <c r="AF55" s="14"/>
      <c r="AG55" s="14"/>
      <c r="AH55" s="14"/>
    </row>
    <row r="56" spans="1:34" ht="15.75" customHeight="1">
      <c r="A56" s="10"/>
      <c r="B56" s="10" t="s">
        <v>1863</v>
      </c>
      <c r="C56" s="11" t="s">
        <v>93</v>
      </c>
      <c r="D56" s="12" t="s">
        <v>120</v>
      </c>
      <c r="E56" s="10">
        <v>169198</v>
      </c>
      <c r="F56" s="11" t="e">
        <f t="shared" ca="1" si="0"/>
        <v>#NAME?</v>
      </c>
      <c r="G56" s="12" t="e">
        <f t="shared" ca="1" si="1"/>
        <v>#NAME?</v>
      </c>
      <c r="H56" s="10">
        <v>1</v>
      </c>
      <c r="I56" s="10">
        <f>VLOOKUP(B56,'BIS + EDB Final'!A:F,6,FALSE)</f>
        <v>1</v>
      </c>
      <c r="J56" s="10">
        <f>VLOOKUP(B56,'CBG Final'!A:B,2,FALSE)</f>
        <v>2</v>
      </c>
      <c r="K56" s="13" t="e">
        <f t="shared" ca="1" si="2"/>
        <v>#NAME?</v>
      </c>
      <c r="L56" s="10" t="s">
        <v>1864</v>
      </c>
      <c r="M56" s="10" t="s">
        <v>1865</v>
      </c>
      <c r="N56" s="10" t="s">
        <v>1866</v>
      </c>
      <c r="O56" s="10" t="s">
        <v>1557</v>
      </c>
      <c r="P56" s="10" t="s">
        <v>1867</v>
      </c>
      <c r="Q56" s="10" t="s">
        <v>651</v>
      </c>
      <c r="R56" s="10" t="s">
        <v>22</v>
      </c>
      <c r="S56" s="14"/>
      <c r="T56" s="15"/>
      <c r="U56" s="15"/>
      <c r="V56" s="14"/>
      <c r="W56" s="14"/>
      <c r="X56" s="15"/>
      <c r="Y56" s="15"/>
      <c r="Z56" s="14"/>
      <c r="AA56" s="14"/>
      <c r="AB56" s="14"/>
      <c r="AC56" s="14"/>
      <c r="AD56" s="14"/>
      <c r="AE56" s="14"/>
      <c r="AF56" s="14"/>
      <c r="AG56" s="14"/>
      <c r="AH56" s="14"/>
    </row>
    <row r="57" spans="1:34" ht="15.75" customHeight="1">
      <c r="A57" s="10"/>
      <c r="B57" s="10" t="s">
        <v>1368</v>
      </c>
      <c r="C57" s="11" t="s">
        <v>43</v>
      </c>
      <c r="D57" s="12" t="s">
        <v>1369</v>
      </c>
      <c r="E57" s="10">
        <v>194200</v>
      </c>
      <c r="F57" s="11" t="e">
        <f t="shared" ca="1" si="0"/>
        <v>#NAME?</v>
      </c>
      <c r="G57" s="12" t="e">
        <f t="shared" ca="1" si="1"/>
        <v>#NAME?</v>
      </c>
      <c r="H57" s="10">
        <v>1</v>
      </c>
      <c r="I57" s="10">
        <f>VLOOKUP(B57,'BIS + EDB Final'!A:F,6,FALSE)</f>
        <v>1</v>
      </c>
      <c r="J57" s="10">
        <f>VLOOKUP(B57,'CBG Final'!A:B,2,FALSE)</f>
        <v>2</v>
      </c>
      <c r="K57" s="13" t="e">
        <f t="shared" ca="1" si="2"/>
        <v>#NAME?</v>
      </c>
      <c r="L57" s="10" t="s">
        <v>1370</v>
      </c>
      <c r="M57" s="10" t="s">
        <v>1197</v>
      </c>
      <c r="N57" s="10" t="s">
        <v>1371</v>
      </c>
      <c r="O57" s="10" t="s">
        <v>1372</v>
      </c>
      <c r="P57" s="10" t="s">
        <v>1373</v>
      </c>
      <c r="Q57" s="10" t="s">
        <v>253</v>
      </c>
      <c r="R57" s="10" t="s">
        <v>175</v>
      </c>
      <c r="S57" s="14"/>
      <c r="T57" s="15"/>
      <c r="U57" s="15"/>
      <c r="V57" s="14"/>
      <c r="W57" s="14"/>
      <c r="X57" s="14"/>
      <c r="Y57" s="14"/>
      <c r="Z57" s="14"/>
      <c r="AA57" s="14"/>
      <c r="AB57" s="14"/>
      <c r="AC57" s="14"/>
      <c r="AD57" s="14"/>
      <c r="AE57" s="14"/>
      <c r="AF57" s="14"/>
      <c r="AG57" s="14"/>
      <c r="AH57" s="14"/>
    </row>
    <row r="58" spans="1:34" ht="15.75" customHeight="1">
      <c r="A58" s="10"/>
      <c r="B58" s="10" t="s">
        <v>508</v>
      </c>
      <c r="C58" s="11" t="s">
        <v>43</v>
      </c>
      <c r="D58" s="12" t="s">
        <v>509</v>
      </c>
      <c r="E58" s="10">
        <v>125665</v>
      </c>
      <c r="F58" s="11" t="e">
        <f t="shared" ca="1" si="0"/>
        <v>#NAME?</v>
      </c>
      <c r="G58" s="12" t="e">
        <f t="shared" ca="1" si="1"/>
        <v>#NAME?</v>
      </c>
      <c r="H58" s="10">
        <v>1</v>
      </c>
      <c r="I58" s="10">
        <f>VLOOKUP(B58,'BIS + EDB Final'!A:F,6,FALSE)</f>
        <v>1</v>
      </c>
      <c r="J58" s="10">
        <f>VLOOKUP(B58,'CBG Final'!A:B,2,FALSE)</f>
        <v>2</v>
      </c>
      <c r="K58" s="13" t="e">
        <f t="shared" ca="1" si="2"/>
        <v>#NAME?</v>
      </c>
      <c r="L58" s="10" t="s">
        <v>2522</v>
      </c>
      <c r="M58" s="10" t="s">
        <v>1075</v>
      </c>
      <c r="N58" s="10" t="s">
        <v>2523</v>
      </c>
      <c r="O58" s="10" t="s">
        <v>2524</v>
      </c>
      <c r="P58" s="10" t="s">
        <v>2525</v>
      </c>
      <c r="Q58" s="10" t="s">
        <v>253</v>
      </c>
      <c r="R58" s="10" t="s">
        <v>116</v>
      </c>
      <c r="S58" s="14"/>
      <c r="T58" s="15"/>
      <c r="U58" s="15"/>
      <c r="V58" s="14"/>
      <c r="W58" s="14"/>
      <c r="X58" s="15"/>
      <c r="Y58" s="15"/>
      <c r="Z58" s="14"/>
      <c r="AA58" s="14"/>
      <c r="AB58" s="14"/>
      <c r="AC58" s="14"/>
      <c r="AD58" s="14"/>
      <c r="AE58" s="14"/>
      <c r="AF58" s="14"/>
      <c r="AG58" s="14"/>
      <c r="AH58" s="14"/>
    </row>
    <row r="59" spans="1:34" ht="15.75" customHeight="1">
      <c r="A59" s="10"/>
      <c r="B59" s="10" t="s">
        <v>2686</v>
      </c>
      <c r="C59" s="11" t="s">
        <v>2687</v>
      </c>
      <c r="D59" s="12" t="s">
        <v>2688</v>
      </c>
      <c r="E59" s="10">
        <v>92690</v>
      </c>
      <c r="F59" s="11" t="e">
        <f t="shared" ca="1" si="0"/>
        <v>#NAME?</v>
      </c>
      <c r="G59" s="12" t="e">
        <f t="shared" ca="1" si="1"/>
        <v>#NAME?</v>
      </c>
      <c r="H59" s="10">
        <v>2</v>
      </c>
      <c r="I59" s="10">
        <f>VLOOKUP(B59,'BIS + EDB Final'!A:F,6,FALSE)</f>
        <v>0</v>
      </c>
      <c r="J59" s="10">
        <f>VLOOKUP(B59,'CBG Final'!A:B,2,FALSE)</f>
        <v>2</v>
      </c>
      <c r="K59" s="13" t="e">
        <f t="shared" ca="1" si="2"/>
        <v>#NAME?</v>
      </c>
      <c r="L59" s="10" t="s">
        <v>2689</v>
      </c>
      <c r="M59" s="10" t="s">
        <v>913</v>
      </c>
      <c r="N59" s="10" t="s">
        <v>2690</v>
      </c>
      <c r="O59" s="10" t="s">
        <v>518</v>
      </c>
      <c r="P59" s="10" t="s">
        <v>2691</v>
      </c>
      <c r="Q59" s="10" t="s">
        <v>2692</v>
      </c>
      <c r="R59" s="10" t="s">
        <v>22</v>
      </c>
      <c r="S59" s="14"/>
      <c r="T59" s="15"/>
      <c r="U59" s="15"/>
      <c r="V59" s="14"/>
      <c r="W59" s="14"/>
      <c r="X59" s="14"/>
      <c r="Y59" s="14"/>
      <c r="Z59" s="14"/>
      <c r="AA59" s="14"/>
      <c r="AB59" s="14"/>
      <c r="AC59" s="14"/>
      <c r="AD59" s="14"/>
      <c r="AE59" s="14"/>
      <c r="AF59" s="14"/>
      <c r="AG59" s="14"/>
      <c r="AH59" s="14"/>
    </row>
    <row r="60" spans="1:34" ht="15.75" customHeight="1">
      <c r="A60" s="10"/>
      <c r="B60" s="10" t="s">
        <v>499</v>
      </c>
      <c r="C60" s="11" t="s">
        <v>84</v>
      </c>
      <c r="D60" s="12" t="s">
        <v>120</v>
      </c>
      <c r="E60" s="10">
        <v>194173</v>
      </c>
      <c r="F60" s="11" t="e">
        <f t="shared" ca="1" si="0"/>
        <v>#NAME?</v>
      </c>
      <c r="G60" s="12" t="e">
        <f t="shared" ca="1" si="1"/>
        <v>#NAME?</v>
      </c>
      <c r="H60" s="10">
        <v>2</v>
      </c>
      <c r="I60" s="10">
        <f>VLOOKUP(B60,'BIS + EDB Final'!A:F,6,FALSE)</f>
        <v>-1</v>
      </c>
      <c r="J60" s="10">
        <f>VLOOKUP(B60,'CBG Final'!A:B,2,FALSE)</f>
        <v>2</v>
      </c>
      <c r="K60" s="13" t="e">
        <f t="shared" ca="1" si="2"/>
        <v>#NAME?</v>
      </c>
      <c r="L60" s="10" t="s">
        <v>1555</v>
      </c>
      <c r="M60" s="10" t="s">
        <v>844</v>
      </c>
      <c r="N60" s="10" t="s">
        <v>1556</v>
      </c>
      <c r="O60" s="10" t="s">
        <v>1557</v>
      </c>
      <c r="P60" s="10" t="s">
        <v>1558</v>
      </c>
      <c r="Q60" s="10" t="s">
        <v>31</v>
      </c>
      <c r="R60" s="10" t="s">
        <v>22</v>
      </c>
      <c r="S60" s="14"/>
      <c r="T60" s="15"/>
      <c r="U60" s="15"/>
      <c r="V60" s="14"/>
      <c r="W60" s="14"/>
      <c r="X60" s="15"/>
      <c r="Y60" s="15"/>
      <c r="Z60" s="14"/>
      <c r="AA60" s="14"/>
      <c r="AB60" s="14"/>
      <c r="AC60" s="14"/>
      <c r="AD60" s="14"/>
      <c r="AE60" s="14"/>
      <c r="AF60" s="14"/>
      <c r="AG60" s="14"/>
      <c r="AH60" s="14"/>
    </row>
    <row r="61" spans="1:34" ht="15.75" customHeight="1">
      <c r="A61" s="10"/>
      <c r="B61" s="10" t="s">
        <v>709</v>
      </c>
      <c r="C61" s="11" t="s">
        <v>43</v>
      </c>
      <c r="D61" s="12" t="s">
        <v>298</v>
      </c>
      <c r="E61" s="10">
        <v>186000</v>
      </c>
      <c r="F61" s="11" t="e">
        <f t="shared" ca="1" si="0"/>
        <v>#NAME?</v>
      </c>
      <c r="G61" s="12" t="e">
        <f t="shared" ca="1" si="1"/>
        <v>#NAME?</v>
      </c>
      <c r="H61" s="10">
        <v>1</v>
      </c>
      <c r="I61" s="10">
        <f>VLOOKUP(B61,'BIS + EDB Final'!A:F,6,FALSE)</f>
        <v>0</v>
      </c>
      <c r="J61" s="10">
        <f>VLOOKUP(B61,'CBG Final'!A:B,2,FALSE)</f>
        <v>2</v>
      </c>
      <c r="K61" s="13" t="e">
        <f t="shared" ca="1" si="2"/>
        <v>#NAME?</v>
      </c>
      <c r="L61" s="10" t="s">
        <v>2234</v>
      </c>
      <c r="M61" s="10" t="s">
        <v>204</v>
      </c>
      <c r="N61" s="10" t="s">
        <v>2235</v>
      </c>
      <c r="O61" s="10" t="s">
        <v>2236</v>
      </c>
      <c r="P61" s="10" t="s">
        <v>2237</v>
      </c>
      <c r="Q61" s="10" t="s">
        <v>2238</v>
      </c>
      <c r="R61" s="10" t="s">
        <v>22</v>
      </c>
      <c r="S61" s="14"/>
      <c r="T61" s="15"/>
      <c r="U61" s="15"/>
      <c r="V61" s="14"/>
      <c r="W61" s="14"/>
      <c r="X61" s="15"/>
      <c r="Y61" s="15"/>
      <c r="Z61" s="14"/>
      <c r="AA61" s="14"/>
      <c r="AB61" s="14"/>
      <c r="AC61" s="14"/>
      <c r="AD61" s="14"/>
      <c r="AE61" s="14"/>
      <c r="AF61" s="14"/>
      <c r="AG61" s="14"/>
      <c r="AH61" s="14"/>
    </row>
    <row r="62" spans="1:34" ht="15.75" hidden="1" customHeight="1">
      <c r="A62" s="10">
        <v>61</v>
      </c>
      <c r="B62" s="10" t="s">
        <v>1054</v>
      </c>
      <c r="C62" s="11" t="s">
        <v>43</v>
      </c>
      <c r="D62" s="12" t="s">
        <v>85</v>
      </c>
      <c r="E62" s="10">
        <v>364000</v>
      </c>
      <c r="F62" s="11" t="e">
        <f t="shared" ca="1" si="0"/>
        <v>#NAME?</v>
      </c>
      <c r="G62" s="12" t="e">
        <f t="shared" ca="1" si="1"/>
        <v>#NAME?</v>
      </c>
      <c r="H62" s="10">
        <v>1</v>
      </c>
      <c r="I62" s="10">
        <f>VLOOKUP(B62,'BIS + EDB Final'!A:F,6,FALSE)</f>
        <v>1</v>
      </c>
      <c r="J62" s="10">
        <f>VLOOKUP(B62,'CBG Final'!A:B,2,FALSE)</f>
        <v>3</v>
      </c>
      <c r="K62" s="13" t="e">
        <f t="shared" ca="1" si="2"/>
        <v>#NAME?</v>
      </c>
      <c r="L62" s="10" t="s">
        <v>2529</v>
      </c>
      <c r="M62" s="10" t="s">
        <v>2530</v>
      </c>
      <c r="N62" s="10" t="s">
        <v>2531</v>
      </c>
      <c r="O62" s="10" t="s">
        <v>147</v>
      </c>
      <c r="P62" s="10" t="s">
        <v>2532</v>
      </c>
      <c r="Q62" s="10" t="s">
        <v>156</v>
      </c>
      <c r="R62" s="10" t="s">
        <v>54</v>
      </c>
      <c r="S62" s="23"/>
      <c r="T62" s="26"/>
      <c r="U62" s="26"/>
      <c r="V62" s="23"/>
      <c r="W62" s="23"/>
      <c r="X62" s="26"/>
      <c r="Y62" s="26"/>
      <c r="Z62" s="23"/>
      <c r="AA62" s="23"/>
      <c r="AB62" s="23"/>
      <c r="AC62" s="23"/>
      <c r="AD62" s="23"/>
      <c r="AE62" s="23"/>
      <c r="AF62" s="23"/>
      <c r="AG62" s="23"/>
      <c r="AH62" s="23"/>
    </row>
    <row r="63" spans="1:34" ht="15.75" hidden="1" customHeight="1">
      <c r="A63" s="10">
        <v>62</v>
      </c>
      <c r="B63" s="10" t="s">
        <v>2739</v>
      </c>
      <c r="C63" s="11" t="s">
        <v>43</v>
      </c>
      <c r="D63" s="12" t="s">
        <v>85</v>
      </c>
      <c r="E63" s="10">
        <v>2100000</v>
      </c>
      <c r="F63" s="11" t="e">
        <f t="shared" ca="1" si="0"/>
        <v>#NAME?</v>
      </c>
      <c r="G63" s="12" t="e">
        <f t="shared" ca="1" si="1"/>
        <v>#NAME?</v>
      </c>
      <c r="H63" s="10">
        <v>2</v>
      </c>
      <c r="I63" s="10">
        <f>VLOOKUP(B63,'BIS + EDB Final'!A:F,6,FALSE)</f>
        <v>-1</v>
      </c>
      <c r="J63" s="10">
        <f>VLOOKUP(B63,'CBG Final'!A:B,2,FALSE)</f>
        <v>3</v>
      </c>
      <c r="K63" s="13" t="e">
        <f t="shared" ca="1" si="2"/>
        <v>#NAME?</v>
      </c>
      <c r="L63" s="10" t="s">
        <v>2740</v>
      </c>
      <c r="M63" s="10" t="s">
        <v>368</v>
      </c>
      <c r="N63" s="10" t="s">
        <v>2741</v>
      </c>
      <c r="O63" s="10" t="s">
        <v>2742</v>
      </c>
      <c r="P63" s="10" t="s">
        <v>2743</v>
      </c>
      <c r="Q63" s="10" t="s">
        <v>40</v>
      </c>
      <c r="R63" s="10" t="s">
        <v>22</v>
      </c>
      <c r="S63" s="23"/>
      <c r="T63" s="28"/>
      <c r="U63" s="28"/>
      <c r="V63" s="23"/>
      <c r="W63" s="23"/>
      <c r="X63" s="28"/>
      <c r="Y63" s="28"/>
      <c r="Z63" s="23"/>
      <c r="AA63" s="23"/>
      <c r="AB63" s="23"/>
      <c r="AC63" s="23"/>
      <c r="AD63" s="23"/>
      <c r="AE63" s="23"/>
      <c r="AF63" s="23"/>
      <c r="AG63" s="23"/>
      <c r="AH63" s="23"/>
    </row>
    <row r="64" spans="1:34" ht="15.75" hidden="1" customHeight="1">
      <c r="A64" s="10">
        <v>63</v>
      </c>
      <c r="B64" s="10" t="s">
        <v>1021</v>
      </c>
      <c r="C64" s="11" t="s">
        <v>43</v>
      </c>
      <c r="D64" s="12" t="s">
        <v>282</v>
      </c>
      <c r="E64" s="10">
        <v>172000</v>
      </c>
      <c r="F64" s="11" t="e">
        <f t="shared" ca="1" si="0"/>
        <v>#NAME?</v>
      </c>
      <c r="G64" s="12" t="e">
        <f t="shared" ca="1" si="1"/>
        <v>#NAME?</v>
      </c>
      <c r="H64" s="10">
        <v>2</v>
      </c>
      <c r="I64" s="10">
        <f>VLOOKUP(B64,'BIS + EDB Final'!A:F,6,FALSE)</f>
        <v>-1</v>
      </c>
      <c r="J64" s="10">
        <f>VLOOKUP(B64,'CBG Final'!A:B,2,FALSE)</f>
        <v>3</v>
      </c>
      <c r="K64" s="13" t="e">
        <f t="shared" ca="1" si="2"/>
        <v>#NAME?</v>
      </c>
      <c r="L64" s="10" t="s">
        <v>1022</v>
      </c>
      <c r="M64" s="10" t="s">
        <v>70</v>
      </c>
      <c r="N64" s="10" t="s">
        <v>1023</v>
      </c>
      <c r="O64" s="10"/>
      <c r="P64" s="10" t="s">
        <v>1024</v>
      </c>
      <c r="Q64" s="10" t="s">
        <v>1025</v>
      </c>
      <c r="R64" s="10" t="s">
        <v>22</v>
      </c>
      <c r="S64" s="23"/>
      <c r="T64" s="26"/>
      <c r="U64" s="26"/>
      <c r="V64" s="23"/>
      <c r="W64" s="23"/>
      <c r="X64" s="26"/>
      <c r="Y64" s="26"/>
      <c r="Z64" s="23"/>
      <c r="AA64" s="23"/>
      <c r="AB64" s="23"/>
      <c r="AC64" s="23"/>
      <c r="AD64" s="23"/>
      <c r="AE64" s="23"/>
      <c r="AF64" s="23"/>
      <c r="AG64" s="23"/>
      <c r="AH64" s="23"/>
    </row>
    <row r="65" spans="1:34" ht="15.75" customHeight="1">
      <c r="A65" s="10"/>
      <c r="B65" s="10" t="s">
        <v>1150</v>
      </c>
      <c r="C65" s="11" t="s">
        <v>93</v>
      </c>
      <c r="D65" s="12" t="s">
        <v>1151</v>
      </c>
      <c r="E65" s="10">
        <v>190159</v>
      </c>
      <c r="F65" s="11" t="e">
        <f t="shared" ca="1" si="0"/>
        <v>#NAME?</v>
      </c>
      <c r="G65" s="12" t="e">
        <f t="shared" ca="1" si="1"/>
        <v>#NAME?</v>
      </c>
      <c r="H65" s="10">
        <v>1</v>
      </c>
      <c r="I65" s="10">
        <f>VLOOKUP(B65,'BIS + EDB Final'!A:F,6,FALSE)</f>
        <v>0</v>
      </c>
      <c r="J65" s="10">
        <f>VLOOKUP(B65,'CBG Final'!A:B,2,FALSE)</f>
        <v>2</v>
      </c>
      <c r="K65" s="13" t="e">
        <f t="shared" ca="1" si="2"/>
        <v>#NAME?</v>
      </c>
      <c r="L65" s="10" t="s">
        <v>1152</v>
      </c>
      <c r="M65" s="10" t="s">
        <v>1153</v>
      </c>
      <c r="N65" s="10" t="s">
        <v>1154</v>
      </c>
      <c r="O65" s="10" t="s">
        <v>1075</v>
      </c>
      <c r="P65" s="10" t="s">
        <v>1155</v>
      </c>
      <c r="Q65" s="10" t="s">
        <v>351</v>
      </c>
      <c r="R65" s="10" t="s">
        <v>142</v>
      </c>
      <c r="S65" s="14"/>
      <c r="T65" s="15"/>
      <c r="U65" s="15"/>
      <c r="V65" s="14"/>
      <c r="W65" s="14"/>
      <c r="X65" s="14"/>
      <c r="Y65" s="14"/>
      <c r="Z65" s="14"/>
      <c r="AA65" s="14"/>
      <c r="AB65" s="14"/>
      <c r="AC65" s="14"/>
      <c r="AD65" s="14"/>
      <c r="AE65" s="14"/>
      <c r="AF65" s="14"/>
      <c r="AG65" s="14"/>
      <c r="AH65" s="14"/>
    </row>
    <row r="66" spans="1:34" ht="15.75" customHeight="1">
      <c r="A66" s="10"/>
      <c r="B66" s="10" t="s">
        <v>1273</v>
      </c>
      <c r="C66" s="11" t="s">
        <v>84</v>
      </c>
      <c r="D66" s="12" t="s">
        <v>1151</v>
      </c>
      <c r="E66" s="10">
        <v>158056</v>
      </c>
      <c r="F66" s="11" t="e">
        <f t="shared" ca="1" si="0"/>
        <v>#NAME?</v>
      </c>
      <c r="G66" s="12" t="e">
        <f t="shared" ca="1" si="1"/>
        <v>#NAME?</v>
      </c>
      <c r="H66" s="10">
        <v>1</v>
      </c>
      <c r="I66" s="10">
        <f>VLOOKUP(B66,'BIS + EDB Final'!A:F,6,FALSE)</f>
        <v>0</v>
      </c>
      <c r="J66" s="10">
        <f>VLOOKUP(B66,'CBG Final'!A:B,2,FALSE)</f>
        <v>2</v>
      </c>
      <c r="K66" s="13" t="e">
        <f t="shared" ca="1" si="2"/>
        <v>#NAME?</v>
      </c>
      <c r="L66" s="10" t="s">
        <v>1287</v>
      </c>
      <c r="M66" s="10" t="s">
        <v>1288</v>
      </c>
      <c r="N66" s="10" t="s">
        <v>1289</v>
      </c>
      <c r="O66" s="10" t="s">
        <v>1290</v>
      </c>
      <c r="P66" s="10" t="s">
        <v>1291</v>
      </c>
      <c r="Q66" s="10" t="s">
        <v>1292</v>
      </c>
      <c r="R66" s="10" t="s">
        <v>22</v>
      </c>
      <c r="S66" s="14"/>
      <c r="T66" s="15"/>
      <c r="U66" s="15"/>
      <c r="V66" s="14"/>
      <c r="W66" s="14"/>
      <c r="X66" s="14"/>
      <c r="Y66" s="14"/>
      <c r="Z66" s="14"/>
      <c r="AA66" s="14"/>
      <c r="AB66" s="14"/>
      <c r="AC66" s="14"/>
      <c r="AD66" s="14"/>
      <c r="AE66" s="14"/>
      <c r="AF66" s="14"/>
      <c r="AG66" s="14"/>
      <c r="AH66" s="14"/>
    </row>
    <row r="67" spans="1:34" ht="15.75" hidden="1" customHeight="1">
      <c r="A67" s="10">
        <v>66</v>
      </c>
      <c r="B67" s="10" t="s">
        <v>1463</v>
      </c>
      <c r="C67" s="11" t="s">
        <v>43</v>
      </c>
      <c r="D67" s="12" t="s">
        <v>120</v>
      </c>
      <c r="E67" s="10">
        <v>162000</v>
      </c>
      <c r="F67" s="11" t="e">
        <f t="shared" ca="1" si="0"/>
        <v>#NAME?</v>
      </c>
      <c r="G67" s="12" t="e">
        <f t="shared" ca="1" si="1"/>
        <v>#NAME?</v>
      </c>
      <c r="H67" s="10">
        <v>2</v>
      </c>
      <c r="I67" s="10">
        <f>VLOOKUP(B67,'BIS + EDB Final'!A:F,6,FALSE)</f>
        <v>-1</v>
      </c>
      <c r="J67" s="10">
        <f>VLOOKUP(B67,'CBG Final'!A:B,2,FALSE)</f>
        <v>3</v>
      </c>
      <c r="K67" s="13" t="e">
        <f t="shared" ca="1" si="2"/>
        <v>#NAME?</v>
      </c>
      <c r="L67" s="10" t="s">
        <v>1464</v>
      </c>
      <c r="M67" s="10" t="s">
        <v>38</v>
      </c>
      <c r="N67" s="10" t="s">
        <v>1465</v>
      </c>
      <c r="O67" s="10" t="s">
        <v>1466</v>
      </c>
      <c r="P67" s="10" t="s">
        <v>1467</v>
      </c>
      <c r="Q67" s="10" t="s">
        <v>253</v>
      </c>
      <c r="R67" s="10" t="s">
        <v>22</v>
      </c>
      <c r="S67" s="23"/>
      <c r="T67" s="26"/>
      <c r="U67" s="26"/>
      <c r="V67" s="23"/>
      <c r="W67" s="23"/>
      <c r="X67" s="26"/>
      <c r="Y67" s="26"/>
      <c r="Z67" s="23"/>
      <c r="AA67" s="23"/>
      <c r="AB67" s="23"/>
      <c r="AC67" s="23"/>
      <c r="AD67" s="23"/>
      <c r="AE67" s="23"/>
      <c r="AF67" s="23"/>
      <c r="AG67" s="23"/>
      <c r="AH67" s="23"/>
    </row>
    <row r="68" spans="1:34" ht="15.75" customHeight="1">
      <c r="A68" s="10"/>
      <c r="B68" s="10" t="s">
        <v>1848</v>
      </c>
      <c r="C68" s="11" t="s">
        <v>777</v>
      </c>
      <c r="D68" s="12" t="s">
        <v>1151</v>
      </c>
      <c r="E68" s="10">
        <v>170000</v>
      </c>
      <c r="F68" s="11" t="e">
        <f t="shared" ca="1" si="0"/>
        <v>#NAME?</v>
      </c>
      <c r="G68" s="12" t="e">
        <f t="shared" ca="1" si="1"/>
        <v>#NAME?</v>
      </c>
      <c r="H68" s="10">
        <v>1</v>
      </c>
      <c r="I68" s="10">
        <f>VLOOKUP(B68,'BIS + EDB Final'!A:F,6,FALSE)</f>
        <v>0</v>
      </c>
      <c r="J68" s="10">
        <f>VLOOKUP(B68,'CBG Final'!A:B,2,FALSE)</f>
        <v>2</v>
      </c>
      <c r="K68" s="13" t="e">
        <f t="shared" ca="1" si="2"/>
        <v>#NAME?</v>
      </c>
      <c r="L68" s="10" t="s">
        <v>1849</v>
      </c>
      <c r="M68" s="10" t="s">
        <v>572</v>
      </c>
      <c r="N68" s="10" t="s">
        <v>1850</v>
      </c>
      <c r="O68" s="10" t="s">
        <v>1825</v>
      </c>
      <c r="P68" s="10" t="s">
        <v>1851</v>
      </c>
      <c r="Q68" s="10" t="s">
        <v>468</v>
      </c>
      <c r="R68" s="10" t="s">
        <v>41</v>
      </c>
      <c r="S68" s="14"/>
      <c r="T68" s="15"/>
      <c r="U68" s="15"/>
      <c r="V68" s="14"/>
      <c r="W68" s="14"/>
      <c r="X68" s="14"/>
      <c r="Y68" s="14"/>
      <c r="Z68" s="14"/>
      <c r="AA68" s="14"/>
      <c r="AB68" s="14"/>
      <c r="AC68" s="14"/>
      <c r="AD68" s="14"/>
      <c r="AE68" s="14"/>
      <c r="AF68" s="14"/>
      <c r="AG68" s="14"/>
      <c r="AH68" s="14"/>
    </row>
    <row r="69" spans="1:34" ht="15.75" customHeight="1">
      <c r="A69" s="10"/>
      <c r="B69" s="10" t="s">
        <v>799</v>
      </c>
      <c r="C69" s="11" t="s">
        <v>43</v>
      </c>
      <c r="D69" s="12" t="s">
        <v>474</v>
      </c>
      <c r="E69" s="10">
        <v>196650</v>
      </c>
      <c r="F69" s="11" t="e">
        <f t="shared" ca="1" si="0"/>
        <v>#NAME?</v>
      </c>
      <c r="G69" s="12" t="e">
        <f t="shared" ca="1" si="1"/>
        <v>#NAME?</v>
      </c>
      <c r="H69" s="10">
        <v>1</v>
      </c>
      <c r="I69" s="10">
        <f>VLOOKUP(B69,'BIS + EDB Final'!A:F,6,FALSE)</f>
        <v>0</v>
      </c>
      <c r="J69" s="10">
        <f>VLOOKUP(B69,'CBG Final'!A:B,2,FALSE)</f>
        <v>2</v>
      </c>
      <c r="K69" s="13" t="e">
        <f t="shared" ca="1" si="2"/>
        <v>#NAME?</v>
      </c>
      <c r="L69" s="10" t="s">
        <v>800</v>
      </c>
      <c r="M69" s="10" t="s">
        <v>518</v>
      </c>
      <c r="N69" s="10" t="s">
        <v>801</v>
      </c>
      <c r="O69" s="10" t="s">
        <v>802</v>
      </c>
      <c r="P69" s="10" t="s">
        <v>803</v>
      </c>
      <c r="Q69" s="10" t="s">
        <v>31</v>
      </c>
      <c r="R69" s="10" t="s">
        <v>224</v>
      </c>
      <c r="S69" s="14"/>
      <c r="T69" s="15"/>
      <c r="U69" s="15"/>
      <c r="V69" s="14"/>
      <c r="W69" s="14"/>
      <c r="X69" s="15"/>
      <c r="Y69" s="15"/>
      <c r="Z69" s="14"/>
      <c r="AA69" s="14"/>
      <c r="AB69" s="14"/>
      <c r="AC69" s="14"/>
      <c r="AD69" s="14"/>
      <c r="AE69" s="14"/>
      <c r="AF69" s="14"/>
      <c r="AG69" s="14"/>
      <c r="AH69" s="14"/>
    </row>
    <row r="70" spans="1:34" ht="15.75" customHeight="1">
      <c r="A70" s="10"/>
      <c r="B70" s="10" t="s">
        <v>359</v>
      </c>
      <c r="C70" s="11" t="s">
        <v>46</v>
      </c>
      <c r="D70" s="12" t="s">
        <v>337</v>
      </c>
      <c r="E70" s="10">
        <v>181850</v>
      </c>
      <c r="F70" s="11" t="e">
        <f t="shared" ca="1" si="0"/>
        <v>#NAME?</v>
      </c>
      <c r="G70" s="12" t="e">
        <f t="shared" ca="1" si="1"/>
        <v>#NAME?</v>
      </c>
      <c r="H70" s="10">
        <v>1</v>
      </c>
      <c r="I70" s="10">
        <f>VLOOKUP(B70,'BIS + EDB Final'!A:F,6,FALSE)</f>
        <v>0</v>
      </c>
      <c r="J70" s="10">
        <f>VLOOKUP(B70,'CBG Final'!A:B,2,FALSE)</f>
        <v>2</v>
      </c>
      <c r="K70" s="13" t="e">
        <f t="shared" ca="1" si="2"/>
        <v>#NAME?</v>
      </c>
      <c r="L70" s="10" t="s">
        <v>1379</v>
      </c>
      <c r="M70" s="10" t="s">
        <v>1380</v>
      </c>
      <c r="N70" s="10" t="s">
        <v>1381</v>
      </c>
      <c r="O70" s="10" t="s">
        <v>817</v>
      </c>
      <c r="P70" s="10" t="s">
        <v>1382</v>
      </c>
      <c r="Q70" s="10" t="s">
        <v>1292</v>
      </c>
      <c r="R70" s="10" t="s">
        <v>22</v>
      </c>
      <c r="S70" s="14"/>
      <c r="T70" s="15"/>
      <c r="U70" s="15"/>
      <c r="V70" s="14"/>
      <c r="W70" s="14"/>
      <c r="X70" s="15"/>
      <c r="Y70" s="15"/>
      <c r="Z70" s="14"/>
      <c r="AA70" s="14"/>
      <c r="AB70" s="14"/>
      <c r="AC70" s="14"/>
      <c r="AD70" s="14"/>
      <c r="AE70" s="14"/>
      <c r="AF70" s="14"/>
      <c r="AG70" s="14"/>
      <c r="AH70" s="14"/>
    </row>
    <row r="71" spans="1:34" ht="15.75" customHeight="1">
      <c r="A71" s="10"/>
      <c r="B71" s="10" t="s">
        <v>675</v>
      </c>
      <c r="C71" s="11" t="s">
        <v>443</v>
      </c>
      <c r="D71" s="12" t="s">
        <v>444</v>
      </c>
      <c r="E71" s="10">
        <v>100000</v>
      </c>
      <c r="F71" s="11" t="e">
        <f t="shared" ca="1" si="0"/>
        <v>#NAME?</v>
      </c>
      <c r="G71" s="12" t="e">
        <f t="shared" ca="1" si="1"/>
        <v>#NAME?</v>
      </c>
      <c r="H71" s="10">
        <f>VLOOKUP(B71,'BIS + EDB Final'!A:K,2,FALSE)</f>
        <v>1</v>
      </c>
      <c r="I71" s="10">
        <f>VLOOKUP(B71,'BIS + EDB Final'!A:F,6,FALSE)</f>
        <v>0</v>
      </c>
      <c r="J71" s="10">
        <f>VLOOKUP(B71,'CBG Final'!A:B,2,FALSE)</f>
        <v>2</v>
      </c>
      <c r="K71" s="13" t="e">
        <f t="shared" ca="1" si="2"/>
        <v>#NAME?</v>
      </c>
      <c r="L71" s="10" t="s">
        <v>676</v>
      </c>
      <c r="M71" s="10" t="s">
        <v>677</v>
      </c>
      <c r="N71" s="10" t="s">
        <v>678</v>
      </c>
      <c r="O71" s="10" t="s">
        <v>679</v>
      </c>
      <c r="P71" s="10" t="s">
        <v>680</v>
      </c>
      <c r="Q71" s="10" t="s">
        <v>31</v>
      </c>
      <c r="R71" s="10" t="s">
        <v>183</v>
      </c>
      <c r="S71" s="14"/>
      <c r="T71" s="15"/>
      <c r="U71" s="15"/>
      <c r="V71" s="14"/>
      <c r="W71" s="14"/>
      <c r="X71" s="15"/>
      <c r="Y71" s="15"/>
      <c r="Z71" s="14"/>
      <c r="AA71" s="14"/>
      <c r="AB71" s="14"/>
      <c r="AC71" s="14"/>
      <c r="AD71" s="14"/>
      <c r="AE71" s="14"/>
      <c r="AF71" s="14"/>
      <c r="AG71" s="14"/>
      <c r="AH71" s="14"/>
    </row>
    <row r="72" spans="1:34" ht="15.75" customHeight="1">
      <c r="A72" s="10"/>
      <c r="B72" s="10" t="s">
        <v>563</v>
      </c>
      <c r="C72" s="11" t="s">
        <v>93</v>
      </c>
      <c r="D72" s="12" t="s">
        <v>545</v>
      </c>
      <c r="E72" s="10">
        <v>98120</v>
      </c>
      <c r="F72" s="11" t="e">
        <f t="shared" ca="1" si="0"/>
        <v>#NAME?</v>
      </c>
      <c r="G72" s="12" t="e">
        <f t="shared" ca="1" si="1"/>
        <v>#NAME?</v>
      </c>
      <c r="H72" s="10">
        <f>VLOOKUP(B72,'BIS + EDB Final'!A:K,2,FALSE)</f>
        <v>1</v>
      </c>
      <c r="I72" s="10">
        <f>VLOOKUP(B72,'BIS + EDB Final'!A:F,6,FALSE)</f>
        <v>0</v>
      </c>
      <c r="J72" s="10">
        <f>VLOOKUP(B72,'CBG Final'!A:B,2,FALSE)</f>
        <v>2</v>
      </c>
      <c r="K72" s="13" t="e">
        <f t="shared" ca="1" si="2"/>
        <v>#NAME?</v>
      </c>
      <c r="L72" s="10" t="s">
        <v>564</v>
      </c>
      <c r="M72" s="10" t="s">
        <v>565</v>
      </c>
      <c r="N72" s="10" t="s">
        <v>566</v>
      </c>
      <c r="O72" s="10"/>
      <c r="P72" s="10" t="s">
        <v>567</v>
      </c>
      <c r="Q72" s="10" t="s">
        <v>296</v>
      </c>
      <c r="R72" s="10" t="s">
        <v>22</v>
      </c>
      <c r="S72" s="14"/>
      <c r="T72" s="15"/>
      <c r="U72" s="15"/>
      <c r="V72" s="14"/>
      <c r="W72" s="14"/>
      <c r="X72" s="14"/>
      <c r="Y72" s="14"/>
      <c r="Z72" s="14"/>
      <c r="AA72" s="14"/>
      <c r="AB72" s="14"/>
      <c r="AC72" s="14"/>
      <c r="AD72" s="14"/>
      <c r="AE72" s="14"/>
      <c r="AF72" s="14"/>
      <c r="AG72" s="14"/>
      <c r="AH72" s="14"/>
    </row>
    <row r="73" spans="1:34" ht="15.75" hidden="1" customHeight="1">
      <c r="A73" s="10">
        <v>72</v>
      </c>
      <c r="B73" s="10" t="s">
        <v>1304</v>
      </c>
      <c r="C73" s="11" t="s">
        <v>93</v>
      </c>
      <c r="D73" s="12" t="s">
        <v>1151</v>
      </c>
      <c r="E73" s="10">
        <v>155962</v>
      </c>
      <c r="F73" s="11" t="e">
        <f t="shared" ca="1" si="0"/>
        <v>#NAME?</v>
      </c>
      <c r="G73" s="12" t="e">
        <f t="shared" ca="1" si="1"/>
        <v>#NAME?</v>
      </c>
      <c r="H73" s="10">
        <v>1</v>
      </c>
      <c r="I73" s="10">
        <f>VLOOKUP(B73,'BIS + EDB Final'!A:F,6,FALSE)</f>
        <v>0</v>
      </c>
      <c r="J73" s="10">
        <f>VLOOKUP(B73,'CBG Final'!A:B,2,FALSE)</f>
        <v>3</v>
      </c>
      <c r="K73" s="13" t="e">
        <f t="shared" ca="1" si="2"/>
        <v>#NAME?</v>
      </c>
      <c r="L73" s="10" t="s">
        <v>2793</v>
      </c>
      <c r="M73" s="10" t="s">
        <v>2794</v>
      </c>
      <c r="N73" s="10" t="s">
        <v>2795</v>
      </c>
      <c r="O73" s="10"/>
      <c r="P73" s="10" t="s">
        <v>2796</v>
      </c>
      <c r="Q73" s="10" t="s">
        <v>1025</v>
      </c>
      <c r="R73" s="10" t="s">
        <v>196</v>
      </c>
      <c r="S73" s="23"/>
      <c r="T73" s="26"/>
      <c r="U73" s="26"/>
      <c r="V73" s="23"/>
      <c r="W73" s="23"/>
      <c r="X73" s="23"/>
      <c r="Y73" s="23"/>
      <c r="Z73" s="23"/>
      <c r="AA73" s="23"/>
      <c r="AB73" s="23"/>
      <c r="AC73" s="23"/>
      <c r="AD73" s="23"/>
      <c r="AE73" s="23"/>
      <c r="AF73" s="23"/>
      <c r="AG73" s="23"/>
      <c r="AH73" s="23"/>
    </row>
    <row r="74" spans="1:34" ht="15.75" hidden="1" customHeight="1">
      <c r="A74" s="10">
        <v>73</v>
      </c>
      <c r="B74" s="10" t="s">
        <v>2244</v>
      </c>
      <c r="C74" s="11" t="s">
        <v>46</v>
      </c>
      <c r="D74" s="12" t="s">
        <v>1211</v>
      </c>
      <c r="E74" s="10">
        <v>158413</v>
      </c>
      <c r="F74" s="11" t="e">
        <f t="shared" ca="1" si="0"/>
        <v>#NAME?</v>
      </c>
      <c r="G74" s="12" t="e">
        <f t="shared" ca="1" si="1"/>
        <v>#NAME?</v>
      </c>
      <c r="H74" s="10">
        <v>2</v>
      </c>
      <c r="I74" s="10">
        <f>VLOOKUP(B74,'BIS + EDB Final'!A:F,6,FALSE)</f>
        <v>1</v>
      </c>
      <c r="J74" s="10">
        <f>VLOOKUP(B74,'CBG Final'!A:B,2,FALSE)</f>
        <v>3</v>
      </c>
      <c r="K74" s="13" t="e">
        <f t="shared" ca="1" si="2"/>
        <v>#NAME?</v>
      </c>
      <c r="L74" s="10" t="s">
        <v>2245</v>
      </c>
      <c r="M74" s="10" t="s">
        <v>1045</v>
      </c>
      <c r="N74" s="10" t="s">
        <v>2246</v>
      </c>
      <c r="O74" s="10" t="s">
        <v>2247</v>
      </c>
      <c r="P74" s="10" t="s">
        <v>2248</v>
      </c>
      <c r="Q74" s="10" t="s">
        <v>100</v>
      </c>
      <c r="R74" s="10" t="s">
        <v>22</v>
      </c>
      <c r="S74" s="23"/>
      <c r="T74" s="26"/>
      <c r="U74" s="26"/>
      <c r="V74" s="23"/>
      <c r="W74" s="23"/>
      <c r="X74" s="23"/>
      <c r="Y74" s="23"/>
      <c r="Z74" s="23"/>
      <c r="AA74" s="23"/>
      <c r="AB74" s="23"/>
      <c r="AC74" s="23"/>
      <c r="AD74" s="23"/>
      <c r="AE74" s="23"/>
      <c r="AF74" s="23"/>
      <c r="AG74" s="23"/>
      <c r="AH74" s="23"/>
    </row>
    <row r="75" spans="1:34" ht="15.75" customHeight="1">
      <c r="A75" s="10"/>
      <c r="B75" s="10" t="s">
        <v>585</v>
      </c>
      <c r="C75" s="11" t="s">
        <v>397</v>
      </c>
      <c r="D75" s="12" t="s">
        <v>586</v>
      </c>
      <c r="E75" s="10">
        <v>64610</v>
      </c>
      <c r="F75" s="11" t="e">
        <f t="shared" ca="1" si="0"/>
        <v>#NAME?</v>
      </c>
      <c r="G75" s="12" t="e">
        <f t="shared" ca="1" si="1"/>
        <v>#NAME?</v>
      </c>
      <c r="H75" s="10">
        <f>VLOOKUP(B75,'BIS + EDB Final'!A:K,2,FALSE)</f>
        <v>2</v>
      </c>
      <c r="I75" s="10">
        <f>VLOOKUP(B75,'BIS + EDB Final'!A:F,6,FALSE)</f>
        <v>1</v>
      </c>
      <c r="J75" s="10">
        <f>VLOOKUP(B75,'CBG Final'!A:B,2,FALSE)</f>
        <v>2</v>
      </c>
      <c r="K75" s="13" t="e">
        <f t="shared" ca="1" si="2"/>
        <v>#NAME?</v>
      </c>
      <c r="L75" s="10" t="s">
        <v>587</v>
      </c>
      <c r="M75" s="10" t="s">
        <v>588</v>
      </c>
      <c r="N75" s="10" t="s">
        <v>589</v>
      </c>
      <c r="O75" s="10" t="s">
        <v>590</v>
      </c>
      <c r="P75" s="10" t="s">
        <v>591</v>
      </c>
      <c r="Q75" s="10" t="s">
        <v>592</v>
      </c>
      <c r="R75" s="10" t="s">
        <v>520</v>
      </c>
      <c r="S75" s="14"/>
      <c r="T75" s="15"/>
      <c r="U75" s="15"/>
      <c r="V75" s="14"/>
      <c r="W75" s="14"/>
      <c r="X75" s="14"/>
      <c r="Y75" s="14"/>
      <c r="Z75" s="14"/>
      <c r="AA75" s="14"/>
      <c r="AB75" s="14"/>
      <c r="AC75" s="14"/>
      <c r="AD75" s="14"/>
      <c r="AE75" s="14"/>
      <c r="AF75" s="14"/>
      <c r="AG75" s="14"/>
      <c r="AH75" s="14"/>
    </row>
    <row r="76" spans="1:34" ht="15.75" customHeight="1">
      <c r="A76" s="10"/>
      <c r="B76" s="10" t="s">
        <v>62</v>
      </c>
      <c r="C76" s="11" t="s">
        <v>63</v>
      </c>
      <c r="D76" s="12" t="s">
        <v>118</v>
      </c>
      <c r="E76" s="10">
        <v>75118</v>
      </c>
      <c r="F76" s="11" t="e">
        <f t="shared" ca="1" si="0"/>
        <v>#NAME?</v>
      </c>
      <c r="G76" s="12" t="e">
        <f t="shared" ca="1" si="1"/>
        <v>#NAME?</v>
      </c>
      <c r="H76" s="10">
        <f>VLOOKUP(B76,'BIS + EDB Final'!A:K,2,FALSE)</f>
        <v>2</v>
      </c>
      <c r="I76" s="10">
        <f>VLOOKUP(B76,'BIS + EDB Final'!A:F,6,FALSE)</f>
        <v>1</v>
      </c>
      <c r="J76" s="10">
        <f>VLOOKUP(B76,'CBG Final'!A:B,2,FALSE)</f>
        <v>2</v>
      </c>
      <c r="K76" s="13" t="e">
        <f t="shared" ca="1" si="2"/>
        <v>#NAME?</v>
      </c>
      <c r="L76" s="10" t="s">
        <v>510</v>
      </c>
      <c r="M76" s="10" t="s">
        <v>511</v>
      </c>
      <c r="N76" s="10" t="s">
        <v>512</v>
      </c>
      <c r="O76" s="10" t="s">
        <v>513</v>
      </c>
      <c r="P76" s="10" t="s">
        <v>514</v>
      </c>
      <c r="Q76" s="10" t="s">
        <v>40</v>
      </c>
      <c r="R76" s="10" t="s">
        <v>507</v>
      </c>
      <c r="S76" s="14"/>
      <c r="T76" s="15"/>
      <c r="U76" s="15"/>
      <c r="V76" s="14"/>
      <c r="W76" s="14"/>
      <c r="X76" s="15"/>
      <c r="Y76" s="15"/>
      <c r="Z76" s="14"/>
      <c r="AA76" s="14"/>
      <c r="AB76" s="14"/>
      <c r="AC76" s="14"/>
      <c r="AD76" s="14"/>
      <c r="AE76" s="14"/>
      <c r="AF76" s="14"/>
      <c r="AG76" s="14"/>
      <c r="AH76" s="14"/>
    </row>
    <row r="77" spans="1:34" ht="15.75" customHeight="1">
      <c r="A77" s="10"/>
      <c r="B77" s="10" t="s">
        <v>232</v>
      </c>
      <c r="C77" s="11" t="s">
        <v>43</v>
      </c>
      <c r="D77" s="12" t="s">
        <v>120</v>
      </c>
      <c r="E77" s="10">
        <v>171000</v>
      </c>
      <c r="F77" s="11" t="e">
        <f t="shared" ca="1" si="0"/>
        <v>#NAME?</v>
      </c>
      <c r="G77" s="12" t="e">
        <f t="shared" ca="1" si="1"/>
        <v>#NAME?</v>
      </c>
      <c r="H77" s="10">
        <v>1</v>
      </c>
      <c r="I77" s="10">
        <f>VLOOKUP(B77,'BIS + EDB Final'!A:F,6,FALSE)</f>
        <v>-1</v>
      </c>
      <c r="J77" s="10">
        <f>VLOOKUP(B77,'CBG Final'!A:B,2,FALSE)</f>
        <v>2</v>
      </c>
      <c r="K77" s="13" t="e">
        <f t="shared" ca="1" si="2"/>
        <v>#NAME?</v>
      </c>
      <c r="L77" s="10" t="s">
        <v>1439</v>
      </c>
      <c r="M77" s="10" t="s">
        <v>1197</v>
      </c>
      <c r="N77" s="10" t="s">
        <v>1440</v>
      </c>
      <c r="O77" s="10" t="s">
        <v>1441</v>
      </c>
      <c r="P77" s="10" t="s">
        <v>1442</v>
      </c>
      <c r="Q77" s="10" t="s">
        <v>40</v>
      </c>
      <c r="R77" s="10" t="s">
        <v>22</v>
      </c>
      <c r="S77" s="14"/>
      <c r="T77" s="15"/>
      <c r="U77" s="15"/>
      <c r="V77" s="14"/>
      <c r="W77" s="14"/>
      <c r="X77" s="15"/>
      <c r="Y77" s="15"/>
      <c r="Z77" s="14"/>
      <c r="AA77" s="14"/>
      <c r="AB77" s="14"/>
      <c r="AC77" s="14"/>
      <c r="AD77" s="14"/>
      <c r="AE77" s="14"/>
      <c r="AF77" s="14"/>
      <c r="AG77" s="14"/>
      <c r="AH77" s="14"/>
    </row>
    <row r="78" spans="1:34" ht="15.75" customHeight="1">
      <c r="A78" s="10"/>
      <c r="B78" s="10" t="s">
        <v>1245</v>
      </c>
      <c r="C78" s="11" t="s">
        <v>43</v>
      </c>
      <c r="D78" s="12" t="s">
        <v>298</v>
      </c>
      <c r="E78" s="10">
        <v>117000</v>
      </c>
      <c r="F78" s="11" t="e">
        <f t="shared" ca="1" si="0"/>
        <v>#NAME?</v>
      </c>
      <c r="G78" s="12" t="e">
        <f t="shared" ca="1" si="1"/>
        <v>#NAME?</v>
      </c>
      <c r="H78" s="10">
        <v>1</v>
      </c>
      <c r="I78" s="10">
        <f>VLOOKUP(B78,'BIS + EDB Final'!A:F,6,FALSE)</f>
        <v>1</v>
      </c>
      <c r="J78" s="10">
        <f>VLOOKUP(B78,'CBG Final'!A:B,2,FALSE)</f>
        <v>1</v>
      </c>
      <c r="K78" s="13" t="e">
        <f t="shared" ca="1" si="2"/>
        <v>#NAME?</v>
      </c>
      <c r="L78" s="10" t="s">
        <v>1449</v>
      </c>
      <c r="M78" s="10" t="s">
        <v>1450</v>
      </c>
      <c r="N78" s="10" t="s">
        <v>1451</v>
      </c>
      <c r="O78" s="10" t="s">
        <v>1452</v>
      </c>
      <c r="P78" s="10" t="s">
        <v>1453</v>
      </c>
      <c r="Q78" s="10" t="s">
        <v>1454</v>
      </c>
      <c r="R78" s="10" t="s">
        <v>41</v>
      </c>
      <c r="S78" s="14"/>
      <c r="T78" s="15"/>
      <c r="U78" s="15"/>
      <c r="V78" s="14"/>
      <c r="W78" s="14"/>
      <c r="X78" s="14"/>
      <c r="Y78" s="14"/>
      <c r="Z78" s="14"/>
      <c r="AA78" s="14"/>
      <c r="AB78" s="14"/>
      <c r="AC78" s="14"/>
      <c r="AD78" s="14"/>
      <c r="AE78" s="14"/>
      <c r="AF78" s="14"/>
      <c r="AG78" s="14"/>
      <c r="AH78" s="14"/>
    </row>
    <row r="79" spans="1:34" ht="15.75" customHeight="1">
      <c r="A79" s="10"/>
      <c r="B79" s="10" t="s">
        <v>749</v>
      </c>
      <c r="C79" s="11" t="s">
        <v>84</v>
      </c>
      <c r="D79" s="12" t="s">
        <v>85</v>
      </c>
      <c r="E79" s="10">
        <v>107436</v>
      </c>
      <c r="F79" s="11" t="e">
        <f t="shared" ca="1" si="0"/>
        <v>#NAME?</v>
      </c>
      <c r="G79" s="12" t="e">
        <f t="shared" ca="1" si="1"/>
        <v>#NAME?</v>
      </c>
      <c r="H79" s="10">
        <v>2</v>
      </c>
      <c r="I79" s="10">
        <f>VLOOKUP(B79,'BIS + EDB Final'!A:F,6,FALSE)</f>
        <v>0</v>
      </c>
      <c r="J79" s="10">
        <f>VLOOKUP(B79,'CBG Final'!A:B,2,FALSE)</f>
        <v>2</v>
      </c>
      <c r="K79" s="13" t="e">
        <f t="shared" ca="1" si="2"/>
        <v>#NAME?</v>
      </c>
      <c r="L79" s="10" t="s">
        <v>2304</v>
      </c>
      <c r="M79" s="10" t="s">
        <v>2274</v>
      </c>
      <c r="N79" s="10" t="s">
        <v>2305</v>
      </c>
      <c r="O79" s="10" t="s">
        <v>2306</v>
      </c>
      <c r="P79" s="10" t="s">
        <v>2307</v>
      </c>
      <c r="Q79" s="10" t="s">
        <v>917</v>
      </c>
      <c r="R79" s="10" t="s">
        <v>640</v>
      </c>
      <c r="S79" s="14"/>
      <c r="T79" s="15"/>
      <c r="U79" s="15"/>
      <c r="V79" s="14"/>
      <c r="W79" s="14"/>
      <c r="X79" s="15"/>
      <c r="Y79" s="15"/>
      <c r="Z79" s="14"/>
      <c r="AA79" s="14"/>
      <c r="AB79" s="14"/>
      <c r="AC79" s="14"/>
      <c r="AD79" s="14"/>
      <c r="AE79" s="14"/>
      <c r="AF79" s="14"/>
      <c r="AG79" s="14"/>
      <c r="AH79" s="14"/>
    </row>
    <row r="80" spans="1:34" ht="15.75" customHeight="1">
      <c r="A80" s="10"/>
      <c r="B80" s="10" t="s">
        <v>2211</v>
      </c>
      <c r="C80" s="11" t="s">
        <v>128</v>
      </c>
      <c r="D80" s="12" t="s">
        <v>586</v>
      </c>
      <c r="E80" s="10">
        <v>59594</v>
      </c>
      <c r="F80" s="11" t="e">
        <f t="shared" ca="1" si="0"/>
        <v>#NAME?</v>
      </c>
      <c r="G80" s="12" t="e">
        <f t="shared" ca="1" si="1"/>
        <v>#NAME?</v>
      </c>
      <c r="H80" s="10">
        <v>2</v>
      </c>
      <c r="I80" s="10">
        <f>VLOOKUP(B80,'BIS + EDB Final'!A:F,6,FALSE)</f>
        <v>1</v>
      </c>
      <c r="J80" s="10">
        <f>VLOOKUP(B80,'CBG Final'!A:B,2,FALSE)</f>
        <v>2</v>
      </c>
      <c r="K80" s="13" t="e">
        <f t="shared" ca="1" si="2"/>
        <v>#NAME?</v>
      </c>
      <c r="L80" s="10" t="s">
        <v>2212</v>
      </c>
      <c r="M80" s="10" t="s">
        <v>1138</v>
      </c>
      <c r="N80" s="10" t="s">
        <v>2213</v>
      </c>
      <c r="O80" s="10" t="s">
        <v>2214</v>
      </c>
      <c r="P80" s="10" t="s">
        <v>2215</v>
      </c>
      <c r="Q80" s="10" t="s">
        <v>434</v>
      </c>
      <c r="R80" s="10" t="s">
        <v>640</v>
      </c>
      <c r="S80" s="14"/>
      <c r="T80" s="15"/>
      <c r="U80" s="15"/>
      <c r="V80" s="14"/>
      <c r="W80" s="14"/>
      <c r="X80" s="14"/>
      <c r="Y80" s="14"/>
      <c r="Z80" s="14"/>
      <c r="AA80" s="14"/>
      <c r="AB80" s="14"/>
      <c r="AC80" s="14"/>
      <c r="AD80" s="14"/>
      <c r="AE80" s="14"/>
      <c r="AF80" s="14"/>
      <c r="AG80" s="14"/>
      <c r="AH80" s="14"/>
    </row>
    <row r="81" spans="1:34" ht="15.75" hidden="1" customHeight="1">
      <c r="A81" s="10">
        <v>80</v>
      </c>
      <c r="B81" s="10" t="s">
        <v>793</v>
      </c>
      <c r="C81" s="11" t="s">
        <v>169</v>
      </c>
      <c r="D81" s="12" t="s">
        <v>794</v>
      </c>
      <c r="E81" s="10">
        <v>774303</v>
      </c>
      <c r="F81" s="11" t="e">
        <f t="shared" ca="1" si="0"/>
        <v>#NAME?</v>
      </c>
      <c r="G81" s="12" t="e">
        <f t="shared" ca="1" si="1"/>
        <v>#NAME?</v>
      </c>
      <c r="H81" s="10">
        <v>3</v>
      </c>
      <c r="I81" s="10">
        <f>VLOOKUP(B81,'BIS + EDB Final'!A:F,6,FALSE)</f>
        <v>0</v>
      </c>
      <c r="J81" s="10">
        <f>VLOOKUP(B81,'CBG Final'!A:B,2,FALSE)</f>
        <v>3</v>
      </c>
      <c r="K81" s="13" t="e">
        <f t="shared" ca="1" si="2"/>
        <v>#NAME?</v>
      </c>
      <c r="L81" s="10" t="s">
        <v>795</v>
      </c>
      <c r="M81" s="10" t="s">
        <v>714</v>
      </c>
      <c r="N81" s="10" t="s">
        <v>796</v>
      </c>
      <c r="O81" s="10" t="s">
        <v>797</v>
      </c>
      <c r="P81" s="10" t="s">
        <v>798</v>
      </c>
      <c r="Q81" s="10" t="s">
        <v>40</v>
      </c>
      <c r="R81" s="10" t="s">
        <v>54</v>
      </c>
      <c r="S81" s="23"/>
      <c r="T81" s="26"/>
      <c r="U81" s="26"/>
      <c r="V81" s="23"/>
      <c r="W81" s="23"/>
      <c r="X81" s="26"/>
      <c r="Y81" s="26"/>
      <c r="Z81" s="23"/>
      <c r="AA81" s="23"/>
      <c r="AB81" s="23"/>
      <c r="AC81" s="23"/>
      <c r="AD81" s="23"/>
      <c r="AE81" s="23"/>
      <c r="AF81" s="23"/>
      <c r="AG81" s="23"/>
      <c r="AH81" s="23"/>
    </row>
    <row r="82" spans="1:34" ht="15.75" hidden="1" customHeight="1">
      <c r="A82" s="10">
        <v>81</v>
      </c>
      <c r="B82" s="10" t="s">
        <v>2399</v>
      </c>
      <c r="C82" s="11" t="s">
        <v>43</v>
      </c>
      <c r="D82" s="12" t="s">
        <v>2400</v>
      </c>
      <c r="E82" s="10">
        <v>361000</v>
      </c>
      <c r="F82" s="11" t="e">
        <f t="shared" ca="1" si="0"/>
        <v>#NAME?</v>
      </c>
      <c r="G82" s="12" t="e">
        <f t="shared" ca="1" si="1"/>
        <v>#NAME?</v>
      </c>
      <c r="H82" s="10">
        <v>2</v>
      </c>
      <c r="I82" s="10">
        <f>VLOOKUP(B82,'BIS + EDB Final'!A:F,6,FALSE)</f>
        <v>-1</v>
      </c>
      <c r="J82" s="10">
        <f>VLOOKUP(B82,'CBG Final'!A:B,2,FALSE)</f>
        <v>3</v>
      </c>
      <c r="K82" s="13" t="e">
        <f t="shared" ca="1" si="2"/>
        <v>#NAME?</v>
      </c>
      <c r="L82" s="10" t="s">
        <v>2401</v>
      </c>
      <c r="M82" s="10" t="s">
        <v>2402</v>
      </c>
      <c r="N82" s="10" t="s">
        <v>2403</v>
      </c>
      <c r="O82" s="10" t="s">
        <v>2362</v>
      </c>
      <c r="P82" s="10" t="s">
        <v>2404</v>
      </c>
      <c r="Q82" s="10" t="s">
        <v>665</v>
      </c>
      <c r="R82" s="10" t="s">
        <v>116</v>
      </c>
      <c r="S82" s="23"/>
      <c r="T82" s="26"/>
      <c r="U82" s="26"/>
      <c r="V82" s="23"/>
      <c r="W82" s="23"/>
      <c r="X82" s="23"/>
      <c r="Y82" s="23"/>
      <c r="Z82" s="23"/>
      <c r="AA82" s="23"/>
      <c r="AB82" s="23"/>
      <c r="AC82" s="23"/>
      <c r="AD82" s="23"/>
      <c r="AE82" s="23"/>
      <c r="AF82" s="23"/>
      <c r="AG82" s="23"/>
      <c r="AH82" s="23"/>
    </row>
    <row r="83" spans="1:34" ht="15.75" hidden="1" customHeight="1">
      <c r="A83" s="10">
        <v>82</v>
      </c>
      <c r="B83" s="10" t="s">
        <v>1109</v>
      </c>
      <c r="C83" s="11" t="s">
        <v>1110</v>
      </c>
      <c r="D83" s="12" t="s">
        <v>404</v>
      </c>
      <c r="E83" s="10">
        <v>300000</v>
      </c>
      <c r="F83" s="11" t="e">
        <f t="shared" ca="1" si="0"/>
        <v>#NAME?</v>
      </c>
      <c r="G83" s="12" t="e">
        <f t="shared" ca="1" si="1"/>
        <v>#NAME?</v>
      </c>
      <c r="H83" s="10">
        <v>0</v>
      </c>
      <c r="I83" s="10">
        <f>VLOOKUP(B83,'BIS + EDB Final'!A:F,6,FALSE)</f>
        <v>0</v>
      </c>
      <c r="J83" s="10">
        <f>VLOOKUP(B83,'CBG Final'!A:B,2,FALSE)</f>
        <v>1</v>
      </c>
      <c r="K83" s="13" t="e">
        <f t="shared" ca="1" si="2"/>
        <v>#NAME?</v>
      </c>
      <c r="L83" s="10" t="s">
        <v>1111</v>
      </c>
      <c r="M83" s="10" t="s">
        <v>1112</v>
      </c>
      <c r="N83" s="10" t="s">
        <v>1113</v>
      </c>
      <c r="O83" s="10" t="s">
        <v>1114</v>
      </c>
      <c r="P83" s="10" t="s">
        <v>1115</v>
      </c>
      <c r="Q83" s="10" t="s">
        <v>206</v>
      </c>
      <c r="R83" s="10" t="s">
        <v>358</v>
      </c>
      <c r="S83" s="23"/>
      <c r="T83" s="26"/>
      <c r="U83" s="26"/>
      <c r="V83" s="23"/>
      <c r="W83" s="23"/>
      <c r="X83" s="23"/>
      <c r="Y83" s="23"/>
      <c r="Z83" s="23"/>
      <c r="AA83" s="23"/>
      <c r="AB83" s="23"/>
      <c r="AC83" s="23"/>
      <c r="AD83" s="23"/>
      <c r="AE83" s="23"/>
      <c r="AF83" s="23"/>
      <c r="AG83" s="23"/>
      <c r="AH83" s="23"/>
    </row>
    <row r="84" spans="1:34" ht="15.75" hidden="1" customHeight="1">
      <c r="A84" s="10">
        <v>83</v>
      </c>
      <c r="B84" s="10" t="s">
        <v>1728</v>
      </c>
      <c r="C84" s="11" t="s">
        <v>1110</v>
      </c>
      <c r="D84" s="12" t="s">
        <v>404</v>
      </c>
      <c r="E84" s="10">
        <v>433000</v>
      </c>
      <c r="F84" s="11" t="e">
        <f t="shared" ca="1" si="0"/>
        <v>#NAME?</v>
      </c>
      <c r="G84" s="12" t="e">
        <f t="shared" ca="1" si="1"/>
        <v>#NAME?</v>
      </c>
      <c r="H84" s="10">
        <v>1</v>
      </c>
      <c r="I84" s="10">
        <f>VLOOKUP(B84,'BIS + EDB Final'!A:F,6,FALSE)</f>
        <v>0</v>
      </c>
      <c r="J84" s="10">
        <f>VLOOKUP(B84,'CBG Final'!A:B,2,FALSE)</f>
        <v>3</v>
      </c>
      <c r="K84" s="13" t="e">
        <f t="shared" ca="1" si="2"/>
        <v>#NAME?</v>
      </c>
      <c r="L84" s="10" t="s">
        <v>1729</v>
      </c>
      <c r="M84" s="10" t="s">
        <v>276</v>
      </c>
      <c r="N84" s="10" t="s">
        <v>1730</v>
      </c>
      <c r="O84" s="10" t="s">
        <v>1731</v>
      </c>
      <c r="P84" s="10" t="s">
        <v>1732</v>
      </c>
      <c r="Q84" s="10" t="s">
        <v>1041</v>
      </c>
      <c r="R84" s="10" t="s">
        <v>165</v>
      </c>
      <c r="S84" s="23"/>
      <c r="T84" s="26"/>
      <c r="U84" s="26"/>
      <c r="V84" s="23"/>
      <c r="W84" s="23"/>
      <c r="X84" s="23"/>
      <c r="Y84" s="23"/>
      <c r="Z84" s="23"/>
      <c r="AA84" s="23"/>
      <c r="AB84" s="23"/>
      <c r="AC84" s="23"/>
      <c r="AD84" s="23"/>
      <c r="AE84" s="23"/>
      <c r="AF84" s="23"/>
      <c r="AG84" s="23"/>
      <c r="AH84" s="23"/>
    </row>
    <row r="85" spans="1:34" ht="15.75" hidden="1" customHeight="1">
      <c r="A85" s="10">
        <v>84</v>
      </c>
      <c r="B85" s="10" t="s">
        <v>254</v>
      </c>
      <c r="C85" s="11" t="s">
        <v>255</v>
      </c>
      <c r="D85" s="12" t="s">
        <v>2264</v>
      </c>
      <c r="E85" s="10">
        <v>262647</v>
      </c>
      <c r="F85" s="11" t="e">
        <f t="shared" ca="1" si="0"/>
        <v>#NAME?</v>
      </c>
      <c r="G85" s="12" t="e">
        <f t="shared" ca="1" si="1"/>
        <v>#NAME?</v>
      </c>
      <c r="H85" s="10">
        <v>1</v>
      </c>
      <c r="I85" s="10">
        <f>VLOOKUP(B85,'BIS + EDB Final'!A:F,6,FALSE)</f>
        <v>0</v>
      </c>
      <c r="J85" s="10">
        <f>VLOOKUP(B85,'CBG Final'!A:B,2,FALSE)</f>
        <v>2</v>
      </c>
      <c r="K85" s="13" t="e">
        <f t="shared" ca="1" si="2"/>
        <v>#NAME?</v>
      </c>
      <c r="L85" s="10" t="s">
        <v>2265</v>
      </c>
      <c r="M85" s="10" t="s">
        <v>1206</v>
      </c>
      <c r="N85" s="10" t="s">
        <v>2266</v>
      </c>
      <c r="O85" s="10" t="s">
        <v>2267</v>
      </c>
      <c r="P85" s="10" t="s">
        <v>2268</v>
      </c>
      <c r="Q85" s="10" t="s">
        <v>253</v>
      </c>
      <c r="R85" s="10" t="s">
        <v>22</v>
      </c>
      <c r="S85" s="23"/>
      <c r="T85" s="26"/>
      <c r="U85" s="26"/>
      <c r="V85" s="23"/>
      <c r="W85" s="23"/>
      <c r="X85" s="26"/>
      <c r="Y85" s="26"/>
      <c r="Z85" s="23"/>
      <c r="AA85" s="23"/>
      <c r="AB85" s="23"/>
      <c r="AC85" s="23"/>
      <c r="AD85" s="23"/>
      <c r="AE85" s="23"/>
      <c r="AF85" s="23"/>
      <c r="AG85" s="23"/>
      <c r="AH85" s="23"/>
    </row>
    <row r="86" spans="1:34" ht="15.75" hidden="1" customHeight="1">
      <c r="A86" s="10">
        <v>85</v>
      </c>
      <c r="B86" s="10" t="s">
        <v>858</v>
      </c>
      <c r="C86" s="11" t="s">
        <v>43</v>
      </c>
      <c r="D86" s="12" t="s">
        <v>15</v>
      </c>
      <c r="E86" s="10">
        <v>319000</v>
      </c>
      <c r="F86" s="11" t="e">
        <f t="shared" ca="1" si="0"/>
        <v>#NAME?</v>
      </c>
      <c r="G86" s="12" t="e">
        <f t="shared" ca="1" si="1"/>
        <v>#NAME?</v>
      </c>
      <c r="H86" s="10">
        <v>2</v>
      </c>
      <c r="I86" s="10">
        <f>VLOOKUP(B86,'BIS + EDB Final'!A:F,6,FALSE)</f>
        <v>1</v>
      </c>
      <c r="J86" s="10">
        <f>VLOOKUP(B86,'CBG Final'!A:B,2,FALSE)</f>
        <v>3</v>
      </c>
      <c r="K86" s="13" t="e">
        <f t="shared" ca="1" si="2"/>
        <v>#NAME?</v>
      </c>
      <c r="L86" s="10" t="s">
        <v>2142</v>
      </c>
      <c r="M86" s="10" t="s">
        <v>2143</v>
      </c>
      <c r="N86" s="10" t="s">
        <v>2144</v>
      </c>
      <c r="O86" s="10" t="s">
        <v>626</v>
      </c>
      <c r="P86" s="10" t="s">
        <v>2145</v>
      </c>
      <c r="Q86" s="10" t="s">
        <v>175</v>
      </c>
      <c r="R86" s="10" t="s">
        <v>22</v>
      </c>
      <c r="S86" s="23"/>
      <c r="T86" s="26"/>
      <c r="U86" s="26"/>
      <c r="V86" s="23"/>
      <c r="W86" s="23"/>
      <c r="X86" s="26"/>
      <c r="Y86" s="26"/>
      <c r="Z86" s="23"/>
      <c r="AA86" s="23"/>
      <c r="AB86" s="23"/>
      <c r="AC86" s="23"/>
      <c r="AD86" s="23"/>
      <c r="AE86" s="23"/>
      <c r="AF86" s="23"/>
      <c r="AG86" s="23"/>
      <c r="AH86" s="23"/>
    </row>
    <row r="87" spans="1:34" ht="15.75" hidden="1" customHeight="1">
      <c r="A87" s="10">
        <v>86</v>
      </c>
      <c r="B87" s="10" t="s">
        <v>1438</v>
      </c>
      <c r="C87" s="11" t="s">
        <v>84</v>
      </c>
      <c r="D87" s="12" t="s">
        <v>1542</v>
      </c>
      <c r="E87" s="10">
        <v>282743</v>
      </c>
      <c r="F87" s="11" t="e">
        <f t="shared" ca="1" si="0"/>
        <v>#NAME?</v>
      </c>
      <c r="G87" s="12" t="e">
        <f t="shared" ca="1" si="1"/>
        <v>#NAME?</v>
      </c>
      <c r="H87" s="10">
        <v>2</v>
      </c>
      <c r="I87" s="10">
        <f>VLOOKUP(B87,'BIS + EDB Final'!A:F,6,FALSE)</f>
        <v>0</v>
      </c>
      <c r="J87" s="10">
        <f>VLOOKUP(B87,'CBG Final'!A:B,2,FALSE)</f>
        <v>2</v>
      </c>
      <c r="K87" s="13" t="e">
        <f t="shared" ca="1" si="2"/>
        <v>#NAME?</v>
      </c>
      <c r="L87" s="10" t="s">
        <v>1543</v>
      </c>
      <c r="M87" s="10" t="s">
        <v>1544</v>
      </c>
      <c r="N87" s="10" t="s">
        <v>1545</v>
      </c>
      <c r="O87" s="10" t="s">
        <v>1265</v>
      </c>
      <c r="P87" s="10" t="s">
        <v>1546</v>
      </c>
      <c r="Q87" s="10" t="s">
        <v>1292</v>
      </c>
      <c r="R87" s="10" t="s">
        <v>22</v>
      </c>
      <c r="S87" s="23"/>
      <c r="T87" s="26"/>
      <c r="U87" s="26"/>
      <c r="V87" s="23"/>
      <c r="W87" s="23"/>
      <c r="X87" s="26"/>
      <c r="Y87" s="26"/>
      <c r="Z87" s="23"/>
      <c r="AA87" s="23"/>
      <c r="AB87" s="23"/>
      <c r="AC87" s="23"/>
      <c r="AD87" s="23"/>
      <c r="AE87" s="23"/>
      <c r="AF87" s="23"/>
      <c r="AG87" s="23"/>
      <c r="AH87" s="23"/>
    </row>
    <row r="88" spans="1:34" ht="15.75" hidden="1" customHeight="1">
      <c r="A88" s="10">
        <v>87</v>
      </c>
      <c r="B88" s="10" t="s">
        <v>1794</v>
      </c>
      <c r="C88" s="11" t="s">
        <v>46</v>
      </c>
      <c r="D88" s="12" t="s">
        <v>1795</v>
      </c>
      <c r="E88" s="10">
        <v>226831</v>
      </c>
      <c r="F88" s="11" t="e">
        <f t="shared" ca="1" si="0"/>
        <v>#NAME?</v>
      </c>
      <c r="G88" s="12" t="e">
        <f t="shared" ca="1" si="1"/>
        <v>#NAME?</v>
      </c>
      <c r="H88" s="10">
        <v>1</v>
      </c>
      <c r="I88" s="10">
        <f>VLOOKUP(B88,'BIS + EDB Final'!A:F,6,FALSE)</f>
        <v>0</v>
      </c>
      <c r="J88" s="10">
        <f>VLOOKUP(B88,'CBG Final'!A:B,2,FALSE)</f>
        <v>2</v>
      </c>
      <c r="K88" s="13" t="e">
        <f t="shared" ca="1" si="2"/>
        <v>#NAME?</v>
      </c>
      <c r="L88" s="10" t="s">
        <v>1796</v>
      </c>
      <c r="M88" s="10" t="s">
        <v>518</v>
      </c>
      <c r="N88" s="10" t="s">
        <v>1797</v>
      </c>
      <c r="O88" s="10" t="s">
        <v>1798</v>
      </c>
      <c r="P88" s="10" t="s">
        <v>1799</v>
      </c>
      <c r="Q88" s="10" t="s">
        <v>1800</v>
      </c>
      <c r="R88" s="10" t="s">
        <v>197</v>
      </c>
      <c r="S88" s="23"/>
      <c r="T88" s="26"/>
      <c r="U88" s="26"/>
      <c r="V88" s="23"/>
      <c r="W88" s="23"/>
      <c r="X88" s="23"/>
      <c r="Y88" s="23"/>
      <c r="Z88" s="23"/>
      <c r="AA88" s="23"/>
      <c r="AB88" s="23"/>
      <c r="AC88" s="23"/>
      <c r="AD88" s="23"/>
      <c r="AE88" s="23"/>
      <c r="AF88" s="23"/>
      <c r="AG88" s="23"/>
      <c r="AH88" s="23"/>
    </row>
    <row r="89" spans="1:34" ht="15.75" hidden="1" customHeight="1">
      <c r="A89" s="10">
        <v>88</v>
      </c>
      <c r="B89" s="10" t="s">
        <v>841</v>
      </c>
      <c r="C89" s="11" t="s">
        <v>842</v>
      </c>
      <c r="D89" s="12" t="s">
        <v>345</v>
      </c>
      <c r="E89" s="10">
        <v>143885</v>
      </c>
      <c r="F89" s="11" t="e">
        <f t="shared" ca="1" si="0"/>
        <v>#NAME?</v>
      </c>
      <c r="G89" s="12" t="e">
        <f t="shared" ca="1" si="1"/>
        <v>#NAME?</v>
      </c>
      <c r="H89" s="10">
        <v>2</v>
      </c>
      <c r="I89" s="10">
        <f>VLOOKUP(B89,'BIS + EDB Final'!A:F,6,FALSE)</f>
        <v>1</v>
      </c>
      <c r="J89" s="10">
        <f>VLOOKUP(B89,'CBG Final'!A:B,2,FALSE)</f>
        <v>2</v>
      </c>
      <c r="K89" s="13" t="e">
        <f t="shared" ca="1" si="2"/>
        <v>#NAME?</v>
      </c>
      <c r="L89" s="10" t="s">
        <v>843</v>
      </c>
      <c r="M89" s="10" t="s">
        <v>844</v>
      </c>
      <c r="N89" s="10" t="s">
        <v>845</v>
      </c>
      <c r="O89" s="10" t="s">
        <v>846</v>
      </c>
      <c r="P89" s="10" t="s">
        <v>847</v>
      </c>
      <c r="Q89" s="10" t="s">
        <v>21</v>
      </c>
      <c r="R89" s="10" t="s">
        <v>640</v>
      </c>
      <c r="S89" s="23"/>
      <c r="T89" s="26"/>
      <c r="U89" s="26"/>
      <c r="V89" s="23"/>
      <c r="W89" s="23"/>
      <c r="X89" s="26"/>
      <c r="Y89" s="26"/>
      <c r="Z89" s="23"/>
      <c r="AA89" s="23"/>
      <c r="AB89" s="23"/>
      <c r="AC89" s="23"/>
      <c r="AD89" s="23"/>
      <c r="AE89" s="23"/>
      <c r="AF89" s="23"/>
      <c r="AG89" s="23"/>
      <c r="AH89" s="23"/>
    </row>
    <row r="90" spans="1:34" ht="15.75" hidden="1" customHeight="1">
      <c r="A90" s="10">
        <v>89</v>
      </c>
      <c r="B90" s="10" t="s">
        <v>810</v>
      </c>
      <c r="C90" s="11" t="s">
        <v>777</v>
      </c>
      <c r="D90" s="12" t="s">
        <v>811</v>
      </c>
      <c r="E90" s="10">
        <v>149000</v>
      </c>
      <c r="F90" s="11" t="e">
        <f t="shared" ca="1" si="0"/>
        <v>#NAME?</v>
      </c>
      <c r="G90" s="12" t="e">
        <f t="shared" ca="1" si="1"/>
        <v>#NAME?</v>
      </c>
      <c r="H90" s="10">
        <v>1</v>
      </c>
      <c r="I90" s="10">
        <f>VLOOKUP(B90,'BIS + EDB Final'!A:F,6,FALSE)</f>
        <v>0</v>
      </c>
      <c r="J90" s="10">
        <f>VLOOKUP(B90,'CBG Final'!A:B,2,FALSE)</f>
        <v>3</v>
      </c>
      <c r="K90" s="13" t="e">
        <f t="shared" ca="1" si="2"/>
        <v>#NAME?</v>
      </c>
      <c r="L90" s="10" t="s">
        <v>812</v>
      </c>
      <c r="M90" s="10" t="s">
        <v>470</v>
      </c>
      <c r="N90" s="10" t="s">
        <v>813</v>
      </c>
      <c r="O90" s="10" t="s">
        <v>814</v>
      </c>
      <c r="P90" s="10" t="s">
        <v>815</v>
      </c>
      <c r="Q90" s="10" t="s">
        <v>100</v>
      </c>
      <c r="R90" s="10" t="s">
        <v>196</v>
      </c>
      <c r="S90" s="23"/>
      <c r="T90" s="26"/>
      <c r="U90" s="26"/>
      <c r="V90" s="23"/>
      <c r="W90" s="23"/>
      <c r="X90" s="26"/>
      <c r="Y90" s="26"/>
      <c r="Z90" s="23"/>
      <c r="AA90" s="23"/>
      <c r="AB90" s="23"/>
      <c r="AC90" s="23"/>
      <c r="AD90" s="23"/>
      <c r="AE90" s="23"/>
      <c r="AF90" s="23"/>
      <c r="AG90" s="23"/>
      <c r="AH90" s="23"/>
    </row>
    <row r="91" spans="1:34" ht="15.75" hidden="1" customHeight="1">
      <c r="A91" s="10">
        <v>90</v>
      </c>
      <c r="B91" s="10" t="s">
        <v>1945</v>
      </c>
      <c r="C91" s="11" t="s">
        <v>84</v>
      </c>
      <c r="D91" s="12" t="s">
        <v>935</v>
      </c>
      <c r="E91" s="10">
        <v>149914</v>
      </c>
      <c r="F91" s="11" t="e">
        <f t="shared" ca="1" si="0"/>
        <v>#NAME?</v>
      </c>
      <c r="G91" s="12" t="e">
        <f t="shared" ca="1" si="1"/>
        <v>#NAME?</v>
      </c>
      <c r="H91" s="10">
        <v>2</v>
      </c>
      <c r="I91" s="10">
        <f>VLOOKUP(B91,'BIS + EDB Final'!A:F,6,FALSE)</f>
        <v>0</v>
      </c>
      <c r="J91" s="10">
        <f>VLOOKUP(B91,'CBG Final'!A:B,2,FALSE)</f>
        <v>1</v>
      </c>
      <c r="K91" s="13" t="e">
        <f t="shared" ca="1" si="2"/>
        <v>#NAME?</v>
      </c>
      <c r="L91" s="10" t="s">
        <v>1946</v>
      </c>
      <c r="M91" s="10" t="s">
        <v>87</v>
      </c>
      <c r="N91" s="10" t="s">
        <v>1947</v>
      </c>
      <c r="O91" s="10" t="s">
        <v>1675</v>
      </c>
      <c r="P91" s="10" t="s">
        <v>1948</v>
      </c>
      <c r="Q91" s="10" t="s">
        <v>1949</v>
      </c>
      <c r="R91" s="10" t="s">
        <v>22</v>
      </c>
      <c r="S91" s="23"/>
      <c r="T91" s="26"/>
      <c r="U91" s="26"/>
      <c r="V91" s="23"/>
      <c r="W91" s="23"/>
      <c r="X91" s="23"/>
      <c r="Y91" s="23"/>
      <c r="Z91" s="23"/>
      <c r="AA91" s="23"/>
      <c r="AB91" s="23"/>
      <c r="AC91" s="23"/>
      <c r="AD91" s="23"/>
      <c r="AE91" s="23"/>
      <c r="AF91" s="23"/>
      <c r="AG91" s="23"/>
      <c r="AH91" s="23"/>
    </row>
    <row r="92" spans="1:34" ht="15.75" hidden="1" customHeight="1">
      <c r="A92" s="10">
        <v>91</v>
      </c>
      <c r="B92" s="10" t="s">
        <v>2133</v>
      </c>
      <c r="C92" s="11" t="s">
        <v>84</v>
      </c>
      <c r="D92" s="12" t="s">
        <v>935</v>
      </c>
      <c r="E92" s="10">
        <v>207548</v>
      </c>
      <c r="F92" s="11" t="e">
        <f t="shared" ca="1" si="0"/>
        <v>#NAME?</v>
      </c>
      <c r="G92" s="12" t="e">
        <f t="shared" ca="1" si="1"/>
        <v>#NAME?</v>
      </c>
      <c r="H92" s="10">
        <v>2</v>
      </c>
      <c r="I92" s="10">
        <f>VLOOKUP(B92,'BIS + EDB Final'!A:F,6,FALSE)</f>
        <v>0</v>
      </c>
      <c r="J92" s="10">
        <f>VLOOKUP(B92,'CBG Final'!A:B,2,FALSE)</f>
        <v>2</v>
      </c>
      <c r="K92" s="13" t="e">
        <f t="shared" ca="1" si="2"/>
        <v>#NAME?</v>
      </c>
      <c r="L92" s="10" t="s">
        <v>2134</v>
      </c>
      <c r="M92" s="10" t="s">
        <v>1096</v>
      </c>
      <c r="N92" s="10" t="s">
        <v>2135</v>
      </c>
      <c r="O92" s="10" t="s">
        <v>761</v>
      </c>
      <c r="P92" s="10" t="s">
        <v>2136</v>
      </c>
      <c r="Q92" s="10" t="s">
        <v>955</v>
      </c>
      <c r="R92" s="10" t="s">
        <v>22</v>
      </c>
      <c r="S92" s="23"/>
      <c r="T92" s="26"/>
      <c r="U92" s="26"/>
      <c r="V92" s="23"/>
      <c r="W92" s="23"/>
      <c r="X92" s="26"/>
      <c r="Y92" s="26"/>
      <c r="Z92" s="23"/>
      <c r="AA92" s="23"/>
      <c r="AB92" s="23"/>
      <c r="AC92" s="23"/>
      <c r="AD92" s="23"/>
      <c r="AE92" s="23"/>
      <c r="AF92" s="23"/>
      <c r="AG92" s="23"/>
      <c r="AH92" s="23"/>
    </row>
    <row r="93" spans="1:34" ht="15.75" hidden="1" customHeight="1">
      <c r="A93" s="10">
        <v>92</v>
      </c>
      <c r="B93" s="10" t="s">
        <v>1473</v>
      </c>
      <c r="C93" s="11" t="s">
        <v>777</v>
      </c>
      <c r="D93" s="12" t="s">
        <v>1474</v>
      </c>
      <c r="E93" s="10">
        <v>200250</v>
      </c>
      <c r="F93" s="11" t="e">
        <f t="shared" ca="1" si="0"/>
        <v>#NAME?</v>
      </c>
      <c r="G93" s="12" t="e">
        <f t="shared" ca="1" si="1"/>
        <v>#NAME?</v>
      </c>
      <c r="H93" s="10">
        <v>1</v>
      </c>
      <c r="I93" s="10">
        <f>VLOOKUP(B93,'BIS + EDB Final'!A:F,6,FALSE)</f>
        <v>0</v>
      </c>
      <c r="J93" s="10">
        <f>VLOOKUP(B93,'CBG Final'!A:B,2,FALSE)</f>
        <v>2</v>
      </c>
      <c r="K93" s="13" t="e">
        <f t="shared" ca="1" si="2"/>
        <v>#NAME?</v>
      </c>
      <c r="L93" s="10" t="s">
        <v>1475</v>
      </c>
      <c r="M93" s="10" t="s">
        <v>259</v>
      </c>
      <c r="N93" s="10" t="s">
        <v>1476</v>
      </c>
      <c r="O93" s="10" t="s">
        <v>1130</v>
      </c>
      <c r="P93" s="10" t="s">
        <v>1477</v>
      </c>
      <c r="Q93" s="10" t="s">
        <v>507</v>
      </c>
      <c r="R93" s="10" t="s">
        <v>22</v>
      </c>
      <c r="S93" s="23"/>
      <c r="T93" s="26"/>
      <c r="U93" s="26"/>
      <c r="V93" s="23"/>
      <c r="W93" s="23"/>
      <c r="X93" s="23"/>
      <c r="Y93" s="23"/>
      <c r="Z93" s="23"/>
      <c r="AA93" s="23"/>
      <c r="AB93" s="23"/>
      <c r="AC93" s="23"/>
      <c r="AD93" s="23"/>
      <c r="AE93" s="23"/>
      <c r="AF93" s="23"/>
      <c r="AG93" s="23"/>
      <c r="AH93" s="23"/>
    </row>
    <row r="94" spans="1:34" ht="15.75" hidden="1" customHeight="1">
      <c r="A94" s="10">
        <v>93</v>
      </c>
      <c r="B94" s="10" t="s">
        <v>778</v>
      </c>
      <c r="C94" s="11" t="s">
        <v>84</v>
      </c>
      <c r="D94" s="12" t="s">
        <v>779</v>
      </c>
      <c r="E94" s="10">
        <v>218718</v>
      </c>
      <c r="F94" s="11" t="e">
        <f t="shared" ca="1" si="0"/>
        <v>#NAME?</v>
      </c>
      <c r="G94" s="12" t="e">
        <f t="shared" ca="1" si="1"/>
        <v>#NAME?</v>
      </c>
      <c r="H94" s="10">
        <v>1</v>
      </c>
      <c r="I94" s="10">
        <f>VLOOKUP(B94,'BIS + EDB Final'!A:F,6,FALSE)</f>
        <v>0</v>
      </c>
      <c r="J94" s="10">
        <f>VLOOKUP(B94,'CBG Final'!A:B,2,FALSE)</f>
        <v>1</v>
      </c>
      <c r="K94" s="13" t="e">
        <f t="shared" ca="1" si="2"/>
        <v>#NAME?</v>
      </c>
      <c r="L94" s="10" t="s">
        <v>1723</v>
      </c>
      <c r="M94" s="10" t="s">
        <v>1724</v>
      </c>
      <c r="N94" s="10" t="s">
        <v>1725</v>
      </c>
      <c r="O94" s="10" t="s">
        <v>1726</v>
      </c>
      <c r="P94" s="10" t="s">
        <v>1727</v>
      </c>
      <c r="Q94" s="10" t="s">
        <v>955</v>
      </c>
      <c r="R94" s="10" t="s">
        <v>80</v>
      </c>
      <c r="S94" s="23"/>
      <c r="T94" s="26"/>
      <c r="U94" s="26"/>
      <c r="V94" s="23"/>
      <c r="W94" s="23"/>
      <c r="X94" s="26"/>
      <c r="Y94" s="26"/>
      <c r="Z94" s="23"/>
      <c r="AA94" s="23"/>
      <c r="AB94" s="23"/>
      <c r="AC94" s="23"/>
      <c r="AD94" s="23"/>
      <c r="AE94" s="23"/>
      <c r="AF94" s="23"/>
      <c r="AG94" s="23"/>
      <c r="AH94" s="23"/>
    </row>
    <row r="95" spans="1:34" ht="15.75" hidden="1" customHeight="1">
      <c r="A95" s="10">
        <v>94</v>
      </c>
      <c r="B95" s="10" t="s">
        <v>42</v>
      </c>
      <c r="C95" s="11" t="s">
        <v>43</v>
      </c>
      <c r="D95" s="12" t="s">
        <v>44</v>
      </c>
      <c r="E95" s="10">
        <v>1556000</v>
      </c>
      <c r="F95" s="11" t="e">
        <f t="shared" ca="1" si="0"/>
        <v>#NAME?</v>
      </c>
      <c r="G95" s="12" t="e">
        <f t="shared" ca="1" si="1"/>
        <v>#NAME?</v>
      </c>
      <c r="H95" s="10">
        <v>2</v>
      </c>
      <c r="I95" s="10">
        <f>VLOOKUP(B95,'BIS + EDB Final'!A:F,6,FALSE)</f>
        <v>-1</v>
      </c>
      <c r="J95" s="10">
        <f>VLOOKUP(B95,'CBG Final'!A:B,2,FALSE)</f>
        <v>3</v>
      </c>
      <c r="K95" s="13" t="e">
        <f t="shared" ca="1" si="2"/>
        <v>#NAME?</v>
      </c>
      <c r="L95" s="10" t="s">
        <v>821</v>
      </c>
      <c r="M95" s="10" t="s">
        <v>822</v>
      </c>
      <c r="N95" s="10" t="s">
        <v>823</v>
      </c>
      <c r="O95" s="10" t="s">
        <v>824</v>
      </c>
      <c r="P95" s="10" t="s">
        <v>825</v>
      </c>
      <c r="Q95" s="10" t="s">
        <v>40</v>
      </c>
      <c r="R95" s="10" t="s">
        <v>183</v>
      </c>
      <c r="S95" s="23"/>
      <c r="T95" s="26"/>
      <c r="U95" s="26"/>
      <c r="V95" s="23"/>
      <c r="W95" s="23"/>
      <c r="X95" s="26"/>
      <c r="Y95" s="26"/>
      <c r="Z95" s="23"/>
      <c r="AA95" s="23"/>
      <c r="AB95" s="23"/>
      <c r="AC95" s="23"/>
      <c r="AD95" s="23"/>
      <c r="AE95" s="23"/>
      <c r="AF95" s="23"/>
      <c r="AG95" s="23"/>
      <c r="AH95" s="23"/>
    </row>
    <row r="96" spans="1:34" ht="15.75" hidden="1" customHeight="1">
      <c r="A96" s="10">
        <v>95</v>
      </c>
      <c r="B96" s="10" t="s">
        <v>604</v>
      </c>
      <c r="C96" s="11" t="s">
        <v>84</v>
      </c>
      <c r="D96" s="12" t="s">
        <v>373</v>
      </c>
      <c r="E96" s="10">
        <v>341321</v>
      </c>
      <c r="F96" s="11" t="e">
        <f t="shared" ca="1" si="0"/>
        <v>#NAME?</v>
      </c>
      <c r="G96" s="12" t="e">
        <f t="shared" ca="1" si="1"/>
        <v>#NAME?</v>
      </c>
      <c r="H96" s="10">
        <v>1</v>
      </c>
      <c r="I96" s="10">
        <f>VLOOKUP(B96,'BIS + EDB Final'!A:F,6,FALSE)</f>
        <v>0</v>
      </c>
      <c r="J96" s="10">
        <f>VLOOKUP(B96,'CBG Final'!A:B,2,FALSE)</f>
        <v>2</v>
      </c>
      <c r="K96" s="13" t="e">
        <f t="shared" ca="1" si="2"/>
        <v>#NAME?</v>
      </c>
      <c r="L96" s="10" t="s">
        <v>2069</v>
      </c>
      <c r="M96" s="10" t="s">
        <v>461</v>
      </c>
      <c r="N96" s="10" t="s">
        <v>2070</v>
      </c>
      <c r="O96" s="10" t="s">
        <v>732</v>
      </c>
      <c r="P96" s="10" t="s">
        <v>2071</v>
      </c>
      <c r="Q96" s="10" t="s">
        <v>126</v>
      </c>
      <c r="R96" s="10" t="s">
        <v>22</v>
      </c>
      <c r="S96" s="23"/>
      <c r="T96" s="26"/>
      <c r="U96" s="26"/>
      <c r="V96" s="23"/>
      <c r="W96" s="23"/>
      <c r="X96" s="26"/>
      <c r="Y96" s="26"/>
      <c r="Z96" s="23"/>
      <c r="AA96" s="23"/>
      <c r="AB96" s="23"/>
      <c r="AC96" s="23"/>
      <c r="AD96" s="23"/>
      <c r="AE96" s="23"/>
      <c r="AF96" s="23"/>
      <c r="AG96" s="23"/>
      <c r="AH96" s="23"/>
    </row>
    <row r="97" spans="1:34" ht="15.75" hidden="1" customHeight="1">
      <c r="A97" s="10">
        <v>96</v>
      </c>
      <c r="B97" s="10" t="s">
        <v>575</v>
      </c>
      <c r="C97" s="11" t="s">
        <v>43</v>
      </c>
      <c r="D97" s="12" t="s">
        <v>576</v>
      </c>
      <c r="E97" s="10">
        <v>205040</v>
      </c>
      <c r="F97" s="11" t="e">
        <f t="shared" ca="1" si="0"/>
        <v>#NAME?</v>
      </c>
      <c r="G97" s="12" t="e">
        <f t="shared" ca="1" si="1"/>
        <v>#NAME?</v>
      </c>
      <c r="H97" s="10">
        <v>2</v>
      </c>
      <c r="I97" s="10">
        <f>VLOOKUP(B97,'BIS + EDB Final'!A:F,6,FALSE)</f>
        <v>1</v>
      </c>
      <c r="J97" s="10">
        <f>VLOOKUP(B97,'CBG Final'!A:B,2,FALSE)</f>
        <v>3</v>
      </c>
      <c r="K97" s="13" t="e">
        <f t="shared" ca="1" si="2"/>
        <v>#NAME?</v>
      </c>
      <c r="L97" s="10" t="s">
        <v>2758</v>
      </c>
      <c r="M97" s="10" t="s">
        <v>312</v>
      </c>
      <c r="N97" s="10" t="s">
        <v>2759</v>
      </c>
      <c r="O97" s="10" t="s">
        <v>2760</v>
      </c>
      <c r="P97" s="10" t="s">
        <v>2761</v>
      </c>
      <c r="Q97" s="10" t="s">
        <v>53</v>
      </c>
      <c r="R97" s="10" t="s">
        <v>22</v>
      </c>
      <c r="S97" s="23"/>
      <c r="T97" s="26"/>
      <c r="U97" s="26"/>
      <c r="V97" s="23"/>
      <c r="W97" s="23"/>
      <c r="X97" s="26"/>
      <c r="Y97" s="26"/>
      <c r="Z97" s="23"/>
      <c r="AA97" s="23"/>
      <c r="AB97" s="23"/>
      <c r="AC97" s="23"/>
      <c r="AD97" s="23"/>
      <c r="AE97" s="23"/>
      <c r="AF97" s="23"/>
      <c r="AG97" s="23"/>
      <c r="AH97" s="23"/>
    </row>
    <row r="98" spans="1:34" ht="15.75" hidden="1" customHeight="1">
      <c r="A98" s="10">
        <v>97</v>
      </c>
      <c r="B98" s="10" t="s">
        <v>874</v>
      </c>
      <c r="C98" s="11" t="s">
        <v>46</v>
      </c>
      <c r="D98" s="12" t="s">
        <v>1088</v>
      </c>
      <c r="E98" s="10">
        <v>200518</v>
      </c>
      <c r="F98" s="11" t="e">
        <f t="shared" ca="1" si="0"/>
        <v>#NAME?</v>
      </c>
      <c r="G98" s="12" t="e">
        <f t="shared" ca="1" si="1"/>
        <v>#NAME?</v>
      </c>
      <c r="H98" s="10">
        <v>1</v>
      </c>
      <c r="I98" s="10">
        <f>VLOOKUP(B98,'BIS + EDB Final'!A:F,6,FALSE)</f>
        <v>0</v>
      </c>
      <c r="J98" s="10">
        <f>VLOOKUP(B98,'CBG Final'!A:B,2,FALSE)</f>
        <v>3</v>
      </c>
      <c r="K98" s="13" t="e">
        <f t="shared" ca="1" si="2"/>
        <v>#NAME?</v>
      </c>
      <c r="L98" s="10" t="s">
        <v>1089</v>
      </c>
      <c r="M98" s="10" t="s">
        <v>1090</v>
      </c>
      <c r="N98" s="10" t="s">
        <v>1091</v>
      </c>
      <c r="O98" s="10" t="s">
        <v>261</v>
      </c>
      <c r="P98" s="10" t="s">
        <v>1092</v>
      </c>
      <c r="Q98" s="10" t="s">
        <v>231</v>
      </c>
      <c r="R98" s="10" t="s">
        <v>41</v>
      </c>
      <c r="S98" s="23"/>
      <c r="T98" s="26"/>
      <c r="U98" s="26"/>
      <c r="V98" s="23"/>
      <c r="W98" s="23"/>
      <c r="X98" s="26"/>
      <c r="Y98" s="26"/>
      <c r="Z98" s="23"/>
      <c r="AA98" s="23"/>
      <c r="AB98" s="23"/>
      <c r="AC98" s="23"/>
      <c r="AD98" s="23"/>
      <c r="AE98" s="23"/>
      <c r="AF98" s="23"/>
      <c r="AG98" s="23"/>
      <c r="AH98" s="23"/>
    </row>
    <row r="99" spans="1:34" ht="15.75" hidden="1" customHeight="1">
      <c r="A99" s="10">
        <v>98</v>
      </c>
      <c r="B99" s="10" t="s">
        <v>379</v>
      </c>
      <c r="C99" s="11" t="s">
        <v>43</v>
      </c>
      <c r="D99" s="12" t="s">
        <v>380</v>
      </c>
      <c r="E99" s="10">
        <v>182000</v>
      </c>
      <c r="F99" s="11" t="e">
        <f t="shared" ca="1" si="0"/>
        <v>#NAME?</v>
      </c>
      <c r="G99" s="12" t="e">
        <f t="shared" ca="1" si="1"/>
        <v>#NAME?</v>
      </c>
      <c r="H99" s="10">
        <v>2</v>
      </c>
      <c r="I99" s="10">
        <f>VLOOKUP(B99,'BIS + EDB Final'!A:F,6,FALSE)</f>
        <v>1</v>
      </c>
      <c r="J99" s="10">
        <f>VLOOKUP(B99,'CBG Final'!A:B,2,FALSE)</f>
        <v>3</v>
      </c>
      <c r="K99" s="13" t="e">
        <f t="shared" ca="1" si="2"/>
        <v>#NAME?</v>
      </c>
      <c r="L99" s="10" t="s">
        <v>1125</v>
      </c>
      <c r="M99" s="10" t="s">
        <v>308</v>
      </c>
      <c r="N99" s="10" t="s">
        <v>1126</v>
      </c>
      <c r="O99" s="10" t="s">
        <v>1064</v>
      </c>
      <c r="P99" s="10" t="s">
        <v>1127</v>
      </c>
      <c r="Q99" s="10" t="s">
        <v>61</v>
      </c>
      <c r="R99" s="10" t="s">
        <v>142</v>
      </c>
      <c r="S99" s="23"/>
      <c r="T99" s="26"/>
      <c r="U99" s="26"/>
      <c r="V99" s="23"/>
      <c r="W99" s="23"/>
      <c r="X99" s="26"/>
      <c r="Y99" s="26"/>
      <c r="Z99" s="23"/>
      <c r="AA99" s="23"/>
      <c r="AB99" s="23"/>
      <c r="AC99" s="23"/>
      <c r="AD99" s="23"/>
      <c r="AE99" s="23"/>
      <c r="AF99" s="23"/>
      <c r="AG99" s="23"/>
      <c r="AH99" s="23"/>
    </row>
    <row r="100" spans="1:34" ht="15.75" hidden="1" customHeight="1">
      <c r="A100" s="10">
        <v>99</v>
      </c>
      <c r="B100" s="10" t="s">
        <v>73</v>
      </c>
      <c r="C100" s="11" t="s">
        <v>43</v>
      </c>
      <c r="D100" s="12" t="s">
        <v>74</v>
      </c>
      <c r="E100" s="10">
        <v>164000</v>
      </c>
      <c r="F100" s="11" t="e">
        <f t="shared" ca="1" si="0"/>
        <v>#NAME?</v>
      </c>
      <c r="G100" s="12" t="e">
        <f t="shared" ca="1" si="1"/>
        <v>#NAME?</v>
      </c>
      <c r="H100" s="10">
        <v>1</v>
      </c>
      <c r="I100" s="10">
        <f>VLOOKUP(B100,'BIS + EDB Final'!A:F,6,FALSE)</f>
        <v>1</v>
      </c>
      <c r="J100" s="10">
        <f>VLOOKUP(B100,'CBG Final'!A:B,2,FALSE)</f>
        <v>3</v>
      </c>
      <c r="K100" s="13" t="e">
        <f t="shared" ca="1" si="2"/>
        <v>#NAME?</v>
      </c>
      <c r="L100" s="10" t="s">
        <v>848</v>
      </c>
      <c r="M100" s="10" t="s">
        <v>849</v>
      </c>
      <c r="N100" s="10" t="s">
        <v>850</v>
      </c>
      <c r="O100" s="10" t="s">
        <v>851</v>
      </c>
      <c r="P100" s="10" t="s">
        <v>852</v>
      </c>
      <c r="Q100" s="10" t="s">
        <v>21</v>
      </c>
      <c r="R100" s="10" t="s">
        <v>142</v>
      </c>
      <c r="S100" s="23"/>
      <c r="T100" s="26"/>
      <c r="U100" s="26"/>
      <c r="V100" s="23"/>
      <c r="W100" s="23"/>
      <c r="X100" s="26"/>
      <c r="Y100" s="26"/>
      <c r="Z100" s="23"/>
      <c r="AA100" s="23"/>
      <c r="AB100" s="23"/>
      <c r="AC100" s="23"/>
      <c r="AD100" s="23"/>
      <c r="AE100" s="23"/>
      <c r="AF100" s="23"/>
      <c r="AG100" s="23"/>
      <c r="AH100" s="23"/>
    </row>
    <row r="101" spans="1:34" ht="15.75" hidden="1" customHeight="1">
      <c r="A101" s="10">
        <v>100</v>
      </c>
      <c r="B101" s="10" t="s">
        <v>826</v>
      </c>
      <c r="C101" s="11" t="s">
        <v>827</v>
      </c>
      <c r="D101" s="12" t="s">
        <v>373</v>
      </c>
      <c r="E101" s="10">
        <v>178468</v>
      </c>
      <c r="F101" s="11" t="e">
        <f t="shared" ca="1" si="0"/>
        <v>#NAME?</v>
      </c>
      <c r="G101" s="12" t="e">
        <f t="shared" ca="1" si="1"/>
        <v>#NAME?</v>
      </c>
      <c r="H101" s="10">
        <v>1</v>
      </c>
      <c r="I101" s="10">
        <f>VLOOKUP(B101,'BIS + EDB Final'!A:F,6,FALSE)</f>
        <v>0</v>
      </c>
      <c r="J101" s="10">
        <f>VLOOKUP(B101,'CBG Final'!A:B,2,FALSE)</f>
        <v>1</v>
      </c>
      <c r="K101" s="13" t="e">
        <f t="shared" ca="1" si="2"/>
        <v>#NAME?</v>
      </c>
      <c r="L101" s="10" t="s">
        <v>828</v>
      </c>
      <c r="M101" s="10" t="s">
        <v>179</v>
      </c>
      <c r="N101" s="10" t="s">
        <v>829</v>
      </c>
      <c r="O101" s="10" t="s">
        <v>830</v>
      </c>
      <c r="P101" s="10" t="s">
        <v>831</v>
      </c>
      <c r="Q101" s="10" t="s">
        <v>507</v>
      </c>
      <c r="R101" s="10" t="s">
        <v>520</v>
      </c>
      <c r="S101" s="23"/>
      <c r="T101" s="26"/>
      <c r="U101" s="26"/>
      <c r="V101" s="23"/>
      <c r="W101" s="23"/>
      <c r="X101" s="23"/>
      <c r="Y101" s="23"/>
      <c r="Z101" s="23"/>
      <c r="AA101" s="23"/>
      <c r="AB101" s="23"/>
      <c r="AC101" s="23"/>
      <c r="AD101" s="23"/>
      <c r="AE101" s="23"/>
      <c r="AF101" s="23"/>
      <c r="AG101" s="23"/>
      <c r="AH101" s="23"/>
    </row>
    <row r="102" spans="1:34" ht="15.75" hidden="1" customHeight="1">
      <c r="A102" s="10">
        <v>101</v>
      </c>
      <c r="B102" s="10" t="s">
        <v>881</v>
      </c>
      <c r="C102" s="11" t="s">
        <v>43</v>
      </c>
      <c r="D102" s="12" t="s">
        <v>373</v>
      </c>
      <c r="E102" s="10">
        <v>140990</v>
      </c>
      <c r="F102" s="11" t="e">
        <f t="shared" ca="1" si="0"/>
        <v>#NAME?</v>
      </c>
      <c r="G102" s="12" t="e">
        <f t="shared" ca="1" si="1"/>
        <v>#NAME?</v>
      </c>
      <c r="H102" s="10">
        <v>1</v>
      </c>
      <c r="I102" s="10">
        <f>VLOOKUP(B102,'BIS + EDB Final'!A:F,6,FALSE)</f>
        <v>1</v>
      </c>
      <c r="J102" s="10">
        <f>VLOOKUP(B102,'CBG Final'!A:B,2,FALSE)</f>
        <v>3</v>
      </c>
      <c r="K102" s="13" t="e">
        <f t="shared" ca="1" si="2"/>
        <v>#NAME?</v>
      </c>
      <c r="L102" s="10" t="s">
        <v>882</v>
      </c>
      <c r="M102" s="10" t="s">
        <v>319</v>
      </c>
      <c r="N102" s="10" t="s">
        <v>883</v>
      </c>
      <c r="O102" s="10" t="s">
        <v>884</v>
      </c>
      <c r="P102" s="10" t="s">
        <v>885</v>
      </c>
      <c r="Q102" s="10" t="s">
        <v>91</v>
      </c>
      <c r="R102" s="10" t="s">
        <v>22</v>
      </c>
      <c r="S102" s="17"/>
      <c r="T102" s="27"/>
      <c r="U102" s="27"/>
      <c r="V102" s="17"/>
      <c r="W102" s="17"/>
      <c r="X102" s="27"/>
      <c r="Y102" s="27"/>
      <c r="Z102" s="17"/>
      <c r="AA102" s="17"/>
      <c r="AB102" s="17"/>
      <c r="AC102" s="17"/>
      <c r="AD102" s="17"/>
      <c r="AE102" s="17"/>
      <c r="AF102" s="17"/>
      <c r="AG102" s="17"/>
      <c r="AH102" s="17"/>
    </row>
    <row r="103" spans="1:34" ht="15.75" hidden="1" customHeight="1">
      <c r="A103" s="10">
        <v>102</v>
      </c>
      <c r="B103" s="10" t="s">
        <v>372</v>
      </c>
      <c r="C103" s="11" t="s">
        <v>93</v>
      </c>
      <c r="D103" s="12" t="s">
        <v>373</v>
      </c>
      <c r="E103" s="10">
        <v>198194</v>
      </c>
      <c r="F103" s="11" t="e">
        <f t="shared" ca="1" si="0"/>
        <v>#NAME?</v>
      </c>
      <c r="G103" s="12" t="e">
        <f t="shared" ca="1" si="1"/>
        <v>#NAME?</v>
      </c>
      <c r="H103" s="10">
        <v>2</v>
      </c>
      <c r="I103" s="10">
        <f>VLOOKUP(B103,'BIS + EDB Final'!A:F,6,FALSE)</f>
        <v>1</v>
      </c>
      <c r="J103" s="10">
        <f>VLOOKUP(B103,'CBG Final'!A:B,2,FALSE)</f>
        <v>2</v>
      </c>
      <c r="K103" s="13" t="e">
        <f t="shared" ca="1" si="2"/>
        <v>#NAME?</v>
      </c>
      <c r="L103" s="10" t="s">
        <v>1328</v>
      </c>
      <c r="M103" s="10" t="s">
        <v>1329</v>
      </c>
      <c r="N103" s="10" t="s">
        <v>1330</v>
      </c>
      <c r="O103" s="10" t="s">
        <v>1331</v>
      </c>
      <c r="P103" s="10" t="s">
        <v>1332</v>
      </c>
      <c r="Q103" s="10" t="s">
        <v>116</v>
      </c>
      <c r="R103" s="10" t="s">
        <v>22</v>
      </c>
      <c r="S103" s="17"/>
      <c r="T103" s="27"/>
      <c r="U103" s="27"/>
      <c r="V103" s="17"/>
      <c r="W103" s="17"/>
      <c r="X103" s="27"/>
      <c r="Y103" s="27"/>
      <c r="Z103" s="17"/>
      <c r="AA103" s="17"/>
      <c r="AB103" s="17"/>
      <c r="AC103" s="17"/>
      <c r="AD103" s="17"/>
      <c r="AE103" s="17"/>
      <c r="AF103" s="17"/>
      <c r="AG103" s="17"/>
      <c r="AH103" s="17"/>
    </row>
    <row r="104" spans="1:34" ht="15.75" customHeight="1">
      <c r="A104" s="10"/>
      <c r="B104" s="10" t="s">
        <v>215</v>
      </c>
      <c r="C104" s="11" t="s">
        <v>216</v>
      </c>
      <c r="D104" s="12" t="s">
        <v>217</v>
      </c>
      <c r="E104" s="10">
        <v>157284</v>
      </c>
      <c r="F104" s="11" t="e">
        <f t="shared" ca="1" si="0"/>
        <v>#NAME?</v>
      </c>
      <c r="G104" s="12" t="e">
        <f t="shared" ca="1" si="1"/>
        <v>#NAME?</v>
      </c>
      <c r="H104" s="10">
        <f>VLOOKUP(B104,'BIS + EDB Final'!A:K,2,FALSE)</f>
        <v>1</v>
      </c>
      <c r="I104" s="10">
        <f>VLOOKUP(B104,'BIS + EDB Final'!A:F,6,FALSE)</f>
        <v>0</v>
      </c>
      <c r="J104" s="10">
        <f>VLOOKUP(B104,'CBG Final'!A:B,2,FALSE)</f>
        <v>1</v>
      </c>
      <c r="K104" s="13" t="e">
        <f t="shared" ca="1" si="2"/>
        <v>#NAME?</v>
      </c>
      <c r="L104" s="10" t="s">
        <v>218</v>
      </c>
      <c r="M104" s="10" t="s">
        <v>219</v>
      </c>
      <c r="N104" s="10" t="s">
        <v>220</v>
      </c>
      <c r="O104" s="10" t="s">
        <v>221</v>
      </c>
      <c r="P104" s="10" t="s">
        <v>222</v>
      </c>
      <c r="Q104" s="10" t="s">
        <v>223</v>
      </c>
      <c r="R104" s="10" t="s">
        <v>224</v>
      </c>
      <c r="S104" s="14"/>
      <c r="T104" s="15"/>
      <c r="U104" s="15"/>
      <c r="V104" s="14"/>
      <c r="W104" s="14"/>
      <c r="X104" s="14"/>
      <c r="Y104" s="14"/>
      <c r="Z104" s="14"/>
      <c r="AA104" s="14"/>
      <c r="AB104" s="14"/>
      <c r="AC104" s="14"/>
      <c r="AD104" s="14"/>
      <c r="AE104" s="14"/>
      <c r="AF104" s="14"/>
      <c r="AG104" s="14"/>
      <c r="AH104" s="14"/>
    </row>
    <row r="105" spans="1:34" ht="15.75" customHeight="1">
      <c r="A105" s="10"/>
      <c r="B105" s="10" t="s">
        <v>92</v>
      </c>
      <c r="C105" s="11" t="s">
        <v>93</v>
      </c>
      <c r="D105" s="12" t="s">
        <v>94</v>
      </c>
      <c r="E105" s="10">
        <v>111822</v>
      </c>
      <c r="F105" s="11" t="e">
        <f t="shared" ca="1" si="0"/>
        <v>#NAME?</v>
      </c>
      <c r="G105" s="12" t="e">
        <f t="shared" ca="1" si="1"/>
        <v>#NAME?</v>
      </c>
      <c r="H105" s="10">
        <f>VLOOKUP(B105,'BIS + EDB Final'!A:K,2,FALSE)</f>
        <v>2</v>
      </c>
      <c r="I105" s="10">
        <f>VLOOKUP(B105,'BIS + EDB Final'!A:F,6,FALSE)</f>
        <v>-1</v>
      </c>
      <c r="J105" s="10">
        <f>VLOOKUP(B105,'CBG Final'!A:B,2,FALSE)</f>
        <v>2</v>
      </c>
      <c r="K105" s="13" t="e">
        <f t="shared" ca="1" si="2"/>
        <v>#NAME?</v>
      </c>
      <c r="L105" s="10" t="s">
        <v>95</v>
      </c>
      <c r="M105" s="10" t="s">
        <v>96</v>
      </c>
      <c r="N105" s="10" t="s">
        <v>97</v>
      </c>
      <c r="O105" s="10" t="s">
        <v>98</v>
      </c>
      <c r="P105" s="10" t="s">
        <v>99</v>
      </c>
      <c r="Q105" s="10" t="s">
        <v>100</v>
      </c>
      <c r="R105" s="10" t="s">
        <v>22</v>
      </c>
      <c r="S105" s="14"/>
      <c r="T105" s="15"/>
      <c r="U105" s="15"/>
      <c r="V105" s="14"/>
      <c r="W105" s="14"/>
      <c r="X105" s="15"/>
      <c r="Y105" s="15"/>
      <c r="Z105" s="14"/>
      <c r="AA105" s="14"/>
      <c r="AB105" s="14"/>
      <c r="AC105" s="14"/>
      <c r="AD105" s="14"/>
      <c r="AE105" s="14"/>
      <c r="AF105" s="14"/>
      <c r="AG105" s="14"/>
      <c r="AH105" s="14"/>
    </row>
    <row r="106" spans="1:34" ht="15.75" customHeight="1">
      <c r="A106" s="10"/>
      <c r="B106" s="10" t="s">
        <v>297</v>
      </c>
      <c r="C106" s="11" t="s">
        <v>128</v>
      </c>
      <c r="D106" s="12" t="s">
        <v>298</v>
      </c>
      <c r="E106" s="10">
        <v>100000</v>
      </c>
      <c r="F106" s="11" t="e">
        <f t="shared" ca="1" si="0"/>
        <v>#NAME?</v>
      </c>
      <c r="G106" s="12" t="e">
        <f t="shared" ca="1" si="1"/>
        <v>#NAME?</v>
      </c>
      <c r="H106" s="10">
        <f>VLOOKUP(B106,'BIS + EDB Final'!A:K,2,FALSE)</f>
        <v>2</v>
      </c>
      <c r="I106" s="10">
        <f>VLOOKUP(B106,'BIS + EDB Final'!A:F,6,FALSE)</f>
        <v>-1</v>
      </c>
      <c r="J106" s="10">
        <f>VLOOKUP(B106,'CBG Final'!A:B,2,FALSE)</f>
        <v>2</v>
      </c>
      <c r="K106" s="13" t="e">
        <f t="shared" ca="1" si="2"/>
        <v>#NAME?</v>
      </c>
      <c r="L106" s="10" t="s">
        <v>299</v>
      </c>
      <c r="M106" s="10" t="s">
        <v>204</v>
      </c>
      <c r="N106" s="10" t="s">
        <v>300</v>
      </c>
      <c r="O106" s="10" t="s">
        <v>301</v>
      </c>
      <c r="P106" s="10" t="s">
        <v>302</v>
      </c>
      <c r="Q106" s="10" t="s">
        <v>40</v>
      </c>
      <c r="R106" s="10" t="s">
        <v>165</v>
      </c>
      <c r="S106" s="14"/>
      <c r="T106" s="15"/>
      <c r="U106" s="15"/>
      <c r="V106" s="14"/>
      <c r="W106" s="14"/>
      <c r="X106" s="14"/>
      <c r="Y106" s="14"/>
      <c r="Z106" s="14"/>
      <c r="AA106" s="14"/>
      <c r="AB106" s="14"/>
      <c r="AC106" s="14"/>
      <c r="AD106" s="14"/>
      <c r="AE106" s="14"/>
      <c r="AF106" s="14"/>
      <c r="AG106" s="14"/>
      <c r="AH106" s="14"/>
    </row>
    <row r="107" spans="1:34" ht="15.75" hidden="1" customHeight="1">
      <c r="A107" s="10">
        <v>106</v>
      </c>
      <c r="B107" s="10" t="s">
        <v>710</v>
      </c>
      <c r="C107" s="11" t="s">
        <v>84</v>
      </c>
      <c r="D107" s="12" t="s">
        <v>711</v>
      </c>
      <c r="E107" s="10">
        <v>55489</v>
      </c>
      <c r="F107" s="11" t="e">
        <f t="shared" ca="1" si="0"/>
        <v>#NAME?</v>
      </c>
      <c r="G107" s="12" t="e">
        <f t="shared" ca="1" si="1"/>
        <v>#NAME?</v>
      </c>
      <c r="H107" s="10">
        <v>2</v>
      </c>
      <c r="I107" s="10">
        <f>VLOOKUP(B107,'BIS + EDB Final'!A:F,6,FALSE)</f>
        <v>0</v>
      </c>
      <c r="J107" s="10">
        <f>VLOOKUP(B107,'CBG Final'!A:B,2,FALSE)</f>
        <v>1</v>
      </c>
      <c r="K107" s="13" t="e">
        <f t="shared" ca="1" si="2"/>
        <v>#NAME?</v>
      </c>
      <c r="L107" s="10" t="s">
        <v>712</v>
      </c>
      <c r="M107" s="10" t="s">
        <v>104</v>
      </c>
      <c r="N107" s="10" t="s">
        <v>713</v>
      </c>
      <c r="O107" s="10" t="s">
        <v>714</v>
      </c>
      <c r="P107" s="10" t="s">
        <v>715</v>
      </c>
      <c r="Q107" s="10" t="s">
        <v>253</v>
      </c>
      <c r="R107" s="10" t="s">
        <v>22</v>
      </c>
      <c r="S107" s="17"/>
      <c r="T107" s="27"/>
      <c r="U107" s="27"/>
      <c r="V107" s="17"/>
      <c r="W107" s="17"/>
      <c r="X107" s="17"/>
      <c r="Y107" s="17"/>
      <c r="Z107" s="17"/>
      <c r="AA107" s="17"/>
      <c r="AB107" s="17"/>
      <c r="AC107" s="17"/>
      <c r="AD107" s="17"/>
      <c r="AE107" s="17"/>
      <c r="AF107" s="17"/>
      <c r="AG107" s="17"/>
      <c r="AH107" s="17"/>
    </row>
    <row r="108" spans="1:34" ht="15.75" hidden="1" customHeight="1">
      <c r="A108" s="10">
        <v>107</v>
      </c>
      <c r="B108" s="10" t="s">
        <v>652</v>
      </c>
      <c r="C108" s="11" t="s">
        <v>777</v>
      </c>
      <c r="D108" s="12" t="s">
        <v>653</v>
      </c>
      <c r="E108" s="10">
        <v>250000</v>
      </c>
      <c r="F108" s="11" t="e">
        <f t="shared" ca="1" si="0"/>
        <v>#NAME?</v>
      </c>
      <c r="G108" s="12" t="e">
        <f t="shared" ca="1" si="1"/>
        <v>#NAME?</v>
      </c>
      <c r="H108" s="10">
        <v>2</v>
      </c>
      <c r="I108" s="10">
        <f>VLOOKUP(B108,'BIS + EDB Final'!A:F,6,FALSE)</f>
        <v>1</v>
      </c>
      <c r="J108" s="10">
        <f>VLOOKUP(B108,'CBG Final'!A:B,2,FALSE)</f>
        <v>1</v>
      </c>
      <c r="K108" s="13" t="e">
        <f t="shared" ca="1" si="2"/>
        <v>#NAME?</v>
      </c>
      <c r="L108" s="10" t="s">
        <v>1031</v>
      </c>
      <c r="M108" s="10" t="s">
        <v>1032</v>
      </c>
      <c r="N108" s="10" t="s">
        <v>1033</v>
      </c>
      <c r="O108" s="10" t="s">
        <v>1034</v>
      </c>
      <c r="P108" s="10" t="s">
        <v>1035</v>
      </c>
      <c r="Q108" s="10" t="s">
        <v>574</v>
      </c>
      <c r="R108" s="10" t="s">
        <v>53</v>
      </c>
      <c r="S108" s="17"/>
      <c r="T108" s="27"/>
      <c r="U108" s="27"/>
      <c r="V108" s="17"/>
      <c r="W108" s="17"/>
      <c r="X108" s="27"/>
      <c r="Y108" s="27"/>
      <c r="Z108" s="17"/>
      <c r="AA108" s="17"/>
      <c r="AB108" s="17"/>
      <c r="AC108" s="17"/>
      <c r="AD108" s="17"/>
      <c r="AE108" s="17"/>
      <c r="AF108" s="17"/>
      <c r="AG108" s="17"/>
      <c r="AH108" s="17"/>
    </row>
    <row r="109" spans="1:34" ht="15.75" hidden="1" customHeight="1">
      <c r="A109" s="10">
        <v>108</v>
      </c>
      <c r="B109" s="10" t="s">
        <v>1099</v>
      </c>
      <c r="C109" s="11" t="s">
        <v>43</v>
      </c>
      <c r="D109" s="12" t="s">
        <v>214</v>
      </c>
      <c r="E109" s="10">
        <v>227855</v>
      </c>
      <c r="F109" s="11" t="e">
        <f t="shared" ca="1" si="0"/>
        <v>#NAME?</v>
      </c>
      <c r="G109" s="12" t="e">
        <f t="shared" ca="1" si="1"/>
        <v>#NAME?</v>
      </c>
      <c r="H109" s="10">
        <v>2</v>
      </c>
      <c r="I109" s="10">
        <f>VLOOKUP(B109,'BIS + EDB Final'!A:F,6,FALSE)</f>
        <v>1</v>
      </c>
      <c r="J109" s="10">
        <f>VLOOKUP(B109,'CBG Final'!A:B,2,FALSE)</f>
        <v>3</v>
      </c>
      <c r="K109" s="13" t="e">
        <f t="shared" ca="1" si="2"/>
        <v>#NAME?</v>
      </c>
      <c r="L109" s="10" t="s">
        <v>1100</v>
      </c>
      <c r="M109" s="10" t="s">
        <v>707</v>
      </c>
      <c r="N109" s="10" t="s">
        <v>1101</v>
      </c>
      <c r="O109" s="10" t="s">
        <v>1102</v>
      </c>
      <c r="P109" s="10" t="s">
        <v>1103</v>
      </c>
      <c r="Q109" s="10" t="s">
        <v>393</v>
      </c>
      <c r="R109" s="10" t="s">
        <v>22</v>
      </c>
      <c r="S109" s="17"/>
      <c r="T109" s="27"/>
      <c r="U109" s="27"/>
      <c r="V109" s="17"/>
      <c r="W109" s="17"/>
      <c r="X109" s="27"/>
      <c r="Y109" s="27"/>
      <c r="Z109" s="17"/>
      <c r="AA109" s="17"/>
      <c r="AB109" s="17"/>
      <c r="AC109" s="17"/>
      <c r="AD109" s="17"/>
      <c r="AE109" s="17"/>
      <c r="AF109" s="17"/>
      <c r="AG109" s="17"/>
      <c r="AH109" s="17"/>
    </row>
    <row r="110" spans="1:34" ht="15.75" hidden="1" customHeight="1">
      <c r="A110" s="10">
        <v>109</v>
      </c>
      <c r="B110" s="10" t="s">
        <v>757</v>
      </c>
      <c r="C110" s="11" t="s">
        <v>24</v>
      </c>
      <c r="D110" s="12" t="s">
        <v>214</v>
      </c>
      <c r="E110" s="10">
        <v>236226</v>
      </c>
      <c r="F110" s="11" t="e">
        <f t="shared" ca="1" si="0"/>
        <v>#NAME?</v>
      </c>
      <c r="G110" s="12" t="e">
        <f t="shared" ca="1" si="1"/>
        <v>#NAME?</v>
      </c>
      <c r="H110" s="10">
        <v>1</v>
      </c>
      <c r="I110" s="10">
        <f>VLOOKUP(B110,'BIS + EDB Final'!A:F,6,FALSE)</f>
        <v>0</v>
      </c>
      <c r="J110" s="10">
        <f>VLOOKUP(B110,'CBG Final'!A:B,2,FALSE)</f>
        <v>1</v>
      </c>
      <c r="K110" s="13" t="e">
        <f t="shared" ca="1" si="2"/>
        <v>#NAME?</v>
      </c>
      <c r="L110" s="10" t="s">
        <v>2439</v>
      </c>
      <c r="M110" s="10" t="s">
        <v>2440</v>
      </c>
      <c r="N110" s="10" t="s">
        <v>2441</v>
      </c>
      <c r="O110" s="10" t="s">
        <v>1871</v>
      </c>
      <c r="P110" s="10" t="s">
        <v>2442</v>
      </c>
      <c r="Q110" s="10" t="s">
        <v>672</v>
      </c>
      <c r="R110" s="10" t="s">
        <v>640</v>
      </c>
      <c r="S110" s="17"/>
      <c r="T110" s="27"/>
      <c r="U110" s="27"/>
      <c r="V110" s="17"/>
      <c r="W110" s="17"/>
      <c r="X110" s="27"/>
      <c r="Y110" s="27"/>
      <c r="Z110" s="17"/>
      <c r="AA110" s="17"/>
      <c r="AB110" s="17"/>
      <c r="AC110" s="17"/>
      <c r="AD110" s="17"/>
      <c r="AE110" s="17"/>
      <c r="AF110" s="17"/>
      <c r="AG110" s="17"/>
      <c r="AH110" s="17"/>
    </row>
    <row r="111" spans="1:34" ht="15.75" hidden="1" customHeight="1">
      <c r="A111" s="10">
        <v>110</v>
      </c>
      <c r="B111" s="10" t="s">
        <v>1748</v>
      </c>
      <c r="C111" s="11" t="s">
        <v>43</v>
      </c>
      <c r="D111" s="12" t="s">
        <v>1749</v>
      </c>
      <c r="E111" s="10">
        <v>317233</v>
      </c>
      <c r="F111" s="11" t="e">
        <f t="shared" ca="1" si="0"/>
        <v>#NAME?</v>
      </c>
      <c r="G111" s="12" t="e">
        <f t="shared" ca="1" si="1"/>
        <v>#NAME?</v>
      </c>
      <c r="H111" s="10">
        <v>2</v>
      </c>
      <c r="I111" s="10">
        <f>VLOOKUP(B111,'BIS + EDB Final'!A:F,6,FALSE)</f>
        <v>-1</v>
      </c>
      <c r="J111" s="10">
        <f>VLOOKUP(B111,'CBG Final'!A:B,2,FALSE)</f>
        <v>3</v>
      </c>
      <c r="K111" s="13" t="e">
        <f t="shared" ca="1" si="2"/>
        <v>#NAME?</v>
      </c>
      <c r="L111" s="10" t="s">
        <v>1750</v>
      </c>
      <c r="M111" s="10" t="s">
        <v>219</v>
      </c>
      <c r="N111" s="10" t="s">
        <v>1751</v>
      </c>
      <c r="O111" s="10" t="s">
        <v>601</v>
      </c>
      <c r="P111" s="10" t="s">
        <v>1752</v>
      </c>
      <c r="Q111" s="10" t="s">
        <v>231</v>
      </c>
      <c r="R111" s="10" t="s">
        <v>22</v>
      </c>
      <c r="S111" s="17"/>
      <c r="T111" s="27"/>
      <c r="U111" s="27"/>
      <c r="V111" s="17"/>
      <c r="W111" s="17"/>
      <c r="X111" s="27"/>
      <c r="Y111" s="27"/>
      <c r="Z111" s="17"/>
      <c r="AA111" s="17"/>
      <c r="AB111" s="17"/>
      <c r="AC111" s="17"/>
      <c r="AD111" s="17"/>
      <c r="AE111" s="17"/>
      <c r="AF111" s="17"/>
      <c r="AG111" s="17"/>
      <c r="AH111" s="17"/>
    </row>
    <row r="112" spans="1:34" ht="15.75" hidden="1" customHeight="1">
      <c r="A112" s="10">
        <v>111</v>
      </c>
      <c r="B112" s="10" t="s">
        <v>962</v>
      </c>
      <c r="C112" s="11" t="s">
        <v>43</v>
      </c>
      <c r="D112" s="12" t="s">
        <v>963</v>
      </c>
      <c r="E112" s="10">
        <v>284500</v>
      </c>
      <c r="F112" s="11" t="e">
        <f t="shared" ca="1" si="0"/>
        <v>#NAME?</v>
      </c>
      <c r="G112" s="12" t="e">
        <f t="shared" ca="1" si="1"/>
        <v>#NAME?</v>
      </c>
      <c r="H112" s="10">
        <v>2</v>
      </c>
      <c r="I112" s="10">
        <f>VLOOKUP(B112,'BIS + EDB Final'!A:F,6,FALSE)</f>
        <v>-1</v>
      </c>
      <c r="J112" s="10">
        <f>VLOOKUP(B112,'CBG Final'!A:B,2,FALSE)</f>
        <v>2</v>
      </c>
      <c r="K112" s="13" t="e">
        <f t="shared" ca="1" si="2"/>
        <v>#NAME?</v>
      </c>
      <c r="L112" s="10" t="s">
        <v>1617</v>
      </c>
      <c r="M112" s="10" t="s">
        <v>306</v>
      </c>
      <c r="N112" s="10" t="s">
        <v>1618</v>
      </c>
      <c r="O112" s="10" t="s">
        <v>1619</v>
      </c>
      <c r="P112" s="10" t="s">
        <v>1620</v>
      </c>
      <c r="Q112" s="10" t="s">
        <v>31</v>
      </c>
      <c r="R112" s="10" t="s">
        <v>22</v>
      </c>
      <c r="S112" s="17"/>
      <c r="T112" s="27"/>
      <c r="U112" s="27"/>
      <c r="V112" s="17"/>
      <c r="W112" s="17"/>
      <c r="X112" s="27"/>
      <c r="Y112" s="27"/>
      <c r="Z112" s="17"/>
      <c r="AA112" s="17"/>
      <c r="AB112" s="17"/>
      <c r="AC112" s="17"/>
      <c r="AD112" s="17"/>
      <c r="AE112" s="17"/>
      <c r="AF112" s="17"/>
      <c r="AG112" s="17"/>
      <c r="AH112" s="17"/>
    </row>
    <row r="113" spans="1:34" ht="15.75" hidden="1" customHeight="1">
      <c r="A113" s="10">
        <v>112</v>
      </c>
      <c r="B113" s="10" t="s">
        <v>166</v>
      </c>
      <c r="C113" s="11" t="s">
        <v>43</v>
      </c>
      <c r="D113" s="12" t="s">
        <v>167</v>
      </c>
      <c r="E113" s="10">
        <v>228000</v>
      </c>
      <c r="F113" s="11" t="e">
        <f t="shared" ca="1" si="0"/>
        <v>#NAME?</v>
      </c>
      <c r="G113" s="12" t="e">
        <f t="shared" ca="1" si="1"/>
        <v>#NAME?</v>
      </c>
      <c r="H113" s="10">
        <v>3</v>
      </c>
      <c r="I113" s="10">
        <f>VLOOKUP(B113,'BIS + EDB Final'!A:F,6,FALSE)</f>
        <v>-1</v>
      </c>
      <c r="J113" s="10">
        <f>VLOOKUP(B113,'CBG Final'!A:B,2,FALSE)</f>
        <v>3</v>
      </c>
      <c r="K113" s="13" t="e">
        <f t="shared" ca="1" si="2"/>
        <v>#NAME?</v>
      </c>
      <c r="L113" s="10" t="s">
        <v>1889</v>
      </c>
      <c r="M113" s="10" t="s">
        <v>1890</v>
      </c>
      <c r="N113" s="10" t="s">
        <v>1891</v>
      </c>
      <c r="O113" s="10" t="s">
        <v>1892</v>
      </c>
      <c r="P113" s="10" t="s">
        <v>1893</v>
      </c>
      <c r="Q113" s="10" t="s">
        <v>253</v>
      </c>
      <c r="R113" s="10" t="s">
        <v>141</v>
      </c>
      <c r="S113" s="17"/>
      <c r="T113" s="27"/>
      <c r="U113" s="27"/>
      <c r="V113" s="17"/>
      <c r="W113" s="17"/>
      <c r="X113" s="27"/>
      <c r="Y113" s="27"/>
      <c r="Z113" s="17"/>
      <c r="AA113" s="17"/>
      <c r="AB113" s="17"/>
      <c r="AC113" s="17"/>
      <c r="AD113" s="17"/>
      <c r="AE113" s="17"/>
      <c r="AF113" s="17"/>
      <c r="AG113" s="17"/>
      <c r="AH113" s="17"/>
    </row>
    <row r="114" spans="1:34" ht="15.75" hidden="1" customHeight="1">
      <c r="A114" s="10">
        <v>113</v>
      </c>
      <c r="B114" s="10" t="s">
        <v>322</v>
      </c>
      <c r="C114" s="11" t="s">
        <v>216</v>
      </c>
      <c r="D114" s="12" t="s">
        <v>214</v>
      </c>
      <c r="E114" s="10">
        <v>206417</v>
      </c>
      <c r="F114" s="11" t="e">
        <f t="shared" ca="1" si="0"/>
        <v>#NAME?</v>
      </c>
      <c r="G114" s="12" t="e">
        <f t="shared" ca="1" si="1"/>
        <v>#NAME?</v>
      </c>
      <c r="H114" s="10">
        <v>2</v>
      </c>
      <c r="I114" s="10">
        <f>VLOOKUP(B114,'BIS + EDB Final'!A:F,6,FALSE)</f>
        <v>1</v>
      </c>
      <c r="J114" s="10">
        <f>VLOOKUP(B114,'CBG Final'!A:B,2,FALSE)</f>
        <v>2</v>
      </c>
      <c r="K114" s="13" t="e">
        <f t="shared" ca="1" si="2"/>
        <v>#NAME?</v>
      </c>
      <c r="L114" s="10" t="s">
        <v>898</v>
      </c>
      <c r="M114" s="10" t="s">
        <v>899</v>
      </c>
      <c r="N114" s="10" t="s">
        <v>900</v>
      </c>
      <c r="O114" s="10" t="s">
        <v>901</v>
      </c>
      <c r="P114" s="10" t="s">
        <v>902</v>
      </c>
      <c r="Q114" s="10" t="s">
        <v>507</v>
      </c>
      <c r="R114" s="10" t="s">
        <v>22</v>
      </c>
      <c r="S114" s="17"/>
      <c r="T114" s="27"/>
      <c r="U114" s="27"/>
      <c r="V114" s="17"/>
      <c r="W114" s="17"/>
      <c r="X114" s="27"/>
      <c r="Y114" s="27"/>
      <c r="Z114" s="17"/>
      <c r="AA114" s="17"/>
      <c r="AB114" s="17"/>
      <c r="AC114" s="17"/>
      <c r="AD114" s="17"/>
      <c r="AE114" s="17"/>
      <c r="AF114" s="17"/>
      <c r="AG114" s="17"/>
      <c r="AH114" s="17"/>
    </row>
    <row r="115" spans="1:34" ht="15.75" hidden="1" customHeight="1">
      <c r="A115" s="10">
        <v>114</v>
      </c>
      <c r="B115" s="10" t="s">
        <v>213</v>
      </c>
      <c r="C115" s="11" t="s">
        <v>43</v>
      </c>
      <c r="D115" s="12" t="s">
        <v>214</v>
      </c>
      <c r="E115" s="10">
        <v>213193</v>
      </c>
      <c r="F115" s="11" t="e">
        <f t="shared" ca="1" si="0"/>
        <v>#NAME?</v>
      </c>
      <c r="G115" s="12" t="e">
        <f t="shared" ca="1" si="1"/>
        <v>#NAME?</v>
      </c>
      <c r="H115" s="10">
        <v>2</v>
      </c>
      <c r="I115" s="10">
        <f>VLOOKUP(B115,'BIS + EDB Final'!A:F,6,FALSE)</f>
        <v>1</v>
      </c>
      <c r="J115" s="10">
        <f>VLOOKUP(B115,'CBG Final'!A:B,2,FALSE)</f>
        <v>3</v>
      </c>
      <c r="K115" s="13" t="e">
        <f t="shared" ca="1" si="2"/>
        <v>#NAME?</v>
      </c>
      <c r="L115" s="10" t="s">
        <v>918</v>
      </c>
      <c r="M115" s="10" t="s">
        <v>919</v>
      </c>
      <c r="N115" s="10" t="s">
        <v>920</v>
      </c>
      <c r="O115" s="10" t="s">
        <v>921</v>
      </c>
      <c r="P115" s="10" t="s">
        <v>922</v>
      </c>
      <c r="Q115" s="10" t="s">
        <v>253</v>
      </c>
      <c r="R115" s="10" t="s">
        <v>22</v>
      </c>
      <c r="S115" s="17"/>
      <c r="T115" s="27"/>
      <c r="U115" s="27"/>
      <c r="V115" s="17"/>
      <c r="W115" s="17"/>
      <c r="X115" s="27"/>
      <c r="Y115" s="27"/>
      <c r="Z115" s="17"/>
      <c r="AA115" s="17"/>
      <c r="AB115" s="17"/>
      <c r="AC115" s="17"/>
      <c r="AD115" s="17"/>
      <c r="AE115" s="17"/>
      <c r="AF115" s="17"/>
      <c r="AG115" s="17"/>
      <c r="AH115" s="17"/>
    </row>
    <row r="116" spans="1:34" ht="15.75" hidden="1" customHeight="1">
      <c r="A116" s="10">
        <v>115</v>
      </c>
      <c r="B116" s="10" t="s">
        <v>1008</v>
      </c>
      <c r="C116" s="11" t="s">
        <v>46</v>
      </c>
      <c r="D116" s="12" t="s">
        <v>214</v>
      </c>
      <c r="E116" s="10">
        <v>175853</v>
      </c>
      <c r="F116" s="11" t="e">
        <f t="shared" ca="1" si="0"/>
        <v>#NAME?</v>
      </c>
      <c r="G116" s="12" t="e">
        <f t="shared" ca="1" si="1"/>
        <v>#NAME?</v>
      </c>
      <c r="H116" s="10">
        <v>2</v>
      </c>
      <c r="I116" s="10">
        <f>VLOOKUP(B116,'BIS + EDB Final'!A:F,6,FALSE)</f>
        <v>0</v>
      </c>
      <c r="J116" s="10">
        <f>VLOOKUP(B116,'CBG Final'!A:B,2,FALSE)</f>
        <v>2</v>
      </c>
      <c r="K116" s="13" t="e">
        <f t="shared" ca="1" si="2"/>
        <v>#NAME?</v>
      </c>
      <c r="L116" s="10" t="s">
        <v>1009</v>
      </c>
      <c r="M116" s="10" t="s">
        <v>1010</v>
      </c>
      <c r="N116" s="10" t="s">
        <v>1011</v>
      </c>
      <c r="O116" s="10" t="s">
        <v>1012</v>
      </c>
      <c r="P116" s="10" t="s">
        <v>1013</v>
      </c>
      <c r="Q116" s="10" t="s">
        <v>358</v>
      </c>
      <c r="R116" s="10" t="s">
        <v>22</v>
      </c>
      <c r="S116" s="17"/>
      <c r="T116" s="27"/>
      <c r="U116" s="27"/>
      <c r="V116" s="17"/>
      <c r="W116" s="17"/>
      <c r="X116" s="27"/>
      <c r="Y116" s="27"/>
      <c r="Z116" s="17"/>
      <c r="AA116" s="17"/>
      <c r="AB116" s="17"/>
      <c r="AC116" s="17"/>
      <c r="AD116" s="17"/>
      <c r="AE116" s="17"/>
      <c r="AF116" s="17"/>
      <c r="AG116" s="17"/>
      <c r="AH116" s="17"/>
    </row>
    <row r="117" spans="1:34" ht="15.75" hidden="1" customHeight="1">
      <c r="A117" s="10">
        <v>116</v>
      </c>
      <c r="B117" s="10" t="s">
        <v>1526</v>
      </c>
      <c r="C117" s="11" t="s">
        <v>24</v>
      </c>
      <c r="D117" s="12" t="s">
        <v>214</v>
      </c>
      <c r="E117" s="10">
        <v>214521</v>
      </c>
      <c r="F117" s="11" t="e">
        <f t="shared" ca="1" si="0"/>
        <v>#NAME?</v>
      </c>
      <c r="G117" s="12" t="e">
        <f t="shared" ca="1" si="1"/>
        <v>#NAME?</v>
      </c>
      <c r="H117" s="10">
        <v>1</v>
      </c>
      <c r="I117" s="10">
        <f>VLOOKUP(B117,'BIS + EDB Final'!A:F,6,FALSE)</f>
        <v>0</v>
      </c>
      <c r="J117" s="10">
        <f>VLOOKUP(B117,'CBG Final'!A:B,2,FALSE)</f>
        <v>1</v>
      </c>
      <c r="K117" s="13" t="e">
        <f t="shared" ca="1" si="2"/>
        <v>#NAME?</v>
      </c>
      <c r="L117" s="10" t="s">
        <v>1527</v>
      </c>
      <c r="M117" s="10" t="s">
        <v>619</v>
      </c>
      <c r="N117" s="10" t="s">
        <v>1528</v>
      </c>
      <c r="O117" s="10" t="s">
        <v>1529</v>
      </c>
      <c r="P117" s="10" t="s">
        <v>1530</v>
      </c>
      <c r="Q117" s="10" t="s">
        <v>1531</v>
      </c>
      <c r="R117" s="10" t="s">
        <v>231</v>
      </c>
      <c r="S117" s="17"/>
      <c r="T117" s="27"/>
      <c r="U117" s="27"/>
      <c r="V117" s="17"/>
      <c r="W117" s="17"/>
      <c r="X117" s="27"/>
      <c r="Y117" s="27"/>
      <c r="Z117" s="17"/>
      <c r="AA117" s="17"/>
      <c r="AB117" s="17"/>
      <c r="AC117" s="17"/>
      <c r="AD117" s="17"/>
      <c r="AE117" s="17"/>
      <c r="AF117" s="17"/>
      <c r="AG117" s="17"/>
      <c r="AH117" s="17"/>
    </row>
    <row r="118" spans="1:34" ht="15.75" hidden="1" customHeight="1">
      <c r="A118" s="10">
        <v>117</v>
      </c>
      <c r="B118" s="10" t="s">
        <v>328</v>
      </c>
      <c r="C118" s="11" t="s">
        <v>128</v>
      </c>
      <c r="D118" s="12" t="s">
        <v>214</v>
      </c>
      <c r="E118" s="10">
        <v>211304</v>
      </c>
      <c r="F118" s="11" t="e">
        <f t="shared" ca="1" si="0"/>
        <v>#NAME?</v>
      </c>
      <c r="G118" s="12" t="e">
        <f t="shared" ca="1" si="1"/>
        <v>#NAME?</v>
      </c>
      <c r="H118" s="10">
        <v>1</v>
      </c>
      <c r="I118" s="10">
        <f>VLOOKUP(B118,'BIS + EDB Final'!A:F,6,FALSE)</f>
        <v>1</v>
      </c>
      <c r="J118" s="10">
        <f>VLOOKUP(B118,'CBG Final'!A:B,2,FALSE)</f>
        <v>3</v>
      </c>
      <c r="K118" s="13" t="e">
        <f t="shared" ca="1" si="2"/>
        <v>#NAME?</v>
      </c>
      <c r="L118" s="10" t="s">
        <v>1592</v>
      </c>
      <c r="M118" s="10" t="s">
        <v>249</v>
      </c>
      <c r="N118" s="10" t="s">
        <v>1593</v>
      </c>
      <c r="O118" s="10" t="s">
        <v>104</v>
      </c>
      <c r="P118" s="10" t="s">
        <v>1594</v>
      </c>
      <c r="Q118" s="10" t="s">
        <v>212</v>
      </c>
      <c r="R118" s="10" t="s">
        <v>22</v>
      </c>
      <c r="S118" s="17"/>
      <c r="T118" s="27"/>
      <c r="U118" s="27"/>
      <c r="V118" s="17"/>
      <c r="W118" s="17"/>
      <c r="X118" s="27"/>
      <c r="Y118" s="27"/>
      <c r="Z118" s="17"/>
      <c r="AA118" s="17"/>
      <c r="AB118" s="17"/>
      <c r="AC118" s="17"/>
      <c r="AD118" s="17"/>
      <c r="AE118" s="17"/>
      <c r="AF118" s="17"/>
      <c r="AG118" s="17"/>
      <c r="AH118" s="17"/>
    </row>
    <row r="119" spans="1:34" ht="15.75" hidden="1" customHeight="1">
      <c r="A119" s="10">
        <v>118</v>
      </c>
      <c r="B119" s="10" t="s">
        <v>365</v>
      </c>
      <c r="C119" s="11" t="s">
        <v>43</v>
      </c>
      <c r="D119" s="12" t="s">
        <v>214</v>
      </c>
      <c r="E119" s="10">
        <v>217502</v>
      </c>
      <c r="F119" s="11" t="e">
        <f t="shared" ca="1" si="0"/>
        <v>#NAME?</v>
      </c>
      <c r="G119" s="12" t="e">
        <f t="shared" ca="1" si="1"/>
        <v>#NAME?</v>
      </c>
      <c r="H119" s="10">
        <v>1</v>
      </c>
      <c r="I119" s="10">
        <f>VLOOKUP(B119,'BIS + EDB Final'!A:F,6,FALSE)</f>
        <v>1</v>
      </c>
      <c r="J119" s="10">
        <f>VLOOKUP(B119,'CBG Final'!A:B,2,FALSE)</f>
        <v>3</v>
      </c>
      <c r="K119" s="13" t="e">
        <f t="shared" ca="1" si="2"/>
        <v>#NAME?</v>
      </c>
      <c r="L119" s="10" t="s">
        <v>2781</v>
      </c>
      <c r="M119" s="10" t="s">
        <v>147</v>
      </c>
      <c r="N119" s="10" t="s">
        <v>2782</v>
      </c>
      <c r="O119" s="10" t="s">
        <v>269</v>
      </c>
      <c r="P119" s="10" t="s">
        <v>2783</v>
      </c>
      <c r="Q119" s="10" t="s">
        <v>53</v>
      </c>
      <c r="R119" s="10" t="s">
        <v>141</v>
      </c>
      <c r="S119" s="17"/>
      <c r="T119" s="27"/>
      <c r="U119" s="27"/>
      <c r="V119" s="17"/>
      <c r="W119" s="17"/>
      <c r="X119" s="27"/>
      <c r="Y119" s="27"/>
      <c r="Z119" s="17"/>
      <c r="AA119" s="17"/>
      <c r="AB119" s="17"/>
      <c r="AC119" s="17"/>
      <c r="AD119" s="17"/>
      <c r="AE119" s="17"/>
      <c r="AF119" s="17"/>
      <c r="AG119" s="17"/>
      <c r="AH119" s="17"/>
    </row>
    <row r="120" spans="1:34" ht="15.75" hidden="1" customHeight="1">
      <c r="A120" s="10">
        <v>119</v>
      </c>
      <c r="B120" s="10" t="s">
        <v>1148</v>
      </c>
      <c r="C120" s="11" t="s">
        <v>43</v>
      </c>
      <c r="D120" s="12" t="s">
        <v>1149</v>
      </c>
      <c r="E120" s="10">
        <v>159000</v>
      </c>
      <c r="F120" s="11" t="e">
        <f t="shared" ca="1" si="0"/>
        <v>#NAME?</v>
      </c>
      <c r="G120" s="12" t="e">
        <f t="shared" ca="1" si="1"/>
        <v>#NAME?</v>
      </c>
      <c r="H120" s="10">
        <v>1</v>
      </c>
      <c r="I120" s="10">
        <f>VLOOKUP(B120,'BIS + EDB Final'!A:F,6,FALSE)</f>
        <v>1</v>
      </c>
      <c r="J120" s="10">
        <f>VLOOKUP(B120,'CBG Final'!A:B,2,FALSE)</f>
        <v>3</v>
      </c>
      <c r="K120" s="13" t="e">
        <f t="shared" ca="1" si="2"/>
        <v>#NAME?</v>
      </c>
      <c r="L120" s="10" t="s">
        <v>2077</v>
      </c>
      <c r="M120" s="10" t="s">
        <v>1485</v>
      </c>
      <c r="N120" s="10" t="s">
        <v>2078</v>
      </c>
      <c r="O120" s="10" t="s">
        <v>2079</v>
      </c>
      <c r="P120" s="10" t="s">
        <v>2080</v>
      </c>
      <c r="Q120" s="10" t="s">
        <v>183</v>
      </c>
      <c r="R120" s="10" t="s">
        <v>520</v>
      </c>
      <c r="S120" s="17"/>
      <c r="T120" s="27"/>
      <c r="U120" s="27"/>
      <c r="V120" s="17"/>
      <c r="W120" s="17"/>
      <c r="X120" s="17"/>
      <c r="Y120" s="17"/>
      <c r="Z120" s="17"/>
      <c r="AA120" s="17"/>
      <c r="AB120" s="17"/>
      <c r="AC120" s="17"/>
      <c r="AD120" s="17"/>
      <c r="AE120" s="17"/>
      <c r="AF120" s="17"/>
      <c r="AG120" s="17"/>
      <c r="AH120" s="17"/>
    </row>
    <row r="121" spans="1:34" ht="15.75" hidden="1" customHeight="1">
      <c r="A121" s="10">
        <v>120</v>
      </c>
      <c r="B121" s="10" t="s">
        <v>108</v>
      </c>
      <c r="C121" s="11" t="s">
        <v>43</v>
      </c>
      <c r="D121" s="12" t="s">
        <v>109</v>
      </c>
      <c r="E121" s="10">
        <v>183323</v>
      </c>
      <c r="F121" s="11" t="e">
        <f t="shared" ca="1" si="0"/>
        <v>#NAME?</v>
      </c>
      <c r="G121" s="12" t="e">
        <f t="shared" ca="1" si="1"/>
        <v>#NAME?</v>
      </c>
      <c r="H121" s="10">
        <v>1</v>
      </c>
      <c r="I121" s="10">
        <f>VLOOKUP(B121,'BIS + EDB Final'!A:F,6,FALSE)</f>
        <v>-1</v>
      </c>
      <c r="J121" s="10">
        <f>VLOOKUP(B121,'CBG Final'!A:B,2,FALSE)</f>
        <v>3</v>
      </c>
      <c r="K121" s="13" t="e">
        <f t="shared" ca="1" si="2"/>
        <v>#NAME?</v>
      </c>
      <c r="L121" s="10" t="s">
        <v>816</v>
      </c>
      <c r="M121" s="10" t="s">
        <v>817</v>
      </c>
      <c r="N121" s="10" t="s">
        <v>818</v>
      </c>
      <c r="O121" s="10" t="s">
        <v>819</v>
      </c>
      <c r="P121" s="10" t="s">
        <v>820</v>
      </c>
      <c r="Q121" s="10" t="s">
        <v>253</v>
      </c>
      <c r="R121" s="10" t="s">
        <v>183</v>
      </c>
      <c r="S121" s="17"/>
      <c r="T121" s="27"/>
      <c r="U121" s="27"/>
      <c r="V121" s="17"/>
      <c r="W121" s="17"/>
      <c r="X121" s="27"/>
      <c r="Y121" s="27"/>
      <c r="Z121" s="17"/>
      <c r="AA121" s="17"/>
      <c r="AB121" s="17"/>
      <c r="AC121" s="17"/>
      <c r="AD121" s="17"/>
      <c r="AE121" s="17"/>
      <c r="AF121" s="17"/>
      <c r="AG121" s="17"/>
      <c r="AH121" s="17"/>
    </row>
    <row r="122" spans="1:34" ht="15.75" customHeight="1">
      <c r="A122" s="10"/>
      <c r="B122" s="10" t="s">
        <v>1554</v>
      </c>
      <c r="C122" s="11" t="s">
        <v>1733</v>
      </c>
      <c r="D122" s="12" t="s">
        <v>85</v>
      </c>
      <c r="E122" s="10">
        <v>139907</v>
      </c>
      <c r="F122" s="11" t="e">
        <f t="shared" ca="1" si="0"/>
        <v>#NAME?</v>
      </c>
      <c r="G122" s="12" t="e">
        <f t="shared" ca="1" si="1"/>
        <v>#NAME?</v>
      </c>
      <c r="H122" s="10">
        <v>1</v>
      </c>
      <c r="I122" s="10">
        <f>VLOOKUP(B122,'BIS + EDB Final'!A:F,6,FALSE)</f>
        <v>0</v>
      </c>
      <c r="J122" s="10">
        <f>VLOOKUP(B122,'CBG Final'!A:B,2,FALSE)</f>
        <v>1</v>
      </c>
      <c r="K122" s="13" t="e">
        <f t="shared" ca="1" si="2"/>
        <v>#NAME?</v>
      </c>
      <c r="L122" s="10" t="s">
        <v>1734</v>
      </c>
      <c r="M122" s="10" t="s">
        <v>754</v>
      </c>
      <c r="N122" s="10" t="s">
        <v>1735</v>
      </c>
      <c r="O122" s="10" t="s">
        <v>973</v>
      </c>
      <c r="P122" s="10" t="s">
        <v>1736</v>
      </c>
      <c r="Q122" s="10" t="s">
        <v>1737</v>
      </c>
      <c r="R122" s="10" t="s">
        <v>231</v>
      </c>
      <c r="S122" s="14"/>
      <c r="T122" s="15"/>
      <c r="U122" s="15"/>
      <c r="V122" s="14"/>
      <c r="W122" s="14"/>
      <c r="X122" s="14"/>
      <c r="Y122" s="14"/>
      <c r="Z122" s="14"/>
      <c r="AA122" s="14"/>
      <c r="AB122" s="14"/>
      <c r="AC122" s="14"/>
      <c r="AD122" s="14"/>
      <c r="AE122" s="14"/>
      <c r="AF122" s="14"/>
      <c r="AG122" s="14"/>
      <c r="AH122" s="14"/>
    </row>
    <row r="123" spans="1:34" ht="15.75" hidden="1" customHeight="1">
      <c r="A123" s="10">
        <v>122</v>
      </c>
      <c r="B123" s="10" t="s">
        <v>1827</v>
      </c>
      <c r="C123" s="11" t="s">
        <v>43</v>
      </c>
      <c r="D123" s="12" t="s">
        <v>298</v>
      </c>
      <c r="E123" s="10">
        <v>121000</v>
      </c>
      <c r="F123" s="11" t="e">
        <f t="shared" ca="1" si="0"/>
        <v>#NAME?</v>
      </c>
      <c r="G123" s="12" t="e">
        <f t="shared" ca="1" si="1"/>
        <v>#NAME?</v>
      </c>
      <c r="H123" s="10">
        <v>2</v>
      </c>
      <c r="I123" s="10">
        <f>VLOOKUP(B123,'BIS + EDB Final'!A:F,6,FALSE)</f>
        <v>1</v>
      </c>
      <c r="J123" s="10">
        <f>VLOOKUP(B123,'CBG Final'!A:B,2,FALSE)</f>
        <v>3</v>
      </c>
      <c r="K123" s="13" t="e">
        <f t="shared" ca="1" si="2"/>
        <v>#NAME?</v>
      </c>
      <c r="L123" s="10" t="s">
        <v>1828</v>
      </c>
      <c r="M123" s="10" t="s">
        <v>368</v>
      </c>
      <c r="N123" s="10" t="s">
        <v>1829</v>
      </c>
      <c r="O123" s="10" t="s">
        <v>1830</v>
      </c>
      <c r="P123" s="10" t="s">
        <v>1831</v>
      </c>
      <c r="Q123" s="10" t="s">
        <v>507</v>
      </c>
      <c r="R123" s="10" t="s">
        <v>22</v>
      </c>
      <c r="S123" s="17"/>
      <c r="T123" s="27"/>
      <c r="U123" s="27"/>
      <c r="V123" s="17"/>
      <c r="W123" s="17"/>
      <c r="X123" s="27"/>
      <c r="Y123" s="27"/>
      <c r="Z123" s="17"/>
      <c r="AA123" s="17"/>
      <c r="AB123" s="17"/>
      <c r="AC123" s="17"/>
      <c r="AD123" s="17"/>
      <c r="AE123" s="17"/>
      <c r="AF123" s="17"/>
      <c r="AG123" s="17"/>
      <c r="AH123" s="17"/>
    </row>
    <row r="124" spans="1:34" ht="15.75" hidden="1" customHeight="1">
      <c r="A124" s="10">
        <v>123</v>
      </c>
      <c r="B124" s="10" t="s">
        <v>832</v>
      </c>
      <c r="C124" s="11" t="s">
        <v>43</v>
      </c>
      <c r="D124" s="12" t="s">
        <v>240</v>
      </c>
      <c r="E124" s="10">
        <v>133300</v>
      </c>
      <c r="F124" s="11" t="e">
        <f t="shared" ca="1" si="0"/>
        <v>#NAME?</v>
      </c>
      <c r="G124" s="12" t="e">
        <f t="shared" ca="1" si="1"/>
        <v>#NAME?</v>
      </c>
      <c r="H124" s="10">
        <v>1</v>
      </c>
      <c r="I124" s="10">
        <f>VLOOKUP(B124,'BIS + EDB Final'!A:F,6,FALSE)</f>
        <v>1</v>
      </c>
      <c r="J124" s="10">
        <f>VLOOKUP(B124,'CBG Final'!A:B,2,FALSE)</f>
        <v>3</v>
      </c>
      <c r="K124" s="13" t="e">
        <f t="shared" ca="1" si="2"/>
        <v>#NAME?</v>
      </c>
      <c r="L124" s="10" t="s">
        <v>833</v>
      </c>
      <c r="M124" s="10" t="s">
        <v>534</v>
      </c>
      <c r="N124" s="10" t="s">
        <v>834</v>
      </c>
      <c r="O124" s="10" t="s">
        <v>385</v>
      </c>
      <c r="P124" s="10" t="s">
        <v>835</v>
      </c>
      <c r="Q124" s="10" t="s">
        <v>358</v>
      </c>
      <c r="R124" s="10" t="s">
        <v>197</v>
      </c>
      <c r="S124" s="17"/>
      <c r="T124" s="27"/>
      <c r="U124" s="27"/>
      <c r="V124" s="17"/>
      <c r="W124" s="17"/>
      <c r="X124" s="17"/>
      <c r="Y124" s="17"/>
      <c r="Z124" s="17"/>
      <c r="AA124" s="17"/>
      <c r="AB124" s="17"/>
      <c r="AC124" s="17"/>
      <c r="AD124" s="17"/>
      <c r="AE124" s="17"/>
      <c r="AF124" s="17"/>
      <c r="AG124" s="17"/>
      <c r="AH124" s="17"/>
    </row>
    <row r="125" spans="1:34" ht="15.75" hidden="1" customHeight="1">
      <c r="A125" s="10">
        <v>124</v>
      </c>
      <c r="B125" s="10" t="s">
        <v>982</v>
      </c>
      <c r="C125" s="11" t="s">
        <v>43</v>
      </c>
      <c r="D125" s="12" t="s">
        <v>240</v>
      </c>
      <c r="E125" s="10">
        <v>103000</v>
      </c>
      <c r="F125" s="11" t="e">
        <f t="shared" ca="1" si="0"/>
        <v>#NAME?</v>
      </c>
      <c r="G125" s="12" t="e">
        <f t="shared" ca="1" si="1"/>
        <v>#NAME?</v>
      </c>
      <c r="H125" s="10">
        <v>3</v>
      </c>
      <c r="I125" s="10">
        <f>VLOOKUP(B125,'BIS + EDB Final'!A:F,6,FALSE)</f>
        <v>-1</v>
      </c>
      <c r="J125" s="10">
        <f>VLOOKUP(B125,'CBG Final'!A:B,2,FALSE)</f>
        <v>3</v>
      </c>
      <c r="K125" s="13" t="e">
        <f t="shared" ca="1" si="2"/>
        <v>#NAME?</v>
      </c>
      <c r="L125" s="10" t="s">
        <v>1284</v>
      </c>
      <c r="M125" s="10" t="s">
        <v>548</v>
      </c>
      <c r="N125" s="10" t="s">
        <v>1285</v>
      </c>
      <c r="O125" s="10" t="s">
        <v>1286</v>
      </c>
      <c r="P125" s="10" t="s">
        <v>1163</v>
      </c>
      <c r="Q125" s="10" t="s">
        <v>196</v>
      </c>
      <c r="R125" s="10" t="s">
        <v>197</v>
      </c>
      <c r="S125" s="17"/>
      <c r="T125" s="27"/>
      <c r="U125" s="27"/>
      <c r="V125" s="17"/>
      <c r="W125" s="17"/>
      <c r="X125" s="27"/>
      <c r="Y125" s="27"/>
      <c r="Z125" s="17"/>
      <c r="AA125" s="17"/>
      <c r="AB125" s="17"/>
      <c r="AC125" s="17"/>
      <c r="AD125" s="17"/>
      <c r="AE125" s="17"/>
      <c r="AF125" s="17"/>
      <c r="AG125" s="17"/>
      <c r="AH125" s="17"/>
    </row>
    <row r="126" spans="1:34" ht="15.75" customHeight="1">
      <c r="A126" s="10"/>
      <c r="B126" s="10" t="s">
        <v>1788</v>
      </c>
      <c r="C126" s="11" t="s">
        <v>24</v>
      </c>
      <c r="D126" s="12" t="s">
        <v>120</v>
      </c>
      <c r="E126" s="10">
        <v>86259</v>
      </c>
      <c r="F126" s="11" t="e">
        <f t="shared" ca="1" si="0"/>
        <v>#NAME?</v>
      </c>
      <c r="G126" s="12" t="e">
        <f t="shared" ca="1" si="1"/>
        <v>#NAME?</v>
      </c>
      <c r="H126" s="10">
        <v>2</v>
      </c>
      <c r="I126" s="10">
        <f>VLOOKUP(B126,'BIS + EDB Final'!A:F,6,FALSE)</f>
        <v>0</v>
      </c>
      <c r="J126" s="10">
        <f>VLOOKUP(B126,'CBG Final'!A:B,2,FALSE)</f>
        <v>1</v>
      </c>
      <c r="K126" s="13" t="e">
        <f t="shared" ca="1" si="2"/>
        <v>#NAME?</v>
      </c>
      <c r="L126" s="10" t="s">
        <v>2511</v>
      </c>
      <c r="M126" s="10" t="s">
        <v>274</v>
      </c>
      <c r="N126" s="10" t="s">
        <v>2512</v>
      </c>
      <c r="O126" s="10" t="s">
        <v>2513</v>
      </c>
      <c r="P126" s="10" t="s">
        <v>2514</v>
      </c>
      <c r="Q126" s="10" t="s">
        <v>1800</v>
      </c>
      <c r="R126" s="10" t="s">
        <v>352</v>
      </c>
      <c r="S126" s="14"/>
      <c r="T126" s="15"/>
      <c r="U126" s="15"/>
      <c r="V126" s="14"/>
      <c r="W126" s="14"/>
      <c r="X126" s="14"/>
      <c r="Y126" s="14"/>
      <c r="Z126" s="14"/>
      <c r="AA126" s="14"/>
      <c r="AB126" s="14"/>
      <c r="AC126" s="14"/>
      <c r="AD126" s="14"/>
      <c r="AE126" s="14"/>
      <c r="AF126" s="14"/>
      <c r="AG126" s="14"/>
      <c r="AH126" s="14"/>
    </row>
    <row r="127" spans="1:34" ht="15.75" hidden="1" customHeight="1">
      <c r="A127" s="10">
        <v>126</v>
      </c>
      <c r="B127" s="10" t="s">
        <v>694</v>
      </c>
      <c r="C127" s="11" t="s">
        <v>84</v>
      </c>
      <c r="D127" s="12" t="s">
        <v>120</v>
      </c>
      <c r="E127" s="10">
        <v>140806</v>
      </c>
      <c r="F127" s="11" t="e">
        <f t="shared" ca="1" si="0"/>
        <v>#NAME?</v>
      </c>
      <c r="G127" s="12" t="e">
        <f t="shared" ca="1" si="1"/>
        <v>#NAME?</v>
      </c>
      <c r="H127" s="10">
        <v>1</v>
      </c>
      <c r="I127" s="10">
        <f>VLOOKUP(B127,'BIS + EDB Final'!A:F,6,FALSE)</f>
        <v>0</v>
      </c>
      <c r="J127" s="10">
        <f>VLOOKUP(B127,'CBG Final'!A:B,2,FALSE)</f>
        <v>3</v>
      </c>
      <c r="K127" s="13" t="e">
        <f t="shared" ca="1" si="2"/>
        <v>#NAME?</v>
      </c>
      <c r="L127" s="10" t="s">
        <v>2040</v>
      </c>
      <c r="M127" s="10" t="s">
        <v>1096</v>
      </c>
      <c r="N127" s="10" t="s">
        <v>2041</v>
      </c>
      <c r="O127" s="10" t="s">
        <v>2042</v>
      </c>
      <c r="P127" s="10" t="s">
        <v>2043</v>
      </c>
      <c r="Q127" s="10" t="s">
        <v>1061</v>
      </c>
      <c r="R127" s="10" t="s">
        <v>22</v>
      </c>
      <c r="S127" s="17"/>
      <c r="T127" s="27"/>
      <c r="U127" s="27"/>
      <c r="V127" s="17"/>
      <c r="W127" s="17"/>
      <c r="X127" s="27"/>
      <c r="Y127" s="27"/>
      <c r="Z127" s="17"/>
      <c r="AA127" s="17"/>
      <c r="AB127" s="17"/>
      <c r="AC127" s="17"/>
      <c r="AD127" s="17"/>
      <c r="AE127" s="17"/>
      <c r="AF127" s="17"/>
      <c r="AG127" s="17"/>
      <c r="AH127" s="17"/>
    </row>
    <row r="128" spans="1:34" ht="15.75" customHeight="1">
      <c r="A128" s="10"/>
      <c r="B128" s="10" t="s">
        <v>1367</v>
      </c>
      <c r="C128" s="11" t="s">
        <v>128</v>
      </c>
      <c r="D128" s="12" t="s">
        <v>85</v>
      </c>
      <c r="E128" s="10">
        <v>95000</v>
      </c>
      <c r="F128" s="11" t="e">
        <f t="shared" ca="1" si="0"/>
        <v>#NAME?</v>
      </c>
      <c r="G128" s="12" t="e">
        <f t="shared" ca="1" si="1"/>
        <v>#NAME?</v>
      </c>
      <c r="H128" s="10">
        <v>2</v>
      </c>
      <c r="I128" s="10">
        <f>VLOOKUP(B128,'BIS + EDB Final'!A:F,6,FALSE)</f>
        <v>0</v>
      </c>
      <c r="J128" s="10">
        <f>VLOOKUP(B128,'CBG Final'!A:B,2,FALSE)</f>
        <v>1</v>
      </c>
      <c r="K128" s="13" t="e">
        <f t="shared" ca="1" si="2"/>
        <v>#NAME?</v>
      </c>
      <c r="L128" s="10" t="s">
        <v>1713</v>
      </c>
      <c r="M128" s="10" t="s">
        <v>385</v>
      </c>
      <c r="N128" s="10" t="s">
        <v>1714</v>
      </c>
      <c r="O128" s="10" t="s">
        <v>1715</v>
      </c>
      <c r="P128" s="10" t="s">
        <v>1716</v>
      </c>
      <c r="Q128" s="10" t="s">
        <v>116</v>
      </c>
      <c r="R128" s="10" t="s">
        <v>22</v>
      </c>
      <c r="S128" s="14"/>
      <c r="T128" s="15"/>
      <c r="U128" s="15"/>
      <c r="V128" s="14"/>
      <c r="W128" s="14"/>
      <c r="X128" s="14"/>
      <c r="Y128" s="14"/>
      <c r="Z128" s="14"/>
      <c r="AA128" s="14"/>
      <c r="AB128" s="14"/>
      <c r="AC128" s="14"/>
      <c r="AD128" s="14"/>
      <c r="AE128" s="14"/>
      <c r="AF128" s="14"/>
      <c r="AG128" s="14"/>
      <c r="AH128" s="14"/>
    </row>
    <row r="129" spans="1:34" ht="15.75" hidden="1" customHeight="1">
      <c r="A129" s="10">
        <v>128</v>
      </c>
      <c r="B129" s="10" t="s">
        <v>1400</v>
      </c>
      <c r="C129" s="11" t="s">
        <v>1401</v>
      </c>
      <c r="D129" s="12" t="s">
        <v>1402</v>
      </c>
      <c r="E129" s="10">
        <v>121223</v>
      </c>
      <c r="F129" s="11" t="e">
        <f t="shared" ca="1" si="0"/>
        <v>#NAME?</v>
      </c>
      <c r="G129" s="12" t="e">
        <f t="shared" ca="1" si="1"/>
        <v>#NAME?</v>
      </c>
      <c r="H129" s="10">
        <v>2</v>
      </c>
      <c r="I129" s="10">
        <f>VLOOKUP(B129,'BIS + EDB Final'!A:F,6,FALSE)</f>
        <v>0</v>
      </c>
      <c r="J129" s="10">
        <f>VLOOKUP(B129,'CBG Final'!A:B,2,FALSE)</f>
        <v>3</v>
      </c>
      <c r="K129" s="13" t="e">
        <f t="shared" ca="1" si="2"/>
        <v>#NAME?</v>
      </c>
      <c r="L129" s="10" t="s">
        <v>1403</v>
      </c>
      <c r="M129" s="10" t="s">
        <v>1197</v>
      </c>
      <c r="N129" s="10" t="s">
        <v>1404</v>
      </c>
      <c r="O129" s="10" t="s">
        <v>227</v>
      </c>
      <c r="P129" s="10" t="s">
        <v>1405</v>
      </c>
      <c r="Q129" s="10" t="s">
        <v>32</v>
      </c>
      <c r="R129" s="10" t="s">
        <v>393</v>
      </c>
      <c r="S129" s="17"/>
      <c r="T129" s="27"/>
      <c r="U129" s="27"/>
      <c r="V129" s="17"/>
      <c r="W129" s="17"/>
      <c r="X129" s="17"/>
      <c r="Y129" s="17"/>
      <c r="Z129" s="17"/>
      <c r="AA129" s="17"/>
      <c r="AB129" s="17"/>
      <c r="AC129" s="17"/>
      <c r="AD129" s="17"/>
      <c r="AE129" s="17"/>
      <c r="AF129" s="17"/>
      <c r="AG129" s="17"/>
      <c r="AH129" s="17"/>
    </row>
    <row r="130" spans="1:34" ht="15.75" customHeight="1">
      <c r="A130" s="10"/>
      <c r="B130" s="10" t="s">
        <v>2151</v>
      </c>
      <c r="C130" s="11" t="s">
        <v>2152</v>
      </c>
      <c r="D130" s="12" t="s">
        <v>118</v>
      </c>
      <c r="E130" s="10">
        <v>52157</v>
      </c>
      <c r="F130" s="11" t="e">
        <f t="shared" ca="1" si="0"/>
        <v>#NAME?</v>
      </c>
      <c r="G130" s="12" t="e">
        <f t="shared" ca="1" si="1"/>
        <v>#NAME?</v>
      </c>
      <c r="H130" s="10">
        <v>1</v>
      </c>
      <c r="I130" s="10">
        <f>VLOOKUP(B130,'BIS + EDB Final'!A:F,6,FALSE)</f>
        <v>1</v>
      </c>
      <c r="J130" s="10">
        <f>VLOOKUP(B130,'CBG Final'!A:B,2,FALSE)</f>
        <v>2</v>
      </c>
      <c r="K130" s="13" t="e">
        <f t="shared" ca="1" si="2"/>
        <v>#NAME?</v>
      </c>
      <c r="L130" s="10" t="s">
        <v>2153</v>
      </c>
      <c r="M130" s="10" t="s">
        <v>1038</v>
      </c>
      <c r="N130" s="10" t="s">
        <v>2154</v>
      </c>
      <c r="O130" s="10" t="s">
        <v>2155</v>
      </c>
      <c r="P130" s="10" t="s">
        <v>2156</v>
      </c>
      <c r="Q130" s="10" t="s">
        <v>955</v>
      </c>
      <c r="R130" s="10" t="s">
        <v>80</v>
      </c>
      <c r="S130" s="14"/>
      <c r="T130" s="15"/>
      <c r="U130" s="15"/>
      <c r="V130" s="14"/>
      <c r="W130" s="14"/>
      <c r="X130" s="15"/>
      <c r="Y130" s="15"/>
      <c r="Z130" s="14"/>
      <c r="AA130" s="14"/>
      <c r="AB130" s="14"/>
      <c r="AC130" s="14"/>
      <c r="AD130" s="14"/>
      <c r="AE130" s="14"/>
      <c r="AF130" s="14"/>
      <c r="AG130" s="14"/>
      <c r="AH130" s="14"/>
    </row>
    <row r="131" spans="1:34" ht="15.75" customHeight="1">
      <c r="A131" s="10"/>
      <c r="B131" s="10" t="s">
        <v>1256</v>
      </c>
      <c r="C131" s="11" t="s">
        <v>93</v>
      </c>
      <c r="D131" s="12" t="s">
        <v>1257</v>
      </c>
      <c r="E131" s="10">
        <v>108167</v>
      </c>
      <c r="F131" s="11" t="e">
        <f t="shared" ca="1" si="0"/>
        <v>#NAME?</v>
      </c>
      <c r="G131" s="12" t="e">
        <f t="shared" ca="1" si="1"/>
        <v>#NAME?</v>
      </c>
      <c r="H131" s="10">
        <v>1</v>
      </c>
      <c r="I131" s="10">
        <f>VLOOKUP(B131,'BIS + EDB Final'!A:F,6,FALSE)</f>
        <v>0</v>
      </c>
      <c r="J131" s="10">
        <f>VLOOKUP(B131,'CBG Final'!A:B,2,FALSE)</f>
        <v>2</v>
      </c>
      <c r="K131" s="13" t="e">
        <f t="shared" ca="1" si="2"/>
        <v>#NAME?</v>
      </c>
      <c r="L131" s="10" t="s">
        <v>1258</v>
      </c>
      <c r="M131" s="10" t="s">
        <v>730</v>
      </c>
      <c r="N131" s="10" t="s">
        <v>1259</v>
      </c>
      <c r="O131" s="10" t="s">
        <v>1260</v>
      </c>
      <c r="P131" s="10" t="s">
        <v>1261</v>
      </c>
      <c r="Q131" s="10" t="s">
        <v>917</v>
      </c>
      <c r="R131" s="10" t="s">
        <v>321</v>
      </c>
      <c r="S131" s="14"/>
      <c r="T131" s="15"/>
      <c r="U131" s="15"/>
      <c r="V131" s="14"/>
      <c r="W131" s="14"/>
      <c r="X131" s="15"/>
      <c r="Y131" s="15"/>
      <c r="Z131" s="14"/>
      <c r="AA131" s="14"/>
      <c r="AB131" s="14"/>
      <c r="AC131" s="14"/>
      <c r="AD131" s="14"/>
      <c r="AE131" s="14"/>
      <c r="AF131" s="14"/>
      <c r="AG131" s="14"/>
      <c r="AH131" s="14"/>
    </row>
    <row r="132" spans="1:34" ht="15.75" customHeight="1">
      <c r="A132" s="10"/>
      <c r="B132" s="10" t="s">
        <v>442</v>
      </c>
      <c r="C132" s="11" t="s">
        <v>443</v>
      </c>
      <c r="D132" s="12" t="s">
        <v>444</v>
      </c>
      <c r="E132" s="10">
        <v>65144</v>
      </c>
      <c r="F132" s="11" t="e">
        <f t="shared" ca="1" si="0"/>
        <v>#NAME?</v>
      </c>
      <c r="G132" s="12" t="e">
        <f t="shared" ca="1" si="1"/>
        <v>#NAME?</v>
      </c>
      <c r="H132" s="10">
        <f>VLOOKUP(B132,'BIS + EDB Final'!A:K,2,FALSE)</f>
        <v>1</v>
      </c>
      <c r="I132" s="10">
        <f>VLOOKUP(B132,'BIS + EDB Final'!A:F,6,FALSE)</f>
        <v>0</v>
      </c>
      <c r="J132" s="10">
        <f>VLOOKUP(B132,'CBG Final'!A:B,2,FALSE)</f>
        <v>2</v>
      </c>
      <c r="K132" s="13" t="e">
        <f t="shared" ca="1" si="2"/>
        <v>#NAME?</v>
      </c>
      <c r="L132" s="10" t="s">
        <v>445</v>
      </c>
      <c r="M132" s="10" t="s">
        <v>446</v>
      </c>
      <c r="N132" s="10" t="s">
        <v>447</v>
      </c>
      <c r="O132" s="10" t="s">
        <v>448</v>
      </c>
      <c r="P132" s="10" t="s">
        <v>449</v>
      </c>
      <c r="Q132" s="10" t="s">
        <v>450</v>
      </c>
      <c r="R132" s="10" t="s">
        <v>116</v>
      </c>
      <c r="S132" s="14"/>
      <c r="T132" s="15"/>
      <c r="U132" s="15"/>
      <c r="V132" s="14"/>
      <c r="W132" s="14"/>
      <c r="X132" s="14"/>
      <c r="Y132" s="14"/>
      <c r="Z132" s="14"/>
      <c r="AA132" s="14"/>
      <c r="AB132" s="14"/>
      <c r="AC132" s="14"/>
      <c r="AD132" s="14"/>
      <c r="AE132" s="14"/>
      <c r="AF132" s="14"/>
      <c r="AG132" s="14"/>
      <c r="AH132" s="14"/>
    </row>
    <row r="133" spans="1:34" ht="15.75" hidden="1" customHeight="1">
      <c r="A133" s="10">
        <v>132</v>
      </c>
      <c r="B133" s="10" t="s">
        <v>2288</v>
      </c>
      <c r="C133" s="11" t="s">
        <v>43</v>
      </c>
      <c r="D133" s="12" t="s">
        <v>2289</v>
      </c>
      <c r="E133" s="10">
        <v>110000</v>
      </c>
      <c r="F133" s="11" t="e">
        <f t="shared" ca="1" si="0"/>
        <v>#NAME?</v>
      </c>
      <c r="G133" s="12" t="e">
        <f t="shared" ca="1" si="1"/>
        <v>#NAME?</v>
      </c>
      <c r="H133" s="10">
        <v>2</v>
      </c>
      <c r="I133" s="10">
        <f>VLOOKUP(B133,'BIS + EDB Final'!A:F,6,FALSE)</f>
        <v>1</v>
      </c>
      <c r="J133" s="10">
        <f>VLOOKUP(B133,'CBG Final'!A:B,2,FALSE)</f>
        <v>3</v>
      </c>
      <c r="K133" s="13" t="e">
        <f t="shared" ca="1" si="2"/>
        <v>#NAME?</v>
      </c>
      <c r="L133" s="10" t="s">
        <v>2290</v>
      </c>
      <c r="M133" s="10" t="s">
        <v>2291</v>
      </c>
      <c r="N133" s="10" t="s">
        <v>2292</v>
      </c>
      <c r="O133" s="10" t="s">
        <v>221</v>
      </c>
      <c r="P133" s="10" t="s">
        <v>2293</v>
      </c>
      <c r="Q133" s="10" t="s">
        <v>1737</v>
      </c>
      <c r="R133" s="10" t="s">
        <v>32</v>
      </c>
      <c r="S133" s="17"/>
      <c r="T133" s="27"/>
      <c r="U133" s="27"/>
      <c r="V133" s="17"/>
      <c r="W133" s="17"/>
      <c r="X133" s="17"/>
      <c r="Y133" s="17"/>
      <c r="Z133" s="17"/>
      <c r="AA133" s="17"/>
      <c r="AB133" s="17"/>
      <c r="AC133" s="17"/>
      <c r="AD133" s="17"/>
      <c r="AE133" s="17"/>
      <c r="AF133" s="17"/>
      <c r="AG133" s="17"/>
      <c r="AH133" s="17"/>
    </row>
    <row r="134" spans="1:34" ht="15.75" hidden="1" customHeight="1">
      <c r="A134" s="10">
        <v>133</v>
      </c>
      <c r="B134" s="10" t="s">
        <v>2221</v>
      </c>
      <c r="C134" s="11" t="s">
        <v>14</v>
      </c>
      <c r="D134" s="12" t="s">
        <v>764</v>
      </c>
      <c r="E134" s="10">
        <v>103249</v>
      </c>
      <c r="F134" s="11" t="e">
        <f t="shared" ca="1" si="0"/>
        <v>#NAME?</v>
      </c>
      <c r="G134" s="12" t="e">
        <f t="shared" ca="1" si="1"/>
        <v>#NAME?</v>
      </c>
      <c r="H134" s="10">
        <v>2</v>
      </c>
      <c r="I134" s="10">
        <f>VLOOKUP(B134,'BIS + EDB Final'!A:F,6,FALSE)</f>
        <v>1</v>
      </c>
      <c r="J134" s="10">
        <f>VLOOKUP(B134,'CBG Final'!A:B,2,FALSE)</f>
        <v>3</v>
      </c>
      <c r="K134" s="13" t="e">
        <f t="shared" ca="1" si="2"/>
        <v>#NAME?</v>
      </c>
      <c r="L134" s="10" t="s">
        <v>2222</v>
      </c>
      <c r="M134" s="10" t="s">
        <v>59</v>
      </c>
      <c r="N134" s="10" t="s">
        <v>2223</v>
      </c>
      <c r="O134" s="10" t="s">
        <v>2224</v>
      </c>
      <c r="P134" s="10" t="s">
        <v>2225</v>
      </c>
      <c r="Q134" s="10" t="s">
        <v>53</v>
      </c>
      <c r="R134" s="10" t="s">
        <v>22</v>
      </c>
      <c r="S134" s="17"/>
      <c r="T134" s="27"/>
      <c r="U134" s="27"/>
      <c r="V134" s="17"/>
      <c r="W134" s="17"/>
      <c r="X134" s="27"/>
      <c r="Y134" s="27"/>
      <c r="Z134" s="17"/>
      <c r="AA134" s="17"/>
      <c r="AB134" s="17"/>
      <c r="AC134" s="17"/>
      <c r="AD134" s="17"/>
      <c r="AE134" s="17"/>
      <c r="AF134" s="17"/>
      <c r="AG134" s="17"/>
      <c r="AH134" s="17"/>
    </row>
    <row r="135" spans="1:34" ht="15.75" hidden="1" customHeight="1">
      <c r="A135" s="10">
        <v>134</v>
      </c>
      <c r="B135" s="10" t="s">
        <v>1742</v>
      </c>
      <c r="C135" s="11" t="s">
        <v>43</v>
      </c>
      <c r="D135" s="12" t="s">
        <v>1743</v>
      </c>
      <c r="E135" s="10">
        <v>138100</v>
      </c>
      <c r="F135" s="11" t="e">
        <f t="shared" ca="1" si="0"/>
        <v>#NAME?</v>
      </c>
      <c r="G135" s="12" t="e">
        <f t="shared" ca="1" si="1"/>
        <v>#NAME?</v>
      </c>
      <c r="H135" s="10">
        <v>2</v>
      </c>
      <c r="I135" s="10">
        <f>VLOOKUP(B135,'BIS + EDB Final'!A:F,6,FALSE)</f>
        <v>1</v>
      </c>
      <c r="J135" s="10">
        <f>VLOOKUP(B135,'CBG Final'!A:B,2,FALSE)</f>
        <v>3</v>
      </c>
      <c r="K135" s="13" t="e">
        <f t="shared" ca="1" si="2"/>
        <v>#NAME?</v>
      </c>
      <c r="L135" s="10" t="s">
        <v>1744</v>
      </c>
      <c r="M135" s="10" t="s">
        <v>1491</v>
      </c>
      <c r="N135" s="10" t="s">
        <v>1745</v>
      </c>
      <c r="O135" s="10" t="s">
        <v>1746</v>
      </c>
      <c r="P135" s="10" t="s">
        <v>1747</v>
      </c>
      <c r="Q135" s="10" t="s">
        <v>1704</v>
      </c>
      <c r="R135" s="10" t="s">
        <v>41</v>
      </c>
      <c r="S135" s="17"/>
      <c r="T135" s="27"/>
      <c r="U135" s="27"/>
      <c r="V135" s="17"/>
      <c r="W135" s="17"/>
      <c r="X135" s="27"/>
      <c r="Y135" s="27"/>
      <c r="Z135" s="17"/>
      <c r="AA135" s="17"/>
      <c r="AB135" s="17"/>
      <c r="AC135" s="17"/>
      <c r="AD135" s="17"/>
      <c r="AE135" s="17"/>
      <c r="AF135" s="17"/>
      <c r="AG135" s="17"/>
      <c r="AH135" s="17"/>
    </row>
    <row r="136" spans="1:34" ht="15.75" customHeight="1">
      <c r="A136" s="10"/>
      <c r="B136" s="10" t="s">
        <v>424</v>
      </c>
      <c r="C136" s="11" t="s">
        <v>169</v>
      </c>
      <c r="D136" s="12" t="s">
        <v>425</v>
      </c>
      <c r="E136" s="10">
        <v>65289</v>
      </c>
      <c r="F136" s="11" t="e">
        <f t="shared" ca="1" si="0"/>
        <v>#NAME?</v>
      </c>
      <c r="G136" s="12" t="e">
        <f t="shared" ca="1" si="1"/>
        <v>#NAME?</v>
      </c>
      <c r="H136" s="10">
        <f>VLOOKUP(B136,'BIS + EDB Final'!A:K,2,FALSE)</f>
        <v>1</v>
      </c>
      <c r="I136" s="10">
        <f>VLOOKUP(B136,'BIS + EDB Final'!A:F,6,FALSE)</f>
        <v>0</v>
      </c>
      <c r="J136" s="10">
        <f>VLOOKUP(B136,'CBG Final'!A:B,2,FALSE)</f>
        <v>2</v>
      </c>
      <c r="K136" s="13" t="e">
        <f t="shared" ca="1" si="2"/>
        <v>#NAME?</v>
      </c>
      <c r="L136" s="10" t="s">
        <v>426</v>
      </c>
      <c r="M136" s="10" t="s">
        <v>36</v>
      </c>
      <c r="N136" s="10" t="s">
        <v>427</v>
      </c>
      <c r="O136" s="10" t="s">
        <v>354</v>
      </c>
      <c r="P136" s="10" t="s">
        <v>428</v>
      </c>
      <c r="Q136" s="10" t="s">
        <v>21</v>
      </c>
      <c r="R136" s="10" t="s">
        <v>393</v>
      </c>
      <c r="S136" s="14"/>
      <c r="T136" s="15"/>
      <c r="U136" s="15"/>
      <c r="V136" s="14"/>
      <c r="W136" s="14"/>
      <c r="X136" s="14"/>
      <c r="Y136" s="14"/>
      <c r="Z136" s="14"/>
      <c r="AA136" s="14"/>
      <c r="AB136" s="14"/>
      <c r="AC136" s="14"/>
      <c r="AD136" s="14"/>
      <c r="AE136" s="14"/>
      <c r="AF136" s="14"/>
      <c r="AG136" s="14"/>
      <c r="AH136" s="14"/>
    </row>
    <row r="137" spans="1:34" ht="15.75" customHeight="1">
      <c r="A137" s="10"/>
      <c r="B137" s="10" t="s">
        <v>531</v>
      </c>
      <c r="C137" s="11" t="s">
        <v>84</v>
      </c>
      <c r="D137" s="12" t="s">
        <v>523</v>
      </c>
      <c r="E137" s="10">
        <v>56400</v>
      </c>
      <c r="F137" s="11" t="e">
        <f t="shared" ca="1" si="0"/>
        <v>#NAME?</v>
      </c>
      <c r="G137" s="12" t="e">
        <f t="shared" ca="1" si="1"/>
        <v>#NAME?</v>
      </c>
      <c r="H137" s="10">
        <f>'BIS + EDB Final'!B191</f>
        <v>2</v>
      </c>
      <c r="I137" s="10">
        <f>VLOOKUP(B137,'BIS + EDB Final'!A:F,6,FALSE)</f>
        <v>0</v>
      </c>
      <c r="J137" s="10">
        <f>VLOOKUP(B137,'CBG Final'!A:B,2,FALSE)</f>
        <v>2</v>
      </c>
      <c r="K137" s="13" t="e">
        <f t="shared" ca="1" si="2"/>
        <v>#NAME?</v>
      </c>
      <c r="L137" s="10" t="s">
        <v>1960</v>
      </c>
      <c r="M137" s="10" t="s">
        <v>251</v>
      </c>
      <c r="N137" s="10" t="s">
        <v>1961</v>
      </c>
      <c r="O137" s="10" t="s">
        <v>1962</v>
      </c>
      <c r="P137" s="10" t="s">
        <v>1963</v>
      </c>
      <c r="Q137" s="10" t="s">
        <v>212</v>
      </c>
      <c r="R137" s="10" t="s">
        <v>22</v>
      </c>
      <c r="S137" s="14"/>
      <c r="T137" s="15"/>
      <c r="U137" s="15"/>
      <c r="V137" s="14"/>
      <c r="W137" s="14"/>
      <c r="X137" s="15"/>
      <c r="Y137" s="15"/>
      <c r="Z137" s="14"/>
      <c r="AA137" s="14"/>
      <c r="AB137" s="14"/>
      <c r="AC137" s="14"/>
      <c r="AD137" s="14"/>
      <c r="AE137" s="14"/>
      <c r="AF137" s="14"/>
      <c r="AG137" s="14"/>
      <c r="AH137" s="14"/>
    </row>
    <row r="138" spans="1:34" ht="15.75" customHeight="1">
      <c r="A138" s="10"/>
      <c r="B138" s="10" t="s">
        <v>2653</v>
      </c>
      <c r="C138" s="11" t="s">
        <v>43</v>
      </c>
      <c r="D138" s="12" t="s">
        <v>240</v>
      </c>
      <c r="E138" s="10">
        <v>107300</v>
      </c>
      <c r="F138" s="11" t="e">
        <f t="shared" ca="1" si="0"/>
        <v>#NAME?</v>
      </c>
      <c r="G138" s="12" t="e">
        <f t="shared" ca="1" si="1"/>
        <v>#NAME?</v>
      </c>
      <c r="H138" s="10">
        <v>1</v>
      </c>
      <c r="I138" s="10">
        <f>VLOOKUP(B138,'BIS + EDB Final'!A:F,6,FALSE)</f>
        <v>1</v>
      </c>
      <c r="J138" s="10">
        <f>VLOOKUP(B138,'CBG Final'!A:B,2,FALSE)</f>
        <v>1</v>
      </c>
      <c r="K138" s="13" t="e">
        <f t="shared" ca="1" si="2"/>
        <v>#NAME?</v>
      </c>
      <c r="L138" s="10" t="s">
        <v>2654</v>
      </c>
      <c r="M138" s="10" t="s">
        <v>548</v>
      </c>
      <c r="N138" s="10" t="s">
        <v>2655</v>
      </c>
      <c r="O138" s="10" t="s">
        <v>1408</v>
      </c>
      <c r="P138" s="10" t="s">
        <v>2656</v>
      </c>
      <c r="Q138" s="10" t="s">
        <v>72</v>
      </c>
      <c r="R138" s="10" t="s">
        <v>141</v>
      </c>
      <c r="S138" s="14"/>
      <c r="T138" s="15"/>
      <c r="U138" s="15"/>
      <c r="V138" s="14"/>
      <c r="W138" s="14"/>
      <c r="X138" s="15"/>
      <c r="Y138" s="15"/>
      <c r="Z138" s="14"/>
      <c r="AA138" s="14"/>
      <c r="AB138" s="14"/>
      <c r="AC138" s="14"/>
      <c r="AD138" s="14"/>
      <c r="AE138" s="14"/>
      <c r="AF138" s="14"/>
      <c r="AG138" s="14"/>
      <c r="AH138" s="14"/>
    </row>
    <row r="139" spans="1:34" ht="15.75" customHeight="1">
      <c r="A139" s="10"/>
      <c r="B139" s="10" t="s">
        <v>1394</v>
      </c>
      <c r="C139" s="11" t="s">
        <v>46</v>
      </c>
      <c r="D139" s="12" t="s">
        <v>1395</v>
      </c>
      <c r="E139" s="10">
        <v>138444</v>
      </c>
      <c r="F139" s="11" t="e">
        <f t="shared" ca="1" si="0"/>
        <v>#NAME?</v>
      </c>
      <c r="G139" s="12" t="e">
        <f t="shared" ca="1" si="1"/>
        <v>#NAME?</v>
      </c>
      <c r="H139" s="10">
        <v>0</v>
      </c>
      <c r="I139" s="10">
        <f>VLOOKUP(B139,'BIS + EDB Final'!A:F,6,FALSE)</f>
        <v>0</v>
      </c>
      <c r="J139" s="10">
        <f>VLOOKUP(B139,'CBG Final'!A:B,2,FALSE)</f>
        <v>1</v>
      </c>
      <c r="K139" s="13" t="e">
        <f t="shared" ca="1" si="2"/>
        <v>#NAME?</v>
      </c>
      <c r="L139" s="10" t="s">
        <v>1396</v>
      </c>
      <c r="M139" s="10" t="s">
        <v>1397</v>
      </c>
      <c r="N139" s="10" t="s">
        <v>1398</v>
      </c>
      <c r="O139" s="10"/>
      <c r="P139" s="10" t="s">
        <v>1399</v>
      </c>
      <c r="Q139" s="10" t="s">
        <v>1061</v>
      </c>
      <c r="R139" s="10" t="s">
        <v>80</v>
      </c>
      <c r="S139" s="14"/>
      <c r="T139" s="15"/>
      <c r="U139" s="15"/>
      <c r="V139" s="14"/>
      <c r="W139" s="14"/>
      <c r="X139" s="14"/>
      <c r="Y139" s="14"/>
      <c r="Z139" s="14"/>
      <c r="AA139" s="14"/>
      <c r="AB139" s="14"/>
      <c r="AC139" s="14"/>
      <c r="AD139" s="14"/>
      <c r="AE139" s="14"/>
      <c r="AF139" s="14"/>
      <c r="AG139" s="14"/>
      <c r="AH139" s="14"/>
    </row>
    <row r="140" spans="1:34" ht="15.75" customHeight="1">
      <c r="A140" s="10"/>
      <c r="B140" s="10" t="s">
        <v>1642</v>
      </c>
      <c r="C140" s="11" t="s">
        <v>84</v>
      </c>
      <c r="D140" s="12" t="s">
        <v>1643</v>
      </c>
      <c r="E140" s="10">
        <v>77274</v>
      </c>
      <c r="F140" s="11" t="e">
        <f t="shared" ca="1" si="0"/>
        <v>#NAME?</v>
      </c>
      <c r="G140" s="12" t="e">
        <f t="shared" ca="1" si="1"/>
        <v>#NAME?</v>
      </c>
      <c r="H140" s="10">
        <v>1</v>
      </c>
      <c r="I140" s="10">
        <f>VLOOKUP(B140,'BIS + EDB Final'!A:F,6,FALSE)</f>
        <v>1</v>
      </c>
      <c r="J140" s="10">
        <f>VLOOKUP(B140,'CBG Final'!A:B,2,FALSE)</f>
        <v>1</v>
      </c>
      <c r="K140" s="13" t="e">
        <f t="shared" ca="1" si="2"/>
        <v>#NAME?</v>
      </c>
      <c r="L140" s="10" t="s">
        <v>1957</v>
      </c>
      <c r="M140" s="10" t="s">
        <v>921</v>
      </c>
      <c r="N140" s="10" t="s">
        <v>1958</v>
      </c>
      <c r="O140" s="10" t="s">
        <v>27</v>
      </c>
      <c r="P140" s="10" t="s">
        <v>1959</v>
      </c>
      <c r="Q140" s="10" t="s">
        <v>212</v>
      </c>
      <c r="R140" s="10" t="s">
        <v>22</v>
      </c>
      <c r="S140" s="14"/>
      <c r="T140" s="15"/>
      <c r="U140" s="15"/>
      <c r="V140" s="14"/>
      <c r="W140" s="14"/>
      <c r="X140" s="14"/>
      <c r="Y140" s="14"/>
      <c r="Z140" s="14"/>
      <c r="AA140" s="14"/>
      <c r="AB140" s="14"/>
      <c r="AC140" s="14"/>
      <c r="AD140" s="14"/>
      <c r="AE140" s="14"/>
      <c r="AF140" s="14"/>
      <c r="AG140" s="14"/>
      <c r="AH140" s="14"/>
    </row>
    <row r="141" spans="1:34" ht="15.75" hidden="1" customHeight="1">
      <c r="A141" s="10">
        <v>140</v>
      </c>
      <c r="B141" s="10" t="s">
        <v>1482</v>
      </c>
      <c r="C141" s="11" t="s">
        <v>14</v>
      </c>
      <c r="D141" s="12" t="s">
        <v>1483</v>
      </c>
      <c r="E141" s="10">
        <v>84146</v>
      </c>
      <c r="F141" s="11" t="e">
        <f t="shared" ca="1" si="0"/>
        <v>#NAME?</v>
      </c>
      <c r="G141" s="12" t="e">
        <f t="shared" ca="1" si="1"/>
        <v>#NAME?</v>
      </c>
      <c r="H141" s="10">
        <v>1</v>
      </c>
      <c r="I141" s="10">
        <f>VLOOKUP(B141,'BIS + EDB Final'!A:F,6,FALSE)</f>
        <v>0</v>
      </c>
      <c r="J141" s="10">
        <f>VLOOKUP(B141,'CBG Final'!A:B,2,FALSE)</f>
        <v>3</v>
      </c>
      <c r="K141" s="13" t="e">
        <f t="shared" ca="1" si="2"/>
        <v>#NAME?</v>
      </c>
      <c r="L141" s="10" t="s">
        <v>1484</v>
      </c>
      <c r="M141" s="10" t="s">
        <v>1485</v>
      </c>
      <c r="N141" s="10" t="s">
        <v>1486</v>
      </c>
      <c r="O141" s="10" t="s">
        <v>1487</v>
      </c>
      <c r="P141" s="10" t="s">
        <v>1488</v>
      </c>
      <c r="Q141" s="10" t="s">
        <v>40</v>
      </c>
      <c r="R141" s="10" t="s">
        <v>672</v>
      </c>
      <c r="S141" s="17"/>
      <c r="T141" s="27"/>
      <c r="U141" s="27"/>
      <c r="V141" s="17"/>
      <c r="W141" s="17"/>
      <c r="X141" s="27"/>
      <c r="Y141" s="27"/>
      <c r="Z141" s="17"/>
      <c r="AA141" s="17"/>
      <c r="AB141" s="17"/>
      <c r="AC141" s="17"/>
      <c r="AD141" s="17"/>
      <c r="AE141" s="17"/>
      <c r="AF141" s="17"/>
      <c r="AG141" s="17"/>
      <c r="AH141" s="17"/>
    </row>
    <row r="142" spans="1:34" ht="15.75" hidden="1" customHeight="1">
      <c r="A142" s="10">
        <v>141</v>
      </c>
      <c r="B142" s="10" t="s">
        <v>2187</v>
      </c>
      <c r="C142" s="11" t="s">
        <v>43</v>
      </c>
      <c r="D142" s="12" t="s">
        <v>910</v>
      </c>
      <c r="E142" s="10">
        <v>108000</v>
      </c>
      <c r="F142" s="11" t="e">
        <f t="shared" ca="1" si="0"/>
        <v>#NAME?</v>
      </c>
      <c r="G142" s="12" t="e">
        <f t="shared" ca="1" si="1"/>
        <v>#NAME?</v>
      </c>
      <c r="H142" s="10">
        <v>1</v>
      </c>
      <c r="I142" s="10">
        <f>VLOOKUP(B142,'BIS + EDB Final'!A:F,6,FALSE)</f>
        <v>0</v>
      </c>
      <c r="J142" s="10">
        <f>VLOOKUP(B142,'CBG Final'!A:B,2,FALSE)</f>
        <v>3</v>
      </c>
      <c r="K142" s="13" t="e">
        <f t="shared" ca="1" si="2"/>
        <v>#NAME?</v>
      </c>
      <c r="L142" s="10" t="s">
        <v>2188</v>
      </c>
      <c r="M142" s="10" t="s">
        <v>1696</v>
      </c>
      <c r="N142" s="10" t="s">
        <v>2189</v>
      </c>
      <c r="O142" s="10" t="s">
        <v>518</v>
      </c>
      <c r="P142" s="10" t="s">
        <v>2190</v>
      </c>
      <c r="Q142" s="10" t="s">
        <v>231</v>
      </c>
      <c r="R142" s="10" t="s">
        <v>22</v>
      </c>
      <c r="S142" s="17"/>
      <c r="T142" s="27"/>
      <c r="U142" s="27"/>
      <c r="V142" s="17"/>
      <c r="W142" s="17"/>
      <c r="X142" s="27"/>
      <c r="Y142" s="27"/>
      <c r="Z142" s="17"/>
      <c r="AA142" s="17"/>
      <c r="AB142" s="17"/>
      <c r="AC142" s="17"/>
      <c r="AD142" s="17"/>
      <c r="AE142" s="17"/>
      <c r="AF142" s="17"/>
      <c r="AG142" s="17"/>
      <c r="AH142" s="17"/>
    </row>
    <row r="143" spans="1:34" ht="15.75" hidden="1" customHeight="1">
      <c r="A143" s="10">
        <v>142</v>
      </c>
      <c r="B143" s="10" t="s">
        <v>909</v>
      </c>
      <c r="C143" s="11" t="s">
        <v>128</v>
      </c>
      <c r="D143" s="12" t="s">
        <v>910</v>
      </c>
      <c r="E143" s="10">
        <v>120040</v>
      </c>
      <c r="F143" s="11" t="e">
        <f t="shared" ca="1" si="0"/>
        <v>#NAME?</v>
      </c>
      <c r="G143" s="12" t="e">
        <f t="shared" ca="1" si="1"/>
        <v>#NAME?</v>
      </c>
      <c r="H143" s="10">
        <v>2</v>
      </c>
      <c r="I143" s="10">
        <f>VLOOKUP(B143,'BIS + EDB Final'!A:F,6,FALSE)</f>
        <v>0</v>
      </c>
      <c r="J143" s="10">
        <f>VLOOKUP(B143,'CBG Final'!A:B,2,FALSE)</f>
        <v>3</v>
      </c>
      <c r="K143" s="13" t="e">
        <f t="shared" ca="1" si="2"/>
        <v>#NAME?</v>
      </c>
      <c r="L143" s="10" t="s">
        <v>2649</v>
      </c>
      <c r="M143" s="10" t="s">
        <v>849</v>
      </c>
      <c r="N143" s="10" t="s">
        <v>2650</v>
      </c>
      <c r="O143" s="10" t="s">
        <v>2651</v>
      </c>
      <c r="P143" s="10" t="s">
        <v>2652</v>
      </c>
      <c r="Q143" s="10" t="s">
        <v>40</v>
      </c>
      <c r="R143" s="10" t="s">
        <v>22</v>
      </c>
      <c r="S143" s="17"/>
      <c r="T143" s="27"/>
      <c r="U143" s="27"/>
      <c r="V143" s="17"/>
      <c r="W143" s="17"/>
      <c r="X143" s="27"/>
      <c r="Y143" s="27"/>
      <c r="Z143" s="17"/>
      <c r="AA143" s="17"/>
      <c r="AB143" s="17"/>
      <c r="AC143" s="17"/>
      <c r="AD143" s="17"/>
      <c r="AE143" s="17"/>
      <c r="AF143" s="17"/>
      <c r="AG143" s="17"/>
      <c r="AH143" s="17"/>
    </row>
    <row r="144" spans="1:34" ht="15.75" hidden="1" customHeight="1">
      <c r="A144" s="10">
        <v>143</v>
      </c>
      <c r="B144" s="10" t="s">
        <v>1644</v>
      </c>
      <c r="C144" s="11" t="s">
        <v>216</v>
      </c>
      <c r="D144" s="12" t="s">
        <v>1645</v>
      </c>
      <c r="E144" s="10">
        <v>114640</v>
      </c>
      <c r="F144" s="11" t="e">
        <f t="shared" ca="1" si="0"/>
        <v>#NAME?</v>
      </c>
      <c r="G144" s="12" t="e">
        <f t="shared" ca="1" si="1"/>
        <v>#NAME?</v>
      </c>
      <c r="H144" s="10">
        <v>1</v>
      </c>
      <c r="I144" s="10">
        <f>VLOOKUP(B144,'BIS + EDB Final'!A:F,6,FALSE)</f>
        <v>0</v>
      </c>
      <c r="J144" s="10">
        <f>VLOOKUP(B144,'CBG Final'!A:B,2,FALSE)</f>
        <v>1</v>
      </c>
      <c r="K144" s="13" t="e">
        <f t="shared" ca="1" si="2"/>
        <v>#NAME?</v>
      </c>
      <c r="L144" s="10" t="s">
        <v>1646</v>
      </c>
      <c r="M144" s="10" t="s">
        <v>1647</v>
      </c>
      <c r="N144" s="10" t="s">
        <v>1648</v>
      </c>
      <c r="O144" s="10" t="s">
        <v>595</v>
      </c>
      <c r="P144" s="10" t="s">
        <v>1649</v>
      </c>
      <c r="Q144" s="10" t="s">
        <v>212</v>
      </c>
      <c r="R144" s="10" t="s">
        <v>53</v>
      </c>
      <c r="S144" s="17"/>
      <c r="T144" s="27"/>
      <c r="U144" s="27"/>
      <c r="V144" s="17"/>
      <c r="W144" s="17"/>
      <c r="X144" s="17"/>
      <c r="Y144" s="17"/>
      <c r="Z144" s="17"/>
      <c r="AA144" s="17"/>
      <c r="AB144" s="17"/>
      <c r="AC144" s="17"/>
      <c r="AD144" s="17"/>
      <c r="AE144" s="17"/>
      <c r="AF144" s="17"/>
      <c r="AG144" s="17"/>
      <c r="AH144" s="17"/>
    </row>
    <row r="145" spans="1:34" ht="15.75" hidden="1" customHeight="1">
      <c r="A145" s="10">
        <v>144</v>
      </c>
      <c r="B145" s="10" t="s">
        <v>716</v>
      </c>
      <c r="C145" s="11" t="s">
        <v>14</v>
      </c>
      <c r="D145" s="12" t="s">
        <v>717</v>
      </c>
      <c r="E145" s="10">
        <v>109900</v>
      </c>
      <c r="F145" s="11" t="e">
        <f t="shared" ca="1" si="0"/>
        <v>#NAME?</v>
      </c>
      <c r="G145" s="12" t="e">
        <f t="shared" ca="1" si="1"/>
        <v>#NAME?</v>
      </c>
      <c r="H145" s="10">
        <v>1</v>
      </c>
      <c r="I145" s="10">
        <f>VLOOKUP(B145,'BIS + EDB Final'!A:F,6,FALSE)</f>
        <v>0</v>
      </c>
      <c r="J145" s="10">
        <f>VLOOKUP(B145,'CBG Final'!A:B,2,FALSE)</f>
        <v>3</v>
      </c>
      <c r="K145" s="13" t="e">
        <f t="shared" ca="1" si="2"/>
        <v>#NAME?</v>
      </c>
      <c r="L145" s="10" t="s">
        <v>718</v>
      </c>
      <c r="M145" s="10" t="s">
        <v>104</v>
      </c>
      <c r="N145" s="10" t="s">
        <v>719</v>
      </c>
      <c r="O145" s="10" t="s">
        <v>368</v>
      </c>
      <c r="P145" s="10" t="s">
        <v>720</v>
      </c>
      <c r="Q145" s="10" t="s">
        <v>393</v>
      </c>
      <c r="R145" s="10" t="s">
        <v>197</v>
      </c>
      <c r="S145" s="17"/>
      <c r="T145" s="27"/>
      <c r="U145" s="27"/>
      <c r="V145" s="17"/>
      <c r="W145" s="17"/>
      <c r="X145" s="17"/>
      <c r="Y145" s="17"/>
      <c r="Z145" s="17"/>
      <c r="AA145" s="17"/>
      <c r="AB145" s="17"/>
      <c r="AC145" s="17"/>
      <c r="AD145" s="17"/>
      <c r="AE145" s="17"/>
      <c r="AF145" s="17"/>
      <c r="AG145" s="17"/>
      <c r="AH145" s="17"/>
    </row>
    <row r="146" spans="1:34" ht="15.75" hidden="1" customHeight="1">
      <c r="A146" s="10">
        <v>145</v>
      </c>
      <c r="B146" s="10" t="s">
        <v>1471</v>
      </c>
      <c r="C146" s="11" t="s">
        <v>43</v>
      </c>
      <c r="D146" s="12" t="s">
        <v>1472</v>
      </c>
      <c r="E146" s="10">
        <v>102000</v>
      </c>
      <c r="F146" s="11" t="e">
        <f t="shared" ca="1" si="0"/>
        <v>#NAME?</v>
      </c>
      <c r="G146" s="12" t="e">
        <f t="shared" ca="1" si="1"/>
        <v>#NAME?</v>
      </c>
      <c r="H146" s="10">
        <v>1</v>
      </c>
      <c r="I146" s="10">
        <f>VLOOKUP(B146,'BIS + EDB Final'!A:F,6,FALSE)</f>
        <v>0</v>
      </c>
      <c r="J146" s="10">
        <f>VLOOKUP(B146,'CBG Final'!A:B,2,FALSE)</f>
        <v>3</v>
      </c>
      <c r="K146" s="13" t="e">
        <f t="shared" ca="1" si="2"/>
        <v>#NAME?</v>
      </c>
      <c r="L146" s="10" t="s">
        <v>1570</v>
      </c>
      <c r="M146" s="10" t="s">
        <v>1197</v>
      </c>
      <c r="N146" s="10" t="s">
        <v>1571</v>
      </c>
      <c r="O146" s="10" t="s">
        <v>476</v>
      </c>
      <c r="P146" s="10" t="s">
        <v>1572</v>
      </c>
      <c r="Q146" s="10" t="s">
        <v>53</v>
      </c>
      <c r="R146" s="10" t="s">
        <v>22</v>
      </c>
      <c r="S146" s="17"/>
      <c r="T146" s="27"/>
      <c r="U146" s="27"/>
      <c r="V146" s="17"/>
      <c r="W146" s="17"/>
      <c r="X146" s="17"/>
      <c r="Y146" s="17"/>
      <c r="Z146" s="17"/>
      <c r="AA146" s="17"/>
      <c r="AB146" s="17"/>
      <c r="AC146" s="17"/>
      <c r="AD146" s="17"/>
      <c r="AE146" s="17"/>
      <c r="AF146" s="17"/>
      <c r="AG146" s="17"/>
      <c r="AH146" s="17"/>
    </row>
    <row r="147" spans="1:34" ht="15.75" hidden="1" customHeight="1">
      <c r="A147" s="10">
        <v>146</v>
      </c>
      <c r="B147" s="10" t="s">
        <v>1338</v>
      </c>
      <c r="C147" s="11" t="s">
        <v>43</v>
      </c>
      <c r="D147" s="12" t="s">
        <v>1339</v>
      </c>
      <c r="E147" s="10">
        <v>125000</v>
      </c>
      <c r="F147" s="11" t="e">
        <f t="shared" ca="1" si="0"/>
        <v>#NAME?</v>
      </c>
      <c r="G147" s="12" t="e">
        <f t="shared" ca="1" si="1"/>
        <v>#NAME?</v>
      </c>
      <c r="H147" s="10">
        <v>1</v>
      </c>
      <c r="I147" s="10">
        <f>VLOOKUP(B147,'BIS + EDB Final'!A:F,6,FALSE)</f>
        <v>0</v>
      </c>
      <c r="J147" s="10">
        <f>VLOOKUP(B147,'CBG Final'!A:B,2,FALSE)</f>
        <v>3</v>
      </c>
      <c r="K147" s="13" t="e">
        <f t="shared" ca="1" si="2"/>
        <v>#NAME?</v>
      </c>
      <c r="L147" s="10" t="s">
        <v>2526</v>
      </c>
      <c r="M147" s="10" t="s">
        <v>572</v>
      </c>
      <c r="N147" s="10" t="s">
        <v>2527</v>
      </c>
      <c r="O147" s="10" t="s">
        <v>797</v>
      </c>
      <c r="P147" s="10" t="s">
        <v>2528</v>
      </c>
      <c r="Q147" s="10" t="s">
        <v>468</v>
      </c>
      <c r="R147" s="10" t="s">
        <v>393</v>
      </c>
      <c r="S147" s="17"/>
      <c r="T147" s="27"/>
      <c r="U147" s="27"/>
      <c r="V147" s="17"/>
      <c r="W147" s="17"/>
      <c r="X147" s="17"/>
      <c r="Y147" s="17"/>
      <c r="Z147" s="17"/>
      <c r="AA147" s="17"/>
      <c r="AB147" s="17"/>
      <c r="AC147" s="17"/>
      <c r="AD147" s="17"/>
      <c r="AE147" s="17"/>
      <c r="AF147" s="17"/>
      <c r="AG147" s="17"/>
      <c r="AH147" s="17"/>
    </row>
    <row r="148" spans="1:34" ht="15.75" hidden="1" customHeight="1">
      <c r="A148" s="10">
        <v>147</v>
      </c>
      <c r="B148" s="10" t="s">
        <v>537</v>
      </c>
      <c r="C148" s="11" t="s">
        <v>43</v>
      </c>
      <c r="D148" s="12" t="s">
        <v>538</v>
      </c>
      <c r="E148" s="10">
        <v>108000</v>
      </c>
      <c r="F148" s="11" t="e">
        <f t="shared" ca="1" si="0"/>
        <v>#NAME?</v>
      </c>
      <c r="G148" s="12" t="e">
        <f t="shared" ca="1" si="1"/>
        <v>#NAME?</v>
      </c>
      <c r="H148" s="10">
        <v>1</v>
      </c>
      <c r="I148" s="10">
        <f>VLOOKUP(B148,'BIS + EDB Final'!A:F,6,FALSE)</f>
        <v>0</v>
      </c>
      <c r="J148" s="10">
        <f>VLOOKUP(B148,'CBG Final'!A:B,2,FALSE)</f>
        <v>3</v>
      </c>
      <c r="K148" s="13" t="e">
        <f t="shared" ca="1" si="2"/>
        <v>#NAME?</v>
      </c>
      <c r="L148" s="10" t="s">
        <v>1280</v>
      </c>
      <c r="M148" s="10" t="s">
        <v>412</v>
      </c>
      <c r="N148" s="10" t="s">
        <v>1281</v>
      </c>
      <c r="O148" s="10" t="s">
        <v>1282</v>
      </c>
      <c r="P148" s="10" t="s">
        <v>1283</v>
      </c>
      <c r="Q148" s="10" t="s">
        <v>32</v>
      </c>
      <c r="R148" s="10" t="s">
        <v>41</v>
      </c>
      <c r="S148" s="17"/>
      <c r="T148" s="27"/>
      <c r="U148" s="27"/>
      <c r="V148" s="17"/>
      <c r="W148" s="17"/>
      <c r="X148" s="27"/>
      <c r="Y148" s="27"/>
      <c r="Z148" s="17"/>
      <c r="AA148" s="17"/>
      <c r="AB148" s="17"/>
      <c r="AC148" s="17"/>
      <c r="AD148" s="17"/>
      <c r="AE148" s="17"/>
      <c r="AF148" s="17"/>
      <c r="AG148" s="17"/>
      <c r="AH148" s="17"/>
    </row>
    <row r="149" spans="1:34" ht="15.75" customHeight="1">
      <c r="A149" s="10"/>
      <c r="B149" s="10" t="s">
        <v>2480</v>
      </c>
      <c r="C149" s="11" t="s">
        <v>84</v>
      </c>
      <c r="D149" s="12" t="s">
        <v>120</v>
      </c>
      <c r="E149" s="10">
        <v>74077</v>
      </c>
      <c r="F149" s="11" t="e">
        <f t="shared" ca="1" si="0"/>
        <v>#NAME?</v>
      </c>
      <c r="G149" s="12" t="e">
        <f t="shared" ca="1" si="1"/>
        <v>#NAME?</v>
      </c>
      <c r="H149" s="10">
        <v>1</v>
      </c>
      <c r="I149" s="10">
        <f>VLOOKUP(B149,'BIS + EDB Final'!A:F,6,FALSE)</f>
        <v>1</v>
      </c>
      <c r="J149" s="10">
        <f>VLOOKUP(B149,'CBG Final'!A:B,2,FALSE)</f>
        <v>2</v>
      </c>
      <c r="K149" s="13" t="e">
        <f t="shared" ca="1" si="2"/>
        <v>#NAME?</v>
      </c>
      <c r="L149" s="10" t="s">
        <v>2481</v>
      </c>
      <c r="M149" s="10" t="s">
        <v>1106</v>
      </c>
      <c r="N149" s="10" t="s">
        <v>2482</v>
      </c>
      <c r="O149" s="10" t="s">
        <v>2483</v>
      </c>
      <c r="P149" s="10" t="s">
        <v>2484</v>
      </c>
      <c r="Q149" s="10" t="s">
        <v>31</v>
      </c>
      <c r="R149" s="10" t="s">
        <v>22</v>
      </c>
      <c r="S149" s="14"/>
      <c r="T149" s="15"/>
      <c r="U149" s="15"/>
      <c r="V149" s="14"/>
      <c r="W149" s="14"/>
      <c r="X149" s="14"/>
      <c r="Y149" s="14"/>
      <c r="Z149" s="14"/>
      <c r="AA149" s="14"/>
      <c r="AB149" s="14"/>
      <c r="AC149" s="14"/>
      <c r="AD149" s="14"/>
      <c r="AE149" s="14"/>
      <c r="AF149" s="14"/>
      <c r="AG149" s="14"/>
      <c r="AH149" s="14"/>
    </row>
    <row r="150" spans="1:34" ht="15.75" hidden="1" customHeight="1">
      <c r="A150" s="10">
        <v>149</v>
      </c>
      <c r="B150" s="10" t="s">
        <v>2194</v>
      </c>
      <c r="C150" s="11" t="s">
        <v>46</v>
      </c>
      <c r="D150" s="12" t="s">
        <v>120</v>
      </c>
      <c r="E150" s="10">
        <v>98636</v>
      </c>
      <c r="F150" s="11" t="e">
        <f t="shared" ca="1" si="0"/>
        <v>#NAME?</v>
      </c>
      <c r="G150" s="12" t="e">
        <f t="shared" ca="1" si="1"/>
        <v>#NAME?</v>
      </c>
      <c r="H150" s="10">
        <v>1</v>
      </c>
      <c r="I150" s="10">
        <f>VLOOKUP(B150,'BIS + EDB Final'!A:F,6,FALSE)</f>
        <v>0</v>
      </c>
      <c r="J150" s="10">
        <f>VLOOKUP(B150,'CBG Final'!A:B,2,FALSE)</f>
        <v>3</v>
      </c>
      <c r="K150" s="13" t="e">
        <f t="shared" ca="1" si="2"/>
        <v>#NAME?</v>
      </c>
      <c r="L150" s="10" t="s">
        <v>2195</v>
      </c>
      <c r="M150" s="10" t="s">
        <v>1376</v>
      </c>
      <c r="N150" s="10" t="s">
        <v>2196</v>
      </c>
      <c r="O150" s="10" t="s">
        <v>2197</v>
      </c>
      <c r="P150" s="10" t="s">
        <v>2198</v>
      </c>
      <c r="Q150" s="10" t="s">
        <v>32</v>
      </c>
      <c r="R150" s="10" t="s">
        <v>22</v>
      </c>
      <c r="S150" s="17"/>
      <c r="T150" s="27"/>
      <c r="U150" s="27"/>
      <c r="V150" s="17"/>
      <c r="W150" s="17"/>
      <c r="X150" s="27"/>
      <c r="Y150" s="27"/>
      <c r="Z150" s="17"/>
      <c r="AA150" s="17"/>
      <c r="AB150" s="17"/>
      <c r="AC150" s="17"/>
      <c r="AD150" s="17"/>
      <c r="AE150" s="17"/>
      <c r="AF150" s="17"/>
      <c r="AG150" s="17"/>
      <c r="AH150" s="17"/>
    </row>
    <row r="151" spans="1:34" ht="15.75" customHeight="1">
      <c r="A151" s="10"/>
      <c r="B151" s="10" t="s">
        <v>556</v>
      </c>
      <c r="C151" s="11" t="s">
        <v>255</v>
      </c>
      <c r="D151" s="12" t="s">
        <v>25</v>
      </c>
      <c r="E151" s="10">
        <v>108301</v>
      </c>
      <c r="F151" s="11" t="e">
        <f t="shared" ca="1" si="0"/>
        <v>#NAME?</v>
      </c>
      <c r="G151" s="12" t="e">
        <f t="shared" ca="1" si="1"/>
        <v>#NAME?</v>
      </c>
      <c r="H151" s="10">
        <v>1</v>
      </c>
      <c r="I151" s="10">
        <f>VLOOKUP(B151,'BIS + EDB Final'!A:F,6,FALSE)</f>
        <v>0</v>
      </c>
      <c r="J151" s="10">
        <f>VLOOKUP(B151,'CBG Final'!A:B,2,FALSE)</f>
        <v>1</v>
      </c>
      <c r="K151" s="13" t="e">
        <f t="shared" ca="1" si="2"/>
        <v>#NAME?</v>
      </c>
      <c r="L151" s="10" t="s">
        <v>2361</v>
      </c>
      <c r="M151" s="10" t="s">
        <v>2362</v>
      </c>
      <c r="N151" s="10" t="s">
        <v>2363</v>
      </c>
      <c r="O151" s="10"/>
      <c r="P151" s="10" t="s">
        <v>2364</v>
      </c>
      <c r="Q151" s="10" t="s">
        <v>1061</v>
      </c>
      <c r="R151" s="10" t="s">
        <v>358</v>
      </c>
      <c r="S151" s="14"/>
      <c r="T151" s="15"/>
      <c r="U151" s="15"/>
      <c r="V151" s="14"/>
      <c r="W151" s="14"/>
      <c r="X151" s="15"/>
      <c r="Y151" s="15"/>
      <c r="Z151" s="14"/>
      <c r="AA151" s="14"/>
      <c r="AB151" s="14"/>
      <c r="AC151" s="14"/>
      <c r="AD151" s="14"/>
      <c r="AE151" s="14"/>
      <c r="AF151" s="14"/>
      <c r="AG151" s="14"/>
      <c r="AH151" s="14"/>
    </row>
    <row r="152" spans="1:34" ht="15.75" hidden="1" customHeight="1">
      <c r="A152" s="10">
        <v>151</v>
      </c>
      <c r="B152" s="10" t="s">
        <v>1210</v>
      </c>
      <c r="C152" s="11" t="s">
        <v>169</v>
      </c>
      <c r="D152" s="12" t="s">
        <v>1211</v>
      </c>
      <c r="E152" s="10">
        <v>79800</v>
      </c>
      <c r="F152" s="11" t="e">
        <f t="shared" ca="1" si="0"/>
        <v>#NAME?</v>
      </c>
      <c r="G152" s="12" t="e">
        <f t="shared" ca="1" si="1"/>
        <v>#NAME?</v>
      </c>
      <c r="H152" s="10">
        <v>1</v>
      </c>
      <c r="I152" s="10">
        <f>VLOOKUP(B152,'BIS + EDB Final'!A:F,6,FALSE)</f>
        <v>0</v>
      </c>
      <c r="J152" s="10">
        <f>VLOOKUP(B152,'CBG Final'!A:B,2,FALSE)</f>
        <v>3</v>
      </c>
      <c r="K152" s="13" t="e">
        <f t="shared" ca="1" si="2"/>
        <v>#NAME?</v>
      </c>
      <c r="L152" s="10" t="s">
        <v>1212</v>
      </c>
      <c r="M152" s="10" t="s">
        <v>308</v>
      </c>
      <c r="N152" s="10" t="s">
        <v>1213</v>
      </c>
      <c r="O152" s="10" t="s">
        <v>1214</v>
      </c>
      <c r="P152" s="10" t="s">
        <v>1215</v>
      </c>
      <c r="Q152" s="10" t="s">
        <v>1061</v>
      </c>
      <c r="R152" s="10" t="s">
        <v>32</v>
      </c>
      <c r="S152" s="17"/>
      <c r="T152" s="27"/>
      <c r="U152" s="27"/>
      <c r="V152" s="17"/>
      <c r="W152" s="17"/>
      <c r="X152" s="17"/>
      <c r="Y152" s="17"/>
      <c r="Z152" s="17"/>
      <c r="AA152" s="17"/>
      <c r="AB152" s="17"/>
      <c r="AC152" s="17"/>
      <c r="AD152" s="17"/>
      <c r="AE152" s="17"/>
      <c r="AF152" s="17"/>
      <c r="AG152" s="17"/>
      <c r="AH152" s="17"/>
    </row>
    <row r="153" spans="1:34" ht="15.75" hidden="1" customHeight="1">
      <c r="A153" s="10">
        <v>152</v>
      </c>
      <c r="B153" s="10" t="s">
        <v>2344</v>
      </c>
      <c r="C153" s="11" t="s">
        <v>93</v>
      </c>
      <c r="D153" s="12" t="s">
        <v>2345</v>
      </c>
      <c r="E153" s="10">
        <v>98000</v>
      </c>
      <c r="F153" s="11" t="e">
        <f t="shared" ca="1" si="0"/>
        <v>#NAME?</v>
      </c>
      <c r="G153" s="12" t="e">
        <f t="shared" ca="1" si="1"/>
        <v>#NAME?</v>
      </c>
      <c r="H153" s="10">
        <v>2</v>
      </c>
      <c r="I153" s="10">
        <f>VLOOKUP(B153,'BIS + EDB Final'!A:F,6,FALSE)</f>
        <v>0</v>
      </c>
      <c r="J153" s="10">
        <f>VLOOKUP(B153,'CBG Final'!A:B,2,FALSE)</f>
        <v>3</v>
      </c>
      <c r="K153" s="13" t="e">
        <f t="shared" ca="1" si="2"/>
        <v>#NAME?</v>
      </c>
      <c r="L153" s="10" t="s">
        <v>2346</v>
      </c>
      <c r="M153" s="10" t="s">
        <v>2347</v>
      </c>
      <c r="N153" s="10" t="s">
        <v>2348</v>
      </c>
      <c r="O153" s="10"/>
      <c r="P153" s="10" t="s">
        <v>2349</v>
      </c>
      <c r="Q153" s="10" t="s">
        <v>450</v>
      </c>
      <c r="R153" s="10" t="s">
        <v>116</v>
      </c>
      <c r="S153" s="17"/>
      <c r="T153" s="27"/>
      <c r="U153" s="27"/>
      <c r="V153" s="17"/>
      <c r="W153" s="17"/>
      <c r="X153" s="17"/>
      <c r="Y153" s="17"/>
      <c r="Z153" s="17"/>
      <c r="AA153" s="17"/>
      <c r="AB153" s="17"/>
      <c r="AC153" s="17"/>
      <c r="AD153" s="17"/>
      <c r="AE153" s="17"/>
      <c r="AF153" s="17"/>
      <c r="AG153" s="17"/>
      <c r="AH153" s="17"/>
    </row>
    <row r="154" spans="1:34" ht="15.75" hidden="1" customHeight="1">
      <c r="A154" s="10">
        <v>153</v>
      </c>
      <c r="B154" s="10" t="s">
        <v>859</v>
      </c>
      <c r="C154" s="11" t="s">
        <v>128</v>
      </c>
      <c r="D154" s="12" t="s">
        <v>764</v>
      </c>
      <c r="E154" s="10">
        <v>94300</v>
      </c>
      <c r="F154" s="11" t="e">
        <f t="shared" ca="1" si="0"/>
        <v>#NAME?</v>
      </c>
      <c r="G154" s="12" t="e">
        <f t="shared" ca="1" si="1"/>
        <v>#NAME?</v>
      </c>
      <c r="H154" s="10">
        <v>2</v>
      </c>
      <c r="I154" s="10">
        <f>VLOOKUP(B154,'BIS + EDB Final'!A:F,6,FALSE)</f>
        <v>0</v>
      </c>
      <c r="J154" s="10">
        <f>VLOOKUP(B154,'CBG Final'!A:B,2,FALSE)</f>
        <v>3</v>
      </c>
      <c r="K154" s="13" t="e">
        <f t="shared" ca="1" si="2"/>
        <v>#NAME?</v>
      </c>
      <c r="L154" s="10" t="s">
        <v>860</v>
      </c>
      <c r="M154" s="10" t="s">
        <v>601</v>
      </c>
      <c r="N154" s="10" t="s">
        <v>861</v>
      </c>
      <c r="O154" s="10" t="s">
        <v>862</v>
      </c>
      <c r="P154" s="10" t="s">
        <v>863</v>
      </c>
      <c r="Q154" s="10" t="s">
        <v>864</v>
      </c>
      <c r="R154" s="10" t="s">
        <v>54</v>
      </c>
      <c r="S154" s="17"/>
      <c r="T154" s="27"/>
      <c r="U154" s="27"/>
      <c r="V154" s="17"/>
      <c r="W154" s="17"/>
      <c r="X154" s="17"/>
      <c r="Y154" s="17"/>
      <c r="Z154" s="17"/>
      <c r="AA154" s="17"/>
      <c r="AB154" s="17"/>
      <c r="AC154" s="17"/>
      <c r="AD154" s="17"/>
      <c r="AE154" s="17"/>
      <c r="AF154" s="17"/>
      <c r="AG154" s="17"/>
      <c r="AH154" s="17"/>
    </row>
    <row r="155" spans="1:34" ht="15.75" hidden="1" customHeight="1">
      <c r="A155" s="10">
        <v>154</v>
      </c>
      <c r="B155" s="10" t="s">
        <v>2063</v>
      </c>
      <c r="C155" s="11" t="s">
        <v>144</v>
      </c>
      <c r="D155" s="12" t="s">
        <v>764</v>
      </c>
      <c r="E155" s="10">
        <v>77349</v>
      </c>
      <c r="F155" s="11" t="e">
        <f t="shared" ca="1" si="0"/>
        <v>#NAME?</v>
      </c>
      <c r="G155" s="12" t="e">
        <f t="shared" ca="1" si="1"/>
        <v>#NAME?</v>
      </c>
      <c r="H155" s="10">
        <v>2</v>
      </c>
      <c r="I155" s="10">
        <f>VLOOKUP(B155,'BIS + EDB Final'!A:F,6,FALSE)</f>
        <v>0</v>
      </c>
      <c r="J155" s="10">
        <f>VLOOKUP(B155,'CBG Final'!A:B,2,FALSE)</f>
        <v>3</v>
      </c>
      <c r="K155" s="13" t="e">
        <f t="shared" ca="1" si="2"/>
        <v>#NAME?</v>
      </c>
      <c r="L155" s="10" t="s">
        <v>2064</v>
      </c>
      <c r="M155" s="10" t="s">
        <v>2065</v>
      </c>
      <c r="N155" s="10" t="s">
        <v>2066</v>
      </c>
      <c r="O155" s="10" t="s">
        <v>663</v>
      </c>
      <c r="P155" s="10" t="s">
        <v>2067</v>
      </c>
      <c r="Q155" s="10" t="s">
        <v>2068</v>
      </c>
      <c r="R155" s="10" t="s">
        <v>231</v>
      </c>
      <c r="S155" s="17"/>
      <c r="T155" s="27"/>
      <c r="U155" s="27"/>
      <c r="V155" s="17"/>
      <c r="W155" s="17"/>
      <c r="X155" s="17"/>
      <c r="Y155" s="17"/>
      <c r="Z155" s="17"/>
      <c r="AA155" s="17"/>
      <c r="AB155" s="17"/>
      <c r="AC155" s="17"/>
      <c r="AD155" s="17"/>
      <c r="AE155" s="17"/>
      <c r="AF155" s="17"/>
      <c r="AG155" s="17"/>
      <c r="AH155" s="17"/>
    </row>
    <row r="156" spans="1:34" ht="15.75" hidden="1" customHeight="1">
      <c r="A156" s="10">
        <v>155</v>
      </c>
      <c r="B156" s="10" t="s">
        <v>956</v>
      </c>
      <c r="C156" s="11" t="s">
        <v>43</v>
      </c>
      <c r="D156" s="12" t="s">
        <v>764</v>
      </c>
      <c r="E156" s="10">
        <v>81000</v>
      </c>
      <c r="F156" s="11" t="e">
        <f t="shared" ca="1" si="0"/>
        <v>#NAME?</v>
      </c>
      <c r="G156" s="12" t="e">
        <f t="shared" ca="1" si="1"/>
        <v>#NAME?</v>
      </c>
      <c r="H156" s="10">
        <v>2</v>
      </c>
      <c r="I156" s="10">
        <f>VLOOKUP(B156,'BIS + EDB Final'!A:F,6,FALSE)</f>
        <v>0</v>
      </c>
      <c r="J156" s="10">
        <f>VLOOKUP(B156,'CBG Final'!A:B,2,FALSE)</f>
        <v>3</v>
      </c>
      <c r="K156" s="13" t="e">
        <f t="shared" ca="1" si="2"/>
        <v>#NAME?</v>
      </c>
      <c r="L156" s="10" t="s">
        <v>2157</v>
      </c>
      <c r="M156" s="10" t="s">
        <v>389</v>
      </c>
      <c r="N156" s="10" t="s">
        <v>2158</v>
      </c>
      <c r="O156" s="10" t="s">
        <v>2159</v>
      </c>
      <c r="P156" s="10" t="s">
        <v>2160</v>
      </c>
      <c r="Q156" s="10" t="s">
        <v>183</v>
      </c>
      <c r="R156" s="10" t="s">
        <v>22</v>
      </c>
      <c r="S156" s="17"/>
      <c r="T156" s="27"/>
      <c r="U156" s="27"/>
      <c r="V156" s="17"/>
      <c r="W156" s="17"/>
      <c r="X156" s="27"/>
      <c r="Y156" s="27"/>
      <c r="Z156" s="17"/>
      <c r="AA156" s="17"/>
      <c r="AB156" s="17"/>
      <c r="AC156" s="17"/>
      <c r="AD156" s="17"/>
      <c r="AE156" s="17"/>
      <c r="AF156" s="17"/>
      <c r="AG156" s="17"/>
      <c r="AH156" s="17"/>
    </row>
    <row r="157" spans="1:34" ht="15.75" hidden="1" customHeight="1">
      <c r="A157" s="10">
        <v>156</v>
      </c>
      <c r="B157" s="10" t="s">
        <v>1135</v>
      </c>
      <c r="C157" s="11" t="s">
        <v>46</v>
      </c>
      <c r="D157" s="12" t="s">
        <v>764</v>
      </c>
      <c r="E157" s="10">
        <v>82878</v>
      </c>
      <c r="F157" s="11" t="e">
        <f t="shared" ca="1" si="0"/>
        <v>#NAME?</v>
      </c>
      <c r="G157" s="12" t="e">
        <f t="shared" ca="1" si="1"/>
        <v>#NAME?</v>
      </c>
      <c r="H157" s="10">
        <v>2</v>
      </c>
      <c r="I157" s="10">
        <f>VLOOKUP(B157,'BIS + EDB Final'!A:F,6,FALSE)</f>
        <v>0</v>
      </c>
      <c r="J157" s="10">
        <f>VLOOKUP(B157,'CBG Final'!A:B,2,FALSE)</f>
        <v>3</v>
      </c>
      <c r="K157" s="13" t="e">
        <f t="shared" ca="1" si="2"/>
        <v>#NAME?</v>
      </c>
      <c r="L157" s="10" t="s">
        <v>2269</v>
      </c>
      <c r="M157" s="10" t="s">
        <v>548</v>
      </c>
      <c r="N157" s="10" t="s">
        <v>2270</v>
      </c>
      <c r="O157" s="10" t="s">
        <v>269</v>
      </c>
      <c r="P157" s="10" t="s">
        <v>2271</v>
      </c>
      <c r="Q157" s="10" t="s">
        <v>640</v>
      </c>
      <c r="R157" s="10" t="s">
        <v>224</v>
      </c>
      <c r="S157" s="17"/>
      <c r="T157" s="27"/>
      <c r="U157" s="27"/>
      <c r="V157" s="17"/>
      <c r="W157" s="17"/>
      <c r="X157" s="17"/>
      <c r="Y157" s="17"/>
      <c r="Z157" s="17"/>
      <c r="AA157" s="17"/>
      <c r="AB157" s="17"/>
      <c r="AC157" s="17"/>
      <c r="AD157" s="17"/>
      <c r="AE157" s="17"/>
      <c r="AF157" s="17"/>
      <c r="AG157" s="17"/>
      <c r="AH157" s="17"/>
    </row>
    <row r="158" spans="1:34" ht="15.75" hidden="1" customHeight="1">
      <c r="A158" s="10">
        <v>157</v>
      </c>
      <c r="B158" s="10" t="s">
        <v>990</v>
      </c>
      <c r="C158" s="11" t="s">
        <v>93</v>
      </c>
      <c r="D158" s="12" t="s">
        <v>991</v>
      </c>
      <c r="E158" s="10">
        <v>92815</v>
      </c>
      <c r="F158" s="11" t="e">
        <f t="shared" ca="1" si="0"/>
        <v>#NAME?</v>
      </c>
      <c r="G158" s="12" t="e">
        <f t="shared" ca="1" si="1"/>
        <v>#NAME?</v>
      </c>
      <c r="H158" s="10">
        <v>1</v>
      </c>
      <c r="I158" s="10">
        <f>VLOOKUP(B158,'BIS + EDB Final'!A:F,6,FALSE)</f>
        <v>0</v>
      </c>
      <c r="J158" s="10">
        <f>VLOOKUP(B158,'CBG Final'!A:B,2,FALSE)</f>
        <v>3</v>
      </c>
      <c r="K158" s="13" t="e">
        <f t="shared" ca="1" si="2"/>
        <v>#NAME?</v>
      </c>
      <c r="L158" s="10" t="s">
        <v>992</v>
      </c>
      <c r="M158" s="10" t="s">
        <v>29</v>
      </c>
      <c r="N158" s="10" t="s">
        <v>993</v>
      </c>
      <c r="O158" s="10"/>
      <c r="P158" s="10" t="s">
        <v>994</v>
      </c>
      <c r="Q158" s="10" t="s">
        <v>995</v>
      </c>
      <c r="R158" s="10" t="s">
        <v>22</v>
      </c>
      <c r="S158" s="17"/>
      <c r="T158" s="27"/>
      <c r="U158" s="27"/>
      <c r="V158" s="17"/>
      <c r="W158" s="17"/>
      <c r="X158" s="17"/>
      <c r="Y158" s="17"/>
      <c r="Z158" s="17"/>
      <c r="AA158" s="17"/>
      <c r="AB158" s="17"/>
      <c r="AC158" s="17"/>
      <c r="AD158" s="17"/>
      <c r="AE158" s="17"/>
      <c r="AF158" s="17"/>
      <c r="AG158" s="17"/>
      <c r="AH158" s="17"/>
    </row>
    <row r="159" spans="1:34" ht="15.75" customHeight="1">
      <c r="A159" s="10"/>
      <c r="B159" s="10" t="s">
        <v>1857</v>
      </c>
      <c r="C159" s="11" t="s">
        <v>216</v>
      </c>
      <c r="D159" s="12" t="s">
        <v>474</v>
      </c>
      <c r="E159" s="10">
        <v>110000</v>
      </c>
      <c r="F159" s="11" t="e">
        <f t="shared" ca="1" si="0"/>
        <v>#NAME?</v>
      </c>
      <c r="G159" s="12" t="e">
        <f t="shared" ca="1" si="1"/>
        <v>#NAME?</v>
      </c>
      <c r="H159" s="10">
        <v>1</v>
      </c>
      <c r="I159" s="10">
        <f>VLOOKUP(B159,'BIS + EDB Final'!A:F,6,FALSE)</f>
        <v>0</v>
      </c>
      <c r="J159" s="10">
        <f>VLOOKUP(B159,'CBG Final'!A:B,2,FALSE)</f>
        <v>1</v>
      </c>
      <c r="K159" s="13" t="e">
        <f t="shared" ca="1" si="2"/>
        <v>#NAME?</v>
      </c>
      <c r="L159" s="10" t="s">
        <v>1858</v>
      </c>
      <c r="M159" s="10" t="s">
        <v>1859</v>
      </c>
      <c r="N159" s="10" t="s">
        <v>1860</v>
      </c>
      <c r="O159" s="10" t="s">
        <v>1861</v>
      </c>
      <c r="P159" s="10" t="s">
        <v>1862</v>
      </c>
      <c r="Q159" s="10" t="s">
        <v>197</v>
      </c>
      <c r="R159" s="10" t="s">
        <v>321</v>
      </c>
      <c r="S159" s="14"/>
      <c r="T159" s="15"/>
      <c r="U159" s="15"/>
      <c r="V159" s="14"/>
      <c r="W159" s="14"/>
      <c r="X159" s="14"/>
      <c r="Y159" s="14"/>
      <c r="Z159" s="14"/>
      <c r="AA159" s="14"/>
      <c r="AB159" s="14"/>
      <c r="AC159" s="14"/>
      <c r="AD159" s="14"/>
      <c r="AE159" s="14"/>
      <c r="AF159" s="14"/>
      <c r="AG159" s="14"/>
      <c r="AH159" s="14"/>
    </row>
    <row r="160" spans="1:34" ht="15.75" customHeight="1">
      <c r="A160" s="10"/>
      <c r="B160" s="10" t="s">
        <v>1425</v>
      </c>
      <c r="C160" s="11" t="s">
        <v>43</v>
      </c>
      <c r="D160" s="12" t="s">
        <v>298</v>
      </c>
      <c r="E160" s="10">
        <v>97000</v>
      </c>
      <c r="F160" s="11" t="e">
        <f t="shared" ca="1" si="0"/>
        <v>#NAME?</v>
      </c>
      <c r="G160" s="12" t="e">
        <f t="shared" ca="1" si="1"/>
        <v>#NAME?</v>
      </c>
      <c r="H160" s="10">
        <v>1</v>
      </c>
      <c r="I160" s="10">
        <f>VLOOKUP(B160,'BIS + EDB Final'!A:F,6,FALSE)</f>
        <v>0</v>
      </c>
      <c r="J160" s="10">
        <f>VLOOKUP(B160,'CBG Final'!A:B,2,FALSE)</f>
        <v>1</v>
      </c>
      <c r="K160" s="13" t="e">
        <f t="shared" ca="1" si="2"/>
        <v>#NAME?</v>
      </c>
      <c r="L160" s="10" t="s">
        <v>2055</v>
      </c>
      <c r="M160" s="10" t="s">
        <v>1059</v>
      </c>
      <c r="N160" s="10" t="s">
        <v>2056</v>
      </c>
      <c r="O160" s="10" t="s">
        <v>2057</v>
      </c>
      <c r="P160" s="10" t="s">
        <v>2058</v>
      </c>
      <c r="Q160" s="10" t="s">
        <v>231</v>
      </c>
      <c r="R160" s="10" t="s">
        <v>165</v>
      </c>
      <c r="S160" s="14"/>
      <c r="T160" s="15"/>
      <c r="U160" s="15"/>
      <c r="V160" s="14"/>
      <c r="W160" s="14"/>
      <c r="X160" s="14"/>
      <c r="Y160" s="14"/>
      <c r="Z160" s="14"/>
      <c r="AA160" s="14"/>
      <c r="AB160" s="14"/>
      <c r="AC160" s="14"/>
      <c r="AD160" s="14"/>
      <c r="AE160" s="14"/>
      <c r="AF160" s="14"/>
      <c r="AG160" s="14"/>
      <c r="AH160" s="14"/>
    </row>
    <row r="161" spans="1:34" ht="15.75" hidden="1" customHeight="1">
      <c r="A161" s="10">
        <v>160</v>
      </c>
      <c r="B161" s="10" t="s">
        <v>2166</v>
      </c>
      <c r="C161" s="11" t="s">
        <v>43</v>
      </c>
      <c r="D161" s="12" t="s">
        <v>2167</v>
      </c>
      <c r="E161" s="10">
        <v>83100</v>
      </c>
      <c r="F161" s="11" t="e">
        <f t="shared" ca="1" si="0"/>
        <v>#NAME?</v>
      </c>
      <c r="G161" s="12" t="e">
        <f t="shared" ca="1" si="1"/>
        <v>#NAME?</v>
      </c>
      <c r="H161" s="10">
        <v>2</v>
      </c>
      <c r="I161" s="10">
        <f>VLOOKUP(B161,'BIS + EDB Final'!A:F,6,FALSE)</f>
        <v>-1</v>
      </c>
      <c r="J161" s="10">
        <f>VLOOKUP(B161,'CBG Final'!A:B,2,FALSE)</f>
        <v>3</v>
      </c>
      <c r="K161" s="13" t="e">
        <f t="shared" ca="1" si="2"/>
        <v>#NAME?</v>
      </c>
      <c r="L161" s="10" t="s">
        <v>2168</v>
      </c>
      <c r="M161" s="10" t="s">
        <v>76</v>
      </c>
      <c r="N161" s="10" t="s">
        <v>2169</v>
      </c>
      <c r="O161" s="10" t="s">
        <v>951</v>
      </c>
      <c r="P161" s="10" t="s">
        <v>2170</v>
      </c>
      <c r="Q161" s="10" t="s">
        <v>141</v>
      </c>
      <c r="R161" s="10" t="s">
        <v>183</v>
      </c>
      <c r="S161" s="17"/>
      <c r="T161" s="27"/>
      <c r="U161" s="27"/>
      <c r="V161" s="17"/>
      <c r="W161" s="17"/>
      <c r="X161" s="17"/>
      <c r="Y161" s="17"/>
      <c r="Z161" s="17"/>
      <c r="AA161" s="17"/>
      <c r="AB161" s="17"/>
      <c r="AC161" s="17"/>
      <c r="AD161" s="17"/>
      <c r="AE161" s="17"/>
      <c r="AF161" s="17"/>
      <c r="AG161" s="17"/>
      <c r="AH161" s="17"/>
    </row>
    <row r="162" spans="1:34" ht="15.75" customHeight="1">
      <c r="A162" s="10"/>
      <c r="B162" s="10" t="s">
        <v>1192</v>
      </c>
      <c r="C162" s="11" t="s">
        <v>14</v>
      </c>
      <c r="D162" s="12" t="s">
        <v>85</v>
      </c>
      <c r="E162" s="10">
        <v>83959</v>
      </c>
      <c r="F162" s="11" t="e">
        <f t="shared" ca="1" si="0"/>
        <v>#NAME?</v>
      </c>
      <c r="G162" s="12" t="e">
        <f t="shared" ca="1" si="1"/>
        <v>#NAME?</v>
      </c>
      <c r="H162" s="10">
        <v>1</v>
      </c>
      <c r="I162" s="10">
        <f>VLOOKUP(B162,'BIS + EDB Final'!A:F,6,FALSE)</f>
        <v>0</v>
      </c>
      <c r="J162" s="10">
        <f>VLOOKUP(B162,'CBG Final'!A:B,2,FALSE)</f>
        <v>1</v>
      </c>
      <c r="K162" s="13" t="e">
        <f t="shared" ca="1" si="2"/>
        <v>#NAME?</v>
      </c>
      <c r="L162" s="10" t="s">
        <v>1193</v>
      </c>
      <c r="M162" s="10" t="s">
        <v>267</v>
      </c>
      <c r="N162" s="10" t="s">
        <v>1194</v>
      </c>
      <c r="O162" s="10" t="s">
        <v>947</v>
      </c>
      <c r="P162" s="10" t="s">
        <v>1195</v>
      </c>
      <c r="Q162" s="10" t="s">
        <v>40</v>
      </c>
      <c r="R162" s="10" t="s">
        <v>352</v>
      </c>
      <c r="S162" s="14"/>
      <c r="T162" s="15"/>
      <c r="U162" s="15"/>
      <c r="V162" s="14"/>
      <c r="W162" s="14"/>
      <c r="X162" s="14"/>
      <c r="Y162" s="14"/>
      <c r="Z162" s="14"/>
      <c r="AA162" s="14"/>
      <c r="AB162" s="14"/>
      <c r="AC162" s="14"/>
      <c r="AD162" s="14"/>
      <c r="AE162" s="14"/>
      <c r="AF162" s="14"/>
      <c r="AG162" s="14"/>
      <c r="AH162" s="14"/>
    </row>
    <row r="163" spans="1:34" ht="15.75" customHeight="1">
      <c r="A163" s="10"/>
      <c r="B163" s="10" t="s">
        <v>239</v>
      </c>
      <c r="C163" s="11" t="s">
        <v>46</v>
      </c>
      <c r="D163" s="12" t="s">
        <v>240</v>
      </c>
      <c r="E163" s="10">
        <v>80730</v>
      </c>
      <c r="F163" s="11" t="e">
        <f t="shared" ca="1" si="0"/>
        <v>#NAME?</v>
      </c>
      <c r="G163" s="12" t="e">
        <f t="shared" ca="1" si="1"/>
        <v>#NAME?</v>
      </c>
      <c r="H163" s="10">
        <f>VLOOKUP(B163,'BIS + EDB Final'!A:K,2,FALSE)</f>
        <v>1</v>
      </c>
      <c r="I163" s="10">
        <f>VLOOKUP(B163,'BIS + EDB Final'!A:F,6,FALSE)</f>
        <v>0</v>
      </c>
      <c r="J163" s="10">
        <f>VLOOKUP(B163,'CBG Final'!A:B,2,FALSE)</f>
        <v>2</v>
      </c>
      <c r="K163" s="13" t="e">
        <f t="shared" ca="1" si="2"/>
        <v>#NAME?</v>
      </c>
      <c r="L163" s="10" t="s">
        <v>241</v>
      </c>
      <c r="M163" s="10" t="s">
        <v>27</v>
      </c>
      <c r="N163" s="10" t="s">
        <v>242</v>
      </c>
      <c r="O163" s="10" t="s">
        <v>243</v>
      </c>
      <c r="P163" s="10" t="s">
        <v>244</v>
      </c>
      <c r="Q163" s="10" t="s">
        <v>32</v>
      </c>
      <c r="R163" s="10" t="s">
        <v>165</v>
      </c>
      <c r="S163" s="14"/>
      <c r="T163" s="15"/>
      <c r="U163" s="15"/>
      <c r="V163" s="14"/>
      <c r="W163" s="14"/>
      <c r="X163" s="14"/>
      <c r="Y163" s="14"/>
      <c r="Z163" s="14"/>
      <c r="AA163" s="14"/>
      <c r="AB163" s="14"/>
      <c r="AC163" s="14"/>
      <c r="AD163" s="14"/>
      <c r="AE163" s="14"/>
      <c r="AF163" s="14"/>
      <c r="AG163" s="14"/>
      <c r="AH163" s="14"/>
    </row>
    <row r="164" spans="1:34" ht="15.75" hidden="1" customHeight="1">
      <c r="A164" s="10">
        <v>163</v>
      </c>
      <c r="B164" s="10" t="s">
        <v>673</v>
      </c>
      <c r="C164" s="11" t="s">
        <v>84</v>
      </c>
      <c r="D164" s="12" t="s">
        <v>674</v>
      </c>
      <c r="E164" s="10">
        <v>112300</v>
      </c>
      <c r="F164" s="11" t="e">
        <f t="shared" ca="1" si="0"/>
        <v>#NAME?</v>
      </c>
      <c r="G164" s="12" t="e">
        <f t="shared" ca="1" si="1"/>
        <v>#NAME?</v>
      </c>
      <c r="H164" s="10">
        <v>1</v>
      </c>
      <c r="I164" s="10">
        <f>VLOOKUP(B164,'BIS + EDB Final'!A:F,6,FALSE)</f>
        <v>1</v>
      </c>
      <c r="J164" s="10">
        <f>VLOOKUP(B164,'CBG Final'!A:B,2,FALSE)</f>
        <v>1</v>
      </c>
      <c r="K164" s="13" t="e">
        <f t="shared" ca="1" si="2"/>
        <v>#NAME?</v>
      </c>
      <c r="L164" s="10" t="s">
        <v>2390</v>
      </c>
      <c r="M164" s="10" t="s">
        <v>2391</v>
      </c>
      <c r="N164" s="10" t="s">
        <v>2392</v>
      </c>
      <c r="O164" s="10" t="s">
        <v>1082</v>
      </c>
      <c r="P164" s="10" t="s">
        <v>2393</v>
      </c>
      <c r="Q164" s="10" t="s">
        <v>100</v>
      </c>
      <c r="R164" s="10" t="s">
        <v>22</v>
      </c>
      <c r="S164" s="17"/>
      <c r="T164" s="27"/>
      <c r="U164" s="27"/>
      <c r="V164" s="17"/>
      <c r="W164" s="17"/>
      <c r="X164" s="27"/>
      <c r="Y164" s="27"/>
      <c r="Z164" s="17"/>
      <c r="AA164" s="17"/>
      <c r="AB164" s="17"/>
      <c r="AC164" s="17"/>
      <c r="AD164" s="17"/>
      <c r="AE164" s="17"/>
      <c r="AF164" s="17"/>
      <c r="AG164" s="17"/>
      <c r="AH164" s="17"/>
    </row>
    <row r="165" spans="1:34" ht="15.75" hidden="1" customHeight="1">
      <c r="A165" s="10">
        <v>164</v>
      </c>
      <c r="B165" s="10" t="s">
        <v>1067</v>
      </c>
      <c r="C165" s="11" t="s">
        <v>43</v>
      </c>
      <c r="D165" s="12" t="s">
        <v>1068</v>
      </c>
      <c r="E165" s="10">
        <v>140000</v>
      </c>
      <c r="F165" s="11" t="e">
        <f t="shared" ca="1" si="0"/>
        <v>#NAME?</v>
      </c>
      <c r="G165" s="12" t="e">
        <f t="shared" ca="1" si="1"/>
        <v>#NAME?</v>
      </c>
      <c r="H165" s="10">
        <v>1</v>
      </c>
      <c r="I165" s="10">
        <f>VLOOKUP(B165,'BIS + EDB Final'!A:F,6,FALSE)</f>
        <v>1</v>
      </c>
      <c r="J165" s="10">
        <f>VLOOKUP(B165,'CBG Final'!A:B,2,FALSE)</f>
        <v>3</v>
      </c>
      <c r="K165" s="13" t="e">
        <f t="shared" ca="1" si="2"/>
        <v>#NAME?</v>
      </c>
      <c r="L165" s="10" t="s">
        <v>1069</v>
      </c>
      <c r="M165" s="10" t="s">
        <v>1070</v>
      </c>
      <c r="N165" s="10" t="s">
        <v>1071</v>
      </c>
      <c r="O165" s="10" t="s">
        <v>347</v>
      </c>
      <c r="P165" s="10" t="s">
        <v>1072</v>
      </c>
      <c r="Q165" s="10" t="s">
        <v>40</v>
      </c>
      <c r="R165" s="10" t="s">
        <v>61</v>
      </c>
      <c r="S165" s="17"/>
      <c r="T165" s="27"/>
      <c r="U165" s="27"/>
      <c r="V165" s="17"/>
      <c r="W165" s="17"/>
      <c r="X165" s="17"/>
      <c r="Y165" s="17"/>
      <c r="Z165" s="17"/>
      <c r="AA165" s="17"/>
      <c r="AB165" s="17"/>
      <c r="AC165" s="17"/>
      <c r="AD165" s="17"/>
      <c r="AE165" s="17"/>
      <c r="AF165" s="17"/>
      <c r="AG165" s="17"/>
      <c r="AH165" s="17"/>
    </row>
    <row r="166" spans="1:34" ht="15.75" hidden="1" customHeight="1">
      <c r="A166" s="10">
        <v>165</v>
      </c>
      <c r="B166" s="10" t="s">
        <v>1299</v>
      </c>
      <c r="C166" s="11" t="s">
        <v>46</v>
      </c>
      <c r="D166" s="12" t="s">
        <v>373</v>
      </c>
      <c r="E166" s="10">
        <v>119270</v>
      </c>
      <c r="F166" s="11" t="e">
        <f t="shared" ca="1" si="0"/>
        <v>#NAME?</v>
      </c>
      <c r="G166" s="12" t="e">
        <f t="shared" ca="1" si="1"/>
        <v>#NAME?</v>
      </c>
      <c r="H166" s="10">
        <v>1</v>
      </c>
      <c r="I166" s="10">
        <f>VLOOKUP(B166,'BIS + EDB Final'!A:F,6,FALSE)</f>
        <v>1</v>
      </c>
      <c r="J166" s="10">
        <f>VLOOKUP(B166,'CBG Final'!A:B,2,FALSE)</f>
        <v>3</v>
      </c>
      <c r="K166" s="13" t="e">
        <f t="shared" ca="1" si="2"/>
        <v>#NAME?</v>
      </c>
      <c r="L166" s="10" t="s">
        <v>2081</v>
      </c>
      <c r="M166" s="10" t="s">
        <v>2082</v>
      </c>
      <c r="N166" s="10" t="s">
        <v>2083</v>
      </c>
      <c r="O166" s="10" t="s">
        <v>1158</v>
      </c>
      <c r="P166" s="10" t="s">
        <v>2084</v>
      </c>
      <c r="Q166" s="10" t="s">
        <v>880</v>
      </c>
      <c r="R166" s="10" t="s">
        <v>22</v>
      </c>
      <c r="S166" s="17"/>
      <c r="T166" s="27"/>
      <c r="U166" s="27"/>
      <c r="V166" s="17"/>
      <c r="W166" s="17"/>
      <c r="X166" s="17"/>
      <c r="Y166" s="17"/>
      <c r="Z166" s="17"/>
      <c r="AA166" s="17"/>
      <c r="AB166" s="17"/>
      <c r="AC166" s="17"/>
      <c r="AD166" s="17"/>
      <c r="AE166" s="17"/>
      <c r="AF166" s="17"/>
      <c r="AG166" s="17"/>
      <c r="AH166" s="17"/>
    </row>
    <row r="167" spans="1:34" ht="15.75" hidden="1" customHeight="1">
      <c r="A167" s="10">
        <v>166</v>
      </c>
      <c r="B167" s="10" t="s">
        <v>2515</v>
      </c>
      <c r="C167" s="11" t="s">
        <v>216</v>
      </c>
      <c r="D167" s="12" t="s">
        <v>373</v>
      </c>
      <c r="E167" s="10">
        <v>100870</v>
      </c>
      <c r="F167" s="11" t="e">
        <f t="shared" ca="1" si="0"/>
        <v>#NAME?</v>
      </c>
      <c r="G167" s="12" t="e">
        <f t="shared" ca="1" si="1"/>
        <v>#NAME?</v>
      </c>
      <c r="H167" s="10">
        <v>1</v>
      </c>
      <c r="I167" s="10">
        <f>VLOOKUP(B167,'BIS + EDB Final'!A:F,6,FALSE)</f>
        <v>1</v>
      </c>
      <c r="J167" s="10">
        <f>VLOOKUP(B167,'CBG Final'!A:B,2,FALSE)</f>
        <v>3</v>
      </c>
      <c r="K167" s="13" t="e">
        <f t="shared" ca="1" si="2"/>
        <v>#NAME?</v>
      </c>
      <c r="L167" s="10" t="s">
        <v>2516</v>
      </c>
      <c r="M167" s="10" t="s">
        <v>1050</v>
      </c>
      <c r="N167" s="10" t="s">
        <v>1869</v>
      </c>
      <c r="O167" s="10"/>
      <c r="P167" s="10" t="s">
        <v>2517</v>
      </c>
      <c r="Q167" s="10" t="s">
        <v>507</v>
      </c>
      <c r="R167" s="10" t="s">
        <v>22</v>
      </c>
      <c r="S167" s="17"/>
      <c r="T167" s="27"/>
      <c r="U167" s="27"/>
      <c r="V167" s="17"/>
      <c r="W167" s="17"/>
      <c r="X167" s="17"/>
      <c r="Y167" s="17"/>
      <c r="Z167" s="17"/>
      <c r="AA167" s="17"/>
      <c r="AB167" s="17"/>
      <c r="AC167" s="17"/>
      <c r="AD167" s="17"/>
      <c r="AE167" s="17"/>
      <c r="AF167" s="17"/>
      <c r="AG167" s="17"/>
      <c r="AH167" s="17"/>
    </row>
    <row r="168" spans="1:34" ht="15.75" customHeight="1">
      <c r="A168" s="10"/>
      <c r="B168" s="10" t="s">
        <v>451</v>
      </c>
      <c r="C168" s="11" t="s">
        <v>452</v>
      </c>
      <c r="D168" s="12" t="s">
        <v>118</v>
      </c>
      <c r="E168" s="10">
        <v>67809</v>
      </c>
      <c r="F168" s="11" t="e">
        <f t="shared" ca="1" si="0"/>
        <v>#NAME?</v>
      </c>
      <c r="G168" s="12" t="e">
        <f t="shared" ca="1" si="1"/>
        <v>#NAME?</v>
      </c>
      <c r="H168" s="10">
        <f>VLOOKUP(B168,'BIS + EDB Final'!A:K,2,FALSE)</f>
        <v>1</v>
      </c>
      <c r="I168" s="10">
        <f>VLOOKUP(B168,'BIS + EDB Final'!A:F,6,FALSE)</f>
        <v>0</v>
      </c>
      <c r="J168" s="10">
        <f>VLOOKUP(B168,'CBG Final'!A:B,2,FALSE)</f>
        <v>1</v>
      </c>
      <c r="K168" s="13" t="e">
        <f t="shared" ca="1" si="2"/>
        <v>#NAME?</v>
      </c>
      <c r="L168" s="10" t="s">
        <v>453</v>
      </c>
      <c r="M168" s="10" t="s">
        <v>454</v>
      </c>
      <c r="N168" s="10" t="s">
        <v>455</v>
      </c>
      <c r="O168" s="10" t="s">
        <v>456</v>
      </c>
      <c r="P168" s="10" t="s">
        <v>457</v>
      </c>
      <c r="Q168" s="10" t="s">
        <v>458</v>
      </c>
      <c r="R168" s="10" t="s">
        <v>183</v>
      </c>
      <c r="S168" s="14"/>
      <c r="T168" s="15"/>
      <c r="U168" s="15"/>
      <c r="V168" s="14"/>
      <c r="W168" s="14"/>
      <c r="X168" s="15"/>
      <c r="Y168" s="15"/>
      <c r="Z168" s="14"/>
      <c r="AA168" s="14"/>
      <c r="AB168" s="14"/>
      <c r="AC168" s="14"/>
      <c r="AD168" s="14"/>
      <c r="AE168" s="14"/>
      <c r="AF168" s="14"/>
      <c r="AG168" s="14"/>
      <c r="AH168" s="14"/>
    </row>
    <row r="169" spans="1:34" ht="15.75" customHeight="1">
      <c r="A169" s="10"/>
      <c r="B169" s="10" t="s">
        <v>329</v>
      </c>
      <c r="C169" s="11" t="s">
        <v>93</v>
      </c>
      <c r="D169" s="12" t="s">
        <v>330</v>
      </c>
      <c r="E169" s="10">
        <v>76566</v>
      </c>
      <c r="F169" s="11" t="e">
        <f t="shared" ca="1" si="0"/>
        <v>#NAME?</v>
      </c>
      <c r="G169" s="12" t="e">
        <f t="shared" ca="1" si="1"/>
        <v>#NAME?</v>
      </c>
      <c r="H169" s="10">
        <v>1</v>
      </c>
      <c r="I169" s="10">
        <f>VLOOKUP(B169,'BIS + EDB Final'!A:F,6,FALSE)</f>
        <v>0</v>
      </c>
      <c r="J169" s="10">
        <f>VLOOKUP(B169,'CBG Final'!A:B,2,FALSE)</f>
        <v>2</v>
      </c>
      <c r="K169" s="13" t="e">
        <f t="shared" ca="1" si="2"/>
        <v>#NAME?</v>
      </c>
      <c r="L169" s="10" t="s">
        <v>331</v>
      </c>
      <c r="M169" s="10" t="s">
        <v>70</v>
      </c>
      <c r="N169" s="10" t="s">
        <v>332</v>
      </c>
      <c r="O169" s="10" t="s">
        <v>333</v>
      </c>
      <c r="P169" s="10" t="s">
        <v>334</v>
      </c>
      <c r="Q169" s="10" t="s">
        <v>335</v>
      </c>
      <c r="R169" s="10" t="s">
        <v>22</v>
      </c>
      <c r="S169" s="14"/>
      <c r="T169" s="15"/>
      <c r="U169" s="15"/>
      <c r="V169" s="14"/>
      <c r="W169" s="14"/>
      <c r="X169" s="15"/>
      <c r="Y169" s="15"/>
      <c r="Z169" s="14"/>
      <c r="AA169" s="14"/>
      <c r="AB169" s="14"/>
      <c r="AC169" s="14"/>
      <c r="AD169" s="14"/>
      <c r="AE169" s="14"/>
      <c r="AF169" s="14"/>
      <c r="AG169" s="14"/>
      <c r="AH169" s="14"/>
    </row>
    <row r="170" spans="1:34" ht="15.75" hidden="1" customHeight="1">
      <c r="A170" s="10">
        <v>169</v>
      </c>
      <c r="B170" s="10" t="s">
        <v>117</v>
      </c>
      <c r="C170" s="11" t="s">
        <v>43</v>
      </c>
      <c r="D170" s="12" t="s">
        <v>118</v>
      </c>
      <c r="E170" s="10">
        <v>60900</v>
      </c>
      <c r="F170" s="11" t="e">
        <f t="shared" ca="1" si="0"/>
        <v>#NAME?</v>
      </c>
      <c r="G170" s="12" t="e">
        <f t="shared" ca="1" si="1"/>
        <v>#NAME?</v>
      </c>
      <c r="H170" s="10">
        <v>1</v>
      </c>
      <c r="I170" s="10">
        <f>VLOOKUP(B170,'BIS + EDB Final'!A:F,6,FALSE)</f>
        <v>1</v>
      </c>
      <c r="J170" s="10">
        <f>VLOOKUP(B170,'CBG Final'!A:B,2,FALSE)</f>
        <v>3</v>
      </c>
      <c r="K170" s="13" t="e">
        <f t="shared" ca="1" si="2"/>
        <v>#NAME?</v>
      </c>
      <c r="L170" s="10" t="s">
        <v>1426</v>
      </c>
      <c r="M170" s="10" t="s">
        <v>518</v>
      </c>
      <c r="N170" s="10" t="s">
        <v>1427</v>
      </c>
      <c r="O170" s="10" t="s">
        <v>1428</v>
      </c>
      <c r="P170" s="10" t="s">
        <v>1429</v>
      </c>
      <c r="Q170" s="10" t="s">
        <v>31</v>
      </c>
      <c r="R170" s="10" t="s">
        <v>22</v>
      </c>
      <c r="S170" s="17"/>
      <c r="T170" s="27"/>
      <c r="U170" s="27"/>
      <c r="V170" s="17"/>
      <c r="W170" s="17"/>
      <c r="X170" s="27"/>
      <c r="Y170" s="27"/>
      <c r="Z170" s="17"/>
      <c r="AA170" s="17"/>
      <c r="AB170" s="17"/>
      <c r="AC170" s="17"/>
      <c r="AD170" s="17"/>
      <c r="AE170" s="17"/>
      <c r="AF170" s="17"/>
      <c r="AG170" s="17"/>
      <c r="AH170" s="17"/>
    </row>
    <row r="171" spans="1:34" ht="15.75" customHeight="1">
      <c r="A171" s="10"/>
      <c r="B171" s="10" t="s">
        <v>1239</v>
      </c>
      <c r="C171" s="11" t="s">
        <v>84</v>
      </c>
      <c r="D171" s="12" t="s">
        <v>523</v>
      </c>
      <c r="E171" s="10">
        <v>83327</v>
      </c>
      <c r="F171" s="11" t="e">
        <f t="shared" ca="1" si="0"/>
        <v>#NAME?</v>
      </c>
      <c r="G171" s="12" t="e">
        <f t="shared" ca="1" si="1"/>
        <v>#NAME?</v>
      </c>
      <c r="H171" s="10">
        <v>1</v>
      </c>
      <c r="I171" s="10">
        <f>VLOOKUP(B171,'BIS + EDB Final'!A:F,6,FALSE)</f>
        <v>-1</v>
      </c>
      <c r="J171" s="10">
        <f>VLOOKUP(B171,'CBG Final'!A:B,2,FALSE)</f>
        <v>1</v>
      </c>
      <c r="K171" s="13" t="e">
        <f t="shared" ca="1" si="2"/>
        <v>#NAME?</v>
      </c>
      <c r="L171" s="10" t="s">
        <v>2448</v>
      </c>
      <c r="M171" s="10" t="s">
        <v>572</v>
      </c>
      <c r="N171" s="10" t="s">
        <v>2449</v>
      </c>
      <c r="O171" s="10" t="s">
        <v>940</v>
      </c>
      <c r="P171" s="10" t="s">
        <v>2450</v>
      </c>
      <c r="Q171" s="10" t="s">
        <v>61</v>
      </c>
      <c r="R171" s="10" t="s">
        <v>22</v>
      </c>
      <c r="S171" s="14"/>
      <c r="T171" s="15"/>
      <c r="U171" s="15"/>
      <c r="V171" s="14"/>
      <c r="W171" s="14"/>
      <c r="X171" s="14"/>
      <c r="Y171" s="14"/>
      <c r="Z171" s="14"/>
      <c r="AA171" s="14"/>
      <c r="AB171" s="14"/>
      <c r="AC171" s="14"/>
      <c r="AD171" s="14"/>
      <c r="AE171" s="14"/>
      <c r="AF171" s="14"/>
      <c r="AG171" s="14"/>
      <c r="AH171" s="14"/>
    </row>
    <row r="172" spans="1:34" ht="15.75" hidden="1" customHeight="1">
      <c r="A172" s="10">
        <v>171</v>
      </c>
      <c r="B172" s="10" t="s">
        <v>1183</v>
      </c>
      <c r="C172" s="11" t="s">
        <v>43</v>
      </c>
      <c r="D172" s="12" t="s">
        <v>1184</v>
      </c>
      <c r="E172" s="10">
        <v>79400</v>
      </c>
      <c r="F172" s="11" t="e">
        <f t="shared" ca="1" si="0"/>
        <v>#NAME?</v>
      </c>
      <c r="G172" s="12" t="e">
        <f t="shared" ca="1" si="1"/>
        <v>#NAME?</v>
      </c>
      <c r="H172" s="10">
        <v>1</v>
      </c>
      <c r="I172" s="10">
        <f>VLOOKUP(B172,'BIS + EDB Final'!A:F,6,FALSE)</f>
        <v>1</v>
      </c>
      <c r="J172" s="10">
        <f>VLOOKUP(B172,'CBG Final'!A:B,2,FALSE)</f>
        <v>3</v>
      </c>
      <c r="K172" s="13" t="e">
        <f t="shared" ca="1" si="2"/>
        <v>#NAME?</v>
      </c>
      <c r="L172" s="10" t="s">
        <v>2029</v>
      </c>
      <c r="M172" s="10" t="s">
        <v>677</v>
      </c>
      <c r="N172" s="10" t="s">
        <v>2030</v>
      </c>
      <c r="O172" s="10" t="s">
        <v>2031</v>
      </c>
      <c r="P172" s="10" t="s">
        <v>2032</v>
      </c>
      <c r="Q172" s="10" t="s">
        <v>31</v>
      </c>
      <c r="R172" s="10" t="s">
        <v>520</v>
      </c>
      <c r="S172" s="17"/>
      <c r="T172" s="27"/>
      <c r="U172" s="27"/>
      <c r="V172" s="17"/>
      <c r="W172" s="17"/>
      <c r="X172" s="17"/>
      <c r="Y172" s="17"/>
      <c r="Z172" s="17"/>
      <c r="AA172" s="17"/>
      <c r="AB172" s="17"/>
      <c r="AC172" s="17"/>
      <c r="AD172" s="17"/>
      <c r="AE172" s="17"/>
      <c r="AF172" s="17"/>
      <c r="AG172" s="17"/>
      <c r="AH172" s="17"/>
    </row>
    <row r="173" spans="1:34" ht="15.75" hidden="1" customHeight="1">
      <c r="A173" s="10">
        <v>172</v>
      </c>
      <c r="B173" s="10" t="s">
        <v>996</v>
      </c>
      <c r="C173" s="11" t="s">
        <v>43</v>
      </c>
      <c r="D173" s="12" t="s">
        <v>997</v>
      </c>
      <c r="E173" s="10">
        <v>85000</v>
      </c>
      <c r="F173" s="11" t="e">
        <f t="shared" ca="1" si="0"/>
        <v>#NAME?</v>
      </c>
      <c r="G173" s="12" t="e">
        <f t="shared" ca="1" si="1"/>
        <v>#NAME?</v>
      </c>
      <c r="H173" s="10">
        <v>1</v>
      </c>
      <c r="I173" s="10">
        <f>VLOOKUP(B173,'BIS + EDB Final'!A:F,6,FALSE)</f>
        <v>1</v>
      </c>
      <c r="J173" s="10">
        <f>VLOOKUP(B173,'CBG Final'!A:B,2,FALSE)</f>
        <v>2</v>
      </c>
      <c r="K173" s="13" t="e">
        <f t="shared" ca="1" si="2"/>
        <v>#NAME?</v>
      </c>
      <c r="L173" s="10" t="s">
        <v>998</v>
      </c>
      <c r="M173" s="10" t="s">
        <v>913</v>
      </c>
      <c r="N173" s="10" t="s">
        <v>999</v>
      </c>
      <c r="O173" s="10" t="s">
        <v>1000</v>
      </c>
      <c r="P173" s="10" t="s">
        <v>1001</v>
      </c>
      <c r="Q173" s="10" t="s">
        <v>441</v>
      </c>
      <c r="R173" s="10" t="s">
        <v>72</v>
      </c>
      <c r="S173" s="17"/>
      <c r="T173" s="27"/>
      <c r="U173" s="27"/>
      <c r="V173" s="17"/>
      <c r="W173" s="17"/>
      <c r="X173" s="17"/>
      <c r="Y173" s="17"/>
      <c r="Z173" s="17"/>
      <c r="AA173" s="17"/>
      <c r="AB173" s="17"/>
      <c r="AC173" s="17"/>
      <c r="AD173" s="17"/>
      <c r="AE173" s="17"/>
      <c r="AF173" s="17"/>
      <c r="AG173" s="17"/>
      <c r="AH173" s="17"/>
    </row>
    <row r="174" spans="1:34" ht="15.75" hidden="1" customHeight="1">
      <c r="A174" s="10">
        <v>173</v>
      </c>
      <c r="B174" s="10" t="s">
        <v>1541</v>
      </c>
      <c r="C174" s="11" t="s">
        <v>43</v>
      </c>
      <c r="D174" s="12" t="s">
        <v>15</v>
      </c>
      <c r="E174" s="10">
        <v>90000</v>
      </c>
      <c r="F174" s="11" t="e">
        <f t="shared" ca="1" si="0"/>
        <v>#NAME?</v>
      </c>
      <c r="G174" s="12" t="e">
        <f t="shared" ca="1" si="1"/>
        <v>#NAME?</v>
      </c>
      <c r="H174" s="10">
        <v>2</v>
      </c>
      <c r="I174" s="10">
        <f>VLOOKUP(B174,'BIS + EDB Final'!A:F,6,FALSE)</f>
        <v>1</v>
      </c>
      <c r="J174" s="10">
        <f>VLOOKUP(B174,'CBG Final'!A:B,2,FALSE)</f>
        <v>3</v>
      </c>
      <c r="K174" s="13" t="e">
        <f t="shared" ca="1" si="2"/>
        <v>#NAME?</v>
      </c>
      <c r="L174" s="10" t="s">
        <v>1973</v>
      </c>
      <c r="M174" s="10" t="s">
        <v>714</v>
      </c>
      <c r="N174" s="10" t="s">
        <v>1974</v>
      </c>
      <c r="O174" s="10" t="s">
        <v>437</v>
      </c>
      <c r="P174" s="10" t="s">
        <v>1975</v>
      </c>
      <c r="Q174" s="10" t="s">
        <v>1061</v>
      </c>
      <c r="R174" s="10" t="s">
        <v>492</v>
      </c>
      <c r="S174" s="17"/>
      <c r="T174" s="27"/>
      <c r="U174" s="27"/>
      <c r="V174" s="17"/>
      <c r="W174" s="17"/>
      <c r="X174" s="17"/>
      <c r="Y174" s="17"/>
      <c r="Z174" s="17"/>
      <c r="AA174" s="17"/>
      <c r="AB174" s="17"/>
      <c r="AC174" s="17"/>
      <c r="AD174" s="17"/>
      <c r="AE174" s="17"/>
      <c r="AF174" s="17"/>
      <c r="AG174" s="17"/>
      <c r="AH174" s="17"/>
    </row>
    <row r="175" spans="1:34" ht="15.75" hidden="1" customHeight="1">
      <c r="A175" s="10">
        <v>174</v>
      </c>
      <c r="B175" s="10" t="s">
        <v>1626</v>
      </c>
      <c r="C175" s="11" t="s">
        <v>24</v>
      </c>
      <c r="D175" s="12" t="s">
        <v>214</v>
      </c>
      <c r="E175" s="10">
        <v>129177</v>
      </c>
      <c r="F175" s="11" t="e">
        <f t="shared" ca="1" si="0"/>
        <v>#NAME?</v>
      </c>
      <c r="G175" s="12" t="e">
        <f t="shared" ca="1" si="1"/>
        <v>#NAME?</v>
      </c>
      <c r="H175" s="10">
        <v>2</v>
      </c>
      <c r="I175" s="10">
        <f>VLOOKUP(B175,'BIS + EDB Final'!A:F,6,FALSE)</f>
        <v>1</v>
      </c>
      <c r="J175" s="10">
        <f>VLOOKUP(B175,'CBG Final'!A:B,2,FALSE)</f>
        <v>1</v>
      </c>
      <c r="K175" s="13" t="e">
        <f t="shared" ca="1" si="2"/>
        <v>#NAME?</v>
      </c>
      <c r="L175" s="10" t="s">
        <v>1627</v>
      </c>
      <c r="M175" s="10" t="s">
        <v>1628</v>
      </c>
      <c r="N175" s="10" t="s">
        <v>1629</v>
      </c>
      <c r="O175" s="10" t="s">
        <v>1450</v>
      </c>
      <c r="P175" s="10" t="s">
        <v>1630</v>
      </c>
      <c r="Q175" s="10" t="s">
        <v>40</v>
      </c>
      <c r="R175" s="10" t="s">
        <v>61</v>
      </c>
      <c r="S175" s="17"/>
      <c r="T175" s="27"/>
      <c r="U175" s="27"/>
      <c r="V175" s="17"/>
      <c r="W175" s="17"/>
      <c r="X175" s="17"/>
      <c r="Y175" s="17"/>
      <c r="Z175" s="17"/>
      <c r="AA175" s="17"/>
      <c r="AB175" s="17"/>
      <c r="AC175" s="17"/>
      <c r="AD175" s="17"/>
      <c r="AE175" s="17"/>
      <c r="AF175" s="17"/>
      <c r="AG175" s="17"/>
      <c r="AH175" s="17"/>
    </row>
    <row r="176" spans="1:34" ht="15.75" hidden="1" customHeight="1">
      <c r="A176" s="10">
        <v>175</v>
      </c>
      <c r="B176" s="10" t="s">
        <v>693</v>
      </c>
      <c r="C176" s="11" t="s">
        <v>46</v>
      </c>
      <c r="D176" s="12" t="s">
        <v>214</v>
      </c>
      <c r="E176" s="10">
        <v>114139</v>
      </c>
      <c r="F176" s="11" t="e">
        <f t="shared" ca="1" si="0"/>
        <v>#NAME?</v>
      </c>
      <c r="G176" s="12" t="e">
        <f t="shared" ca="1" si="1"/>
        <v>#NAME?</v>
      </c>
      <c r="H176" s="10">
        <v>2</v>
      </c>
      <c r="I176" s="10">
        <f>VLOOKUP(B176,'BIS + EDB Final'!A:F,6,FALSE)</f>
        <v>1</v>
      </c>
      <c r="J176" s="10">
        <f>VLOOKUP(B176,'CBG Final'!A:B,2,FALSE)</f>
        <v>3</v>
      </c>
      <c r="K176" s="13" t="e">
        <f t="shared" ca="1" si="2"/>
        <v>#NAME?</v>
      </c>
      <c r="L176" s="10" t="s">
        <v>2382</v>
      </c>
      <c r="M176" s="10" t="s">
        <v>2383</v>
      </c>
      <c r="N176" s="10" t="s">
        <v>2384</v>
      </c>
      <c r="O176" s="10" t="s">
        <v>2385</v>
      </c>
      <c r="P176" s="10" t="s">
        <v>2386</v>
      </c>
      <c r="Q176" s="10" t="s">
        <v>672</v>
      </c>
      <c r="R176" s="10" t="s">
        <v>80</v>
      </c>
      <c r="S176" s="17"/>
      <c r="T176" s="27"/>
      <c r="U176" s="27"/>
      <c r="V176" s="17"/>
      <c r="W176" s="17"/>
      <c r="X176" s="27"/>
      <c r="Y176" s="27"/>
      <c r="Z176" s="17"/>
      <c r="AA176" s="17"/>
      <c r="AB176" s="17"/>
      <c r="AC176" s="17"/>
      <c r="AD176" s="17"/>
      <c r="AE176" s="17"/>
      <c r="AF176" s="17"/>
      <c r="AG176" s="17"/>
      <c r="AH176" s="17"/>
    </row>
    <row r="177" spans="1:34" ht="15.75" hidden="1" customHeight="1">
      <c r="A177" s="10">
        <v>176</v>
      </c>
      <c r="B177" s="10" t="s">
        <v>623</v>
      </c>
      <c r="C177" s="11" t="s">
        <v>777</v>
      </c>
      <c r="D177" s="12" t="s">
        <v>214</v>
      </c>
      <c r="E177" s="10">
        <v>101759</v>
      </c>
      <c r="F177" s="11" t="e">
        <f t="shared" ca="1" si="0"/>
        <v>#NAME?</v>
      </c>
      <c r="G177" s="12" t="e">
        <f t="shared" ca="1" si="1"/>
        <v>#NAME?</v>
      </c>
      <c r="H177" s="10">
        <v>1</v>
      </c>
      <c r="I177" s="10">
        <f>VLOOKUP(B177,'BIS + EDB Final'!A:F,6,FALSE)</f>
        <v>1</v>
      </c>
      <c r="J177" s="10">
        <f>VLOOKUP(B177,'CBG Final'!A:B,2,FALSE)</f>
        <v>3</v>
      </c>
      <c r="K177" s="13" t="e">
        <f t="shared" ca="1" si="2"/>
        <v>#NAME?</v>
      </c>
      <c r="L177" s="10" t="s">
        <v>2543</v>
      </c>
      <c r="M177" s="10" t="s">
        <v>2544</v>
      </c>
      <c r="N177" s="10" t="s">
        <v>2545</v>
      </c>
      <c r="O177" s="10" t="s">
        <v>2546</v>
      </c>
      <c r="P177" s="10" t="s">
        <v>2547</v>
      </c>
      <c r="Q177" s="10" t="s">
        <v>2002</v>
      </c>
      <c r="R177" s="10" t="s">
        <v>165</v>
      </c>
      <c r="S177" s="17"/>
      <c r="T177" s="27"/>
      <c r="U177" s="27"/>
      <c r="V177" s="17"/>
      <c r="W177" s="17"/>
      <c r="X177" s="27"/>
      <c r="Y177" s="27"/>
      <c r="Z177" s="17"/>
      <c r="AA177" s="17"/>
      <c r="AB177" s="17"/>
      <c r="AC177" s="17"/>
      <c r="AD177" s="17"/>
      <c r="AE177" s="17"/>
      <c r="AF177" s="17"/>
      <c r="AG177" s="17"/>
      <c r="AH177" s="17"/>
    </row>
    <row r="178" spans="1:34" ht="15.75" hidden="1" customHeight="1">
      <c r="A178" s="10">
        <v>177</v>
      </c>
      <c r="B178" s="10" t="s">
        <v>637</v>
      </c>
      <c r="C178" s="11" t="s">
        <v>14</v>
      </c>
      <c r="D178" s="12" t="s">
        <v>638</v>
      </c>
      <c r="E178" s="10">
        <v>108648</v>
      </c>
      <c r="F178" s="11" t="e">
        <f t="shared" ca="1" si="0"/>
        <v>#NAME?</v>
      </c>
      <c r="G178" s="12" t="e">
        <f t="shared" ca="1" si="1"/>
        <v>#NAME?</v>
      </c>
      <c r="H178" s="10">
        <v>1</v>
      </c>
      <c r="I178" s="10">
        <f>VLOOKUP(B178,'BIS + EDB Final'!A:F,6,FALSE)</f>
        <v>1</v>
      </c>
      <c r="J178" s="10">
        <f>VLOOKUP(B178,'CBG Final'!A:B,2,FALSE)</f>
        <v>3</v>
      </c>
      <c r="K178" s="13" t="e">
        <f t="shared" ca="1" si="2"/>
        <v>#NAME?</v>
      </c>
      <c r="L178" s="10" t="s">
        <v>2628</v>
      </c>
      <c r="M178" s="10" t="s">
        <v>356</v>
      </c>
      <c r="N178" s="10" t="s">
        <v>2629</v>
      </c>
      <c r="O178" s="10" t="s">
        <v>2630</v>
      </c>
      <c r="P178" s="10" t="s">
        <v>2631</v>
      </c>
      <c r="Q178" s="10" t="s">
        <v>2632</v>
      </c>
      <c r="R178" s="10" t="s">
        <v>22</v>
      </c>
      <c r="S178" s="17"/>
      <c r="T178" s="27"/>
      <c r="U178" s="27"/>
      <c r="V178" s="17"/>
      <c r="W178" s="17"/>
      <c r="X178" s="27"/>
      <c r="Y178" s="27"/>
      <c r="Z178" s="17"/>
      <c r="AA178" s="17"/>
      <c r="AB178" s="17"/>
      <c r="AC178" s="17"/>
      <c r="AD178" s="17"/>
      <c r="AE178" s="17"/>
      <c r="AF178" s="17"/>
      <c r="AG178" s="17"/>
      <c r="AH178" s="17"/>
    </row>
    <row r="179" spans="1:34" ht="15.75" hidden="1" customHeight="1">
      <c r="A179" s="10">
        <v>178</v>
      </c>
      <c r="B179" s="10" t="s">
        <v>1524</v>
      </c>
      <c r="C179" s="11" t="s">
        <v>93</v>
      </c>
      <c r="D179" s="12" t="s">
        <v>1525</v>
      </c>
      <c r="E179" s="10">
        <v>109121</v>
      </c>
      <c r="F179" s="11" t="e">
        <f t="shared" ca="1" si="0"/>
        <v>#NAME?</v>
      </c>
      <c r="G179" s="12" t="e">
        <f t="shared" ca="1" si="1"/>
        <v>#NAME?</v>
      </c>
      <c r="H179" s="10">
        <v>3</v>
      </c>
      <c r="I179" s="10">
        <f>VLOOKUP(B179,'BIS + EDB Final'!A:F,6,FALSE)</f>
        <v>1</v>
      </c>
      <c r="J179" s="10">
        <f>VLOOKUP(B179,'CBG Final'!A:B,2,FALSE)</f>
        <v>3</v>
      </c>
      <c r="K179" s="13" t="e">
        <f t="shared" ca="1" si="2"/>
        <v>#NAME?</v>
      </c>
      <c r="L179" s="10" t="s">
        <v>2283</v>
      </c>
      <c r="M179" s="10" t="s">
        <v>2284</v>
      </c>
      <c r="N179" s="10" t="s">
        <v>2285</v>
      </c>
      <c r="O179" s="10" t="s">
        <v>2286</v>
      </c>
      <c r="P179" s="10" t="s">
        <v>2287</v>
      </c>
      <c r="Q179" s="10" t="s">
        <v>224</v>
      </c>
      <c r="R179" s="10" t="s">
        <v>358</v>
      </c>
      <c r="S179" s="17"/>
      <c r="T179" s="27"/>
      <c r="U179" s="27"/>
      <c r="V179" s="17"/>
      <c r="W179" s="17"/>
      <c r="X179" s="17"/>
      <c r="Y179" s="17"/>
      <c r="Z179" s="17"/>
      <c r="AA179" s="17"/>
      <c r="AB179" s="17"/>
      <c r="AC179" s="17"/>
      <c r="AD179" s="17"/>
      <c r="AE179" s="17"/>
      <c r="AF179" s="17"/>
      <c r="AG179" s="17"/>
      <c r="AH179" s="17"/>
    </row>
    <row r="180" spans="1:34" ht="15.75" hidden="1" customHeight="1">
      <c r="A180" s="10">
        <v>179</v>
      </c>
      <c r="B180" s="10" t="s">
        <v>1175</v>
      </c>
      <c r="C180" s="11" t="s">
        <v>43</v>
      </c>
      <c r="D180" s="12" t="s">
        <v>1176</v>
      </c>
      <c r="E180" s="10">
        <v>55524</v>
      </c>
      <c r="F180" s="11" t="e">
        <f t="shared" ca="1" si="0"/>
        <v>#NAME?</v>
      </c>
      <c r="G180" s="12" t="e">
        <f t="shared" ca="1" si="1"/>
        <v>#NAME?</v>
      </c>
      <c r="H180" s="10">
        <v>1</v>
      </c>
      <c r="I180" s="10">
        <f>VLOOKUP(B180,'BIS + EDB Final'!A:F,6,FALSE)</f>
        <v>1</v>
      </c>
      <c r="J180" s="10">
        <f>VLOOKUP(B180,'CBG Final'!A:B,2,FALSE)</f>
        <v>3</v>
      </c>
      <c r="K180" s="13" t="e">
        <f t="shared" ca="1" si="2"/>
        <v>#NAME?</v>
      </c>
      <c r="L180" s="10" t="s">
        <v>1274</v>
      </c>
      <c r="M180" s="10" t="s">
        <v>1275</v>
      </c>
      <c r="N180" s="10" t="s">
        <v>1276</v>
      </c>
      <c r="O180" s="10" t="s">
        <v>1277</v>
      </c>
      <c r="P180" s="10" t="s">
        <v>1278</v>
      </c>
      <c r="Q180" s="10" t="s">
        <v>1279</v>
      </c>
      <c r="R180" s="10" t="s">
        <v>22</v>
      </c>
      <c r="S180" s="17"/>
      <c r="T180" s="27"/>
      <c r="U180" s="27"/>
      <c r="V180" s="17"/>
      <c r="W180" s="17"/>
      <c r="X180" s="17"/>
      <c r="Y180" s="17"/>
      <c r="Z180" s="17"/>
      <c r="AA180" s="17"/>
      <c r="AB180" s="17"/>
      <c r="AC180" s="17"/>
      <c r="AD180" s="17"/>
      <c r="AE180" s="17"/>
      <c r="AF180" s="17"/>
      <c r="AG180" s="17"/>
      <c r="AH180" s="17"/>
    </row>
    <row r="181" spans="1:34" ht="15.75" customHeight="1">
      <c r="A181" s="10"/>
      <c r="B181" s="10" t="s">
        <v>1073</v>
      </c>
      <c r="C181" s="11" t="s">
        <v>827</v>
      </c>
      <c r="D181" s="12" t="s">
        <v>330</v>
      </c>
      <c r="E181" s="10">
        <v>92137</v>
      </c>
      <c r="F181" s="11" t="e">
        <f t="shared" ca="1" si="0"/>
        <v>#NAME?</v>
      </c>
      <c r="G181" s="12" t="e">
        <f t="shared" ca="1" si="1"/>
        <v>#NAME?</v>
      </c>
      <c r="H181" s="10">
        <v>1</v>
      </c>
      <c r="I181" s="10">
        <f>VLOOKUP(B181,'BIS + EDB Final'!A:F,6,FALSE)</f>
        <v>-1</v>
      </c>
      <c r="J181" s="10">
        <f>VLOOKUP(B181,'CBG Final'!A:B,2,FALSE)</f>
        <v>1</v>
      </c>
      <c r="K181" s="13" t="e">
        <f t="shared" ca="1" si="2"/>
        <v>#NAME?</v>
      </c>
      <c r="L181" s="10" t="s">
        <v>1074</v>
      </c>
      <c r="M181" s="10" t="s">
        <v>1075</v>
      </c>
      <c r="N181" s="10" t="s">
        <v>1076</v>
      </c>
      <c r="O181" s="10" t="s">
        <v>1077</v>
      </c>
      <c r="P181" s="10" t="s">
        <v>1078</v>
      </c>
      <c r="Q181" s="10" t="s">
        <v>995</v>
      </c>
      <c r="R181" s="10" t="s">
        <v>672</v>
      </c>
      <c r="S181" s="14"/>
      <c r="T181" s="15"/>
      <c r="U181" s="15"/>
      <c r="V181" s="14"/>
      <c r="W181" s="14"/>
      <c r="X181" s="14"/>
      <c r="Y181" s="14"/>
      <c r="Z181" s="14"/>
      <c r="AA181" s="14"/>
      <c r="AB181" s="14"/>
      <c r="AC181" s="14"/>
      <c r="AD181" s="14"/>
      <c r="AE181" s="14"/>
      <c r="AF181" s="14"/>
      <c r="AG181" s="14"/>
      <c r="AH181" s="14"/>
    </row>
    <row r="182" spans="1:34" ht="15.75" customHeight="1">
      <c r="A182" s="10"/>
      <c r="B182" s="10" t="s">
        <v>381</v>
      </c>
      <c r="C182" s="11" t="s">
        <v>128</v>
      </c>
      <c r="D182" s="12" t="s">
        <v>240</v>
      </c>
      <c r="E182" s="10">
        <v>74378</v>
      </c>
      <c r="F182" s="11" t="e">
        <f t="shared" ca="1" si="0"/>
        <v>#NAME?</v>
      </c>
      <c r="G182" s="12" t="e">
        <f t="shared" ca="1" si="1"/>
        <v>#NAME?</v>
      </c>
      <c r="H182" s="10">
        <v>1</v>
      </c>
      <c r="I182" s="10">
        <f>VLOOKUP(B182,'BIS + EDB Final'!A:F,6,FALSE)</f>
        <v>-1</v>
      </c>
      <c r="J182" s="10">
        <f>VLOOKUP(B182,'CBG Final'!A:B,2,FALSE)</f>
        <v>2</v>
      </c>
      <c r="K182" s="13" t="e">
        <f t="shared" ca="1" si="2"/>
        <v>#NAME?</v>
      </c>
      <c r="L182" s="10" t="s">
        <v>382</v>
      </c>
      <c r="M182" s="10" t="s">
        <v>383</v>
      </c>
      <c r="N182" s="10" t="s">
        <v>384</v>
      </c>
      <c r="O182" s="10" t="s">
        <v>385</v>
      </c>
      <c r="P182" s="10" t="s">
        <v>386</v>
      </c>
      <c r="Q182" s="10" t="s">
        <v>40</v>
      </c>
      <c r="R182" s="10" t="s">
        <v>54</v>
      </c>
      <c r="S182" s="14"/>
      <c r="T182" s="15"/>
      <c r="U182" s="15"/>
      <c r="V182" s="14"/>
      <c r="W182" s="14"/>
      <c r="X182" s="14"/>
      <c r="Y182" s="14"/>
      <c r="Z182" s="14"/>
      <c r="AA182" s="14"/>
      <c r="AB182" s="14"/>
      <c r="AC182" s="14"/>
      <c r="AD182" s="14"/>
      <c r="AE182" s="14"/>
      <c r="AF182" s="14"/>
      <c r="AG182" s="14"/>
      <c r="AH182" s="14"/>
    </row>
    <row r="183" spans="1:34" ht="15.75" customHeight="1">
      <c r="A183" s="10"/>
      <c r="B183" s="10" t="s">
        <v>1595</v>
      </c>
      <c r="C183" s="11" t="s">
        <v>255</v>
      </c>
      <c r="D183" s="12" t="s">
        <v>120</v>
      </c>
      <c r="E183" s="10">
        <v>75137</v>
      </c>
      <c r="F183" s="11" t="e">
        <f t="shared" ca="1" si="0"/>
        <v>#NAME?</v>
      </c>
      <c r="G183" s="12" t="e">
        <f t="shared" ca="1" si="1"/>
        <v>#NAME?</v>
      </c>
      <c r="H183" s="10">
        <v>1</v>
      </c>
      <c r="I183" s="10">
        <f>VLOOKUP(B183,'BIS + EDB Final'!A:F,6,FALSE)</f>
        <v>1</v>
      </c>
      <c r="J183" s="10">
        <f>VLOOKUP(B183,'CBG Final'!A:B,2,FALSE)</f>
        <v>1</v>
      </c>
      <c r="K183" s="13" t="e">
        <f t="shared" ca="1" si="2"/>
        <v>#NAME?</v>
      </c>
      <c r="L183" s="10" t="s">
        <v>1596</v>
      </c>
      <c r="M183" s="10" t="s">
        <v>179</v>
      </c>
      <c r="N183" s="10" t="s">
        <v>1597</v>
      </c>
      <c r="O183" s="10" t="s">
        <v>677</v>
      </c>
      <c r="P183" s="10" t="s">
        <v>1598</v>
      </c>
      <c r="Q183" s="10" t="s">
        <v>116</v>
      </c>
      <c r="R183" s="10" t="s">
        <v>197</v>
      </c>
      <c r="S183" s="14"/>
      <c r="T183" s="15"/>
      <c r="U183" s="15"/>
      <c r="V183" s="14"/>
      <c r="W183" s="14"/>
      <c r="X183" s="15"/>
      <c r="Y183" s="15"/>
      <c r="Z183" s="14"/>
      <c r="AA183" s="14"/>
      <c r="AB183" s="14"/>
      <c r="AC183" s="14"/>
      <c r="AD183" s="14"/>
      <c r="AE183" s="14"/>
      <c r="AF183" s="14"/>
      <c r="AG183" s="14"/>
      <c r="AH183" s="14"/>
    </row>
    <row r="184" spans="1:34" ht="15.75" customHeight="1">
      <c r="A184" s="10"/>
      <c r="B184" s="10" t="s">
        <v>1506</v>
      </c>
      <c r="C184" s="11" t="s">
        <v>255</v>
      </c>
      <c r="D184" s="12" t="s">
        <v>1507</v>
      </c>
      <c r="E184" s="10">
        <v>73237</v>
      </c>
      <c r="F184" s="11" t="e">
        <f t="shared" ca="1" si="0"/>
        <v>#NAME?</v>
      </c>
      <c r="G184" s="12" t="e">
        <f t="shared" ca="1" si="1"/>
        <v>#NAME?</v>
      </c>
      <c r="H184" s="10">
        <v>1</v>
      </c>
      <c r="I184" s="10">
        <f>VLOOKUP(B184,'BIS + EDB Final'!A:F,6,FALSE)</f>
        <v>1</v>
      </c>
      <c r="J184" s="10">
        <f>VLOOKUP(B184,'CBG Final'!A:B,2,FALSE)</f>
        <v>1</v>
      </c>
      <c r="K184" s="13" t="e">
        <f t="shared" ca="1" si="2"/>
        <v>#NAME?</v>
      </c>
      <c r="L184" s="10" t="s">
        <v>1508</v>
      </c>
      <c r="M184" s="10" t="s">
        <v>677</v>
      </c>
      <c r="N184" s="10" t="s">
        <v>1509</v>
      </c>
      <c r="O184" s="10" t="s">
        <v>1510</v>
      </c>
      <c r="P184" s="10" t="s">
        <v>1511</v>
      </c>
      <c r="Q184" s="10" t="s">
        <v>434</v>
      </c>
      <c r="R184" s="10" t="s">
        <v>640</v>
      </c>
      <c r="S184" s="14"/>
      <c r="T184" s="15"/>
      <c r="U184" s="15"/>
      <c r="V184" s="14"/>
      <c r="W184" s="14"/>
      <c r="X184" s="14"/>
      <c r="Y184" s="14"/>
      <c r="Z184" s="14"/>
      <c r="AA184" s="14"/>
      <c r="AB184" s="14"/>
      <c r="AC184" s="14"/>
      <c r="AD184" s="14"/>
      <c r="AE184" s="14"/>
      <c r="AF184" s="14"/>
      <c r="AG184" s="14"/>
      <c r="AH184" s="14"/>
    </row>
    <row r="185" spans="1:34" ht="15.75" hidden="1" customHeight="1">
      <c r="A185" s="10">
        <v>184</v>
      </c>
      <c r="B185" s="10" t="s">
        <v>1222</v>
      </c>
      <c r="C185" s="11" t="s">
        <v>43</v>
      </c>
      <c r="D185" s="12" t="s">
        <v>1223</v>
      </c>
      <c r="E185" s="10">
        <v>69600</v>
      </c>
      <c r="F185" s="11" t="e">
        <f t="shared" ca="1" si="0"/>
        <v>#NAME?</v>
      </c>
      <c r="G185" s="12" t="e">
        <f t="shared" ca="1" si="1"/>
        <v>#NAME?</v>
      </c>
      <c r="H185" s="10">
        <v>2</v>
      </c>
      <c r="I185" s="10">
        <f>VLOOKUP(B185,'BIS + EDB Final'!A:F,6,FALSE)</f>
        <v>1</v>
      </c>
      <c r="J185" s="10">
        <f>VLOOKUP(B185,'CBG Final'!A:B,2,FALSE)</f>
        <v>3</v>
      </c>
      <c r="K185" s="13" t="e">
        <f t="shared" ca="1" si="2"/>
        <v>#NAME?</v>
      </c>
      <c r="L185" s="10" t="s">
        <v>1224</v>
      </c>
      <c r="M185" s="10" t="s">
        <v>572</v>
      </c>
      <c r="N185" s="10" t="s">
        <v>1225</v>
      </c>
      <c r="O185" s="10" t="s">
        <v>1226</v>
      </c>
      <c r="P185" s="10" t="s">
        <v>1227</v>
      </c>
      <c r="Q185" s="10" t="s">
        <v>351</v>
      </c>
      <c r="R185" s="10" t="s">
        <v>231</v>
      </c>
      <c r="S185" s="17"/>
      <c r="T185" s="27"/>
      <c r="U185" s="27"/>
      <c r="V185" s="17"/>
      <c r="W185" s="17"/>
      <c r="X185" s="17"/>
      <c r="Y185" s="17"/>
      <c r="Z185" s="17"/>
      <c r="AA185" s="17"/>
      <c r="AB185" s="17"/>
      <c r="AC185" s="17"/>
      <c r="AD185" s="17"/>
      <c r="AE185" s="17"/>
      <c r="AF185" s="17"/>
      <c r="AG185" s="17"/>
      <c r="AH185" s="17"/>
    </row>
    <row r="186" spans="1:34" ht="15.75" hidden="1" customHeight="1">
      <c r="A186" s="10">
        <v>185</v>
      </c>
      <c r="B186" s="10" t="s">
        <v>734</v>
      </c>
      <c r="C186" s="11" t="s">
        <v>43</v>
      </c>
      <c r="D186" s="12" t="s">
        <v>735</v>
      </c>
      <c r="E186" s="10">
        <v>76000</v>
      </c>
      <c r="F186" s="11" t="e">
        <f t="shared" ca="1" si="0"/>
        <v>#NAME?</v>
      </c>
      <c r="G186" s="12" t="e">
        <f t="shared" ca="1" si="1"/>
        <v>#NAME?</v>
      </c>
      <c r="H186" s="10">
        <f>'BIS + EDB Final'!B186</f>
        <v>2</v>
      </c>
      <c r="I186" s="10">
        <f>VLOOKUP(B186,'BIS + EDB Final'!A:F,6,FALSE)</f>
        <v>1</v>
      </c>
      <c r="J186" s="10">
        <f>VLOOKUP(B186,'CBG Final'!A:B,2,FALSE)</f>
        <v>3</v>
      </c>
      <c r="K186" s="13" t="e">
        <f t="shared" ca="1" si="2"/>
        <v>#NAME?</v>
      </c>
      <c r="L186" s="10" t="s">
        <v>2485</v>
      </c>
      <c r="M186" s="10" t="s">
        <v>317</v>
      </c>
      <c r="N186" s="10" t="s">
        <v>2486</v>
      </c>
      <c r="O186" s="10" t="s">
        <v>2487</v>
      </c>
      <c r="P186" s="10" t="s">
        <v>2488</v>
      </c>
      <c r="Q186" s="10" t="s">
        <v>116</v>
      </c>
      <c r="R186" s="10" t="s">
        <v>22</v>
      </c>
      <c r="S186" s="17"/>
      <c r="T186" s="27"/>
      <c r="U186" s="27"/>
      <c r="V186" s="17"/>
      <c r="W186" s="17"/>
      <c r="X186" s="27"/>
      <c r="Y186" s="27"/>
      <c r="Z186" s="17"/>
      <c r="AA186" s="17"/>
      <c r="AB186" s="17"/>
      <c r="AC186" s="17"/>
      <c r="AD186" s="17"/>
      <c r="AE186" s="17"/>
      <c r="AF186" s="17"/>
      <c r="AG186" s="17"/>
      <c r="AH186" s="17"/>
    </row>
    <row r="187" spans="1:34" ht="15.75" hidden="1" customHeight="1">
      <c r="A187" s="10">
        <v>186</v>
      </c>
      <c r="B187" s="10" t="s">
        <v>763</v>
      </c>
      <c r="C187" s="11" t="s">
        <v>43</v>
      </c>
      <c r="D187" s="12" t="s">
        <v>764</v>
      </c>
      <c r="E187" s="10">
        <v>55000</v>
      </c>
      <c r="F187" s="11" t="e">
        <f t="shared" ca="1" si="0"/>
        <v>#NAME?</v>
      </c>
      <c r="G187" s="12" t="e">
        <f t="shared" ca="1" si="1"/>
        <v>#NAME?</v>
      </c>
      <c r="H187" s="10">
        <f>'BIS + EDB Final'!B187</f>
        <v>2</v>
      </c>
      <c r="I187" s="10">
        <f>VLOOKUP(B187,'BIS + EDB Final'!A:F,6,FALSE)</f>
        <v>1</v>
      </c>
      <c r="J187" s="10">
        <f>VLOOKUP(B187,'CBG Final'!A:B,2,FALSE)</f>
        <v>3</v>
      </c>
      <c r="K187" s="13" t="e">
        <f t="shared" ca="1" si="2"/>
        <v>#NAME?</v>
      </c>
      <c r="L187" s="10" t="s">
        <v>765</v>
      </c>
      <c r="M187" s="10" t="s">
        <v>766</v>
      </c>
      <c r="N187" s="10" t="s">
        <v>767</v>
      </c>
      <c r="O187" s="10" t="s">
        <v>768</v>
      </c>
      <c r="P187" s="10" t="s">
        <v>769</v>
      </c>
      <c r="Q187" s="10" t="s">
        <v>358</v>
      </c>
      <c r="R187" s="10" t="s">
        <v>358</v>
      </c>
      <c r="S187" s="17"/>
      <c r="T187" s="27"/>
      <c r="U187" s="27"/>
      <c r="V187" s="17"/>
      <c r="W187" s="17"/>
      <c r="X187" s="27"/>
      <c r="Y187" s="27"/>
      <c r="Z187" s="17"/>
      <c r="AA187" s="17"/>
      <c r="AB187" s="17"/>
      <c r="AC187" s="17"/>
      <c r="AD187" s="17"/>
      <c r="AE187" s="17"/>
      <c r="AF187" s="17"/>
      <c r="AG187" s="17"/>
      <c r="AH187" s="17"/>
    </row>
    <row r="188" spans="1:34" ht="15.75" hidden="1" customHeight="1">
      <c r="A188" s="10">
        <v>187</v>
      </c>
      <c r="B188" s="10" t="s">
        <v>1501</v>
      </c>
      <c r="C188" s="11" t="s">
        <v>128</v>
      </c>
      <c r="D188" s="12" t="s">
        <v>764</v>
      </c>
      <c r="E188" s="10">
        <v>68629</v>
      </c>
      <c r="F188" s="11" t="e">
        <f t="shared" ca="1" si="0"/>
        <v>#NAME?</v>
      </c>
      <c r="G188" s="12" t="e">
        <f t="shared" ca="1" si="1"/>
        <v>#NAME?</v>
      </c>
      <c r="H188" s="10">
        <f>'BIS + EDB Final'!B188</f>
        <v>2</v>
      </c>
      <c r="I188" s="10">
        <f>VLOOKUP(B188,'BIS + EDB Final'!A:F,6,FALSE)</f>
        <v>1</v>
      </c>
      <c r="J188" s="10">
        <f>VLOOKUP(B188,'CBG Final'!A:B,2,FALSE)</f>
        <v>3</v>
      </c>
      <c r="K188" s="13" t="e">
        <f t="shared" ca="1" si="2"/>
        <v>#NAME?</v>
      </c>
      <c r="L188" s="10" t="s">
        <v>1502</v>
      </c>
      <c r="M188" s="10" t="s">
        <v>945</v>
      </c>
      <c r="N188" s="10" t="s">
        <v>1503</v>
      </c>
      <c r="O188" s="10" t="s">
        <v>1504</v>
      </c>
      <c r="P188" s="10" t="s">
        <v>1505</v>
      </c>
      <c r="Q188" s="10" t="s">
        <v>196</v>
      </c>
      <c r="R188" s="10" t="s">
        <v>22</v>
      </c>
      <c r="S188" s="17"/>
      <c r="T188" s="27"/>
      <c r="U188" s="27"/>
      <c r="V188" s="17"/>
      <c r="W188" s="17"/>
      <c r="X188" s="17"/>
      <c r="Y188" s="17"/>
      <c r="Z188" s="17"/>
      <c r="AA188" s="17"/>
      <c r="AB188" s="17"/>
      <c r="AC188" s="17"/>
      <c r="AD188" s="17"/>
      <c r="AE188" s="17"/>
      <c r="AF188" s="17"/>
      <c r="AG188" s="17"/>
      <c r="AH188" s="17"/>
    </row>
    <row r="189" spans="1:34" ht="15.75" hidden="1" customHeight="1">
      <c r="A189" s="10">
        <v>188</v>
      </c>
      <c r="B189" s="10" t="s">
        <v>1169</v>
      </c>
      <c r="C189" s="11" t="s">
        <v>14</v>
      </c>
      <c r="D189" s="12" t="s">
        <v>764</v>
      </c>
      <c r="E189" s="10">
        <v>75883</v>
      </c>
      <c r="F189" s="11" t="e">
        <f t="shared" ca="1" si="0"/>
        <v>#NAME?</v>
      </c>
      <c r="G189" s="12" t="e">
        <f t="shared" ca="1" si="1"/>
        <v>#NAME?</v>
      </c>
      <c r="H189" s="10">
        <f>'BIS + EDB Final'!B189</f>
        <v>2</v>
      </c>
      <c r="I189" s="10">
        <f>VLOOKUP(B189,'BIS + EDB Final'!A:F,6,FALSE)</f>
        <v>1</v>
      </c>
      <c r="J189" s="10">
        <f>VLOOKUP(B189,'CBG Final'!A:B,2,FALSE)</f>
        <v>3</v>
      </c>
      <c r="K189" s="13" t="e">
        <f t="shared" ca="1" si="2"/>
        <v>#NAME?</v>
      </c>
      <c r="L189" s="10" t="s">
        <v>2059</v>
      </c>
      <c r="M189" s="10" t="s">
        <v>913</v>
      </c>
      <c r="N189" s="10" t="s">
        <v>2060</v>
      </c>
      <c r="O189" s="10" t="s">
        <v>2061</v>
      </c>
      <c r="P189" s="10" t="s">
        <v>2062</v>
      </c>
      <c r="Q189" s="10" t="s">
        <v>441</v>
      </c>
      <c r="R189" s="10" t="s">
        <v>22</v>
      </c>
      <c r="S189" s="17"/>
      <c r="T189" s="27"/>
      <c r="U189" s="27"/>
      <c r="V189" s="17"/>
      <c r="W189" s="17"/>
      <c r="X189" s="17"/>
      <c r="Y189" s="17"/>
      <c r="Z189" s="17"/>
      <c r="AA189" s="17"/>
      <c r="AB189" s="17"/>
      <c r="AC189" s="17"/>
      <c r="AD189" s="17"/>
      <c r="AE189" s="17"/>
      <c r="AF189" s="17"/>
      <c r="AG189" s="17"/>
      <c r="AH189" s="17"/>
    </row>
    <row r="190" spans="1:34" ht="15.75" customHeight="1">
      <c r="A190" s="10"/>
      <c r="B190" s="10" t="s">
        <v>1262</v>
      </c>
      <c r="C190" s="11" t="s">
        <v>84</v>
      </c>
      <c r="D190" s="12" t="s">
        <v>1263</v>
      </c>
      <c r="E190" s="10">
        <v>50390</v>
      </c>
      <c r="F190" s="11" t="e">
        <f t="shared" ca="1" si="0"/>
        <v>#NAME?</v>
      </c>
      <c r="G190" s="12" t="e">
        <f t="shared" ca="1" si="1"/>
        <v>#NAME?</v>
      </c>
      <c r="H190" s="10">
        <v>1</v>
      </c>
      <c r="I190" s="10">
        <f>VLOOKUP(B190,'BIS + EDB Final'!A:F,6,FALSE)</f>
        <v>1</v>
      </c>
      <c r="J190" s="10">
        <f>VLOOKUP(B190,'CBG Final'!A:B,2,FALSE)</f>
        <v>1</v>
      </c>
      <c r="K190" s="13" t="e">
        <f t="shared" ca="1" si="2"/>
        <v>#NAME?</v>
      </c>
      <c r="L190" s="10" t="s">
        <v>1264</v>
      </c>
      <c r="M190" s="10" t="s">
        <v>1265</v>
      </c>
      <c r="N190" s="10" t="s">
        <v>1266</v>
      </c>
      <c r="O190" s="10" t="s">
        <v>179</v>
      </c>
      <c r="P190" s="10" t="s">
        <v>1267</v>
      </c>
      <c r="Q190" s="10" t="s">
        <v>296</v>
      </c>
      <c r="R190" s="10" t="s">
        <v>224</v>
      </c>
      <c r="S190" s="14"/>
      <c r="T190" s="15"/>
      <c r="U190" s="15"/>
      <c r="V190" s="14"/>
      <c r="W190" s="14"/>
      <c r="X190" s="14"/>
      <c r="Y190" s="14"/>
      <c r="Z190" s="14"/>
      <c r="AA190" s="14"/>
      <c r="AB190" s="14"/>
      <c r="AC190" s="14"/>
      <c r="AD190" s="14"/>
      <c r="AE190" s="14"/>
      <c r="AF190" s="14"/>
      <c r="AG190" s="14"/>
      <c r="AH190" s="14"/>
    </row>
    <row r="191" spans="1:34" ht="15.75" customHeight="1">
      <c r="A191" s="10"/>
      <c r="B191" s="10" t="s">
        <v>1919</v>
      </c>
      <c r="C191" s="11" t="s">
        <v>14</v>
      </c>
      <c r="D191" s="12" t="s">
        <v>85</v>
      </c>
      <c r="E191" s="10">
        <v>72249</v>
      </c>
      <c r="F191" s="11" t="e">
        <f t="shared" ca="1" si="0"/>
        <v>#NAME?</v>
      </c>
      <c r="G191" s="12" t="e">
        <f t="shared" ca="1" si="1"/>
        <v>#NAME?</v>
      </c>
      <c r="H191" s="10">
        <f>'BIS + EDB Final'!B190</f>
        <v>1</v>
      </c>
      <c r="I191" s="10">
        <f>VLOOKUP(B191,'BIS + EDB Final'!A:F,6,FALSE)</f>
        <v>0</v>
      </c>
      <c r="J191" s="10">
        <f>VLOOKUP(B191,'CBG Final'!A:B,2,FALSE)</f>
        <v>1</v>
      </c>
      <c r="K191" s="13" t="e">
        <f t="shared" ca="1" si="2"/>
        <v>#NAME?</v>
      </c>
      <c r="L191" s="10" t="s">
        <v>1920</v>
      </c>
      <c r="M191" s="10" t="s">
        <v>1921</v>
      </c>
      <c r="N191" s="10" t="s">
        <v>1922</v>
      </c>
      <c r="O191" s="10" t="s">
        <v>1923</v>
      </c>
      <c r="P191" s="10" t="s">
        <v>1924</v>
      </c>
      <c r="Q191" s="10" t="s">
        <v>231</v>
      </c>
      <c r="R191" s="10" t="s">
        <v>22</v>
      </c>
      <c r="S191" s="14"/>
      <c r="T191" s="15"/>
      <c r="U191" s="15"/>
      <c r="V191" s="14"/>
      <c r="W191" s="14"/>
      <c r="X191" s="14"/>
      <c r="Y191" s="14"/>
      <c r="Z191" s="14"/>
      <c r="AA191" s="14"/>
      <c r="AB191" s="14"/>
      <c r="AC191" s="14"/>
      <c r="AD191" s="14"/>
      <c r="AE191" s="14"/>
      <c r="AF191" s="14"/>
      <c r="AG191" s="14"/>
      <c r="AH191" s="14"/>
    </row>
    <row r="192" spans="1:34" ht="15.75" hidden="1" customHeight="1">
      <c r="A192" s="10">
        <v>191</v>
      </c>
      <c r="B192" s="10" t="s">
        <v>666</v>
      </c>
      <c r="C192" s="11" t="s">
        <v>1413</v>
      </c>
      <c r="D192" s="12" t="s">
        <v>330</v>
      </c>
      <c r="E192" s="10">
        <v>60359</v>
      </c>
      <c r="F192" s="11" t="e">
        <f t="shared" ca="1" si="0"/>
        <v>#NAME?</v>
      </c>
      <c r="G192" s="12" t="e">
        <f t="shared" ca="1" si="1"/>
        <v>#NAME?</v>
      </c>
      <c r="H192" s="10">
        <f>'BIS + EDB Final'!B192</f>
        <v>1</v>
      </c>
      <c r="I192" s="10">
        <f>VLOOKUP(B192,'BIS + EDB Final'!A:F,6,FALSE)</f>
        <v>0</v>
      </c>
      <c r="J192" s="10">
        <f>VLOOKUP(B192,'CBG Final'!A:B,2,FALSE)</f>
        <v>3</v>
      </c>
      <c r="K192" s="13" t="e">
        <f t="shared" ca="1" si="2"/>
        <v>#NAME?</v>
      </c>
      <c r="L192" s="10" t="s">
        <v>1414</v>
      </c>
      <c r="M192" s="10" t="s">
        <v>261</v>
      </c>
      <c r="N192" s="10" t="s">
        <v>1415</v>
      </c>
      <c r="O192" s="10" t="s">
        <v>1416</v>
      </c>
      <c r="P192" s="10" t="s">
        <v>1417</v>
      </c>
      <c r="Q192" s="10" t="s">
        <v>1418</v>
      </c>
      <c r="R192" s="10" t="s">
        <v>22</v>
      </c>
      <c r="S192" s="17"/>
      <c r="T192" s="27"/>
      <c r="U192" s="27"/>
      <c r="V192" s="17"/>
      <c r="W192" s="17"/>
      <c r="X192" s="27"/>
      <c r="Y192" s="27"/>
      <c r="Z192" s="17"/>
      <c r="AA192" s="17"/>
      <c r="AB192" s="17"/>
      <c r="AC192" s="17"/>
      <c r="AD192" s="17"/>
      <c r="AE192" s="17"/>
      <c r="AF192" s="17"/>
      <c r="AG192" s="17"/>
      <c r="AH192" s="17"/>
    </row>
    <row r="193" spans="1:34" ht="15.75" customHeight="1">
      <c r="A193" s="10"/>
      <c r="B193" s="10" t="s">
        <v>1604</v>
      </c>
      <c r="C193" s="11" t="s">
        <v>2146</v>
      </c>
      <c r="D193" s="12" t="s">
        <v>330</v>
      </c>
      <c r="E193" s="10">
        <v>51435</v>
      </c>
      <c r="F193" s="11" t="e">
        <f t="shared" ca="1" si="0"/>
        <v>#NAME?</v>
      </c>
      <c r="G193" s="12" t="e">
        <f t="shared" ca="1" si="1"/>
        <v>#NAME?</v>
      </c>
      <c r="H193" s="10">
        <f>'BIS + EDB Final'!B193</f>
        <v>1</v>
      </c>
      <c r="I193" s="10">
        <f>VLOOKUP(B193,'BIS + EDB Final'!A:F,6,FALSE)</f>
        <v>0</v>
      </c>
      <c r="J193" s="10">
        <f>VLOOKUP(B193,'CBG Final'!A:B,2,FALSE)</f>
        <v>1</v>
      </c>
      <c r="K193" s="13" t="e">
        <f t="shared" ca="1" si="2"/>
        <v>#NAME?</v>
      </c>
      <c r="L193" s="10" t="s">
        <v>2147</v>
      </c>
      <c r="M193" s="10" t="s">
        <v>1010</v>
      </c>
      <c r="N193" s="10" t="s">
        <v>2148</v>
      </c>
      <c r="O193" s="10" t="s">
        <v>2149</v>
      </c>
      <c r="P193" s="10" t="s">
        <v>2150</v>
      </c>
      <c r="Q193" s="10" t="s">
        <v>40</v>
      </c>
      <c r="R193" s="10" t="s">
        <v>321</v>
      </c>
      <c r="S193" s="14"/>
      <c r="T193" s="15"/>
      <c r="U193" s="15"/>
      <c r="V193" s="14"/>
      <c r="W193" s="14"/>
      <c r="X193" s="14"/>
      <c r="Y193" s="14"/>
      <c r="Z193" s="14"/>
      <c r="AA193" s="14"/>
      <c r="AB193" s="14"/>
      <c r="AC193" s="14"/>
      <c r="AD193" s="14"/>
      <c r="AE193" s="14"/>
      <c r="AF193" s="14"/>
      <c r="AG193" s="14"/>
      <c r="AH193" s="14"/>
    </row>
    <row r="194" spans="1:34" ht="15.75" hidden="1" customHeight="1">
      <c r="A194" s="10">
        <v>193</v>
      </c>
      <c r="B194" s="10" t="s">
        <v>1789</v>
      </c>
      <c r="C194" s="11" t="s">
        <v>46</v>
      </c>
      <c r="D194" s="12" t="s">
        <v>1790</v>
      </c>
      <c r="E194" s="10">
        <v>94397</v>
      </c>
      <c r="F194" s="11" t="e">
        <f t="shared" ca="1" si="0"/>
        <v>#NAME?</v>
      </c>
      <c r="G194" s="12" t="e">
        <f t="shared" ca="1" si="1"/>
        <v>#NAME?</v>
      </c>
      <c r="H194" s="10">
        <f>'BIS + EDB Final'!B194</f>
        <v>2</v>
      </c>
      <c r="I194" s="10">
        <f>VLOOKUP(B194,'BIS + EDB Final'!A:F,6,FALSE)</f>
        <v>1</v>
      </c>
      <c r="J194" s="10">
        <f>VLOOKUP(B194,'CBG Final'!A:B,2,FALSE)</f>
        <v>3</v>
      </c>
      <c r="K194" s="13" t="e">
        <f t="shared" ca="1" si="2"/>
        <v>#NAME?</v>
      </c>
      <c r="L194" s="10" t="s">
        <v>1791</v>
      </c>
      <c r="M194" s="10" t="s">
        <v>626</v>
      </c>
      <c r="N194" s="10" t="s">
        <v>1792</v>
      </c>
      <c r="O194" s="10" t="s">
        <v>766</v>
      </c>
      <c r="P194" s="10" t="s">
        <v>1793</v>
      </c>
      <c r="Q194" s="10" t="s">
        <v>54</v>
      </c>
      <c r="R194" s="10" t="s">
        <v>22</v>
      </c>
      <c r="S194" s="17"/>
      <c r="T194" s="27"/>
      <c r="U194" s="27"/>
      <c r="V194" s="17"/>
      <c r="W194" s="17"/>
      <c r="X194" s="17"/>
      <c r="Y194" s="17"/>
      <c r="Z194" s="17"/>
      <c r="AA194" s="17"/>
      <c r="AB194" s="17"/>
      <c r="AC194" s="17"/>
      <c r="AD194" s="17"/>
      <c r="AE194" s="17"/>
      <c r="AF194" s="17"/>
      <c r="AG194" s="17"/>
      <c r="AH194" s="17"/>
    </row>
    <row r="195" spans="1:34" ht="15.75" hidden="1" customHeight="1">
      <c r="A195" s="10">
        <v>194</v>
      </c>
      <c r="B195" s="10" t="s">
        <v>1093</v>
      </c>
      <c r="C195" s="11" t="s">
        <v>43</v>
      </c>
      <c r="D195" s="12" t="s">
        <v>1094</v>
      </c>
      <c r="E195" s="10">
        <v>90400</v>
      </c>
      <c r="F195" s="11" t="e">
        <f t="shared" ca="1" si="0"/>
        <v>#NAME?</v>
      </c>
      <c r="G195" s="12" t="e">
        <f t="shared" ca="1" si="1"/>
        <v>#NAME?</v>
      </c>
      <c r="H195" s="10">
        <f>'BIS + EDB Final'!B195</f>
        <v>3</v>
      </c>
      <c r="I195" s="10">
        <f>VLOOKUP(B195,'BIS + EDB Final'!A:F,6,FALSE)</f>
        <v>1</v>
      </c>
      <c r="J195" s="10">
        <f>VLOOKUP(B195,'CBG Final'!A:B,2,FALSE)</f>
        <v>3</v>
      </c>
      <c r="K195" s="13" t="e">
        <f t="shared" ca="1" si="2"/>
        <v>#NAME?</v>
      </c>
      <c r="L195" s="10" t="s">
        <v>1095</v>
      </c>
      <c r="M195" s="10" t="s">
        <v>1096</v>
      </c>
      <c r="N195" s="10" t="s">
        <v>1097</v>
      </c>
      <c r="O195" s="10" t="s">
        <v>896</v>
      </c>
      <c r="P195" s="10" t="s">
        <v>1098</v>
      </c>
      <c r="Q195" s="10" t="s">
        <v>955</v>
      </c>
      <c r="R195" s="10" t="s">
        <v>165</v>
      </c>
      <c r="S195" s="17"/>
      <c r="T195" s="27"/>
      <c r="U195" s="27"/>
      <c r="V195" s="17"/>
      <c r="W195" s="17"/>
      <c r="X195" s="17"/>
      <c r="Y195" s="17"/>
      <c r="Z195" s="17"/>
      <c r="AA195" s="17"/>
      <c r="AB195" s="17"/>
      <c r="AC195" s="17"/>
      <c r="AD195" s="17"/>
      <c r="AE195" s="17"/>
      <c r="AF195" s="17"/>
      <c r="AG195" s="17"/>
      <c r="AH195" s="17"/>
    </row>
    <row r="196" spans="1:34" ht="15.75" hidden="1" customHeight="1">
      <c r="A196" s="10">
        <v>195</v>
      </c>
      <c r="B196" s="10" t="s">
        <v>1079</v>
      </c>
      <c r="C196" s="11" t="s">
        <v>43</v>
      </c>
      <c r="D196" s="12" t="s">
        <v>373</v>
      </c>
      <c r="E196" s="10">
        <v>94500</v>
      </c>
      <c r="F196" s="11" t="e">
        <f t="shared" ca="1" si="0"/>
        <v>#NAME?</v>
      </c>
      <c r="G196" s="12" t="e">
        <f t="shared" ca="1" si="1"/>
        <v>#NAME?</v>
      </c>
      <c r="H196" s="10">
        <f>'BIS + EDB Final'!B196</f>
        <v>1</v>
      </c>
      <c r="I196" s="10">
        <f>VLOOKUP(B196,'BIS + EDB Final'!A:F,6,FALSE)</f>
        <v>1</v>
      </c>
      <c r="J196" s="10">
        <f>VLOOKUP(B196,'CBG Final'!A:B,2,FALSE)</f>
        <v>1</v>
      </c>
      <c r="K196" s="13" t="e">
        <f t="shared" ca="1" si="2"/>
        <v>#NAME?</v>
      </c>
      <c r="L196" s="10" t="s">
        <v>1080</v>
      </c>
      <c r="M196" s="10" t="s">
        <v>259</v>
      </c>
      <c r="N196" s="10" t="s">
        <v>1081</v>
      </c>
      <c r="O196" s="10" t="s">
        <v>1082</v>
      </c>
      <c r="P196" s="10" t="s">
        <v>1083</v>
      </c>
      <c r="Q196" s="10" t="s">
        <v>190</v>
      </c>
      <c r="R196" s="10" t="s">
        <v>53</v>
      </c>
      <c r="S196" s="17"/>
      <c r="T196" s="27"/>
      <c r="U196" s="27"/>
      <c r="V196" s="17"/>
      <c r="W196" s="17"/>
      <c r="X196" s="17"/>
      <c r="Y196" s="17"/>
      <c r="Z196" s="17"/>
      <c r="AA196" s="17"/>
      <c r="AB196" s="17"/>
      <c r="AC196" s="17"/>
      <c r="AD196" s="17"/>
      <c r="AE196" s="17"/>
      <c r="AF196" s="17"/>
      <c r="AG196" s="17"/>
      <c r="AH196" s="17"/>
    </row>
    <row r="197" spans="1:34" ht="15.75" hidden="1" customHeight="1">
      <c r="A197" s="10">
        <v>196</v>
      </c>
      <c r="B197" s="10" t="s">
        <v>521</v>
      </c>
      <c r="C197" s="11" t="s">
        <v>43</v>
      </c>
      <c r="D197" s="12" t="s">
        <v>373</v>
      </c>
      <c r="E197" s="10">
        <v>99600</v>
      </c>
      <c r="F197" s="11" t="e">
        <f t="shared" ca="1" si="0"/>
        <v>#NAME?</v>
      </c>
      <c r="G197" s="12" t="e">
        <f t="shared" ca="1" si="1"/>
        <v>#NAME?</v>
      </c>
      <c r="H197" s="10">
        <f>'BIS + EDB Final'!B197</f>
        <v>0</v>
      </c>
      <c r="I197" s="10">
        <f>VLOOKUP(B197,'BIS + EDB Final'!A:F,6,FALSE)</f>
        <v>0</v>
      </c>
      <c r="J197" s="10">
        <f>VLOOKUP(B197,'CBG Final'!A:B,2,FALSE)</f>
        <v>3</v>
      </c>
      <c r="K197" s="13" t="e">
        <f t="shared" ca="1" si="2"/>
        <v>#NAME?</v>
      </c>
      <c r="L197" s="10" t="s">
        <v>2669</v>
      </c>
      <c r="M197" s="10" t="s">
        <v>2402</v>
      </c>
      <c r="N197" s="10" t="s">
        <v>2670</v>
      </c>
      <c r="O197" s="10" t="s">
        <v>2671</v>
      </c>
      <c r="P197" s="10" t="s">
        <v>2672</v>
      </c>
      <c r="Q197" s="10" t="s">
        <v>253</v>
      </c>
      <c r="R197" s="10" t="s">
        <v>22</v>
      </c>
      <c r="S197" s="17"/>
      <c r="T197" s="27"/>
      <c r="U197" s="27"/>
      <c r="V197" s="17"/>
      <c r="W197" s="17"/>
      <c r="X197" s="27"/>
      <c r="Y197" s="27"/>
      <c r="Z197" s="17"/>
      <c r="AA197" s="17"/>
      <c r="AB197" s="17"/>
      <c r="AC197" s="17"/>
      <c r="AD197" s="17"/>
      <c r="AE197" s="17"/>
      <c r="AF197" s="17"/>
      <c r="AG197" s="17"/>
      <c r="AH197" s="17"/>
    </row>
    <row r="198" spans="1:34" ht="15.75" hidden="1" customHeight="1">
      <c r="A198" s="10">
        <v>197</v>
      </c>
      <c r="B198" s="10" t="s">
        <v>1322</v>
      </c>
      <c r="C198" s="11" t="s">
        <v>128</v>
      </c>
      <c r="D198" s="12" t="s">
        <v>373</v>
      </c>
      <c r="E198" s="10">
        <v>92834</v>
      </c>
      <c r="F198" s="11" t="e">
        <f t="shared" ca="1" si="0"/>
        <v>#NAME?</v>
      </c>
      <c r="G198" s="12" t="e">
        <f t="shared" ca="1" si="1"/>
        <v>#NAME?</v>
      </c>
      <c r="H198" s="10">
        <f>'BIS + EDB Final'!B198</f>
        <v>2</v>
      </c>
      <c r="I198" s="10">
        <f>VLOOKUP(B198,'BIS + EDB Final'!A:F,6,FALSE)</f>
        <v>-1</v>
      </c>
      <c r="J198" s="10">
        <f>VLOOKUP(B198,'CBG Final'!A:B,2,FALSE)</f>
        <v>3</v>
      </c>
      <c r="K198" s="13" t="e">
        <f t="shared" ca="1" si="2"/>
        <v>#NAME?</v>
      </c>
      <c r="L198" s="10" t="s">
        <v>2682</v>
      </c>
      <c r="M198" s="10" t="s">
        <v>745</v>
      </c>
      <c r="N198" s="10" t="s">
        <v>2683</v>
      </c>
      <c r="O198" s="10" t="s">
        <v>2684</v>
      </c>
      <c r="P198" s="10" t="s">
        <v>2685</v>
      </c>
      <c r="Q198" s="10" t="s">
        <v>2282</v>
      </c>
      <c r="R198" s="10" t="s">
        <v>165</v>
      </c>
      <c r="S198" s="17"/>
      <c r="T198" s="27"/>
      <c r="U198" s="27"/>
      <c r="V198" s="17"/>
      <c r="W198" s="17"/>
      <c r="X198" s="17"/>
      <c r="Y198" s="17"/>
      <c r="Z198" s="17"/>
      <c r="AA198" s="17"/>
      <c r="AB198" s="17"/>
      <c r="AC198" s="17"/>
      <c r="AD198" s="17"/>
      <c r="AE198" s="17"/>
      <c r="AF198" s="17"/>
      <c r="AG198" s="17"/>
      <c r="AH198" s="17"/>
    </row>
    <row r="199" spans="1:34" ht="15.75" hidden="1" customHeight="1">
      <c r="A199" s="10">
        <v>198</v>
      </c>
      <c r="B199" s="10" t="s">
        <v>1121</v>
      </c>
      <c r="C199" s="11" t="s">
        <v>43</v>
      </c>
      <c r="D199" s="12" t="s">
        <v>345</v>
      </c>
      <c r="E199" s="10">
        <v>69700</v>
      </c>
      <c r="F199" s="11" t="e">
        <f t="shared" ca="1" si="0"/>
        <v>#NAME?</v>
      </c>
      <c r="G199" s="12" t="e">
        <f t="shared" ca="1" si="1"/>
        <v>#NAME?</v>
      </c>
      <c r="H199" s="10">
        <f>'BIS + EDB Final'!B199</f>
        <v>1</v>
      </c>
      <c r="I199" s="10">
        <f>VLOOKUP(B199,'BIS + EDB Final'!A:F,6,FALSE)</f>
        <v>0</v>
      </c>
      <c r="J199" s="10">
        <f>VLOOKUP(B199,'CBG Final'!A:B,2,FALSE)</f>
        <v>3</v>
      </c>
      <c r="K199" s="13" t="e">
        <f t="shared" ca="1" si="2"/>
        <v>#NAME?</v>
      </c>
      <c r="L199" s="10" t="s">
        <v>1122</v>
      </c>
      <c r="M199" s="10" t="s">
        <v>385</v>
      </c>
      <c r="N199" s="10" t="s">
        <v>1123</v>
      </c>
      <c r="O199" s="10" t="s">
        <v>276</v>
      </c>
      <c r="P199" s="10" t="s">
        <v>1124</v>
      </c>
      <c r="Q199" s="10" t="s">
        <v>53</v>
      </c>
      <c r="R199" s="10" t="s">
        <v>22</v>
      </c>
      <c r="S199" s="17"/>
      <c r="T199" s="27"/>
      <c r="U199" s="27"/>
      <c r="V199" s="17"/>
      <c r="W199" s="17"/>
      <c r="X199" s="17"/>
      <c r="Y199" s="17"/>
      <c r="Z199" s="17"/>
      <c r="AA199" s="17"/>
      <c r="AB199" s="17"/>
      <c r="AC199" s="17"/>
      <c r="AD199" s="17"/>
      <c r="AE199" s="17"/>
      <c r="AF199" s="17"/>
      <c r="AG199" s="17"/>
      <c r="AH199" s="17"/>
    </row>
    <row r="200" spans="1:34" ht="15.75" hidden="1" customHeight="1">
      <c r="A200" s="10">
        <v>199</v>
      </c>
      <c r="B200" s="10" t="s">
        <v>629</v>
      </c>
      <c r="C200" s="11" t="s">
        <v>84</v>
      </c>
      <c r="D200" s="12" t="s">
        <v>404</v>
      </c>
      <c r="E200" s="10">
        <v>62062</v>
      </c>
      <c r="F200" s="11" t="e">
        <f t="shared" ca="1" si="0"/>
        <v>#NAME?</v>
      </c>
      <c r="G200" s="12" t="e">
        <f t="shared" ca="1" si="1"/>
        <v>#NAME?</v>
      </c>
      <c r="H200" s="10">
        <f>'BIS + EDB Final'!B200</f>
        <v>1</v>
      </c>
      <c r="I200" s="10">
        <f>VLOOKUP(B200,'BIS + EDB Final'!A:F,6,FALSE)</f>
        <v>1</v>
      </c>
      <c r="J200" s="10">
        <f>VLOOKUP(B200,'CBG Final'!A:B,2,FALSE)</f>
        <v>1</v>
      </c>
      <c r="K200" s="13" t="e">
        <f t="shared" ca="1" si="2"/>
        <v>#NAME?</v>
      </c>
      <c r="L200" s="10" t="s">
        <v>1941</v>
      </c>
      <c r="M200" s="10" t="s">
        <v>1942</v>
      </c>
      <c r="N200" s="10" t="s">
        <v>1943</v>
      </c>
      <c r="O200" s="10" t="s">
        <v>1428</v>
      </c>
      <c r="P200" s="10" t="s">
        <v>1944</v>
      </c>
      <c r="Q200" s="10" t="s">
        <v>1061</v>
      </c>
      <c r="R200" s="10" t="s">
        <v>22</v>
      </c>
      <c r="S200" s="17"/>
      <c r="T200" s="27"/>
      <c r="U200" s="27"/>
      <c r="V200" s="17"/>
      <c r="W200" s="17"/>
      <c r="X200" s="27"/>
      <c r="Y200" s="27"/>
      <c r="Z200" s="17"/>
      <c r="AA200" s="17"/>
      <c r="AB200" s="17"/>
      <c r="AC200" s="17"/>
      <c r="AD200" s="17"/>
      <c r="AE200" s="17"/>
      <c r="AF200" s="17"/>
      <c r="AG200" s="17"/>
      <c r="AH200" s="17"/>
    </row>
    <row r="201" spans="1:34" ht="15.75" hidden="1" customHeight="1">
      <c r="A201" s="10">
        <v>200</v>
      </c>
      <c r="B201" s="10" t="s">
        <v>934</v>
      </c>
      <c r="C201" s="11" t="s">
        <v>255</v>
      </c>
      <c r="D201" s="12" t="s">
        <v>935</v>
      </c>
      <c r="E201" s="10">
        <v>75000</v>
      </c>
      <c r="F201" s="11" t="e">
        <f t="shared" ca="1" si="0"/>
        <v>#NAME?</v>
      </c>
      <c r="G201" s="12" t="e">
        <f t="shared" ca="1" si="1"/>
        <v>#NAME?</v>
      </c>
      <c r="H201" s="10">
        <f>'BIS + EDB Final'!B201</f>
        <v>1</v>
      </c>
      <c r="I201" s="10">
        <f>VLOOKUP(B201,'BIS + EDB Final'!A:F,6,FALSE)</f>
        <v>0</v>
      </c>
      <c r="J201" s="10">
        <f>VLOOKUP(B201,'CBG Final'!A:B,2,FALSE)</f>
        <v>2</v>
      </c>
      <c r="K201" s="13" t="e">
        <f t="shared" ca="1" si="2"/>
        <v>#NAME?</v>
      </c>
      <c r="L201" s="10" t="s">
        <v>1808</v>
      </c>
      <c r="M201" s="10" t="s">
        <v>647</v>
      </c>
      <c r="N201" s="10" t="s">
        <v>1809</v>
      </c>
      <c r="O201" s="10" t="s">
        <v>1810</v>
      </c>
      <c r="P201" s="10" t="s">
        <v>1811</v>
      </c>
      <c r="Q201" s="10" t="s">
        <v>651</v>
      </c>
      <c r="R201" s="10" t="s">
        <v>41</v>
      </c>
      <c r="S201" s="17"/>
      <c r="T201" s="27"/>
      <c r="U201" s="27"/>
      <c r="V201" s="17"/>
      <c r="W201" s="17"/>
      <c r="X201" s="27"/>
      <c r="Y201" s="27"/>
      <c r="Z201" s="17"/>
      <c r="AA201" s="17"/>
      <c r="AB201" s="17"/>
      <c r="AC201" s="17"/>
      <c r="AD201" s="17"/>
      <c r="AE201" s="17"/>
      <c r="AF201" s="17"/>
      <c r="AG201" s="17"/>
      <c r="AH201" s="17"/>
    </row>
    <row r="202" spans="1:34" ht="15.75" hidden="1" customHeight="1">
      <c r="A202" s="10">
        <v>201</v>
      </c>
      <c r="B202" s="10" t="s">
        <v>1573</v>
      </c>
      <c r="C202" s="11" t="s">
        <v>43</v>
      </c>
      <c r="D202" s="12" t="s">
        <v>538</v>
      </c>
      <c r="E202" s="10">
        <v>58000</v>
      </c>
      <c r="F202" s="11" t="e">
        <f t="shared" ca="1" si="0"/>
        <v>#NAME?</v>
      </c>
      <c r="G202" s="12" t="e">
        <f t="shared" ca="1" si="1"/>
        <v>#NAME?</v>
      </c>
      <c r="H202" s="10">
        <f>'BIS + EDB Final'!B202</f>
        <v>1</v>
      </c>
      <c r="I202" s="10">
        <f>VLOOKUP(B202,'BIS + EDB Final'!A:F,6,FALSE)</f>
        <v>0</v>
      </c>
      <c r="J202" s="10">
        <f>VLOOKUP(B202,'CBG Final'!A:B,2,FALSE)</f>
        <v>3</v>
      </c>
      <c r="K202" s="13" t="e">
        <f t="shared" ca="1" si="2"/>
        <v>#NAME?</v>
      </c>
      <c r="L202" s="10" t="s">
        <v>1574</v>
      </c>
      <c r="M202" s="10" t="s">
        <v>1575</v>
      </c>
      <c r="N202" s="10" t="s">
        <v>1576</v>
      </c>
      <c r="O202" s="10" t="s">
        <v>1380</v>
      </c>
      <c r="P202" s="10" t="s">
        <v>1577</v>
      </c>
      <c r="Q202" s="10" t="s">
        <v>651</v>
      </c>
      <c r="R202" s="10" t="s">
        <v>22</v>
      </c>
      <c r="S202" s="17"/>
      <c r="T202" s="27"/>
      <c r="U202" s="27"/>
      <c r="V202" s="17"/>
      <c r="W202" s="17"/>
      <c r="X202" s="17"/>
      <c r="Y202" s="17"/>
      <c r="Z202" s="17"/>
      <c r="AA202" s="17"/>
      <c r="AB202" s="17"/>
      <c r="AC202" s="17"/>
      <c r="AD202" s="17"/>
      <c r="AE202" s="17"/>
      <c r="AF202" s="17"/>
      <c r="AG202" s="17"/>
      <c r="AH202" s="17"/>
    </row>
    <row r="203" spans="1:34" ht="15.75" hidden="1" customHeight="1">
      <c r="A203" s="10">
        <v>202</v>
      </c>
      <c r="B203" s="10" t="s">
        <v>875</v>
      </c>
      <c r="C203" s="11" t="s">
        <v>84</v>
      </c>
      <c r="D203" s="12" t="s">
        <v>711</v>
      </c>
      <c r="E203" s="10">
        <v>69111</v>
      </c>
      <c r="F203" s="11" t="e">
        <f t="shared" ca="1" si="0"/>
        <v>#NAME?</v>
      </c>
      <c r="G203" s="12" t="e">
        <f t="shared" ca="1" si="1"/>
        <v>#NAME?</v>
      </c>
      <c r="H203" s="10">
        <f>'BIS + EDB Final'!B203</f>
        <v>2</v>
      </c>
      <c r="I203" s="10">
        <f>VLOOKUP(B203,'BIS + EDB Final'!A:F,6,FALSE)</f>
        <v>0</v>
      </c>
      <c r="J203" s="10">
        <f>VLOOKUP(B203,'CBG Final'!A:B,2,FALSE)</f>
        <v>1</v>
      </c>
      <c r="K203" s="13" t="e">
        <f t="shared" ca="1" si="2"/>
        <v>#NAME?</v>
      </c>
      <c r="L203" s="10" t="s">
        <v>2566</v>
      </c>
      <c r="M203" s="10" t="s">
        <v>1153</v>
      </c>
      <c r="N203" s="10" t="s">
        <v>2567</v>
      </c>
      <c r="O203" s="10" t="s">
        <v>766</v>
      </c>
      <c r="P203" s="10" t="s">
        <v>2568</v>
      </c>
      <c r="Q203" s="10" t="s">
        <v>1061</v>
      </c>
      <c r="R203" s="10" t="s">
        <v>183</v>
      </c>
      <c r="S203" s="17"/>
      <c r="T203" s="27"/>
      <c r="U203" s="27"/>
      <c r="V203" s="17"/>
      <c r="W203" s="17"/>
      <c r="X203" s="27"/>
      <c r="Y203" s="27"/>
      <c r="Z203" s="17"/>
      <c r="AA203" s="17"/>
      <c r="AB203" s="17"/>
      <c r="AC203" s="17"/>
      <c r="AD203" s="17"/>
      <c r="AE203" s="17"/>
      <c r="AF203" s="17"/>
      <c r="AG203" s="17"/>
      <c r="AH203" s="17"/>
    </row>
    <row r="204" spans="1:34" ht="15.75" hidden="1" customHeight="1">
      <c r="A204" s="10">
        <v>203</v>
      </c>
      <c r="B204" s="10" t="s">
        <v>886</v>
      </c>
      <c r="C204" s="11" t="s">
        <v>397</v>
      </c>
      <c r="D204" s="12" t="s">
        <v>214</v>
      </c>
      <c r="E204" s="10">
        <v>78644</v>
      </c>
      <c r="F204" s="11" t="e">
        <f t="shared" ca="1" si="0"/>
        <v>#NAME?</v>
      </c>
      <c r="G204" s="12" t="e">
        <f t="shared" ca="1" si="1"/>
        <v>#NAME?</v>
      </c>
      <c r="H204" s="10">
        <f>'BIS + EDB Final'!B204</f>
        <v>2</v>
      </c>
      <c r="I204" s="10">
        <f>VLOOKUP(B204,'BIS + EDB Final'!A:F,6,FALSE)</f>
        <v>1</v>
      </c>
      <c r="J204" s="10">
        <f>VLOOKUP(B204,'CBG Final'!A:B,2,FALSE)</f>
        <v>1</v>
      </c>
      <c r="K204" s="13" t="e">
        <f t="shared" ca="1" si="2"/>
        <v>#NAME?</v>
      </c>
      <c r="L204" s="10" t="s">
        <v>887</v>
      </c>
      <c r="M204" s="10" t="s">
        <v>888</v>
      </c>
      <c r="N204" s="10" t="s">
        <v>889</v>
      </c>
      <c r="O204" s="10" t="s">
        <v>890</v>
      </c>
      <c r="P204" s="10" t="s">
        <v>891</v>
      </c>
      <c r="Q204" s="10" t="s">
        <v>892</v>
      </c>
      <c r="R204" s="10" t="s">
        <v>80</v>
      </c>
      <c r="S204" s="17"/>
      <c r="T204" s="27"/>
      <c r="U204" s="27"/>
      <c r="V204" s="17"/>
      <c r="W204" s="17"/>
      <c r="X204" s="17"/>
      <c r="Y204" s="17"/>
      <c r="Z204" s="17"/>
      <c r="AA204" s="17"/>
      <c r="AB204" s="17"/>
      <c r="AC204" s="17"/>
      <c r="AD204" s="17"/>
      <c r="AE204" s="17"/>
      <c r="AF204" s="17"/>
      <c r="AG204" s="17"/>
      <c r="AH204" s="17"/>
    </row>
    <row r="205" spans="1:34" ht="15.75" hidden="1" customHeight="1">
      <c r="A205" s="10">
        <v>204</v>
      </c>
      <c r="B205" s="10" t="s">
        <v>893</v>
      </c>
      <c r="C205" s="11" t="s">
        <v>397</v>
      </c>
      <c r="D205" s="12" t="s">
        <v>214</v>
      </c>
      <c r="E205" s="10">
        <v>86574</v>
      </c>
      <c r="F205" s="11" t="e">
        <f t="shared" ca="1" si="0"/>
        <v>#NAME?</v>
      </c>
      <c r="G205" s="12" t="e">
        <f t="shared" ca="1" si="1"/>
        <v>#NAME?</v>
      </c>
      <c r="H205" s="10">
        <f>'BIS + EDB Final'!B205</f>
        <v>2</v>
      </c>
      <c r="I205" s="10">
        <f>VLOOKUP(B205,'BIS + EDB Final'!A:F,6,FALSE)</f>
        <v>0</v>
      </c>
      <c r="J205" s="10">
        <f>VLOOKUP(B205,'CBG Final'!A:B,2,FALSE)</f>
        <v>1</v>
      </c>
      <c r="K205" s="13" t="e">
        <f t="shared" ca="1" si="2"/>
        <v>#NAME?</v>
      </c>
      <c r="L205" s="10" t="s">
        <v>894</v>
      </c>
      <c r="M205" s="10" t="s">
        <v>773</v>
      </c>
      <c r="N205" s="10" t="s">
        <v>895</v>
      </c>
      <c r="O205" s="10" t="s">
        <v>896</v>
      </c>
      <c r="P205" s="10" t="s">
        <v>897</v>
      </c>
      <c r="Q205" s="10" t="s">
        <v>351</v>
      </c>
      <c r="R205" s="10" t="s">
        <v>22</v>
      </c>
      <c r="S205" s="17"/>
      <c r="T205" s="27"/>
      <c r="U205" s="27"/>
      <c r="V205" s="17"/>
      <c r="W205" s="17"/>
      <c r="X205" s="27"/>
      <c r="Y205" s="27"/>
      <c r="Z205" s="17"/>
      <c r="AA205" s="17"/>
      <c r="AB205" s="17"/>
      <c r="AC205" s="17"/>
      <c r="AD205" s="17"/>
      <c r="AE205" s="17"/>
      <c r="AF205" s="17"/>
      <c r="AG205" s="17"/>
      <c r="AH205" s="17"/>
    </row>
    <row r="206" spans="1:34" ht="15.75" hidden="1" customHeight="1">
      <c r="A206" s="10">
        <v>205</v>
      </c>
      <c r="B206" s="10" t="s">
        <v>943</v>
      </c>
      <c r="C206" s="11" t="s">
        <v>777</v>
      </c>
      <c r="D206" s="12" t="s">
        <v>214</v>
      </c>
      <c r="E206" s="10">
        <v>88488</v>
      </c>
      <c r="F206" s="11" t="e">
        <f t="shared" ca="1" si="0"/>
        <v>#NAME?</v>
      </c>
      <c r="G206" s="12" t="e">
        <f t="shared" ca="1" si="1"/>
        <v>#NAME?</v>
      </c>
      <c r="H206" s="10">
        <f>'BIS + EDB Final'!B206</f>
        <v>1</v>
      </c>
      <c r="I206" s="10">
        <f>VLOOKUP(B206,'BIS + EDB Final'!A:F,6,FALSE)</f>
        <v>1</v>
      </c>
      <c r="J206" s="10">
        <f>VLOOKUP(B206,'CBG Final'!A:B,2,FALSE)</f>
        <v>2</v>
      </c>
      <c r="K206" s="13" t="e">
        <f t="shared" ca="1" si="2"/>
        <v>#NAME?</v>
      </c>
      <c r="L206" s="10" t="s">
        <v>944</v>
      </c>
      <c r="M206" s="10" t="s">
        <v>945</v>
      </c>
      <c r="N206" s="10" t="s">
        <v>946</v>
      </c>
      <c r="O206" s="10" t="s">
        <v>947</v>
      </c>
      <c r="P206" s="10" t="s">
        <v>948</v>
      </c>
      <c r="Q206" s="10" t="s">
        <v>141</v>
      </c>
      <c r="R206" s="10" t="s">
        <v>141</v>
      </c>
      <c r="S206" s="17"/>
      <c r="T206" s="27"/>
      <c r="U206" s="27"/>
      <c r="V206" s="17"/>
      <c r="W206" s="17"/>
      <c r="X206" s="27"/>
      <c r="Y206" s="27"/>
      <c r="Z206" s="17"/>
      <c r="AA206" s="17"/>
      <c r="AB206" s="17"/>
      <c r="AC206" s="17"/>
      <c r="AD206" s="17"/>
      <c r="AE206" s="17"/>
      <c r="AF206" s="17"/>
      <c r="AG206" s="17"/>
      <c r="AH206" s="17"/>
    </row>
    <row r="207" spans="1:34" ht="15.75" hidden="1" customHeight="1">
      <c r="A207" s="10">
        <v>206</v>
      </c>
      <c r="B207" s="10" t="s">
        <v>964</v>
      </c>
      <c r="C207" s="11" t="s">
        <v>128</v>
      </c>
      <c r="D207" s="12" t="s">
        <v>214</v>
      </c>
      <c r="E207" s="10">
        <v>93000</v>
      </c>
      <c r="F207" s="11" t="e">
        <f t="shared" ca="1" si="0"/>
        <v>#NAME?</v>
      </c>
      <c r="G207" s="12" t="e">
        <f t="shared" ca="1" si="1"/>
        <v>#NAME?</v>
      </c>
      <c r="H207" s="10">
        <f>'BIS + EDB Final'!B207</f>
        <v>2</v>
      </c>
      <c r="I207" s="10">
        <f>VLOOKUP(B207,'BIS + EDB Final'!A:F,6,FALSE)</f>
        <v>1</v>
      </c>
      <c r="J207" s="10">
        <f>VLOOKUP(B207,'CBG Final'!A:B,2,FALSE)</f>
        <v>3</v>
      </c>
      <c r="K207" s="13" t="e">
        <f t="shared" ca="1" si="2"/>
        <v>#NAME?</v>
      </c>
      <c r="L207" s="10" t="s">
        <v>965</v>
      </c>
      <c r="M207" s="10" t="s">
        <v>286</v>
      </c>
      <c r="N207" s="10" t="s">
        <v>966</v>
      </c>
      <c r="O207" s="10" t="s">
        <v>967</v>
      </c>
      <c r="P207" s="10" t="s">
        <v>968</v>
      </c>
      <c r="Q207" s="10" t="s">
        <v>72</v>
      </c>
      <c r="R207" s="10" t="s">
        <v>22</v>
      </c>
      <c r="S207" s="17"/>
      <c r="T207" s="27"/>
      <c r="U207" s="27"/>
      <c r="V207" s="17"/>
      <c r="W207" s="17"/>
      <c r="X207" s="27"/>
      <c r="Y207" s="27"/>
      <c r="Z207" s="17"/>
      <c r="AA207" s="17"/>
      <c r="AB207" s="17"/>
      <c r="AC207" s="17"/>
      <c r="AD207" s="17"/>
      <c r="AE207" s="17"/>
      <c r="AF207" s="17"/>
      <c r="AG207" s="17"/>
      <c r="AH207" s="17"/>
    </row>
    <row r="208" spans="1:34" ht="15.75" hidden="1" customHeight="1">
      <c r="A208" s="10">
        <v>207</v>
      </c>
      <c r="B208" s="10" t="s">
        <v>1036</v>
      </c>
      <c r="C208" s="11" t="s">
        <v>397</v>
      </c>
      <c r="D208" s="12" t="s">
        <v>214</v>
      </c>
      <c r="E208" s="10">
        <v>83307</v>
      </c>
      <c r="F208" s="11" t="e">
        <f t="shared" ca="1" si="0"/>
        <v>#NAME?</v>
      </c>
      <c r="G208" s="12" t="e">
        <f t="shared" ca="1" si="1"/>
        <v>#NAME?</v>
      </c>
      <c r="H208" s="10">
        <f>'BIS + EDB Final'!B208</f>
        <v>1</v>
      </c>
      <c r="I208" s="10">
        <f>VLOOKUP(B208,'BIS + EDB Final'!A:F,6,FALSE)</f>
        <v>1</v>
      </c>
      <c r="J208" s="10">
        <f>VLOOKUP(B208,'CBG Final'!A:B,2,FALSE)</f>
        <v>1</v>
      </c>
      <c r="K208" s="13" t="e">
        <f t="shared" ca="1" si="2"/>
        <v>#NAME?</v>
      </c>
      <c r="L208" s="10" t="s">
        <v>1037</v>
      </c>
      <c r="M208" s="10" t="s">
        <v>1038</v>
      </c>
      <c r="N208" s="10" t="s">
        <v>1039</v>
      </c>
      <c r="O208" s="10" t="s">
        <v>649</v>
      </c>
      <c r="P208" s="10" t="s">
        <v>1040</v>
      </c>
      <c r="Q208" s="10" t="s">
        <v>1041</v>
      </c>
      <c r="R208" s="10" t="s">
        <v>116</v>
      </c>
      <c r="S208" s="17"/>
      <c r="T208" s="27"/>
      <c r="U208" s="27"/>
      <c r="V208" s="17"/>
      <c r="W208" s="17"/>
      <c r="X208" s="17"/>
      <c r="Y208" s="17"/>
      <c r="Z208" s="17"/>
      <c r="AA208" s="17"/>
      <c r="AB208" s="17"/>
      <c r="AC208" s="17"/>
      <c r="AD208" s="17"/>
      <c r="AE208" s="17"/>
      <c r="AF208" s="17"/>
      <c r="AG208" s="17"/>
      <c r="AH208" s="17"/>
    </row>
    <row r="209" spans="1:34" ht="15.75" hidden="1" customHeight="1">
      <c r="A209" s="10">
        <v>208</v>
      </c>
      <c r="B209" s="10" t="s">
        <v>599</v>
      </c>
      <c r="C209" s="11" t="s">
        <v>46</v>
      </c>
      <c r="D209" s="12" t="s">
        <v>214</v>
      </c>
      <c r="E209" s="10">
        <v>78401</v>
      </c>
      <c r="F209" s="11" t="e">
        <f t="shared" ca="1" si="0"/>
        <v>#NAME?</v>
      </c>
      <c r="G209" s="12" t="e">
        <f t="shared" ca="1" si="1"/>
        <v>#NAME?</v>
      </c>
      <c r="H209" s="10">
        <f>'BIS + EDB Final'!B209</f>
        <v>1</v>
      </c>
      <c r="I209" s="10">
        <f>VLOOKUP(B209,'BIS + EDB Final'!A:F,6,FALSE)</f>
        <v>0</v>
      </c>
      <c r="J209" s="10">
        <f>VLOOKUP(B209,'CBG Final'!A:B,2,FALSE)</f>
        <v>3</v>
      </c>
      <c r="K209" s="13" t="e">
        <f t="shared" ca="1" si="2"/>
        <v>#NAME?</v>
      </c>
      <c r="L209" s="10" t="s">
        <v>1201</v>
      </c>
      <c r="M209" s="10" t="s">
        <v>412</v>
      </c>
      <c r="N209" s="10" t="s">
        <v>1202</v>
      </c>
      <c r="O209" s="10" t="s">
        <v>286</v>
      </c>
      <c r="P209" s="10" t="s">
        <v>1203</v>
      </c>
      <c r="Q209" s="10" t="s">
        <v>636</v>
      </c>
      <c r="R209" s="10" t="s">
        <v>22</v>
      </c>
      <c r="S209" s="17"/>
      <c r="T209" s="27"/>
      <c r="U209" s="27"/>
      <c r="V209" s="17"/>
      <c r="W209" s="17"/>
      <c r="X209" s="27"/>
      <c r="Y209" s="27"/>
      <c r="Z209" s="17"/>
      <c r="AA209" s="17"/>
      <c r="AB209" s="17"/>
      <c r="AC209" s="17"/>
      <c r="AD209" s="17"/>
      <c r="AE209" s="17"/>
      <c r="AF209" s="17"/>
      <c r="AG209" s="17"/>
      <c r="AH209" s="17"/>
    </row>
    <row r="210" spans="1:34" ht="15.75" hidden="1" customHeight="1">
      <c r="A210" s="10">
        <v>209</v>
      </c>
      <c r="B210" s="10" t="s">
        <v>1311</v>
      </c>
      <c r="C210" s="11" t="s">
        <v>93</v>
      </c>
      <c r="D210" s="12" t="s">
        <v>214</v>
      </c>
      <c r="E210" s="10">
        <v>89753</v>
      </c>
      <c r="F210" s="11" t="e">
        <f t="shared" ca="1" si="0"/>
        <v>#NAME?</v>
      </c>
      <c r="G210" s="12" t="e">
        <f t="shared" ca="1" si="1"/>
        <v>#NAME?</v>
      </c>
      <c r="H210" s="10">
        <f>'BIS + EDB Final'!B210</f>
        <v>2</v>
      </c>
      <c r="I210" s="10">
        <f>VLOOKUP(B210,'BIS + EDB Final'!A:F,6,FALSE)</f>
        <v>1</v>
      </c>
      <c r="J210" s="10">
        <f>VLOOKUP(B210,'CBG Final'!A:B,2,FALSE)</f>
        <v>3</v>
      </c>
      <c r="K210" s="13" t="e">
        <f t="shared" ca="1" si="2"/>
        <v>#NAME?</v>
      </c>
      <c r="L210" s="10" t="s">
        <v>1312</v>
      </c>
      <c r="M210" s="10" t="s">
        <v>286</v>
      </c>
      <c r="N210" s="10" t="s">
        <v>1313</v>
      </c>
      <c r="O210" s="10" t="s">
        <v>1314</v>
      </c>
      <c r="P210" s="10" t="s">
        <v>1315</v>
      </c>
      <c r="Q210" s="10" t="s">
        <v>141</v>
      </c>
      <c r="R210" s="10" t="s">
        <v>22</v>
      </c>
      <c r="S210" s="17"/>
      <c r="T210" s="27"/>
      <c r="U210" s="27"/>
      <c r="V210" s="17"/>
      <c r="W210" s="17"/>
      <c r="X210" s="27"/>
      <c r="Y210" s="27"/>
      <c r="Z210" s="17"/>
      <c r="AA210" s="17"/>
      <c r="AB210" s="17"/>
      <c r="AC210" s="17"/>
      <c r="AD210" s="17"/>
      <c r="AE210" s="17"/>
      <c r="AF210" s="17"/>
      <c r="AG210" s="17"/>
      <c r="AH210" s="17"/>
    </row>
    <row r="211" spans="1:34" ht="15.75" hidden="1" customHeight="1">
      <c r="A211" s="10">
        <v>210</v>
      </c>
      <c r="B211" s="10" t="s">
        <v>702</v>
      </c>
      <c r="C211" s="11" t="s">
        <v>46</v>
      </c>
      <c r="D211" s="12" t="s">
        <v>214</v>
      </c>
      <c r="E211" s="10">
        <v>98371</v>
      </c>
      <c r="F211" s="11" t="e">
        <f t="shared" ca="1" si="0"/>
        <v>#NAME?</v>
      </c>
      <c r="G211" s="12" t="e">
        <f t="shared" ca="1" si="1"/>
        <v>#NAME?</v>
      </c>
      <c r="H211" s="10">
        <f>'BIS + EDB Final'!B211</f>
        <v>1</v>
      </c>
      <c r="I211" s="10">
        <f>VLOOKUP(B211,'BIS + EDB Final'!A:F,6,FALSE)</f>
        <v>0</v>
      </c>
      <c r="J211" s="10">
        <f>VLOOKUP(B211,'CBG Final'!A:B,2,FALSE)</f>
        <v>1</v>
      </c>
      <c r="K211" s="13" t="e">
        <f t="shared" ca="1" si="2"/>
        <v>#NAME?</v>
      </c>
      <c r="L211" s="10" t="s">
        <v>1496</v>
      </c>
      <c r="M211" s="10" t="s">
        <v>1497</v>
      </c>
      <c r="N211" s="10" t="s">
        <v>1498</v>
      </c>
      <c r="O211" s="10" t="s">
        <v>1499</v>
      </c>
      <c r="P211" s="10" t="s">
        <v>1500</v>
      </c>
      <c r="Q211" s="10" t="s">
        <v>32</v>
      </c>
      <c r="R211" s="10" t="s">
        <v>352</v>
      </c>
      <c r="S211" s="17"/>
      <c r="T211" s="27"/>
      <c r="U211" s="27"/>
      <c r="V211" s="17"/>
      <c r="W211" s="17"/>
      <c r="X211" s="27"/>
      <c r="Y211" s="27"/>
      <c r="Z211" s="17"/>
      <c r="AA211" s="17"/>
      <c r="AB211" s="17"/>
      <c r="AC211" s="17"/>
      <c r="AD211" s="17"/>
      <c r="AE211" s="17"/>
      <c r="AF211" s="17"/>
      <c r="AG211" s="17"/>
      <c r="AH211" s="17"/>
    </row>
    <row r="212" spans="1:34" ht="15.75" hidden="1" customHeight="1">
      <c r="A212" s="10">
        <v>211</v>
      </c>
      <c r="B212" s="10" t="s">
        <v>1636</v>
      </c>
      <c r="C212" s="11" t="s">
        <v>1413</v>
      </c>
      <c r="D212" s="12" t="s">
        <v>214</v>
      </c>
      <c r="E212" s="10">
        <v>94736</v>
      </c>
      <c r="F212" s="11" t="e">
        <f t="shared" ca="1" si="0"/>
        <v>#NAME?</v>
      </c>
      <c r="G212" s="12" t="e">
        <f t="shared" ca="1" si="1"/>
        <v>#NAME?</v>
      </c>
      <c r="H212" s="10">
        <f>'BIS + EDB Final'!B212</f>
        <v>2</v>
      </c>
      <c r="I212" s="10">
        <f>VLOOKUP(B212,'BIS + EDB Final'!A:F,6,FALSE)</f>
        <v>1</v>
      </c>
      <c r="J212" s="10">
        <f>VLOOKUP(B212,'CBG Final'!A:B,2,FALSE)</f>
        <v>1</v>
      </c>
      <c r="K212" s="13" t="e">
        <f t="shared" ca="1" si="2"/>
        <v>#NAME?</v>
      </c>
      <c r="L212" s="10" t="s">
        <v>1679</v>
      </c>
      <c r="M212" s="10" t="s">
        <v>1376</v>
      </c>
      <c r="N212" s="10" t="s">
        <v>1680</v>
      </c>
      <c r="O212" s="10" t="s">
        <v>890</v>
      </c>
      <c r="P212" s="10" t="s">
        <v>1681</v>
      </c>
      <c r="Q212" s="10" t="s">
        <v>141</v>
      </c>
      <c r="R212" s="10" t="s">
        <v>72</v>
      </c>
      <c r="S212" s="17"/>
      <c r="T212" s="27"/>
      <c r="U212" s="27"/>
      <c r="V212" s="17"/>
      <c r="W212" s="17"/>
      <c r="X212" s="27"/>
      <c r="Y212" s="27"/>
      <c r="Z212" s="17"/>
      <c r="AA212" s="17"/>
      <c r="AB212" s="17"/>
      <c r="AC212" s="17"/>
      <c r="AD212" s="17"/>
      <c r="AE212" s="17"/>
      <c r="AF212" s="17"/>
      <c r="AG212" s="17"/>
      <c r="AH212" s="17"/>
    </row>
    <row r="213" spans="1:34" ht="15.75" hidden="1" customHeight="1">
      <c r="A213" s="10">
        <v>212</v>
      </c>
      <c r="B213" s="10" t="s">
        <v>1699</v>
      </c>
      <c r="C213" s="11" t="s">
        <v>397</v>
      </c>
      <c r="D213" s="12" t="s">
        <v>214</v>
      </c>
      <c r="E213" s="10">
        <v>96219</v>
      </c>
      <c r="F213" s="11" t="e">
        <f t="shared" ca="1" si="0"/>
        <v>#NAME?</v>
      </c>
      <c r="G213" s="12" t="e">
        <f t="shared" ca="1" si="1"/>
        <v>#NAME?</v>
      </c>
      <c r="H213" s="10">
        <f>'BIS + EDB Final'!B213</f>
        <v>1</v>
      </c>
      <c r="I213" s="10">
        <f>VLOOKUP(B213,'BIS + EDB Final'!A:F,6,FALSE)</f>
        <v>1</v>
      </c>
      <c r="J213" s="10">
        <f>VLOOKUP(B213,'CBG Final'!A:B,2,FALSE)</f>
        <v>1</v>
      </c>
      <c r="K213" s="13" t="e">
        <f t="shared" ca="1" si="2"/>
        <v>#NAME?</v>
      </c>
      <c r="L213" s="10" t="s">
        <v>1700</v>
      </c>
      <c r="M213" s="10" t="s">
        <v>1173</v>
      </c>
      <c r="N213" s="10" t="s">
        <v>1701</v>
      </c>
      <c r="O213" s="10" t="s">
        <v>1702</v>
      </c>
      <c r="P213" s="10" t="s">
        <v>1703</v>
      </c>
      <c r="Q213" s="10" t="s">
        <v>1704</v>
      </c>
      <c r="R213" s="10" t="s">
        <v>196</v>
      </c>
      <c r="S213" s="17"/>
      <c r="T213" s="27"/>
      <c r="U213" s="27"/>
      <c r="V213" s="17"/>
      <c r="W213" s="17"/>
      <c r="X213" s="27"/>
      <c r="Y213" s="27"/>
      <c r="Z213" s="17"/>
      <c r="AA213" s="17"/>
      <c r="AB213" s="17"/>
      <c r="AC213" s="17"/>
      <c r="AD213" s="17"/>
      <c r="AE213" s="17"/>
      <c r="AF213" s="17"/>
      <c r="AG213" s="17"/>
      <c r="AH213" s="17"/>
    </row>
    <row r="214" spans="1:34" ht="15.75" hidden="1" customHeight="1">
      <c r="A214" s="10">
        <v>213</v>
      </c>
      <c r="B214" s="10" t="s">
        <v>776</v>
      </c>
      <c r="C214" s="11" t="s">
        <v>777</v>
      </c>
      <c r="D214" s="12" t="s">
        <v>214</v>
      </c>
      <c r="E214" s="10">
        <v>94838</v>
      </c>
      <c r="F214" s="11" t="e">
        <f t="shared" ca="1" si="0"/>
        <v>#NAME?</v>
      </c>
      <c r="G214" s="12" t="e">
        <f t="shared" ca="1" si="1"/>
        <v>#NAME?</v>
      </c>
      <c r="H214" s="10">
        <f>'BIS + EDB Final'!B214</f>
        <v>3</v>
      </c>
      <c r="I214" s="10">
        <f>VLOOKUP(B214,'BIS + EDB Final'!A:F,6,FALSE)</f>
        <v>1</v>
      </c>
      <c r="J214" s="10">
        <f>VLOOKUP(B214,'CBG Final'!A:B,2,FALSE)</f>
        <v>3</v>
      </c>
      <c r="K214" s="13" t="e">
        <f t="shared" ca="1" si="2"/>
        <v>#NAME?</v>
      </c>
      <c r="L214" s="10" t="s">
        <v>2226</v>
      </c>
      <c r="M214" s="10" t="s">
        <v>1450</v>
      </c>
      <c r="N214" s="10" t="s">
        <v>2227</v>
      </c>
      <c r="O214" s="10" t="s">
        <v>301</v>
      </c>
      <c r="P214" s="10" t="s">
        <v>2228</v>
      </c>
      <c r="Q214" s="10" t="s">
        <v>2002</v>
      </c>
      <c r="R214" s="10" t="s">
        <v>22</v>
      </c>
      <c r="S214" s="17"/>
      <c r="T214" s="27"/>
      <c r="U214" s="27"/>
      <c r="V214" s="17"/>
      <c r="W214" s="17"/>
      <c r="X214" s="27"/>
      <c r="Y214" s="27"/>
      <c r="Z214" s="17"/>
      <c r="AA214" s="17"/>
      <c r="AB214" s="17"/>
      <c r="AC214" s="17"/>
      <c r="AD214" s="17"/>
      <c r="AE214" s="17"/>
      <c r="AF214" s="17"/>
      <c r="AG214" s="17"/>
      <c r="AH214" s="17"/>
    </row>
    <row r="215" spans="1:34" ht="15.75" hidden="1" customHeight="1">
      <c r="A215" s="10">
        <v>214</v>
      </c>
      <c r="B215" s="10" t="s">
        <v>2394</v>
      </c>
      <c r="C215" s="11" t="s">
        <v>128</v>
      </c>
      <c r="D215" s="12" t="s">
        <v>214</v>
      </c>
      <c r="E215" s="10">
        <v>81097</v>
      </c>
      <c r="F215" s="11" t="e">
        <f t="shared" ca="1" si="0"/>
        <v>#NAME?</v>
      </c>
      <c r="G215" s="12" t="e">
        <f t="shared" ca="1" si="1"/>
        <v>#NAME?</v>
      </c>
      <c r="H215" s="10">
        <f>'BIS + EDB Final'!B215</f>
        <v>1</v>
      </c>
      <c r="I215" s="10">
        <f>VLOOKUP(B215,'BIS + EDB Final'!A:F,6,FALSE)</f>
        <v>-1</v>
      </c>
      <c r="J215" s="10">
        <f>VLOOKUP(B215,'CBG Final'!A:B,2,FALSE)</f>
        <v>3</v>
      </c>
      <c r="K215" s="13" t="e">
        <f t="shared" ca="1" si="2"/>
        <v>#NAME?</v>
      </c>
      <c r="L215" s="10" t="s">
        <v>2395</v>
      </c>
      <c r="M215" s="10" t="s">
        <v>2291</v>
      </c>
      <c r="N215" s="10" t="s">
        <v>2396</v>
      </c>
      <c r="O215" s="10" t="s">
        <v>2397</v>
      </c>
      <c r="P215" s="10" t="s">
        <v>2398</v>
      </c>
      <c r="Q215" s="10" t="s">
        <v>142</v>
      </c>
      <c r="R215" s="10" t="s">
        <v>212</v>
      </c>
      <c r="S215" s="17"/>
      <c r="T215" s="27"/>
      <c r="U215" s="27"/>
      <c r="V215" s="17"/>
      <c r="W215" s="17"/>
      <c r="X215" s="17"/>
      <c r="Y215" s="17"/>
      <c r="Z215" s="17"/>
      <c r="AA215" s="17"/>
      <c r="AB215" s="17"/>
      <c r="AC215" s="17"/>
      <c r="AD215" s="17"/>
      <c r="AE215" s="17"/>
      <c r="AF215" s="17"/>
      <c r="AG215" s="17"/>
      <c r="AH215" s="17"/>
    </row>
    <row r="216" spans="1:34" ht="15.75" hidden="1" customHeight="1">
      <c r="A216" s="10">
        <v>215</v>
      </c>
      <c r="B216" s="10" t="s">
        <v>1976</v>
      </c>
      <c r="C216" s="11" t="s">
        <v>43</v>
      </c>
      <c r="D216" s="12" t="s">
        <v>1977</v>
      </c>
      <c r="E216" s="10">
        <v>80478</v>
      </c>
      <c r="F216" s="11" t="e">
        <f t="shared" ca="1" si="0"/>
        <v>#NAME?</v>
      </c>
      <c r="G216" s="12" t="e">
        <f t="shared" ca="1" si="1"/>
        <v>#NAME?</v>
      </c>
      <c r="H216" s="10">
        <f>'BIS + EDB Final'!B216</f>
        <v>1</v>
      </c>
      <c r="I216" s="10">
        <f>VLOOKUP(B216,'BIS + EDB Final'!A:F,6,FALSE)</f>
        <v>-1</v>
      </c>
      <c r="J216" s="10">
        <f>VLOOKUP(B216,'CBG Final'!A:B,2,FALSE)</f>
        <v>3</v>
      </c>
      <c r="K216" s="13" t="e">
        <f t="shared" ca="1" si="2"/>
        <v>#NAME?</v>
      </c>
      <c r="L216" s="10" t="s">
        <v>1978</v>
      </c>
      <c r="M216" s="10" t="s">
        <v>1082</v>
      </c>
      <c r="N216" s="10" t="s">
        <v>1979</v>
      </c>
      <c r="O216" s="10" t="s">
        <v>1980</v>
      </c>
      <c r="P216" s="10" t="s">
        <v>1981</v>
      </c>
      <c r="Q216" s="10" t="s">
        <v>492</v>
      </c>
      <c r="R216" s="10" t="s">
        <v>141</v>
      </c>
      <c r="S216" s="17"/>
      <c r="T216" s="27"/>
      <c r="U216" s="27"/>
      <c r="V216" s="17"/>
      <c r="W216" s="17"/>
      <c r="X216" s="27"/>
      <c r="Y216" s="27"/>
      <c r="Z216" s="17"/>
      <c r="AA216" s="17"/>
      <c r="AB216" s="17"/>
      <c r="AC216" s="17"/>
      <c r="AD216" s="17"/>
      <c r="AE216" s="17"/>
      <c r="AF216" s="17"/>
      <c r="AG216" s="17"/>
      <c r="AH216" s="17"/>
    </row>
    <row r="217" spans="1:34" ht="15.75" hidden="1" customHeight="1">
      <c r="A217" s="10">
        <v>216</v>
      </c>
      <c r="B217" s="10" t="s">
        <v>1462</v>
      </c>
      <c r="C217" s="11" t="s">
        <v>84</v>
      </c>
      <c r="D217" s="12" t="s">
        <v>373</v>
      </c>
      <c r="E217" s="10">
        <v>64636</v>
      </c>
      <c r="F217" s="11" t="e">
        <f t="shared" ca="1" si="0"/>
        <v>#NAME?</v>
      </c>
      <c r="G217" s="12" t="e">
        <f t="shared" ca="1" si="1"/>
        <v>#NAME?</v>
      </c>
      <c r="H217" s="10">
        <f>'BIS + EDB Final'!B217</f>
        <v>2</v>
      </c>
      <c r="I217" s="10">
        <f>VLOOKUP(B217,'BIS + EDB Final'!A:F,6,FALSE)</f>
        <v>1</v>
      </c>
      <c r="J217" s="10">
        <f>VLOOKUP(B217,'CBG Final'!A:B,2,FALSE)</f>
        <v>1</v>
      </c>
      <c r="K217" s="13" t="e">
        <f t="shared" ca="1" si="2"/>
        <v>#NAME?</v>
      </c>
      <c r="L217" s="10" t="s">
        <v>1764</v>
      </c>
      <c r="M217" s="10" t="s">
        <v>414</v>
      </c>
      <c r="N217" s="10" t="s">
        <v>1765</v>
      </c>
      <c r="O217" s="10" t="s">
        <v>104</v>
      </c>
      <c r="P217" s="10" t="s">
        <v>1766</v>
      </c>
      <c r="Q217" s="10" t="s">
        <v>880</v>
      </c>
      <c r="R217" s="10" t="s">
        <v>141</v>
      </c>
      <c r="S217" s="17"/>
      <c r="T217" s="27"/>
      <c r="U217" s="27"/>
      <c r="V217" s="17"/>
      <c r="W217" s="17"/>
      <c r="X217" s="17"/>
      <c r="Y217" s="17"/>
      <c r="Z217" s="17"/>
      <c r="AA217" s="17"/>
      <c r="AB217" s="17"/>
      <c r="AC217" s="17"/>
      <c r="AD217" s="17"/>
      <c r="AE217" s="17"/>
      <c r="AF217" s="17"/>
      <c r="AG217" s="17"/>
      <c r="AH217" s="17"/>
    </row>
    <row r="218" spans="1:34" ht="15.75" hidden="1" customHeight="1">
      <c r="A218" s="10">
        <v>217</v>
      </c>
      <c r="B218" s="10" t="s">
        <v>1250</v>
      </c>
      <c r="C218" s="11" t="s">
        <v>84</v>
      </c>
      <c r="D218" s="12" t="s">
        <v>1251</v>
      </c>
      <c r="E218" s="10">
        <v>67229</v>
      </c>
      <c r="F218" s="11" t="e">
        <f t="shared" ca="1" si="0"/>
        <v>#NAME?</v>
      </c>
      <c r="G218" s="12" t="e">
        <f t="shared" ca="1" si="1"/>
        <v>#NAME?</v>
      </c>
      <c r="H218" s="10">
        <f>'BIS + EDB Final'!B218</f>
        <v>1</v>
      </c>
      <c r="I218" s="10">
        <f>VLOOKUP(B218,'BIS + EDB Final'!A:F,6,FALSE)</f>
        <v>0</v>
      </c>
      <c r="J218" s="10">
        <f>VLOOKUP(B218,'CBG Final'!A:B,2,FALSE)</f>
        <v>2</v>
      </c>
      <c r="K218" s="13" t="e">
        <f t="shared" ca="1" si="2"/>
        <v>#NAME?</v>
      </c>
      <c r="L218" s="10" t="s">
        <v>2387</v>
      </c>
      <c r="M218" s="10" t="s">
        <v>689</v>
      </c>
      <c r="N218" s="10" t="s">
        <v>2388</v>
      </c>
      <c r="O218" s="10"/>
      <c r="P218" s="10" t="s">
        <v>2389</v>
      </c>
      <c r="Q218" s="10" t="s">
        <v>116</v>
      </c>
      <c r="R218" s="10" t="s">
        <v>492</v>
      </c>
      <c r="S218" s="17"/>
      <c r="T218" s="27"/>
      <c r="U218" s="27"/>
      <c r="V218" s="17"/>
      <c r="W218" s="17"/>
      <c r="X218" s="17"/>
      <c r="Y218" s="17"/>
      <c r="Z218" s="17"/>
      <c r="AA218" s="17"/>
      <c r="AB218" s="17"/>
      <c r="AC218" s="17"/>
      <c r="AD218" s="17"/>
      <c r="AE218" s="17"/>
      <c r="AF218" s="17"/>
      <c r="AG218" s="17"/>
      <c r="AH218" s="17"/>
    </row>
    <row r="219" spans="1:34" ht="15.75" hidden="1" customHeight="1">
      <c r="A219" s="10">
        <v>218</v>
      </c>
      <c r="B219" s="10" t="s">
        <v>923</v>
      </c>
      <c r="C219" s="11" t="s">
        <v>777</v>
      </c>
      <c r="D219" s="12" t="s">
        <v>214</v>
      </c>
      <c r="E219" s="10">
        <v>53597</v>
      </c>
      <c r="F219" s="11" t="e">
        <f t="shared" ca="1" si="0"/>
        <v>#NAME?</v>
      </c>
      <c r="G219" s="12" t="e">
        <f t="shared" ca="1" si="1"/>
        <v>#NAME?</v>
      </c>
      <c r="H219" s="10">
        <f>'BIS + EDB Final'!B219</f>
        <v>3</v>
      </c>
      <c r="I219" s="10">
        <f>VLOOKUP(B219,'BIS + EDB Final'!A:F,6,FALSE)</f>
        <v>-1</v>
      </c>
      <c r="J219" s="10">
        <f>VLOOKUP(B219,'CBG Final'!A:B,2,FALSE)</f>
        <v>3</v>
      </c>
      <c r="K219" s="13" t="e">
        <f t="shared" ca="1" si="2"/>
        <v>#NAME?</v>
      </c>
      <c r="L219" s="10" t="s">
        <v>924</v>
      </c>
      <c r="M219" s="10" t="s">
        <v>925</v>
      </c>
      <c r="N219" s="10" t="s">
        <v>926</v>
      </c>
      <c r="O219" s="10" t="s">
        <v>927</v>
      </c>
      <c r="P219" s="10" t="s">
        <v>928</v>
      </c>
      <c r="Q219" s="10" t="s">
        <v>223</v>
      </c>
      <c r="R219" s="10" t="s">
        <v>672</v>
      </c>
      <c r="S219" s="17"/>
      <c r="T219" s="27"/>
      <c r="U219" s="27"/>
      <c r="V219" s="17"/>
      <c r="W219" s="17"/>
      <c r="X219" s="27"/>
      <c r="Y219" s="27"/>
      <c r="Z219" s="17"/>
      <c r="AA219" s="17"/>
      <c r="AB219" s="17"/>
      <c r="AC219" s="17"/>
      <c r="AD219" s="17"/>
      <c r="AE219" s="17"/>
      <c r="AF219" s="17"/>
      <c r="AG219" s="17"/>
      <c r="AH219" s="17"/>
    </row>
    <row r="220" spans="1:34" ht="15.75" hidden="1" customHeight="1">
      <c r="A220" s="10">
        <v>219</v>
      </c>
      <c r="B220" s="10" t="s">
        <v>1204</v>
      </c>
      <c r="C220" s="11" t="s">
        <v>46</v>
      </c>
      <c r="D220" s="12" t="s">
        <v>214</v>
      </c>
      <c r="E220" s="10">
        <v>72352</v>
      </c>
      <c r="F220" s="11" t="e">
        <f t="shared" ca="1" si="0"/>
        <v>#NAME?</v>
      </c>
      <c r="G220" s="12" t="e">
        <f t="shared" ca="1" si="1"/>
        <v>#NAME?</v>
      </c>
      <c r="H220" s="10">
        <f>'BIS + EDB Final'!B220</f>
        <v>1</v>
      </c>
      <c r="I220" s="10">
        <f>VLOOKUP(B220,'BIS + EDB Final'!A:F,6,FALSE)</f>
        <v>0</v>
      </c>
      <c r="J220" s="10">
        <f>VLOOKUP(B220,'CBG Final'!A:B,2,FALSE)</f>
        <v>1</v>
      </c>
      <c r="K220" s="13" t="e">
        <f t="shared" ca="1" si="2"/>
        <v>#NAME?</v>
      </c>
      <c r="L220" s="10" t="s">
        <v>1205</v>
      </c>
      <c r="M220" s="10" t="s">
        <v>1206</v>
      </c>
      <c r="N220" s="10" t="s">
        <v>1207</v>
      </c>
      <c r="O220" s="10" t="s">
        <v>572</v>
      </c>
      <c r="P220" s="10" t="s">
        <v>1208</v>
      </c>
      <c r="Q220" s="10" t="s">
        <v>1209</v>
      </c>
      <c r="R220" s="10" t="s">
        <v>231</v>
      </c>
      <c r="S220" s="17"/>
      <c r="T220" s="27"/>
      <c r="U220" s="27"/>
      <c r="V220" s="17"/>
      <c r="W220" s="17"/>
      <c r="X220" s="17"/>
      <c r="Y220" s="17"/>
      <c r="Z220" s="17"/>
      <c r="AA220" s="17"/>
      <c r="AB220" s="17"/>
      <c r="AC220" s="17"/>
      <c r="AD220" s="17"/>
      <c r="AE220" s="17"/>
      <c r="AF220" s="17"/>
      <c r="AG220" s="17"/>
      <c r="AH220" s="17"/>
    </row>
    <row r="221" spans="1:34" ht="15.75" hidden="1" customHeight="1">
      <c r="A221" s="10">
        <v>220</v>
      </c>
      <c r="B221" s="10" t="s">
        <v>1661</v>
      </c>
      <c r="C221" s="11" t="s">
        <v>281</v>
      </c>
      <c r="D221" s="12" t="s">
        <v>214</v>
      </c>
      <c r="E221" s="10">
        <v>61121</v>
      </c>
      <c r="F221" s="11" t="e">
        <f t="shared" ca="1" si="0"/>
        <v>#NAME?</v>
      </c>
      <c r="G221" s="12" t="e">
        <f t="shared" ca="1" si="1"/>
        <v>#NAME?</v>
      </c>
      <c r="H221" s="10">
        <f>'BIS + EDB Final'!B221</f>
        <v>2</v>
      </c>
      <c r="I221" s="10">
        <f>VLOOKUP(B221,'BIS + EDB Final'!A:F,6,FALSE)</f>
        <v>1</v>
      </c>
      <c r="J221" s="10">
        <f>VLOOKUP(B221,'CBG Final'!A:B,2,FALSE)</f>
        <v>3</v>
      </c>
      <c r="K221" s="13" t="e">
        <f t="shared" ca="1" si="2"/>
        <v>#NAME?</v>
      </c>
      <c r="L221" s="10" t="s">
        <v>1662</v>
      </c>
      <c r="M221" s="10" t="s">
        <v>1663</v>
      </c>
      <c r="N221" s="10" t="s">
        <v>1664</v>
      </c>
      <c r="O221" s="10" t="s">
        <v>1665</v>
      </c>
      <c r="P221" s="10" t="s">
        <v>1666</v>
      </c>
      <c r="Q221" s="10" t="s">
        <v>1454</v>
      </c>
      <c r="R221" s="10" t="s">
        <v>22</v>
      </c>
      <c r="S221" s="17"/>
      <c r="T221" s="27"/>
      <c r="U221" s="27"/>
      <c r="V221" s="17"/>
      <c r="W221" s="17"/>
      <c r="X221" s="27"/>
      <c r="Y221" s="27"/>
      <c r="Z221" s="17"/>
      <c r="AA221" s="17"/>
      <c r="AB221" s="17"/>
      <c r="AC221" s="17"/>
      <c r="AD221" s="17"/>
      <c r="AE221" s="17"/>
      <c r="AF221" s="17"/>
      <c r="AG221" s="17"/>
      <c r="AH221" s="17"/>
    </row>
    <row r="222" spans="1:34" ht="15.75" hidden="1" customHeight="1">
      <c r="A222" s="10">
        <v>221</v>
      </c>
      <c r="B222" s="10" t="s">
        <v>809</v>
      </c>
      <c r="C222" s="11" t="s">
        <v>128</v>
      </c>
      <c r="D222" s="12" t="s">
        <v>214</v>
      </c>
      <c r="E222" s="10">
        <v>61228</v>
      </c>
      <c r="F222" s="11" t="e">
        <f t="shared" ca="1" si="0"/>
        <v>#NAME?</v>
      </c>
      <c r="G222" s="12" t="e">
        <f t="shared" ca="1" si="1"/>
        <v>#NAME?</v>
      </c>
      <c r="H222" s="10">
        <f>'BIS + EDB Final'!B222</f>
        <v>2</v>
      </c>
      <c r="I222" s="10">
        <f>VLOOKUP(B222,'BIS + EDB Final'!A:F,6,FALSE)</f>
        <v>-1</v>
      </c>
      <c r="J222" s="10">
        <f>VLOOKUP(B222,'CBG Final'!A:B,2,FALSE)</f>
        <v>1</v>
      </c>
      <c r="K222" s="13" t="e">
        <f t="shared" ca="1" si="2"/>
        <v>#NAME?</v>
      </c>
      <c r="L222" s="10" t="s">
        <v>1823</v>
      </c>
      <c r="M222" s="10" t="s">
        <v>846</v>
      </c>
      <c r="N222" s="10" t="s">
        <v>1824</v>
      </c>
      <c r="O222" s="10" t="s">
        <v>1825</v>
      </c>
      <c r="P222" s="10" t="s">
        <v>1826</v>
      </c>
      <c r="Q222" s="10" t="s">
        <v>41</v>
      </c>
      <c r="R222" s="10" t="s">
        <v>197</v>
      </c>
      <c r="S222" s="17"/>
      <c r="T222" s="27"/>
      <c r="U222" s="27"/>
      <c r="V222" s="17"/>
      <c r="W222" s="17"/>
      <c r="X222" s="27"/>
      <c r="Y222" s="27"/>
      <c r="Z222" s="17"/>
      <c r="AA222" s="17"/>
      <c r="AB222" s="17"/>
      <c r="AC222" s="17"/>
      <c r="AD222" s="17"/>
      <c r="AE222" s="17"/>
      <c r="AF222" s="17"/>
      <c r="AG222" s="17"/>
      <c r="AH222" s="17"/>
    </row>
    <row r="223" spans="1:34" ht="15.75" hidden="1" customHeight="1">
      <c r="A223" s="10">
        <v>222</v>
      </c>
      <c r="B223" s="10" t="s">
        <v>1020</v>
      </c>
      <c r="C223" s="11" t="s">
        <v>84</v>
      </c>
      <c r="D223" s="12" t="s">
        <v>214</v>
      </c>
      <c r="E223" s="10">
        <v>52554</v>
      </c>
      <c r="F223" s="11" t="e">
        <f t="shared" ca="1" si="0"/>
        <v>#NAME?</v>
      </c>
      <c r="G223" s="12" t="e">
        <f t="shared" ca="1" si="1"/>
        <v>#NAME?</v>
      </c>
      <c r="H223" s="10">
        <f>'BIS + EDB Final'!B223</f>
        <v>2</v>
      </c>
      <c r="I223" s="10">
        <f>VLOOKUP(B223,'BIS + EDB Final'!A:F,6,FALSE)</f>
        <v>0</v>
      </c>
      <c r="J223" s="10">
        <f>VLOOKUP(B223,'CBG Final'!A:B,2,FALSE)</f>
        <v>2</v>
      </c>
      <c r="K223" s="13" t="e">
        <f t="shared" ca="1" si="2"/>
        <v>#NAME?</v>
      </c>
      <c r="L223" s="10" t="s">
        <v>1969</v>
      </c>
      <c r="M223" s="10" t="s">
        <v>29</v>
      </c>
      <c r="N223" s="10" t="s">
        <v>1970</v>
      </c>
      <c r="O223" s="10" t="s">
        <v>1971</v>
      </c>
      <c r="P223" s="10" t="s">
        <v>1972</v>
      </c>
      <c r="Q223" s="10" t="s">
        <v>126</v>
      </c>
      <c r="R223" s="10" t="s">
        <v>41</v>
      </c>
      <c r="S223" s="17"/>
      <c r="T223" s="27"/>
      <c r="U223" s="27"/>
      <c r="V223" s="17"/>
      <c r="W223" s="17"/>
      <c r="X223" s="27"/>
      <c r="Y223" s="27"/>
      <c r="Z223" s="17"/>
      <c r="AA223" s="17"/>
      <c r="AB223" s="17"/>
      <c r="AC223" s="17"/>
      <c r="AD223" s="17"/>
      <c r="AE223" s="17"/>
      <c r="AF223" s="17"/>
      <c r="AG223" s="17"/>
      <c r="AH223" s="17"/>
    </row>
    <row r="224" spans="1:34" ht="15.75" hidden="1" customHeight="1">
      <c r="A224" s="10">
        <v>223</v>
      </c>
      <c r="B224" s="10" t="s">
        <v>1993</v>
      </c>
      <c r="C224" s="11" t="s">
        <v>128</v>
      </c>
      <c r="D224" s="12" t="s">
        <v>214</v>
      </c>
      <c r="E224" s="10">
        <v>61400</v>
      </c>
      <c r="F224" s="11" t="e">
        <f t="shared" ca="1" si="0"/>
        <v>#NAME?</v>
      </c>
      <c r="G224" s="12" t="e">
        <f t="shared" ca="1" si="1"/>
        <v>#NAME?</v>
      </c>
      <c r="H224" s="10">
        <f>'BIS + EDB Final'!B224</f>
        <v>2</v>
      </c>
      <c r="I224" s="10">
        <f>VLOOKUP(B224,'BIS + EDB Final'!A:F,6,FALSE)</f>
        <v>1</v>
      </c>
      <c r="J224" s="10">
        <f>VLOOKUP(B224,'CBG Final'!A:B,2,FALSE)</f>
        <v>1</v>
      </c>
      <c r="K224" s="13" t="e">
        <f t="shared" ca="1" si="2"/>
        <v>#NAME?</v>
      </c>
      <c r="L224" s="10" t="s">
        <v>1994</v>
      </c>
      <c r="M224" s="10" t="s">
        <v>959</v>
      </c>
      <c r="N224" s="10" t="s">
        <v>1995</v>
      </c>
      <c r="O224" s="10" t="s">
        <v>1012</v>
      </c>
      <c r="P224" s="10" t="s">
        <v>1996</v>
      </c>
      <c r="Q224" s="10" t="s">
        <v>40</v>
      </c>
      <c r="R224" s="10" t="s">
        <v>520</v>
      </c>
      <c r="S224" s="17"/>
      <c r="T224" s="27"/>
      <c r="U224" s="27"/>
      <c r="V224" s="17"/>
      <c r="W224" s="17"/>
      <c r="X224" s="17"/>
      <c r="Y224" s="17"/>
      <c r="Z224" s="17"/>
      <c r="AA224" s="17"/>
      <c r="AB224" s="17"/>
      <c r="AC224" s="17"/>
      <c r="AD224" s="17"/>
      <c r="AE224" s="17"/>
      <c r="AF224" s="17"/>
      <c r="AG224" s="17"/>
      <c r="AH224" s="17"/>
    </row>
    <row r="225" spans="1:34" ht="15.75" hidden="1" customHeight="1">
      <c r="A225" s="10">
        <v>224</v>
      </c>
      <c r="B225" s="10" t="s">
        <v>1350</v>
      </c>
      <c r="C225" s="11" t="s">
        <v>43</v>
      </c>
      <c r="D225" s="12" t="s">
        <v>214</v>
      </c>
      <c r="E225" s="10">
        <v>70263</v>
      </c>
      <c r="F225" s="11" t="e">
        <f t="shared" ca="1" si="0"/>
        <v>#NAME?</v>
      </c>
      <c r="G225" s="12" t="e">
        <f t="shared" ca="1" si="1"/>
        <v>#NAME?</v>
      </c>
      <c r="H225" s="10">
        <f>'BIS + EDB Final'!B225</f>
        <v>1</v>
      </c>
      <c r="I225" s="10">
        <f>VLOOKUP(B225,'BIS + EDB Final'!A:F,6,FALSE)</f>
        <v>1</v>
      </c>
      <c r="J225" s="10">
        <f>VLOOKUP(B225,'CBG Final'!A:B,2,FALSE)</f>
        <v>1</v>
      </c>
      <c r="K225" s="13" t="e">
        <f t="shared" ca="1" si="2"/>
        <v>#NAME?</v>
      </c>
      <c r="L225" s="10" t="s">
        <v>2596</v>
      </c>
      <c r="M225" s="10" t="s">
        <v>368</v>
      </c>
      <c r="N225" s="10" t="s">
        <v>2597</v>
      </c>
      <c r="O225" s="10" t="s">
        <v>1364</v>
      </c>
      <c r="P225" s="10" t="s">
        <v>2598</v>
      </c>
      <c r="Q225" s="10" t="s">
        <v>196</v>
      </c>
      <c r="R225" s="10" t="s">
        <v>492</v>
      </c>
      <c r="S225" s="17"/>
      <c r="T225" s="27"/>
      <c r="U225" s="27"/>
      <c r="V225" s="17"/>
      <c r="W225" s="17"/>
      <c r="X225" s="17"/>
      <c r="Y225" s="17"/>
      <c r="Z225" s="17"/>
      <c r="AA225" s="17"/>
      <c r="AB225" s="17"/>
      <c r="AC225" s="17"/>
      <c r="AD225" s="17"/>
      <c r="AE225" s="17"/>
      <c r="AF225" s="17"/>
      <c r="AG225" s="17"/>
      <c r="AH225" s="17"/>
    </row>
    <row r="226" spans="1:34" ht="15.75" hidden="1" customHeight="1">
      <c r="A226" s="10">
        <v>225</v>
      </c>
      <c r="B226" s="10" t="s">
        <v>1221</v>
      </c>
      <c r="C226" s="11" t="s">
        <v>1413</v>
      </c>
      <c r="D226" s="12" t="s">
        <v>214</v>
      </c>
      <c r="E226" s="10">
        <v>69722</v>
      </c>
      <c r="F226" s="11" t="e">
        <f t="shared" ca="1" si="0"/>
        <v>#NAME?</v>
      </c>
      <c r="G226" s="12" t="e">
        <f t="shared" ca="1" si="1"/>
        <v>#NAME?</v>
      </c>
      <c r="H226" s="10">
        <f>'BIS + EDB Final'!B226</f>
        <v>2</v>
      </c>
      <c r="I226" s="10">
        <f>VLOOKUP(B226,'BIS + EDB Final'!A:F,6,FALSE)</f>
        <v>0</v>
      </c>
      <c r="J226" s="10">
        <f>VLOOKUP(B226,'CBG Final'!A:B,2,FALSE)</f>
        <v>3</v>
      </c>
      <c r="K226" s="13" t="e">
        <f t="shared" ca="1" si="2"/>
        <v>#NAME?</v>
      </c>
      <c r="L226" s="10" t="s">
        <v>2638</v>
      </c>
      <c r="M226" s="10" t="s">
        <v>2530</v>
      </c>
      <c r="N226" s="10" t="s">
        <v>2639</v>
      </c>
      <c r="O226" s="10" t="s">
        <v>921</v>
      </c>
      <c r="P226" s="10" t="s">
        <v>2640</v>
      </c>
      <c r="Q226" s="10" t="s">
        <v>53</v>
      </c>
      <c r="R226" s="10" t="s">
        <v>141</v>
      </c>
      <c r="S226" s="17"/>
      <c r="T226" s="27"/>
      <c r="U226" s="27"/>
      <c r="V226" s="17"/>
      <c r="W226" s="17"/>
      <c r="X226" s="17"/>
      <c r="Y226" s="17"/>
      <c r="Z226" s="17"/>
      <c r="AA226" s="17"/>
      <c r="AB226" s="17"/>
      <c r="AC226" s="17"/>
      <c r="AD226" s="17"/>
      <c r="AE226" s="17"/>
      <c r="AF226" s="17"/>
      <c r="AG226" s="17"/>
      <c r="AH226" s="17"/>
    </row>
    <row r="227" spans="1:34" ht="15.75" hidden="1" customHeight="1">
      <c r="A227" s="10">
        <v>226</v>
      </c>
      <c r="B227" s="10" t="s">
        <v>936</v>
      </c>
      <c r="C227" s="11" t="s">
        <v>43</v>
      </c>
      <c r="D227" s="12" t="s">
        <v>937</v>
      </c>
      <c r="E227" s="10">
        <v>51800</v>
      </c>
      <c r="F227" s="11" t="e">
        <f t="shared" ca="1" si="0"/>
        <v>#NAME?</v>
      </c>
      <c r="G227" s="12" t="e">
        <f t="shared" ca="1" si="1"/>
        <v>#NAME?</v>
      </c>
      <c r="H227" s="10">
        <f>'BIS + EDB Final'!B227</f>
        <v>2</v>
      </c>
      <c r="I227" s="10">
        <f>VLOOKUP(B227,'BIS + EDB Final'!A:F,6,FALSE)</f>
        <v>-1</v>
      </c>
      <c r="J227" s="10">
        <f>VLOOKUP(B227,'CBG Final'!A:B,2,FALSE)</f>
        <v>3</v>
      </c>
      <c r="K227" s="13" t="e">
        <f t="shared" ca="1" si="2"/>
        <v>#NAME?</v>
      </c>
      <c r="L227" s="10" t="s">
        <v>938</v>
      </c>
      <c r="M227" s="10" t="s">
        <v>862</v>
      </c>
      <c r="N227" s="10" t="s">
        <v>939</v>
      </c>
      <c r="O227" s="10" t="s">
        <v>940</v>
      </c>
      <c r="P227" s="10" t="s">
        <v>941</v>
      </c>
      <c r="Q227" s="10" t="s">
        <v>942</v>
      </c>
      <c r="R227" s="10" t="s">
        <v>231</v>
      </c>
      <c r="S227" s="17"/>
      <c r="T227" s="27"/>
      <c r="U227" s="27"/>
      <c r="V227" s="17"/>
      <c r="W227" s="17"/>
      <c r="X227" s="17"/>
      <c r="Y227" s="17"/>
      <c r="Z227" s="17"/>
      <c r="AA227" s="17"/>
      <c r="AB227" s="17"/>
      <c r="AC227" s="17"/>
      <c r="AD227" s="17"/>
      <c r="AE227" s="17"/>
      <c r="AF227" s="17"/>
      <c r="AG227" s="17"/>
      <c r="AH227" s="17"/>
    </row>
    <row r="228" spans="1:34" ht="15.75" hidden="1" customHeight="1">
      <c r="A228" s="10">
        <v>227</v>
      </c>
      <c r="B228" s="10" t="s">
        <v>1494</v>
      </c>
      <c r="C228" s="11" t="s">
        <v>43</v>
      </c>
      <c r="D228" s="12" t="s">
        <v>1495</v>
      </c>
      <c r="E228" s="10">
        <v>76453</v>
      </c>
      <c r="F228" s="11" t="e">
        <f t="shared" ca="1" si="0"/>
        <v>#NAME?</v>
      </c>
      <c r="G228" s="12" t="e">
        <f t="shared" ca="1" si="1"/>
        <v>#NAME?</v>
      </c>
      <c r="H228" s="10">
        <f>'BIS + EDB Final'!B228</f>
        <v>3</v>
      </c>
      <c r="I228" s="10">
        <f>VLOOKUP(B228,'BIS + EDB Final'!A:F,6,FALSE)</f>
        <v>1</v>
      </c>
      <c r="J228" s="10">
        <f>VLOOKUP(B228,'CBG Final'!A:B,2,FALSE)</f>
        <v>3</v>
      </c>
      <c r="K228" s="13" t="e">
        <f t="shared" ca="1" si="2"/>
        <v>#NAME?</v>
      </c>
      <c r="L228" s="10" t="s">
        <v>2254</v>
      </c>
      <c r="M228" s="10" t="s">
        <v>147</v>
      </c>
      <c r="N228" s="10" t="s">
        <v>2255</v>
      </c>
      <c r="O228" s="10" t="s">
        <v>2256</v>
      </c>
      <c r="P228" s="10" t="s">
        <v>2257</v>
      </c>
      <c r="Q228" s="10" t="s">
        <v>2258</v>
      </c>
      <c r="R228" s="10" t="s">
        <v>321</v>
      </c>
      <c r="S228" s="17"/>
      <c r="T228" s="27"/>
      <c r="U228" s="27"/>
      <c r="V228" s="17"/>
      <c r="W228" s="17"/>
      <c r="X228" s="17"/>
      <c r="Y228" s="17"/>
      <c r="Z228" s="17"/>
      <c r="AA228" s="17"/>
      <c r="AB228" s="17"/>
      <c r="AC228" s="17"/>
      <c r="AD228" s="17"/>
      <c r="AE228" s="17"/>
      <c r="AF228" s="17"/>
      <c r="AG228" s="17"/>
      <c r="AH228" s="17"/>
    </row>
    <row r="229" spans="1:34" ht="15.75" hidden="1" customHeight="1">
      <c r="A229" s="10">
        <v>228</v>
      </c>
      <c r="B229" s="10" t="s">
        <v>791</v>
      </c>
      <c r="C229" s="11" t="s">
        <v>43</v>
      </c>
      <c r="D229" s="12" t="s">
        <v>792</v>
      </c>
      <c r="E229" s="10">
        <v>75100</v>
      </c>
      <c r="F229" s="11" t="e">
        <f t="shared" ca="1" si="0"/>
        <v>#NAME?</v>
      </c>
      <c r="G229" s="12" t="e">
        <f t="shared" ca="1" si="1"/>
        <v>#NAME?</v>
      </c>
      <c r="H229" s="10">
        <f>'BIS + EDB Final'!B229</f>
        <v>3</v>
      </c>
      <c r="I229" s="10">
        <f>VLOOKUP(B229,'BIS + EDB Final'!A:F,6,FALSE)</f>
        <v>1</v>
      </c>
      <c r="J229" s="10">
        <f>VLOOKUP(B229,'CBG Final'!A:B,2,FALSE)</f>
        <v>3</v>
      </c>
      <c r="K229" s="13" t="e">
        <f t="shared" ca="1" si="2"/>
        <v>#NAME?</v>
      </c>
      <c r="L229" s="10" t="s">
        <v>836</v>
      </c>
      <c r="M229" s="10" t="s">
        <v>837</v>
      </c>
      <c r="N229" s="10" t="s">
        <v>838</v>
      </c>
      <c r="O229" s="10" t="s">
        <v>839</v>
      </c>
      <c r="P229" s="10" t="s">
        <v>840</v>
      </c>
      <c r="Q229" s="10" t="s">
        <v>640</v>
      </c>
      <c r="R229" s="10" t="s">
        <v>22</v>
      </c>
      <c r="S229" s="17"/>
      <c r="T229" s="27"/>
      <c r="U229" s="27"/>
      <c r="V229" s="17"/>
      <c r="W229" s="17"/>
      <c r="X229" s="27"/>
      <c r="Y229" s="27"/>
      <c r="Z229" s="17"/>
      <c r="AA229" s="17"/>
      <c r="AB229" s="17"/>
      <c r="AC229" s="17"/>
      <c r="AD229" s="17"/>
      <c r="AE229" s="17"/>
      <c r="AF229" s="17"/>
      <c r="AG229" s="17"/>
      <c r="AH229" s="17"/>
    </row>
    <row r="230" spans="1:34" ht="15.75" hidden="1" customHeight="1">
      <c r="A230" s="10">
        <v>229</v>
      </c>
      <c r="B230" s="10" t="s">
        <v>1042</v>
      </c>
      <c r="C230" s="11" t="s">
        <v>43</v>
      </c>
      <c r="D230" s="12" t="s">
        <v>792</v>
      </c>
      <c r="E230" s="10">
        <v>52600</v>
      </c>
      <c r="F230" s="11" t="e">
        <f t="shared" ca="1" si="0"/>
        <v>#NAME?</v>
      </c>
      <c r="G230" s="12" t="e">
        <f t="shared" ca="1" si="1"/>
        <v>#NAME?</v>
      </c>
      <c r="H230" s="10">
        <f>'BIS + EDB Final'!B230</f>
        <v>3</v>
      </c>
      <c r="I230" s="10">
        <f>VLOOKUP(B230,'BIS + EDB Final'!A:F,6,FALSE)</f>
        <v>1</v>
      </c>
      <c r="J230" s="10">
        <f>VLOOKUP(B230,'CBG Final'!A:B,2,FALSE)</f>
        <v>1</v>
      </c>
      <c r="K230" s="13" t="e">
        <f t="shared" ca="1" si="2"/>
        <v>#NAME?</v>
      </c>
      <c r="L230" s="10" t="s">
        <v>1043</v>
      </c>
      <c r="M230" s="10" t="s">
        <v>383</v>
      </c>
      <c r="N230" s="10" t="s">
        <v>1044</v>
      </c>
      <c r="O230" s="10" t="s">
        <v>1045</v>
      </c>
      <c r="P230" s="10" t="s">
        <v>1046</v>
      </c>
      <c r="Q230" s="10" t="s">
        <v>1047</v>
      </c>
      <c r="R230" s="10" t="s">
        <v>672</v>
      </c>
      <c r="S230" s="17"/>
      <c r="T230" s="27"/>
      <c r="U230" s="27"/>
      <c r="V230" s="17"/>
      <c r="W230" s="17"/>
      <c r="X230" s="17"/>
      <c r="Y230" s="17"/>
      <c r="Z230" s="17"/>
      <c r="AA230" s="17"/>
      <c r="AB230" s="17"/>
      <c r="AC230" s="17"/>
      <c r="AD230" s="17"/>
      <c r="AE230" s="17"/>
      <c r="AF230" s="17"/>
      <c r="AG230" s="17"/>
      <c r="AH230" s="17"/>
    </row>
    <row r="231" spans="1:34" ht="15.75" hidden="1" customHeight="1">
      <c r="A231" s="10">
        <v>230</v>
      </c>
      <c r="B231" s="10" t="s">
        <v>263</v>
      </c>
      <c r="C231" s="11" t="s">
        <v>43</v>
      </c>
      <c r="D231" s="12" t="s">
        <v>264</v>
      </c>
      <c r="E231" s="10">
        <v>74067</v>
      </c>
      <c r="F231" s="11" t="e">
        <f t="shared" ca="1" si="0"/>
        <v>#NAME?</v>
      </c>
      <c r="G231" s="12" t="e">
        <f t="shared" ca="1" si="1"/>
        <v>#NAME?</v>
      </c>
      <c r="H231" s="10">
        <f>'BIS + EDB Final'!B231</f>
        <v>2</v>
      </c>
      <c r="I231" s="10">
        <f>VLOOKUP(B231,'BIS + EDB Final'!A:F,6,FALSE)</f>
        <v>-1</v>
      </c>
      <c r="J231" s="10">
        <f>VLOOKUP(B231,'CBG Final'!A:B,2,FALSE)</f>
        <v>3</v>
      </c>
      <c r="K231" s="13" t="e">
        <f t="shared" ca="1" si="2"/>
        <v>#NAME?</v>
      </c>
      <c r="L231" s="10" t="s">
        <v>1884</v>
      </c>
      <c r="M231" s="10" t="s">
        <v>1885</v>
      </c>
      <c r="N231" s="10" t="s">
        <v>1886</v>
      </c>
      <c r="O231" s="10" t="s">
        <v>1887</v>
      </c>
      <c r="P231" s="10" t="s">
        <v>1888</v>
      </c>
      <c r="Q231" s="10" t="s">
        <v>41</v>
      </c>
      <c r="R231" s="10" t="s">
        <v>53</v>
      </c>
      <c r="S231" s="17"/>
      <c r="T231" s="27"/>
      <c r="U231" s="27"/>
      <c r="V231" s="17"/>
      <c r="W231" s="17"/>
      <c r="X231" s="27"/>
      <c r="Y231" s="27"/>
      <c r="Z231" s="17"/>
      <c r="AA231" s="17"/>
      <c r="AB231" s="17"/>
      <c r="AC231" s="17"/>
      <c r="AD231" s="17"/>
      <c r="AE231" s="17"/>
      <c r="AF231" s="17"/>
      <c r="AG231" s="17"/>
      <c r="AH231" s="17"/>
    </row>
    <row r="232" spans="1:34" ht="15.75" customHeight="1">
      <c r="A232" s="17"/>
      <c r="B232" s="18"/>
      <c r="C232" s="18"/>
      <c r="D232" s="18"/>
      <c r="E232" s="18"/>
      <c r="F232" s="19"/>
      <c r="G232" s="18"/>
      <c r="H232" s="20"/>
      <c r="I232" s="20"/>
      <c r="J232" s="20"/>
      <c r="K232" s="21"/>
      <c r="L232" s="20"/>
      <c r="M232" s="18"/>
      <c r="N232" s="18"/>
      <c r="O232" s="18"/>
      <c r="P232" s="18"/>
      <c r="Q232" s="18"/>
      <c r="R232" s="18"/>
      <c r="S232" s="14"/>
      <c r="T232" s="14"/>
      <c r="U232" s="14"/>
      <c r="V232" s="14"/>
      <c r="W232" s="14"/>
      <c r="X232" s="14"/>
      <c r="Y232" s="14"/>
      <c r="Z232" s="14"/>
      <c r="AA232" s="14"/>
      <c r="AB232" s="14"/>
      <c r="AC232" s="14"/>
      <c r="AD232" s="14"/>
      <c r="AE232" s="14"/>
      <c r="AF232" s="14"/>
      <c r="AG232" s="14"/>
      <c r="AH232" s="14"/>
    </row>
    <row r="233" spans="1:34" ht="15.75" hidden="1" customHeight="1">
      <c r="A233" s="17"/>
      <c r="B233" s="18"/>
      <c r="C233" s="18"/>
      <c r="D233" s="18" t="e">
        <f t="array" aca="1" ref="D233:D338" ca="1">_xludf.unique(D2:D231)</f>
        <v>#NAME?</v>
      </c>
      <c r="E233" s="18"/>
      <c r="F233" s="19"/>
      <c r="G233" s="18"/>
      <c r="H233" s="20"/>
      <c r="I233" s="20"/>
      <c r="J233" s="22" t="s">
        <v>2803</v>
      </c>
      <c r="K233" s="21"/>
      <c r="L233" s="20"/>
      <c r="M233" s="18"/>
      <c r="N233" s="18"/>
      <c r="O233" s="18"/>
      <c r="P233" s="18"/>
      <c r="Q233" s="18"/>
      <c r="R233" s="18"/>
      <c r="S233" s="14"/>
      <c r="T233" s="14"/>
      <c r="U233" s="14"/>
      <c r="V233" s="14"/>
      <c r="W233" s="14"/>
      <c r="X233" s="14"/>
      <c r="Y233" s="14"/>
      <c r="Z233" s="14"/>
      <c r="AA233" s="14"/>
      <c r="AB233" s="14"/>
      <c r="AC233" s="14"/>
      <c r="AD233" s="14"/>
      <c r="AE233" s="14"/>
      <c r="AF233" s="14"/>
      <c r="AG233" s="14"/>
      <c r="AH233" s="14"/>
    </row>
    <row r="234" spans="1:34" ht="15.75" hidden="1" customHeight="1">
      <c r="A234" s="17"/>
      <c r="B234" s="18"/>
      <c r="C234" s="18"/>
      <c r="D234" s="18" t="e">
        <f ca="1"/>
        <v>#NAME?</v>
      </c>
      <c r="E234" s="18"/>
      <c r="F234" s="19"/>
      <c r="G234" s="18"/>
      <c r="H234" s="20"/>
      <c r="I234" s="20"/>
      <c r="J234" s="20"/>
      <c r="K234" s="21"/>
      <c r="L234" s="20"/>
      <c r="M234" s="18"/>
      <c r="N234" s="18"/>
      <c r="O234" s="18"/>
      <c r="P234" s="18"/>
      <c r="Q234" s="18"/>
      <c r="R234" s="18"/>
      <c r="S234" s="14"/>
      <c r="T234" s="14"/>
      <c r="U234" s="14"/>
      <c r="V234" s="14"/>
      <c r="W234" s="14"/>
      <c r="X234" s="14"/>
      <c r="Y234" s="14"/>
      <c r="Z234" s="14"/>
      <c r="AA234" s="14"/>
      <c r="AB234" s="14"/>
      <c r="AC234" s="14"/>
      <c r="AD234" s="14"/>
      <c r="AE234" s="14"/>
      <c r="AF234" s="14"/>
      <c r="AG234" s="14"/>
      <c r="AH234" s="14"/>
    </row>
    <row r="235" spans="1:34" ht="15.75" hidden="1" customHeight="1">
      <c r="A235" s="17"/>
      <c r="B235" s="18"/>
      <c r="C235" s="18"/>
      <c r="D235" s="18" t="e">
        <f ca="1"/>
        <v>#NAME?</v>
      </c>
      <c r="E235" s="18"/>
      <c r="F235" s="19"/>
      <c r="G235" s="18"/>
      <c r="H235" s="20"/>
      <c r="I235" s="20"/>
      <c r="J235" s="20"/>
      <c r="K235" s="21"/>
      <c r="L235" s="20"/>
      <c r="M235" s="18"/>
      <c r="N235" s="18"/>
      <c r="O235" s="18"/>
      <c r="P235" s="18"/>
      <c r="Q235" s="18"/>
      <c r="R235" s="18"/>
      <c r="S235" s="14"/>
      <c r="T235" s="14"/>
      <c r="U235" s="14"/>
      <c r="V235" s="14"/>
      <c r="W235" s="14"/>
      <c r="X235" s="14"/>
      <c r="Y235" s="14"/>
      <c r="Z235" s="14"/>
      <c r="AA235" s="14"/>
      <c r="AB235" s="14"/>
      <c r="AC235" s="14"/>
      <c r="AD235" s="14"/>
      <c r="AE235" s="14"/>
      <c r="AF235" s="14"/>
      <c r="AG235" s="14"/>
      <c r="AH235" s="14"/>
    </row>
    <row r="236" spans="1:34" ht="15.75" hidden="1" customHeight="1">
      <c r="A236" s="17"/>
      <c r="B236" s="18"/>
      <c r="C236" s="18"/>
      <c r="D236" s="18" t="e">
        <f ca="1"/>
        <v>#NAME?</v>
      </c>
      <c r="E236" s="18"/>
      <c r="F236" s="19"/>
      <c r="G236" s="18"/>
      <c r="H236" s="20"/>
      <c r="I236" s="20"/>
      <c r="J236" s="20"/>
      <c r="K236" s="21"/>
      <c r="L236" s="20"/>
      <c r="M236" s="18"/>
      <c r="N236" s="18"/>
      <c r="O236" s="18"/>
      <c r="P236" s="18"/>
      <c r="Q236" s="18"/>
      <c r="R236" s="18"/>
      <c r="S236" s="14"/>
      <c r="T236" s="14"/>
      <c r="U236" s="14"/>
      <c r="V236" s="14"/>
      <c r="W236" s="14"/>
      <c r="X236" s="14"/>
      <c r="Y236" s="14"/>
      <c r="Z236" s="14"/>
      <c r="AA236" s="14"/>
      <c r="AB236" s="14"/>
      <c r="AC236" s="14"/>
      <c r="AD236" s="14"/>
      <c r="AE236" s="14"/>
      <c r="AF236" s="14"/>
      <c r="AG236" s="14"/>
      <c r="AH236" s="14"/>
    </row>
    <row r="237" spans="1:34" ht="15.75" hidden="1" customHeight="1">
      <c r="A237" s="17"/>
      <c r="B237" s="18"/>
      <c r="C237" s="18"/>
      <c r="D237" s="18" t="e">
        <f ca="1"/>
        <v>#NAME?</v>
      </c>
      <c r="E237" s="18"/>
      <c r="F237" s="19"/>
      <c r="G237" s="18"/>
      <c r="H237" s="20"/>
      <c r="I237" s="20"/>
      <c r="J237" s="20"/>
      <c r="K237" s="21"/>
      <c r="L237" s="20"/>
      <c r="M237" s="18"/>
      <c r="N237" s="18"/>
      <c r="O237" s="18"/>
      <c r="P237" s="18"/>
      <c r="Q237" s="18"/>
      <c r="R237" s="18"/>
      <c r="S237" s="14"/>
      <c r="T237" s="14"/>
      <c r="U237" s="14"/>
      <c r="V237" s="14"/>
      <c r="W237" s="14"/>
      <c r="X237" s="14"/>
      <c r="Y237" s="14"/>
      <c r="Z237" s="14"/>
      <c r="AA237" s="14"/>
      <c r="AB237" s="14"/>
      <c r="AC237" s="14"/>
      <c r="AD237" s="14"/>
      <c r="AE237" s="14"/>
      <c r="AF237" s="14"/>
      <c r="AG237" s="14"/>
      <c r="AH237" s="14"/>
    </row>
    <row r="238" spans="1:34" ht="15.75" hidden="1" customHeight="1">
      <c r="A238" s="17"/>
      <c r="B238" s="18"/>
      <c r="C238" s="18"/>
      <c r="D238" s="18" t="e">
        <f ca="1"/>
        <v>#NAME?</v>
      </c>
      <c r="E238" s="23">
        <f>_xlfn.PERCENTILE.INC($E$2:$E$231,0.2)</f>
        <v>77334</v>
      </c>
      <c r="F238" s="19"/>
      <c r="G238" s="18"/>
      <c r="H238" s="20"/>
      <c r="I238" s="20"/>
      <c r="J238" s="20"/>
      <c r="K238" s="21"/>
      <c r="L238" s="20"/>
      <c r="M238" s="18"/>
      <c r="N238" s="18"/>
      <c r="O238" s="18"/>
      <c r="P238" s="18"/>
      <c r="Q238" s="18"/>
      <c r="R238" s="18"/>
      <c r="S238" s="14"/>
      <c r="T238" s="14"/>
      <c r="U238" s="14"/>
      <c r="V238" s="14"/>
      <c r="W238" s="14"/>
      <c r="X238" s="14"/>
      <c r="Y238" s="14"/>
      <c r="Z238" s="14"/>
      <c r="AA238" s="14"/>
      <c r="AB238" s="14"/>
      <c r="AC238" s="14"/>
      <c r="AD238" s="14"/>
      <c r="AE238" s="14"/>
      <c r="AF238" s="14"/>
      <c r="AG238" s="14"/>
      <c r="AH238" s="14"/>
    </row>
    <row r="239" spans="1:34" ht="15.75" hidden="1" customHeight="1">
      <c r="A239" s="17"/>
      <c r="B239" s="18"/>
      <c r="C239" s="18"/>
      <c r="D239" s="18" t="e">
        <f ca="1"/>
        <v>#NAME?</v>
      </c>
      <c r="E239" s="23">
        <f>_xlfn.PERCENTILE.INC($E$2:$E$231,0.4)</f>
        <v>99840</v>
      </c>
      <c r="F239" s="19"/>
      <c r="G239" s="18"/>
      <c r="H239" s="20"/>
      <c r="I239" s="20"/>
      <c r="J239" s="20"/>
      <c r="K239" s="21"/>
      <c r="L239" s="20"/>
      <c r="M239" s="18"/>
      <c r="N239" s="18"/>
      <c r="O239" s="18"/>
      <c r="P239" s="18"/>
      <c r="Q239" s="18"/>
      <c r="R239" s="18"/>
      <c r="S239" s="14"/>
      <c r="T239" s="14"/>
      <c r="U239" s="14"/>
      <c r="V239" s="14"/>
      <c r="W239" s="14"/>
      <c r="X239" s="14"/>
      <c r="Y239" s="14"/>
      <c r="Z239" s="14"/>
      <c r="AA239" s="14"/>
      <c r="AB239" s="14"/>
      <c r="AC239" s="14"/>
      <c r="AD239" s="14"/>
      <c r="AE239" s="14"/>
      <c r="AF239" s="14"/>
      <c r="AG239" s="14"/>
      <c r="AH239" s="14"/>
    </row>
    <row r="240" spans="1:34" ht="15.75" hidden="1" customHeight="1">
      <c r="A240" s="17"/>
      <c r="B240" s="18"/>
      <c r="C240" s="18"/>
      <c r="D240" s="18" t="e">
        <f ca="1"/>
        <v>#NAME?</v>
      </c>
      <c r="E240" s="23">
        <f>_xlfn.PERCENTILE.INC($E$2:$E$231,0.6)</f>
        <v>140879.6</v>
      </c>
      <c r="F240" s="19"/>
      <c r="G240" s="18"/>
      <c r="H240" s="20"/>
      <c r="I240" s="20"/>
      <c r="J240" s="20"/>
      <c r="K240" s="24"/>
      <c r="L240" s="20"/>
      <c r="M240" s="18"/>
      <c r="N240" s="18"/>
      <c r="O240" s="18"/>
      <c r="P240" s="18"/>
      <c r="Q240" s="18"/>
      <c r="R240" s="18"/>
      <c r="S240" s="14"/>
      <c r="T240" s="14"/>
      <c r="U240" s="14"/>
      <c r="V240" s="14"/>
      <c r="W240" s="14"/>
      <c r="X240" s="14"/>
      <c r="Y240" s="14"/>
      <c r="Z240" s="14"/>
      <c r="AA240" s="14"/>
      <c r="AB240" s="14"/>
      <c r="AC240" s="14"/>
      <c r="AD240" s="14"/>
      <c r="AE240" s="14"/>
      <c r="AF240" s="14"/>
      <c r="AG240" s="14"/>
      <c r="AH240" s="14"/>
    </row>
    <row r="241" spans="1:34" ht="15.75" hidden="1" customHeight="1">
      <c r="A241" s="17"/>
      <c r="B241" s="18"/>
      <c r="C241" s="18"/>
      <c r="D241" s="18" t="e">
        <f ca="1"/>
        <v>#NAME?</v>
      </c>
      <c r="E241" s="23"/>
      <c r="F241" s="19"/>
      <c r="G241" s="18"/>
      <c r="H241" s="20"/>
      <c r="I241" s="20"/>
      <c r="J241" s="20"/>
      <c r="K241" s="24"/>
      <c r="L241" s="20"/>
      <c r="M241" s="18"/>
      <c r="N241" s="18"/>
      <c r="O241" s="18"/>
      <c r="P241" s="18"/>
      <c r="Q241" s="18"/>
      <c r="R241" s="18"/>
      <c r="S241" s="14"/>
      <c r="T241" s="14"/>
      <c r="U241" s="14"/>
      <c r="V241" s="14"/>
      <c r="W241" s="14"/>
      <c r="X241" s="14"/>
      <c r="Y241" s="14"/>
      <c r="Z241" s="14"/>
      <c r="AA241" s="14"/>
      <c r="AB241" s="14"/>
      <c r="AC241" s="14"/>
      <c r="AD241" s="14"/>
      <c r="AE241" s="14"/>
      <c r="AF241" s="14"/>
      <c r="AG241" s="14"/>
      <c r="AH241" s="14"/>
    </row>
    <row r="242" spans="1:34" ht="15.75" hidden="1" customHeight="1">
      <c r="A242" s="17"/>
      <c r="B242" s="18"/>
      <c r="C242" s="18"/>
      <c r="D242" s="18" t="e">
        <f ca="1"/>
        <v>#NAME?</v>
      </c>
      <c r="E242" s="23"/>
      <c r="F242" s="19"/>
      <c r="G242" s="18"/>
      <c r="H242" s="20"/>
      <c r="I242" s="20"/>
      <c r="J242" s="20"/>
      <c r="K242" s="24"/>
      <c r="L242" s="20"/>
      <c r="M242" s="18"/>
      <c r="N242" s="18"/>
      <c r="O242" s="18"/>
      <c r="P242" s="18"/>
      <c r="Q242" s="18"/>
      <c r="R242" s="18"/>
      <c r="S242" s="14"/>
      <c r="T242" s="14"/>
      <c r="U242" s="14"/>
      <c r="V242" s="14"/>
      <c r="W242" s="14"/>
      <c r="X242" s="14"/>
      <c r="Y242" s="14"/>
      <c r="Z242" s="14"/>
      <c r="AA242" s="14"/>
      <c r="AB242" s="14"/>
      <c r="AC242" s="14"/>
      <c r="AD242" s="14"/>
      <c r="AE242" s="14"/>
      <c r="AF242" s="14"/>
      <c r="AG242" s="14"/>
      <c r="AH242" s="14"/>
    </row>
    <row r="243" spans="1:34" ht="15.75" hidden="1" customHeight="1">
      <c r="A243" s="17"/>
      <c r="B243" s="18"/>
      <c r="C243" s="18"/>
      <c r="D243" s="18" t="e">
        <f ca="1"/>
        <v>#NAME?</v>
      </c>
      <c r="E243" s="23">
        <f>_xlfn.PERCENTILE.INC($E$2:$E$231,0.8)</f>
        <v>222966.20000000007</v>
      </c>
      <c r="F243" s="19"/>
      <c r="G243" s="18"/>
      <c r="H243" s="20"/>
      <c r="I243" s="20"/>
      <c r="J243" s="20"/>
      <c r="K243" s="24"/>
      <c r="L243" s="20"/>
      <c r="M243" s="18"/>
      <c r="N243" s="18"/>
      <c r="O243" s="18"/>
      <c r="P243" s="18"/>
      <c r="Q243" s="18"/>
      <c r="R243" s="18"/>
      <c r="S243" s="14"/>
      <c r="T243" s="14"/>
      <c r="U243" s="14"/>
      <c r="V243" s="14"/>
      <c r="W243" s="14"/>
      <c r="X243" s="14"/>
      <c r="Y243" s="14"/>
      <c r="Z243" s="14"/>
      <c r="AA243" s="14"/>
      <c r="AB243" s="14"/>
      <c r="AC243" s="14"/>
      <c r="AD243" s="14"/>
      <c r="AE243" s="14"/>
      <c r="AF243" s="14"/>
      <c r="AG243" s="14"/>
      <c r="AH243" s="14"/>
    </row>
    <row r="244" spans="1:34" ht="15.75" hidden="1" customHeight="1">
      <c r="A244" s="17"/>
      <c r="B244" s="18"/>
      <c r="C244" s="18"/>
      <c r="D244" s="18" t="e">
        <f ca="1"/>
        <v>#NAME?</v>
      </c>
      <c r="E244" s="18"/>
      <c r="F244" s="19"/>
      <c r="G244" s="18"/>
      <c r="H244" s="20"/>
      <c r="I244" s="20"/>
      <c r="J244" s="20"/>
      <c r="K244" s="24"/>
      <c r="L244" s="20"/>
      <c r="M244" s="18"/>
      <c r="N244" s="18"/>
      <c r="O244" s="18"/>
      <c r="P244" s="18"/>
      <c r="Q244" s="18"/>
      <c r="R244" s="18"/>
      <c r="S244" s="14"/>
      <c r="T244" s="14"/>
      <c r="U244" s="14"/>
      <c r="V244" s="14"/>
      <c r="W244" s="14"/>
      <c r="X244" s="14"/>
      <c r="Y244" s="14"/>
      <c r="Z244" s="14"/>
      <c r="AA244" s="14"/>
      <c r="AB244" s="14"/>
      <c r="AC244" s="14"/>
      <c r="AD244" s="14"/>
      <c r="AE244" s="14"/>
      <c r="AF244" s="14"/>
      <c r="AG244" s="14"/>
      <c r="AH244" s="14"/>
    </row>
    <row r="245" spans="1:34" ht="15.75" hidden="1" customHeight="1">
      <c r="A245" s="17"/>
      <c r="B245" s="18"/>
      <c r="C245" s="18"/>
      <c r="D245" s="18" t="e">
        <f ca="1"/>
        <v>#NAME?</v>
      </c>
      <c r="E245" s="23">
        <f>_xlfn.PERCENTILE.INC($E$2:$E$231,0.25)</f>
        <v>83151.75</v>
      </c>
      <c r="F245" s="19"/>
      <c r="G245" s="18"/>
      <c r="H245" s="20"/>
      <c r="I245" s="20"/>
      <c r="J245" s="20"/>
      <c r="K245" s="24"/>
      <c r="L245" s="20"/>
      <c r="M245" s="18"/>
      <c r="N245" s="18"/>
      <c r="O245" s="18"/>
      <c r="P245" s="18"/>
      <c r="Q245" s="18"/>
      <c r="R245" s="18"/>
      <c r="S245" s="14"/>
      <c r="T245" s="14"/>
      <c r="U245" s="14"/>
      <c r="V245" s="14"/>
      <c r="W245" s="14"/>
      <c r="X245" s="14"/>
      <c r="Y245" s="14"/>
      <c r="Z245" s="14"/>
      <c r="AA245" s="14"/>
      <c r="AB245" s="14"/>
      <c r="AC245" s="14"/>
      <c r="AD245" s="14"/>
      <c r="AE245" s="14"/>
      <c r="AF245" s="14"/>
      <c r="AG245" s="14"/>
      <c r="AH245" s="14"/>
    </row>
    <row r="246" spans="1:34" ht="15.75" hidden="1" customHeight="1">
      <c r="A246" s="17"/>
      <c r="B246" s="18"/>
      <c r="C246" s="18"/>
      <c r="D246" s="18" t="e">
        <f ca="1"/>
        <v>#NAME?</v>
      </c>
      <c r="E246" s="23">
        <f>_xlfn.PERCENTILE.INC($E$2:$E$231,0.5)</f>
        <v>112600</v>
      </c>
      <c r="F246" s="19"/>
      <c r="G246" s="18"/>
      <c r="H246" s="20"/>
      <c r="I246" s="20"/>
      <c r="J246" s="20"/>
      <c r="K246" s="24"/>
      <c r="L246" s="20"/>
      <c r="M246" s="18"/>
      <c r="N246" s="18"/>
      <c r="O246" s="18"/>
      <c r="P246" s="18"/>
      <c r="Q246" s="18"/>
      <c r="R246" s="18"/>
      <c r="S246" s="14"/>
      <c r="T246" s="14"/>
      <c r="U246" s="14"/>
      <c r="V246" s="14"/>
      <c r="W246" s="14"/>
      <c r="X246" s="14"/>
      <c r="Y246" s="14"/>
      <c r="Z246" s="14"/>
      <c r="AA246" s="14"/>
      <c r="AB246" s="14"/>
      <c r="AC246" s="14"/>
      <c r="AD246" s="14"/>
      <c r="AE246" s="14"/>
      <c r="AF246" s="14"/>
      <c r="AG246" s="14"/>
      <c r="AH246" s="14"/>
    </row>
    <row r="247" spans="1:34" ht="15.75" hidden="1" customHeight="1">
      <c r="A247" s="17"/>
      <c r="B247" s="18"/>
      <c r="C247" s="18"/>
      <c r="D247" s="18" t="e">
        <f ca="1"/>
        <v>#NAME?</v>
      </c>
      <c r="E247" s="23">
        <f>_xlfn.PERCENTILE.INC($E$2:$E$231,0.75)</f>
        <v>201189.25</v>
      </c>
      <c r="F247" s="19"/>
      <c r="G247" s="18"/>
      <c r="H247" s="20"/>
      <c r="I247" s="20"/>
      <c r="J247" s="20"/>
      <c r="K247" s="24"/>
      <c r="L247" s="20"/>
      <c r="M247" s="18"/>
      <c r="N247" s="18"/>
      <c r="O247" s="18"/>
      <c r="P247" s="18"/>
      <c r="Q247" s="18"/>
      <c r="R247" s="18"/>
      <c r="S247" s="14"/>
      <c r="T247" s="14"/>
      <c r="U247" s="14"/>
      <c r="V247" s="14"/>
      <c r="W247" s="14"/>
      <c r="X247" s="14"/>
      <c r="Y247" s="14"/>
      <c r="Z247" s="14"/>
      <c r="AA247" s="14"/>
      <c r="AB247" s="14"/>
      <c r="AC247" s="14"/>
      <c r="AD247" s="14"/>
      <c r="AE247" s="14"/>
      <c r="AF247" s="14"/>
      <c r="AG247" s="14"/>
      <c r="AH247" s="14"/>
    </row>
    <row r="248" spans="1:34" ht="15.75" hidden="1" customHeight="1">
      <c r="A248" s="17"/>
      <c r="B248" s="18"/>
      <c r="C248" s="18"/>
      <c r="D248" s="18" t="e">
        <f ca="1"/>
        <v>#NAME?</v>
      </c>
      <c r="E248" s="17"/>
      <c r="F248" s="19"/>
      <c r="G248" s="18"/>
      <c r="H248" s="20"/>
      <c r="I248" s="20"/>
      <c r="J248" s="20"/>
      <c r="K248" s="24"/>
      <c r="L248" s="20"/>
      <c r="M248" s="18"/>
      <c r="N248" s="18"/>
      <c r="O248" s="18"/>
      <c r="P248" s="18"/>
      <c r="Q248" s="18"/>
      <c r="R248" s="18"/>
      <c r="S248" s="14"/>
      <c r="T248" s="14"/>
      <c r="U248" s="14"/>
      <c r="V248" s="14"/>
      <c r="W248" s="14"/>
      <c r="X248" s="14"/>
      <c r="Y248" s="14"/>
      <c r="Z248" s="14"/>
      <c r="AA248" s="14"/>
      <c r="AB248" s="14"/>
      <c r="AC248" s="14"/>
      <c r="AD248" s="14"/>
      <c r="AE248" s="14"/>
      <c r="AF248" s="14"/>
      <c r="AG248" s="14"/>
      <c r="AH248" s="14"/>
    </row>
    <row r="249" spans="1:34" ht="15.75" hidden="1" customHeight="1">
      <c r="A249" s="17"/>
      <c r="B249" s="18"/>
      <c r="C249" s="18"/>
      <c r="D249" s="18" t="e">
        <f ca="1"/>
        <v>#NAME?</v>
      </c>
      <c r="E249" s="17"/>
      <c r="F249" s="19"/>
      <c r="G249" s="18"/>
      <c r="H249" s="20"/>
      <c r="I249" s="20"/>
      <c r="J249" s="20"/>
      <c r="K249" s="24"/>
      <c r="L249" s="20"/>
      <c r="M249" s="18"/>
      <c r="N249" s="18"/>
      <c r="O249" s="18"/>
      <c r="P249" s="18"/>
      <c r="Q249" s="18"/>
      <c r="R249" s="18"/>
      <c r="S249" s="14"/>
      <c r="T249" s="14"/>
      <c r="U249" s="14"/>
      <c r="V249" s="14"/>
      <c r="W249" s="14"/>
      <c r="X249" s="14"/>
      <c r="Y249" s="14"/>
      <c r="Z249" s="14"/>
      <c r="AA249" s="14"/>
      <c r="AB249" s="14"/>
      <c r="AC249" s="14"/>
      <c r="AD249" s="14"/>
      <c r="AE249" s="14"/>
      <c r="AF249" s="14"/>
      <c r="AG249" s="14"/>
      <c r="AH249" s="14"/>
    </row>
    <row r="250" spans="1:34" ht="15.75" hidden="1" customHeight="1">
      <c r="A250" s="17"/>
      <c r="B250" s="18"/>
      <c r="C250" s="18"/>
      <c r="D250" s="18" t="e">
        <f ca="1"/>
        <v>#NAME?</v>
      </c>
      <c r="E250" s="17"/>
      <c r="F250" s="19"/>
      <c r="G250" s="18"/>
      <c r="H250" s="20"/>
      <c r="I250" s="20"/>
      <c r="J250" s="20"/>
      <c r="K250" s="24"/>
      <c r="L250" s="20"/>
      <c r="M250" s="18"/>
      <c r="N250" s="18"/>
      <c r="O250" s="18"/>
      <c r="P250" s="18"/>
      <c r="Q250" s="18"/>
      <c r="R250" s="18"/>
      <c r="S250" s="14"/>
      <c r="T250" s="14"/>
      <c r="U250" s="14"/>
      <c r="V250" s="14"/>
      <c r="W250" s="14"/>
      <c r="X250" s="14"/>
      <c r="Y250" s="14"/>
      <c r="Z250" s="14"/>
      <c r="AA250" s="14"/>
      <c r="AB250" s="14"/>
      <c r="AC250" s="14"/>
      <c r="AD250" s="14"/>
      <c r="AE250" s="14"/>
      <c r="AF250" s="14"/>
      <c r="AG250" s="14"/>
      <c r="AH250" s="14"/>
    </row>
    <row r="251" spans="1:34" ht="15.75" hidden="1" customHeight="1">
      <c r="A251" s="17"/>
      <c r="B251" s="18"/>
      <c r="C251" s="18"/>
      <c r="D251" s="18" t="e">
        <f ca="1"/>
        <v>#NAME?</v>
      </c>
      <c r="E251" s="18"/>
      <c r="F251" s="19"/>
      <c r="G251" s="18"/>
      <c r="H251" s="20"/>
      <c r="I251" s="20"/>
      <c r="J251" s="20"/>
      <c r="K251" s="24"/>
      <c r="L251" s="20"/>
      <c r="M251" s="20"/>
      <c r="N251" s="18"/>
      <c r="O251" s="18"/>
      <c r="P251" s="18"/>
      <c r="Q251" s="18"/>
      <c r="R251" s="18"/>
      <c r="S251" s="14"/>
      <c r="T251" s="14"/>
      <c r="U251" s="14"/>
      <c r="V251" s="14"/>
      <c r="W251" s="14"/>
      <c r="X251" s="14"/>
      <c r="Y251" s="14"/>
      <c r="Z251" s="14"/>
      <c r="AA251" s="14"/>
      <c r="AB251" s="14"/>
      <c r="AC251" s="14"/>
      <c r="AD251" s="14"/>
      <c r="AE251" s="14"/>
      <c r="AF251" s="14"/>
      <c r="AG251" s="14"/>
      <c r="AH251" s="14"/>
    </row>
    <row r="252" spans="1:34" ht="15.75" hidden="1" customHeight="1">
      <c r="A252" s="17"/>
      <c r="B252" s="18"/>
      <c r="C252" s="18"/>
      <c r="D252" s="18" t="e">
        <f ca="1"/>
        <v>#NAME?</v>
      </c>
      <c r="E252" s="18"/>
      <c r="F252" s="19"/>
      <c r="G252" s="18"/>
      <c r="H252" s="20"/>
      <c r="I252" s="20"/>
      <c r="J252" s="20"/>
      <c r="K252" s="24"/>
      <c r="L252" s="20"/>
      <c r="M252" s="20"/>
      <c r="N252" s="18"/>
      <c r="O252" s="18"/>
      <c r="P252" s="18"/>
      <c r="Q252" s="18"/>
      <c r="R252" s="18"/>
      <c r="S252" s="14"/>
      <c r="T252" s="14"/>
      <c r="U252" s="14"/>
      <c r="V252" s="14"/>
      <c r="W252" s="14"/>
      <c r="X252" s="14"/>
      <c r="Y252" s="14"/>
      <c r="Z252" s="14"/>
      <c r="AA252" s="14"/>
      <c r="AB252" s="14"/>
      <c r="AC252" s="14"/>
      <c r="AD252" s="14"/>
      <c r="AE252" s="14"/>
      <c r="AF252" s="14"/>
      <c r="AG252" s="14"/>
      <c r="AH252" s="14"/>
    </row>
    <row r="253" spans="1:34" ht="15.75" hidden="1" customHeight="1">
      <c r="A253" s="17"/>
      <c r="B253" s="18"/>
      <c r="C253" s="18"/>
      <c r="D253" s="18" t="e">
        <f ca="1"/>
        <v>#NAME?</v>
      </c>
      <c r="E253" s="18"/>
      <c r="F253" s="19"/>
      <c r="G253" s="18"/>
      <c r="H253" s="20"/>
      <c r="I253" s="20"/>
      <c r="J253" s="20"/>
      <c r="K253" s="24"/>
      <c r="L253" s="20"/>
      <c r="M253" s="20"/>
      <c r="N253" s="18"/>
      <c r="O253" s="18"/>
      <c r="P253" s="18"/>
      <c r="Q253" s="18"/>
      <c r="R253" s="18"/>
      <c r="S253" s="14"/>
      <c r="T253" s="14"/>
      <c r="U253" s="14"/>
      <c r="V253" s="14"/>
      <c r="W253" s="14"/>
      <c r="X253" s="14"/>
      <c r="Y253" s="14"/>
      <c r="Z253" s="14"/>
      <c r="AA253" s="14"/>
      <c r="AB253" s="14"/>
      <c r="AC253" s="14"/>
      <c r="AD253" s="14"/>
      <c r="AE253" s="14"/>
      <c r="AF253" s="14"/>
      <c r="AG253" s="14"/>
      <c r="AH253" s="14"/>
    </row>
    <row r="254" spans="1:34" ht="15.75" hidden="1" customHeight="1">
      <c r="A254" s="17"/>
      <c r="B254" s="18"/>
      <c r="C254" s="18"/>
      <c r="D254" s="18" t="e">
        <f ca="1"/>
        <v>#NAME?</v>
      </c>
      <c r="E254" s="18"/>
      <c r="F254" s="19"/>
      <c r="G254" s="18"/>
      <c r="H254" s="20"/>
      <c r="I254" s="20"/>
      <c r="J254" s="20"/>
      <c r="K254" s="24"/>
      <c r="L254" s="20"/>
      <c r="M254" s="20"/>
      <c r="N254" s="18"/>
      <c r="O254" s="18"/>
      <c r="P254" s="18"/>
      <c r="Q254" s="18"/>
      <c r="R254" s="18"/>
      <c r="S254" s="14"/>
      <c r="T254" s="14"/>
      <c r="U254" s="14"/>
      <c r="V254" s="14"/>
      <c r="W254" s="14"/>
      <c r="X254" s="14"/>
      <c r="Y254" s="14"/>
      <c r="Z254" s="14"/>
      <c r="AA254" s="14"/>
      <c r="AB254" s="14"/>
      <c r="AC254" s="14"/>
      <c r="AD254" s="14"/>
      <c r="AE254" s="14"/>
      <c r="AF254" s="14"/>
      <c r="AG254" s="14"/>
      <c r="AH254" s="14"/>
    </row>
    <row r="255" spans="1:34" ht="15.75" hidden="1" customHeight="1">
      <c r="A255" s="17"/>
      <c r="B255" s="18"/>
      <c r="C255" s="18"/>
      <c r="D255" s="18" t="e">
        <f ca="1"/>
        <v>#NAME?</v>
      </c>
      <c r="E255" s="18"/>
      <c r="F255" s="19"/>
      <c r="G255" s="18"/>
      <c r="H255" s="20"/>
      <c r="I255" s="20"/>
      <c r="J255" s="20"/>
      <c r="K255" s="24"/>
      <c r="L255" s="20"/>
      <c r="M255" s="20"/>
      <c r="N255" s="18"/>
      <c r="O255" s="18"/>
      <c r="P255" s="18"/>
      <c r="Q255" s="18"/>
      <c r="R255" s="18"/>
      <c r="S255" s="14"/>
      <c r="T255" s="14"/>
      <c r="U255" s="14"/>
      <c r="V255" s="14"/>
      <c r="W255" s="14"/>
      <c r="X255" s="14"/>
      <c r="Y255" s="14"/>
      <c r="Z255" s="14"/>
      <c r="AA255" s="14"/>
      <c r="AB255" s="14"/>
      <c r="AC255" s="14"/>
      <c r="AD255" s="14"/>
      <c r="AE255" s="14"/>
      <c r="AF255" s="14"/>
      <c r="AG255" s="14"/>
      <c r="AH255" s="14"/>
    </row>
    <row r="256" spans="1:34" ht="15.75" hidden="1" customHeight="1">
      <c r="A256" s="17"/>
      <c r="B256" s="18"/>
      <c r="C256" s="18"/>
      <c r="D256" s="18" t="e">
        <f ca="1"/>
        <v>#NAME?</v>
      </c>
      <c r="E256" s="18"/>
      <c r="F256" s="19"/>
      <c r="G256" s="18"/>
      <c r="H256" s="20"/>
      <c r="I256" s="20"/>
      <c r="J256" s="20"/>
      <c r="K256" s="24"/>
      <c r="L256" s="20"/>
      <c r="M256" s="20"/>
      <c r="N256" s="18"/>
      <c r="O256" s="18"/>
      <c r="P256" s="18"/>
      <c r="Q256" s="18"/>
      <c r="R256" s="18"/>
      <c r="S256" s="14"/>
      <c r="T256" s="14"/>
      <c r="U256" s="14"/>
      <c r="V256" s="14"/>
      <c r="W256" s="14"/>
      <c r="X256" s="14"/>
      <c r="Y256" s="14"/>
      <c r="Z256" s="14"/>
      <c r="AA256" s="14"/>
      <c r="AB256" s="14"/>
      <c r="AC256" s="14"/>
      <c r="AD256" s="14"/>
      <c r="AE256" s="14"/>
      <c r="AF256" s="14"/>
      <c r="AG256" s="14"/>
      <c r="AH256" s="14"/>
    </row>
    <row r="257" spans="1:34" ht="15.75" hidden="1" customHeight="1">
      <c r="A257" s="17"/>
      <c r="B257" s="18"/>
      <c r="C257" s="18"/>
      <c r="D257" s="18" t="e">
        <f ca="1"/>
        <v>#NAME?</v>
      </c>
      <c r="E257" s="18"/>
      <c r="F257" s="19"/>
      <c r="G257" s="18"/>
      <c r="H257" s="20"/>
      <c r="I257" s="20"/>
      <c r="J257" s="20"/>
      <c r="K257" s="24"/>
      <c r="L257" s="20"/>
      <c r="M257" s="20"/>
      <c r="N257" s="18"/>
      <c r="O257" s="18"/>
      <c r="P257" s="18"/>
      <c r="Q257" s="18"/>
      <c r="R257" s="18"/>
      <c r="S257" s="14"/>
      <c r="T257" s="14"/>
      <c r="U257" s="14"/>
      <c r="V257" s="14"/>
      <c r="W257" s="14"/>
      <c r="X257" s="14"/>
      <c r="Y257" s="14"/>
      <c r="Z257" s="14"/>
      <c r="AA257" s="14"/>
      <c r="AB257" s="14"/>
      <c r="AC257" s="14"/>
      <c r="AD257" s="14"/>
      <c r="AE257" s="14"/>
      <c r="AF257" s="14"/>
      <c r="AG257" s="14"/>
      <c r="AH257" s="14"/>
    </row>
    <row r="258" spans="1:34" ht="15.75" hidden="1" customHeight="1">
      <c r="A258" s="17"/>
      <c r="B258" s="18"/>
      <c r="C258" s="18"/>
      <c r="D258" s="18" t="e">
        <f ca="1"/>
        <v>#NAME?</v>
      </c>
      <c r="E258" s="18"/>
      <c r="F258" s="19"/>
      <c r="G258" s="18"/>
      <c r="H258" s="20"/>
      <c r="I258" s="20"/>
      <c r="J258" s="20"/>
      <c r="K258" s="24"/>
      <c r="L258" s="20"/>
      <c r="M258" s="20"/>
      <c r="N258" s="18"/>
      <c r="O258" s="18"/>
      <c r="P258" s="18"/>
      <c r="Q258" s="18"/>
      <c r="R258" s="18"/>
      <c r="S258" s="14"/>
      <c r="T258" s="14"/>
      <c r="U258" s="14"/>
      <c r="V258" s="14"/>
      <c r="W258" s="14"/>
      <c r="X258" s="14"/>
      <c r="Y258" s="14"/>
      <c r="Z258" s="14"/>
      <c r="AA258" s="14"/>
      <c r="AB258" s="14"/>
      <c r="AC258" s="14"/>
      <c r="AD258" s="14"/>
      <c r="AE258" s="14"/>
      <c r="AF258" s="14"/>
      <c r="AG258" s="14"/>
      <c r="AH258" s="14"/>
    </row>
    <row r="259" spans="1:34" ht="15.75" hidden="1" customHeight="1">
      <c r="A259" s="17"/>
      <c r="B259" s="18"/>
      <c r="C259" s="18"/>
      <c r="D259" s="18" t="e">
        <f ca="1"/>
        <v>#NAME?</v>
      </c>
      <c r="E259" s="18"/>
      <c r="F259" s="19"/>
      <c r="G259" s="18"/>
      <c r="H259" s="20"/>
      <c r="I259" s="20"/>
      <c r="J259" s="20"/>
      <c r="K259" s="24"/>
      <c r="L259" s="20"/>
      <c r="M259" s="20"/>
      <c r="N259" s="18"/>
      <c r="O259" s="18"/>
      <c r="P259" s="18"/>
      <c r="Q259" s="18"/>
      <c r="R259" s="18"/>
      <c r="S259" s="14"/>
      <c r="T259" s="14"/>
      <c r="U259" s="14"/>
      <c r="V259" s="14"/>
      <c r="W259" s="14"/>
      <c r="X259" s="14"/>
      <c r="Y259" s="14"/>
      <c r="Z259" s="14"/>
      <c r="AA259" s="14"/>
      <c r="AB259" s="14"/>
      <c r="AC259" s="14"/>
      <c r="AD259" s="14"/>
      <c r="AE259" s="14"/>
      <c r="AF259" s="14"/>
      <c r="AG259" s="14"/>
      <c r="AH259" s="14"/>
    </row>
    <row r="260" spans="1:34" ht="15.75" hidden="1" customHeight="1">
      <c r="A260" s="17"/>
      <c r="B260" s="18"/>
      <c r="C260" s="18"/>
      <c r="D260" s="18" t="e">
        <f ca="1"/>
        <v>#NAME?</v>
      </c>
      <c r="E260" s="18"/>
      <c r="F260" s="19"/>
      <c r="G260" s="18"/>
      <c r="H260" s="20"/>
      <c r="I260" s="20"/>
      <c r="J260" s="20"/>
      <c r="K260" s="24"/>
      <c r="L260" s="20"/>
      <c r="M260" s="20"/>
      <c r="N260" s="18"/>
      <c r="O260" s="18"/>
      <c r="P260" s="18"/>
      <c r="Q260" s="18"/>
      <c r="R260" s="18"/>
      <c r="S260" s="14"/>
      <c r="T260" s="14"/>
      <c r="U260" s="14"/>
      <c r="V260" s="14"/>
      <c r="W260" s="14"/>
      <c r="X260" s="14"/>
      <c r="Y260" s="14"/>
      <c r="Z260" s="14"/>
      <c r="AA260" s="14"/>
      <c r="AB260" s="14"/>
      <c r="AC260" s="14"/>
      <c r="AD260" s="14"/>
      <c r="AE260" s="14"/>
      <c r="AF260" s="14"/>
      <c r="AG260" s="14"/>
      <c r="AH260" s="14"/>
    </row>
    <row r="261" spans="1:34" ht="15.75" hidden="1" customHeight="1">
      <c r="A261" s="17"/>
      <c r="B261" s="18"/>
      <c r="C261" s="18"/>
      <c r="D261" s="18" t="e">
        <f ca="1"/>
        <v>#NAME?</v>
      </c>
      <c r="E261" s="18"/>
      <c r="F261" s="19"/>
      <c r="G261" s="18"/>
      <c r="H261" s="20"/>
      <c r="I261" s="20"/>
      <c r="J261" s="20"/>
      <c r="K261" s="24"/>
      <c r="L261" s="20"/>
      <c r="M261" s="20"/>
      <c r="N261" s="18"/>
      <c r="O261" s="18"/>
      <c r="P261" s="18"/>
      <c r="Q261" s="18"/>
      <c r="R261" s="18"/>
      <c r="S261" s="14"/>
      <c r="T261" s="14"/>
      <c r="U261" s="14"/>
      <c r="V261" s="14"/>
      <c r="W261" s="14"/>
      <c r="X261" s="14"/>
      <c r="Y261" s="14"/>
      <c r="Z261" s="14"/>
      <c r="AA261" s="14"/>
      <c r="AB261" s="14"/>
      <c r="AC261" s="14"/>
      <c r="AD261" s="14"/>
      <c r="AE261" s="14"/>
      <c r="AF261" s="14"/>
      <c r="AG261" s="14"/>
      <c r="AH261" s="14"/>
    </row>
    <row r="262" spans="1:34" ht="15.75" hidden="1" customHeight="1">
      <c r="A262" s="17"/>
      <c r="B262" s="18"/>
      <c r="C262" s="18"/>
      <c r="D262" s="18" t="e">
        <f ca="1"/>
        <v>#NAME?</v>
      </c>
      <c r="E262" s="18"/>
      <c r="F262" s="19"/>
      <c r="G262" s="18"/>
      <c r="H262" s="20"/>
      <c r="I262" s="20"/>
      <c r="J262" s="20"/>
      <c r="K262" s="24"/>
      <c r="L262" s="20"/>
      <c r="M262" s="20"/>
      <c r="N262" s="18"/>
      <c r="O262" s="18"/>
      <c r="P262" s="18"/>
      <c r="Q262" s="18"/>
      <c r="R262" s="18"/>
      <c r="S262" s="14"/>
      <c r="T262" s="14"/>
      <c r="U262" s="14"/>
      <c r="V262" s="14"/>
      <c r="W262" s="14"/>
      <c r="X262" s="14"/>
      <c r="Y262" s="14"/>
      <c r="Z262" s="14"/>
      <c r="AA262" s="14"/>
      <c r="AB262" s="14"/>
      <c r="AC262" s="14"/>
      <c r="AD262" s="14"/>
      <c r="AE262" s="14"/>
      <c r="AF262" s="14"/>
      <c r="AG262" s="14"/>
      <c r="AH262" s="14"/>
    </row>
    <row r="263" spans="1:34" ht="15.75" hidden="1" customHeight="1">
      <c r="A263" s="17"/>
      <c r="B263" s="18"/>
      <c r="C263" s="18"/>
      <c r="D263" s="18" t="e">
        <f ca="1"/>
        <v>#NAME?</v>
      </c>
      <c r="E263" s="18"/>
      <c r="F263" s="19"/>
      <c r="G263" s="18"/>
      <c r="H263" s="20"/>
      <c r="I263" s="20"/>
      <c r="J263" s="20"/>
      <c r="K263" s="24"/>
      <c r="L263" s="20"/>
      <c r="M263" s="20"/>
      <c r="N263" s="18"/>
      <c r="O263" s="18"/>
      <c r="P263" s="18"/>
      <c r="Q263" s="18"/>
      <c r="R263" s="18"/>
      <c r="S263" s="14"/>
      <c r="T263" s="14"/>
      <c r="U263" s="14"/>
      <c r="V263" s="14"/>
      <c r="W263" s="14"/>
      <c r="X263" s="14"/>
      <c r="Y263" s="14"/>
      <c r="Z263" s="14"/>
      <c r="AA263" s="14"/>
      <c r="AB263" s="14"/>
      <c r="AC263" s="14"/>
      <c r="AD263" s="14"/>
      <c r="AE263" s="14"/>
      <c r="AF263" s="14"/>
      <c r="AG263" s="14"/>
      <c r="AH263" s="14"/>
    </row>
    <row r="264" spans="1:34" ht="15.75" hidden="1" customHeight="1">
      <c r="A264" s="17"/>
      <c r="B264" s="18"/>
      <c r="C264" s="18"/>
      <c r="D264" s="18" t="e">
        <f ca="1"/>
        <v>#NAME?</v>
      </c>
      <c r="E264" s="18"/>
      <c r="F264" s="18"/>
      <c r="G264" s="18"/>
      <c r="H264" s="20"/>
      <c r="I264" s="20"/>
      <c r="J264" s="20"/>
      <c r="K264" s="24"/>
      <c r="L264" s="20"/>
      <c r="M264" s="20"/>
      <c r="N264" s="18"/>
      <c r="O264" s="18"/>
      <c r="P264" s="18"/>
      <c r="Q264" s="18"/>
      <c r="R264" s="18"/>
      <c r="S264" s="14"/>
      <c r="T264" s="14"/>
      <c r="U264" s="14"/>
      <c r="V264" s="14"/>
      <c r="W264" s="14"/>
      <c r="X264" s="14"/>
      <c r="Y264" s="14"/>
      <c r="Z264" s="14"/>
      <c r="AA264" s="14"/>
      <c r="AB264" s="14"/>
      <c r="AC264" s="14"/>
      <c r="AD264" s="14"/>
      <c r="AE264" s="14"/>
      <c r="AF264" s="14"/>
      <c r="AG264" s="14"/>
      <c r="AH264" s="14"/>
    </row>
    <row r="265" spans="1:34" ht="15.75" hidden="1" customHeight="1">
      <c r="A265" s="17"/>
      <c r="B265" s="18"/>
      <c r="C265" s="18"/>
      <c r="D265" s="18" t="e">
        <f ca="1"/>
        <v>#NAME?</v>
      </c>
      <c r="E265" s="18"/>
      <c r="F265" s="18"/>
      <c r="G265" s="18"/>
      <c r="H265" s="20"/>
      <c r="I265" s="20"/>
      <c r="J265" s="20"/>
      <c r="K265" s="24"/>
      <c r="L265" s="20"/>
      <c r="M265" s="20"/>
      <c r="N265" s="18"/>
      <c r="O265" s="18"/>
      <c r="P265" s="18"/>
      <c r="Q265" s="18"/>
      <c r="R265" s="18"/>
      <c r="S265" s="14"/>
      <c r="T265" s="14"/>
      <c r="U265" s="14"/>
      <c r="V265" s="14"/>
      <c r="W265" s="14"/>
      <c r="X265" s="14"/>
      <c r="Y265" s="14"/>
      <c r="Z265" s="14"/>
      <c r="AA265" s="14"/>
      <c r="AB265" s="14"/>
      <c r="AC265" s="14"/>
      <c r="AD265" s="14"/>
      <c r="AE265" s="14"/>
      <c r="AF265" s="14"/>
      <c r="AG265" s="14"/>
      <c r="AH265" s="14"/>
    </row>
    <row r="266" spans="1:34" ht="15.75" hidden="1" customHeight="1">
      <c r="A266" s="17"/>
      <c r="B266" s="18"/>
      <c r="C266" s="18"/>
      <c r="D266" s="18" t="e">
        <f ca="1"/>
        <v>#NAME?</v>
      </c>
      <c r="E266" s="18"/>
      <c r="F266" s="18"/>
      <c r="G266" s="18"/>
      <c r="H266" s="20"/>
      <c r="I266" s="20"/>
      <c r="J266" s="20"/>
      <c r="K266" s="24"/>
      <c r="L266" s="20"/>
      <c r="M266" s="20"/>
      <c r="N266" s="18"/>
      <c r="O266" s="18"/>
      <c r="P266" s="18"/>
      <c r="Q266" s="18"/>
      <c r="R266" s="18"/>
      <c r="S266" s="14"/>
      <c r="T266" s="14"/>
      <c r="U266" s="14"/>
      <c r="V266" s="14"/>
      <c r="W266" s="14"/>
      <c r="X266" s="14"/>
      <c r="Y266" s="14"/>
      <c r="Z266" s="14"/>
      <c r="AA266" s="14"/>
      <c r="AB266" s="14"/>
      <c r="AC266" s="14"/>
      <c r="AD266" s="14"/>
      <c r="AE266" s="14"/>
      <c r="AF266" s="14"/>
      <c r="AG266" s="14"/>
      <c r="AH266" s="14"/>
    </row>
    <row r="267" spans="1:34" ht="15.75" hidden="1" customHeight="1">
      <c r="A267" s="17"/>
      <c r="B267" s="18"/>
      <c r="C267" s="18"/>
      <c r="D267" s="18" t="e">
        <f ca="1"/>
        <v>#NAME?</v>
      </c>
      <c r="E267" s="18"/>
      <c r="F267" s="18"/>
      <c r="G267" s="18"/>
      <c r="H267" s="20"/>
      <c r="I267" s="20"/>
      <c r="J267" s="20"/>
      <c r="K267" s="24"/>
      <c r="L267" s="20"/>
      <c r="M267" s="20"/>
      <c r="N267" s="18"/>
      <c r="O267" s="18"/>
      <c r="P267" s="18"/>
      <c r="Q267" s="18"/>
      <c r="R267" s="18"/>
      <c r="S267" s="14"/>
      <c r="T267" s="14"/>
      <c r="U267" s="14"/>
      <c r="V267" s="14"/>
      <c r="W267" s="14"/>
      <c r="X267" s="14"/>
      <c r="Y267" s="14"/>
      <c r="Z267" s="14"/>
      <c r="AA267" s="14"/>
      <c r="AB267" s="14"/>
      <c r="AC267" s="14"/>
      <c r="AD267" s="14"/>
      <c r="AE267" s="14"/>
      <c r="AF267" s="14"/>
      <c r="AG267" s="14"/>
      <c r="AH267" s="14"/>
    </row>
    <row r="268" spans="1:34" ht="15.75" hidden="1" customHeight="1">
      <c r="A268" s="17"/>
      <c r="B268" s="18"/>
      <c r="C268" s="18"/>
      <c r="D268" s="18" t="e">
        <f ca="1"/>
        <v>#NAME?</v>
      </c>
      <c r="E268" s="18"/>
      <c r="F268" s="18"/>
      <c r="G268" s="18"/>
      <c r="H268" s="20"/>
      <c r="I268" s="20"/>
      <c r="J268" s="20"/>
      <c r="K268" s="24"/>
      <c r="L268" s="20"/>
      <c r="M268" s="20"/>
      <c r="N268" s="18"/>
      <c r="O268" s="18"/>
      <c r="P268" s="18"/>
      <c r="Q268" s="18"/>
      <c r="R268" s="18"/>
      <c r="S268" s="14"/>
      <c r="T268" s="14"/>
      <c r="U268" s="14"/>
      <c r="V268" s="14"/>
      <c r="W268" s="14"/>
      <c r="X268" s="14"/>
      <c r="Y268" s="14"/>
      <c r="Z268" s="14"/>
      <c r="AA268" s="14"/>
      <c r="AB268" s="14"/>
      <c r="AC268" s="14"/>
      <c r="AD268" s="14"/>
      <c r="AE268" s="14"/>
      <c r="AF268" s="14"/>
      <c r="AG268" s="14"/>
      <c r="AH268" s="14"/>
    </row>
    <row r="269" spans="1:34" ht="15.75" hidden="1" customHeight="1">
      <c r="A269" s="17"/>
      <c r="B269" s="18"/>
      <c r="C269" s="18"/>
      <c r="D269" s="18" t="e">
        <f ca="1"/>
        <v>#NAME?</v>
      </c>
      <c r="E269" s="18"/>
      <c r="F269" s="18"/>
      <c r="G269" s="18"/>
      <c r="H269" s="20"/>
      <c r="I269" s="20"/>
      <c r="J269" s="20"/>
      <c r="K269" s="24"/>
      <c r="L269" s="20"/>
      <c r="M269" s="20"/>
      <c r="N269" s="18"/>
      <c r="O269" s="18"/>
      <c r="P269" s="18"/>
      <c r="Q269" s="18"/>
      <c r="R269" s="18"/>
      <c r="S269" s="14"/>
      <c r="T269" s="14"/>
      <c r="U269" s="14"/>
      <c r="V269" s="14"/>
      <c r="W269" s="14"/>
      <c r="X269" s="14"/>
      <c r="Y269" s="14"/>
      <c r="Z269" s="14"/>
      <c r="AA269" s="14"/>
      <c r="AB269" s="14"/>
      <c r="AC269" s="14"/>
      <c r="AD269" s="14"/>
      <c r="AE269" s="14"/>
      <c r="AF269" s="14"/>
      <c r="AG269" s="14"/>
      <c r="AH269" s="14"/>
    </row>
    <row r="270" spans="1:34" ht="15.75" hidden="1" customHeight="1">
      <c r="A270" s="17"/>
      <c r="B270" s="18"/>
      <c r="C270" s="18"/>
      <c r="D270" s="18" t="e">
        <f ca="1"/>
        <v>#NAME?</v>
      </c>
      <c r="E270" s="18"/>
      <c r="F270" s="18"/>
      <c r="G270" s="18"/>
      <c r="H270" s="20"/>
      <c r="I270" s="20"/>
      <c r="J270" s="20"/>
      <c r="K270" s="24"/>
      <c r="L270" s="20"/>
      <c r="M270" s="20"/>
      <c r="N270" s="18"/>
      <c r="O270" s="18"/>
      <c r="P270" s="18"/>
      <c r="Q270" s="18"/>
      <c r="R270" s="18"/>
      <c r="S270" s="14"/>
      <c r="T270" s="14"/>
      <c r="U270" s="14"/>
      <c r="V270" s="14"/>
      <c r="W270" s="14"/>
      <c r="X270" s="14"/>
      <c r="Y270" s="14"/>
      <c r="Z270" s="14"/>
      <c r="AA270" s="14"/>
      <c r="AB270" s="14"/>
      <c r="AC270" s="14"/>
      <c r="AD270" s="14"/>
      <c r="AE270" s="14"/>
      <c r="AF270" s="14"/>
      <c r="AG270" s="14"/>
      <c r="AH270" s="14"/>
    </row>
    <row r="271" spans="1:34" ht="15.75" hidden="1" customHeight="1">
      <c r="A271" s="17"/>
      <c r="B271" s="18"/>
      <c r="C271" s="18"/>
      <c r="D271" s="18" t="e">
        <f ca="1"/>
        <v>#NAME?</v>
      </c>
      <c r="E271" s="18"/>
      <c r="F271" s="18"/>
      <c r="G271" s="18"/>
      <c r="H271" s="20"/>
      <c r="I271" s="20"/>
      <c r="J271" s="20"/>
      <c r="K271" s="24"/>
      <c r="L271" s="20"/>
      <c r="M271" s="20"/>
      <c r="N271" s="18"/>
      <c r="O271" s="18"/>
      <c r="P271" s="18"/>
      <c r="Q271" s="18"/>
      <c r="R271" s="18"/>
      <c r="S271" s="14"/>
      <c r="T271" s="14"/>
      <c r="U271" s="14"/>
      <c r="V271" s="14"/>
      <c r="W271" s="14"/>
      <c r="X271" s="14"/>
      <c r="Y271" s="14"/>
      <c r="Z271" s="14"/>
      <c r="AA271" s="14"/>
      <c r="AB271" s="14"/>
      <c r="AC271" s="14"/>
      <c r="AD271" s="14"/>
      <c r="AE271" s="14"/>
      <c r="AF271" s="14"/>
      <c r="AG271" s="14"/>
      <c r="AH271" s="14"/>
    </row>
    <row r="272" spans="1:34" ht="15.75" hidden="1" customHeight="1">
      <c r="A272" s="17"/>
      <c r="B272" s="18"/>
      <c r="C272" s="18"/>
      <c r="D272" s="18" t="e">
        <f ca="1"/>
        <v>#NAME?</v>
      </c>
      <c r="E272" s="18"/>
      <c r="F272" s="18"/>
      <c r="G272" s="18"/>
      <c r="H272" s="20"/>
      <c r="I272" s="20"/>
      <c r="J272" s="20"/>
      <c r="K272" s="24"/>
      <c r="L272" s="20"/>
      <c r="M272" s="20"/>
      <c r="N272" s="18"/>
      <c r="O272" s="18"/>
      <c r="P272" s="18"/>
      <c r="Q272" s="18"/>
      <c r="R272" s="18"/>
      <c r="S272" s="14"/>
      <c r="T272" s="14"/>
      <c r="U272" s="14"/>
      <c r="V272" s="14"/>
      <c r="W272" s="14"/>
      <c r="X272" s="14"/>
      <c r="Y272" s="14"/>
      <c r="Z272" s="14"/>
      <c r="AA272" s="14"/>
      <c r="AB272" s="14"/>
      <c r="AC272" s="14"/>
      <c r="AD272" s="14"/>
      <c r="AE272" s="14"/>
      <c r="AF272" s="14"/>
      <c r="AG272" s="14"/>
      <c r="AH272" s="14"/>
    </row>
    <row r="273" spans="1:34" ht="15.75" hidden="1" customHeight="1">
      <c r="A273" s="17"/>
      <c r="B273" s="18"/>
      <c r="C273" s="18"/>
      <c r="D273" s="18" t="e">
        <f ca="1"/>
        <v>#NAME?</v>
      </c>
      <c r="E273" s="18"/>
      <c r="F273" s="18"/>
      <c r="G273" s="18"/>
      <c r="H273" s="20"/>
      <c r="I273" s="20"/>
      <c r="J273" s="20"/>
      <c r="K273" s="24"/>
      <c r="L273" s="20"/>
      <c r="M273" s="20"/>
      <c r="N273" s="18"/>
      <c r="O273" s="18"/>
      <c r="P273" s="18"/>
      <c r="Q273" s="18"/>
      <c r="R273" s="18"/>
      <c r="S273" s="14"/>
      <c r="T273" s="14"/>
      <c r="U273" s="14"/>
      <c r="V273" s="14"/>
      <c r="W273" s="14"/>
      <c r="X273" s="14"/>
      <c r="Y273" s="14"/>
      <c r="Z273" s="14"/>
      <c r="AA273" s="14"/>
      <c r="AB273" s="14"/>
      <c r="AC273" s="14"/>
      <c r="AD273" s="14"/>
      <c r="AE273" s="14"/>
      <c r="AF273" s="14"/>
      <c r="AG273" s="14"/>
      <c r="AH273" s="14"/>
    </row>
    <row r="274" spans="1:34" ht="15.75" hidden="1" customHeight="1">
      <c r="A274" s="17"/>
      <c r="B274" s="18"/>
      <c r="C274" s="18"/>
      <c r="D274" s="18" t="e">
        <f ca="1"/>
        <v>#NAME?</v>
      </c>
      <c r="E274" s="18"/>
      <c r="F274" s="18"/>
      <c r="G274" s="18"/>
      <c r="H274" s="20"/>
      <c r="I274" s="20"/>
      <c r="J274" s="20"/>
      <c r="K274" s="24"/>
      <c r="L274" s="20"/>
      <c r="M274" s="20"/>
      <c r="N274" s="18"/>
      <c r="O274" s="18"/>
      <c r="P274" s="18"/>
      <c r="Q274" s="18"/>
      <c r="R274" s="18"/>
      <c r="S274" s="14"/>
      <c r="T274" s="14"/>
      <c r="U274" s="14"/>
      <c r="V274" s="14"/>
      <c r="W274" s="14"/>
      <c r="X274" s="14"/>
      <c r="Y274" s="14"/>
      <c r="Z274" s="14"/>
      <c r="AA274" s="14"/>
      <c r="AB274" s="14"/>
      <c r="AC274" s="14"/>
      <c r="AD274" s="14"/>
      <c r="AE274" s="14"/>
      <c r="AF274" s="14"/>
      <c r="AG274" s="14"/>
      <c r="AH274" s="14"/>
    </row>
    <row r="275" spans="1:34" ht="15.75" hidden="1" customHeight="1">
      <c r="A275" s="17"/>
      <c r="B275" s="18"/>
      <c r="C275" s="18"/>
      <c r="D275" s="18" t="e">
        <f ca="1"/>
        <v>#NAME?</v>
      </c>
      <c r="E275" s="18"/>
      <c r="F275" s="18"/>
      <c r="G275" s="18"/>
      <c r="H275" s="20"/>
      <c r="I275" s="20"/>
      <c r="J275" s="20"/>
      <c r="K275" s="24"/>
      <c r="L275" s="20"/>
      <c r="M275" s="20"/>
      <c r="N275" s="18"/>
      <c r="O275" s="18"/>
      <c r="P275" s="18"/>
      <c r="Q275" s="18"/>
      <c r="R275" s="18"/>
      <c r="S275" s="14"/>
      <c r="T275" s="14"/>
      <c r="U275" s="14"/>
      <c r="V275" s="14"/>
      <c r="W275" s="14"/>
      <c r="X275" s="14"/>
      <c r="Y275" s="14"/>
      <c r="Z275" s="14"/>
      <c r="AA275" s="14"/>
      <c r="AB275" s="14"/>
      <c r="AC275" s="14"/>
      <c r="AD275" s="14"/>
      <c r="AE275" s="14"/>
      <c r="AF275" s="14"/>
      <c r="AG275" s="14"/>
      <c r="AH275" s="14"/>
    </row>
    <row r="276" spans="1:34" ht="15.75" hidden="1" customHeight="1">
      <c r="A276" s="17"/>
      <c r="B276" s="18"/>
      <c r="C276" s="18"/>
      <c r="D276" s="18" t="e">
        <f ca="1"/>
        <v>#NAME?</v>
      </c>
      <c r="E276" s="18"/>
      <c r="F276" s="18"/>
      <c r="G276" s="18"/>
      <c r="H276" s="20"/>
      <c r="I276" s="20"/>
      <c r="J276" s="20"/>
      <c r="K276" s="24"/>
      <c r="L276" s="20"/>
      <c r="M276" s="20"/>
      <c r="N276" s="18"/>
      <c r="O276" s="18"/>
      <c r="P276" s="18"/>
      <c r="Q276" s="18"/>
      <c r="R276" s="18"/>
      <c r="S276" s="14"/>
      <c r="T276" s="14"/>
      <c r="U276" s="14"/>
      <c r="V276" s="14"/>
      <c r="W276" s="14"/>
      <c r="X276" s="14"/>
      <c r="Y276" s="14"/>
      <c r="Z276" s="14"/>
      <c r="AA276" s="14"/>
      <c r="AB276" s="14"/>
      <c r="AC276" s="14"/>
      <c r="AD276" s="14"/>
      <c r="AE276" s="14"/>
      <c r="AF276" s="14"/>
      <c r="AG276" s="14"/>
      <c r="AH276" s="14"/>
    </row>
    <row r="277" spans="1:34" ht="15.75" hidden="1" customHeight="1">
      <c r="A277" s="17"/>
      <c r="B277" s="18"/>
      <c r="C277" s="18"/>
      <c r="D277" s="18" t="e">
        <f ca="1"/>
        <v>#NAME?</v>
      </c>
      <c r="E277" s="18"/>
      <c r="F277" s="18"/>
      <c r="G277" s="18"/>
      <c r="H277" s="20"/>
      <c r="I277" s="20"/>
      <c r="J277" s="20"/>
      <c r="K277" s="24"/>
      <c r="L277" s="20"/>
      <c r="M277" s="20"/>
      <c r="N277" s="18"/>
      <c r="O277" s="18"/>
      <c r="P277" s="18"/>
      <c r="Q277" s="18"/>
      <c r="R277" s="18"/>
      <c r="S277" s="14"/>
      <c r="T277" s="14"/>
      <c r="U277" s="14"/>
      <c r="V277" s="14"/>
      <c r="W277" s="14"/>
      <c r="X277" s="14"/>
      <c r="Y277" s="14"/>
      <c r="Z277" s="14"/>
      <c r="AA277" s="14"/>
      <c r="AB277" s="14"/>
      <c r="AC277" s="14"/>
      <c r="AD277" s="14"/>
      <c r="AE277" s="14"/>
      <c r="AF277" s="14"/>
      <c r="AG277" s="14"/>
      <c r="AH277" s="14"/>
    </row>
    <row r="278" spans="1:34" ht="15.75" hidden="1" customHeight="1">
      <c r="A278" s="17"/>
      <c r="B278" s="18"/>
      <c r="C278" s="18"/>
      <c r="D278" s="18" t="e">
        <f ca="1"/>
        <v>#NAME?</v>
      </c>
      <c r="E278" s="18"/>
      <c r="F278" s="18"/>
      <c r="G278" s="18"/>
      <c r="H278" s="20"/>
      <c r="I278" s="20"/>
      <c r="J278" s="20"/>
      <c r="K278" s="24"/>
      <c r="L278" s="20"/>
      <c r="M278" s="20"/>
      <c r="N278" s="18"/>
      <c r="O278" s="18"/>
      <c r="P278" s="18"/>
      <c r="Q278" s="18"/>
      <c r="R278" s="18"/>
      <c r="S278" s="14"/>
      <c r="T278" s="14"/>
      <c r="U278" s="14"/>
      <c r="V278" s="14"/>
      <c r="W278" s="14"/>
      <c r="X278" s="14"/>
      <c r="Y278" s="14"/>
      <c r="Z278" s="14"/>
      <c r="AA278" s="14"/>
      <c r="AB278" s="14"/>
      <c r="AC278" s="14"/>
      <c r="AD278" s="14"/>
      <c r="AE278" s="14"/>
      <c r="AF278" s="14"/>
      <c r="AG278" s="14"/>
      <c r="AH278" s="14"/>
    </row>
    <row r="279" spans="1:34" ht="15.75" hidden="1" customHeight="1">
      <c r="A279" s="17"/>
      <c r="B279" s="18"/>
      <c r="C279" s="18"/>
      <c r="D279" s="18" t="e">
        <f ca="1"/>
        <v>#NAME?</v>
      </c>
      <c r="E279" s="18"/>
      <c r="F279" s="18"/>
      <c r="G279" s="18"/>
      <c r="H279" s="20"/>
      <c r="I279" s="20"/>
      <c r="J279" s="20"/>
      <c r="K279" s="24"/>
      <c r="L279" s="20"/>
      <c r="M279" s="20"/>
      <c r="N279" s="18"/>
      <c r="O279" s="18"/>
      <c r="P279" s="18"/>
      <c r="Q279" s="18"/>
      <c r="R279" s="18"/>
      <c r="S279" s="14"/>
      <c r="T279" s="14"/>
      <c r="U279" s="14"/>
      <c r="V279" s="14"/>
      <c r="W279" s="14"/>
      <c r="X279" s="14"/>
      <c r="Y279" s="14"/>
      <c r="Z279" s="14"/>
      <c r="AA279" s="14"/>
      <c r="AB279" s="14"/>
      <c r="AC279" s="14"/>
      <c r="AD279" s="14"/>
      <c r="AE279" s="14"/>
      <c r="AF279" s="14"/>
      <c r="AG279" s="14"/>
      <c r="AH279" s="14"/>
    </row>
    <row r="280" spans="1:34" ht="15.75" hidden="1" customHeight="1">
      <c r="A280" s="17"/>
      <c r="B280" s="18"/>
      <c r="C280" s="18"/>
      <c r="D280" s="18" t="e">
        <f ca="1"/>
        <v>#NAME?</v>
      </c>
      <c r="E280" s="18"/>
      <c r="F280" s="18"/>
      <c r="G280" s="18"/>
      <c r="H280" s="20"/>
      <c r="I280" s="20"/>
      <c r="J280" s="20"/>
      <c r="K280" s="24"/>
      <c r="L280" s="20"/>
      <c r="M280" s="20"/>
      <c r="N280" s="18"/>
      <c r="O280" s="18"/>
      <c r="P280" s="18"/>
      <c r="Q280" s="18"/>
      <c r="R280" s="18"/>
      <c r="S280" s="14"/>
      <c r="T280" s="14"/>
      <c r="U280" s="14"/>
      <c r="V280" s="14"/>
      <c r="W280" s="14"/>
      <c r="X280" s="14"/>
      <c r="Y280" s="14"/>
      <c r="Z280" s="14"/>
      <c r="AA280" s="14"/>
      <c r="AB280" s="14"/>
      <c r="AC280" s="14"/>
      <c r="AD280" s="14"/>
      <c r="AE280" s="14"/>
      <c r="AF280" s="14"/>
      <c r="AG280" s="14"/>
      <c r="AH280" s="14"/>
    </row>
    <row r="281" spans="1:34" ht="15.75" hidden="1" customHeight="1">
      <c r="A281" s="17"/>
      <c r="B281" s="18"/>
      <c r="C281" s="18"/>
      <c r="D281" s="18" t="e">
        <f ca="1"/>
        <v>#NAME?</v>
      </c>
      <c r="E281" s="18"/>
      <c r="F281" s="18"/>
      <c r="G281" s="18"/>
      <c r="H281" s="20"/>
      <c r="I281" s="20"/>
      <c r="J281" s="20"/>
      <c r="K281" s="24"/>
      <c r="L281" s="20"/>
      <c r="M281" s="20"/>
      <c r="N281" s="18"/>
      <c r="O281" s="18"/>
      <c r="P281" s="18"/>
      <c r="Q281" s="18"/>
      <c r="R281" s="18"/>
      <c r="S281" s="14"/>
      <c r="T281" s="14"/>
      <c r="U281" s="14"/>
      <c r="V281" s="14"/>
      <c r="W281" s="14"/>
      <c r="X281" s="14"/>
      <c r="Y281" s="14"/>
      <c r="Z281" s="14"/>
      <c r="AA281" s="14"/>
      <c r="AB281" s="14"/>
      <c r="AC281" s="14"/>
      <c r="AD281" s="14"/>
      <c r="AE281" s="14"/>
      <c r="AF281" s="14"/>
      <c r="AG281" s="14"/>
      <c r="AH281" s="14"/>
    </row>
    <row r="282" spans="1:34" ht="15.75" hidden="1" customHeight="1">
      <c r="A282" s="17"/>
      <c r="B282" s="18"/>
      <c r="C282" s="18"/>
      <c r="D282" s="18" t="e">
        <f ca="1"/>
        <v>#NAME?</v>
      </c>
      <c r="E282" s="18"/>
      <c r="F282" s="18"/>
      <c r="G282" s="18"/>
      <c r="H282" s="20"/>
      <c r="I282" s="20"/>
      <c r="J282" s="20"/>
      <c r="K282" s="24"/>
      <c r="L282" s="20"/>
      <c r="M282" s="20"/>
      <c r="N282" s="18"/>
      <c r="O282" s="18"/>
      <c r="P282" s="18"/>
      <c r="Q282" s="18"/>
      <c r="R282" s="18"/>
      <c r="S282" s="14"/>
      <c r="T282" s="14"/>
      <c r="U282" s="14"/>
      <c r="V282" s="14"/>
      <c r="W282" s="14"/>
      <c r="X282" s="14"/>
      <c r="Y282" s="14"/>
      <c r="Z282" s="14"/>
      <c r="AA282" s="14"/>
      <c r="AB282" s="14"/>
      <c r="AC282" s="14"/>
      <c r="AD282" s="14"/>
      <c r="AE282" s="14"/>
      <c r="AF282" s="14"/>
      <c r="AG282" s="14"/>
      <c r="AH282" s="14"/>
    </row>
    <row r="283" spans="1:34" ht="15.75" hidden="1" customHeight="1">
      <c r="A283" s="17"/>
      <c r="B283" s="18"/>
      <c r="C283" s="18"/>
      <c r="D283" s="18" t="e">
        <f ca="1"/>
        <v>#NAME?</v>
      </c>
      <c r="E283" s="18"/>
      <c r="F283" s="18"/>
      <c r="G283" s="18"/>
      <c r="H283" s="20"/>
      <c r="I283" s="20"/>
      <c r="J283" s="20"/>
      <c r="K283" s="24"/>
      <c r="L283" s="20"/>
      <c r="M283" s="20"/>
      <c r="N283" s="18"/>
      <c r="O283" s="18"/>
      <c r="P283" s="18"/>
      <c r="Q283" s="18"/>
      <c r="R283" s="18"/>
      <c r="S283" s="14"/>
      <c r="T283" s="14"/>
      <c r="U283" s="14"/>
      <c r="V283" s="14"/>
      <c r="W283" s="14"/>
      <c r="X283" s="14"/>
      <c r="Y283" s="14"/>
      <c r="Z283" s="14"/>
      <c r="AA283" s="14"/>
      <c r="AB283" s="14"/>
      <c r="AC283" s="14"/>
      <c r="AD283" s="14"/>
      <c r="AE283" s="14"/>
      <c r="AF283" s="14"/>
      <c r="AG283" s="14"/>
      <c r="AH283" s="14"/>
    </row>
    <row r="284" spans="1:34" ht="15.75" hidden="1" customHeight="1">
      <c r="A284" s="17"/>
      <c r="B284" s="18"/>
      <c r="C284" s="18"/>
      <c r="D284" s="18" t="e">
        <f ca="1"/>
        <v>#NAME?</v>
      </c>
      <c r="E284" s="18"/>
      <c r="F284" s="18"/>
      <c r="G284" s="18"/>
      <c r="H284" s="20"/>
      <c r="I284" s="20"/>
      <c r="J284" s="20"/>
      <c r="K284" s="24"/>
      <c r="L284" s="20"/>
      <c r="M284" s="20"/>
      <c r="N284" s="18"/>
      <c r="O284" s="18"/>
      <c r="P284" s="18"/>
      <c r="Q284" s="18"/>
      <c r="R284" s="18"/>
      <c r="S284" s="14"/>
      <c r="T284" s="14"/>
      <c r="U284" s="14"/>
      <c r="V284" s="14"/>
      <c r="W284" s="14"/>
      <c r="X284" s="14"/>
      <c r="Y284" s="14"/>
      <c r="Z284" s="14"/>
      <c r="AA284" s="14"/>
      <c r="AB284" s="14"/>
      <c r="AC284" s="14"/>
      <c r="AD284" s="14"/>
      <c r="AE284" s="14"/>
      <c r="AF284" s="14"/>
      <c r="AG284" s="14"/>
      <c r="AH284" s="14"/>
    </row>
    <row r="285" spans="1:34" ht="15.75" hidden="1" customHeight="1">
      <c r="A285" s="17"/>
      <c r="B285" s="18"/>
      <c r="C285" s="18"/>
      <c r="D285" s="18" t="e">
        <f ca="1"/>
        <v>#NAME?</v>
      </c>
      <c r="E285" s="18"/>
      <c r="F285" s="18"/>
      <c r="G285" s="18"/>
      <c r="H285" s="20"/>
      <c r="I285" s="20"/>
      <c r="J285" s="20"/>
      <c r="K285" s="24"/>
      <c r="L285" s="20"/>
      <c r="M285" s="20"/>
      <c r="N285" s="18"/>
      <c r="O285" s="18"/>
      <c r="P285" s="18"/>
      <c r="Q285" s="18"/>
      <c r="R285" s="18"/>
      <c r="S285" s="14"/>
      <c r="T285" s="14"/>
      <c r="U285" s="14"/>
      <c r="V285" s="14"/>
      <c r="W285" s="14"/>
      <c r="X285" s="14"/>
      <c r="Y285" s="14"/>
      <c r="Z285" s="14"/>
      <c r="AA285" s="14"/>
      <c r="AB285" s="14"/>
      <c r="AC285" s="14"/>
      <c r="AD285" s="14"/>
      <c r="AE285" s="14"/>
      <c r="AF285" s="14"/>
      <c r="AG285" s="14"/>
      <c r="AH285" s="14"/>
    </row>
    <row r="286" spans="1:34" ht="15.75" hidden="1" customHeight="1">
      <c r="A286" s="17"/>
      <c r="B286" s="18"/>
      <c r="C286" s="18"/>
      <c r="D286" s="18" t="e">
        <f ca="1"/>
        <v>#NAME?</v>
      </c>
      <c r="E286" s="18"/>
      <c r="F286" s="18"/>
      <c r="G286" s="18"/>
      <c r="H286" s="20"/>
      <c r="I286" s="20"/>
      <c r="J286" s="20"/>
      <c r="K286" s="24"/>
      <c r="L286" s="20"/>
      <c r="M286" s="20"/>
      <c r="N286" s="18"/>
      <c r="O286" s="18"/>
      <c r="P286" s="18"/>
      <c r="Q286" s="18"/>
      <c r="R286" s="18"/>
      <c r="S286" s="14"/>
      <c r="T286" s="14"/>
      <c r="U286" s="14"/>
      <c r="V286" s="14"/>
      <c r="W286" s="14"/>
      <c r="X286" s="14"/>
      <c r="Y286" s="14"/>
      <c r="Z286" s="14"/>
      <c r="AA286" s="14"/>
      <c r="AB286" s="14"/>
      <c r="AC286" s="14"/>
      <c r="AD286" s="14"/>
      <c r="AE286" s="14"/>
      <c r="AF286" s="14"/>
      <c r="AG286" s="14"/>
      <c r="AH286" s="14"/>
    </row>
    <row r="287" spans="1:34" ht="15.75" hidden="1" customHeight="1">
      <c r="A287" s="17"/>
      <c r="B287" s="18"/>
      <c r="C287" s="18"/>
      <c r="D287" s="18" t="e">
        <f ca="1"/>
        <v>#NAME?</v>
      </c>
      <c r="E287" s="18"/>
      <c r="F287" s="18"/>
      <c r="G287" s="18"/>
      <c r="H287" s="20"/>
      <c r="I287" s="20"/>
      <c r="J287" s="20"/>
      <c r="K287" s="24"/>
      <c r="L287" s="20"/>
      <c r="M287" s="20"/>
      <c r="N287" s="18"/>
      <c r="O287" s="18"/>
      <c r="P287" s="18"/>
      <c r="Q287" s="18"/>
      <c r="R287" s="18"/>
      <c r="S287" s="14"/>
      <c r="T287" s="14"/>
      <c r="U287" s="14"/>
      <c r="V287" s="14"/>
      <c r="W287" s="14"/>
      <c r="X287" s="14"/>
      <c r="Y287" s="14"/>
      <c r="Z287" s="14"/>
      <c r="AA287" s="14"/>
      <c r="AB287" s="14"/>
      <c r="AC287" s="14"/>
      <c r="AD287" s="14"/>
      <c r="AE287" s="14"/>
      <c r="AF287" s="14"/>
      <c r="AG287" s="14"/>
      <c r="AH287" s="14"/>
    </row>
    <row r="288" spans="1:34" ht="15.75" hidden="1" customHeight="1">
      <c r="A288" s="17"/>
      <c r="B288" s="18"/>
      <c r="C288" s="18"/>
      <c r="D288" s="18" t="e">
        <f ca="1"/>
        <v>#NAME?</v>
      </c>
      <c r="E288" s="18"/>
      <c r="F288" s="18"/>
      <c r="G288" s="18"/>
      <c r="H288" s="20"/>
      <c r="I288" s="20"/>
      <c r="J288" s="20"/>
      <c r="K288" s="24"/>
      <c r="L288" s="20"/>
      <c r="M288" s="20"/>
      <c r="N288" s="18"/>
      <c r="O288" s="18"/>
      <c r="P288" s="18"/>
      <c r="Q288" s="18"/>
      <c r="R288" s="18"/>
      <c r="S288" s="14"/>
      <c r="T288" s="14"/>
      <c r="U288" s="14"/>
      <c r="V288" s="14"/>
      <c r="W288" s="14"/>
      <c r="X288" s="14"/>
      <c r="Y288" s="14"/>
      <c r="Z288" s="14"/>
      <c r="AA288" s="14"/>
      <c r="AB288" s="14"/>
      <c r="AC288" s="14"/>
      <c r="AD288" s="14"/>
      <c r="AE288" s="14"/>
      <c r="AF288" s="14"/>
      <c r="AG288" s="14"/>
      <c r="AH288" s="14"/>
    </row>
    <row r="289" spans="1:34" ht="15.75" hidden="1" customHeight="1">
      <c r="A289" s="17"/>
      <c r="B289" s="18"/>
      <c r="C289" s="18"/>
      <c r="D289" s="18" t="e">
        <f ca="1"/>
        <v>#NAME?</v>
      </c>
      <c r="E289" s="18"/>
      <c r="F289" s="18"/>
      <c r="G289" s="18"/>
      <c r="H289" s="20"/>
      <c r="I289" s="20"/>
      <c r="J289" s="20"/>
      <c r="K289" s="24"/>
      <c r="L289" s="20"/>
      <c r="M289" s="20"/>
      <c r="N289" s="18"/>
      <c r="O289" s="18"/>
      <c r="P289" s="18"/>
      <c r="Q289" s="18"/>
      <c r="R289" s="18"/>
      <c r="S289" s="14"/>
      <c r="T289" s="14"/>
      <c r="U289" s="14"/>
      <c r="V289" s="14"/>
      <c r="W289" s="14"/>
      <c r="X289" s="14"/>
      <c r="Y289" s="14"/>
      <c r="Z289" s="14"/>
      <c r="AA289" s="14"/>
      <c r="AB289" s="14"/>
      <c r="AC289" s="14"/>
      <c r="AD289" s="14"/>
      <c r="AE289" s="14"/>
      <c r="AF289" s="14"/>
      <c r="AG289" s="14"/>
      <c r="AH289" s="14"/>
    </row>
    <row r="290" spans="1:34" ht="15.75" hidden="1" customHeight="1">
      <c r="A290" s="17"/>
      <c r="B290" s="18"/>
      <c r="C290" s="18"/>
      <c r="D290" s="18" t="e">
        <f ca="1"/>
        <v>#NAME?</v>
      </c>
      <c r="E290" s="18"/>
      <c r="F290" s="18"/>
      <c r="G290" s="18"/>
      <c r="H290" s="20"/>
      <c r="I290" s="20"/>
      <c r="J290" s="20"/>
      <c r="K290" s="24"/>
      <c r="L290" s="20"/>
      <c r="M290" s="20"/>
      <c r="N290" s="18"/>
      <c r="O290" s="18"/>
      <c r="P290" s="18"/>
      <c r="Q290" s="18"/>
      <c r="R290" s="18"/>
      <c r="S290" s="14"/>
      <c r="T290" s="14"/>
      <c r="U290" s="14"/>
      <c r="V290" s="14"/>
      <c r="W290" s="14"/>
      <c r="X290" s="14"/>
      <c r="Y290" s="14"/>
      <c r="Z290" s="14"/>
      <c r="AA290" s="14"/>
      <c r="AB290" s="14"/>
      <c r="AC290" s="14"/>
      <c r="AD290" s="14"/>
      <c r="AE290" s="14"/>
      <c r="AF290" s="14"/>
      <c r="AG290" s="14"/>
      <c r="AH290" s="14"/>
    </row>
    <row r="291" spans="1:34" ht="15.75" hidden="1" customHeight="1">
      <c r="A291" s="17"/>
      <c r="B291" s="18"/>
      <c r="C291" s="18"/>
      <c r="D291" s="18" t="e">
        <f ca="1"/>
        <v>#NAME?</v>
      </c>
      <c r="E291" s="18"/>
      <c r="F291" s="18"/>
      <c r="G291" s="18"/>
      <c r="H291" s="20"/>
      <c r="I291" s="20"/>
      <c r="J291" s="20"/>
      <c r="K291" s="24"/>
      <c r="L291" s="20"/>
      <c r="M291" s="20"/>
      <c r="N291" s="18"/>
      <c r="O291" s="18"/>
      <c r="P291" s="18"/>
      <c r="Q291" s="18"/>
      <c r="R291" s="18"/>
      <c r="S291" s="14"/>
      <c r="T291" s="14"/>
      <c r="U291" s="14"/>
      <c r="V291" s="14"/>
      <c r="W291" s="14"/>
      <c r="X291" s="14"/>
      <c r="Y291" s="14"/>
      <c r="Z291" s="14"/>
      <c r="AA291" s="14"/>
      <c r="AB291" s="14"/>
      <c r="AC291" s="14"/>
      <c r="AD291" s="14"/>
      <c r="AE291" s="14"/>
      <c r="AF291" s="14"/>
      <c r="AG291" s="14"/>
      <c r="AH291" s="14"/>
    </row>
    <row r="292" spans="1:34" ht="15.75" hidden="1" customHeight="1">
      <c r="A292" s="17"/>
      <c r="B292" s="18"/>
      <c r="C292" s="18"/>
      <c r="D292" s="18" t="e">
        <f ca="1"/>
        <v>#NAME?</v>
      </c>
      <c r="E292" s="18"/>
      <c r="F292" s="18"/>
      <c r="G292" s="18"/>
      <c r="H292" s="20"/>
      <c r="I292" s="20"/>
      <c r="J292" s="20"/>
      <c r="K292" s="24"/>
      <c r="L292" s="20"/>
      <c r="M292" s="20"/>
      <c r="N292" s="18"/>
      <c r="O292" s="18"/>
      <c r="P292" s="18"/>
      <c r="Q292" s="18"/>
      <c r="R292" s="18"/>
      <c r="S292" s="14"/>
      <c r="T292" s="14"/>
      <c r="U292" s="14"/>
      <c r="V292" s="14"/>
      <c r="W292" s="14"/>
      <c r="X292" s="14"/>
      <c r="Y292" s="14"/>
      <c r="Z292" s="14"/>
      <c r="AA292" s="14"/>
      <c r="AB292" s="14"/>
      <c r="AC292" s="14"/>
      <c r="AD292" s="14"/>
      <c r="AE292" s="14"/>
      <c r="AF292" s="14"/>
      <c r="AG292" s="14"/>
      <c r="AH292" s="14"/>
    </row>
    <row r="293" spans="1:34" ht="15.75" hidden="1" customHeight="1">
      <c r="A293" s="17"/>
      <c r="B293" s="18"/>
      <c r="C293" s="18"/>
      <c r="D293" s="18" t="e">
        <f ca="1"/>
        <v>#NAME?</v>
      </c>
      <c r="E293" s="18"/>
      <c r="F293" s="18"/>
      <c r="G293" s="18"/>
      <c r="H293" s="20"/>
      <c r="I293" s="20"/>
      <c r="J293" s="20"/>
      <c r="K293" s="24"/>
      <c r="L293" s="20"/>
      <c r="M293" s="20"/>
      <c r="N293" s="18"/>
      <c r="O293" s="18"/>
      <c r="P293" s="18"/>
      <c r="Q293" s="18"/>
      <c r="R293" s="18"/>
      <c r="S293" s="14"/>
      <c r="T293" s="14"/>
      <c r="U293" s="14"/>
      <c r="V293" s="14"/>
      <c r="W293" s="14"/>
      <c r="X293" s="14"/>
      <c r="Y293" s="14"/>
      <c r="Z293" s="14"/>
      <c r="AA293" s="14"/>
      <c r="AB293" s="14"/>
      <c r="AC293" s="14"/>
      <c r="AD293" s="14"/>
      <c r="AE293" s="14"/>
      <c r="AF293" s="14"/>
      <c r="AG293" s="14"/>
      <c r="AH293" s="14"/>
    </row>
    <row r="294" spans="1:34" ht="15.75" hidden="1" customHeight="1">
      <c r="A294" s="17"/>
      <c r="B294" s="18"/>
      <c r="C294" s="18"/>
      <c r="D294" s="18" t="e">
        <f ca="1"/>
        <v>#NAME?</v>
      </c>
      <c r="E294" s="18"/>
      <c r="F294" s="18"/>
      <c r="G294" s="18"/>
      <c r="H294" s="20"/>
      <c r="I294" s="20"/>
      <c r="J294" s="20"/>
      <c r="K294" s="24"/>
      <c r="L294" s="20"/>
      <c r="M294" s="20"/>
      <c r="N294" s="18"/>
      <c r="O294" s="18"/>
      <c r="P294" s="18"/>
      <c r="Q294" s="18"/>
      <c r="R294" s="18"/>
      <c r="S294" s="14"/>
      <c r="T294" s="14"/>
      <c r="U294" s="14"/>
      <c r="V294" s="14"/>
      <c r="W294" s="14"/>
      <c r="X294" s="14"/>
      <c r="Y294" s="14"/>
      <c r="Z294" s="14"/>
      <c r="AA294" s="14"/>
      <c r="AB294" s="14"/>
      <c r="AC294" s="14"/>
      <c r="AD294" s="14"/>
      <c r="AE294" s="14"/>
      <c r="AF294" s="14"/>
      <c r="AG294" s="14"/>
      <c r="AH294" s="14"/>
    </row>
    <row r="295" spans="1:34" ht="15.75" hidden="1" customHeight="1">
      <c r="A295" s="17"/>
      <c r="B295" s="18"/>
      <c r="C295" s="18"/>
      <c r="D295" s="18" t="e">
        <f ca="1"/>
        <v>#NAME?</v>
      </c>
      <c r="E295" s="18"/>
      <c r="F295" s="18"/>
      <c r="G295" s="18"/>
      <c r="H295" s="20"/>
      <c r="I295" s="20"/>
      <c r="J295" s="20"/>
      <c r="K295" s="24"/>
      <c r="L295" s="20"/>
      <c r="M295" s="20"/>
      <c r="N295" s="18"/>
      <c r="O295" s="18"/>
      <c r="P295" s="18"/>
      <c r="Q295" s="18"/>
      <c r="R295" s="18"/>
      <c r="S295" s="14"/>
      <c r="T295" s="14"/>
      <c r="U295" s="14"/>
      <c r="V295" s="14"/>
      <c r="W295" s="14"/>
      <c r="X295" s="14"/>
      <c r="Y295" s="14"/>
      <c r="Z295" s="14"/>
      <c r="AA295" s="14"/>
      <c r="AB295" s="14"/>
      <c r="AC295" s="14"/>
      <c r="AD295" s="14"/>
      <c r="AE295" s="14"/>
      <c r="AF295" s="14"/>
      <c r="AG295" s="14"/>
      <c r="AH295" s="14"/>
    </row>
    <row r="296" spans="1:34" ht="15.75" hidden="1" customHeight="1">
      <c r="A296" s="17"/>
      <c r="B296" s="18"/>
      <c r="C296" s="18"/>
      <c r="D296" s="18" t="e">
        <f ca="1"/>
        <v>#NAME?</v>
      </c>
      <c r="E296" s="18"/>
      <c r="F296" s="18"/>
      <c r="G296" s="18"/>
      <c r="H296" s="20"/>
      <c r="I296" s="20"/>
      <c r="J296" s="20"/>
      <c r="K296" s="24"/>
      <c r="L296" s="20"/>
      <c r="M296" s="20"/>
      <c r="N296" s="18"/>
      <c r="O296" s="18"/>
      <c r="P296" s="18"/>
      <c r="Q296" s="18"/>
      <c r="R296" s="18"/>
      <c r="S296" s="14"/>
      <c r="T296" s="14"/>
      <c r="U296" s="14"/>
      <c r="V296" s="14"/>
      <c r="W296" s="14"/>
      <c r="X296" s="14"/>
      <c r="Y296" s="14"/>
      <c r="Z296" s="14"/>
      <c r="AA296" s="14"/>
      <c r="AB296" s="14"/>
      <c r="AC296" s="14"/>
      <c r="AD296" s="14"/>
      <c r="AE296" s="14"/>
      <c r="AF296" s="14"/>
      <c r="AG296" s="14"/>
      <c r="AH296" s="14"/>
    </row>
    <row r="297" spans="1:34" ht="15.75" hidden="1" customHeight="1">
      <c r="A297" s="17"/>
      <c r="B297" s="18"/>
      <c r="C297" s="18"/>
      <c r="D297" s="18" t="e">
        <f ca="1"/>
        <v>#NAME?</v>
      </c>
      <c r="E297" s="18"/>
      <c r="F297" s="18"/>
      <c r="G297" s="18"/>
      <c r="H297" s="20"/>
      <c r="I297" s="20"/>
      <c r="J297" s="20"/>
      <c r="K297" s="24"/>
      <c r="L297" s="20"/>
      <c r="M297" s="20"/>
      <c r="N297" s="18"/>
      <c r="O297" s="18"/>
      <c r="P297" s="18"/>
      <c r="Q297" s="18"/>
      <c r="R297" s="18"/>
      <c r="S297" s="14"/>
      <c r="T297" s="14"/>
      <c r="U297" s="14"/>
      <c r="V297" s="14"/>
      <c r="W297" s="14"/>
      <c r="X297" s="14"/>
      <c r="Y297" s="14"/>
      <c r="Z297" s="14"/>
      <c r="AA297" s="14"/>
      <c r="AB297" s="14"/>
      <c r="AC297" s="14"/>
      <c r="AD297" s="14"/>
      <c r="AE297" s="14"/>
      <c r="AF297" s="14"/>
      <c r="AG297" s="14"/>
      <c r="AH297" s="14"/>
    </row>
    <row r="298" spans="1:34" ht="15.75" hidden="1" customHeight="1">
      <c r="A298" s="17"/>
      <c r="B298" s="18"/>
      <c r="C298" s="18"/>
      <c r="D298" s="18" t="e">
        <f ca="1"/>
        <v>#NAME?</v>
      </c>
      <c r="E298" s="18"/>
      <c r="F298" s="18"/>
      <c r="G298" s="18"/>
      <c r="H298" s="20"/>
      <c r="I298" s="20"/>
      <c r="J298" s="20"/>
      <c r="K298" s="24"/>
      <c r="L298" s="20"/>
      <c r="M298" s="20"/>
      <c r="N298" s="18"/>
      <c r="O298" s="18"/>
      <c r="P298" s="18"/>
      <c r="Q298" s="18"/>
      <c r="R298" s="18"/>
      <c r="S298" s="14"/>
      <c r="T298" s="14"/>
      <c r="U298" s="14"/>
      <c r="V298" s="14"/>
      <c r="W298" s="14"/>
      <c r="X298" s="14"/>
      <c r="Y298" s="14"/>
      <c r="Z298" s="14"/>
      <c r="AA298" s="14"/>
      <c r="AB298" s="14"/>
      <c r="AC298" s="14"/>
      <c r="AD298" s="14"/>
      <c r="AE298" s="14"/>
      <c r="AF298" s="14"/>
      <c r="AG298" s="14"/>
      <c r="AH298" s="14"/>
    </row>
    <row r="299" spans="1:34" ht="15.75" hidden="1" customHeight="1">
      <c r="A299" s="17"/>
      <c r="B299" s="18"/>
      <c r="C299" s="18"/>
      <c r="D299" s="18" t="e">
        <f ca="1"/>
        <v>#NAME?</v>
      </c>
      <c r="E299" s="18"/>
      <c r="F299" s="18"/>
      <c r="G299" s="18"/>
      <c r="H299" s="20"/>
      <c r="I299" s="20"/>
      <c r="J299" s="20"/>
      <c r="K299" s="24"/>
      <c r="L299" s="20"/>
      <c r="M299" s="20"/>
      <c r="N299" s="18"/>
      <c r="O299" s="18"/>
      <c r="P299" s="18"/>
      <c r="Q299" s="18"/>
      <c r="R299" s="18"/>
      <c r="S299" s="14"/>
      <c r="T299" s="14"/>
      <c r="U299" s="14"/>
      <c r="V299" s="14"/>
      <c r="W299" s="14"/>
      <c r="X299" s="14"/>
      <c r="Y299" s="14"/>
      <c r="Z299" s="14"/>
      <c r="AA299" s="14"/>
      <c r="AB299" s="14"/>
      <c r="AC299" s="14"/>
      <c r="AD299" s="14"/>
      <c r="AE299" s="14"/>
      <c r="AF299" s="14"/>
      <c r="AG299" s="14"/>
      <c r="AH299" s="14"/>
    </row>
    <row r="300" spans="1:34" ht="15.75" hidden="1" customHeight="1">
      <c r="A300" s="17"/>
      <c r="B300" s="18"/>
      <c r="C300" s="18"/>
      <c r="D300" s="18" t="e">
        <f ca="1"/>
        <v>#NAME?</v>
      </c>
      <c r="E300" s="18"/>
      <c r="F300" s="18"/>
      <c r="G300" s="18"/>
      <c r="H300" s="20"/>
      <c r="I300" s="20"/>
      <c r="J300" s="20"/>
      <c r="K300" s="24"/>
      <c r="L300" s="20"/>
      <c r="M300" s="20"/>
      <c r="N300" s="18"/>
      <c r="O300" s="18"/>
      <c r="P300" s="18"/>
      <c r="Q300" s="18"/>
      <c r="R300" s="18"/>
      <c r="S300" s="14"/>
      <c r="T300" s="14"/>
      <c r="U300" s="14"/>
      <c r="V300" s="14"/>
      <c r="W300" s="14"/>
      <c r="X300" s="14"/>
      <c r="Y300" s="14"/>
      <c r="Z300" s="14"/>
      <c r="AA300" s="14"/>
      <c r="AB300" s="14"/>
      <c r="AC300" s="14"/>
      <c r="AD300" s="14"/>
      <c r="AE300" s="14"/>
      <c r="AF300" s="14"/>
      <c r="AG300" s="14"/>
      <c r="AH300" s="14"/>
    </row>
    <row r="301" spans="1:34" ht="15.75" hidden="1" customHeight="1">
      <c r="A301" s="17"/>
      <c r="B301" s="18"/>
      <c r="C301" s="18"/>
      <c r="D301" s="18" t="e">
        <f ca="1"/>
        <v>#NAME?</v>
      </c>
      <c r="E301" s="18"/>
      <c r="F301" s="18"/>
      <c r="G301" s="18"/>
      <c r="H301" s="20"/>
      <c r="I301" s="20"/>
      <c r="J301" s="20"/>
      <c r="K301" s="24"/>
      <c r="L301" s="20"/>
      <c r="M301" s="20"/>
      <c r="N301" s="18"/>
      <c r="O301" s="18"/>
      <c r="P301" s="18"/>
      <c r="Q301" s="18"/>
      <c r="R301" s="18"/>
      <c r="S301" s="14"/>
      <c r="T301" s="14"/>
      <c r="U301" s="14"/>
      <c r="V301" s="14"/>
      <c r="W301" s="14"/>
      <c r="X301" s="14"/>
      <c r="Y301" s="14"/>
      <c r="Z301" s="14"/>
      <c r="AA301" s="14"/>
      <c r="AB301" s="14"/>
      <c r="AC301" s="14"/>
      <c r="AD301" s="14"/>
      <c r="AE301" s="14"/>
      <c r="AF301" s="14"/>
      <c r="AG301" s="14"/>
      <c r="AH301" s="14"/>
    </row>
    <row r="302" spans="1:34" ht="15.75" hidden="1" customHeight="1">
      <c r="A302" s="17"/>
      <c r="B302" s="18"/>
      <c r="C302" s="18"/>
      <c r="D302" s="18" t="e">
        <f ca="1"/>
        <v>#NAME?</v>
      </c>
      <c r="E302" s="18"/>
      <c r="F302" s="18"/>
      <c r="G302" s="18"/>
      <c r="H302" s="20"/>
      <c r="I302" s="20"/>
      <c r="J302" s="20"/>
      <c r="K302" s="24"/>
      <c r="L302" s="20"/>
      <c r="M302" s="20"/>
      <c r="N302" s="18"/>
      <c r="O302" s="18"/>
      <c r="P302" s="18"/>
      <c r="Q302" s="18"/>
      <c r="R302" s="18"/>
      <c r="S302" s="14"/>
      <c r="T302" s="14"/>
      <c r="U302" s="14"/>
      <c r="V302" s="14"/>
      <c r="W302" s="14"/>
      <c r="X302" s="14"/>
      <c r="Y302" s="14"/>
      <c r="Z302" s="14"/>
      <c r="AA302" s="14"/>
      <c r="AB302" s="14"/>
      <c r="AC302" s="14"/>
      <c r="AD302" s="14"/>
      <c r="AE302" s="14"/>
      <c r="AF302" s="14"/>
      <c r="AG302" s="14"/>
      <c r="AH302" s="14"/>
    </row>
    <row r="303" spans="1:34" ht="15.75" hidden="1" customHeight="1">
      <c r="A303" s="17"/>
      <c r="B303" s="18"/>
      <c r="C303" s="18"/>
      <c r="D303" s="18" t="e">
        <f ca="1"/>
        <v>#NAME?</v>
      </c>
      <c r="E303" s="18"/>
      <c r="F303" s="18"/>
      <c r="G303" s="18"/>
      <c r="H303" s="20"/>
      <c r="I303" s="20"/>
      <c r="J303" s="20"/>
      <c r="K303" s="24"/>
      <c r="L303" s="20"/>
      <c r="M303" s="20"/>
      <c r="N303" s="18"/>
      <c r="O303" s="18"/>
      <c r="P303" s="18"/>
      <c r="Q303" s="18"/>
      <c r="R303" s="18"/>
      <c r="S303" s="14"/>
      <c r="T303" s="14"/>
      <c r="U303" s="14"/>
      <c r="V303" s="14"/>
      <c r="W303" s="14"/>
      <c r="X303" s="14"/>
      <c r="Y303" s="14"/>
      <c r="Z303" s="14"/>
      <c r="AA303" s="14"/>
      <c r="AB303" s="14"/>
      <c r="AC303" s="14"/>
      <c r="AD303" s="14"/>
      <c r="AE303" s="14"/>
      <c r="AF303" s="14"/>
      <c r="AG303" s="14"/>
      <c r="AH303" s="14"/>
    </row>
    <row r="304" spans="1:34" ht="15.75" hidden="1" customHeight="1">
      <c r="A304" s="17"/>
      <c r="B304" s="18"/>
      <c r="C304" s="18"/>
      <c r="D304" s="18" t="e">
        <f ca="1"/>
        <v>#NAME?</v>
      </c>
      <c r="E304" s="18"/>
      <c r="F304" s="18"/>
      <c r="G304" s="18"/>
      <c r="H304" s="20"/>
      <c r="I304" s="20"/>
      <c r="J304" s="20"/>
      <c r="K304" s="24"/>
      <c r="L304" s="20"/>
      <c r="M304" s="20"/>
      <c r="N304" s="18"/>
      <c r="O304" s="18"/>
      <c r="P304" s="18"/>
      <c r="Q304" s="18"/>
      <c r="R304" s="18"/>
      <c r="S304" s="14"/>
      <c r="T304" s="14"/>
      <c r="U304" s="14"/>
      <c r="V304" s="14"/>
      <c r="W304" s="14"/>
      <c r="X304" s="14"/>
      <c r="Y304" s="14"/>
      <c r="Z304" s="14"/>
      <c r="AA304" s="14"/>
      <c r="AB304" s="14"/>
      <c r="AC304" s="14"/>
      <c r="AD304" s="14"/>
      <c r="AE304" s="14"/>
      <c r="AF304" s="14"/>
      <c r="AG304" s="14"/>
      <c r="AH304" s="14"/>
    </row>
    <row r="305" spans="1:34" ht="15.75" hidden="1" customHeight="1">
      <c r="A305" s="17"/>
      <c r="B305" s="18"/>
      <c r="C305" s="18"/>
      <c r="D305" s="18" t="e">
        <f ca="1"/>
        <v>#NAME?</v>
      </c>
      <c r="E305" s="18"/>
      <c r="F305" s="18"/>
      <c r="G305" s="18"/>
      <c r="H305" s="20"/>
      <c r="I305" s="20"/>
      <c r="J305" s="20"/>
      <c r="K305" s="24"/>
      <c r="L305" s="20"/>
      <c r="M305" s="20"/>
      <c r="N305" s="18"/>
      <c r="O305" s="18"/>
      <c r="P305" s="18"/>
      <c r="Q305" s="18"/>
      <c r="R305" s="18"/>
      <c r="S305" s="14"/>
      <c r="T305" s="14"/>
      <c r="U305" s="14"/>
      <c r="V305" s="14"/>
      <c r="W305" s="14"/>
      <c r="X305" s="14"/>
      <c r="Y305" s="14"/>
      <c r="Z305" s="14"/>
      <c r="AA305" s="14"/>
      <c r="AB305" s="14"/>
      <c r="AC305" s="14"/>
      <c r="AD305" s="14"/>
      <c r="AE305" s="14"/>
      <c r="AF305" s="14"/>
      <c r="AG305" s="14"/>
      <c r="AH305" s="14"/>
    </row>
    <row r="306" spans="1:34" ht="15.75" hidden="1" customHeight="1">
      <c r="A306" s="17"/>
      <c r="B306" s="18"/>
      <c r="C306" s="18"/>
      <c r="D306" s="18" t="e">
        <f ca="1"/>
        <v>#NAME?</v>
      </c>
      <c r="E306" s="18"/>
      <c r="F306" s="18"/>
      <c r="G306" s="18"/>
      <c r="H306" s="20"/>
      <c r="I306" s="20"/>
      <c r="J306" s="20"/>
      <c r="K306" s="24"/>
      <c r="L306" s="20"/>
      <c r="M306" s="20"/>
      <c r="N306" s="18"/>
      <c r="O306" s="18"/>
      <c r="P306" s="18"/>
      <c r="Q306" s="18"/>
      <c r="R306" s="18"/>
      <c r="S306" s="14"/>
      <c r="T306" s="14"/>
      <c r="U306" s="14"/>
      <c r="V306" s="14"/>
      <c r="W306" s="14"/>
      <c r="X306" s="14"/>
      <c r="Y306" s="14"/>
      <c r="Z306" s="14"/>
      <c r="AA306" s="14"/>
      <c r="AB306" s="14"/>
      <c r="AC306" s="14"/>
      <c r="AD306" s="14"/>
      <c r="AE306" s="14"/>
      <c r="AF306" s="14"/>
      <c r="AG306" s="14"/>
      <c r="AH306" s="14"/>
    </row>
    <row r="307" spans="1:34" ht="15.75" hidden="1" customHeight="1">
      <c r="A307" s="17"/>
      <c r="B307" s="18"/>
      <c r="C307" s="18"/>
      <c r="D307" s="18" t="e">
        <f ca="1"/>
        <v>#NAME?</v>
      </c>
      <c r="E307" s="18"/>
      <c r="F307" s="18"/>
      <c r="G307" s="18"/>
      <c r="H307" s="20"/>
      <c r="I307" s="20"/>
      <c r="J307" s="20"/>
      <c r="K307" s="24"/>
      <c r="L307" s="20"/>
      <c r="M307" s="20"/>
      <c r="N307" s="18"/>
      <c r="O307" s="18"/>
      <c r="P307" s="18"/>
      <c r="Q307" s="18"/>
      <c r="R307" s="18"/>
      <c r="S307" s="14"/>
      <c r="T307" s="14"/>
      <c r="U307" s="14"/>
      <c r="V307" s="14"/>
      <c r="W307" s="14"/>
      <c r="X307" s="14"/>
      <c r="Y307" s="14"/>
      <c r="Z307" s="14"/>
      <c r="AA307" s="14"/>
      <c r="AB307" s="14"/>
      <c r="AC307" s="14"/>
      <c r="AD307" s="14"/>
      <c r="AE307" s="14"/>
      <c r="AF307" s="14"/>
      <c r="AG307" s="14"/>
      <c r="AH307" s="14"/>
    </row>
    <row r="308" spans="1:34" ht="15.75" hidden="1" customHeight="1">
      <c r="A308" s="17"/>
      <c r="B308" s="18"/>
      <c r="C308" s="18"/>
      <c r="D308" s="18" t="e">
        <f ca="1"/>
        <v>#NAME?</v>
      </c>
      <c r="E308" s="18"/>
      <c r="F308" s="18"/>
      <c r="G308" s="18"/>
      <c r="H308" s="20"/>
      <c r="I308" s="20"/>
      <c r="J308" s="20"/>
      <c r="K308" s="24"/>
      <c r="L308" s="20"/>
      <c r="M308" s="20"/>
      <c r="N308" s="18"/>
      <c r="O308" s="18"/>
      <c r="P308" s="18"/>
      <c r="Q308" s="18"/>
      <c r="R308" s="18"/>
      <c r="S308" s="14"/>
      <c r="T308" s="14"/>
      <c r="U308" s="14"/>
      <c r="V308" s="14"/>
      <c r="W308" s="14"/>
      <c r="X308" s="14"/>
      <c r="Y308" s="14"/>
      <c r="Z308" s="14"/>
      <c r="AA308" s="14"/>
      <c r="AB308" s="14"/>
      <c r="AC308" s="14"/>
      <c r="AD308" s="14"/>
      <c r="AE308" s="14"/>
      <c r="AF308" s="14"/>
      <c r="AG308" s="14"/>
      <c r="AH308" s="14"/>
    </row>
    <row r="309" spans="1:34" ht="15.75" hidden="1" customHeight="1">
      <c r="A309" s="17"/>
      <c r="B309" s="18"/>
      <c r="C309" s="18"/>
      <c r="D309" s="18" t="e">
        <f ca="1"/>
        <v>#NAME?</v>
      </c>
      <c r="E309" s="18"/>
      <c r="F309" s="18"/>
      <c r="G309" s="18"/>
      <c r="H309" s="20"/>
      <c r="I309" s="20"/>
      <c r="J309" s="20"/>
      <c r="K309" s="24"/>
      <c r="L309" s="20"/>
      <c r="M309" s="20"/>
      <c r="N309" s="18"/>
      <c r="O309" s="18"/>
      <c r="P309" s="18"/>
      <c r="Q309" s="18"/>
      <c r="R309" s="18"/>
      <c r="S309" s="14"/>
      <c r="T309" s="14"/>
      <c r="U309" s="14"/>
      <c r="V309" s="14"/>
      <c r="W309" s="14"/>
      <c r="X309" s="14"/>
      <c r="Y309" s="14"/>
      <c r="Z309" s="14"/>
      <c r="AA309" s="14"/>
      <c r="AB309" s="14"/>
      <c r="AC309" s="14"/>
      <c r="AD309" s="14"/>
      <c r="AE309" s="14"/>
      <c r="AF309" s="14"/>
      <c r="AG309" s="14"/>
      <c r="AH309" s="14"/>
    </row>
    <row r="310" spans="1:34" ht="15.75" hidden="1" customHeight="1">
      <c r="A310" s="17"/>
      <c r="B310" s="18"/>
      <c r="C310" s="18"/>
      <c r="D310" s="18" t="e">
        <f ca="1"/>
        <v>#NAME?</v>
      </c>
      <c r="E310" s="18"/>
      <c r="F310" s="18"/>
      <c r="G310" s="18"/>
      <c r="H310" s="20"/>
      <c r="I310" s="20"/>
      <c r="J310" s="20"/>
      <c r="K310" s="24"/>
      <c r="L310" s="20"/>
      <c r="M310" s="20"/>
      <c r="N310" s="18"/>
      <c r="O310" s="18"/>
      <c r="P310" s="18"/>
      <c r="Q310" s="18"/>
      <c r="R310" s="18"/>
      <c r="S310" s="14"/>
      <c r="T310" s="14"/>
      <c r="U310" s="14"/>
      <c r="V310" s="14"/>
      <c r="W310" s="14"/>
      <c r="X310" s="14"/>
      <c r="Y310" s="14"/>
      <c r="Z310" s="14"/>
      <c r="AA310" s="14"/>
      <c r="AB310" s="14"/>
      <c r="AC310" s="14"/>
      <c r="AD310" s="14"/>
      <c r="AE310" s="14"/>
      <c r="AF310" s="14"/>
      <c r="AG310" s="14"/>
      <c r="AH310" s="14"/>
    </row>
    <row r="311" spans="1:34" ht="15.75" hidden="1" customHeight="1">
      <c r="A311" s="17"/>
      <c r="B311" s="18"/>
      <c r="C311" s="18"/>
      <c r="D311" s="18" t="e">
        <f ca="1"/>
        <v>#NAME?</v>
      </c>
      <c r="E311" s="18"/>
      <c r="F311" s="18"/>
      <c r="G311" s="18"/>
      <c r="H311" s="20"/>
      <c r="I311" s="20"/>
      <c r="J311" s="20"/>
      <c r="K311" s="24"/>
      <c r="L311" s="20"/>
      <c r="M311" s="20"/>
      <c r="N311" s="18"/>
      <c r="O311" s="18"/>
      <c r="P311" s="18"/>
      <c r="Q311" s="18"/>
      <c r="R311" s="18"/>
      <c r="S311" s="14"/>
      <c r="T311" s="14"/>
      <c r="U311" s="14"/>
      <c r="V311" s="14"/>
      <c r="W311" s="14"/>
      <c r="X311" s="14"/>
      <c r="Y311" s="14"/>
      <c r="Z311" s="14"/>
      <c r="AA311" s="14"/>
      <c r="AB311" s="14"/>
      <c r="AC311" s="14"/>
      <c r="AD311" s="14"/>
      <c r="AE311" s="14"/>
      <c r="AF311" s="14"/>
      <c r="AG311" s="14"/>
      <c r="AH311" s="14"/>
    </row>
    <row r="312" spans="1:34" ht="15.75" hidden="1" customHeight="1">
      <c r="A312" s="17"/>
      <c r="B312" s="18"/>
      <c r="C312" s="18"/>
      <c r="D312" s="18" t="e">
        <f ca="1"/>
        <v>#NAME?</v>
      </c>
      <c r="E312" s="18"/>
      <c r="F312" s="18"/>
      <c r="G312" s="18"/>
      <c r="H312" s="20"/>
      <c r="I312" s="20"/>
      <c r="J312" s="20"/>
      <c r="K312" s="24"/>
      <c r="L312" s="20"/>
      <c r="M312" s="20"/>
      <c r="N312" s="18"/>
      <c r="O312" s="18"/>
      <c r="P312" s="18"/>
      <c r="Q312" s="18"/>
      <c r="R312" s="18"/>
      <c r="S312" s="14"/>
      <c r="T312" s="14"/>
      <c r="U312" s="14"/>
      <c r="V312" s="14"/>
      <c r="W312" s="14"/>
      <c r="X312" s="14"/>
      <c r="Y312" s="14"/>
      <c r="Z312" s="14"/>
      <c r="AA312" s="14"/>
      <c r="AB312" s="14"/>
      <c r="AC312" s="14"/>
      <c r="AD312" s="14"/>
      <c r="AE312" s="14"/>
      <c r="AF312" s="14"/>
      <c r="AG312" s="14"/>
      <c r="AH312" s="14"/>
    </row>
    <row r="313" spans="1:34" ht="15.75" hidden="1" customHeight="1">
      <c r="A313" s="17"/>
      <c r="B313" s="18"/>
      <c r="C313" s="18"/>
      <c r="D313" s="18" t="e">
        <f ca="1"/>
        <v>#NAME?</v>
      </c>
      <c r="E313" s="18"/>
      <c r="F313" s="18"/>
      <c r="G313" s="18"/>
      <c r="H313" s="20"/>
      <c r="I313" s="20"/>
      <c r="J313" s="20"/>
      <c r="K313" s="24"/>
      <c r="L313" s="20"/>
      <c r="M313" s="20"/>
      <c r="N313" s="18"/>
      <c r="O313" s="18"/>
      <c r="P313" s="18"/>
      <c r="Q313" s="18"/>
      <c r="R313" s="18"/>
      <c r="S313" s="14"/>
      <c r="T313" s="14"/>
      <c r="U313" s="14"/>
      <c r="V313" s="14"/>
      <c r="W313" s="14"/>
      <c r="X313" s="14"/>
      <c r="Y313" s="14"/>
      <c r="Z313" s="14"/>
      <c r="AA313" s="14"/>
      <c r="AB313" s="14"/>
      <c r="AC313" s="14"/>
      <c r="AD313" s="14"/>
      <c r="AE313" s="14"/>
      <c r="AF313" s="14"/>
      <c r="AG313" s="14"/>
      <c r="AH313" s="14"/>
    </row>
    <row r="314" spans="1:34" ht="15.75" hidden="1" customHeight="1">
      <c r="A314" s="17"/>
      <c r="B314" s="18"/>
      <c r="C314" s="18"/>
      <c r="D314" s="18" t="e">
        <f ca="1"/>
        <v>#NAME?</v>
      </c>
      <c r="E314" s="18"/>
      <c r="F314" s="18"/>
      <c r="G314" s="18"/>
      <c r="H314" s="20"/>
      <c r="I314" s="20"/>
      <c r="J314" s="20"/>
      <c r="K314" s="24"/>
      <c r="L314" s="20"/>
      <c r="M314" s="20"/>
      <c r="N314" s="18"/>
      <c r="O314" s="18"/>
      <c r="P314" s="18"/>
      <c r="Q314" s="18"/>
      <c r="R314" s="18"/>
      <c r="S314" s="14"/>
      <c r="T314" s="14"/>
      <c r="U314" s="14"/>
      <c r="V314" s="14"/>
      <c r="W314" s="14"/>
      <c r="X314" s="14"/>
      <c r="Y314" s="14"/>
      <c r="Z314" s="14"/>
      <c r="AA314" s="14"/>
      <c r="AB314" s="14"/>
      <c r="AC314" s="14"/>
      <c r="AD314" s="14"/>
      <c r="AE314" s="14"/>
      <c r="AF314" s="14"/>
      <c r="AG314" s="14"/>
      <c r="AH314" s="14"/>
    </row>
    <row r="315" spans="1:34" ht="15.75" hidden="1" customHeight="1">
      <c r="A315" s="17"/>
      <c r="B315" s="18"/>
      <c r="C315" s="18"/>
      <c r="D315" s="18" t="e">
        <f ca="1"/>
        <v>#NAME?</v>
      </c>
      <c r="E315" s="18"/>
      <c r="F315" s="18"/>
      <c r="G315" s="18"/>
      <c r="H315" s="20"/>
      <c r="I315" s="20"/>
      <c r="J315" s="20"/>
      <c r="K315" s="24"/>
      <c r="L315" s="20"/>
      <c r="M315" s="20"/>
      <c r="N315" s="18"/>
      <c r="O315" s="18"/>
      <c r="P315" s="18"/>
      <c r="Q315" s="18"/>
      <c r="R315" s="18"/>
      <c r="S315" s="14"/>
      <c r="T315" s="14"/>
      <c r="U315" s="14"/>
      <c r="V315" s="14"/>
      <c r="W315" s="14"/>
      <c r="X315" s="14"/>
      <c r="Y315" s="14"/>
      <c r="Z315" s="14"/>
      <c r="AA315" s="14"/>
      <c r="AB315" s="14"/>
      <c r="AC315" s="14"/>
      <c r="AD315" s="14"/>
      <c r="AE315" s="14"/>
      <c r="AF315" s="14"/>
      <c r="AG315" s="14"/>
      <c r="AH315" s="14"/>
    </row>
    <row r="316" spans="1:34" ht="15.75" hidden="1" customHeight="1">
      <c r="A316" s="17"/>
      <c r="B316" s="18"/>
      <c r="C316" s="18"/>
      <c r="D316" s="18" t="e">
        <f ca="1"/>
        <v>#NAME?</v>
      </c>
      <c r="E316" s="18"/>
      <c r="F316" s="18"/>
      <c r="G316" s="18"/>
      <c r="H316" s="20"/>
      <c r="I316" s="20"/>
      <c r="J316" s="20"/>
      <c r="K316" s="24"/>
      <c r="L316" s="20"/>
      <c r="M316" s="20"/>
      <c r="N316" s="18"/>
      <c r="O316" s="18"/>
      <c r="P316" s="18"/>
      <c r="Q316" s="18"/>
      <c r="R316" s="18"/>
      <c r="S316" s="14"/>
      <c r="T316" s="14"/>
      <c r="U316" s="14"/>
      <c r="V316" s="14"/>
      <c r="W316" s="14"/>
      <c r="X316" s="14"/>
      <c r="Y316" s="14"/>
      <c r="Z316" s="14"/>
      <c r="AA316" s="14"/>
      <c r="AB316" s="14"/>
      <c r="AC316" s="14"/>
      <c r="AD316" s="14"/>
      <c r="AE316" s="14"/>
      <c r="AF316" s="14"/>
      <c r="AG316" s="14"/>
      <c r="AH316" s="14"/>
    </row>
    <row r="317" spans="1:34" ht="15.75" hidden="1" customHeight="1">
      <c r="A317" s="17"/>
      <c r="B317" s="18"/>
      <c r="C317" s="18"/>
      <c r="D317" s="18" t="e">
        <f ca="1"/>
        <v>#NAME?</v>
      </c>
      <c r="E317" s="18"/>
      <c r="F317" s="18"/>
      <c r="G317" s="18"/>
      <c r="H317" s="20"/>
      <c r="I317" s="20"/>
      <c r="J317" s="20"/>
      <c r="K317" s="24"/>
      <c r="L317" s="20"/>
      <c r="M317" s="20"/>
      <c r="N317" s="18"/>
      <c r="O317" s="18"/>
      <c r="P317" s="18"/>
      <c r="Q317" s="18"/>
      <c r="R317" s="18"/>
      <c r="S317" s="14"/>
      <c r="T317" s="14"/>
      <c r="U317" s="14"/>
      <c r="V317" s="14"/>
      <c r="W317" s="14"/>
      <c r="X317" s="14"/>
      <c r="Y317" s="14"/>
      <c r="Z317" s="14"/>
      <c r="AA317" s="14"/>
      <c r="AB317" s="14"/>
      <c r="AC317" s="14"/>
      <c r="AD317" s="14"/>
      <c r="AE317" s="14"/>
      <c r="AF317" s="14"/>
      <c r="AG317" s="14"/>
      <c r="AH317" s="14"/>
    </row>
    <row r="318" spans="1:34" ht="15.75" hidden="1" customHeight="1">
      <c r="A318" s="17"/>
      <c r="B318" s="18"/>
      <c r="C318" s="18"/>
      <c r="D318" s="18" t="e">
        <f ca="1"/>
        <v>#NAME?</v>
      </c>
      <c r="E318" s="18"/>
      <c r="F318" s="18"/>
      <c r="G318" s="18"/>
      <c r="H318" s="20"/>
      <c r="I318" s="20"/>
      <c r="J318" s="20"/>
      <c r="K318" s="24"/>
      <c r="L318" s="20"/>
      <c r="M318" s="20"/>
      <c r="N318" s="18"/>
      <c r="O318" s="18"/>
      <c r="P318" s="18"/>
      <c r="Q318" s="18"/>
      <c r="R318" s="18"/>
      <c r="S318" s="14"/>
      <c r="T318" s="14"/>
      <c r="U318" s="14"/>
      <c r="V318" s="14"/>
      <c r="W318" s="14"/>
      <c r="X318" s="14"/>
      <c r="Y318" s="14"/>
      <c r="Z318" s="14"/>
      <c r="AA318" s="14"/>
      <c r="AB318" s="14"/>
      <c r="AC318" s="14"/>
      <c r="AD318" s="14"/>
      <c r="AE318" s="14"/>
      <c r="AF318" s="14"/>
      <c r="AG318" s="14"/>
      <c r="AH318" s="14"/>
    </row>
    <row r="319" spans="1:34" ht="15.75" hidden="1" customHeight="1">
      <c r="A319" s="17"/>
      <c r="B319" s="18"/>
      <c r="C319" s="18"/>
      <c r="D319" s="18" t="e">
        <f ca="1"/>
        <v>#NAME?</v>
      </c>
      <c r="E319" s="18"/>
      <c r="F319" s="18"/>
      <c r="G319" s="18"/>
      <c r="H319" s="20"/>
      <c r="I319" s="20"/>
      <c r="J319" s="20"/>
      <c r="K319" s="24"/>
      <c r="L319" s="20"/>
      <c r="M319" s="20"/>
      <c r="N319" s="18"/>
      <c r="O319" s="18"/>
      <c r="P319" s="18"/>
      <c r="Q319" s="18"/>
      <c r="R319" s="18"/>
      <c r="S319" s="14"/>
      <c r="T319" s="14"/>
      <c r="U319" s="14"/>
      <c r="V319" s="14"/>
      <c r="W319" s="14"/>
      <c r="X319" s="14"/>
      <c r="Y319" s="14"/>
      <c r="Z319" s="14"/>
      <c r="AA319" s="14"/>
      <c r="AB319" s="14"/>
      <c r="AC319" s="14"/>
      <c r="AD319" s="14"/>
      <c r="AE319" s="14"/>
      <c r="AF319" s="14"/>
      <c r="AG319" s="14"/>
      <c r="AH319" s="14"/>
    </row>
    <row r="320" spans="1:34" ht="15.75" hidden="1" customHeight="1">
      <c r="A320" s="17"/>
      <c r="B320" s="18"/>
      <c r="C320" s="18"/>
      <c r="D320" s="18" t="e">
        <f ca="1"/>
        <v>#NAME?</v>
      </c>
      <c r="E320" s="18"/>
      <c r="F320" s="18"/>
      <c r="G320" s="18"/>
      <c r="H320" s="20"/>
      <c r="I320" s="20"/>
      <c r="J320" s="20"/>
      <c r="K320" s="24"/>
      <c r="L320" s="20"/>
      <c r="M320" s="20"/>
      <c r="N320" s="18"/>
      <c r="O320" s="18"/>
      <c r="P320" s="18"/>
      <c r="Q320" s="18"/>
      <c r="R320" s="18"/>
      <c r="S320" s="14"/>
      <c r="T320" s="14"/>
      <c r="U320" s="14"/>
      <c r="V320" s="14"/>
      <c r="W320" s="14"/>
      <c r="X320" s="14"/>
      <c r="Y320" s="14"/>
      <c r="Z320" s="14"/>
      <c r="AA320" s="14"/>
      <c r="AB320" s="14"/>
      <c r="AC320" s="14"/>
      <c r="AD320" s="14"/>
      <c r="AE320" s="14"/>
      <c r="AF320" s="14"/>
      <c r="AG320" s="14"/>
      <c r="AH320" s="14"/>
    </row>
    <row r="321" spans="1:34" ht="15.75" hidden="1" customHeight="1">
      <c r="A321" s="17"/>
      <c r="B321" s="18"/>
      <c r="C321" s="18"/>
      <c r="D321" s="18" t="e">
        <f ca="1"/>
        <v>#NAME?</v>
      </c>
      <c r="E321" s="18"/>
      <c r="F321" s="18"/>
      <c r="G321" s="18"/>
      <c r="H321" s="20"/>
      <c r="I321" s="20"/>
      <c r="J321" s="20"/>
      <c r="K321" s="24"/>
      <c r="L321" s="20"/>
      <c r="M321" s="20"/>
      <c r="N321" s="18"/>
      <c r="O321" s="18"/>
      <c r="P321" s="18"/>
      <c r="Q321" s="18"/>
      <c r="R321" s="18"/>
      <c r="S321" s="14"/>
      <c r="T321" s="14"/>
      <c r="U321" s="14"/>
      <c r="V321" s="14"/>
      <c r="W321" s="14"/>
      <c r="X321" s="14"/>
      <c r="Y321" s="14"/>
      <c r="Z321" s="14"/>
      <c r="AA321" s="14"/>
      <c r="AB321" s="14"/>
      <c r="AC321" s="14"/>
      <c r="AD321" s="14"/>
      <c r="AE321" s="14"/>
      <c r="AF321" s="14"/>
      <c r="AG321" s="14"/>
      <c r="AH321" s="14"/>
    </row>
    <row r="322" spans="1:34" ht="15.75" hidden="1" customHeight="1">
      <c r="A322" s="17"/>
      <c r="B322" s="18"/>
      <c r="C322" s="18"/>
      <c r="D322" s="18" t="e">
        <f ca="1"/>
        <v>#NAME?</v>
      </c>
      <c r="E322" s="18"/>
      <c r="F322" s="18"/>
      <c r="G322" s="18"/>
      <c r="H322" s="20"/>
      <c r="I322" s="20"/>
      <c r="J322" s="20"/>
      <c r="K322" s="24"/>
      <c r="L322" s="20"/>
      <c r="M322" s="20"/>
      <c r="N322" s="18"/>
      <c r="O322" s="18"/>
      <c r="P322" s="18"/>
      <c r="Q322" s="18"/>
      <c r="R322" s="18"/>
      <c r="S322" s="14"/>
      <c r="T322" s="14"/>
      <c r="U322" s="14"/>
      <c r="V322" s="14"/>
      <c r="W322" s="14"/>
      <c r="X322" s="14"/>
      <c r="Y322" s="14"/>
      <c r="Z322" s="14"/>
      <c r="AA322" s="14"/>
      <c r="AB322" s="14"/>
      <c r="AC322" s="14"/>
      <c r="AD322" s="14"/>
      <c r="AE322" s="14"/>
      <c r="AF322" s="14"/>
      <c r="AG322" s="14"/>
      <c r="AH322" s="14"/>
    </row>
    <row r="323" spans="1:34" ht="15.75" hidden="1" customHeight="1">
      <c r="A323" s="17"/>
      <c r="B323" s="18"/>
      <c r="C323" s="18"/>
      <c r="D323" s="18" t="e">
        <f ca="1"/>
        <v>#NAME?</v>
      </c>
      <c r="E323" s="18"/>
      <c r="F323" s="18"/>
      <c r="G323" s="18"/>
      <c r="H323" s="20"/>
      <c r="I323" s="20"/>
      <c r="J323" s="20"/>
      <c r="K323" s="24"/>
      <c r="L323" s="20"/>
      <c r="M323" s="20"/>
      <c r="N323" s="18"/>
      <c r="O323" s="18"/>
      <c r="P323" s="18"/>
      <c r="Q323" s="18"/>
      <c r="R323" s="18"/>
      <c r="S323" s="14"/>
      <c r="T323" s="14"/>
      <c r="U323" s="14"/>
      <c r="V323" s="14"/>
      <c r="W323" s="14"/>
      <c r="X323" s="14"/>
      <c r="Y323" s="14"/>
      <c r="Z323" s="14"/>
      <c r="AA323" s="14"/>
      <c r="AB323" s="14"/>
      <c r="AC323" s="14"/>
      <c r="AD323" s="14"/>
      <c r="AE323" s="14"/>
      <c r="AF323" s="14"/>
      <c r="AG323" s="14"/>
      <c r="AH323" s="14"/>
    </row>
    <row r="324" spans="1:34" ht="15.75" hidden="1" customHeight="1">
      <c r="A324" s="17"/>
      <c r="B324" s="18"/>
      <c r="C324" s="18"/>
      <c r="D324" s="18" t="e">
        <f ca="1"/>
        <v>#NAME?</v>
      </c>
      <c r="E324" s="18"/>
      <c r="F324" s="18"/>
      <c r="G324" s="18"/>
      <c r="H324" s="20"/>
      <c r="I324" s="20"/>
      <c r="J324" s="20"/>
      <c r="K324" s="24"/>
      <c r="L324" s="20"/>
      <c r="M324" s="20"/>
      <c r="N324" s="18"/>
      <c r="O324" s="18"/>
      <c r="P324" s="18"/>
      <c r="Q324" s="18"/>
      <c r="R324" s="18"/>
      <c r="S324" s="14"/>
      <c r="T324" s="14"/>
      <c r="U324" s="14"/>
      <c r="V324" s="14"/>
      <c r="W324" s="14"/>
      <c r="X324" s="14"/>
      <c r="Y324" s="14"/>
      <c r="Z324" s="14"/>
      <c r="AA324" s="14"/>
      <c r="AB324" s="14"/>
      <c r="AC324" s="14"/>
      <c r="AD324" s="14"/>
      <c r="AE324" s="14"/>
      <c r="AF324" s="14"/>
      <c r="AG324" s="14"/>
      <c r="AH324" s="14"/>
    </row>
    <row r="325" spans="1:34" ht="15.75" hidden="1" customHeight="1">
      <c r="A325" s="17"/>
      <c r="B325" s="18"/>
      <c r="C325" s="18"/>
      <c r="D325" s="18" t="e">
        <f ca="1"/>
        <v>#NAME?</v>
      </c>
      <c r="E325" s="18"/>
      <c r="F325" s="18"/>
      <c r="G325" s="18"/>
      <c r="H325" s="20"/>
      <c r="I325" s="20"/>
      <c r="J325" s="20"/>
      <c r="K325" s="24"/>
      <c r="L325" s="20"/>
      <c r="M325" s="20"/>
      <c r="N325" s="18"/>
      <c r="O325" s="18"/>
      <c r="P325" s="18"/>
      <c r="Q325" s="18"/>
      <c r="R325" s="18"/>
      <c r="S325" s="14"/>
      <c r="T325" s="14"/>
      <c r="U325" s="14"/>
      <c r="V325" s="14"/>
      <c r="W325" s="14"/>
      <c r="X325" s="14"/>
      <c r="Y325" s="14"/>
      <c r="Z325" s="14"/>
      <c r="AA325" s="14"/>
      <c r="AB325" s="14"/>
      <c r="AC325" s="14"/>
      <c r="AD325" s="14"/>
      <c r="AE325" s="14"/>
      <c r="AF325" s="14"/>
      <c r="AG325" s="14"/>
      <c r="AH325" s="14"/>
    </row>
    <row r="326" spans="1:34" ht="15.75" hidden="1" customHeight="1">
      <c r="A326" s="17"/>
      <c r="B326" s="18"/>
      <c r="C326" s="18"/>
      <c r="D326" s="18" t="e">
        <f ca="1"/>
        <v>#NAME?</v>
      </c>
      <c r="E326" s="18"/>
      <c r="F326" s="18"/>
      <c r="G326" s="18"/>
      <c r="H326" s="20"/>
      <c r="I326" s="20"/>
      <c r="J326" s="20"/>
      <c r="K326" s="24"/>
      <c r="L326" s="20"/>
      <c r="M326" s="20"/>
      <c r="N326" s="18"/>
      <c r="O326" s="18"/>
      <c r="P326" s="18"/>
      <c r="Q326" s="18"/>
      <c r="R326" s="18"/>
      <c r="S326" s="14"/>
      <c r="T326" s="14"/>
      <c r="U326" s="14"/>
      <c r="V326" s="14"/>
      <c r="W326" s="14"/>
      <c r="X326" s="14"/>
      <c r="Y326" s="14"/>
      <c r="Z326" s="14"/>
      <c r="AA326" s="14"/>
      <c r="AB326" s="14"/>
      <c r="AC326" s="14"/>
      <c r="AD326" s="14"/>
      <c r="AE326" s="14"/>
      <c r="AF326" s="14"/>
      <c r="AG326" s="14"/>
      <c r="AH326" s="14"/>
    </row>
    <row r="327" spans="1:34" ht="15.75" hidden="1" customHeight="1">
      <c r="A327" s="17"/>
      <c r="B327" s="18"/>
      <c r="C327" s="18"/>
      <c r="D327" s="18" t="e">
        <f ca="1"/>
        <v>#NAME?</v>
      </c>
      <c r="E327" s="18"/>
      <c r="F327" s="18"/>
      <c r="G327" s="18"/>
      <c r="H327" s="20"/>
      <c r="I327" s="20"/>
      <c r="J327" s="20"/>
      <c r="K327" s="24"/>
      <c r="L327" s="20"/>
      <c r="M327" s="20"/>
      <c r="N327" s="18"/>
      <c r="O327" s="18"/>
      <c r="P327" s="18"/>
      <c r="Q327" s="18"/>
      <c r="R327" s="18"/>
      <c r="S327" s="14"/>
      <c r="T327" s="14"/>
      <c r="U327" s="14"/>
      <c r="V327" s="14"/>
      <c r="W327" s="14"/>
      <c r="X327" s="14"/>
      <c r="Y327" s="14"/>
      <c r="Z327" s="14"/>
      <c r="AA327" s="14"/>
      <c r="AB327" s="14"/>
      <c r="AC327" s="14"/>
      <c r="AD327" s="14"/>
      <c r="AE327" s="14"/>
      <c r="AF327" s="14"/>
      <c r="AG327" s="14"/>
      <c r="AH327" s="14"/>
    </row>
    <row r="328" spans="1:34" ht="15.75" hidden="1" customHeight="1">
      <c r="A328" s="17"/>
      <c r="B328" s="18"/>
      <c r="C328" s="18"/>
      <c r="D328" s="18" t="e">
        <f ca="1"/>
        <v>#NAME?</v>
      </c>
      <c r="E328" s="18"/>
      <c r="F328" s="18"/>
      <c r="G328" s="18"/>
      <c r="H328" s="20"/>
      <c r="I328" s="20"/>
      <c r="J328" s="20"/>
      <c r="K328" s="24"/>
      <c r="L328" s="20"/>
      <c r="M328" s="20"/>
      <c r="N328" s="18"/>
      <c r="O328" s="18"/>
      <c r="P328" s="18"/>
      <c r="Q328" s="18"/>
      <c r="R328" s="18"/>
      <c r="S328" s="14"/>
      <c r="T328" s="14"/>
      <c r="U328" s="14"/>
      <c r="V328" s="14"/>
      <c r="W328" s="14"/>
      <c r="X328" s="14"/>
      <c r="Y328" s="14"/>
      <c r="Z328" s="14"/>
      <c r="AA328" s="14"/>
      <c r="AB328" s="14"/>
      <c r="AC328" s="14"/>
      <c r="AD328" s="14"/>
      <c r="AE328" s="14"/>
      <c r="AF328" s="14"/>
      <c r="AG328" s="14"/>
      <c r="AH328" s="14"/>
    </row>
    <row r="329" spans="1:34" ht="15.75" hidden="1" customHeight="1">
      <c r="A329" s="17"/>
      <c r="B329" s="18"/>
      <c r="C329" s="18"/>
      <c r="D329" s="18" t="e">
        <f ca="1"/>
        <v>#NAME?</v>
      </c>
      <c r="E329" s="18"/>
      <c r="F329" s="18"/>
      <c r="G329" s="18"/>
      <c r="H329" s="20"/>
      <c r="I329" s="20"/>
      <c r="J329" s="20"/>
      <c r="K329" s="24"/>
      <c r="L329" s="20"/>
      <c r="M329" s="20"/>
      <c r="N329" s="18"/>
      <c r="O329" s="18"/>
      <c r="P329" s="18"/>
      <c r="Q329" s="18"/>
      <c r="R329" s="18"/>
      <c r="S329" s="14"/>
      <c r="T329" s="14"/>
      <c r="U329" s="14"/>
      <c r="V329" s="14"/>
      <c r="W329" s="14"/>
      <c r="X329" s="14"/>
      <c r="Y329" s="14"/>
      <c r="Z329" s="14"/>
      <c r="AA329" s="14"/>
      <c r="AB329" s="14"/>
      <c r="AC329" s="14"/>
      <c r="AD329" s="14"/>
      <c r="AE329" s="14"/>
      <c r="AF329" s="14"/>
      <c r="AG329" s="14"/>
      <c r="AH329" s="14"/>
    </row>
    <row r="330" spans="1:34" ht="15.75" hidden="1" customHeight="1">
      <c r="A330" s="17"/>
      <c r="B330" s="18"/>
      <c r="C330" s="18"/>
      <c r="D330" s="18" t="e">
        <f ca="1"/>
        <v>#NAME?</v>
      </c>
      <c r="E330" s="18"/>
      <c r="F330" s="18"/>
      <c r="G330" s="18"/>
      <c r="H330" s="20"/>
      <c r="I330" s="20"/>
      <c r="J330" s="20"/>
      <c r="K330" s="24"/>
      <c r="L330" s="20"/>
      <c r="M330" s="20"/>
      <c r="N330" s="18"/>
      <c r="O330" s="18"/>
      <c r="P330" s="18"/>
      <c r="Q330" s="18"/>
      <c r="R330" s="18"/>
      <c r="S330" s="14"/>
      <c r="T330" s="14"/>
      <c r="U330" s="14"/>
      <c r="V330" s="14"/>
      <c r="W330" s="14"/>
      <c r="X330" s="14"/>
      <c r="Y330" s="14"/>
      <c r="Z330" s="14"/>
      <c r="AA330" s="14"/>
      <c r="AB330" s="14"/>
      <c r="AC330" s="14"/>
      <c r="AD330" s="14"/>
      <c r="AE330" s="14"/>
      <c r="AF330" s="14"/>
      <c r="AG330" s="14"/>
      <c r="AH330" s="14"/>
    </row>
    <row r="331" spans="1:34" ht="15.75" hidden="1" customHeight="1">
      <c r="A331" s="17"/>
      <c r="B331" s="18"/>
      <c r="C331" s="18"/>
      <c r="D331" s="18" t="e">
        <f ca="1"/>
        <v>#NAME?</v>
      </c>
      <c r="E331" s="18"/>
      <c r="F331" s="18"/>
      <c r="G331" s="18"/>
      <c r="H331" s="20"/>
      <c r="I331" s="20"/>
      <c r="J331" s="20"/>
      <c r="K331" s="24"/>
      <c r="L331" s="20"/>
      <c r="M331" s="20"/>
      <c r="N331" s="18"/>
      <c r="O331" s="18"/>
      <c r="P331" s="18"/>
      <c r="Q331" s="18"/>
      <c r="R331" s="18"/>
      <c r="S331" s="14"/>
      <c r="T331" s="14"/>
      <c r="U331" s="14"/>
      <c r="V331" s="14"/>
      <c r="W331" s="14"/>
      <c r="X331" s="14"/>
      <c r="Y331" s="14"/>
      <c r="Z331" s="14"/>
      <c r="AA331" s="14"/>
      <c r="AB331" s="14"/>
      <c r="AC331" s="14"/>
      <c r="AD331" s="14"/>
      <c r="AE331" s="14"/>
      <c r="AF331" s="14"/>
      <c r="AG331" s="14"/>
      <c r="AH331" s="14"/>
    </row>
    <row r="332" spans="1:34" ht="15.75" hidden="1" customHeight="1">
      <c r="A332" s="17"/>
      <c r="B332" s="18"/>
      <c r="C332" s="18"/>
      <c r="D332" s="18" t="e">
        <f ca="1"/>
        <v>#NAME?</v>
      </c>
      <c r="E332" s="18"/>
      <c r="F332" s="18"/>
      <c r="G332" s="18"/>
      <c r="H332" s="20"/>
      <c r="I332" s="20"/>
      <c r="J332" s="20"/>
      <c r="K332" s="24"/>
      <c r="L332" s="20"/>
      <c r="M332" s="20"/>
      <c r="N332" s="18"/>
      <c r="O332" s="18"/>
      <c r="P332" s="18"/>
      <c r="Q332" s="18"/>
      <c r="R332" s="18"/>
      <c r="S332" s="14"/>
      <c r="T332" s="14"/>
      <c r="U332" s="14"/>
      <c r="V332" s="14"/>
      <c r="W332" s="14"/>
      <c r="X332" s="14"/>
      <c r="Y332" s="14"/>
      <c r="Z332" s="14"/>
      <c r="AA332" s="14"/>
      <c r="AB332" s="14"/>
      <c r="AC332" s="14"/>
      <c r="AD332" s="14"/>
      <c r="AE332" s="14"/>
      <c r="AF332" s="14"/>
      <c r="AG332" s="14"/>
      <c r="AH332" s="14"/>
    </row>
    <row r="333" spans="1:34" ht="15.75" hidden="1" customHeight="1">
      <c r="A333" s="17"/>
      <c r="B333" s="18"/>
      <c r="C333" s="18"/>
      <c r="D333" s="18" t="e">
        <f ca="1"/>
        <v>#NAME?</v>
      </c>
      <c r="E333" s="18"/>
      <c r="F333" s="18"/>
      <c r="G333" s="18"/>
      <c r="H333" s="20"/>
      <c r="I333" s="20"/>
      <c r="J333" s="20"/>
      <c r="K333" s="24"/>
      <c r="L333" s="20"/>
      <c r="M333" s="20"/>
      <c r="N333" s="18"/>
      <c r="O333" s="18"/>
      <c r="P333" s="18"/>
      <c r="Q333" s="18"/>
      <c r="R333" s="18"/>
      <c r="S333" s="14"/>
      <c r="T333" s="14"/>
      <c r="U333" s="14"/>
      <c r="V333" s="14"/>
      <c r="W333" s="14"/>
      <c r="X333" s="14"/>
      <c r="Y333" s="14"/>
      <c r="Z333" s="14"/>
      <c r="AA333" s="14"/>
      <c r="AB333" s="14"/>
      <c r="AC333" s="14"/>
      <c r="AD333" s="14"/>
      <c r="AE333" s="14"/>
      <c r="AF333" s="14"/>
      <c r="AG333" s="14"/>
      <c r="AH333" s="14"/>
    </row>
    <row r="334" spans="1:34" ht="15.75" hidden="1" customHeight="1">
      <c r="A334" s="17"/>
      <c r="B334" s="18"/>
      <c r="C334" s="18"/>
      <c r="D334" s="18" t="e">
        <f ca="1"/>
        <v>#NAME?</v>
      </c>
      <c r="E334" s="18"/>
      <c r="F334" s="18"/>
      <c r="G334" s="18"/>
      <c r="H334" s="20"/>
      <c r="I334" s="20"/>
      <c r="J334" s="20"/>
      <c r="K334" s="24"/>
      <c r="L334" s="20"/>
      <c r="M334" s="20"/>
      <c r="N334" s="18"/>
      <c r="O334" s="18"/>
      <c r="P334" s="18"/>
      <c r="Q334" s="18"/>
      <c r="R334" s="18"/>
      <c r="S334" s="14"/>
      <c r="T334" s="14"/>
      <c r="U334" s="14"/>
      <c r="V334" s="14"/>
      <c r="W334" s="14"/>
      <c r="X334" s="14"/>
      <c r="Y334" s="14"/>
      <c r="Z334" s="14"/>
      <c r="AA334" s="14"/>
      <c r="AB334" s="14"/>
      <c r="AC334" s="14"/>
      <c r="AD334" s="14"/>
      <c r="AE334" s="14"/>
      <c r="AF334" s="14"/>
      <c r="AG334" s="14"/>
      <c r="AH334" s="14"/>
    </row>
    <row r="335" spans="1:34" ht="15.75" hidden="1" customHeight="1">
      <c r="A335" s="17"/>
      <c r="B335" s="18"/>
      <c r="C335" s="18"/>
      <c r="D335" s="18" t="e">
        <f ca="1"/>
        <v>#NAME?</v>
      </c>
      <c r="E335" s="18"/>
      <c r="F335" s="18"/>
      <c r="G335" s="18"/>
      <c r="H335" s="20"/>
      <c r="I335" s="20"/>
      <c r="J335" s="20"/>
      <c r="K335" s="24"/>
      <c r="L335" s="20"/>
      <c r="M335" s="20"/>
      <c r="N335" s="18"/>
      <c r="O335" s="18"/>
      <c r="P335" s="18"/>
      <c r="Q335" s="18"/>
      <c r="R335" s="18"/>
      <c r="S335" s="14"/>
      <c r="T335" s="14"/>
      <c r="U335" s="14"/>
      <c r="V335" s="14"/>
      <c r="W335" s="14"/>
      <c r="X335" s="14"/>
      <c r="Y335" s="14"/>
      <c r="Z335" s="14"/>
      <c r="AA335" s="14"/>
      <c r="AB335" s="14"/>
      <c r="AC335" s="14"/>
      <c r="AD335" s="14"/>
      <c r="AE335" s="14"/>
      <c r="AF335" s="14"/>
      <c r="AG335" s="14"/>
      <c r="AH335" s="14"/>
    </row>
    <row r="336" spans="1:34" ht="15.75" hidden="1" customHeight="1">
      <c r="A336" s="17"/>
      <c r="B336" s="18"/>
      <c r="C336" s="18"/>
      <c r="D336" s="18" t="e">
        <f ca="1"/>
        <v>#NAME?</v>
      </c>
      <c r="E336" s="18"/>
      <c r="F336" s="18"/>
      <c r="G336" s="18"/>
      <c r="H336" s="20"/>
      <c r="I336" s="20"/>
      <c r="J336" s="20"/>
      <c r="K336" s="24"/>
      <c r="L336" s="20"/>
      <c r="M336" s="20"/>
      <c r="N336" s="18"/>
      <c r="O336" s="18"/>
      <c r="P336" s="18"/>
      <c r="Q336" s="18"/>
      <c r="R336" s="18"/>
      <c r="S336" s="14"/>
      <c r="T336" s="14"/>
      <c r="U336" s="14"/>
      <c r="V336" s="14"/>
      <c r="W336" s="14"/>
      <c r="X336" s="14"/>
      <c r="Y336" s="14"/>
      <c r="Z336" s="14"/>
      <c r="AA336" s="14"/>
      <c r="AB336" s="14"/>
      <c r="AC336" s="14"/>
      <c r="AD336" s="14"/>
      <c r="AE336" s="14"/>
      <c r="AF336" s="14"/>
      <c r="AG336" s="14"/>
      <c r="AH336" s="14"/>
    </row>
    <row r="337" spans="1:34" ht="15.75" hidden="1" customHeight="1">
      <c r="A337" s="17"/>
      <c r="B337" s="18"/>
      <c r="C337" s="18"/>
      <c r="D337" s="18" t="e">
        <f ca="1"/>
        <v>#NAME?</v>
      </c>
      <c r="E337" s="18"/>
      <c r="F337" s="18"/>
      <c r="G337" s="18"/>
      <c r="H337" s="20"/>
      <c r="I337" s="20"/>
      <c r="J337" s="20"/>
      <c r="K337" s="24"/>
      <c r="L337" s="20"/>
      <c r="M337" s="20"/>
      <c r="N337" s="18"/>
      <c r="O337" s="18"/>
      <c r="P337" s="18"/>
      <c r="Q337" s="18"/>
      <c r="R337" s="18"/>
      <c r="S337" s="14"/>
      <c r="T337" s="14"/>
      <c r="U337" s="14"/>
      <c r="V337" s="14"/>
      <c r="W337" s="14"/>
      <c r="X337" s="14"/>
      <c r="Y337" s="14"/>
      <c r="Z337" s="14"/>
      <c r="AA337" s="14"/>
      <c r="AB337" s="14"/>
      <c r="AC337" s="14"/>
      <c r="AD337" s="14"/>
      <c r="AE337" s="14"/>
      <c r="AF337" s="14"/>
      <c r="AG337" s="14"/>
      <c r="AH337" s="14"/>
    </row>
    <row r="338" spans="1:34" ht="15.75" hidden="1" customHeight="1">
      <c r="A338" s="17"/>
      <c r="B338" s="18"/>
      <c r="C338" s="18"/>
      <c r="D338" s="18" t="e">
        <f ca="1"/>
        <v>#NAME?</v>
      </c>
      <c r="E338" s="18"/>
      <c r="F338" s="18"/>
      <c r="G338" s="18"/>
      <c r="H338" s="20"/>
      <c r="I338" s="20"/>
      <c r="J338" s="20"/>
      <c r="K338" s="24"/>
      <c r="L338" s="20"/>
      <c r="M338" s="20"/>
      <c r="N338" s="18"/>
      <c r="O338" s="18"/>
      <c r="P338" s="18"/>
      <c r="Q338" s="18"/>
      <c r="R338" s="18"/>
      <c r="S338" s="14"/>
      <c r="T338" s="14"/>
      <c r="U338" s="14"/>
      <c r="V338" s="14"/>
      <c r="W338" s="14"/>
      <c r="X338" s="14"/>
      <c r="Y338" s="14"/>
      <c r="Z338" s="14"/>
      <c r="AA338" s="14"/>
      <c r="AB338" s="14"/>
      <c r="AC338" s="14"/>
      <c r="AD338" s="14"/>
      <c r="AE338" s="14"/>
      <c r="AF338" s="14"/>
      <c r="AG338" s="14"/>
      <c r="AH338" s="14"/>
    </row>
    <row r="339" spans="1:34" ht="15.75" hidden="1" customHeight="1">
      <c r="A339" s="17"/>
      <c r="B339" s="18"/>
      <c r="C339" s="18"/>
      <c r="D339" s="18"/>
      <c r="E339" s="18"/>
      <c r="F339" s="18"/>
      <c r="G339" s="18"/>
      <c r="H339" s="20"/>
      <c r="I339" s="20"/>
      <c r="J339" s="20"/>
      <c r="K339" s="24"/>
      <c r="L339" s="20"/>
      <c r="M339" s="20"/>
      <c r="N339" s="18"/>
      <c r="O339" s="18"/>
      <c r="P339" s="18"/>
      <c r="Q339" s="18"/>
      <c r="R339" s="18"/>
      <c r="S339" s="14"/>
      <c r="T339" s="14"/>
      <c r="U339" s="14"/>
      <c r="V339" s="14"/>
      <c r="W339" s="14"/>
      <c r="X339" s="14"/>
      <c r="Y339" s="14"/>
      <c r="Z339" s="14"/>
      <c r="AA339" s="14"/>
      <c r="AB339" s="14"/>
      <c r="AC339" s="14"/>
      <c r="AD339" s="14"/>
      <c r="AE339" s="14"/>
      <c r="AF339" s="14"/>
      <c r="AG339" s="14"/>
      <c r="AH339" s="14"/>
    </row>
    <row r="340" spans="1:34" ht="15.75" hidden="1" customHeight="1">
      <c r="A340" s="17"/>
      <c r="B340" s="18"/>
      <c r="C340" s="18"/>
      <c r="D340" s="18"/>
      <c r="E340" s="18"/>
      <c r="F340" s="18"/>
      <c r="G340" s="18"/>
      <c r="H340" s="20"/>
      <c r="I340" s="20"/>
      <c r="J340" s="20"/>
      <c r="K340" s="24"/>
      <c r="L340" s="20"/>
      <c r="M340" s="20"/>
      <c r="N340" s="18"/>
      <c r="O340" s="18"/>
      <c r="P340" s="18"/>
      <c r="Q340" s="18"/>
      <c r="R340" s="18"/>
      <c r="S340" s="14"/>
      <c r="T340" s="14"/>
      <c r="U340" s="14"/>
      <c r="V340" s="14"/>
      <c r="W340" s="14"/>
      <c r="X340" s="14"/>
      <c r="Y340" s="14"/>
      <c r="Z340" s="14"/>
      <c r="AA340" s="14"/>
      <c r="AB340" s="14"/>
      <c r="AC340" s="14"/>
      <c r="AD340" s="14"/>
      <c r="AE340" s="14"/>
      <c r="AF340" s="14"/>
      <c r="AG340" s="14"/>
      <c r="AH340" s="14"/>
    </row>
    <row r="341" spans="1:34" ht="15.75" hidden="1" customHeight="1">
      <c r="A341" s="17"/>
      <c r="B341" s="18"/>
      <c r="C341" s="18"/>
      <c r="D341" s="18"/>
      <c r="E341" s="18"/>
      <c r="F341" s="18"/>
      <c r="G341" s="18"/>
      <c r="H341" s="20"/>
      <c r="I341" s="20"/>
      <c r="J341" s="20"/>
      <c r="K341" s="24"/>
      <c r="L341" s="20"/>
      <c r="M341" s="20"/>
      <c r="N341" s="18"/>
      <c r="O341" s="18"/>
      <c r="P341" s="18"/>
      <c r="Q341" s="18"/>
      <c r="R341" s="18"/>
      <c r="S341" s="14"/>
      <c r="T341" s="14"/>
      <c r="U341" s="14"/>
      <c r="V341" s="14"/>
      <c r="W341" s="14"/>
      <c r="X341" s="14"/>
      <c r="Y341" s="14"/>
      <c r="Z341" s="14"/>
      <c r="AA341" s="14"/>
      <c r="AB341" s="14"/>
      <c r="AC341" s="14"/>
      <c r="AD341" s="14"/>
      <c r="AE341" s="14"/>
      <c r="AF341" s="14"/>
      <c r="AG341" s="14"/>
      <c r="AH341" s="14"/>
    </row>
    <row r="342" spans="1:34" ht="15.75" hidden="1" customHeight="1">
      <c r="A342" s="17"/>
      <c r="B342" s="18"/>
      <c r="C342" s="18"/>
      <c r="D342" s="18"/>
      <c r="E342" s="18"/>
      <c r="F342" s="18"/>
      <c r="G342" s="18"/>
      <c r="H342" s="20"/>
      <c r="I342" s="20"/>
      <c r="J342" s="20"/>
      <c r="K342" s="24"/>
      <c r="L342" s="20"/>
      <c r="M342" s="20"/>
      <c r="N342" s="18"/>
      <c r="O342" s="18"/>
      <c r="P342" s="18"/>
      <c r="Q342" s="18"/>
      <c r="R342" s="18"/>
      <c r="S342" s="14"/>
      <c r="T342" s="14"/>
      <c r="U342" s="14"/>
      <c r="V342" s="14"/>
      <c r="W342" s="14"/>
      <c r="X342" s="14"/>
      <c r="Y342" s="14"/>
      <c r="Z342" s="14"/>
      <c r="AA342" s="14"/>
      <c r="AB342" s="14"/>
      <c r="AC342" s="14"/>
      <c r="AD342" s="14"/>
      <c r="AE342" s="14"/>
      <c r="AF342" s="14"/>
      <c r="AG342" s="14"/>
      <c r="AH342" s="14"/>
    </row>
    <row r="343" spans="1:34" ht="15.75" customHeight="1">
      <c r="A343" s="17"/>
      <c r="B343" s="18"/>
      <c r="C343" s="18"/>
      <c r="D343" s="18"/>
      <c r="E343" s="18"/>
      <c r="F343" s="18"/>
      <c r="G343" s="18"/>
      <c r="H343" s="20"/>
      <c r="I343" s="20"/>
      <c r="J343" s="20"/>
      <c r="K343" s="24"/>
      <c r="L343" s="20"/>
      <c r="M343" s="20"/>
      <c r="N343" s="18"/>
      <c r="O343" s="18"/>
      <c r="P343" s="18"/>
      <c r="Q343" s="18"/>
      <c r="R343" s="18"/>
      <c r="S343" s="14"/>
      <c r="T343" s="14"/>
      <c r="U343" s="14"/>
      <c r="V343" s="14"/>
      <c r="W343" s="14"/>
      <c r="X343" s="14"/>
      <c r="Y343" s="14"/>
      <c r="Z343" s="14"/>
      <c r="AA343" s="14"/>
      <c r="AB343" s="14"/>
      <c r="AC343" s="14"/>
      <c r="AD343" s="14"/>
      <c r="AE343" s="14"/>
      <c r="AF343" s="14"/>
      <c r="AG343" s="14"/>
      <c r="AH343" s="14"/>
    </row>
    <row r="344" spans="1:34" ht="15.75" customHeight="1">
      <c r="A344" s="17"/>
      <c r="B344" s="18"/>
      <c r="C344" s="18"/>
      <c r="D344" s="18"/>
      <c r="E344" s="18"/>
      <c r="F344" s="18"/>
      <c r="G344" s="18"/>
      <c r="H344" s="20"/>
      <c r="I344" s="20"/>
      <c r="J344" s="20"/>
      <c r="K344" s="24"/>
      <c r="L344" s="20"/>
      <c r="M344" s="20"/>
      <c r="N344" s="18"/>
      <c r="O344" s="18"/>
      <c r="P344" s="18"/>
      <c r="Q344" s="18"/>
      <c r="R344" s="18"/>
      <c r="S344" s="14"/>
      <c r="T344" s="14"/>
      <c r="U344" s="14"/>
      <c r="V344" s="14"/>
      <c r="W344" s="14"/>
      <c r="X344" s="14"/>
      <c r="Y344" s="14"/>
      <c r="Z344" s="14"/>
      <c r="AA344" s="14"/>
      <c r="AB344" s="14"/>
      <c r="AC344" s="14"/>
      <c r="AD344" s="14"/>
      <c r="AE344" s="14"/>
      <c r="AF344" s="14"/>
      <c r="AG344" s="14"/>
      <c r="AH344" s="14"/>
    </row>
    <row r="345" spans="1:34" ht="15.75" customHeight="1">
      <c r="A345" s="17"/>
      <c r="B345" s="18"/>
      <c r="C345" s="18"/>
      <c r="D345" s="18"/>
      <c r="E345" s="18"/>
      <c r="F345" s="18"/>
      <c r="G345" s="18"/>
      <c r="H345" s="20"/>
      <c r="I345" s="20"/>
      <c r="J345" s="20"/>
      <c r="K345" s="24"/>
      <c r="L345" s="20"/>
      <c r="M345" s="20"/>
      <c r="N345" s="18"/>
      <c r="O345" s="18"/>
      <c r="P345" s="18"/>
      <c r="Q345" s="18"/>
      <c r="R345" s="18"/>
      <c r="S345" s="14"/>
      <c r="T345" s="14"/>
      <c r="U345" s="14"/>
      <c r="V345" s="14"/>
      <c r="W345" s="14"/>
      <c r="X345" s="14"/>
      <c r="Y345" s="14"/>
      <c r="Z345" s="14"/>
      <c r="AA345" s="14"/>
      <c r="AB345" s="14"/>
      <c r="AC345" s="14"/>
      <c r="AD345" s="14"/>
      <c r="AE345" s="14"/>
      <c r="AF345" s="14"/>
      <c r="AG345" s="14"/>
      <c r="AH345" s="14"/>
    </row>
    <row r="346" spans="1:34" ht="15.75" customHeight="1">
      <c r="A346" s="17"/>
      <c r="B346" s="18"/>
      <c r="C346" s="18"/>
      <c r="D346" s="18"/>
      <c r="E346" s="18"/>
      <c r="F346" s="18"/>
      <c r="G346" s="18"/>
      <c r="H346" s="20"/>
      <c r="I346" s="20"/>
      <c r="J346" s="20"/>
      <c r="K346" s="24"/>
      <c r="L346" s="20"/>
      <c r="M346" s="20"/>
      <c r="N346" s="18"/>
      <c r="O346" s="18"/>
      <c r="P346" s="18"/>
      <c r="Q346" s="18"/>
      <c r="R346" s="18"/>
      <c r="S346" s="14"/>
      <c r="T346" s="14"/>
      <c r="U346" s="14"/>
      <c r="V346" s="14"/>
      <c r="W346" s="14"/>
      <c r="X346" s="14"/>
      <c r="Y346" s="14"/>
      <c r="Z346" s="14"/>
      <c r="AA346" s="14"/>
      <c r="AB346" s="14"/>
      <c r="AC346" s="14"/>
      <c r="AD346" s="14"/>
      <c r="AE346" s="14"/>
      <c r="AF346" s="14"/>
      <c r="AG346" s="14"/>
      <c r="AH346" s="14"/>
    </row>
    <row r="347" spans="1:34" ht="15.75" customHeight="1">
      <c r="A347" s="17"/>
      <c r="B347" s="18"/>
      <c r="C347" s="18"/>
      <c r="D347" s="18"/>
      <c r="E347" s="18"/>
      <c r="F347" s="18"/>
      <c r="G347" s="18"/>
      <c r="H347" s="20"/>
      <c r="I347" s="20"/>
      <c r="J347" s="20"/>
      <c r="K347" s="24"/>
      <c r="L347" s="20"/>
      <c r="M347" s="20"/>
      <c r="N347" s="18"/>
      <c r="O347" s="18"/>
      <c r="P347" s="18"/>
      <c r="Q347" s="18"/>
      <c r="R347" s="18"/>
      <c r="S347" s="14"/>
      <c r="T347" s="14"/>
      <c r="U347" s="14"/>
      <c r="V347" s="14"/>
      <c r="W347" s="14"/>
      <c r="X347" s="14"/>
      <c r="Y347" s="14"/>
      <c r="Z347" s="14"/>
      <c r="AA347" s="14"/>
      <c r="AB347" s="14"/>
      <c r="AC347" s="14"/>
      <c r="AD347" s="14"/>
      <c r="AE347" s="14"/>
      <c r="AF347" s="14"/>
      <c r="AG347" s="14"/>
      <c r="AH347" s="14"/>
    </row>
    <row r="348" spans="1:34" ht="15.75" customHeight="1">
      <c r="A348" s="17"/>
      <c r="B348" s="18"/>
      <c r="C348" s="18"/>
      <c r="D348" s="18"/>
      <c r="E348" s="18"/>
      <c r="F348" s="18"/>
      <c r="G348" s="18"/>
      <c r="H348" s="20"/>
      <c r="I348" s="20"/>
      <c r="J348" s="20"/>
      <c r="K348" s="24"/>
      <c r="L348" s="20"/>
      <c r="M348" s="20"/>
      <c r="N348" s="18"/>
      <c r="O348" s="18"/>
      <c r="P348" s="18"/>
      <c r="Q348" s="18"/>
      <c r="R348" s="18"/>
      <c r="S348" s="14"/>
      <c r="T348" s="14"/>
      <c r="U348" s="14"/>
      <c r="V348" s="14"/>
      <c r="W348" s="14"/>
      <c r="X348" s="14"/>
      <c r="Y348" s="14"/>
      <c r="Z348" s="14"/>
      <c r="AA348" s="14"/>
      <c r="AB348" s="14"/>
      <c r="AC348" s="14"/>
      <c r="AD348" s="14"/>
      <c r="AE348" s="14"/>
      <c r="AF348" s="14"/>
      <c r="AG348" s="14"/>
      <c r="AH348" s="14"/>
    </row>
    <row r="349" spans="1:34" ht="15.75" customHeight="1">
      <c r="A349" s="17"/>
      <c r="B349" s="18"/>
      <c r="C349" s="18"/>
      <c r="D349" s="18"/>
      <c r="E349" s="18"/>
      <c r="F349" s="18"/>
      <c r="G349" s="18"/>
      <c r="H349" s="20"/>
      <c r="I349" s="20"/>
      <c r="J349" s="20"/>
      <c r="K349" s="24"/>
      <c r="L349" s="20"/>
      <c r="M349" s="20"/>
      <c r="N349" s="18"/>
      <c r="O349" s="18"/>
      <c r="P349" s="18"/>
      <c r="Q349" s="18"/>
      <c r="R349" s="18"/>
      <c r="S349" s="14"/>
      <c r="T349" s="14"/>
      <c r="U349" s="14"/>
      <c r="V349" s="14"/>
      <c r="W349" s="14"/>
      <c r="X349" s="14"/>
      <c r="Y349" s="14"/>
      <c r="Z349" s="14"/>
      <c r="AA349" s="14"/>
      <c r="AB349" s="14"/>
      <c r="AC349" s="14"/>
      <c r="AD349" s="14"/>
      <c r="AE349" s="14"/>
      <c r="AF349" s="14"/>
      <c r="AG349" s="14"/>
      <c r="AH349" s="14"/>
    </row>
    <row r="350" spans="1:34" ht="15.75" customHeight="1">
      <c r="A350" s="17"/>
      <c r="B350" s="18"/>
      <c r="C350" s="18"/>
      <c r="D350" s="18"/>
      <c r="E350" s="18"/>
      <c r="F350" s="18"/>
      <c r="G350" s="18"/>
      <c r="H350" s="20"/>
      <c r="I350" s="20"/>
      <c r="J350" s="20"/>
      <c r="K350" s="24"/>
      <c r="L350" s="20"/>
      <c r="M350" s="20"/>
      <c r="N350" s="18"/>
      <c r="O350" s="18"/>
      <c r="P350" s="18"/>
      <c r="Q350" s="18"/>
      <c r="R350" s="18"/>
      <c r="S350" s="14"/>
      <c r="T350" s="14"/>
      <c r="U350" s="14"/>
      <c r="V350" s="14"/>
      <c r="W350" s="14"/>
      <c r="X350" s="14"/>
      <c r="Y350" s="14"/>
      <c r="Z350" s="14"/>
      <c r="AA350" s="14"/>
      <c r="AB350" s="14"/>
      <c r="AC350" s="14"/>
      <c r="AD350" s="14"/>
      <c r="AE350" s="14"/>
      <c r="AF350" s="14"/>
      <c r="AG350" s="14"/>
      <c r="AH350" s="14"/>
    </row>
    <row r="351" spans="1:34" ht="15.75" customHeight="1">
      <c r="A351" s="17"/>
      <c r="B351" s="18"/>
      <c r="C351" s="18"/>
      <c r="D351" s="18"/>
      <c r="E351" s="18"/>
      <c r="F351" s="18"/>
      <c r="G351" s="18"/>
      <c r="H351" s="20"/>
      <c r="I351" s="20"/>
      <c r="J351" s="20"/>
      <c r="K351" s="24"/>
      <c r="L351" s="20"/>
      <c r="M351" s="20"/>
      <c r="N351" s="18"/>
      <c r="O351" s="18"/>
      <c r="P351" s="18"/>
      <c r="Q351" s="18"/>
      <c r="R351" s="18"/>
      <c r="S351" s="14"/>
      <c r="T351" s="14"/>
      <c r="U351" s="14"/>
      <c r="V351" s="14"/>
      <c r="W351" s="14"/>
      <c r="X351" s="14"/>
      <c r="Y351" s="14"/>
      <c r="Z351" s="14"/>
      <c r="AA351" s="14"/>
      <c r="AB351" s="14"/>
      <c r="AC351" s="14"/>
      <c r="AD351" s="14"/>
      <c r="AE351" s="14"/>
      <c r="AF351" s="14"/>
      <c r="AG351" s="14"/>
      <c r="AH351" s="14"/>
    </row>
    <row r="352" spans="1:34" ht="15.75" customHeight="1">
      <c r="A352" s="17"/>
      <c r="B352" s="18"/>
      <c r="C352" s="18"/>
      <c r="D352" s="18"/>
      <c r="E352" s="18"/>
      <c r="F352" s="18"/>
      <c r="G352" s="18"/>
      <c r="H352" s="20"/>
      <c r="I352" s="20"/>
      <c r="J352" s="20"/>
      <c r="K352" s="24"/>
      <c r="L352" s="20"/>
      <c r="M352" s="20"/>
      <c r="N352" s="18"/>
      <c r="O352" s="18"/>
      <c r="P352" s="18"/>
      <c r="Q352" s="18"/>
      <c r="R352" s="18"/>
      <c r="S352" s="14"/>
      <c r="T352" s="14"/>
      <c r="U352" s="14"/>
      <c r="V352" s="14"/>
      <c r="W352" s="14"/>
      <c r="X352" s="14"/>
      <c r="Y352" s="14"/>
      <c r="Z352" s="14"/>
      <c r="AA352" s="14"/>
      <c r="AB352" s="14"/>
      <c r="AC352" s="14"/>
      <c r="AD352" s="14"/>
      <c r="AE352" s="14"/>
      <c r="AF352" s="14"/>
      <c r="AG352" s="14"/>
      <c r="AH352" s="14"/>
    </row>
    <row r="353" spans="1:34" ht="15.75" customHeight="1">
      <c r="A353" s="17"/>
      <c r="B353" s="18"/>
      <c r="C353" s="18"/>
      <c r="D353" s="18"/>
      <c r="E353" s="18"/>
      <c r="F353" s="18"/>
      <c r="G353" s="18"/>
      <c r="H353" s="20"/>
      <c r="I353" s="20"/>
      <c r="J353" s="20"/>
      <c r="K353" s="24"/>
      <c r="L353" s="20"/>
      <c r="M353" s="20"/>
      <c r="N353" s="18"/>
      <c r="O353" s="18"/>
      <c r="P353" s="18"/>
      <c r="Q353" s="18"/>
      <c r="R353" s="18"/>
      <c r="S353" s="14"/>
      <c r="T353" s="14"/>
      <c r="U353" s="14"/>
      <c r="V353" s="14"/>
      <c r="W353" s="14"/>
      <c r="X353" s="14"/>
      <c r="Y353" s="14"/>
      <c r="Z353" s="14"/>
      <c r="AA353" s="14"/>
      <c r="AB353" s="14"/>
      <c r="AC353" s="14"/>
      <c r="AD353" s="14"/>
      <c r="AE353" s="14"/>
      <c r="AF353" s="14"/>
      <c r="AG353" s="14"/>
      <c r="AH353" s="14"/>
    </row>
    <row r="354" spans="1:34" ht="15.75" customHeight="1">
      <c r="A354" s="17"/>
      <c r="B354" s="18"/>
      <c r="C354" s="18"/>
      <c r="D354" s="18"/>
      <c r="E354" s="18"/>
      <c r="F354" s="18"/>
      <c r="G354" s="18"/>
      <c r="H354" s="20"/>
      <c r="I354" s="20"/>
      <c r="J354" s="20"/>
      <c r="K354" s="24"/>
      <c r="L354" s="20"/>
      <c r="M354" s="20"/>
      <c r="N354" s="18"/>
      <c r="O354" s="18"/>
      <c r="P354" s="18"/>
      <c r="Q354" s="18"/>
      <c r="R354" s="18"/>
      <c r="S354" s="14"/>
      <c r="T354" s="14"/>
      <c r="U354" s="14"/>
      <c r="V354" s="14"/>
      <c r="W354" s="14"/>
      <c r="X354" s="14"/>
      <c r="Y354" s="14"/>
      <c r="Z354" s="14"/>
      <c r="AA354" s="14"/>
      <c r="AB354" s="14"/>
      <c r="AC354" s="14"/>
      <c r="AD354" s="14"/>
      <c r="AE354" s="14"/>
      <c r="AF354" s="14"/>
      <c r="AG354" s="14"/>
      <c r="AH354" s="14"/>
    </row>
    <row r="355" spans="1:34" ht="15.75" customHeight="1">
      <c r="A355" s="17"/>
      <c r="B355" s="18"/>
      <c r="C355" s="18"/>
      <c r="D355" s="18"/>
      <c r="E355" s="18"/>
      <c r="F355" s="18"/>
      <c r="G355" s="18"/>
      <c r="H355" s="20"/>
      <c r="I355" s="20"/>
      <c r="J355" s="20"/>
      <c r="K355" s="24"/>
      <c r="L355" s="20"/>
      <c r="M355" s="20"/>
      <c r="N355" s="18"/>
      <c r="O355" s="18"/>
      <c r="P355" s="18"/>
      <c r="Q355" s="18"/>
      <c r="R355" s="18"/>
      <c r="S355" s="14"/>
      <c r="T355" s="14"/>
      <c r="U355" s="14"/>
      <c r="V355" s="14"/>
      <c r="W355" s="14"/>
      <c r="X355" s="14"/>
      <c r="Y355" s="14"/>
      <c r="Z355" s="14"/>
      <c r="AA355" s="14"/>
      <c r="AB355" s="14"/>
      <c r="AC355" s="14"/>
      <c r="AD355" s="14"/>
      <c r="AE355" s="14"/>
      <c r="AF355" s="14"/>
      <c r="AG355" s="14"/>
      <c r="AH355" s="14"/>
    </row>
    <row r="356" spans="1:34" ht="15.75" customHeight="1">
      <c r="A356" s="17"/>
      <c r="B356" s="18"/>
      <c r="C356" s="18"/>
      <c r="D356" s="18"/>
      <c r="E356" s="18"/>
      <c r="F356" s="18"/>
      <c r="G356" s="18"/>
      <c r="H356" s="20"/>
      <c r="I356" s="20"/>
      <c r="J356" s="20"/>
      <c r="K356" s="24"/>
      <c r="L356" s="20"/>
      <c r="M356" s="20"/>
      <c r="N356" s="18"/>
      <c r="O356" s="18"/>
      <c r="P356" s="18"/>
      <c r="Q356" s="18"/>
      <c r="R356" s="18"/>
      <c r="S356" s="14"/>
      <c r="T356" s="14"/>
      <c r="U356" s="14"/>
      <c r="V356" s="14"/>
      <c r="W356" s="14"/>
      <c r="X356" s="14"/>
      <c r="Y356" s="14"/>
      <c r="Z356" s="14"/>
      <c r="AA356" s="14"/>
      <c r="AB356" s="14"/>
      <c r="AC356" s="14"/>
      <c r="AD356" s="14"/>
      <c r="AE356" s="14"/>
      <c r="AF356" s="14"/>
      <c r="AG356" s="14"/>
      <c r="AH356" s="14"/>
    </row>
    <row r="357" spans="1:34" ht="15.75" customHeight="1">
      <c r="A357" s="17"/>
      <c r="B357" s="18"/>
      <c r="C357" s="18"/>
      <c r="D357" s="18"/>
      <c r="E357" s="18"/>
      <c r="F357" s="18"/>
      <c r="G357" s="18"/>
      <c r="H357" s="20"/>
      <c r="I357" s="20"/>
      <c r="J357" s="20"/>
      <c r="K357" s="24"/>
      <c r="L357" s="20"/>
      <c r="M357" s="20"/>
      <c r="N357" s="18"/>
      <c r="O357" s="18"/>
      <c r="P357" s="18"/>
      <c r="Q357" s="18"/>
      <c r="R357" s="18"/>
      <c r="S357" s="14"/>
      <c r="T357" s="14"/>
      <c r="U357" s="14"/>
      <c r="V357" s="14"/>
      <c r="W357" s="14"/>
      <c r="X357" s="14"/>
      <c r="Y357" s="14"/>
      <c r="Z357" s="14"/>
      <c r="AA357" s="14"/>
      <c r="AB357" s="14"/>
      <c r="AC357" s="14"/>
      <c r="AD357" s="14"/>
      <c r="AE357" s="14"/>
      <c r="AF357" s="14"/>
      <c r="AG357" s="14"/>
      <c r="AH357" s="14"/>
    </row>
    <row r="358" spans="1:34" ht="15.75" customHeight="1">
      <c r="A358" s="17"/>
      <c r="B358" s="18"/>
      <c r="C358" s="18"/>
      <c r="D358" s="18"/>
      <c r="E358" s="18"/>
      <c r="F358" s="18"/>
      <c r="G358" s="18"/>
      <c r="H358" s="20"/>
      <c r="I358" s="20"/>
      <c r="J358" s="20"/>
      <c r="K358" s="24"/>
      <c r="L358" s="20"/>
      <c r="M358" s="20"/>
      <c r="N358" s="18"/>
      <c r="O358" s="18"/>
      <c r="P358" s="18"/>
      <c r="Q358" s="18"/>
      <c r="R358" s="18"/>
      <c r="S358" s="14"/>
      <c r="T358" s="14"/>
      <c r="U358" s="14"/>
      <c r="V358" s="14"/>
      <c r="W358" s="14"/>
      <c r="X358" s="14"/>
      <c r="Y358" s="14"/>
      <c r="Z358" s="14"/>
      <c r="AA358" s="14"/>
      <c r="AB358" s="14"/>
      <c r="AC358" s="14"/>
      <c r="AD358" s="14"/>
      <c r="AE358" s="14"/>
      <c r="AF358" s="14"/>
      <c r="AG358" s="14"/>
      <c r="AH358" s="14"/>
    </row>
    <row r="359" spans="1:34" ht="15.75" customHeight="1">
      <c r="A359" s="17"/>
      <c r="B359" s="18"/>
      <c r="C359" s="18"/>
      <c r="D359" s="18"/>
      <c r="E359" s="18"/>
      <c r="F359" s="18"/>
      <c r="G359" s="18"/>
      <c r="H359" s="20"/>
      <c r="I359" s="20"/>
      <c r="J359" s="20"/>
      <c r="K359" s="24"/>
      <c r="L359" s="20"/>
      <c r="M359" s="20"/>
      <c r="N359" s="18"/>
      <c r="O359" s="18"/>
      <c r="P359" s="18"/>
      <c r="Q359" s="18"/>
      <c r="R359" s="18"/>
      <c r="S359" s="14"/>
      <c r="T359" s="14"/>
      <c r="U359" s="14"/>
      <c r="V359" s="14"/>
      <c r="W359" s="14"/>
      <c r="X359" s="14"/>
      <c r="Y359" s="14"/>
      <c r="Z359" s="14"/>
      <c r="AA359" s="14"/>
      <c r="AB359" s="14"/>
      <c r="AC359" s="14"/>
      <c r="AD359" s="14"/>
      <c r="AE359" s="14"/>
      <c r="AF359" s="14"/>
      <c r="AG359" s="14"/>
      <c r="AH359" s="14"/>
    </row>
    <row r="360" spans="1:34" ht="15.75" customHeight="1">
      <c r="A360" s="17"/>
      <c r="B360" s="18"/>
      <c r="C360" s="18"/>
      <c r="D360" s="18"/>
      <c r="E360" s="18"/>
      <c r="F360" s="18"/>
      <c r="G360" s="18"/>
      <c r="H360" s="20"/>
      <c r="I360" s="20"/>
      <c r="J360" s="20"/>
      <c r="K360" s="24"/>
      <c r="L360" s="20"/>
      <c r="M360" s="20"/>
      <c r="N360" s="18"/>
      <c r="O360" s="18"/>
      <c r="P360" s="18"/>
      <c r="Q360" s="18"/>
      <c r="R360" s="18"/>
      <c r="S360" s="14"/>
      <c r="T360" s="14"/>
      <c r="U360" s="14"/>
      <c r="V360" s="14"/>
      <c r="W360" s="14"/>
      <c r="X360" s="14"/>
      <c r="Y360" s="14"/>
      <c r="Z360" s="14"/>
      <c r="AA360" s="14"/>
      <c r="AB360" s="14"/>
      <c r="AC360" s="14"/>
      <c r="AD360" s="14"/>
      <c r="AE360" s="14"/>
      <c r="AF360" s="14"/>
      <c r="AG360" s="14"/>
      <c r="AH360" s="14"/>
    </row>
    <row r="361" spans="1:34" ht="15.75" customHeight="1">
      <c r="A361" s="17"/>
      <c r="B361" s="18"/>
      <c r="C361" s="18"/>
      <c r="D361" s="18"/>
      <c r="E361" s="18"/>
      <c r="F361" s="18"/>
      <c r="G361" s="18"/>
      <c r="H361" s="20"/>
      <c r="I361" s="20"/>
      <c r="J361" s="20"/>
      <c r="K361" s="24"/>
      <c r="L361" s="20"/>
      <c r="M361" s="20"/>
      <c r="N361" s="18"/>
      <c r="O361" s="18"/>
      <c r="P361" s="18"/>
      <c r="Q361" s="18"/>
      <c r="R361" s="18"/>
      <c r="S361" s="14"/>
      <c r="T361" s="14"/>
      <c r="U361" s="14"/>
      <c r="V361" s="14"/>
      <c r="W361" s="14"/>
      <c r="X361" s="14"/>
      <c r="Y361" s="14"/>
      <c r="Z361" s="14"/>
      <c r="AA361" s="14"/>
      <c r="AB361" s="14"/>
      <c r="AC361" s="14"/>
      <c r="AD361" s="14"/>
      <c r="AE361" s="14"/>
      <c r="AF361" s="14"/>
      <c r="AG361" s="14"/>
      <c r="AH361" s="14"/>
    </row>
    <row r="362" spans="1:34" ht="15.75" customHeight="1">
      <c r="A362" s="17"/>
      <c r="B362" s="18"/>
      <c r="C362" s="18"/>
      <c r="D362" s="18"/>
      <c r="E362" s="18"/>
      <c r="F362" s="18"/>
      <c r="G362" s="18"/>
      <c r="H362" s="20"/>
      <c r="I362" s="20"/>
      <c r="J362" s="20"/>
      <c r="K362" s="24"/>
      <c r="L362" s="20"/>
      <c r="M362" s="20"/>
      <c r="N362" s="18"/>
      <c r="O362" s="18"/>
      <c r="P362" s="18"/>
      <c r="Q362" s="18"/>
      <c r="R362" s="18"/>
      <c r="S362" s="14"/>
      <c r="T362" s="14"/>
      <c r="U362" s="14"/>
      <c r="V362" s="14"/>
      <c r="W362" s="14"/>
      <c r="X362" s="14"/>
      <c r="Y362" s="14"/>
      <c r="Z362" s="14"/>
      <c r="AA362" s="14"/>
      <c r="AB362" s="14"/>
      <c r="AC362" s="14"/>
      <c r="AD362" s="14"/>
      <c r="AE362" s="14"/>
      <c r="AF362" s="14"/>
      <c r="AG362" s="14"/>
      <c r="AH362" s="14"/>
    </row>
    <row r="363" spans="1:34" ht="15.75" customHeight="1">
      <c r="A363" s="17"/>
      <c r="B363" s="18"/>
      <c r="C363" s="18"/>
      <c r="D363" s="18"/>
      <c r="E363" s="18"/>
      <c r="F363" s="18"/>
      <c r="G363" s="18"/>
      <c r="H363" s="20"/>
      <c r="I363" s="20"/>
      <c r="J363" s="20"/>
      <c r="K363" s="24"/>
      <c r="L363" s="20"/>
      <c r="M363" s="20"/>
      <c r="N363" s="18"/>
      <c r="O363" s="18"/>
      <c r="P363" s="18"/>
      <c r="Q363" s="18"/>
      <c r="R363" s="18"/>
      <c r="S363" s="14"/>
      <c r="T363" s="14"/>
      <c r="U363" s="14"/>
      <c r="V363" s="14"/>
      <c r="W363" s="14"/>
      <c r="X363" s="14"/>
      <c r="Y363" s="14"/>
      <c r="Z363" s="14"/>
      <c r="AA363" s="14"/>
      <c r="AB363" s="14"/>
      <c r="AC363" s="14"/>
      <c r="AD363" s="14"/>
      <c r="AE363" s="14"/>
      <c r="AF363" s="14"/>
      <c r="AG363" s="14"/>
      <c r="AH363" s="14"/>
    </row>
    <row r="364" spans="1:34" ht="15.75" customHeight="1">
      <c r="A364" s="17"/>
      <c r="B364" s="18"/>
      <c r="C364" s="18"/>
      <c r="D364" s="18"/>
      <c r="E364" s="18"/>
      <c r="F364" s="18"/>
      <c r="G364" s="18"/>
      <c r="H364" s="20"/>
      <c r="I364" s="20"/>
      <c r="J364" s="20"/>
      <c r="K364" s="24"/>
      <c r="L364" s="20"/>
      <c r="M364" s="20"/>
      <c r="N364" s="18"/>
      <c r="O364" s="18"/>
      <c r="P364" s="18"/>
      <c r="Q364" s="18"/>
      <c r="R364" s="18"/>
      <c r="S364" s="14"/>
      <c r="T364" s="14"/>
      <c r="U364" s="14"/>
      <c r="V364" s="14"/>
      <c r="W364" s="14"/>
      <c r="X364" s="14"/>
      <c r="Y364" s="14"/>
      <c r="Z364" s="14"/>
      <c r="AA364" s="14"/>
      <c r="AB364" s="14"/>
      <c r="AC364" s="14"/>
      <c r="AD364" s="14"/>
      <c r="AE364" s="14"/>
      <c r="AF364" s="14"/>
      <c r="AG364" s="14"/>
      <c r="AH364" s="14"/>
    </row>
    <row r="365" spans="1:34" ht="15.75" customHeight="1">
      <c r="A365" s="17"/>
      <c r="B365" s="18"/>
      <c r="C365" s="18"/>
      <c r="D365" s="18"/>
      <c r="E365" s="18"/>
      <c r="F365" s="18"/>
      <c r="G365" s="18"/>
      <c r="H365" s="20"/>
      <c r="I365" s="20"/>
      <c r="J365" s="20"/>
      <c r="K365" s="24"/>
      <c r="L365" s="20"/>
      <c r="M365" s="20"/>
      <c r="N365" s="18"/>
      <c r="O365" s="18"/>
      <c r="P365" s="18"/>
      <c r="Q365" s="18"/>
      <c r="R365" s="18"/>
      <c r="S365" s="14"/>
      <c r="T365" s="14"/>
      <c r="U365" s="14"/>
      <c r="V365" s="14"/>
      <c r="W365" s="14"/>
      <c r="X365" s="14"/>
      <c r="Y365" s="14"/>
      <c r="Z365" s="14"/>
      <c r="AA365" s="14"/>
      <c r="AB365" s="14"/>
      <c r="AC365" s="14"/>
      <c r="AD365" s="14"/>
      <c r="AE365" s="14"/>
      <c r="AF365" s="14"/>
      <c r="AG365" s="14"/>
      <c r="AH365" s="14"/>
    </row>
    <row r="366" spans="1:34" ht="15.75" customHeight="1">
      <c r="A366" s="17"/>
      <c r="B366" s="18"/>
      <c r="C366" s="18"/>
      <c r="D366" s="18"/>
      <c r="E366" s="18"/>
      <c r="F366" s="18"/>
      <c r="G366" s="18"/>
      <c r="H366" s="20"/>
      <c r="I366" s="20"/>
      <c r="J366" s="20"/>
      <c r="K366" s="24"/>
      <c r="L366" s="20"/>
      <c r="M366" s="20"/>
      <c r="N366" s="18"/>
      <c r="O366" s="18"/>
      <c r="P366" s="18"/>
      <c r="Q366" s="18"/>
      <c r="R366" s="18"/>
      <c r="S366" s="14"/>
      <c r="T366" s="14"/>
      <c r="U366" s="14"/>
      <c r="V366" s="14"/>
      <c r="W366" s="14"/>
      <c r="X366" s="14"/>
      <c r="Y366" s="14"/>
      <c r="Z366" s="14"/>
      <c r="AA366" s="14"/>
      <c r="AB366" s="14"/>
      <c r="AC366" s="14"/>
      <c r="AD366" s="14"/>
      <c r="AE366" s="14"/>
      <c r="AF366" s="14"/>
      <c r="AG366" s="14"/>
      <c r="AH366" s="14"/>
    </row>
    <row r="367" spans="1:34" ht="15.75" customHeight="1">
      <c r="A367" s="17"/>
      <c r="B367" s="18"/>
      <c r="C367" s="18"/>
      <c r="D367" s="18"/>
      <c r="E367" s="18"/>
      <c r="F367" s="18"/>
      <c r="G367" s="18"/>
      <c r="H367" s="20"/>
      <c r="I367" s="20"/>
      <c r="J367" s="20"/>
      <c r="K367" s="24"/>
      <c r="L367" s="20"/>
      <c r="M367" s="20"/>
      <c r="N367" s="18"/>
      <c r="O367" s="18"/>
      <c r="P367" s="18"/>
      <c r="Q367" s="18"/>
      <c r="R367" s="18"/>
      <c r="S367" s="14"/>
      <c r="T367" s="14"/>
      <c r="U367" s="14"/>
      <c r="V367" s="14"/>
      <c r="W367" s="14"/>
      <c r="X367" s="14"/>
      <c r="Y367" s="14"/>
      <c r="Z367" s="14"/>
      <c r="AA367" s="14"/>
      <c r="AB367" s="14"/>
      <c r="AC367" s="14"/>
      <c r="AD367" s="14"/>
      <c r="AE367" s="14"/>
      <c r="AF367" s="14"/>
      <c r="AG367" s="14"/>
      <c r="AH367" s="14"/>
    </row>
    <row r="368" spans="1:34" ht="15.75" customHeight="1">
      <c r="A368" s="17"/>
      <c r="B368" s="18"/>
      <c r="C368" s="18"/>
      <c r="D368" s="18"/>
      <c r="E368" s="18"/>
      <c r="F368" s="18"/>
      <c r="G368" s="18"/>
      <c r="H368" s="20"/>
      <c r="I368" s="20"/>
      <c r="J368" s="20"/>
      <c r="K368" s="24"/>
      <c r="L368" s="20"/>
      <c r="M368" s="20"/>
      <c r="N368" s="18"/>
      <c r="O368" s="18"/>
      <c r="P368" s="18"/>
      <c r="Q368" s="18"/>
      <c r="R368" s="18"/>
      <c r="S368" s="14"/>
      <c r="T368" s="14"/>
      <c r="U368" s="14"/>
      <c r="V368" s="14"/>
      <c r="W368" s="14"/>
      <c r="X368" s="14"/>
      <c r="Y368" s="14"/>
      <c r="Z368" s="14"/>
      <c r="AA368" s="14"/>
      <c r="AB368" s="14"/>
      <c r="AC368" s="14"/>
      <c r="AD368" s="14"/>
      <c r="AE368" s="14"/>
      <c r="AF368" s="14"/>
      <c r="AG368" s="14"/>
      <c r="AH368" s="14"/>
    </row>
    <row r="369" spans="1:34" ht="15.75" customHeight="1">
      <c r="A369" s="17"/>
      <c r="B369" s="18"/>
      <c r="C369" s="18"/>
      <c r="D369" s="18"/>
      <c r="E369" s="18"/>
      <c r="F369" s="18"/>
      <c r="G369" s="18"/>
      <c r="H369" s="20"/>
      <c r="I369" s="20"/>
      <c r="J369" s="20"/>
      <c r="K369" s="24"/>
      <c r="L369" s="20"/>
      <c r="M369" s="20"/>
      <c r="N369" s="18"/>
      <c r="O369" s="18"/>
      <c r="P369" s="18"/>
      <c r="Q369" s="18"/>
      <c r="R369" s="18"/>
      <c r="S369" s="14"/>
      <c r="T369" s="14"/>
      <c r="U369" s="14"/>
      <c r="V369" s="14"/>
      <c r="W369" s="14"/>
      <c r="X369" s="14"/>
      <c r="Y369" s="14"/>
      <c r="Z369" s="14"/>
      <c r="AA369" s="14"/>
      <c r="AB369" s="14"/>
      <c r="AC369" s="14"/>
      <c r="AD369" s="14"/>
      <c r="AE369" s="14"/>
      <c r="AF369" s="14"/>
      <c r="AG369" s="14"/>
      <c r="AH369" s="14"/>
    </row>
    <row r="370" spans="1:34" ht="15.75" customHeight="1">
      <c r="A370" s="17"/>
      <c r="B370" s="18"/>
      <c r="C370" s="18"/>
      <c r="D370" s="18"/>
      <c r="E370" s="18"/>
      <c r="F370" s="18"/>
      <c r="G370" s="18"/>
      <c r="H370" s="20"/>
      <c r="I370" s="20"/>
      <c r="J370" s="20"/>
      <c r="K370" s="24"/>
      <c r="L370" s="20"/>
      <c r="M370" s="20"/>
      <c r="N370" s="18"/>
      <c r="O370" s="18"/>
      <c r="P370" s="18"/>
      <c r="Q370" s="18"/>
      <c r="R370" s="18"/>
      <c r="S370" s="14"/>
      <c r="T370" s="14"/>
      <c r="U370" s="14"/>
      <c r="V370" s="14"/>
      <c r="W370" s="14"/>
      <c r="X370" s="14"/>
      <c r="Y370" s="14"/>
      <c r="Z370" s="14"/>
      <c r="AA370" s="14"/>
      <c r="AB370" s="14"/>
      <c r="AC370" s="14"/>
      <c r="AD370" s="14"/>
      <c r="AE370" s="14"/>
      <c r="AF370" s="14"/>
      <c r="AG370" s="14"/>
      <c r="AH370" s="14"/>
    </row>
    <row r="371" spans="1:34" ht="15.75" customHeight="1">
      <c r="A371" s="17"/>
      <c r="B371" s="18"/>
      <c r="C371" s="18"/>
      <c r="D371" s="18"/>
      <c r="E371" s="18"/>
      <c r="F371" s="18"/>
      <c r="G371" s="18"/>
      <c r="H371" s="20"/>
      <c r="I371" s="20"/>
      <c r="J371" s="20"/>
      <c r="K371" s="24"/>
      <c r="L371" s="20"/>
      <c r="M371" s="20"/>
      <c r="N371" s="18"/>
      <c r="O371" s="18"/>
      <c r="P371" s="18"/>
      <c r="Q371" s="18"/>
      <c r="R371" s="18"/>
      <c r="S371" s="14"/>
      <c r="T371" s="14"/>
      <c r="U371" s="14"/>
      <c r="V371" s="14"/>
      <c r="W371" s="14"/>
      <c r="X371" s="14"/>
      <c r="Y371" s="14"/>
      <c r="Z371" s="14"/>
      <c r="AA371" s="14"/>
      <c r="AB371" s="14"/>
      <c r="AC371" s="14"/>
      <c r="AD371" s="14"/>
      <c r="AE371" s="14"/>
      <c r="AF371" s="14"/>
      <c r="AG371" s="14"/>
      <c r="AH371" s="14"/>
    </row>
    <row r="372" spans="1:34" ht="15.75" customHeight="1">
      <c r="A372" s="17"/>
      <c r="B372" s="18"/>
      <c r="C372" s="18"/>
      <c r="D372" s="18"/>
      <c r="E372" s="18"/>
      <c r="F372" s="18"/>
      <c r="G372" s="18"/>
      <c r="H372" s="20"/>
      <c r="I372" s="20"/>
      <c r="J372" s="20"/>
      <c r="K372" s="24"/>
      <c r="L372" s="20"/>
      <c r="M372" s="20"/>
      <c r="N372" s="18"/>
      <c r="O372" s="18"/>
      <c r="P372" s="18"/>
      <c r="Q372" s="18"/>
      <c r="R372" s="18"/>
      <c r="S372" s="14"/>
      <c r="T372" s="14"/>
      <c r="U372" s="14"/>
      <c r="V372" s="14"/>
      <c r="W372" s="14"/>
      <c r="X372" s="14"/>
      <c r="Y372" s="14"/>
      <c r="Z372" s="14"/>
      <c r="AA372" s="14"/>
      <c r="AB372" s="14"/>
      <c r="AC372" s="14"/>
      <c r="AD372" s="14"/>
      <c r="AE372" s="14"/>
      <c r="AF372" s="14"/>
      <c r="AG372" s="14"/>
      <c r="AH372" s="14"/>
    </row>
    <row r="373" spans="1:34" ht="15.75" customHeight="1">
      <c r="A373" s="17"/>
      <c r="B373" s="18"/>
      <c r="C373" s="18"/>
      <c r="D373" s="18"/>
      <c r="E373" s="18"/>
      <c r="F373" s="18"/>
      <c r="G373" s="18"/>
      <c r="H373" s="20"/>
      <c r="I373" s="20"/>
      <c r="J373" s="20"/>
      <c r="K373" s="24"/>
      <c r="L373" s="20"/>
      <c r="M373" s="20"/>
      <c r="N373" s="18"/>
      <c r="O373" s="18"/>
      <c r="P373" s="18"/>
      <c r="Q373" s="18"/>
      <c r="R373" s="18"/>
      <c r="S373" s="14"/>
      <c r="T373" s="14"/>
      <c r="U373" s="14"/>
      <c r="V373" s="14"/>
      <c r="W373" s="14"/>
      <c r="X373" s="14"/>
      <c r="Y373" s="14"/>
      <c r="Z373" s="14"/>
      <c r="AA373" s="14"/>
      <c r="AB373" s="14"/>
      <c r="AC373" s="14"/>
      <c r="AD373" s="14"/>
      <c r="AE373" s="14"/>
      <c r="AF373" s="14"/>
      <c r="AG373" s="14"/>
      <c r="AH373" s="14"/>
    </row>
    <row r="374" spans="1:34" ht="15.75" customHeight="1">
      <c r="A374" s="17"/>
      <c r="B374" s="18"/>
      <c r="C374" s="18"/>
      <c r="D374" s="18"/>
      <c r="E374" s="18"/>
      <c r="F374" s="18"/>
      <c r="G374" s="18"/>
      <c r="H374" s="20"/>
      <c r="I374" s="20"/>
      <c r="J374" s="20"/>
      <c r="K374" s="24"/>
      <c r="L374" s="20"/>
      <c r="M374" s="20"/>
      <c r="N374" s="18"/>
      <c r="O374" s="18"/>
      <c r="P374" s="18"/>
      <c r="Q374" s="18"/>
      <c r="R374" s="18"/>
      <c r="S374" s="14"/>
      <c r="T374" s="14"/>
      <c r="U374" s="14"/>
      <c r="V374" s="14"/>
      <c r="W374" s="14"/>
      <c r="X374" s="14"/>
      <c r="Y374" s="14"/>
      <c r="Z374" s="14"/>
      <c r="AA374" s="14"/>
      <c r="AB374" s="14"/>
      <c r="AC374" s="14"/>
      <c r="AD374" s="14"/>
      <c r="AE374" s="14"/>
      <c r="AF374" s="14"/>
      <c r="AG374" s="14"/>
      <c r="AH374" s="14"/>
    </row>
    <row r="375" spans="1:34" ht="15.75" customHeight="1">
      <c r="A375" s="17"/>
      <c r="B375" s="18"/>
      <c r="C375" s="18"/>
      <c r="D375" s="18"/>
      <c r="E375" s="18"/>
      <c r="F375" s="18"/>
      <c r="G375" s="18"/>
      <c r="H375" s="20"/>
      <c r="I375" s="20"/>
      <c r="J375" s="20"/>
      <c r="K375" s="24"/>
      <c r="L375" s="20"/>
      <c r="M375" s="20"/>
      <c r="N375" s="18"/>
      <c r="O375" s="18"/>
      <c r="P375" s="18"/>
      <c r="Q375" s="18"/>
      <c r="R375" s="18"/>
      <c r="S375" s="14"/>
      <c r="T375" s="14"/>
      <c r="U375" s="14"/>
      <c r="V375" s="14"/>
      <c r="W375" s="14"/>
      <c r="X375" s="14"/>
      <c r="Y375" s="14"/>
      <c r="Z375" s="14"/>
      <c r="AA375" s="14"/>
      <c r="AB375" s="14"/>
      <c r="AC375" s="14"/>
      <c r="AD375" s="14"/>
      <c r="AE375" s="14"/>
      <c r="AF375" s="14"/>
      <c r="AG375" s="14"/>
      <c r="AH375" s="14"/>
    </row>
    <row r="376" spans="1:34" ht="15.75" customHeight="1">
      <c r="A376" s="17"/>
      <c r="B376" s="18"/>
      <c r="C376" s="18"/>
      <c r="D376" s="18"/>
      <c r="E376" s="18"/>
      <c r="F376" s="18"/>
      <c r="G376" s="18"/>
      <c r="H376" s="20"/>
      <c r="I376" s="20"/>
      <c r="J376" s="20"/>
      <c r="K376" s="24"/>
      <c r="L376" s="20"/>
      <c r="M376" s="20"/>
      <c r="N376" s="18"/>
      <c r="O376" s="18"/>
      <c r="P376" s="18"/>
      <c r="Q376" s="18"/>
      <c r="R376" s="18"/>
      <c r="S376" s="14"/>
      <c r="T376" s="14"/>
      <c r="U376" s="14"/>
      <c r="V376" s="14"/>
      <c r="W376" s="14"/>
      <c r="X376" s="14"/>
      <c r="Y376" s="14"/>
      <c r="Z376" s="14"/>
      <c r="AA376" s="14"/>
      <c r="AB376" s="14"/>
      <c r="AC376" s="14"/>
      <c r="AD376" s="14"/>
      <c r="AE376" s="14"/>
      <c r="AF376" s="14"/>
      <c r="AG376" s="14"/>
      <c r="AH376" s="14"/>
    </row>
    <row r="377" spans="1:34" ht="15.75" customHeight="1">
      <c r="A377" s="17"/>
      <c r="B377" s="18"/>
      <c r="C377" s="18"/>
      <c r="D377" s="18"/>
      <c r="E377" s="18"/>
      <c r="F377" s="18"/>
      <c r="G377" s="18"/>
      <c r="H377" s="20"/>
      <c r="I377" s="20"/>
      <c r="J377" s="20"/>
      <c r="K377" s="24"/>
      <c r="L377" s="20"/>
      <c r="M377" s="20"/>
      <c r="N377" s="18"/>
      <c r="O377" s="18"/>
      <c r="P377" s="18"/>
      <c r="Q377" s="18"/>
      <c r="R377" s="18"/>
      <c r="S377" s="14"/>
      <c r="T377" s="14"/>
      <c r="U377" s="14"/>
      <c r="V377" s="14"/>
      <c r="W377" s="14"/>
      <c r="X377" s="14"/>
      <c r="Y377" s="14"/>
      <c r="Z377" s="14"/>
      <c r="AA377" s="14"/>
      <c r="AB377" s="14"/>
      <c r="AC377" s="14"/>
      <c r="AD377" s="14"/>
      <c r="AE377" s="14"/>
      <c r="AF377" s="14"/>
      <c r="AG377" s="14"/>
      <c r="AH377" s="14"/>
    </row>
    <row r="378" spans="1:34" ht="15.75" customHeight="1">
      <c r="A378" s="17"/>
      <c r="B378" s="18"/>
      <c r="C378" s="18"/>
      <c r="D378" s="18"/>
      <c r="E378" s="18"/>
      <c r="F378" s="18"/>
      <c r="G378" s="18"/>
      <c r="H378" s="20"/>
      <c r="I378" s="20"/>
      <c r="J378" s="20"/>
      <c r="K378" s="24"/>
      <c r="L378" s="20"/>
      <c r="M378" s="20"/>
      <c r="N378" s="18"/>
      <c r="O378" s="18"/>
      <c r="P378" s="18"/>
      <c r="Q378" s="18"/>
      <c r="R378" s="18"/>
      <c r="S378" s="14"/>
      <c r="T378" s="14"/>
      <c r="U378" s="14"/>
      <c r="V378" s="14"/>
      <c r="W378" s="14"/>
      <c r="X378" s="14"/>
      <c r="Y378" s="14"/>
      <c r="Z378" s="14"/>
      <c r="AA378" s="14"/>
      <c r="AB378" s="14"/>
      <c r="AC378" s="14"/>
      <c r="AD378" s="14"/>
      <c r="AE378" s="14"/>
      <c r="AF378" s="14"/>
      <c r="AG378" s="14"/>
      <c r="AH378" s="14"/>
    </row>
    <row r="379" spans="1:34" ht="15.75" customHeight="1">
      <c r="A379" s="17"/>
      <c r="B379" s="18"/>
      <c r="C379" s="18"/>
      <c r="D379" s="18"/>
      <c r="E379" s="18"/>
      <c r="F379" s="18"/>
      <c r="G379" s="18"/>
      <c r="H379" s="20"/>
      <c r="I379" s="20"/>
      <c r="J379" s="20"/>
      <c r="K379" s="24"/>
      <c r="L379" s="20"/>
      <c r="M379" s="20"/>
      <c r="N379" s="18"/>
      <c r="O379" s="18"/>
      <c r="P379" s="18"/>
      <c r="Q379" s="18"/>
      <c r="R379" s="18"/>
      <c r="S379" s="14"/>
      <c r="T379" s="14"/>
      <c r="U379" s="14"/>
      <c r="V379" s="14"/>
      <c r="W379" s="14"/>
      <c r="X379" s="14"/>
      <c r="Y379" s="14"/>
      <c r="Z379" s="14"/>
      <c r="AA379" s="14"/>
      <c r="AB379" s="14"/>
      <c r="AC379" s="14"/>
      <c r="AD379" s="14"/>
      <c r="AE379" s="14"/>
      <c r="AF379" s="14"/>
      <c r="AG379" s="14"/>
      <c r="AH379" s="14"/>
    </row>
    <row r="380" spans="1:34" ht="15.75" customHeight="1">
      <c r="A380" s="17"/>
      <c r="B380" s="18"/>
      <c r="C380" s="18"/>
      <c r="D380" s="18"/>
      <c r="E380" s="18"/>
      <c r="F380" s="18"/>
      <c r="G380" s="18"/>
      <c r="H380" s="20"/>
      <c r="I380" s="20"/>
      <c r="J380" s="20"/>
      <c r="K380" s="24"/>
      <c r="L380" s="20"/>
      <c r="M380" s="20"/>
      <c r="N380" s="18"/>
      <c r="O380" s="18"/>
      <c r="P380" s="18"/>
      <c r="Q380" s="18"/>
      <c r="R380" s="18"/>
      <c r="S380" s="14"/>
      <c r="T380" s="14"/>
      <c r="U380" s="14"/>
      <c r="V380" s="14"/>
      <c r="W380" s="14"/>
      <c r="X380" s="14"/>
      <c r="Y380" s="14"/>
      <c r="Z380" s="14"/>
      <c r="AA380" s="14"/>
      <c r="AB380" s="14"/>
      <c r="AC380" s="14"/>
      <c r="AD380" s="14"/>
      <c r="AE380" s="14"/>
      <c r="AF380" s="14"/>
      <c r="AG380" s="14"/>
      <c r="AH380" s="14"/>
    </row>
    <row r="381" spans="1:34" ht="15.75" customHeight="1">
      <c r="A381" s="17"/>
      <c r="B381" s="18"/>
      <c r="C381" s="18"/>
      <c r="D381" s="18"/>
      <c r="E381" s="18"/>
      <c r="F381" s="18"/>
      <c r="G381" s="18"/>
      <c r="H381" s="20"/>
      <c r="I381" s="20"/>
      <c r="J381" s="20"/>
      <c r="K381" s="24"/>
      <c r="L381" s="20"/>
      <c r="M381" s="20"/>
      <c r="N381" s="18"/>
      <c r="O381" s="18"/>
      <c r="P381" s="18"/>
      <c r="Q381" s="18"/>
      <c r="R381" s="18"/>
      <c r="S381" s="14"/>
      <c r="T381" s="14"/>
      <c r="U381" s="14"/>
      <c r="V381" s="14"/>
      <c r="W381" s="14"/>
      <c r="X381" s="14"/>
      <c r="Y381" s="14"/>
      <c r="Z381" s="14"/>
      <c r="AA381" s="14"/>
      <c r="AB381" s="14"/>
      <c r="AC381" s="14"/>
      <c r="AD381" s="14"/>
      <c r="AE381" s="14"/>
      <c r="AF381" s="14"/>
      <c r="AG381" s="14"/>
      <c r="AH381" s="14"/>
    </row>
    <row r="382" spans="1:34" ht="15.75" customHeight="1">
      <c r="A382" s="17"/>
      <c r="B382" s="18"/>
      <c r="C382" s="18"/>
      <c r="D382" s="18"/>
      <c r="E382" s="18"/>
      <c r="F382" s="18"/>
      <c r="G382" s="18"/>
      <c r="H382" s="20"/>
      <c r="I382" s="20"/>
      <c r="J382" s="20"/>
      <c r="K382" s="24"/>
      <c r="L382" s="20"/>
      <c r="M382" s="20"/>
      <c r="N382" s="18"/>
      <c r="O382" s="18"/>
      <c r="P382" s="18"/>
      <c r="Q382" s="18"/>
      <c r="R382" s="18"/>
      <c r="S382" s="14"/>
      <c r="T382" s="14"/>
      <c r="U382" s="14"/>
      <c r="V382" s="14"/>
      <c r="W382" s="14"/>
      <c r="X382" s="14"/>
      <c r="Y382" s="14"/>
      <c r="Z382" s="14"/>
      <c r="AA382" s="14"/>
      <c r="AB382" s="14"/>
      <c r="AC382" s="14"/>
      <c r="AD382" s="14"/>
      <c r="AE382" s="14"/>
      <c r="AF382" s="14"/>
      <c r="AG382" s="14"/>
      <c r="AH382" s="14"/>
    </row>
    <row r="383" spans="1:34" ht="15.75" customHeight="1">
      <c r="A383" s="17"/>
      <c r="B383" s="18"/>
      <c r="C383" s="18"/>
      <c r="D383" s="18"/>
      <c r="E383" s="18"/>
      <c r="F383" s="18"/>
      <c r="G383" s="18"/>
      <c r="H383" s="20"/>
      <c r="I383" s="20"/>
      <c r="J383" s="20"/>
      <c r="K383" s="24"/>
      <c r="L383" s="20"/>
      <c r="M383" s="20"/>
      <c r="N383" s="18"/>
      <c r="O383" s="18"/>
      <c r="P383" s="18"/>
      <c r="Q383" s="18"/>
      <c r="R383" s="18"/>
      <c r="S383" s="14"/>
      <c r="T383" s="14"/>
      <c r="U383" s="14"/>
      <c r="V383" s="14"/>
      <c r="W383" s="14"/>
      <c r="X383" s="14"/>
      <c r="Y383" s="14"/>
      <c r="Z383" s="14"/>
      <c r="AA383" s="14"/>
      <c r="AB383" s="14"/>
      <c r="AC383" s="14"/>
      <c r="AD383" s="14"/>
      <c r="AE383" s="14"/>
      <c r="AF383" s="14"/>
      <c r="AG383" s="14"/>
      <c r="AH383" s="14"/>
    </row>
    <row r="384" spans="1:34" ht="15.75" customHeight="1">
      <c r="A384" s="17"/>
      <c r="B384" s="18"/>
      <c r="C384" s="18"/>
      <c r="D384" s="18"/>
      <c r="E384" s="18"/>
      <c r="F384" s="18"/>
      <c r="G384" s="18"/>
      <c r="H384" s="20"/>
      <c r="I384" s="20"/>
      <c r="J384" s="20"/>
      <c r="K384" s="24"/>
      <c r="L384" s="20"/>
      <c r="M384" s="20"/>
      <c r="N384" s="18"/>
      <c r="O384" s="18"/>
      <c r="P384" s="18"/>
      <c r="Q384" s="18"/>
      <c r="R384" s="18"/>
      <c r="S384" s="14"/>
      <c r="T384" s="14"/>
      <c r="U384" s="14"/>
      <c r="V384" s="14"/>
      <c r="W384" s="14"/>
      <c r="X384" s="14"/>
      <c r="Y384" s="14"/>
      <c r="Z384" s="14"/>
      <c r="AA384" s="14"/>
      <c r="AB384" s="14"/>
      <c r="AC384" s="14"/>
      <c r="AD384" s="14"/>
      <c r="AE384" s="14"/>
      <c r="AF384" s="14"/>
      <c r="AG384" s="14"/>
      <c r="AH384" s="14"/>
    </row>
    <row r="385" spans="1:34" ht="15.75" customHeight="1">
      <c r="A385" s="17"/>
      <c r="B385" s="18"/>
      <c r="C385" s="18"/>
      <c r="D385" s="18"/>
      <c r="E385" s="18"/>
      <c r="F385" s="18"/>
      <c r="G385" s="18"/>
      <c r="H385" s="20"/>
      <c r="I385" s="20"/>
      <c r="J385" s="20"/>
      <c r="K385" s="24"/>
      <c r="L385" s="20"/>
      <c r="M385" s="20"/>
      <c r="N385" s="18"/>
      <c r="O385" s="18"/>
      <c r="P385" s="18"/>
      <c r="Q385" s="18"/>
      <c r="R385" s="18"/>
      <c r="S385" s="14"/>
      <c r="T385" s="14"/>
      <c r="U385" s="14"/>
      <c r="V385" s="14"/>
      <c r="W385" s="14"/>
      <c r="X385" s="14"/>
      <c r="Y385" s="14"/>
      <c r="Z385" s="14"/>
      <c r="AA385" s="14"/>
      <c r="AB385" s="14"/>
      <c r="AC385" s="14"/>
      <c r="AD385" s="14"/>
      <c r="AE385" s="14"/>
      <c r="AF385" s="14"/>
      <c r="AG385" s="14"/>
      <c r="AH385" s="14"/>
    </row>
    <row r="386" spans="1:34" ht="15.75" customHeight="1">
      <c r="A386" s="17"/>
      <c r="B386" s="18"/>
      <c r="C386" s="18"/>
      <c r="D386" s="18"/>
      <c r="E386" s="18"/>
      <c r="F386" s="18"/>
      <c r="G386" s="18"/>
      <c r="H386" s="20"/>
      <c r="I386" s="20"/>
      <c r="J386" s="20"/>
      <c r="K386" s="24"/>
      <c r="L386" s="20"/>
      <c r="M386" s="20"/>
      <c r="N386" s="18"/>
      <c r="O386" s="18"/>
      <c r="P386" s="18"/>
      <c r="Q386" s="18"/>
      <c r="R386" s="18"/>
      <c r="S386" s="14"/>
      <c r="T386" s="14"/>
      <c r="U386" s="14"/>
      <c r="V386" s="14"/>
      <c r="W386" s="14"/>
      <c r="X386" s="14"/>
      <c r="Y386" s="14"/>
      <c r="Z386" s="14"/>
      <c r="AA386" s="14"/>
      <c r="AB386" s="14"/>
      <c r="AC386" s="14"/>
      <c r="AD386" s="14"/>
      <c r="AE386" s="14"/>
      <c r="AF386" s="14"/>
      <c r="AG386" s="14"/>
      <c r="AH386" s="14"/>
    </row>
    <row r="387" spans="1:34" ht="15.75" customHeight="1">
      <c r="A387" s="17"/>
      <c r="B387" s="18"/>
      <c r="C387" s="18"/>
      <c r="D387" s="18"/>
      <c r="E387" s="18"/>
      <c r="F387" s="18"/>
      <c r="G387" s="18"/>
      <c r="H387" s="20"/>
      <c r="I387" s="20"/>
      <c r="J387" s="20"/>
      <c r="K387" s="24"/>
      <c r="L387" s="20"/>
      <c r="M387" s="20"/>
      <c r="N387" s="18"/>
      <c r="O387" s="18"/>
      <c r="P387" s="18"/>
      <c r="Q387" s="18"/>
      <c r="R387" s="18"/>
      <c r="S387" s="14"/>
      <c r="T387" s="14"/>
      <c r="U387" s="14"/>
      <c r="V387" s="14"/>
      <c r="W387" s="14"/>
      <c r="X387" s="14"/>
      <c r="Y387" s="14"/>
      <c r="Z387" s="14"/>
      <c r="AA387" s="14"/>
      <c r="AB387" s="14"/>
      <c r="AC387" s="14"/>
      <c r="AD387" s="14"/>
      <c r="AE387" s="14"/>
      <c r="AF387" s="14"/>
      <c r="AG387" s="14"/>
      <c r="AH387" s="14"/>
    </row>
    <row r="388" spans="1:34" ht="15.75" customHeight="1">
      <c r="A388" s="17"/>
      <c r="B388" s="18"/>
      <c r="C388" s="18"/>
      <c r="D388" s="18"/>
      <c r="E388" s="18"/>
      <c r="F388" s="18"/>
      <c r="G388" s="18"/>
      <c r="H388" s="20"/>
      <c r="I388" s="20"/>
      <c r="J388" s="20"/>
      <c r="K388" s="24"/>
      <c r="L388" s="20"/>
      <c r="M388" s="20"/>
      <c r="N388" s="18"/>
      <c r="O388" s="18"/>
      <c r="P388" s="18"/>
      <c r="Q388" s="18"/>
      <c r="R388" s="18"/>
      <c r="S388" s="14"/>
      <c r="T388" s="14"/>
      <c r="U388" s="14"/>
      <c r="V388" s="14"/>
      <c r="W388" s="14"/>
      <c r="X388" s="14"/>
      <c r="Y388" s="14"/>
      <c r="Z388" s="14"/>
      <c r="AA388" s="14"/>
      <c r="AB388" s="14"/>
      <c r="AC388" s="14"/>
      <c r="AD388" s="14"/>
      <c r="AE388" s="14"/>
      <c r="AF388" s="14"/>
      <c r="AG388" s="14"/>
      <c r="AH388" s="14"/>
    </row>
    <row r="389" spans="1:34" ht="15.75" customHeight="1">
      <c r="A389" s="17"/>
      <c r="B389" s="18"/>
      <c r="C389" s="18"/>
      <c r="D389" s="18"/>
      <c r="E389" s="18"/>
      <c r="F389" s="18"/>
      <c r="G389" s="18"/>
      <c r="H389" s="20"/>
      <c r="I389" s="20"/>
      <c r="J389" s="20"/>
      <c r="K389" s="24"/>
      <c r="L389" s="20"/>
      <c r="M389" s="20"/>
      <c r="N389" s="18"/>
      <c r="O389" s="18"/>
      <c r="P389" s="18"/>
      <c r="Q389" s="18"/>
      <c r="R389" s="18"/>
      <c r="S389" s="14"/>
      <c r="T389" s="14"/>
      <c r="U389" s="14"/>
      <c r="V389" s="14"/>
      <c r="W389" s="14"/>
      <c r="X389" s="14"/>
      <c r="Y389" s="14"/>
      <c r="Z389" s="14"/>
      <c r="AA389" s="14"/>
      <c r="AB389" s="14"/>
      <c r="AC389" s="14"/>
      <c r="AD389" s="14"/>
      <c r="AE389" s="14"/>
      <c r="AF389" s="14"/>
      <c r="AG389" s="14"/>
      <c r="AH389" s="14"/>
    </row>
    <row r="390" spans="1:34" ht="15.75" customHeight="1">
      <c r="A390" s="17"/>
      <c r="B390" s="18"/>
      <c r="C390" s="18"/>
      <c r="D390" s="18"/>
      <c r="E390" s="18"/>
      <c r="F390" s="18"/>
      <c r="G390" s="18"/>
      <c r="H390" s="20"/>
      <c r="I390" s="20"/>
      <c r="J390" s="20"/>
      <c r="K390" s="24"/>
      <c r="L390" s="20"/>
      <c r="M390" s="20"/>
      <c r="N390" s="18"/>
      <c r="O390" s="18"/>
      <c r="P390" s="18"/>
      <c r="Q390" s="18"/>
      <c r="R390" s="18"/>
      <c r="S390" s="14"/>
      <c r="T390" s="14"/>
      <c r="U390" s="14"/>
      <c r="V390" s="14"/>
      <c r="W390" s="14"/>
      <c r="X390" s="14"/>
      <c r="Y390" s="14"/>
      <c r="Z390" s="14"/>
      <c r="AA390" s="14"/>
      <c r="AB390" s="14"/>
      <c r="AC390" s="14"/>
      <c r="AD390" s="14"/>
      <c r="AE390" s="14"/>
      <c r="AF390" s="14"/>
      <c r="AG390" s="14"/>
      <c r="AH390" s="14"/>
    </row>
    <row r="391" spans="1:34" ht="15.75" customHeight="1">
      <c r="A391" s="17"/>
      <c r="B391" s="18"/>
      <c r="C391" s="18"/>
      <c r="D391" s="18"/>
      <c r="E391" s="18"/>
      <c r="F391" s="18"/>
      <c r="G391" s="18"/>
      <c r="H391" s="20"/>
      <c r="I391" s="20"/>
      <c r="J391" s="20"/>
      <c r="K391" s="24"/>
      <c r="L391" s="20"/>
      <c r="M391" s="20"/>
      <c r="N391" s="18"/>
      <c r="O391" s="18"/>
      <c r="P391" s="18"/>
      <c r="Q391" s="18"/>
      <c r="R391" s="18"/>
      <c r="S391" s="14"/>
      <c r="T391" s="14"/>
      <c r="U391" s="14"/>
      <c r="V391" s="14"/>
      <c r="W391" s="14"/>
      <c r="X391" s="14"/>
      <c r="Y391" s="14"/>
      <c r="Z391" s="14"/>
      <c r="AA391" s="14"/>
      <c r="AB391" s="14"/>
      <c r="AC391" s="14"/>
      <c r="AD391" s="14"/>
      <c r="AE391" s="14"/>
      <c r="AF391" s="14"/>
      <c r="AG391" s="14"/>
      <c r="AH391" s="14"/>
    </row>
    <row r="392" spans="1:34" ht="15.75" customHeight="1">
      <c r="A392" s="17"/>
      <c r="B392" s="18"/>
      <c r="C392" s="18"/>
      <c r="D392" s="18"/>
      <c r="E392" s="18"/>
      <c r="F392" s="18"/>
      <c r="G392" s="18"/>
      <c r="H392" s="20"/>
      <c r="I392" s="20"/>
      <c r="J392" s="20"/>
      <c r="K392" s="24"/>
      <c r="L392" s="20"/>
      <c r="M392" s="20"/>
      <c r="N392" s="18"/>
      <c r="O392" s="18"/>
      <c r="P392" s="18"/>
      <c r="Q392" s="18"/>
      <c r="R392" s="18"/>
      <c r="S392" s="14"/>
      <c r="T392" s="14"/>
      <c r="U392" s="14"/>
      <c r="V392" s="14"/>
      <c r="W392" s="14"/>
      <c r="X392" s="14"/>
      <c r="Y392" s="14"/>
      <c r="Z392" s="14"/>
      <c r="AA392" s="14"/>
      <c r="AB392" s="14"/>
      <c r="AC392" s="14"/>
      <c r="AD392" s="14"/>
      <c r="AE392" s="14"/>
      <c r="AF392" s="14"/>
      <c r="AG392" s="14"/>
      <c r="AH392" s="14"/>
    </row>
    <row r="393" spans="1:34" ht="15.75" customHeight="1">
      <c r="A393" s="17"/>
      <c r="B393" s="18"/>
      <c r="C393" s="18"/>
      <c r="D393" s="18"/>
      <c r="E393" s="18"/>
      <c r="F393" s="18"/>
      <c r="G393" s="18"/>
      <c r="H393" s="20"/>
      <c r="I393" s="20"/>
      <c r="J393" s="20"/>
      <c r="K393" s="24"/>
      <c r="L393" s="20"/>
      <c r="M393" s="20"/>
      <c r="N393" s="18"/>
      <c r="O393" s="18"/>
      <c r="P393" s="18"/>
      <c r="Q393" s="18"/>
      <c r="R393" s="18"/>
      <c r="S393" s="14"/>
      <c r="T393" s="14"/>
      <c r="U393" s="14"/>
      <c r="V393" s="14"/>
      <c r="W393" s="14"/>
      <c r="X393" s="14"/>
      <c r="Y393" s="14"/>
      <c r="Z393" s="14"/>
      <c r="AA393" s="14"/>
      <c r="AB393" s="14"/>
      <c r="AC393" s="14"/>
      <c r="AD393" s="14"/>
      <c r="AE393" s="14"/>
      <c r="AF393" s="14"/>
      <c r="AG393" s="14"/>
      <c r="AH393" s="14"/>
    </row>
    <row r="394" spans="1:34" ht="15.75" customHeight="1">
      <c r="A394" s="17"/>
      <c r="B394" s="18"/>
      <c r="C394" s="18"/>
      <c r="D394" s="18"/>
      <c r="E394" s="18"/>
      <c r="F394" s="18"/>
      <c r="G394" s="18"/>
      <c r="H394" s="20"/>
      <c r="I394" s="20"/>
      <c r="J394" s="20"/>
      <c r="K394" s="24"/>
      <c r="L394" s="20"/>
      <c r="M394" s="20"/>
      <c r="N394" s="18"/>
      <c r="O394" s="18"/>
      <c r="P394" s="18"/>
      <c r="Q394" s="18"/>
      <c r="R394" s="18"/>
      <c r="S394" s="14"/>
      <c r="T394" s="14"/>
      <c r="U394" s="14"/>
      <c r="V394" s="14"/>
      <c r="W394" s="14"/>
      <c r="X394" s="14"/>
      <c r="Y394" s="14"/>
      <c r="Z394" s="14"/>
      <c r="AA394" s="14"/>
      <c r="AB394" s="14"/>
      <c r="AC394" s="14"/>
      <c r="AD394" s="14"/>
      <c r="AE394" s="14"/>
      <c r="AF394" s="14"/>
      <c r="AG394" s="14"/>
      <c r="AH394" s="14"/>
    </row>
    <row r="395" spans="1:34" ht="15.75" customHeight="1">
      <c r="A395" s="17"/>
      <c r="B395" s="18"/>
      <c r="C395" s="18"/>
      <c r="D395" s="18"/>
      <c r="E395" s="18"/>
      <c r="F395" s="18"/>
      <c r="G395" s="18"/>
      <c r="H395" s="20"/>
      <c r="I395" s="20"/>
      <c r="J395" s="20"/>
      <c r="K395" s="24"/>
      <c r="L395" s="20"/>
      <c r="M395" s="20"/>
      <c r="N395" s="18"/>
      <c r="O395" s="18"/>
      <c r="P395" s="18"/>
      <c r="Q395" s="18"/>
      <c r="R395" s="18"/>
      <c r="S395" s="14"/>
      <c r="T395" s="14"/>
      <c r="U395" s="14"/>
      <c r="V395" s="14"/>
      <c r="W395" s="14"/>
      <c r="X395" s="14"/>
      <c r="Y395" s="14"/>
      <c r="Z395" s="14"/>
      <c r="AA395" s="14"/>
      <c r="AB395" s="14"/>
      <c r="AC395" s="14"/>
      <c r="AD395" s="14"/>
      <c r="AE395" s="14"/>
      <c r="AF395" s="14"/>
      <c r="AG395" s="14"/>
      <c r="AH395" s="14"/>
    </row>
    <row r="396" spans="1:34" ht="15.75" customHeight="1">
      <c r="A396" s="17"/>
      <c r="B396" s="18"/>
      <c r="C396" s="18"/>
      <c r="D396" s="18"/>
      <c r="E396" s="18"/>
      <c r="F396" s="18"/>
      <c r="G396" s="18"/>
      <c r="H396" s="20"/>
      <c r="I396" s="20"/>
      <c r="J396" s="20"/>
      <c r="K396" s="24"/>
      <c r="L396" s="20"/>
      <c r="M396" s="20"/>
      <c r="N396" s="18"/>
      <c r="O396" s="18"/>
      <c r="P396" s="18"/>
      <c r="Q396" s="18"/>
      <c r="R396" s="18"/>
      <c r="S396" s="14"/>
      <c r="T396" s="14"/>
      <c r="U396" s="14"/>
      <c r="V396" s="14"/>
      <c r="W396" s="14"/>
      <c r="X396" s="14"/>
      <c r="Y396" s="14"/>
      <c r="Z396" s="14"/>
      <c r="AA396" s="14"/>
      <c r="AB396" s="14"/>
      <c r="AC396" s="14"/>
      <c r="AD396" s="14"/>
      <c r="AE396" s="14"/>
      <c r="AF396" s="14"/>
      <c r="AG396" s="14"/>
      <c r="AH396" s="14"/>
    </row>
    <row r="397" spans="1:34" ht="15.75" customHeight="1">
      <c r="A397" s="17"/>
      <c r="B397" s="18"/>
      <c r="C397" s="18"/>
      <c r="D397" s="18"/>
      <c r="E397" s="18"/>
      <c r="F397" s="18"/>
      <c r="G397" s="18"/>
      <c r="H397" s="20"/>
      <c r="I397" s="20"/>
      <c r="J397" s="20"/>
      <c r="K397" s="24"/>
      <c r="L397" s="20"/>
      <c r="M397" s="20"/>
      <c r="N397" s="18"/>
      <c r="O397" s="18"/>
      <c r="P397" s="18"/>
      <c r="Q397" s="18"/>
      <c r="R397" s="18"/>
      <c r="S397" s="14"/>
      <c r="T397" s="14"/>
      <c r="U397" s="14"/>
      <c r="V397" s="14"/>
      <c r="W397" s="14"/>
      <c r="X397" s="14"/>
      <c r="Y397" s="14"/>
      <c r="Z397" s="14"/>
      <c r="AA397" s="14"/>
      <c r="AB397" s="14"/>
      <c r="AC397" s="14"/>
      <c r="AD397" s="14"/>
      <c r="AE397" s="14"/>
      <c r="AF397" s="14"/>
      <c r="AG397" s="14"/>
      <c r="AH397" s="14"/>
    </row>
    <row r="398" spans="1:34" ht="15.75" customHeight="1">
      <c r="A398" s="17"/>
      <c r="B398" s="18"/>
      <c r="C398" s="18"/>
      <c r="D398" s="18"/>
      <c r="E398" s="18"/>
      <c r="F398" s="18"/>
      <c r="G398" s="18"/>
      <c r="H398" s="20"/>
      <c r="I398" s="20"/>
      <c r="J398" s="20"/>
      <c r="K398" s="24"/>
      <c r="L398" s="20"/>
      <c r="M398" s="20"/>
      <c r="N398" s="18"/>
      <c r="O398" s="18"/>
      <c r="P398" s="18"/>
      <c r="Q398" s="18"/>
      <c r="R398" s="18"/>
      <c r="S398" s="14"/>
      <c r="T398" s="14"/>
      <c r="U398" s="14"/>
      <c r="V398" s="14"/>
      <c r="W398" s="14"/>
      <c r="X398" s="14"/>
      <c r="Y398" s="14"/>
      <c r="Z398" s="14"/>
      <c r="AA398" s="14"/>
      <c r="AB398" s="14"/>
      <c r="AC398" s="14"/>
      <c r="AD398" s="14"/>
      <c r="AE398" s="14"/>
      <c r="AF398" s="14"/>
      <c r="AG398" s="14"/>
      <c r="AH398" s="14"/>
    </row>
    <row r="399" spans="1:34" ht="15.75" customHeight="1">
      <c r="A399" s="17"/>
      <c r="B399" s="18"/>
      <c r="C399" s="18"/>
      <c r="D399" s="18"/>
      <c r="E399" s="18"/>
      <c r="F399" s="18"/>
      <c r="G399" s="18"/>
      <c r="H399" s="20"/>
      <c r="I399" s="20"/>
      <c r="J399" s="20"/>
      <c r="K399" s="24"/>
      <c r="L399" s="20"/>
      <c r="M399" s="20"/>
      <c r="N399" s="18"/>
      <c r="O399" s="18"/>
      <c r="P399" s="18"/>
      <c r="Q399" s="18"/>
      <c r="R399" s="18"/>
      <c r="S399" s="14"/>
      <c r="T399" s="14"/>
      <c r="U399" s="14"/>
      <c r="V399" s="14"/>
      <c r="W399" s="14"/>
      <c r="X399" s="14"/>
      <c r="Y399" s="14"/>
      <c r="Z399" s="14"/>
      <c r="AA399" s="14"/>
      <c r="AB399" s="14"/>
      <c r="AC399" s="14"/>
      <c r="AD399" s="14"/>
      <c r="AE399" s="14"/>
      <c r="AF399" s="14"/>
      <c r="AG399" s="14"/>
      <c r="AH399" s="14"/>
    </row>
    <row r="400" spans="1:34" ht="15.75" customHeight="1">
      <c r="A400" s="17"/>
      <c r="B400" s="18"/>
      <c r="C400" s="18"/>
      <c r="D400" s="18"/>
      <c r="E400" s="18"/>
      <c r="F400" s="18"/>
      <c r="G400" s="18"/>
      <c r="H400" s="20"/>
      <c r="I400" s="20"/>
      <c r="J400" s="20"/>
      <c r="K400" s="24"/>
      <c r="L400" s="20"/>
      <c r="M400" s="20"/>
      <c r="N400" s="18"/>
      <c r="O400" s="18"/>
      <c r="P400" s="18"/>
      <c r="Q400" s="18"/>
      <c r="R400" s="18"/>
      <c r="S400" s="14"/>
      <c r="T400" s="14"/>
      <c r="U400" s="14"/>
      <c r="V400" s="14"/>
      <c r="W400" s="14"/>
      <c r="X400" s="14"/>
      <c r="Y400" s="14"/>
      <c r="Z400" s="14"/>
      <c r="AA400" s="14"/>
      <c r="AB400" s="14"/>
      <c r="AC400" s="14"/>
      <c r="AD400" s="14"/>
      <c r="AE400" s="14"/>
      <c r="AF400" s="14"/>
      <c r="AG400" s="14"/>
      <c r="AH400" s="14"/>
    </row>
    <row r="401" spans="1:34" ht="15.75" customHeight="1">
      <c r="A401" s="17"/>
      <c r="B401" s="18"/>
      <c r="C401" s="18"/>
      <c r="D401" s="18"/>
      <c r="E401" s="18"/>
      <c r="F401" s="18"/>
      <c r="G401" s="18"/>
      <c r="H401" s="20"/>
      <c r="I401" s="20"/>
      <c r="J401" s="20"/>
      <c r="K401" s="24"/>
      <c r="L401" s="20"/>
      <c r="M401" s="20"/>
      <c r="N401" s="18"/>
      <c r="O401" s="18"/>
      <c r="P401" s="18"/>
      <c r="Q401" s="18"/>
      <c r="R401" s="18"/>
      <c r="S401" s="14"/>
      <c r="T401" s="14"/>
      <c r="U401" s="14"/>
      <c r="V401" s="14"/>
      <c r="W401" s="14"/>
      <c r="X401" s="14"/>
      <c r="Y401" s="14"/>
      <c r="Z401" s="14"/>
      <c r="AA401" s="14"/>
      <c r="AB401" s="14"/>
      <c r="AC401" s="14"/>
      <c r="AD401" s="14"/>
      <c r="AE401" s="14"/>
      <c r="AF401" s="14"/>
      <c r="AG401" s="14"/>
      <c r="AH401" s="14"/>
    </row>
    <row r="402" spans="1:34" ht="15.75" customHeight="1">
      <c r="A402" s="17"/>
      <c r="B402" s="18"/>
      <c r="C402" s="18"/>
      <c r="D402" s="18"/>
      <c r="E402" s="18"/>
      <c r="F402" s="18"/>
      <c r="G402" s="18"/>
      <c r="H402" s="20"/>
      <c r="I402" s="20"/>
      <c r="J402" s="20"/>
      <c r="K402" s="24"/>
      <c r="L402" s="20"/>
      <c r="M402" s="20"/>
      <c r="N402" s="18"/>
      <c r="O402" s="18"/>
      <c r="P402" s="18"/>
      <c r="Q402" s="18"/>
      <c r="R402" s="18"/>
      <c r="S402" s="14"/>
      <c r="T402" s="14"/>
      <c r="U402" s="14"/>
      <c r="V402" s="14"/>
      <c r="W402" s="14"/>
      <c r="X402" s="14"/>
      <c r="Y402" s="14"/>
      <c r="Z402" s="14"/>
      <c r="AA402" s="14"/>
      <c r="AB402" s="14"/>
      <c r="AC402" s="14"/>
      <c r="AD402" s="14"/>
      <c r="AE402" s="14"/>
      <c r="AF402" s="14"/>
      <c r="AG402" s="14"/>
      <c r="AH402" s="14"/>
    </row>
    <row r="403" spans="1:34" ht="15.75" customHeight="1">
      <c r="A403" s="17"/>
      <c r="B403" s="18"/>
      <c r="C403" s="18"/>
      <c r="D403" s="18"/>
      <c r="E403" s="18"/>
      <c r="F403" s="18"/>
      <c r="G403" s="18"/>
      <c r="H403" s="20"/>
      <c r="I403" s="20"/>
      <c r="J403" s="20"/>
      <c r="K403" s="24"/>
      <c r="L403" s="20"/>
      <c r="M403" s="20"/>
      <c r="N403" s="18"/>
      <c r="O403" s="18"/>
      <c r="P403" s="18"/>
      <c r="Q403" s="18"/>
      <c r="R403" s="18"/>
      <c r="S403" s="14"/>
      <c r="T403" s="14"/>
      <c r="U403" s="14"/>
      <c r="V403" s="14"/>
      <c r="W403" s="14"/>
      <c r="X403" s="14"/>
      <c r="Y403" s="14"/>
      <c r="Z403" s="14"/>
      <c r="AA403" s="14"/>
      <c r="AB403" s="14"/>
      <c r="AC403" s="14"/>
      <c r="AD403" s="14"/>
      <c r="AE403" s="14"/>
      <c r="AF403" s="14"/>
      <c r="AG403" s="14"/>
      <c r="AH403" s="14"/>
    </row>
    <row r="404" spans="1:34" ht="15.75" customHeight="1">
      <c r="A404" s="17"/>
      <c r="B404" s="18"/>
      <c r="C404" s="18"/>
      <c r="D404" s="18"/>
      <c r="E404" s="18"/>
      <c r="F404" s="18"/>
      <c r="G404" s="18"/>
      <c r="H404" s="20"/>
      <c r="I404" s="20"/>
      <c r="J404" s="20"/>
      <c r="K404" s="24"/>
      <c r="L404" s="20"/>
      <c r="M404" s="20"/>
      <c r="N404" s="18"/>
      <c r="O404" s="18"/>
      <c r="P404" s="18"/>
      <c r="Q404" s="18"/>
      <c r="R404" s="18"/>
      <c r="S404" s="14"/>
      <c r="T404" s="14"/>
      <c r="U404" s="14"/>
      <c r="V404" s="14"/>
      <c r="W404" s="14"/>
      <c r="X404" s="14"/>
      <c r="Y404" s="14"/>
      <c r="Z404" s="14"/>
      <c r="AA404" s="14"/>
      <c r="AB404" s="14"/>
      <c r="AC404" s="14"/>
      <c r="AD404" s="14"/>
      <c r="AE404" s="14"/>
      <c r="AF404" s="14"/>
      <c r="AG404" s="14"/>
      <c r="AH404" s="14"/>
    </row>
    <row r="405" spans="1:34" ht="15.75" customHeight="1">
      <c r="A405" s="17"/>
      <c r="B405" s="18"/>
      <c r="C405" s="18"/>
      <c r="D405" s="18"/>
      <c r="E405" s="18"/>
      <c r="F405" s="18"/>
      <c r="G405" s="18"/>
      <c r="H405" s="20"/>
      <c r="I405" s="20"/>
      <c r="J405" s="20"/>
      <c r="K405" s="24"/>
      <c r="L405" s="20"/>
      <c r="M405" s="20"/>
      <c r="N405" s="18"/>
      <c r="O405" s="18"/>
      <c r="P405" s="18"/>
      <c r="Q405" s="18"/>
      <c r="R405" s="18"/>
      <c r="S405" s="14"/>
      <c r="T405" s="14"/>
      <c r="U405" s="14"/>
      <c r="V405" s="14"/>
      <c r="W405" s="14"/>
      <c r="X405" s="14"/>
      <c r="Y405" s="14"/>
      <c r="Z405" s="14"/>
      <c r="AA405" s="14"/>
      <c r="AB405" s="14"/>
      <c r="AC405" s="14"/>
      <c r="AD405" s="14"/>
      <c r="AE405" s="14"/>
      <c r="AF405" s="14"/>
      <c r="AG405" s="14"/>
      <c r="AH405" s="14"/>
    </row>
    <row r="406" spans="1:34" ht="15.75" customHeight="1">
      <c r="A406" s="17"/>
      <c r="B406" s="18"/>
      <c r="C406" s="18"/>
      <c r="D406" s="18"/>
      <c r="E406" s="18"/>
      <c r="F406" s="18"/>
      <c r="G406" s="18"/>
      <c r="H406" s="20"/>
      <c r="I406" s="20"/>
      <c r="J406" s="20"/>
      <c r="K406" s="24"/>
      <c r="L406" s="20"/>
      <c r="M406" s="20"/>
      <c r="N406" s="18"/>
      <c r="O406" s="18"/>
      <c r="P406" s="18"/>
      <c r="Q406" s="18"/>
      <c r="R406" s="18"/>
      <c r="S406" s="14"/>
      <c r="T406" s="14"/>
      <c r="U406" s="14"/>
      <c r="V406" s="14"/>
      <c r="W406" s="14"/>
      <c r="X406" s="14"/>
      <c r="Y406" s="14"/>
      <c r="Z406" s="14"/>
      <c r="AA406" s="14"/>
      <c r="AB406" s="14"/>
      <c r="AC406" s="14"/>
      <c r="AD406" s="14"/>
      <c r="AE406" s="14"/>
      <c r="AF406" s="14"/>
      <c r="AG406" s="14"/>
      <c r="AH406" s="14"/>
    </row>
    <row r="407" spans="1:34" ht="15.75" customHeight="1">
      <c r="A407" s="17"/>
      <c r="B407" s="18"/>
      <c r="C407" s="18"/>
      <c r="D407" s="18"/>
      <c r="E407" s="18"/>
      <c r="F407" s="18"/>
      <c r="G407" s="18"/>
      <c r="H407" s="20"/>
      <c r="I407" s="20"/>
      <c r="J407" s="20"/>
      <c r="K407" s="24"/>
      <c r="L407" s="20"/>
      <c r="M407" s="20"/>
      <c r="N407" s="18"/>
      <c r="O407" s="18"/>
      <c r="P407" s="18"/>
      <c r="Q407" s="18"/>
      <c r="R407" s="18"/>
      <c r="S407" s="14"/>
      <c r="T407" s="14"/>
      <c r="U407" s="14"/>
      <c r="V407" s="14"/>
      <c r="W407" s="14"/>
      <c r="X407" s="14"/>
      <c r="Y407" s="14"/>
      <c r="Z407" s="14"/>
      <c r="AA407" s="14"/>
      <c r="AB407" s="14"/>
      <c r="AC407" s="14"/>
      <c r="AD407" s="14"/>
      <c r="AE407" s="14"/>
      <c r="AF407" s="14"/>
      <c r="AG407" s="14"/>
      <c r="AH407" s="14"/>
    </row>
    <row r="408" spans="1:34" ht="15.75" customHeight="1">
      <c r="A408" s="17"/>
      <c r="B408" s="18"/>
      <c r="C408" s="18"/>
      <c r="D408" s="18"/>
      <c r="E408" s="18"/>
      <c r="F408" s="18"/>
      <c r="G408" s="18"/>
      <c r="H408" s="20"/>
      <c r="I408" s="20"/>
      <c r="J408" s="20"/>
      <c r="K408" s="24"/>
      <c r="L408" s="20"/>
      <c r="M408" s="20"/>
      <c r="N408" s="18"/>
      <c r="O408" s="18"/>
      <c r="P408" s="18"/>
      <c r="Q408" s="18"/>
      <c r="R408" s="18"/>
      <c r="S408" s="14"/>
      <c r="T408" s="14"/>
      <c r="U408" s="14"/>
      <c r="V408" s="14"/>
      <c r="W408" s="14"/>
      <c r="X408" s="14"/>
      <c r="Y408" s="14"/>
      <c r="Z408" s="14"/>
      <c r="AA408" s="14"/>
      <c r="AB408" s="14"/>
      <c r="AC408" s="14"/>
      <c r="AD408" s="14"/>
      <c r="AE408" s="14"/>
      <c r="AF408" s="14"/>
      <c r="AG408" s="14"/>
      <c r="AH408" s="14"/>
    </row>
    <row r="409" spans="1:34" ht="15.75" customHeight="1">
      <c r="A409" s="17"/>
      <c r="B409" s="18"/>
      <c r="C409" s="18"/>
      <c r="D409" s="18"/>
      <c r="E409" s="18"/>
      <c r="F409" s="18"/>
      <c r="G409" s="18"/>
      <c r="H409" s="20"/>
      <c r="I409" s="20"/>
      <c r="J409" s="20"/>
      <c r="K409" s="24"/>
      <c r="L409" s="20"/>
      <c r="M409" s="20"/>
      <c r="N409" s="18"/>
      <c r="O409" s="18"/>
      <c r="P409" s="18"/>
      <c r="Q409" s="18"/>
      <c r="R409" s="18"/>
      <c r="S409" s="14"/>
      <c r="T409" s="14"/>
      <c r="U409" s="14"/>
      <c r="V409" s="14"/>
      <c r="W409" s="14"/>
      <c r="X409" s="14"/>
      <c r="Y409" s="14"/>
      <c r="Z409" s="14"/>
      <c r="AA409" s="14"/>
      <c r="AB409" s="14"/>
      <c r="AC409" s="14"/>
      <c r="AD409" s="14"/>
      <c r="AE409" s="14"/>
      <c r="AF409" s="14"/>
      <c r="AG409" s="14"/>
      <c r="AH409" s="14"/>
    </row>
    <row r="410" spans="1:34" ht="15.75" customHeight="1">
      <c r="A410" s="17"/>
      <c r="B410" s="18"/>
      <c r="C410" s="18"/>
      <c r="D410" s="18"/>
      <c r="E410" s="18"/>
      <c r="F410" s="18"/>
      <c r="G410" s="18"/>
      <c r="H410" s="20"/>
      <c r="I410" s="20"/>
      <c r="J410" s="20"/>
      <c r="K410" s="24"/>
      <c r="L410" s="20"/>
      <c r="M410" s="20"/>
      <c r="N410" s="18"/>
      <c r="O410" s="18"/>
      <c r="P410" s="18"/>
      <c r="Q410" s="18"/>
      <c r="R410" s="18"/>
      <c r="S410" s="14"/>
      <c r="T410" s="14"/>
      <c r="U410" s="14"/>
      <c r="V410" s="14"/>
      <c r="W410" s="14"/>
      <c r="X410" s="14"/>
      <c r="Y410" s="14"/>
      <c r="Z410" s="14"/>
      <c r="AA410" s="14"/>
      <c r="AB410" s="14"/>
      <c r="AC410" s="14"/>
      <c r="AD410" s="14"/>
      <c r="AE410" s="14"/>
      <c r="AF410" s="14"/>
      <c r="AG410" s="14"/>
      <c r="AH410" s="14"/>
    </row>
    <row r="411" spans="1:34" ht="15.75" customHeight="1">
      <c r="A411" s="17"/>
      <c r="B411" s="18"/>
      <c r="C411" s="18"/>
      <c r="D411" s="18"/>
      <c r="E411" s="18"/>
      <c r="F411" s="18"/>
      <c r="G411" s="18"/>
      <c r="H411" s="20"/>
      <c r="I411" s="20"/>
      <c r="J411" s="20"/>
      <c r="K411" s="24"/>
      <c r="L411" s="20"/>
      <c r="M411" s="20"/>
      <c r="N411" s="18"/>
      <c r="O411" s="18"/>
      <c r="P411" s="18"/>
      <c r="Q411" s="18"/>
      <c r="R411" s="18"/>
      <c r="S411" s="14"/>
      <c r="T411" s="14"/>
      <c r="U411" s="14"/>
      <c r="V411" s="14"/>
      <c r="W411" s="14"/>
      <c r="X411" s="14"/>
      <c r="Y411" s="14"/>
      <c r="Z411" s="14"/>
      <c r="AA411" s="14"/>
      <c r="AB411" s="14"/>
      <c r="AC411" s="14"/>
      <c r="AD411" s="14"/>
      <c r="AE411" s="14"/>
      <c r="AF411" s="14"/>
      <c r="AG411" s="14"/>
      <c r="AH411" s="14"/>
    </row>
    <row r="412" spans="1:34" ht="15.75" customHeight="1">
      <c r="A412" s="17"/>
      <c r="B412" s="18"/>
      <c r="C412" s="18"/>
      <c r="D412" s="18"/>
      <c r="E412" s="18"/>
      <c r="F412" s="18"/>
      <c r="G412" s="18"/>
      <c r="H412" s="20"/>
      <c r="I412" s="20"/>
      <c r="J412" s="20"/>
      <c r="K412" s="24"/>
      <c r="L412" s="20"/>
      <c r="M412" s="20"/>
      <c r="N412" s="18"/>
      <c r="O412" s="18"/>
      <c r="P412" s="18"/>
      <c r="Q412" s="18"/>
      <c r="R412" s="18"/>
      <c r="S412" s="14"/>
      <c r="T412" s="14"/>
      <c r="U412" s="14"/>
      <c r="V412" s="14"/>
      <c r="W412" s="14"/>
      <c r="X412" s="14"/>
      <c r="Y412" s="14"/>
      <c r="Z412" s="14"/>
      <c r="AA412" s="14"/>
      <c r="AB412" s="14"/>
      <c r="AC412" s="14"/>
      <c r="AD412" s="14"/>
      <c r="AE412" s="14"/>
      <c r="AF412" s="14"/>
      <c r="AG412" s="14"/>
      <c r="AH412" s="14"/>
    </row>
    <row r="413" spans="1:34" ht="15.75" customHeight="1">
      <c r="A413" s="17"/>
      <c r="B413" s="18"/>
      <c r="C413" s="18"/>
      <c r="D413" s="18"/>
      <c r="E413" s="18"/>
      <c r="F413" s="18"/>
      <c r="G413" s="18"/>
      <c r="H413" s="20"/>
      <c r="I413" s="20"/>
      <c r="J413" s="20"/>
      <c r="K413" s="24"/>
      <c r="L413" s="20"/>
      <c r="M413" s="20"/>
      <c r="N413" s="18"/>
      <c r="O413" s="18"/>
      <c r="P413" s="18"/>
      <c r="Q413" s="18"/>
      <c r="R413" s="18"/>
      <c r="S413" s="14"/>
      <c r="T413" s="14"/>
      <c r="U413" s="14"/>
      <c r="V413" s="14"/>
      <c r="W413" s="14"/>
      <c r="X413" s="14"/>
      <c r="Y413" s="14"/>
      <c r="Z413" s="14"/>
      <c r="AA413" s="14"/>
      <c r="AB413" s="14"/>
      <c r="AC413" s="14"/>
      <c r="AD413" s="14"/>
      <c r="AE413" s="14"/>
      <c r="AF413" s="14"/>
      <c r="AG413" s="14"/>
      <c r="AH413" s="14"/>
    </row>
    <row r="414" spans="1:34" ht="15.75" customHeight="1">
      <c r="A414" s="17"/>
      <c r="B414" s="18"/>
      <c r="C414" s="18"/>
      <c r="D414" s="18"/>
      <c r="E414" s="18"/>
      <c r="F414" s="18"/>
      <c r="G414" s="18"/>
      <c r="H414" s="20"/>
      <c r="I414" s="20"/>
      <c r="J414" s="20"/>
      <c r="K414" s="24"/>
      <c r="L414" s="20"/>
      <c r="M414" s="20"/>
      <c r="N414" s="18"/>
      <c r="O414" s="18"/>
      <c r="P414" s="18"/>
      <c r="Q414" s="18"/>
      <c r="R414" s="18"/>
      <c r="S414" s="14"/>
      <c r="T414" s="14"/>
      <c r="U414" s="14"/>
      <c r="V414" s="14"/>
      <c r="W414" s="14"/>
      <c r="X414" s="14"/>
      <c r="Y414" s="14"/>
      <c r="Z414" s="14"/>
      <c r="AA414" s="14"/>
      <c r="AB414" s="14"/>
      <c r="AC414" s="14"/>
      <c r="AD414" s="14"/>
      <c r="AE414" s="14"/>
      <c r="AF414" s="14"/>
      <c r="AG414" s="14"/>
      <c r="AH414" s="14"/>
    </row>
    <row r="415" spans="1:34" ht="15.75" customHeight="1">
      <c r="A415" s="17"/>
      <c r="B415" s="18"/>
      <c r="C415" s="18"/>
      <c r="D415" s="18"/>
      <c r="E415" s="18"/>
      <c r="F415" s="18"/>
      <c r="G415" s="18"/>
      <c r="H415" s="20"/>
      <c r="I415" s="20"/>
      <c r="J415" s="20"/>
      <c r="K415" s="24"/>
      <c r="L415" s="20"/>
      <c r="M415" s="20"/>
      <c r="N415" s="18"/>
      <c r="O415" s="18"/>
      <c r="P415" s="18"/>
      <c r="Q415" s="18"/>
      <c r="R415" s="18"/>
      <c r="S415" s="14"/>
      <c r="T415" s="14"/>
      <c r="U415" s="14"/>
      <c r="V415" s="14"/>
      <c r="W415" s="14"/>
      <c r="X415" s="14"/>
      <c r="Y415" s="14"/>
      <c r="Z415" s="14"/>
      <c r="AA415" s="14"/>
      <c r="AB415" s="14"/>
      <c r="AC415" s="14"/>
      <c r="AD415" s="14"/>
      <c r="AE415" s="14"/>
      <c r="AF415" s="14"/>
      <c r="AG415" s="14"/>
      <c r="AH415" s="14"/>
    </row>
    <row r="416" spans="1:34" ht="15.75" customHeight="1">
      <c r="A416" s="17"/>
      <c r="B416" s="18"/>
      <c r="C416" s="18"/>
      <c r="D416" s="18"/>
      <c r="E416" s="18"/>
      <c r="F416" s="18"/>
      <c r="G416" s="18"/>
      <c r="H416" s="20"/>
      <c r="I416" s="20"/>
      <c r="J416" s="20"/>
      <c r="K416" s="24"/>
      <c r="L416" s="20"/>
      <c r="M416" s="20"/>
      <c r="N416" s="18"/>
      <c r="O416" s="18"/>
      <c r="P416" s="18"/>
      <c r="Q416" s="18"/>
      <c r="R416" s="18"/>
      <c r="S416" s="14"/>
      <c r="T416" s="14"/>
      <c r="U416" s="14"/>
      <c r="V416" s="14"/>
      <c r="W416" s="14"/>
      <c r="X416" s="14"/>
      <c r="Y416" s="14"/>
      <c r="Z416" s="14"/>
      <c r="AA416" s="14"/>
      <c r="AB416" s="14"/>
      <c r="AC416" s="14"/>
      <c r="AD416" s="14"/>
      <c r="AE416" s="14"/>
      <c r="AF416" s="14"/>
      <c r="AG416" s="14"/>
      <c r="AH416" s="14"/>
    </row>
    <row r="417" spans="1:34" ht="15.75" customHeight="1">
      <c r="A417" s="17"/>
      <c r="B417" s="18"/>
      <c r="C417" s="18"/>
      <c r="D417" s="18"/>
      <c r="E417" s="18"/>
      <c r="F417" s="18"/>
      <c r="G417" s="18"/>
      <c r="H417" s="20"/>
      <c r="I417" s="20"/>
      <c r="J417" s="20"/>
      <c r="K417" s="24"/>
      <c r="L417" s="20"/>
      <c r="M417" s="20"/>
      <c r="N417" s="18"/>
      <c r="O417" s="18"/>
      <c r="P417" s="18"/>
      <c r="Q417" s="18"/>
      <c r="R417" s="18"/>
      <c r="S417" s="14"/>
      <c r="T417" s="14"/>
      <c r="U417" s="14"/>
      <c r="V417" s="14"/>
      <c r="W417" s="14"/>
      <c r="X417" s="14"/>
      <c r="Y417" s="14"/>
      <c r="Z417" s="14"/>
      <c r="AA417" s="14"/>
      <c r="AB417" s="14"/>
      <c r="AC417" s="14"/>
      <c r="AD417" s="14"/>
      <c r="AE417" s="14"/>
      <c r="AF417" s="14"/>
      <c r="AG417" s="14"/>
      <c r="AH417" s="14"/>
    </row>
    <row r="418" spans="1:34" ht="15.75" customHeight="1">
      <c r="A418" s="17"/>
      <c r="B418" s="18"/>
      <c r="C418" s="18"/>
      <c r="D418" s="18"/>
      <c r="E418" s="18"/>
      <c r="F418" s="18"/>
      <c r="G418" s="18"/>
      <c r="H418" s="20"/>
      <c r="I418" s="20"/>
      <c r="J418" s="20"/>
      <c r="K418" s="24"/>
      <c r="L418" s="20"/>
      <c r="M418" s="20"/>
      <c r="N418" s="18"/>
      <c r="O418" s="18"/>
      <c r="P418" s="18"/>
      <c r="Q418" s="18"/>
      <c r="R418" s="18"/>
      <c r="S418" s="14"/>
      <c r="T418" s="14"/>
      <c r="U418" s="14"/>
      <c r="V418" s="14"/>
      <c r="W418" s="14"/>
      <c r="X418" s="14"/>
      <c r="Y418" s="14"/>
      <c r="Z418" s="14"/>
      <c r="AA418" s="14"/>
      <c r="AB418" s="14"/>
      <c r="AC418" s="14"/>
      <c r="AD418" s="14"/>
      <c r="AE418" s="14"/>
      <c r="AF418" s="14"/>
      <c r="AG418" s="14"/>
      <c r="AH418" s="14"/>
    </row>
    <row r="419" spans="1:34" ht="15.75" customHeight="1">
      <c r="A419" s="17"/>
      <c r="B419" s="18"/>
      <c r="C419" s="18"/>
      <c r="D419" s="18"/>
      <c r="E419" s="18"/>
      <c r="F419" s="18"/>
      <c r="G419" s="18"/>
      <c r="H419" s="20"/>
      <c r="I419" s="20"/>
      <c r="J419" s="20"/>
      <c r="K419" s="24"/>
      <c r="L419" s="20"/>
      <c r="M419" s="20"/>
      <c r="N419" s="18"/>
      <c r="O419" s="18"/>
      <c r="P419" s="18"/>
      <c r="Q419" s="18"/>
      <c r="R419" s="18"/>
      <c r="S419" s="14"/>
      <c r="T419" s="14"/>
      <c r="U419" s="14"/>
      <c r="V419" s="14"/>
      <c r="W419" s="14"/>
      <c r="X419" s="14"/>
      <c r="Y419" s="14"/>
      <c r="Z419" s="14"/>
      <c r="AA419" s="14"/>
      <c r="AB419" s="14"/>
      <c r="AC419" s="14"/>
      <c r="AD419" s="14"/>
      <c r="AE419" s="14"/>
      <c r="AF419" s="14"/>
      <c r="AG419" s="14"/>
      <c r="AH419" s="14"/>
    </row>
    <row r="420" spans="1:34" ht="15.75" customHeight="1">
      <c r="A420" s="17"/>
      <c r="B420" s="18"/>
      <c r="C420" s="18"/>
      <c r="D420" s="18"/>
      <c r="E420" s="18"/>
      <c r="F420" s="18"/>
      <c r="G420" s="18"/>
      <c r="H420" s="20"/>
      <c r="I420" s="20"/>
      <c r="J420" s="20"/>
      <c r="K420" s="24"/>
      <c r="L420" s="20"/>
      <c r="M420" s="20"/>
      <c r="N420" s="18"/>
      <c r="O420" s="18"/>
      <c r="P420" s="18"/>
      <c r="Q420" s="18"/>
      <c r="R420" s="18"/>
      <c r="S420" s="14"/>
      <c r="T420" s="14"/>
      <c r="U420" s="14"/>
      <c r="V420" s="14"/>
      <c r="W420" s="14"/>
      <c r="X420" s="14"/>
      <c r="Y420" s="14"/>
      <c r="Z420" s="14"/>
      <c r="AA420" s="14"/>
      <c r="AB420" s="14"/>
      <c r="AC420" s="14"/>
      <c r="AD420" s="14"/>
      <c r="AE420" s="14"/>
      <c r="AF420" s="14"/>
      <c r="AG420" s="14"/>
      <c r="AH420" s="14"/>
    </row>
    <row r="421" spans="1:34" ht="15.75" customHeight="1">
      <c r="A421" s="17"/>
      <c r="B421" s="18"/>
      <c r="C421" s="18"/>
      <c r="D421" s="18"/>
      <c r="E421" s="18"/>
      <c r="F421" s="18"/>
      <c r="G421" s="18"/>
      <c r="H421" s="20"/>
      <c r="I421" s="20"/>
      <c r="J421" s="20"/>
      <c r="K421" s="24"/>
      <c r="L421" s="20"/>
      <c r="M421" s="20"/>
      <c r="N421" s="18"/>
      <c r="O421" s="18"/>
      <c r="P421" s="18"/>
      <c r="Q421" s="18"/>
      <c r="R421" s="18"/>
      <c r="S421" s="14"/>
      <c r="T421" s="14"/>
      <c r="U421" s="14"/>
      <c r="V421" s="14"/>
      <c r="W421" s="14"/>
      <c r="X421" s="14"/>
      <c r="Y421" s="14"/>
      <c r="Z421" s="14"/>
      <c r="AA421" s="14"/>
      <c r="AB421" s="14"/>
      <c r="AC421" s="14"/>
      <c r="AD421" s="14"/>
      <c r="AE421" s="14"/>
      <c r="AF421" s="14"/>
      <c r="AG421" s="14"/>
      <c r="AH421" s="14"/>
    </row>
    <row r="422" spans="1:34" ht="15.75" customHeight="1">
      <c r="A422" s="17"/>
      <c r="B422" s="18"/>
      <c r="C422" s="18"/>
      <c r="D422" s="18"/>
      <c r="E422" s="18"/>
      <c r="F422" s="18"/>
      <c r="G422" s="18"/>
      <c r="H422" s="20"/>
      <c r="I422" s="20"/>
      <c r="J422" s="20"/>
      <c r="K422" s="24"/>
      <c r="L422" s="20"/>
      <c r="M422" s="20"/>
      <c r="N422" s="18"/>
      <c r="O422" s="18"/>
      <c r="P422" s="18"/>
      <c r="Q422" s="18"/>
      <c r="R422" s="18"/>
      <c r="S422" s="14"/>
      <c r="T422" s="14"/>
      <c r="U422" s="14"/>
      <c r="V422" s="14"/>
      <c r="W422" s="14"/>
      <c r="X422" s="14"/>
      <c r="Y422" s="14"/>
      <c r="Z422" s="14"/>
      <c r="AA422" s="14"/>
      <c r="AB422" s="14"/>
      <c r="AC422" s="14"/>
      <c r="AD422" s="14"/>
      <c r="AE422" s="14"/>
      <c r="AF422" s="14"/>
      <c r="AG422" s="14"/>
      <c r="AH422" s="14"/>
    </row>
    <row r="423" spans="1:34" ht="15.75" customHeight="1">
      <c r="A423" s="17"/>
      <c r="B423" s="18"/>
      <c r="C423" s="18"/>
      <c r="D423" s="18"/>
      <c r="E423" s="18"/>
      <c r="F423" s="18"/>
      <c r="G423" s="18"/>
      <c r="H423" s="20"/>
      <c r="I423" s="20"/>
      <c r="J423" s="20"/>
      <c r="K423" s="24"/>
      <c r="L423" s="20"/>
      <c r="M423" s="20"/>
      <c r="N423" s="18"/>
      <c r="O423" s="18"/>
      <c r="P423" s="18"/>
      <c r="Q423" s="18"/>
      <c r="R423" s="18"/>
      <c r="S423" s="14"/>
      <c r="T423" s="14"/>
      <c r="U423" s="14"/>
      <c r="V423" s="14"/>
      <c r="W423" s="14"/>
      <c r="X423" s="14"/>
      <c r="Y423" s="14"/>
      <c r="Z423" s="14"/>
      <c r="AA423" s="14"/>
      <c r="AB423" s="14"/>
      <c r="AC423" s="14"/>
      <c r="AD423" s="14"/>
      <c r="AE423" s="14"/>
      <c r="AF423" s="14"/>
      <c r="AG423" s="14"/>
      <c r="AH423" s="14"/>
    </row>
    <row r="424" spans="1:34" ht="15.75" customHeight="1">
      <c r="A424" s="17"/>
      <c r="B424" s="18"/>
      <c r="C424" s="18"/>
      <c r="D424" s="18"/>
      <c r="E424" s="18"/>
      <c r="F424" s="18"/>
      <c r="G424" s="18"/>
      <c r="H424" s="20"/>
      <c r="I424" s="20"/>
      <c r="J424" s="20"/>
      <c r="K424" s="24"/>
      <c r="L424" s="20"/>
      <c r="M424" s="20"/>
      <c r="N424" s="18"/>
      <c r="O424" s="18"/>
      <c r="P424" s="18"/>
      <c r="Q424" s="18"/>
      <c r="R424" s="18"/>
      <c r="S424" s="14"/>
      <c r="T424" s="14"/>
      <c r="U424" s="14"/>
      <c r="V424" s="14"/>
      <c r="W424" s="14"/>
      <c r="X424" s="14"/>
      <c r="Y424" s="14"/>
      <c r="Z424" s="14"/>
      <c r="AA424" s="14"/>
      <c r="AB424" s="14"/>
      <c r="AC424" s="14"/>
      <c r="AD424" s="14"/>
      <c r="AE424" s="14"/>
      <c r="AF424" s="14"/>
      <c r="AG424" s="14"/>
      <c r="AH424" s="14"/>
    </row>
    <row r="425" spans="1:34" ht="15.75" customHeight="1">
      <c r="A425" s="17"/>
      <c r="B425" s="18"/>
      <c r="C425" s="18"/>
      <c r="D425" s="18"/>
      <c r="E425" s="18"/>
      <c r="F425" s="18"/>
      <c r="G425" s="18"/>
      <c r="H425" s="20"/>
      <c r="I425" s="20"/>
      <c r="J425" s="20"/>
      <c r="K425" s="24"/>
      <c r="L425" s="20"/>
      <c r="M425" s="20"/>
      <c r="N425" s="18"/>
      <c r="O425" s="18"/>
      <c r="P425" s="18"/>
      <c r="Q425" s="18"/>
      <c r="R425" s="18"/>
      <c r="S425" s="14"/>
      <c r="T425" s="14"/>
      <c r="U425" s="14"/>
      <c r="V425" s="14"/>
      <c r="W425" s="14"/>
      <c r="X425" s="14"/>
      <c r="Y425" s="14"/>
      <c r="Z425" s="14"/>
      <c r="AA425" s="14"/>
      <c r="AB425" s="14"/>
      <c r="AC425" s="14"/>
      <c r="AD425" s="14"/>
      <c r="AE425" s="14"/>
      <c r="AF425" s="14"/>
      <c r="AG425" s="14"/>
      <c r="AH425" s="14"/>
    </row>
    <row r="426" spans="1:34" ht="15.75" customHeight="1">
      <c r="A426" s="17"/>
      <c r="B426" s="18"/>
      <c r="C426" s="18"/>
      <c r="D426" s="18"/>
      <c r="E426" s="18"/>
      <c r="F426" s="18"/>
      <c r="G426" s="18"/>
      <c r="H426" s="20"/>
      <c r="I426" s="20"/>
      <c r="J426" s="20"/>
      <c r="K426" s="24"/>
      <c r="L426" s="20"/>
      <c r="M426" s="20"/>
      <c r="N426" s="18"/>
      <c r="O426" s="18"/>
      <c r="P426" s="18"/>
      <c r="Q426" s="18"/>
      <c r="R426" s="18"/>
      <c r="S426" s="14"/>
      <c r="T426" s="14"/>
      <c r="U426" s="14"/>
      <c r="V426" s="14"/>
      <c r="W426" s="14"/>
      <c r="X426" s="14"/>
      <c r="Y426" s="14"/>
      <c r="Z426" s="14"/>
      <c r="AA426" s="14"/>
      <c r="AB426" s="14"/>
      <c r="AC426" s="14"/>
      <c r="AD426" s="14"/>
      <c r="AE426" s="14"/>
      <c r="AF426" s="14"/>
      <c r="AG426" s="14"/>
      <c r="AH426" s="14"/>
    </row>
    <row r="427" spans="1:34" ht="15.75" customHeight="1">
      <c r="A427" s="17"/>
      <c r="B427" s="18"/>
      <c r="C427" s="18"/>
      <c r="D427" s="18"/>
      <c r="E427" s="18"/>
      <c r="F427" s="18"/>
      <c r="G427" s="18"/>
      <c r="H427" s="20"/>
      <c r="I427" s="20"/>
      <c r="J427" s="20"/>
      <c r="K427" s="24"/>
      <c r="L427" s="20"/>
      <c r="M427" s="20"/>
      <c r="N427" s="18"/>
      <c r="O427" s="18"/>
      <c r="P427" s="18"/>
      <c r="Q427" s="18"/>
      <c r="R427" s="18"/>
      <c r="S427" s="14"/>
      <c r="T427" s="14"/>
      <c r="U427" s="14"/>
      <c r="V427" s="14"/>
      <c r="W427" s="14"/>
      <c r="X427" s="14"/>
      <c r="Y427" s="14"/>
      <c r="Z427" s="14"/>
      <c r="AA427" s="14"/>
      <c r="AB427" s="14"/>
      <c r="AC427" s="14"/>
      <c r="AD427" s="14"/>
      <c r="AE427" s="14"/>
      <c r="AF427" s="14"/>
      <c r="AG427" s="14"/>
      <c r="AH427" s="14"/>
    </row>
    <row r="428" spans="1:34" ht="15.75" customHeight="1">
      <c r="A428" s="17"/>
      <c r="B428" s="18"/>
      <c r="C428" s="18"/>
      <c r="D428" s="18"/>
      <c r="E428" s="18"/>
      <c r="F428" s="18"/>
      <c r="G428" s="18"/>
      <c r="H428" s="20"/>
      <c r="I428" s="20"/>
      <c r="J428" s="20"/>
      <c r="K428" s="24"/>
      <c r="L428" s="20"/>
      <c r="M428" s="20"/>
      <c r="N428" s="18"/>
      <c r="O428" s="18"/>
      <c r="P428" s="18"/>
      <c r="Q428" s="18"/>
      <c r="R428" s="18"/>
      <c r="S428" s="14"/>
      <c r="T428" s="14"/>
      <c r="U428" s="14"/>
      <c r="V428" s="14"/>
      <c r="W428" s="14"/>
      <c r="X428" s="14"/>
      <c r="Y428" s="14"/>
      <c r="Z428" s="14"/>
      <c r="AA428" s="14"/>
      <c r="AB428" s="14"/>
      <c r="AC428" s="14"/>
      <c r="AD428" s="14"/>
      <c r="AE428" s="14"/>
      <c r="AF428" s="14"/>
      <c r="AG428" s="14"/>
      <c r="AH428" s="14"/>
    </row>
    <row r="429" spans="1:34" ht="15.75" customHeight="1">
      <c r="A429" s="17"/>
      <c r="B429" s="18"/>
      <c r="C429" s="18"/>
      <c r="D429" s="18"/>
      <c r="E429" s="18"/>
      <c r="F429" s="18"/>
      <c r="G429" s="18"/>
      <c r="H429" s="20"/>
      <c r="I429" s="20"/>
      <c r="J429" s="20"/>
      <c r="K429" s="24"/>
      <c r="L429" s="20"/>
      <c r="M429" s="20"/>
      <c r="N429" s="18"/>
      <c r="O429" s="18"/>
      <c r="P429" s="18"/>
      <c r="Q429" s="18"/>
      <c r="R429" s="18"/>
      <c r="S429" s="14"/>
      <c r="T429" s="14"/>
      <c r="U429" s="14"/>
      <c r="V429" s="14"/>
      <c r="W429" s="14"/>
      <c r="X429" s="14"/>
      <c r="Y429" s="14"/>
      <c r="Z429" s="14"/>
      <c r="AA429" s="14"/>
      <c r="AB429" s="14"/>
      <c r="AC429" s="14"/>
      <c r="AD429" s="14"/>
      <c r="AE429" s="14"/>
      <c r="AF429" s="14"/>
      <c r="AG429" s="14"/>
      <c r="AH429" s="14"/>
    </row>
    <row r="430" spans="1:34" ht="15.75" customHeight="1">
      <c r="A430" s="17"/>
      <c r="B430" s="18"/>
      <c r="C430" s="18"/>
      <c r="D430" s="18"/>
      <c r="E430" s="18"/>
      <c r="F430" s="18"/>
      <c r="G430" s="18"/>
      <c r="H430" s="20"/>
      <c r="I430" s="20"/>
      <c r="J430" s="20"/>
      <c r="K430" s="24"/>
      <c r="L430" s="20"/>
      <c r="M430" s="20"/>
      <c r="N430" s="18"/>
      <c r="O430" s="18"/>
      <c r="P430" s="18"/>
      <c r="Q430" s="18"/>
      <c r="R430" s="18"/>
      <c r="S430" s="14"/>
      <c r="T430" s="14"/>
      <c r="U430" s="14"/>
      <c r="V430" s="14"/>
      <c r="W430" s="14"/>
      <c r="X430" s="14"/>
      <c r="Y430" s="14"/>
      <c r="Z430" s="14"/>
      <c r="AA430" s="14"/>
      <c r="AB430" s="14"/>
      <c r="AC430" s="14"/>
      <c r="AD430" s="14"/>
      <c r="AE430" s="14"/>
      <c r="AF430" s="14"/>
      <c r="AG430" s="14"/>
      <c r="AH430" s="14"/>
    </row>
    <row r="431" spans="1:34" ht="15.75" customHeight="1">
      <c r="A431" s="17"/>
      <c r="B431" s="18"/>
      <c r="C431" s="18"/>
      <c r="D431" s="18"/>
      <c r="E431" s="18"/>
      <c r="F431" s="18"/>
      <c r="G431" s="18"/>
      <c r="H431" s="20"/>
      <c r="I431" s="20"/>
      <c r="J431" s="20"/>
      <c r="K431" s="24"/>
      <c r="L431" s="20"/>
      <c r="M431" s="20"/>
      <c r="N431" s="18"/>
      <c r="O431" s="18"/>
      <c r="P431" s="18"/>
      <c r="Q431" s="18"/>
      <c r="R431" s="18"/>
      <c r="S431" s="14"/>
      <c r="T431" s="14"/>
      <c r="U431" s="14"/>
      <c r="V431" s="14"/>
      <c r="W431" s="14"/>
      <c r="X431" s="14"/>
      <c r="Y431" s="14"/>
      <c r="Z431" s="14"/>
      <c r="AA431" s="14"/>
      <c r="AB431" s="14"/>
      <c r="AC431" s="14"/>
      <c r="AD431" s="14"/>
      <c r="AE431" s="14"/>
      <c r="AF431" s="14"/>
      <c r="AG431" s="14"/>
      <c r="AH431" s="14"/>
    </row>
    <row r="432" spans="1:34" ht="15.75" customHeight="1">
      <c r="A432" s="17"/>
      <c r="B432" s="18"/>
      <c r="C432" s="18"/>
      <c r="D432" s="18"/>
      <c r="E432" s="18"/>
      <c r="F432" s="18"/>
      <c r="G432" s="18"/>
      <c r="H432" s="20"/>
      <c r="I432" s="20"/>
      <c r="J432" s="20"/>
      <c r="K432" s="24"/>
      <c r="L432" s="20"/>
      <c r="M432" s="20"/>
      <c r="N432" s="18"/>
      <c r="O432" s="18"/>
      <c r="P432" s="18"/>
      <c r="Q432" s="18"/>
      <c r="R432" s="18"/>
      <c r="S432" s="14"/>
      <c r="T432" s="14"/>
      <c r="U432" s="14"/>
      <c r="V432" s="14"/>
      <c r="W432" s="14"/>
      <c r="X432" s="14"/>
      <c r="Y432" s="14"/>
      <c r="Z432" s="14"/>
      <c r="AA432" s="14"/>
      <c r="AB432" s="14"/>
      <c r="AC432" s="14"/>
      <c r="AD432" s="14"/>
      <c r="AE432" s="14"/>
      <c r="AF432" s="14"/>
      <c r="AG432" s="14"/>
      <c r="AH432" s="14"/>
    </row>
    <row r="433" spans="1:34" ht="15.75" customHeight="1">
      <c r="A433" s="17"/>
      <c r="B433" s="18"/>
      <c r="C433" s="18"/>
      <c r="D433" s="18"/>
      <c r="E433" s="18"/>
      <c r="F433" s="18"/>
      <c r="G433" s="18"/>
      <c r="H433" s="20"/>
      <c r="I433" s="20"/>
      <c r="J433" s="20"/>
      <c r="K433" s="24"/>
      <c r="L433" s="20"/>
      <c r="M433" s="20"/>
      <c r="N433" s="18"/>
      <c r="O433" s="18"/>
      <c r="P433" s="18"/>
      <c r="Q433" s="18"/>
      <c r="R433" s="18"/>
      <c r="S433" s="14"/>
      <c r="T433" s="14"/>
      <c r="U433" s="14"/>
      <c r="V433" s="14"/>
      <c r="W433" s="14"/>
      <c r="X433" s="14"/>
      <c r="Y433" s="14"/>
      <c r="Z433" s="14"/>
      <c r="AA433" s="14"/>
      <c r="AB433" s="14"/>
      <c r="AC433" s="14"/>
      <c r="AD433" s="14"/>
      <c r="AE433" s="14"/>
      <c r="AF433" s="14"/>
      <c r="AG433" s="14"/>
      <c r="AH433" s="14"/>
    </row>
    <row r="434" spans="1:34" ht="15.75" customHeight="1">
      <c r="A434" s="17"/>
      <c r="B434" s="18"/>
      <c r="C434" s="18"/>
      <c r="D434" s="18"/>
      <c r="E434" s="18"/>
      <c r="F434" s="18"/>
      <c r="G434" s="18"/>
      <c r="H434" s="20"/>
      <c r="I434" s="20"/>
      <c r="J434" s="20"/>
      <c r="K434" s="24"/>
      <c r="L434" s="20"/>
      <c r="M434" s="20"/>
      <c r="N434" s="18"/>
      <c r="O434" s="18"/>
      <c r="P434" s="18"/>
      <c r="Q434" s="18"/>
      <c r="R434" s="18"/>
      <c r="S434" s="14"/>
      <c r="T434" s="14"/>
      <c r="U434" s="14"/>
      <c r="V434" s="14"/>
      <c r="W434" s="14"/>
      <c r="X434" s="14"/>
      <c r="Y434" s="14"/>
      <c r="Z434" s="14"/>
      <c r="AA434" s="14"/>
      <c r="AB434" s="14"/>
      <c r="AC434" s="14"/>
      <c r="AD434" s="14"/>
      <c r="AE434" s="14"/>
      <c r="AF434" s="14"/>
      <c r="AG434" s="14"/>
      <c r="AH434" s="14"/>
    </row>
    <row r="435" spans="1:34" ht="15.75" customHeight="1">
      <c r="A435" s="17"/>
      <c r="B435" s="18"/>
      <c r="C435" s="18"/>
      <c r="D435" s="18"/>
      <c r="E435" s="18"/>
      <c r="F435" s="18"/>
      <c r="G435" s="18"/>
      <c r="H435" s="20"/>
      <c r="I435" s="20"/>
      <c r="J435" s="20"/>
      <c r="K435" s="24"/>
      <c r="L435" s="20"/>
      <c r="M435" s="20"/>
      <c r="N435" s="18"/>
      <c r="O435" s="18"/>
      <c r="P435" s="18"/>
      <c r="Q435" s="18"/>
      <c r="R435" s="18"/>
      <c r="S435" s="14"/>
      <c r="T435" s="14"/>
      <c r="U435" s="14"/>
      <c r="V435" s="14"/>
      <c r="W435" s="14"/>
      <c r="X435" s="14"/>
      <c r="Y435" s="14"/>
      <c r="Z435" s="14"/>
      <c r="AA435" s="14"/>
      <c r="AB435" s="14"/>
      <c r="AC435" s="14"/>
      <c r="AD435" s="14"/>
      <c r="AE435" s="14"/>
      <c r="AF435" s="14"/>
      <c r="AG435" s="14"/>
      <c r="AH435" s="14"/>
    </row>
    <row r="436" spans="1:34" ht="15.75" customHeight="1">
      <c r="A436" s="17"/>
      <c r="B436" s="18"/>
      <c r="C436" s="18"/>
      <c r="D436" s="18"/>
      <c r="E436" s="18"/>
      <c r="F436" s="18"/>
      <c r="G436" s="18"/>
      <c r="H436" s="20"/>
      <c r="I436" s="20"/>
      <c r="J436" s="20"/>
      <c r="K436" s="24"/>
      <c r="L436" s="20"/>
      <c r="M436" s="20"/>
      <c r="N436" s="18"/>
      <c r="O436" s="18"/>
      <c r="P436" s="18"/>
      <c r="Q436" s="18"/>
      <c r="R436" s="18"/>
      <c r="S436" s="14"/>
      <c r="T436" s="14"/>
      <c r="U436" s="14"/>
      <c r="V436" s="14"/>
      <c r="W436" s="14"/>
      <c r="X436" s="14"/>
      <c r="Y436" s="14"/>
      <c r="Z436" s="14"/>
      <c r="AA436" s="14"/>
      <c r="AB436" s="14"/>
      <c r="AC436" s="14"/>
      <c r="AD436" s="14"/>
      <c r="AE436" s="14"/>
      <c r="AF436" s="14"/>
      <c r="AG436" s="14"/>
      <c r="AH436" s="14"/>
    </row>
    <row r="437" spans="1:34" ht="15.75" customHeight="1">
      <c r="A437" s="17"/>
      <c r="B437" s="18"/>
      <c r="C437" s="18"/>
      <c r="D437" s="18"/>
      <c r="E437" s="18"/>
      <c r="F437" s="18"/>
      <c r="G437" s="18"/>
      <c r="H437" s="20"/>
      <c r="I437" s="20"/>
      <c r="J437" s="20"/>
      <c r="K437" s="24"/>
      <c r="L437" s="20"/>
      <c r="M437" s="20"/>
      <c r="N437" s="18"/>
      <c r="O437" s="18"/>
      <c r="P437" s="18"/>
      <c r="Q437" s="18"/>
      <c r="R437" s="18"/>
      <c r="S437" s="14"/>
      <c r="T437" s="14"/>
      <c r="U437" s="14"/>
      <c r="V437" s="14"/>
      <c r="W437" s="14"/>
      <c r="X437" s="14"/>
      <c r="Y437" s="14"/>
      <c r="Z437" s="14"/>
      <c r="AA437" s="14"/>
      <c r="AB437" s="14"/>
      <c r="AC437" s="14"/>
      <c r="AD437" s="14"/>
      <c r="AE437" s="14"/>
      <c r="AF437" s="14"/>
      <c r="AG437" s="14"/>
      <c r="AH437" s="14"/>
    </row>
    <row r="438" spans="1:34" ht="15.75" customHeight="1">
      <c r="A438" s="17"/>
      <c r="B438" s="18"/>
      <c r="C438" s="18"/>
      <c r="D438" s="18"/>
      <c r="E438" s="18"/>
      <c r="F438" s="18"/>
      <c r="G438" s="18"/>
      <c r="H438" s="20"/>
      <c r="I438" s="20"/>
      <c r="J438" s="20"/>
      <c r="K438" s="24"/>
      <c r="L438" s="20"/>
      <c r="M438" s="20"/>
      <c r="N438" s="18"/>
      <c r="O438" s="18"/>
      <c r="P438" s="18"/>
      <c r="Q438" s="18"/>
      <c r="R438" s="18"/>
      <c r="S438" s="14"/>
      <c r="T438" s="14"/>
      <c r="U438" s="14"/>
      <c r="V438" s="14"/>
      <c r="W438" s="14"/>
      <c r="X438" s="14"/>
      <c r="Y438" s="14"/>
      <c r="Z438" s="14"/>
      <c r="AA438" s="14"/>
      <c r="AB438" s="14"/>
      <c r="AC438" s="14"/>
      <c r="AD438" s="14"/>
      <c r="AE438" s="14"/>
      <c r="AF438" s="14"/>
      <c r="AG438" s="14"/>
      <c r="AH438" s="14"/>
    </row>
    <row r="439" spans="1:34" ht="15.75" customHeight="1">
      <c r="A439" s="17"/>
      <c r="B439" s="18"/>
      <c r="C439" s="18"/>
      <c r="D439" s="18"/>
      <c r="E439" s="18"/>
      <c r="F439" s="18"/>
      <c r="G439" s="18"/>
      <c r="H439" s="20"/>
      <c r="I439" s="20"/>
      <c r="J439" s="20"/>
      <c r="K439" s="24"/>
      <c r="L439" s="20"/>
      <c r="M439" s="20"/>
      <c r="N439" s="18"/>
      <c r="O439" s="18"/>
      <c r="P439" s="18"/>
      <c r="Q439" s="18"/>
      <c r="R439" s="18"/>
      <c r="S439" s="14"/>
      <c r="T439" s="14"/>
      <c r="U439" s="14"/>
      <c r="V439" s="14"/>
      <c r="W439" s="14"/>
      <c r="X439" s="14"/>
      <c r="Y439" s="14"/>
      <c r="Z439" s="14"/>
      <c r="AA439" s="14"/>
      <c r="AB439" s="14"/>
      <c r="AC439" s="14"/>
      <c r="AD439" s="14"/>
      <c r="AE439" s="14"/>
      <c r="AF439" s="14"/>
      <c r="AG439" s="14"/>
      <c r="AH439" s="14"/>
    </row>
    <row r="440" spans="1:34" ht="15.75" customHeight="1">
      <c r="A440" s="17"/>
      <c r="B440" s="18"/>
      <c r="C440" s="18"/>
      <c r="D440" s="18"/>
      <c r="E440" s="18"/>
      <c r="F440" s="18"/>
      <c r="G440" s="18"/>
      <c r="H440" s="20"/>
      <c r="I440" s="20"/>
      <c r="J440" s="20"/>
      <c r="K440" s="24"/>
      <c r="L440" s="20"/>
      <c r="M440" s="20"/>
      <c r="N440" s="18"/>
      <c r="O440" s="18"/>
      <c r="P440" s="18"/>
      <c r="Q440" s="18"/>
      <c r="R440" s="18"/>
      <c r="S440" s="14"/>
      <c r="T440" s="14"/>
      <c r="U440" s="14"/>
      <c r="V440" s="14"/>
      <c r="W440" s="14"/>
      <c r="X440" s="14"/>
      <c r="Y440" s="14"/>
      <c r="Z440" s="14"/>
      <c r="AA440" s="14"/>
      <c r="AB440" s="14"/>
      <c r="AC440" s="14"/>
      <c r="AD440" s="14"/>
      <c r="AE440" s="14"/>
      <c r="AF440" s="14"/>
      <c r="AG440" s="14"/>
      <c r="AH440" s="14"/>
    </row>
    <row r="441" spans="1:34" ht="15.75" customHeight="1">
      <c r="A441" s="17"/>
      <c r="B441" s="18"/>
      <c r="C441" s="18"/>
      <c r="D441" s="18"/>
      <c r="E441" s="18"/>
      <c r="F441" s="18"/>
      <c r="G441" s="18"/>
      <c r="H441" s="20"/>
      <c r="I441" s="20"/>
      <c r="J441" s="20"/>
      <c r="K441" s="24"/>
      <c r="L441" s="20"/>
      <c r="M441" s="20"/>
      <c r="N441" s="18"/>
      <c r="O441" s="18"/>
      <c r="P441" s="18"/>
      <c r="Q441" s="18"/>
      <c r="R441" s="18"/>
      <c r="S441" s="14"/>
      <c r="T441" s="14"/>
      <c r="U441" s="14"/>
      <c r="V441" s="14"/>
      <c r="W441" s="14"/>
      <c r="X441" s="14"/>
      <c r="Y441" s="14"/>
      <c r="Z441" s="14"/>
      <c r="AA441" s="14"/>
      <c r="AB441" s="14"/>
      <c r="AC441" s="14"/>
      <c r="AD441" s="14"/>
      <c r="AE441" s="14"/>
      <c r="AF441" s="14"/>
      <c r="AG441" s="14"/>
      <c r="AH441" s="14"/>
    </row>
    <row r="442" spans="1:34" ht="15.75" customHeight="1">
      <c r="A442" s="17"/>
      <c r="B442" s="18"/>
      <c r="C442" s="18"/>
      <c r="D442" s="18"/>
      <c r="E442" s="18"/>
      <c r="F442" s="18"/>
      <c r="G442" s="18"/>
      <c r="H442" s="20"/>
      <c r="I442" s="20"/>
      <c r="J442" s="20"/>
      <c r="K442" s="24"/>
      <c r="L442" s="20"/>
      <c r="M442" s="20"/>
      <c r="N442" s="18"/>
      <c r="O442" s="18"/>
      <c r="P442" s="18"/>
      <c r="Q442" s="18"/>
      <c r="R442" s="18"/>
      <c r="S442" s="14"/>
      <c r="T442" s="14"/>
      <c r="U442" s="14"/>
      <c r="V442" s="14"/>
      <c r="W442" s="14"/>
      <c r="X442" s="14"/>
      <c r="Y442" s="14"/>
      <c r="Z442" s="14"/>
      <c r="AA442" s="14"/>
      <c r="AB442" s="14"/>
      <c r="AC442" s="14"/>
      <c r="AD442" s="14"/>
      <c r="AE442" s="14"/>
      <c r="AF442" s="14"/>
      <c r="AG442" s="14"/>
      <c r="AH442" s="14"/>
    </row>
    <row r="443" spans="1:34" ht="15.75" customHeight="1">
      <c r="A443" s="17"/>
      <c r="B443" s="18"/>
      <c r="C443" s="18"/>
      <c r="D443" s="18"/>
      <c r="E443" s="18"/>
      <c r="F443" s="18"/>
      <c r="G443" s="18"/>
      <c r="H443" s="20"/>
      <c r="I443" s="20"/>
      <c r="J443" s="20"/>
      <c r="K443" s="24"/>
      <c r="L443" s="20"/>
      <c r="M443" s="20"/>
      <c r="N443" s="18"/>
      <c r="O443" s="18"/>
      <c r="P443" s="18"/>
      <c r="Q443" s="18"/>
      <c r="R443" s="18"/>
      <c r="S443" s="14"/>
      <c r="T443" s="14"/>
      <c r="U443" s="14"/>
      <c r="V443" s="14"/>
      <c r="W443" s="14"/>
      <c r="X443" s="14"/>
      <c r="Y443" s="14"/>
      <c r="Z443" s="14"/>
      <c r="AA443" s="14"/>
      <c r="AB443" s="14"/>
      <c r="AC443" s="14"/>
      <c r="AD443" s="14"/>
      <c r="AE443" s="14"/>
      <c r="AF443" s="14"/>
      <c r="AG443" s="14"/>
      <c r="AH443" s="14"/>
    </row>
    <row r="444" spans="1:34" ht="15.75" customHeight="1">
      <c r="A444" s="17"/>
      <c r="B444" s="18"/>
      <c r="C444" s="18"/>
      <c r="D444" s="18"/>
      <c r="E444" s="18"/>
      <c r="F444" s="18"/>
      <c r="G444" s="18"/>
      <c r="H444" s="20"/>
      <c r="I444" s="20"/>
      <c r="J444" s="20"/>
      <c r="K444" s="24"/>
      <c r="L444" s="20"/>
      <c r="M444" s="20"/>
      <c r="N444" s="18"/>
      <c r="O444" s="18"/>
      <c r="P444" s="18"/>
      <c r="Q444" s="18"/>
      <c r="R444" s="18"/>
      <c r="S444" s="14"/>
      <c r="T444" s="14"/>
      <c r="U444" s="14"/>
      <c r="V444" s="14"/>
      <c r="W444" s="14"/>
      <c r="X444" s="14"/>
      <c r="Y444" s="14"/>
      <c r="Z444" s="14"/>
      <c r="AA444" s="14"/>
      <c r="AB444" s="14"/>
      <c r="AC444" s="14"/>
      <c r="AD444" s="14"/>
      <c r="AE444" s="14"/>
      <c r="AF444" s="14"/>
      <c r="AG444" s="14"/>
      <c r="AH444" s="14"/>
    </row>
    <row r="445" spans="1:34" ht="15.75" customHeight="1">
      <c r="A445" s="17"/>
      <c r="B445" s="18"/>
      <c r="C445" s="18"/>
      <c r="D445" s="18"/>
      <c r="E445" s="18"/>
      <c r="F445" s="18"/>
      <c r="G445" s="18"/>
      <c r="H445" s="20"/>
      <c r="I445" s="20"/>
      <c r="J445" s="20"/>
      <c r="K445" s="24"/>
      <c r="L445" s="20"/>
      <c r="M445" s="20"/>
      <c r="N445" s="18"/>
      <c r="O445" s="18"/>
      <c r="P445" s="18"/>
      <c r="Q445" s="18"/>
      <c r="R445" s="18"/>
      <c r="S445" s="14"/>
      <c r="T445" s="14"/>
      <c r="U445" s="14"/>
      <c r="V445" s="14"/>
      <c r="W445" s="14"/>
      <c r="X445" s="14"/>
      <c r="Y445" s="14"/>
      <c r="Z445" s="14"/>
      <c r="AA445" s="14"/>
      <c r="AB445" s="14"/>
      <c r="AC445" s="14"/>
      <c r="AD445" s="14"/>
      <c r="AE445" s="14"/>
      <c r="AF445" s="14"/>
      <c r="AG445" s="14"/>
      <c r="AH445" s="14"/>
    </row>
    <row r="446" spans="1:34" ht="15.75" customHeight="1">
      <c r="A446" s="17"/>
      <c r="B446" s="18"/>
      <c r="C446" s="18"/>
      <c r="D446" s="18"/>
      <c r="E446" s="18"/>
      <c r="F446" s="18"/>
      <c r="G446" s="18"/>
      <c r="H446" s="20"/>
      <c r="I446" s="20"/>
      <c r="J446" s="20"/>
      <c r="K446" s="24"/>
      <c r="L446" s="20"/>
      <c r="M446" s="20"/>
      <c r="N446" s="18"/>
      <c r="O446" s="18"/>
      <c r="P446" s="18"/>
      <c r="Q446" s="18"/>
      <c r="R446" s="18"/>
      <c r="S446" s="14"/>
      <c r="T446" s="14"/>
      <c r="U446" s="14"/>
      <c r="V446" s="14"/>
      <c r="W446" s="14"/>
      <c r="X446" s="14"/>
      <c r="Y446" s="14"/>
      <c r="Z446" s="14"/>
      <c r="AA446" s="14"/>
      <c r="AB446" s="14"/>
      <c r="AC446" s="14"/>
      <c r="AD446" s="14"/>
      <c r="AE446" s="14"/>
      <c r="AF446" s="14"/>
      <c r="AG446" s="14"/>
      <c r="AH446" s="14"/>
    </row>
    <row r="447" spans="1:34" ht="15.75" customHeight="1">
      <c r="A447" s="17"/>
      <c r="B447" s="18"/>
      <c r="C447" s="18"/>
      <c r="D447" s="18"/>
      <c r="E447" s="18"/>
      <c r="F447" s="18"/>
      <c r="G447" s="18"/>
      <c r="H447" s="20"/>
      <c r="I447" s="20"/>
      <c r="J447" s="20"/>
      <c r="K447" s="24"/>
      <c r="L447" s="20"/>
      <c r="M447" s="20"/>
      <c r="N447" s="18"/>
      <c r="O447" s="18"/>
      <c r="P447" s="18"/>
      <c r="Q447" s="18"/>
      <c r="R447" s="18"/>
      <c r="S447" s="14"/>
      <c r="T447" s="14"/>
      <c r="U447" s="14"/>
      <c r="V447" s="14"/>
      <c r="W447" s="14"/>
      <c r="X447" s="14"/>
      <c r="Y447" s="14"/>
      <c r="Z447" s="14"/>
      <c r="AA447" s="14"/>
      <c r="AB447" s="14"/>
      <c r="AC447" s="14"/>
      <c r="AD447" s="14"/>
      <c r="AE447" s="14"/>
      <c r="AF447" s="14"/>
      <c r="AG447" s="14"/>
      <c r="AH447" s="14"/>
    </row>
    <row r="448" spans="1:34" ht="15.75" customHeight="1">
      <c r="A448" s="17"/>
      <c r="B448" s="18"/>
      <c r="C448" s="18"/>
      <c r="D448" s="18"/>
      <c r="E448" s="18"/>
      <c r="F448" s="18"/>
      <c r="G448" s="18"/>
      <c r="H448" s="20"/>
      <c r="I448" s="20"/>
      <c r="J448" s="20"/>
      <c r="K448" s="24"/>
      <c r="L448" s="20"/>
      <c r="M448" s="20"/>
      <c r="N448" s="18"/>
      <c r="O448" s="18"/>
      <c r="P448" s="18"/>
      <c r="Q448" s="18"/>
      <c r="R448" s="18"/>
      <c r="S448" s="14"/>
      <c r="T448" s="14"/>
      <c r="U448" s="14"/>
      <c r="V448" s="14"/>
      <c r="W448" s="14"/>
      <c r="X448" s="14"/>
      <c r="Y448" s="14"/>
      <c r="Z448" s="14"/>
      <c r="AA448" s="14"/>
      <c r="AB448" s="14"/>
      <c r="AC448" s="14"/>
      <c r="AD448" s="14"/>
      <c r="AE448" s="14"/>
      <c r="AF448" s="14"/>
      <c r="AG448" s="14"/>
      <c r="AH448" s="14"/>
    </row>
    <row r="449" spans="1:34" ht="15.75" customHeight="1">
      <c r="A449" s="17"/>
      <c r="B449" s="18"/>
      <c r="C449" s="18"/>
      <c r="D449" s="18"/>
      <c r="E449" s="18"/>
      <c r="F449" s="18"/>
      <c r="G449" s="18"/>
      <c r="H449" s="20"/>
      <c r="I449" s="20"/>
      <c r="J449" s="20"/>
      <c r="K449" s="24"/>
      <c r="L449" s="20"/>
      <c r="M449" s="20"/>
      <c r="N449" s="18"/>
      <c r="O449" s="18"/>
      <c r="P449" s="18"/>
      <c r="Q449" s="18"/>
      <c r="R449" s="18"/>
      <c r="S449" s="14"/>
      <c r="T449" s="14"/>
      <c r="U449" s="14"/>
      <c r="V449" s="14"/>
      <c r="W449" s="14"/>
      <c r="X449" s="14"/>
      <c r="Y449" s="14"/>
      <c r="Z449" s="14"/>
      <c r="AA449" s="14"/>
      <c r="AB449" s="14"/>
      <c r="AC449" s="14"/>
      <c r="AD449" s="14"/>
      <c r="AE449" s="14"/>
      <c r="AF449" s="14"/>
      <c r="AG449" s="14"/>
      <c r="AH449" s="14"/>
    </row>
    <row r="450" spans="1:34" ht="15.75" customHeight="1">
      <c r="A450" s="17"/>
      <c r="B450" s="18"/>
      <c r="C450" s="18"/>
      <c r="D450" s="18"/>
      <c r="E450" s="18"/>
      <c r="F450" s="18"/>
      <c r="G450" s="18"/>
      <c r="H450" s="20"/>
      <c r="I450" s="20"/>
      <c r="J450" s="20"/>
      <c r="K450" s="24"/>
      <c r="L450" s="20"/>
      <c r="M450" s="20"/>
      <c r="N450" s="18"/>
      <c r="O450" s="18"/>
      <c r="P450" s="18"/>
      <c r="Q450" s="18"/>
      <c r="R450" s="18"/>
      <c r="S450" s="14"/>
      <c r="T450" s="14"/>
      <c r="U450" s="14"/>
      <c r="V450" s="14"/>
      <c r="W450" s="14"/>
      <c r="X450" s="14"/>
      <c r="Y450" s="14"/>
      <c r="Z450" s="14"/>
      <c r="AA450" s="14"/>
      <c r="AB450" s="14"/>
      <c r="AC450" s="14"/>
      <c r="AD450" s="14"/>
      <c r="AE450" s="14"/>
      <c r="AF450" s="14"/>
      <c r="AG450" s="14"/>
      <c r="AH450" s="14"/>
    </row>
    <row r="451" spans="1:34" ht="15.75" customHeight="1">
      <c r="A451" s="17"/>
      <c r="B451" s="18"/>
      <c r="C451" s="18"/>
      <c r="D451" s="18"/>
      <c r="E451" s="18"/>
      <c r="F451" s="18"/>
      <c r="G451" s="18"/>
      <c r="H451" s="20"/>
      <c r="I451" s="20"/>
      <c r="J451" s="20"/>
      <c r="K451" s="24"/>
      <c r="L451" s="20"/>
      <c r="M451" s="20"/>
      <c r="N451" s="18"/>
      <c r="O451" s="18"/>
      <c r="P451" s="18"/>
      <c r="Q451" s="18"/>
      <c r="R451" s="18"/>
      <c r="S451" s="14"/>
      <c r="T451" s="14"/>
      <c r="U451" s="14"/>
      <c r="V451" s="14"/>
      <c r="W451" s="14"/>
      <c r="X451" s="14"/>
      <c r="Y451" s="14"/>
      <c r="Z451" s="14"/>
      <c r="AA451" s="14"/>
      <c r="AB451" s="14"/>
      <c r="AC451" s="14"/>
      <c r="AD451" s="14"/>
      <c r="AE451" s="14"/>
      <c r="AF451" s="14"/>
      <c r="AG451" s="14"/>
      <c r="AH451" s="14"/>
    </row>
    <row r="452" spans="1:34" ht="15.75" customHeight="1">
      <c r="A452" s="17"/>
      <c r="B452" s="18"/>
      <c r="C452" s="18"/>
      <c r="D452" s="18"/>
      <c r="E452" s="18"/>
      <c r="F452" s="18"/>
      <c r="G452" s="18"/>
      <c r="H452" s="20"/>
      <c r="I452" s="20"/>
      <c r="J452" s="20"/>
      <c r="K452" s="24"/>
      <c r="L452" s="20"/>
      <c r="M452" s="20"/>
      <c r="N452" s="18"/>
      <c r="O452" s="18"/>
      <c r="P452" s="18"/>
      <c r="Q452" s="18"/>
      <c r="R452" s="18"/>
      <c r="S452" s="14"/>
      <c r="T452" s="14"/>
      <c r="U452" s="14"/>
      <c r="V452" s="14"/>
      <c r="W452" s="14"/>
      <c r="X452" s="14"/>
      <c r="Y452" s="14"/>
      <c r="Z452" s="14"/>
      <c r="AA452" s="14"/>
      <c r="AB452" s="14"/>
      <c r="AC452" s="14"/>
      <c r="AD452" s="14"/>
      <c r="AE452" s="14"/>
      <c r="AF452" s="14"/>
      <c r="AG452" s="14"/>
      <c r="AH452" s="14"/>
    </row>
    <row r="453" spans="1:34" ht="15.75" customHeight="1">
      <c r="A453" s="17"/>
      <c r="B453" s="18"/>
      <c r="C453" s="18"/>
      <c r="D453" s="18"/>
      <c r="E453" s="18"/>
      <c r="F453" s="18"/>
      <c r="G453" s="18"/>
      <c r="H453" s="20"/>
      <c r="I453" s="20"/>
      <c r="J453" s="20"/>
      <c r="K453" s="24"/>
      <c r="L453" s="20"/>
      <c r="M453" s="20"/>
      <c r="N453" s="18"/>
      <c r="O453" s="18"/>
      <c r="P453" s="18"/>
      <c r="Q453" s="18"/>
      <c r="R453" s="18"/>
      <c r="S453" s="14"/>
      <c r="T453" s="14"/>
      <c r="U453" s="14"/>
      <c r="V453" s="14"/>
      <c r="W453" s="14"/>
      <c r="X453" s="14"/>
      <c r="Y453" s="14"/>
      <c r="Z453" s="14"/>
      <c r="AA453" s="14"/>
      <c r="AB453" s="14"/>
      <c r="AC453" s="14"/>
      <c r="AD453" s="14"/>
      <c r="AE453" s="14"/>
      <c r="AF453" s="14"/>
      <c r="AG453" s="14"/>
      <c r="AH453" s="14"/>
    </row>
    <row r="454" spans="1:34" ht="15.75" customHeight="1">
      <c r="A454" s="17"/>
      <c r="B454" s="18"/>
      <c r="C454" s="18"/>
      <c r="D454" s="18"/>
      <c r="E454" s="18"/>
      <c r="F454" s="18"/>
      <c r="G454" s="18"/>
      <c r="H454" s="20"/>
      <c r="I454" s="20"/>
      <c r="J454" s="20"/>
      <c r="K454" s="24"/>
      <c r="L454" s="20"/>
      <c r="M454" s="20"/>
      <c r="N454" s="18"/>
      <c r="O454" s="18"/>
      <c r="P454" s="18"/>
      <c r="Q454" s="18"/>
      <c r="R454" s="18"/>
      <c r="S454" s="14"/>
      <c r="T454" s="14"/>
      <c r="U454" s="14"/>
      <c r="V454" s="14"/>
      <c r="W454" s="14"/>
      <c r="X454" s="14"/>
      <c r="Y454" s="14"/>
      <c r="Z454" s="14"/>
      <c r="AA454" s="14"/>
      <c r="AB454" s="14"/>
      <c r="AC454" s="14"/>
      <c r="AD454" s="14"/>
      <c r="AE454" s="14"/>
      <c r="AF454" s="14"/>
      <c r="AG454" s="14"/>
      <c r="AH454" s="14"/>
    </row>
    <row r="455" spans="1:34" ht="15.75" customHeight="1">
      <c r="A455" s="17"/>
      <c r="B455" s="18"/>
      <c r="C455" s="18"/>
      <c r="D455" s="18"/>
      <c r="E455" s="18"/>
      <c r="F455" s="18"/>
      <c r="G455" s="18"/>
      <c r="H455" s="20"/>
      <c r="I455" s="20"/>
      <c r="J455" s="20"/>
      <c r="K455" s="24"/>
      <c r="L455" s="20"/>
      <c r="M455" s="20"/>
      <c r="N455" s="18"/>
      <c r="O455" s="18"/>
      <c r="P455" s="18"/>
      <c r="Q455" s="18"/>
      <c r="R455" s="18"/>
      <c r="S455" s="14"/>
      <c r="T455" s="14"/>
      <c r="U455" s="14"/>
      <c r="V455" s="14"/>
      <c r="W455" s="14"/>
      <c r="X455" s="14"/>
      <c r="Y455" s="14"/>
      <c r="Z455" s="14"/>
      <c r="AA455" s="14"/>
      <c r="AB455" s="14"/>
      <c r="AC455" s="14"/>
      <c r="AD455" s="14"/>
      <c r="AE455" s="14"/>
      <c r="AF455" s="14"/>
      <c r="AG455" s="14"/>
      <c r="AH455" s="14"/>
    </row>
    <row r="456" spans="1:34" ht="15.75" customHeight="1">
      <c r="A456" s="17"/>
      <c r="B456" s="18"/>
      <c r="C456" s="18"/>
      <c r="D456" s="18"/>
      <c r="E456" s="18"/>
      <c r="F456" s="18"/>
      <c r="G456" s="18"/>
      <c r="H456" s="20"/>
      <c r="I456" s="20"/>
      <c r="J456" s="20"/>
      <c r="K456" s="24"/>
      <c r="L456" s="20"/>
      <c r="M456" s="20"/>
      <c r="N456" s="18"/>
      <c r="O456" s="18"/>
      <c r="P456" s="18"/>
      <c r="Q456" s="18"/>
      <c r="R456" s="18"/>
      <c r="S456" s="14"/>
      <c r="T456" s="14"/>
      <c r="U456" s="14"/>
      <c r="V456" s="14"/>
      <c r="W456" s="14"/>
      <c r="X456" s="14"/>
      <c r="Y456" s="14"/>
      <c r="Z456" s="14"/>
      <c r="AA456" s="14"/>
      <c r="AB456" s="14"/>
      <c r="AC456" s="14"/>
      <c r="AD456" s="14"/>
      <c r="AE456" s="14"/>
      <c r="AF456" s="14"/>
      <c r="AG456" s="14"/>
      <c r="AH456" s="14"/>
    </row>
    <row r="457" spans="1:34" ht="15.75" customHeight="1">
      <c r="A457" s="17"/>
      <c r="B457" s="18"/>
      <c r="C457" s="18"/>
      <c r="D457" s="18"/>
      <c r="E457" s="18"/>
      <c r="F457" s="18"/>
      <c r="G457" s="18"/>
      <c r="H457" s="20"/>
      <c r="I457" s="20"/>
      <c r="J457" s="20"/>
      <c r="K457" s="24"/>
      <c r="L457" s="20"/>
      <c r="M457" s="20"/>
      <c r="N457" s="18"/>
      <c r="O457" s="18"/>
      <c r="P457" s="18"/>
      <c r="Q457" s="18"/>
      <c r="R457" s="18"/>
      <c r="S457" s="14"/>
      <c r="T457" s="14"/>
      <c r="U457" s="14"/>
      <c r="V457" s="14"/>
      <c r="W457" s="14"/>
      <c r="X457" s="14"/>
      <c r="Y457" s="14"/>
      <c r="Z457" s="14"/>
      <c r="AA457" s="14"/>
      <c r="AB457" s="14"/>
      <c r="AC457" s="14"/>
      <c r="AD457" s="14"/>
      <c r="AE457" s="14"/>
      <c r="AF457" s="14"/>
      <c r="AG457" s="14"/>
      <c r="AH457" s="14"/>
    </row>
    <row r="458" spans="1:34" ht="15.75" customHeight="1">
      <c r="A458" s="17"/>
      <c r="B458" s="18"/>
      <c r="C458" s="18"/>
      <c r="D458" s="18"/>
      <c r="E458" s="18"/>
      <c r="F458" s="18"/>
      <c r="G458" s="18"/>
      <c r="H458" s="20"/>
      <c r="I458" s="20"/>
      <c r="J458" s="20"/>
      <c r="K458" s="24"/>
      <c r="L458" s="20"/>
      <c r="M458" s="20"/>
      <c r="N458" s="18"/>
      <c r="O458" s="18"/>
      <c r="P458" s="18"/>
      <c r="Q458" s="18"/>
      <c r="R458" s="18"/>
      <c r="S458" s="14"/>
      <c r="T458" s="14"/>
      <c r="U458" s="14"/>
      <c r="V458" s="14"/>
      <c r="W458" s="14"/>
      <c r="X458" s="14"/>
      <c r="Y458" s="14"/>
      <c r="Z458" s="14"/>
      <c r="AA458" s="14"/>
      <c r="AB458" s="14"/>
      <c r="AC458" s="14"/>
      <c r="AD458" s="14"/>
      <c r="AE458" s="14"/>
      <c r="AF458" s="14"/>
      <c r="AG458" s="14"/>
      <c r="AH458" s="14"/>
    </row>
    <row r="459" spans="1:34" ht="15.75" customHeight="1">
      <c r="A459" s="17"/>
      <c r="B459" s="18"/>
      <c r="C459" s="18"/>
      <c r="D459" s="18"/>
      <c r="E459" s="18"/>
      <c r="F459" s="18"/>
      <c r="G459" s="18"/>
      <c r="H459" s="20"/>
      <c r="I459" s="20"/>
      <c r="J459" s="20"/>
      <c r="K459" s="24"/>
      <c r="L459" s="20"/>
      <c r="M459" s="20"/>
      <c r="N459" s="18"/>
      <c r="O459" s="18"/>
      <c r="P459" s="18"/>
      <c r="Q459" s="18"/>
      <c r="R459" s="18"/>
      <c r="S459" s="14"/>
      <c r="T459" s="14"/>
      <c r="U459" s="14"/>
      <c r="V459" s="14"/>
      <c r="W459" s="14"/>
      <c r="X459" s="14"/>
      <c r="Y459" s="14"/>
      <c r="Z459" s="14"/>
      <c r="AA459" s="14"/>
      <c r="AB459" s="14"/>
      <c r="AC459" s="14"/>
      <c r="AD459" s="14"/>
      <c r="AE459" s="14"/>
      <c r="AF459" s="14"/>
      <c r="AG459" s="14"/>
      <c r="AH459" s="14"/>
    </row>
    <row r="460" spans="1:34" ht="15.75" customHeight="1">
      <c r="A460" s="17"/>
      <c r="B460" s="18"/>
      <c r="C460" s="18"/>
      <c r="D460" s="18"/>
      <c r="E460" s="18"/>
      <c r="F460" s="18"/>
      <c r="G460" s="18"/>
      <c r="H460" s="20"/>
      <c r="I460" s="20"/>
      <c r="J460" s="20"/>
      <c r="K460" s="24"/>
      <c r="L460" s="20"/>
      <c r="M460" s="20"/>
      <c r="N460" s="18"/>
      <c r="O460" s="18"/>
      <c r="P460" s="18"/>
      <c r="Q460" s="18"/>
      <c r="R460" s="18"/>
      <c r="S460" s="14"/>
      <c r="T460" s="14"/>
      <c r="U460" s="14"/>
      <c r="V460" s="14"/>
      <c r="W460" s="14"/>
      <c r="X460" s="14"/>
      <c r="Y460" s="14"/>
      <c r="Z460" s="14"/>
      <c r="AA460" s="14"/>
      <c r="AB460" s="14"/>
      <c r="AC460" s="14"/>
      <c r="AD460" s="14"/>
      <c r="AE460" s="14"/>
      <c r="AF460" s="14"/>
      <c r="AG460" s="14"/>
      <c r="AH460" s="14"/>
    </row>
    <row r="461" spans="1:34" ht="15.75" customHeight="1">
      <c r="A461" s="17"/>
      <c r="B461" s="18"/>
      <c r="C461" s="18"/>
      <c r="D461" s="18"/>
      <c r="E461" s="18"/>
      <c r="F461" s="18"/>
      <c r="G461" s="18"/>
      <c r="H461" s="20"/>
      <c r="I461" s="20"/>
      <c r="J461" s="20"/>
      <c r="K461" s="24"/>
      <c r="L461" s="20"/>
      <c r="M461" s="20"/>
      <c r="N461" s="18"/>
      <c r="O461" s="18"/>
      <c r="P461" s="18"/>
      <c r="Q461" s="18"/>
      <c r="R461" s="18"/>
      <c r="S461" s="14"/>
      <c r="T461" s="14"/>
      <c r="U461" s="14"/>
      <c r="V461" s="14"/>
      <c r="W461" s="14"/>
      <c r="X461" s="14"/>
      <c r="Y461" s="14"/>
      <c r="Z461" s="14"/>
      <c r="AA461" s="14"/>
      <c r="AB461" s="14"/>
      <c r="AC461" s="14"/>
      <c r="AD461" s="14"/>
      <c r="AE461" s="14"/>
      <c r="AF461" s="14"/>
      <c r="AG461" s="14"/>
      <c r="AH461" s="14"/>
    </row>
    <row r="462" spans="1:34" ht="15.75" customHeight="1">
      <c r="A462" s="17"/>
      <c r="B462" s="18"/>
      <c r="C462" s="18"/>
      <c r="D462" s="18"/>
      <c r="E462" s="18"/>
      <c r="F462" s="18"/>
      <c r="G462" s="18"/>
      <c r="H462" s="20"/>
      <c r="I462" s="20"/>
      <c r="J462" s="20"/>
      <c r="K462" s="24"/>
      <c r="L462" s="20"/>
      <c r="M462" s="20"/>
      <c r="N462" s="18"/>
      <c r="O462" s="18"/>
      <c r="P462" s="18"/>
      <c r="Q462" s="18"/>
      <c r="R462" s="18"/>
      <c r="S462" s="14"/>
      <c r="T462" s="14"/>
      <c r="U462" s="14"/>
      <c r="V462" s="14"/>
      <c r="W462" s="14"/>
      <c r="X462" s="14"/>
      <c r="Y462" s="14"/>
      <c r="Z462" s="14"/>
      <c r="AA462" s="14"/>
      <c r="AB462" s="14"/>
      <c r="AC462" s="14"/>
      <c r="AD462" s="14"/>
      <c r="AE462" s="14"/>
      <c r="AF462" s="14"/>
      <c r="AG462" s="14"/>
      <c r="AH462" s="14"/>
    </row>
    <row r="463" spans="1:34" ht="15.75" customHeight="1">
      <c r="A463" s="17"/>
      <c r="B463" s="18"/>
      <c r="C463" s="18"/>
      <c r="D463" s="18"/>
      <c r="E463" s="18"/>
      <c r="F463" s="18"/>
      <c r="G463" s="18"/>
      <c r="H463" s="20"/>
      <c r="I463" s="20"/>
      <c r="J463" s="20"/>
      <c r="K463" s="24"/>
      <c r="L463" s="20"/>
      <c r="M463" s="20"/>
      <c r="N463" s="18"/>
      <c r="O463" s="18"/>
      <c r="P463" s="18"/>
      <c r="Q463" s="18"/>
      <c r="R463" s="18"/>
      <c r="S463" s="14"/>
      <c r="T463" s="14"/>
      <c r="U463" s="14"/>
      <c r="V463" s="14"/>
      <c r="W463" s="14"/>
      <c r="X463" s="14"/>
      <c r="Y463" s="14"/>
      <c r="Z463" s="14"/>
      <c r="AA463" s="14"/>
      <c r="AB463" s="14"/>
      <c r="AC463" s="14"/>
      <c r="AD463" s="14"/>
      <c r="AE463" s="14"/>
      <c r="AF463" s="14"/>
      <c r="AG463" s="14"/>
      <c r="AH463" s="14"/>
    </row>
    <row r="464" spans="1:34" ht="15.75" customHeight="1">
      <c r="A464" s="17"/>
      <c r="B464" s="18"/>
      <c r="C464" s="18"/>
      <c r="D464" s="18"/>
      <c r="E464" s="18"/>
      <c r="F464" s="18"/>
      <c r="G464" s="18"/>
      <c r="H464" s="20"/>
      <c r="I464" s="20"/>
      <c r="J464" s="20"/>
      <c r="K464" s="24"/>
      <c r="L464" s="20"/>
      <c r="M464" s="20"/>
      <c r="N464" s="18"/>
      <c r="O464" s="18"/>
      <c r="P464" s="18"/>
      <c r="Q464" s="18"/>
      <c r="R464" s="18"/>
      <c r="S464" s="14"/>
      <c r="T464" s="14"/>
      <c r="U464" s="14"/>
      <c r="V464" s="14"/>
      <c r="W464" s="14"/>
      <c r="X464" s="14"/>
      <c r="Y464" s="14"/>
      <c r="Z464" s="14"/>
      <c r="AA464" s="14"/>
      <c r="AB464" s="14"/>
      <c r="AC464" s="14"/>
      <c r="AD464" s="14"/>
      <c r="AE464" s="14"/>
      <c r="AF464" s="14"/>
      <c r="AG464" s="14"/>
      <c r="AH464" s="14"/>
    </row>
    <row r="465" spans="1:34" ht="15.75" customHeight="1">
      <c r="A465" s="17"/>
      <c r="B465" s="18"/>
      <c r="C465" s="18"/>
      <c r="D465" s="18"/>
      <c r="E465" s="18"/>
      <c r="F465" s="18"/>
      <c r="G465" s="18"/>
      <c r="H465" s="20"/>
      <c r="I465" s="20"/>
      <c r="J465" s="20"/>
      <c r="K465" s="24"/>
      <c r="L465" s="20"/>
      <c r="M465" s="20"/>
      <c r="N465" s="18"/>
      <c r="O465" s="18"/>
      <c r="P465" s="18"/>
      <c r="Q465" s="18"/>
      <c r="R465" s="18"/>
      <c r="S465" s="14"/>
      <c r="T465" s="14"/>
      <c r="U465" s="14"/>
      <c r="V465" s="14"/>
      <c r="W465" s="14"/>
      <c r="X465" s="14"/>
      <c r="Y465" s="14"/>
      <c r="Z465" s="14"/>
      <c r="AA465" s="14"/>
      <c r="AB465" s="14"/>
      <c r="AC465" s="14"/>
      <c r="AD465" s="14"/>
      <c r="AE465" s="14"/>
      <c r="AF465" s="14"/>
      <c r="AG465" s="14"/>
      <c r="AH465" s="14"/>
    </row>
    <row r="466" spans="1:34" ht="15.75" customHeight="1">
      <c r="A466" s="17"/>
      <c r="B466" s="18"/>
      <c r="C466" s="18"/>
      <c r="D466" s="18"/>
      <c r="E466" s="18"/>
      <c r="F466" s="18"/>
      <c r="G466" s="18"/>
      <c r="H466" s="20"/>
      <c r="I466" s="20"/>
      <c r="J466" s="20"/>
      <c r="K466" s="24"/>
      <c r="L466" s="20"/>
      <c r="M466" s="20"/>
      <c r="N466" s="18"/>
      <c r="O466" s="18"/>
      <c r="P466" s="18"/>
      <c r="Q466" s="18"/>
      <c r="R466" s="18"/>
      <c r="S466" s="14"/>
      <c r="T466" s="14"/>
      <c r="U466" s="14"/>
      <c r="V466" s="14"/>
      <c r="W466" s="14"/>
      <c r="X466" s="14"/>
      <c r="Y466" s="14"/>
      <c r="Z466" s="14"/>
      <c r="AA466" s="14"/>
      <c r="AB466" s="14"/>
      <c r="AC466" s="14"/>
      <c r="AD466" s="14"/>
      <c r="AE466" s="14"/>
      <c r="AF466" s="14"/>
      <c r="AG466" s="14"/>
      <c r="AH466" s="14"/>
    </row>
    <row r="467" spans="1:34" ht="15.75" customHeight="1">
      <c r="A467" s="17"/>
      <c r="B467" s="18"/>
      <c r="C467" s="18"/>
      <c r="D467" s="18"/>
      <c r="E467" s="18"/>
      <c r="F467" s="18"/>
      <c r="G467" s="18"/>
      <c r="H467" s="20"/>
      <c r="I467" s="20"/>
      <c r="J467" s="20"/>
      <c r="K467" s="24"/>
      <c r="L467" s="20"/>
      <c r="M467" s="20"/>
      <c r="N467" s="18"/>
      <c r="O467" s="18"/>
      <c r="P467" s="18"/>
      <c r="Q467" s="18"/>
      <c r="R467" s="18"/>
      <c r="S467" s="14"/>
      <c r="T467" s="14"/>
      <c r="U467" s="14"/>
      <c r="V467" s="14"/>
      <c r="W467" s="14"/>
      <c r="X467" s="14"/>
      <c r="Y467" s="14"/>
      <c r="Z467" s="14"/>
      <c r="AA467" s="14"/>
      <c r="AB467" s="14"/>
      <c r="AC467" s="14"/>
      <c r="AD467" s="14"/>
      <c r="AE467" s="14"/>
      <c r="AF467" s="14"/>
      <c r="AG467" s="14"/>
      <c r="AH467" s="14"/>
    </row>
    <row r="468" spans="1:34" ht="15.75" customHeight="1">
      <c r="A468" s="17"/>
      <c r="B468" s="18"/>
      <c r="C468" s="18"/>
      <c r="D468" s="18"/>
      <c r="E468" s="18"/>
      <c r="F468" s="18"/>
      <c r="G468" s="18"/>
      <c r="H468" s="20"/>
      <c r="I468" s="20"/>
      <c r="J468" s="20"/>
      <c r="K468" s="24"/>
      <c r="L468" s="20"/>
      <c r="M468" s="20"/>
      <c r="N468" s="18"/>
      <c r="O468" s="18"/>
      <c r="P468" s="18"/>
      <c r="Q468" s="18"/>
      <c r="R468" s="18"/>
      <c r="S468" s="14"/>
      <c r="T468" s="14"/>
      <c r="U468" s="14"/>
      <c r="V468" s="14"/>
      <c r="W468" s="14"/>
      <c r="X468" s="14"/>
      <c r="Y468" s="14"/>
      <c r="Z468" s="14"/>
      <c r="AA468" s="14"/>
      <c r="AB468" s="14"/>
      <c r="AC468" s="14"/>
      <c r="AD468" s="14"/>
      <c r="AE468" s="14"/>
      <c r="AF468" s="14"/>
      <c r="AG468" s="14"/>
      <c r="AH468" s="14"/>
    </row>
    <row r="469" spans="1:34" ht="15.75" customHeight="1">
      <c r="A469" s="17"/>
      <c r="B469" s="18"/>
      <c r="C469" s="18"/>
      <c r="D469" s="18"/>
      <c r="E469" s="18"/>
      <c r="F469" s="18"/>
      <c r="G469" s="18"/>
      <c r="H469" s="20"/>
      <c r="I469" s="20"/>
      <c r="J469" s="20"/>
      <c r="K469" s="24"/>
      <c r="L469" s="20"/>
      <c r="M469" s="20"/>
      <c r="N469" s="18"/>
      <c r="O469" s="18"/>
      <c r="P469" s="18"/>
      <c r="Q469" s="18"/>
      <c r="R469" s="18"/>
      <c r="S469" s="14"/>
      <c r="T469" s="14"/>
      <c r="U469" s="14"/>
      <c r="V469" s="14"/>
      <c r="W469" s="14"/>
      <c r="X469" s="14"/>
      <c r="Y469" s="14"/>
      <c r="Z469" s="14"/>
      <c r="AA469" s="14"/>
      <c r="AB469" s="14"/>
      <c r="AC469" s="14"/>
      <c r="AD469" s="14"/>
      <c r="AE469" s="14"/>
      <c r="AF469" s="14"/>
      <c r="AG469" s="14"/>
      <c r="AH469" s="14"/>
    </row>
    <row r="470" spans="1:34" ht="15.75" customHeight="1">
      <c r="A470" s="17"/>
      <c r="B470" s="18"/>
      <c r="C470" s="18"/>
      <c r="D470" s="18"/>
      <c r="E470" s="18"/>
      <c r="F470" s="18"/>
      <c r="G470" s="18"/>
      <c r="H470" s="20"/>
      <c r="I470" s="20"/>
      <c r="J470" s="20"/>
      <c r="K470" s="24"/>
      <c r="L470" s="20"/>
      <c r="M470" s="20"/>
      <c r="N470" s="18"/>
      <c r="O470" s="18"/>
      <c r="P470" s="18"/>
      <c r="Q470" s="18"/>
      <c r="R470" s="18"/>
      <c r="S470" s="14"/>
      <c r="T470" s="14"/>
      <c r="U470" s="14"/>
      <c r="V470" s="14"/>
      <c r="W470" s="14"/>
      <c r="X470" s="14"/>
      <c r="Y470" s="14"/>
      <c r="Z470" s="14"/>
      <c r="AA470" s="14"/>
      <c r="AB470" s="14"/>
      <c r="AC470" s="14"/>
      <c r="AD470" s="14"/>
      <c r="AE470" s="14"/>
      <c r="AF470" s="14"/>
      <c r="AG470" s="14"/>
      <c r="AH470" s="14"/>
    </row>
    <row r="471" spans="1:34" ht="15.75" customHeight="1">
      <c r="A471" s="17"/>
      <c r="B471" s="18"/>
      <c r="C471" s="18"/>
      <c r="D471" s="18"/>
      <c r="E471" s="18"/>
      <c r="F471" s="18"/>
      <c r="G471" s="18"/>
      <c r="H471" s="20"/>
      <c r="I471" s="20"/>
      <c r="J471" s="20"/>
      <c r="K471" s="24"/>
      <c r="L471" s="20"/>
      <c r="M471" s="20"/>
      <c r="N471" s="18"/>
      <c r="O471" s="18"/>
      <c r="P471" s="18"/>
      <c r="Q471" s="18"/>
      <c r="R471" s="18"/>
      <c r="S471" s="14"/>
      <c r="T471" s="14"/>
      <c r="U471" s="14"/>
      <c r="V471" s="14"/>
      <c r="W471" s="14"/>
      <c r="X471" s="14"/>
      <c r="Y471" s="14"/>
      <c r="Z471" s="14"/>
      <c r="AA471" s="14"/>
      <c r="AB471" s="14"/>
      <c r="AC471" s="14"/>
      <c r="AD471" s="14"/>
      <c r="AE471" s="14"/>
      <c r="AF471" s="14"/>
      <c r="AG471" s="14"/>
      <c r="AH471" s="14"/>
    </row>
    <row r="472" spans="1:34" ht="15.75" customHeight="1">
      <c r="A472" s="17"/>
      <c r="B472" s="18"/>
      <c r="C472" s="18"/>
      <c r="D472" s="18"/>
      <c r="E472" s="18"/>
      <c r="F472" s="18"/>
      <c r="G472" s="18"/>
      <c r="H472" s="20"/>
      <c r="I472" s="20"/>
      <c r="J472" s="20"/>
      <c r="K472" s="24"/>
      <c r="L472" s="20"/>
      <c r="M472" s="20"/>
      <c r="N472" s="18"/>
      <c r="O472" s="18"/>
      <c r="P472" s="18"/>
      <c r="Q472" s="18"/>
      <c r="R472" s="18"/>
      <c r="S472" s="14"/>
      <c r="T472" s="14"/>
      <c r="U472" s="14"/>
      <c r="V472" s="14"/>
      <c r="W472" s="14"/>
      <c r="X472" s="14"/>
      <c r="Y472" s="14"/>
      <c r="Z472" s="14"/>
      <c r="AA472" s="14"/>
      <c r="AB472" s="14"/>
      <c r="AC472" s="14"/>
      <c r="AD472" s="14"/>
      <c r="AE472" s="14"/>
      <c r="AF472" s="14"/>
      <c r="AG472" s="14"/>
      <c r="AH472" s="14"/>
    </row>
    <row r="473" spans="1:34" ht="15.75" customHeight="1">
      <c r="A473" s="17"/>
      <c r="B473" s="18"/>
      <c r="C473" s="18"/>
      <c r="D473" s="18"/>
      <c r="E473" s="18"/>
      <c r="F473" s="18"/>
      <c r="G473" s="18"/>
      <c r="H473" s="20"/>
      <c r="I473" s="20"/>
      <c r="J473" s="20"/>
      <c r="K473" s="24"/>
      <c r="L473" s="20"/>
      <c r="M473" s="20"/>
      <c r="N473" s="18"/>
      <c r="O473" s="18"/>
      <c r="P473" s="18"/>
      <c r="Q473" s="18"/>
      <c r="R473" s="18"/>
      <c r="S473" s="14"/>
      <c r="T473" s="14"/>
      <c r="U473" s="14"/>
      <c r="V473" s="14"/>
      <c r="W473" s="14"/>
      <c r="X473" s="14"/>
      <c r="Y473" s="14"/>
      <c r="Z473" s="14"/>
      <c r="AA473" s="14"/>
      <c r="AB473" s="14"/>
      <c r="AC473" s="14"/>
      <c r="AD473" s="14"/>
      <c r="AE473" s="14"/>
      <c r="AF473" s="14"/>
      <c r="AG473" s="14"/>
      <c r="AH473" s="14"/>
    </row>
    <row r="474" spans="1:34" ht="15.75" customHeight="1">
      <c r="A474" s="17"/>
      <c r="B474" s="18"/>
      <c r="C474" s="18"/>
      <c r="D474" s="18"/>
      <c r="E474" s="18"/>
      <c r="F474" s="18"/>
      <c r="G474" s="18"/>
      <c r="H474" s="20"/>
      <c r="I474" s="20"/>
      <c r="J474" s="20"/>
      <c r="K474" s="24"/>
      <c r="L474" s="20"/>
      <c r="M474" s="20"/>
      <c r="N474" s="18"/>
      <c r="O474" s="18"/>
      <c r="P474" s="18"/>
      <c r="Q474" s="18"/>
      <c r="R474" s="18"/>
      <c r="S474" s="14"/>
      <c r="T474" s="14"/>
      <c r="U474" s="14"/>
      <c r="V474" s="14"/>
      <c r="W474" s="14"/>
      <c r="X474" s="14"/>
      <c r="Y474" s="14"/>
      <c r="Z474" s="14"/>
      <c r="AA474" s="14"/>
      <c r="AB474" s="14"/>
      <c r="AC474" s="14"/>
      <c r="AD474" s="14"/>
      <c r="AE474" s="14"/>
      <c r="AF474" s="14"/>
      <c r="AG474" s="14"/>
      <c r="AH474" s="14"/>
    </row>
    <row r="475" spans="1:34" ht="15.75" customHeight="1">
      <c r="A475" s="17"/>
      <c r="B475" s="18"/>
      <c r="C475" s="18"/>
      <c r="D475" s="18"/>
      <c r="E475" s="18"/>
      <c r="F475" s="18"/>
      <c r="G475" s="18"/>
      <c r="H475" s="20"/>
      <c r="I475" s="20"/>
      <c r="J475" s="20"/>
      <c r="K475" s="24"/>
      <c r="L475" s="20"/>
      <c r="M475" s="20"/>
      <c r="N475" s="18"/>
      <c r="O475" s="18"/>
      <c r="P475" s="18"/>
      <c r="Q475" s="18"/>
      <c r="R475" s="18"/>
      <c r="S475" s="14"/>
      <c r="T475" s="14"/>
      <c r="U475" s="14"/>
      <c r="V475" s="14"/>
      <c r="W475" s="14"/>
      <c r="X475" s="14"/>
      <c r="Y475" s="14"/>
      <c r="Z475" s="14"/>
      <c r="AA475" s="14"/>
      <c r="AB475" s="14"/>
      <c r="AC475" s="14"/>
      <c r="AD475" s="14"/>
      <c r="AE475" s="14"/>
      <c r="AF475" s="14"/>
      <c r="AG475" s="14"/>
      <c r="AH475" s="14"/>
    </row>
    <row r="476" spans="1:34" ht="15.75" customHeight="1">
      <c r="A476" s="17"/>
      <c r="B476" s="18"/>
      <c r="C476" s="18"/>
      <c r="D476" s="18"/>
      <c r="E476" s="18"/>
      <c r="F476" s="18"/>
      <c r="G476" s="18"/>
      <c r="H476" s="20"/>
      <c r="I476" s="20"/>
      <c r="J476" s="20"/>
      <c r="K476" s="24"/>
      <c r="L476" s="20"/>
      <c r="M476" s="20"/>
      <c r="N476" s="18"/>
      <c r="O476" s="18"/>
      <c r="P476" s="18"/>
      <c r="Q476" s="18"/>
      <c r="R476" s="18"/>
      <c r="S476" s="14"/>
      <c r="T476" s="14"/>
      <c r="U476" s="14"/>
      <c r="V476" s="14"/>
      <c r="W476" s="14"/>
      <c r="X476" s="14"/>
      <c r="Y476" s="14"/>
      <c r="Z476" s="14"/>
      <c r="AA476" s="14"/>
      <c r="AB476" s="14"/>
      <c r="AC476" s="14"/>
      <c r="AD476" s="14"/>
      <c r="AE476" s="14"/>
      <c r="AF476" s="14"/>
      <c r="AG476" s="14"/>
      <c r="AH476" s="14"/>
    </row>
    <row r="477" spans="1:34" ht="15.75" customHeight="1">
      <c r="A477" s="17"/>
      <c r="B477" s="18"/>
      <c r="C477" s="18"/>
      <c r="D477" s="18"/>
      <c r="E477" s="18"/>
      <c r="F477" s="18"/>
      <c r="G477" s="18"/>
      <c r="H477" s="20"/>
      <c r="I477" s="20"/>
      <c r="J477" s="20"/>
      <c r="K477" s="24"/>
      <c r="L477" s="20"/>
      <c r="M477" s="20"/>
      <c r="N477" s="18"/>
      <c r="O477" s="18"/>
      <c r="P477" s="18"/>
      <c r="Q477" s="18"/>
      <c r="R477" s="18"/>
      <c r="S477" s="14"/>
      <c r="T477" s="14"/>
      <c r="U477" s="14"/>
      <c r="V477" s="14"/>
      <c r="W477" s="14"/>
      <c r="X477" s="14"/>
      <c r="Y477" s="14"/>
      <c r="Z477" s="14"/>
      <c r="AA477" s="14"/>
      <c r="AB477" s="14"/>
      <c r="AC477" s="14"/>
      <c r="AD477" s="14"/>
      <c r="AE477" s="14"/>
      <c r="AF477" s="14"/>
      <c r="AG477" s="14"/>
      <c r="AH477" s="14"/>
    </row>
    <row r="478" spans="1:34" ht="15.75" customHeight="1">
      <c r="A478" s="17"/>
      <c r="B478" s="18"/>
      <c r="C478" s="18"/>
      <c r="D478" s="18"/>
      <c r="E478" s="18"/>
      <c r="F478" s="18"/>
      <c r="G478" s="18"/>
      <c r="H478" s="20"/>
      <c r="I478" s="20"/>
      <c r="J478" s="20"/>
      <c r="K478" s="24"/>
      <c r="L478" s="20"/>
      <c r="M478" s="20"/>
      <c r="N478" s="18"/>
      <c r="O478" s="18"/>
      <c r="P478" s="18"/>
      <c r="Q478" s="18"/>
      <c r="R478" s="18"/>
      <c r="S478" s="14"/>
      <c r="T478" s="14"/>
      <c r="U478" s="14"/>
      <c r="V478" s="14"/>
      <c r="W478" s="14"/>
      <c r="X478" s="14"/>
      <c r="Y478" s="14"/>
      <c r="Z478" s="14"/>
      <c r="AA478" s="14"/>
      <c r="AB478" s="14"/>
      <c r="AC478" s="14"/>
      <c r="AD478" s="14"/>
      <c r="AE478" s="14"/>
      <c r="AF478" s="14"/>
      <c r="AG478" s="14"/>
      <c r="AH478" s="14"/>
    </row>
    <row r="479" spans="1:34" ht="15.75" customHeight="1">
      <c r="A479" s="17"/>
      <c r="B479" s="18"/>
      <c r="C479" s="18"/>
      <c r="D479" s="18"/>
      <c r="E479" s="18"/>
      <c r="F479" s="18"/>
      <c r="G479" s="18"/>
      <c r="H479" s="20"/>
      <c r="I479" s="20"/>
      <c r="J479" s="20"/>
      <c r="K479" s="24"/>
      <c r="L479" s="20"/>
      <c r="M479" s="20"/>
      <c r="N479" s="18"/>
      <c r="O479" s="18"/>
      <c r="P479" s="18"/>
      <c r="Q479" s="18"/>
      <c r="R479" s="18"/>
      <c r="S479" s="14"/>
      <c r="T479" s="14"/>
      <c r="U479" s="14"/>
      <c r="V479" s="14"/>
      <c r="W479" s="14"/>
      <c r="X479" s="14"/>
      <c r="Y479" s="14"/>
      <c r="Z479" s="14"/>
      <c r="AA479" s="14"/>
      <c r="AB479" s="14"/>
      <c r="AC479" s="14"/>
      <c r="AD479" s="14"/>
      <c r="AE479" s="14"/>
      <c r="AF479" s="14"/>
      <c r="AG479" s="14"/>
      <c r="AH479" s="14"/>
    </row>
    <row r="480" spans="1:34" ht="15.75" customHeight="1">
      <c r="A480" s="17"/>
      <c r="B480" s="18"/>
      <c r="C480" s="18"/>
      <c r="D480" s="18"/>
      <c r="E480" s="18"/>
      <c r="F480" s="18"/>
      <c r="G480" s="18"/>
      <c r="H480" s="20"/>
      <c r="I480" s="20"/>
      <c r="J480" s="20"/>
      <c r="K480" s="24"/>
      <c r="L480" s="20"/>
      <c r="M480" s="20"/>
      <c r="N480" s="18"/>
      <c r="O480" s="18"/>
      <c r="P480" s="18"/>
      <c r="Q480" s="18"/>
      <c r="R480" s="18"/>
      <c r="S480" s="14"/>
      <c r="T480" s="14"/>
      <c r="U480" s="14"/>
      <c r="V480" s="14"/>
      <c r="W480" s="14"/>
      <c r="X480" s="14"/>
      <c r="Y480" s="14"/>
      <c r="Z480" s="14"/>
      <c r="AA480" s="14"/>
      <c r="AB480" s="14"/>
      <c r="AC480" s="14"/>
      <c r="AD480" s="14"/>
      <c r="AE480" s="14"/>
      <c r="AF480" s="14"/>
      <c r="AG480" s="14"/>
      <c r="AH480" s="14"/>
    </row>
    <row r="481" spans="1:34" ht="15.75" customHeight="1">
      <c r="A481" s="17"/>
      <c r="B481" s="18"/>
      <c r="C481" s="18"/>
      <c r="D481" s="18"/>
      <c r="E481" s="18"/>
      <c r="F481" s="18"/>
      <c r="G481" s="18"/>
      <c r="H481" s="20"/>
      <c r="I481" s="20"/>
      <c r="J481" s="20"/>
      <c r="K481" s="24"/>
      <c r="L481" s="20"/>
      <c r="M481" s="20"/>
      <c r="N481" s="18"/>
      <c r="O481" s="18"/>
      <c r="P481" s="18"/>
      <c r="Q481" s="18"/>
      <c r="R481" s="18"/>
      <c r="S481" s="14"/>
      <c r="T481" s="14"/>
      <c r="U481" s="14"/>
      <c r="V481" s="14"/>
      <c r="W481" s="14"/>
      <c r="X481" s="14"/>
      <c r="Y481" s="14"/>
      <c r="Z481" s="14"/>
      <c r="AA481" s="14"/>
      <c r="AB481" s="14"/>
      <c r="AC481" s="14"/>
      <c r="AD481" s="14"/>
      <c r="AE481" s="14"/>
      <c r="AF481" s="14"/>
      <c r="AG481" s="14"/>
      <c r="AH481" s="14"/>
    </row>
    <row r="482" spans="1:34" ht="15.75" customHeight="1">
      <c r="A482" s="17"/>
      <c r="B482" s="18"/>
      <c r="C482" s="18"/>
      <c r="D482" s="18"/>
      <c r="E482" s="18"/>
      <c r="F482" s="18"/>
      <c r="G482" s="18"/>
      <c r="H482" s="20"/>
      <c r="I482" s="20"/>
      <c r="J482" s="20"/>
      <c r="K482" s="24"/>
      <c r="L482" s="20"/>
      <c r="M482" s="20"/>
      <c r="N482" s="18"/>
      <c r="O482" s="18"/>
      <c r="P482" s="18"/>
      <c r="Q482" s="18"/>
      <c r="R482" s="18"/>
      <c r="S482" s="14"/>
      <c r="T482" s="14"/>
      <c r="U482" s="14"/>
      <c r="V482" s="14"/>
      <c r="W482" s="14"/>
      <c r="X482" s="14"/>
      <c r="Y482" s="14"/>
      <c r="Z482" s="14"/>
      <c r="AA482" s="14"/>
      <c r="AB482" s="14"/>
      <c r="AC482" s="14"/>
      <c r="AD482" s="14"/>
      <c r="AE482" s="14"/>
      <c r="AF482" s="14"/>
      <c r="AG482" s="14"/>
      <c r="AH482" s="14"/>
    </row>
    <row r="483" spans="1:34" ht="15.75" customHeight="1">
      <c r="A483" s="17"/>
      <c r="B483" s="18"/>
      <c r="C483" s="18"/>
      <c r="D483" s="18"/>
      <c r="E483" s="18"/>
      <c r="F483" s="18"/>
      <c r="G483" s="18"/>
      <c r="H483" s="20"/>
      <c r="I483" s="20"/>
      <c r="J483" s="20"/>
      <c r="K483" s="24"/>
      <c r="L483" s="20"/>
      <c r="M483" s="20"/>
      <c r="N483" s="18"/>
      <c r="O483" s="18"/>
      <c r="P483" s="18"/>
      <c r="Q483" s="18"/>
      <c r="R483" s="18"/>
      <c r="S483" s="14"/>
      <c r="T483" s="14"/>
      <c r="U483" s="14"/>
      <c r="V483" s="14"/>
      <c r="W483" s="14"/>
      <c r="X483" s="14"/>
      <c r="Y483" s="14"/>
      <c r="Z483" s="14"/>
      <c r="AA483" s="14"/>
      <c r="AB483" s="14"/>
      <c r="AC483" s="14"/>
      <c r="AD483" s="14"/>
      <c r="AE483" s="14"/>
      <c r="AF483" s="14"/>
      <c r="AG483" s="14"/>
      <c r="AH483" s="14"/>
    </row>
    <row r="484" spans="1:34" ht="15.75" customHeight="1">
      <c r="A484" s="17"/>
      <c r="B484" s="18"/>
      <c r="C484" s="18"/>
      <c r="D484" s="18"/>
      <c r="E484" s="18"/>
      <c r="F484" s="18"/>
      <c r="G484" s="18"/>
      <c r="H484" s="20"/>
      <c r="I484" s="20"/>
      <c r="J484" s="20"/>
      <c r="K484" s="24"/>
      <c r="L484" s="20"/>
      <c r="M484" s="20"/>
      <c r="N484" s="18"/>
      <c r="O484" s="18"/>
      <c r="P484" s="18"/>
      <c r="Q484" s="18"/>
      <c r="R484" s="18"/>
      <c r="S484" s="14"/>
      <c r="T484" s="14"/>
      <c r="U484" s="14"/>
      <c r="V484" s="14"/>
      <c r="W484" s="14"/>
      <c r="X484" s="14"/>
      <c r="Y484" s="14"/>
      <c r="Z484" s="14"/>
      <c r="AA484" s="14"/>
      <c r="AB484" s="14"/>
      <c r="AC484" s="14"/>
      <c r="AD484" s="14"/>
      <c r="AE484" s="14"/>
      <c r="AF484" s="14"/>
      <c r="AG484" s="14"/>
      <c r="AH484" s="14"/>
    </row>
    <row r="485" spans="1:34" ht="15.75" customHeight="1">
      <c r="A485" s="17"/>
      <c r="B485" s="18"/>
      <c r="C485" s="18"/>
      <c r="D485" s="18"/>
      <c r="E485" s="18"/>
      <c r="F485" s="18"/>
      <c r="G485" s="18"/>
      <c r="H485" s="20"/>
      <c r="I485" s="20"/>
      <c r="J485" s="20"/>
      <c r="K485" s="24"/>
      <c r="L485" s="20"/>
      <c r="M485" s="20"/>
      <c r="N485" s="18"/>
      <c r="O485" s="18"/>
      <c r="P485" s="18"/>
      <c r="Q485" s="18"/>
      <c r="R485" s="18"/>
      <c r="S485" s="14"/>
      <c r="T485" s="14"/>
      <c r="U485" s="14"/>
      <c r="V485" s="14"/>
      <c r="W485" s="14"/>
      <c r="X485" s="14"/>
      <c r="Y485" s="14"/>
      <c r="Z485" s="14"/>
      <c r="AA485" s="14"/>
      <c r="AB485" s="14"/>
      <c r="AC485" s="14"/>
      <c r="AD485" s="14"/>
      <c r="AE485" s="14"/>
      <c r="AF485" s="14"/>
      <c r="AG485" s="14"/>
      <c r="AH485" s="14"/>
    </row>
    <row r="486" spans="1:34" ht="15.75" customHeight="1">
      <c r="A486" s="17"/>
      <c r="B486" s="18"/>
      <c r="C486" s="18"/>
      <c r="D486" s="18"/>
      <c r="E486" s="18"/>
      <c r="F486" s="18"/>
      <c r="G486" s="18"/>
      <c r="H486" s="20"/>
      <c r="I486" s="20"/>
      <c r="J486" s="20"/>
      <c r="K486" s="24"/>
      <c r="L486" s="20"/>
      <c r="M486" s="20"/>
      <c r="N486" s="18"/>
      <c r="O486" s="18"/>
      <c r="P486" s="18"/>
      <c r="Q486" s="18"/>
      <c r="R486" s="18"/>
      <c r="S486" s="14"/>
      <c r="T486" s="14"/>
      <c r="U486" s="14"/>
      <c r="V486" s="14"/>
      <c r="W486" s="14"/>
      <c r="X486" s="14"/>
      <c r="Y486" s="14"/>
      <c r="Z486" s="14"/>
      <c r="AA486" s="14"/>
      <c r="AB486" s="14"/>
      <c r="AC486" s="14"/>
      <c r="AD486" s="14"/>
      <c r="AE486" s="14"/>
      <c r="AF486" s="14"/>
      <c r="AG486" s="14"/>
      <c r="AH486" s="14"/>
    </row>
    <row r="487" spans="1:34" ht="15.75" customHeight="1">
      <c r="A487" s="17"/>
      <c r="B487" s="18"/>
      <c r="C487" s="18"/>
      <c r="D487" s="18"/>
      <c r="E487" s="18"/>
      <c r="F487" s="18"/>
      <c r="G487" s="18"/>
      <c r="H487" s="20"/>
      <c r="I487" s="20"/>
      <c r="J487" s="20"/>
      <c r="K487" s="24"/>
      <c r="L487" s="20"/>
      <c r="M487" s="20"/>
      <c r="N487" s="18"/>
      <c r="O487" s="18"/>
      <c r="P487" s="18"/>
      <c r="Q487" s="18"/>
      <c r="R487" s="18"/>
      <c r="S487" s="14"/>
      <c r="T487" s="14"/>
      <c r="U487" s="14"/>
      <c r="V487" s="14"/>
      <c r="W487" s="14"/>
      <c r="X487" s="14"/>
      <c r="Y487" s="14"/>
      <c r="Z487" s="14"/>
      <c r="AA487" s="14"/>
      <c r="AB487" s="14"/>
      <c r="AC487" s="14"/>
      <c r="AD487" s="14"/>
      <c r="AE487" s="14"/>
      <c r="AF487" s="14"/>
      <c r="AG487" s="14"/>
      <c r="AH487" s="14"/>
    </row>
    <row r="488" spans="1:34" ht="15.75" customHeight="1">
      <c r="A488" s="17"/>
      <c r="B488" s="18"/>
      <c r="C488" s="18"/>
      <c r="D488" s="18"/>
      <c r="E488" s="18"/>
      <c r="F488" s="18"/>
      <c r="G488" s="18"/>
      <c r="H488" s="20"/>
      <c r="I488" s="20"/>
      <c r="J488" s="20"/>
      <c r="K488" s="24"/>
      <c r="L488" s="20"/>
      <c r="M488" s="20"/>
      <c r="N488" s="18"/>
      <c r="O488" s="18"/>
      <c r="P488" s="18"/>
      <c r="Q488" s="18"/>
      <c r="R488" s="18"/>
      <c r="S488" s="14"/>
      <c r="T488" s="14"/>
      <c r="U488" s="14"/>
      <c r="V488" s="14"/>
      <c r="W488" s="14"/>
      <c r="X488" s="14"/>
      <c r="Y488" s="14"/>
      <c r="Z488" s="14"/>
      <c r="AA488" s="14"/>
      <c r="AB488" s="14"/>
      <c r="AC488" s="14"/>
      <c r="AD488" s="14"/>
      <c r="AE488" s="14"/>
      <c r="AF488" s="14"/>
      <c r="AG488" s="14"/>
      <c r="AH488" s="14"/>
    </row>
    <row r="489" spans="1:34" ht="15.75" customHeight="1">
      <c r="A489" s="17"/>
      <c r="B489" s="18"/>
      <c r="C489" s="18"/>
      <c r="D489" s="18"/>
      <c r="E489" s="18"/>
      <c r="F489" s="18"/>
      <c r="G489" s="18"/>
      <c r="H489" s="20"/>
      <c r="I489" s="20"/>
      <c r="J489" s="20"/>
      <c r="K489" s="24"/>
      <c r="L489" s="20"/>
      <c r="M489" s="20"/>
      <c r="N489" s="18"/>
      <c r="O489" s="18"/>
      <c r="P489" s="18"/>
      <c r="Q489" s="18"/>
      <c r="R489" s="18"/>
      <c r="S489" s="14"/>
      <c r="T489" s="14"/>
      <c r="U489" s="14"/>
      <c r="V489" s="14"/>
      <c r="W489" s="14"/>
      <c r="X489" s="14"/>
      <c r="Y489" s="14"/>
      <c r="Z489" s="14"/>
      <c r="AA489" s="14"/>
      <c r="AB489" s="14"/>
      <c r="AC489" s="14"/>
      <c r="AD489" s="14"/>
      <c r="AE489" s="14"/>
      <c r="AF489" s="14"/>
      <c r="AG489" s="14"/>
      <c r="AH489" s="14"/>
    </row>
    <row r="490" spans="1:34" ht="15.75" customHeight="1">
      <c r="A490" s="17"/>
      <c r="B490" s="18"/>
      <c r="C490" s="18"/>
      <c r="D490" s="18"/>
      <c r="E490" s="18"/>
      <c r="F490" s="18"/>
      <c r="G490" s="18"/>
      <c r="H490" s="20"/>
      <c r="I490" s="20"/>
      <c r="J490" s="20"/>
      <c r="K490" s="24"/>
      <c r="L490" s="20"/>
      <c r="M490" s="20"/>
      <c r="N490" s="18"/>
      <c r="O490" s="18"/>
      <c r="P490" s="18"/>
      <c r="Q490" s="18"/>
      <c r="R490" s="18"/>
      <c r="S490" s="14"/>
      <c r="T490" s="14"/>
      <c r="U490" s="14"/>
      <c r="V490" s="14"/>
      <c r="W490" s="14"/>
      <c r="X490" s="14"/>
      <c r="Y490" s="14"/>
      <c r="Z490" s="14"/>
      <c r="AA490" s="14"/>
      <c r="AB490" s="14"/>
      <c r="AC490" s="14"/>
      <c r="AD490" s="14"/>
      <c r="AE490" s="14"/>
      <c r="AF490" s="14"/>
      <c r="AG490" s="14"/>
      <c r="AH490" s="14"/>
    </row>
    <row r="491" spans="1:34" ht="15.75" customHeight="1">
      <c r="A491" s="17"/>
      <c r="B491" s="18"/>
      <c r="C491" s="18"/>
      <c r="D491" s="18"/>
      <c r="E491" s="18"/>
      <c r="F491" s="18"/>
      <c r="G491" s="18"/>
      <c r="H491" s="20"/>
      <c r="I491" s="20"/>
      <c r="J491" s="20"/>
      <c r="K491" s="24"/>
      <c r="L491" s="20"/>
      <c r="M491" s="20"/>
      <c r="N491" s="18"/>
      <c r="O491" s="18"/>
      <c r="P491" s="18"/>
      <c r="Q491" s="18"/>
      <c r="R491" s="18"/>
      <c r="S491" s="14"/>
      <c r="T491" s="14"/>
      <c r="U491" s="14"/>
      <c r="V491" s="14"/>
      <c r="W491" s="14"/>
      <c r="X491" s="14"/>
      <c r="Y491" s="14"/>
      <c r="Z491" s="14"/>
      <c r="AA491" s="14"/>
      <c r="AB491" s="14"/>
      <c r="AC491" s="14"/>
      <c r="AD491" s="14"/>
      <c r="AE491" s="14"/>
      <c r="AF491" s="14"/>
      <c r="AG491" s="14"/>
      <c r="AH491" s="14"/>
    </row>
    <row r="492" spans="1:34" ht="15.75" customHeight="1">
      <c r="A492" s="17"/>
      <c r="B492" s="18"/>
      <c r="C492" s="18"/>
      <c r="D492" s="18"/>
      <c r="E492" s="18"/>
      <c r="F492" s="18"/>
      <c r="G492" s="18"/>
      <c r="H492" s="20"/>
      <c r="I492" s="20"/>
      <c r="J492" s="20"/>
      <c r="K492" s="24"/>
      <c r="L492" s="20"/>
      <c r="M492" s="20"/>
      <c r="N492" s="18"/>
      <c r="O492" s="18"/>
      <c r="P492" s="18"/>
      <c r="Q492" s="18"/>
      <c r="R492" s="18"/>
      <c r="S492" s="14"/>
      <c r="T492" s="14"/>
      <c r="U492" s="14"/>
      <c r="V492" s="14"/>
      <c r="W492" s="14"/>
      <c r="X492" s="14"/>
      <c r="Y492" s="14"/>
      <c r="Z492" s="14"/>
      <c r="AA492" s="14"/>
      <c r="AB492" s="14"/>
      <c r="AC492" s="14"/>
      <c r="AD492" s="14"/>
      <c r="AE492" s="14"/>
      <c r="AF492" s="14"/>
      <c r="AG492" s="14"/>
      <c r="AH492" s="14"/>
    </row>
    <row r="493" spans="1:34" ht="15.75" customHeight="1">
      <c r="A493" s="17"/>
      <c r="B493" s="18"/>
      <c r="C493" s="18"/>
      <c r="D493" s="18"/>
      <c r="E493" s="18"/>
      <c r="F493" s="18"/>
      <c r="G493" s="18"/>
      <c r="H493" s="20"/>
      <c r="I493" s="20"/>
      <c r="J493" s="20"/>
      <c r="K493" s="24"/>
      <c r="L493" s="20"/>
      <c r="M493" s="20"/>
      <c r="N493" s="18"/>
      <c r="O493" s="18"/>
      <c r="P493" s="18"/>
      <c r="Q493" s="18"/>
      <c r="R493" s="18"/>
      <c r="S493" s="14"/>
      <c r="T493" s="14"/>
      <c r="U493" s="14"/>
      <c r="V493" s="14"/>
      <c r="W493" s="14"/>
      <c r="X493" s="14"/>
      <c r="Y493" s="14"/>
      <c r="Z493" s="14"/>
      <c r="AA493" s="14"/>
      <c r="AB493" s="14"/>
      <c r="AC493" s="14"/>
      <c r="AD493" s="14"/>
      <c r="AE493" s="14"/>
      <c r="AF493" s="14"/>
      <c r="AG493" s="14"/>
      <c r="AH493" s="14"/>
    </row>
    <row r="494" spans="1:34" ht="15.75" customHeight="1">
      <c r="A494" s="17"/>
      <c r="B494" s="18"/>
      <c r="C494" s="18"/>
      <c r="D494" s="18"/>
      <c r="E494" s="18"/>
      <c r="F494" s="18"/>
      <c r="G494" s="18"/>
      <c r="H494" s="20"/>
      <c r="I494" s="20"/>
      <c r="J494" s="20"/>
      <c r="K494" s="24"/>
      <c r="L494" s="20"/>
      <c r="M494" s="20"/>
      <c r="N494" s="18"/>
      <c r="O494" s="18"/>
      <c r="P494" s="18"/>
      <c r="Q494" s="18"/>
      <c r="R494" s="18"/>
      <c r="S494" s="14"/>
      <c r="T494" s="14"/>
      <c r="U494" s="14"/>
      <c r="V494" s="14"/>
      <c r="W494" s="14"/>
      <c r="X494" s="14"/>
      <c r="Y494" s="14"/>
      <c r="Z494" s="14"/>
      <c r="AA494" s="14"/>
      <c r="AB494" s="14"/>
      <c r="AC494" s="14"/>
      <c r="AD494" s="14"/>
      <c r="AE494" s="14"/>
      <c r="AF494" s="14"/>
      <c r="AG494" s="14"/>
      <c r="AH494" s="14"/>
    </row>
    <row r="495" spans="1:34" ht="15.75" customHeight="1">
      <c r="A495" s="17"/>
      <c r="B495" s="18"/>
      <c r="C495" s="18"/>
      <c r="D495" s="18"/>
      <c r="E495" s="18"/>
      <c r="F495" s="18"/>
      <c r="G495" s="18"/>
      <c r="H495" s="20"/>
      <c r="I495" s="20"/>
      <c r="J495" s="20"/>
      <c r="K495" s="24"/>
      <c r="L495" s="20"/>
      <c r="M495" s="20"/>
      <c r="N495" s="18"/>
      <c r="O495" s="18"/>
      <c r="P495" s="18"/>
      <c r="Q495" s="18"/>
      <c r="R495" s="18"/>
      <c r="S495" s="14"/>
      <c r="T495" s="14"/>
      <c r="U495" s="14"/>
      <c r="V495" s="14"/>
      <c r="W495" s="14"/>
      <c r="X495" s="14"/>
      <c r="Y495" s="14"/>
      <c r="Z495" s="14"/>
      <c r="AA495" s="14"/>
      <c r="AB495" s="14"/>
      <c r="AC495" s="14"/>
      <c r="AD495" s="14"/>
      <c r="AE495" s="14"/>
      <c r="AF495" s="14"/>
      <c r="AG495" s="14"/>
      <c r="AH495" s="14"/>
    </row>
    <row r="496" spans="1:34" ht="15.75" customHeight="1">
      <c r="A496" s="17"/>
      <c r="B496" s="18"/>
      <c r="C496" s="18"/>
      <c r="D496" s="18"/>
      <c r="E496" s="18"/>
      <c r="F496" s="18"/>
      <c r="G496" s="18"/>
      <c r="H496" s="20"/>
      <c r="I496" s="20"/>
      <c r="J496" s="20"/>
      <c r="K496" s="24"/>
      <c r="L496" s="20"/>
      <c r="M496" s="20"/>
      <c r="N496" s="18"/>
      <c r="O496" s="18"/>
      <c r="P496" s="18"/>
      <c r="Q496" s="18"/>
      <c r="R496" s="18"/>
      <c r="S496" s="14"/>
      <c r="T496" s="14"/>
      <c r="U496" s="14"/>
      <c r="V496" s="14"/>
      <c r="W496" s="14"/>
      <c r="X496" s="14"/>
      <c r="Y496" s="14"/>
      <c r="Z496" s="14"/>
      <c r="AA496" s="14"/>
      <c r="AB496" s="14"/>
      <c r="AC496" s="14"/>
      <c r="AD496" s="14"/>
      <c r="AE496" s="14"/>
      <c r="AF496" s="14"/>
      <c r="AG496" s="14"/>
      <c r="AH496" s="14"/>
    </row>
    <row r="497" spans="1:34" ht="15.75" customHeight="1">
      <c r="A497" s="17"/>
      <c r="B497" s="18"/>
      <c r="C497" s="18"/>
      <c r="D497" s="18"/>
      <c r="E497" s="18"/>
      <c r="F497" s="18"/>
      <c r="G497" s="18"/>
      <c r="H497" s="20"/>
      <c r="I497" s="20"/>
      <c r="J497" s="20"/>
      <c r="K497" s="24"/>
      <c r="L497" s="20"/>
      <c r="M497" s="20"/>
      <c r="N497" s="18"/>
      <c r="O497" s="18"/>
      <c r="P497" s="18"/>
      <c r="Q497" s="18"/>
      <c r="R497" s="18"/>
      <c r="S497" s="14"/>
      <c r="T497" s="14"/>
      <c r="U497" s="14"/>
      <c r="V497" s="14"/>
      <c r="W497" s="14"/>
      <c r="X497" s="14"/>
      <c r="Y497" s="14"/>
      <c r="Z497" s="14"/>
      <c r="AA497" s="14"/>
      <c r="AB497" s="14"/>
      <c r="AC497" s="14"/>
      <c r="AD497" s="14"/>
      <c r="AE497" s="14"/>
      <c r="AF497" s="14"/>
      <c r="AG497" s="14"/>
      <c r="AH497" s="14"/>
    </row>
    <row r="498" spans="1:34" ht="15.75" customHeight="1">
      <c r="A498" s="17"/>
      <c r="B498" s="18"/>
      <c r="C498" s="18"/>
      <c r="D498" s="18"/>
      <c r="E498" s="18"/>
      <c r="F498" s="18"/>
      <c r="G498" s="18"/>
      <c r="H498" s="20"/>
      <c r="I498" s="20"/>
      <c r="J498" s="20"/>
      <c r="K498" s="24"/>
      <c r="L498" s="20"/>
      <c r="M498" s="20"/>
      <c r="N498" s="18"/>
      <c r="O498" s="18"/>
      <c r="P498" s="18"/>
      <c r="Q498" s="18"/>
      <c r="R498" s="18"/>
      <c r="S498" s="14"/>
      <c r="T498" s="14"/>
      <c r="U498" s="14"/>
      <c r="V498" s="14"/>
      <c r="W498" s="14"/>
      <c r="X498" s="14"/>
      <c r="Y498" s="14"/>
      <c r="Z498" s="14"/>
      <c r="AA498" s="14"/>
      <c r="AB498" s="14"/>
      <c r="AC498" s="14"/>
      <c r="AD498" s="14"/>
      <c r="AE498" s="14"/>
      <c r="AF498" s="14"/>
      <c r="AG498" s="14"/>
      <c r="AH498" s="14"/>
    </row>
    <row r="499" spans="1:34" ht="15.75" customHeight="1">
      <c r="A499" s="17"/>
      <c r="B499" s="18"/>
      <c r="C499" s="18"/>
      <c r="D499" s="18"/>
      <c r="E499" s="18"/>
      <c r="F499" s="18"/>
      <c r="G499" s="18"/>
      <c r="H499" s="20"/>
      <c r="I499" s="20"/>
      <c r="J499" s="20"/>
      <c r="K499" s="24"/>
      <c r="L499" s="20"/>
      <c r="M499" s="20"/>
      <c r="N499" s="18"/>
      <c r="O499" s="18"/>
      <c r="P499" s="18"/>
      <c r="Q499" s="18"/>
      <c r="R499" s="18"/>
      <c r="S499" s="14"/>
      <c r="T499" s="14"/>
      <c r="U499" s="14"/>
      <c r="V499" s="14"/>
      <c r="W499" s="14"/>
      <c r="X499" s="14"/>
      <c r="Y499" s="14"/>
      <c r="Z499" s="14"/>
      <c r="AA499" s="14"/>
      <c r="AB499" s="14"/>
      <c r="AC499" s="14"/>
      <c r="AD499" s="14"/>
      <c r="AE499" s="14"/>
      <c r="AF499" s="14"/>
      <c r="AG499" s="14"/>
      <c r="AH499" s="14"/>
    </row>
    <row r="500" spans="1:34" ht="15.75" customHeight="1">
      <c r="A500" s="17"/>
      <c r="B500" s="18"/>
      <c r="C500" s="18"/>
      <c r="D500" s="18"/>
      <c r="E500" s="18"/>
      <c r="F500" s="18"/>
      <c r="G500" s="18"/>
      <c r="H500" s="20"/>
      <c r="I500" s="20"/>
      <c r="J500" s="20"/>
      <c r="K500" s="24"/>
      <c r="L500" s="20"/>
      <c r="M500" s="20"/>
      <c r="N500" s="18"/>
      <c r="O500" s="18"/>
      <c r="P500" s="18"/>
      <c r="Q500" s="18"/>
      <c r="R500" s="18"/>
      <c r="S500" s="14"/>
      <c r="T500" s="14"/>
      <c r="U500" s="14"/>
      <c r="V500" s="14"/>
      <c r="W500" s="14"/>
      <c r="X500" s="14"/>
      <c r="Y500" s="14"/>
      <c r="Z500" s="14"/>
      <c r="AA500" s="14"/>
      <c r="AB500" s="14"/>
      <c r="AC500" s="14"/>
      <c r="AD500" s="14"/>
      <c r="AE500" s="14"/>
      <c r="AF500" s="14"/>
      <c r="AG500" s="14"/>
      <c r="AH500" s="14"/>
    </row>
    <row r="501" spans="1:34" ht="15.75" customHeight="1">
      <c r="A501" s="17"/>
      <c r="B501" s="18"/>
      <c r="C501" s="18"/>
      <c r="D501" s="18"/>
      <c r="E501" s="18"/>
      <c r="F501" s="18"/>
      <c r="G501" s="18"/>
      <c r="H501" s="20"/>
      <c r="I501" s="20"/>
      <c r="J501" s="20"/>
      <c r="K501" s="24"/>
      <c r="L501" s="20"/>
      <c r="M501" s="20"/>
      <c r="N501" s="18"/>
      <c r="O501" s="18"/>
      <c r="P501" s="18"/>
      <c r="Q501" s="18"/>
      <c r="R501" s="18"/>
      <c r="S501" s="14"/>
      <c r="T501" s="14"/>
      <c r="U501" s="14"/>
      <c r="V501" s="14"/>
      <c r="W501" s="14"/>
      <c r="X501" s="14"/>
      <c r="Y501" s="14"/>
      <c r="Z501" s="14"/>
      <c r="AA501" s="14"/>
      <c r="AB501" s="14"/>
      <c r="AC501" s="14"/>
      <c r="AD501" s="14"/>
      <c r="AE501" s="14"/>
      <c r="AF501" s="14"/>
      <c r="AG501" s="14"/>
      <c r="AH501" s="14"/>
    </row>
    <row r="502" spans="1:34" ht="15.75" customHeight="1">
      <c r="A502" s="17"/>
      <c r="B502" s="18"/>
      <c r="C502" s="18"/>
      <c r="D502" s="18"/>
      <c r="E502" s="18"/>
      <c r="F502" s="18"/>
      <c r="G502" s="18"/>
      <c r="H502" s="20"/>
      <c r="I502" s="20"/>
      <c r="J502" s="20"/>
      <c r="K502" s="24"/>
      <c r="L502" s="20"/>
      <c r="M502" s="20"/>
      <c r="N502" s="18"/>
      <c r="O502" s="18"/>
      <c r="P502" s="18"/>
      <c r="Q502" s="18"/>
      <c r="R502" s="18"/>
      <c r="S502" s="14"/>
      <c r="T502" s="14"/>
      <c r="U502" s="14"/>
      <c r="V502" s="14"/>
      <c r="W502" s="14"/>
      <c r="X502" s="14"/>
      <c r="Y502" s="14"/>
      <c r="Z502" s="14"/>
      <c r="AA502" s="14"/>
      <c r="AB502" s="14"/>
      <c r="AC502" s="14"/>
      <c r="AD502" s="14"/>
      <c r="AE502" s="14"/>
      <c r="AF502" s="14"/>
      <c r="AG502" s="14"/>
      <c r="AH502" s="14"/>
    </row>
    <row r="503" spans="1:34" ht="15.75" customHeight="1">
      <c r="A503" s="17"/>
      <c r="B503" s="18"/>
      <c r="C503" s="18"/>
      <c r="D503" s="18"/>
      <c r="E503" s="18"/>
      <c r="F503" s="18"/>
      <c r="G503" s="18"/>
      <c r="H503" s="20"/>
      <c r="I503" s="20"/>
      <c r="J503" s="20"/>
      <c r="K503" s="24"/>
      <c r="L503" s="20"/>
      <c r="M503" s="20"/>
      <c r="N503" s="18"/>
      <c r="O503" s="18"/>
      <c r="P503" s="18"/>
      <c r="Q503" s="18"/>
      <c r="R503" s="18"/>
      <c r="S503" s="14"/>
      <c r="T503" s="14"/>
      <c r="U503" s="14"/>
      <c r="V503" s="14"/>
      <c r="W503" s="14"/>
      <c r="X503" s="14"/>
      <c r="Y503" s="14"/>
      <c r="Z503" s="14"/>
      <c r="AA503" s="14"/>
      <c r="AB503" s="14"/>
      <c r="AC503" s="14"/>
      <c r="AD503" s="14"/>
      <c r="AE503" s="14"/>
      <c r="AF503" s="14"/>
      <c r="AG503" s="14"/>
      <c r="AH503" s="14"/>
    </row>
    <row r="504" spans="1:34" ht="15.75" customHeight="1">
      <c r="A504" s="17"/>
      <c r="B504" s="18"/>
      <c r="C504" s="18"/>
      <c r="D504" s="18"/>
      <c r="E504" s="18"/>
      <c r="F504" s="18"/>
      <c r="G504" s="18"/>
      <c r="H504" s="20"/>
      <c r="I504" s="20"/>
      <c r="J504" s="20"/>
      <c r="K504" s="24"/>
      <c r="L504" s="20"/>
      <c r="M504" s="20"/>
      <c r="N504" s="18"/>
      <c r="O504" s="18"/>
      <c r="P504" s="18"/>
      <c r="Q504" s="18"/>
      <c r="R504" s="18"/>
      <c r="S504" s="14"/>
      <c r="T504" s="14"/>
      <c r="U504" s="14"/>
      <c r="V504" s="14"/>
      <c r="W504" s="14"/>
      <c r="X504" s="14"/>
      <c r="Y504" s="14"/>
      <c r="Z504" s="14"/>
      <c r="AA504" s="14"/>
      <c r="AB504" s="14"/>
      <c r="AC504" s="14"/>
      <c r="AD504" s="14"/>
      <c r="AE504" s="14"/>
      <c r="AF504" s="14"/>
      <c r="AG504" s="14"/>
      <c r="AH504" s="14"/>
    </row>
    <row r="505" spans="1:34" ht="15.75" customHeight="1">
      <c r="A505" s="17"/>
      <c r="B505" s="18"/>
      <c r="C505" s="18"/>
      <c r="D505" s="18"/>
      <c r="E505" s="18"/>
      <c r="F505" s="18"/>
      <c r="G505" s="18"/>
      <c r="H505" s="20"/>
      <c r="I505" s="20"/>
      <c r="J505" s="20"/>
      <c r="K505" s="24"/>
      <c r="L505" s="20"/>
      <c r="M505" s="20"/>
      <c r="N505" s="18"/>
      <c r="O505" s="18"/>
      <c r="P505" s="18"/>
      <c r="Q505" s="18"/>
      <c r="R505" s="18"/>
      <c r="S505" s="14"/>
      <c r="T505" s="14"/>
      <c r="U505" s="14"/>
      <c r="V505" s="14"/>
      <c r="W505" s="14"/>
      <c r="X505" s="14"/>
      <c r="Y505" s="14"/>
      <c r="Z505" s="14"/>
      <c r="AA505" s="14"/>
      <c r="AB505" s="14"/>
      <c r="AC505" s="14"/>
      <c r="AD505" s="14"/>
      <c r="AE505" s="14"/>
      <c r="AF505" s="14"/>
      <c r="AG505" s="14"/>
      <c r="AH505" s="14"/>
    </row>
    <row r="506" spans="1:34" ht="15.75" customHeight="1">
      <c r="A506" s="17"/>
      <c r="B506" s="18"/>
      <c r="C506" s="18"/>
      <c r="D506" s="18"/>
      <c r="E506" s="18"/>
      <c r="F506" s="18"/>
      <c r="G506" s="18"/>
      <c r="H506" s="20"/>
      <c r="I506" s="20"/>
      <c r="J506" s="20"/>
      <c r="K506" s="24"/>
      <c r="L506" s="20"/>
      <c r="M506" s="20"/>
      <c r="N506" s="18"/>
      <c r="O506" s="18"/>
      <c r="P506" s="18"/>
      <c r="Q506" s="18"/>
      <c r="R506" s="18"/>
      <c r="S506" s="14"/>
      <c r="T506" s="14"/>
      <c r="U506" s="14"/>
      <c r="V506" s="14"/>
      <c r="W506" s="14"/>
      <c r="X506" s="14"/>
      <c r="Y506" s="14"/>
      <c r="Z506" s="14"/>
      <c r="AA506" s="14"/>
      <c r="AB506" s="14"/>
      <c r="AC506" s="14"/>
      <c r="AD506" s="14"/>
      <c r="AE506" s="14"/>
      <c r="AF506" s="14"/>
      <c r="AG506" s="14"/>
      <c r="AH506" s="14"/>
    </row>
    <row r="507" spans="1:34" ht="15.75" customHeight="1">
      <c r="A507" s="17"/>
      <c r="B507" s="18"/>
      <c r="C507" s="18"/>
      <c r="D507" s="18"/>
      <c r="E507" s="18"/>
      <c r="F507" s="18"/>
      <c r="G507" s="18"/>
      <c r="H507" s="20"/>
      <c r="I507" s="20"/>
      <c r="J507" s="20"/>
      <c r="K507" s="24"/>
      <c r="L507" s="20"/>
      <c r="M507" s="20"/>
      <c r="N507" s="18"/>
      <c r="O507" s="18"/>
      <c r="P507" s="18"/>
      <c r="Q507" s="18"/>
      <c r="R507" s="18"/>
      <c r="S507" s="14"/>
      <c r="T507" s="14"/>
      <c r="U507" s="14"/>
      <c r="V507" s="14"/>
      <c r="W507" s="14"/>
      <c r="X507" s="14"/>
      <c r="Y507" s="14"/>
      <c r="Z507" s="14"/>
      <c r="AA507" s="14"/>
      <c r="AB507" s="14"/>
      <c r="AC507" s="14"/>
      <c r="AD507" s="14"/>
      <c r="AE507" s="14"/>
      <c r="AF507" s="14"/>
      <c r="AG507" s="14"/>
      <c r="AH507" s="14"/>
    </row>
    <row r="508" spans="1:34" ht="15.75" customHeight="1">
      <c r="A508" s="17"/>
      <c r="B508" s="18"/>
      <c r="C508" s="18"/>
      <c r="D508" s="18"/>
      <c r="E508" s="18"/>
      <c r="F508" s="18"/>
      <c r="G508" s="18"/>
      <c r="H508" s="20"/>
      <c r="I508" s="20"/>
      <c r="J508" s="20"/>
      <c r="K508" s="24"/>
      <c r="L508" s="20"/>
      <c r="M508" s="20"/>
      <c r="N508" s="18"/>
      <c r="O508" s="18"/>
      <c r="P508" s="18"/>
      <c r="Q508" s="18"/>
      <c r="R508" s="18"/>
      <c r="S508" s="14"/>
      <c r="T508" s="14"/>
      <c r="U508" s="14"/>
      <c r="V508" s="14"/>
      <c r="W508" s="14"/>
      <c r="X508" s="14"/>
      <c r="Y508" s="14"/>
      <c r="Z508" s="14"/>
      <c r="AA508" s="14"/>
      <c r="AB508" s="14"/>
      <c r="AC508" s="14"/>
      <c r="AD508" s="14"/>
      <c r="AE508" s="14"/>
      <c r="AF508" s="14"/>
      <c r="AG508" s="14"/>
      <c r="AH508" s="14"/>
    </row>
    <row r="509" spans="1:34" ht="15.75" customHeight="1">
      <c r="A509" s="17"/>
      <c r="B509" s="18"/>
      <c r="C509" s="18"/>
      <c r="D509" s="18"/>
      <c r="E509" s="18"/>
      <c r="F509" s="18"/>
      <c r="G509" s="18"/>
      <c r="H509" s="20"/>
      <c r="I509" s="20"/>
      <c r="J509" s="20"/>
      <c r="K509" s="24"/>
      <c r="L509" s="20"/>
      <c r="M509" s="20"/>
      <c r="N509" s="18"/>
      <c r="O509" s="18"/>
      <c r="P509" s="18"/>
      <c r="Q509" s="18"/>
      <c r="R509" s="18"/>
      <c r="S509" s="14"/>
      <c r="T509" s="14"/>
      <c r="U509" s="14"/>
      <c r="V509" s="14"/>
      <c r="W509" s="14"/>
      <c r="X509" s="14"/>
      <c r="Y509" s="14"/>
      <c r="Z509" s="14"/>
      <c r="AA509" s="14"/>
      <c r="AB509" s="14"/>
      <c r="AC509" s="14"/>
      <c r="AD509" s="14"/>
      <c r="AE509" s="14"/>
      <c r="AF509" s="14"/>
      <c r="AG509" s="14"/>
      <c r="AH509" s="14"/>
    </row>
    <row r="510" spans="1:34" ht="15.75" customHeight="1">
      <c r="A510" s="17"/>
      <c r="B510" s="18"/>
      <c r="C510" s="18"/>
      <c r="D510" s="18"/>
      <c r="E510" s="18"/>
      <c r="F510" s="18"/>
      <c r="G510" s="18"/>
      <c r="H510" s="20"/>
      <c r="I510" s="20"/>
      <c r="J510" s="20"/>
      <c r="K510" s="24"/>
      <c r="L510" s="20"/>
      <c r="M510" s="20"/>
      <c r="N510" s="18"/>
      <c r="O510" s="18"/>
      <c r="P510" s="18"/>
      <c r="Q510" s="18"/>
      <c r="R510" s="18"/>
      <c r="S510" s="14"/>
      <c r="T510" s="14"/>
      <c r="U510" s="14"/>
      <c r="V510" s="14"/>
      <c r="W510" s="14"/>
      <c r="X510" s="14"/>
      <c r="Y510" s="14"/>
      <c r="Z510" s="14"/>
      <c r="AA510" s="14"/>
      <c r="AB510" s="14"/>
      <c r="AC510" s="14"/>
      <c r="AD510" s="14"/>
      <c r="AE510" s="14"/>
      <c r="AF510" s="14"/>
      <c r="AG510" s="14"/>
      <c r="AH510" s="14"/>
    </row>
    <row r="511" spans="1:34" ht="15.75" customHeight="1">
      <c r="A511" s="17"/>
      <c r="B511" s="18"/>
      <c r="C511" s="18"/>
      <c r="D511" s="18"/>
      <c r="E511" s="18"/>
      <c r="F511" s="18"/>
      <c r="G511" s="18"/>
      <c r="H511" s="20"/>
      <c r="I511" s="20"/>
      <c r="J511" s="20"/>
      <c r="K511" s="24"/>
      <c r="L511" s="20"/>
      <c r="M511" s="20"/>
      <c r="N511" s="18"/>
      <c r="O511" s="18"/>
      <c r="P511" s="18"/>
      <c r="Q511" s="18"/>
      <c r="R511" s="18"/>
      <c r="S511" s="14"/>
      <c r="T511" s="14"/>
      <c r="U511" s="14"/>
      <c r="V511" s="14"/>
      <c r="W511" s="14"/>
      <c r="X511" s="14"/>
      <c r="Y511" s="14"/>
      <c r="Z511" s="14"/>
      <c r="AA511" s="14"/>
      <c r="AB511" s="14"/>
      <c r="AC511" s="14"/>
      <c r="AD511" s="14"/>
      <c r="AE511" s="14"/>
      <c r="AF511" s="14"/>
      <c r="AG511" s="14"/>
      <c r="AH511" s="14"/>
    </row>
    <row r="512" spans="1:34" ht="15.75" customHeight="1">
      <c r="A512" s="17"/>
      <c r="B512" s="18"/>
      <c r="C512" s="18"/>
      <c r="D512" s="18"/>
      <c r="E512" s="18"/>
      <c r="F512" s="18"/>
      <c r="G512" s="18"/>
      <c r="H512" s="20"/>
      <c r="I512" s="20"/>
      <c r="J512" s="20"/>
      <c r="K512" s="24"/>
      <c r="L512" s="20"/>
      <c r="M512" s="20"/>
      <c r="N512" s="18"/>
      <c r="O512" s="18"/>
      <c r="P512" s="18"/>
      <c r="Q512" s="18"/>
      <c r="R512" s="18"/>
      <c r="S512" s="14"/>
      <c r="T512" s="14"/>
      <c r="U512" s="14"/>
      <c r="V512" s="14"/>
      <c r="W512" s="14"/>
      <c r="X512" s="14"/>
      <c r="Y512" s="14"/>
      <c r="Z512" s="14"/>
      <c r="AA512" s="14"/>
      <c r="AB512" s="14"/>
      <c r="AC512" s="14"/>
      <c r="AD512" s="14"/>
      <c r="AE512" s="14"/>
      <c r="AF512" s="14"/>
      <c r="AG512" s="14"/>
      <c r="AH512" s="14"/>
    </row>
    <row r="513" spans="1:34" ht="15.75" customHeight="1">
      <c r="A513" s="17"/>
      <c r="B513" s="18"/>
      <c r="C513" s="18"/>
      <c r="D513" s="18"/>
      <c r="E513" s="18"/>
      <c r="F513" s="18"/>
      <c r="G513" s="18"/>
      <c r="H513" s="20"/>
      <c r="I513" s="20"/>
      <c r="J513" s="20"/>
      <c r="K513" s="24"/>
      <c r="L513" s="20"/>
      <c r="M513" s="20"/>
      <c r="N513" s="18"/>
      <c r="O513" s="18"/>
      <c r="P513" s="18"/>
      <c r="Q513" s="18"/>
      <c r="R513" s="18"/>
      <c r="S513" s="14"/>
      <c r="T513" s="14"/>
      <c r="U513" s="14"/>
      <c r="V513" s="14"/>
      <c r="W513" s="14"/>
      <c r="X513" s="14"/>
      <c r="Y513" s="14"/>
      <c r="Z513" s="14"/>
      <c r="AA513" s="14"/>
      <c r="AB513" s="14"/>
      <c r="AC513" s="14"/>
      <c r="AD513" s="14"/>
      <c r="AE513" s="14"/>
      <c r="AF513" s="14"/>
      <c r="AG513" s="14"/>
      <c r="AH513" s="14"/>
    </row>
    <row r="514" spans="1:34" ht="15.75" customHeight="1">
      <c r="A514" s="17"/>
      <c r="B514" s="18"/>
      <c r="C514" s="18"/>
      <c r="D514" s="18"/>
      <c r="E514" s="18"/>
      <c r="F514" s="18"/>
      <c r="G514" s="18"/>
      <c r="H514" s="20"/>
      <c r="I514" s="20"/>
      <c r="J514" s="20"/>
      <c r="K514" s="24"/>
      <c r="L514" s="20"/>
      <c r="M514" s="20"/>
      <c r="N514" s="18"/>
      <c r="O514" s="18"/>
      <c r="P514" s="18"/>
      <c r="Q514" s="18"/>
      <c r="R514" s="18"/>
      <c r="S514" s="14"/>
      <c r="T514" s="14"/>
      <c r="U514" s="14"/>
      <c r="V514" s="14"/>
      <c r="W514" s="14"/>
      <c r="X514" s="14"/>
      <c r="Y514" s="14"/>
      <c r="Z514" s="14"/>
      <c r="AA514" s="14"/>
      <c r="AB514" s="14"/>
      <c r="AC514" s="14"/>
      <c r="AD514" s="14"/>
      <c r="AE514" s="14"/>
      <c r="AF514" s="14"/>
      <c r="AG514" s="14"/>
      <c r="AH514" s="14"/>
    </row>
    <row r="515" spans="1:34" ht="15.75" customHeight="1">
      <c r="A515" s="17"/>
      <c r="B515" s="18"/>
      <c r="C515" s="18"/>
      <c r="D515" s="18"/>
      <c r="E515" s="18"/>
      <c r="F515" s="18"/>
      <c r="G515" s="18"/>
      <c r="H515" s="20"/>
      <c r="I515" s="20"/>
      <c r="J515" s="20"/>
      <c r="K515" s="24"/>
      <c r="L515" s="20"/>
      <c r="M515" s="20"/>
      <c r="N515" s="18"/>
      <c r="O515" s="18"/>
      <c r="P515" s="18"/>
      <c r="Q515" s="18"/>
      <c r="R515" s="18"/>
      <c r="S515" s="14"/>
      <c r="T515" s="14"/>
      <c r="U515" s="14"/>
      <c r="V515" s="14"/>
      <c r="W515" s="14"/>
      <c r="X515" s="14"/>
      <c r="Y515" s="14"/>
      <c r="Z515" s="14"/>
      <c r="AA515" s="14"/>
      <c r="AB515" s="14"/>
      <c r="AC515" s="14"/>
      <c r="AD515" s="14"/>
      <c r="AE515" s="14"/>
      <c r="AF515" s="14"/>
      <c r="AG515" s="14"/>
      <c r="AH515" s="14"/>
    </row>
    <row r="516" spans="1:34" ht="15.75" customHeight="1">
      <c r="A516" s="17"/>
      <c r="B516" s="18"/>
      <c r="C516" s="18"/>
      <c r="D516" s="18"/>
      <c r="E516" s="18"/>
      <c r="F516" s="18"/>
      <c r="G516" s="18"/>
      <c r="H516" s="20"/>
      <c r="I516" s="20"/>
      <c r="J516" s="20"/>
      <c r="K516" s="24"/>
      <c r="L516" s="20"/>
      <c r="M516" s="20"/>
      <c r="N516" s="18"/>
      <c r="O516" s="18"/>
      <c r="P516" s="18"/>
      <c r="Q516" s="18"/>
      <c r="R516" s="18"/>
      <c r="S516" s="14"/>
      <c r="T516" s="14"/>
      <c r="U516" s="14"/>
      <c r="V516" s="14"/>
      <c r="W516" s="14"/>
      <c r="X516" s="14"/>
      <c r="Y516" s="14"/>
      <c r="Z516" s="14"/>
      <c r="AA516" s="14"/>
      <c r="AB516" s="14"/>
      <c r="AC516" s="14"/>
      <c r="AD516" s="14"/>
      <c r="AE516" s="14"/>
      <c r="AF516" s="14"/>
      <c r="AG516" s="14"/>
      <c r="AH516" s="14"/>
    </row>
    <row r="517" spans="1:34" ht="15.75" customHeight="1">
      <c r="A517" s="17"/>
      <c r="B517" s="18"/>
      <c r="C517" s="18"/>
      <c r="D517" s="18"/>
      <c r="E517" s="18"/>
      <c r="F517" s="18"/>
      <c r="G517" s="18"/>
      <c r="H517" s="20"/>
      <c r="I517" s="20"/>
      <c r="J517" s="20"/>
      <c r="K517" s="24"/>
      <c r="L517" s="20"/>
      <c r="M517" s="20"/>
      <c r="N517" s="18"/>
      <c r="O517" s="18"/>
      <c r="P517" s="18"/>
      <c r="Q517" s="18"/>
      <c r="R517" s="18"/>
      <c r="S517" s="14"/>
      <c r="T517" s="14"/>
      <c r="U517" s="14"/>
      <c r="V517" s="14"/>
      <c r="W517" s="14"/>
      <c r="X517" s="14"/>
      <c r="Y517" s="14"/>
      <c r="Z517" s="14"/>
      <c r="AA517" s="14"/>
      <c r="AB517" s="14"/>
      <c r="AC517" s="14"/>
      <c r="AD517" s="14"/>
      <c r="AE517" s="14"/>
      <c r="AF517" s="14"/>
      <c r="AG517" s="14"/>
      <c r="AH517" s="14"/>
    </row>
    <row r="518" spans="1:34" ht="15.75" customHeight="1">
      <c r="A518" s="17"/>
      <c r="B518" s="18"/>
      <c r="C518" s="18"/>
      <c r="D518" s="18"/>
      <c r="E518" s="18"/>
      <c r="F518" s="18"/>
      <c r="G518" s="18"/>
      <c r="H518" s="20"/>
      <c r="I518" s="20"/>
      <c r="J518" s="20"/>
      <c r="K518" s="24"/>
      <c r="L518" s="20"/>
      <c r="M518" s="20"/>
      <c r="N518" s="18"/>
      <c r="O518" s="18"/>
      <c r="P518" s="18"/>
      <c r="Q518" s="18"/>
      <c r="R518" s="18"/>
      <c r="S518" s="14"/>
      <c r="T518" s="14"/>
      <c r="U518" s="14"/>
      <c r="V518" s="14"/>
      <c r="W518" s="14"/>
      <c r="X518" s="14"/>
      <c r="Y518" s="14"/>
      <c r="Z518" s="14"/>
      <c r="AA518" s="14"/>
      <c r="AB518" s="14"/>
      <c r="AC518" s="14"/>
      <c r="AD518" s="14"/>
      <c r="AE518" s="14"/>
      <c r="AF518" s="14"/>
      <c r="AG518" s="14"/>
      <c r="AH518" s="14"/>
    </row>
    <row r="519" spans="1:34" ht="15.75" customHeight="1">
      <c r="A519" s="17"/>
      <c r="B519" s="18"/>
      <c r="C519" s="18"/>
      <c r="D519" s="18"/>
      <c r="E519" s="18"/>
      <c r="F519" s="18"/>
      <c r="G519" s="18"/>
      <c r="H519" s="20"/>
      <c r="I519" s="20"/>
      <c r="J519" s="20"/>
      <c r="K519" s="24"/>
      <c r="L519" s="20"/>
      <c r="M519" s="20"/>
      <c r="N519" s="18"/>
      <c r="O519" s="18"/>
      <c r="P519" s="18"/>
      <c r="Q519" s="18"/>
      <c r="R519" s="18"/>
      <c r="S519" s="14"/>
      <c r="T519" s="14"/>
      <c r="U519" s="14"/>
      <c r="V519" s="14"/>
      <c r="W519" s="14"/>
      <c r="X519" s="14"/>
      <c r="Y519" s="14"/>
      <c r="Z519" s="14"/>
      <c r="AA519" s="14"/>
      <c r="AB519" s="14"/>
      <c r="AC519" s="14"/>
      <c r="AD519" s="14"/>
      <c r="AE519" s="14"/>
      <c r="AF519" s="14"/>
      <c r="AG519" s="14"/>
      <c r="AH519" s="14"/>
    </row>
    <row r="520" spans="1:34" ht="15.75" customHeight="1">
      <c r="A520" s="17"/>
      <c r="B520" s="18"/>
      <c r="C520" s="18"/>
      <c r="D520" s="18"/>
      <c r="E520" s="18"/>
      <c r="F520" s="18"/>
      <c r="G520" s="18"/>
      <c r="H520" s="20"/>
      <c r="I520" s="20"/>
      <c r="J520" s="20"/>
      <c r="K520" s="24"/>
      <c r="L520" s="20"/>
      <c r="M520" s="20"/>
      <c r="N520" s="18"/>
      <c r="O520" s="18"/>
      <c r="P520" s="18"/>
      <c r="Q520" s="18"/>
      <c r="R520" s="18"/>
      <c r="S520" s="14"/>
      <c r="T520" s="14"/>
      <c r="U520" s="14"/>
      <c r="V520" s="14"/>
      <c r="W520" s="14"/>
      <c r="X520" s="14"/>
      <c r="Y520" s="14"/>
      <c r="Z520" s="14"/>
      <c r="AA520" s="14"/>
      <c r="AB520" s="14"/>
      <c r="AC520" s="14"/>
      <c r="AD520" s="14"/>
      <c r="AE520" s="14"/>
      <c r="AF520" s="14"/>
      <c r="AG520" s="14"/>
      <c r="AH520" s="14"/>
    </row>
    <row r="521" spans="1:34" ht="15.75" customHeight="1">
      <c r="A521" s="17"/>
      <c r="B521" s="18"/>
      <c r="C521" s="18"/>
      <c r="D521" s="18"/>
      <c r="E521" s="18"/>
      <c r="F521" s="18"/>
      <c r="G521" s="18"/>
      <c r="H521" s="20"/>
      <c r="I521" s="20"/>
      <c r="J521" s="20"/>
      <c r="K521" s="24"/>
      <c r="L521" s="20"/>
      <c r="M521" s="20"/>
      <c r="N521" s="18"/>
      <c r="O521" s="18"/>
      <c r="P521" s="18"/>
      <c r="Q521" s="18"/>
      <c r="R521" s="18"/>
      <c r="S521" s="14"/>
      <c r="T521" s="14"/>
      <c r="U521" s="14"/>
      <c r="V521" s="14"/>
      <c r="W521" s="14"/>
      <c r="X521" s="14"/>
      <c r="Y521" s="14"/>
      <c r="Z521" s="14"/>
      <c r="AA521" s="14"/>
      <c r="AB521" s="14"/>
      <c r="AC521" s="14"/>
      <c r="AD521" s="14"/>
      <c r="AE521" s="14"/>
      <c r="AF521" s="14"/>
      <c r="AG521" s="14"/>
      <c r="AH521" s="14"/>
    </row>
    <row r="522" spans="1:34" ht="15.75" customHeight="1">
      <c r="A522" s="17"/>
      <c r="B522" s="18"/>
      <c r="C522" s="18"/>
      <c r="D522" s="18"/>
      <c r="E522" s="18"/>
      <c r="F522" s="18"/>
      <c r="G522" s="18"/>
      <c r="H522" s="20"/>
      <c r="I522" s="20"/>
      <c r="J522" s="20"/>
      <c r="K522" s="24"/>
      <c r="L522" s="20"/>
      <c r="M522" s="20"/>
      <c r="N522" s="18"/>
      <c r="O522" s="18"/>
      <c r="P522" s="18"/>
      <c r="Q522" s="18"/>
      <c r="R522" s="18"/>
      <c r="S522" s="14"/>
      <c r="T522" s="14"/>
      <c r="U522" s="14"/>
      <c r="V522" s="14"/>
      <c r="W522" s="14"/>
      <c r="X522" s="14"/>
      <c r="Y522" s="14"/>
      <c r="Z522" s="14"/>
      <c r="AA522" s="14"/>
      <c r="AB522" s="14"/>
      <c r="AC522" s="14"/>
      <c r="AD522" s="14"/>
      <c r="AE522" s="14"/>
      <c r="AF522" s="14"/>
      <c r="AG522" s="14"/>
      <c r="AH522" s="14"/>
    </row>
    <row r="523" spans="1:34" ht="15.75" customHeight="1">
      <c r="A523" s="17"/>
      <c r="B523" s="18"/>
      <c r="C523" s="18"/>
      <c r="D523" s="18"/>
      <c r="E523" s="18"/>
      <c r="F523" s="18"/>
      <c r="G523" s="18"/>
      <c r="H523" s="20"/>
      <c r="I523" s="20"/>
      <c r="J523" s="20"/>
      <c r="K523" s="24"/>
      <c r="L523" s="20"/>
      <c r="M523" s="20"/>
      <c r="N523" s="18"/>
      <c r="O523" s="18"/>
      <c r="P523" s="18"/>
      <c r="Q523" s="18"/>
      <c r="R523" s="18"/>
      <c r="S523" s="14"/>
      <c r="T523" s="14"/>
      <c r="U523" s="14"/>
      <c r="V523" s="14"/>
      <c r="W523" s="14"/>
      <c r="X523" s="14"/>
      <c r="Y523" s="14"/>
      <c r="Z523" s="14"/>
      <c r="AA523" s="14"/>
      <c r="AB523" s="14"/>
      <c r="AC523" s="14"/>
      <c r="AD523" s="14"/>
      <c r="AE523" s="14"/>
      <c r="AF523" s="14"/>
      <c r="AG523" s="14"/>
      <c r="AH523" s="14"/>
    </row>
    <row r="524" spans="1:34" ht="15.75" customHeight="1">
      <c r="A524" s="17"/>
      <c r="B524" s="18"/>
      <c r="C524" s="18"/>
      <c r="D524" s="18"/>
      <c r="E524" s="18"/>
      <c r="F524" s="18"/>
      <c r="G524" s="18"/>
      <c r="H524" s="20"/>
      <c r="I524" s="20"/>
      <c r="J524" s="20"/>
      <c r="K524" s="24"/>
      <c r="L524" s="20"/>
      <c r="M524" s="20"/>
      <c r="N524" s="18"/>
      <c r="O524" s="18"/>
      <c r="P524" s="18"/>
      <c r="Q524" s="18"/>
      <c r="R524" s="18"/>
      <c r="S524" s="14"/>
      <c r="T524" s="14"/>
      <c r="U524" s="14"/>
      <c r="V524" s="14"/>
      <c r="W524" s="14"/>
      <c r="X524" s="14"/>
      <c r="Y524" s="14"/>
      <c r="Z524" s="14"/>
      <c r="AA524" s="14"/>
      <c r="AB524" s="14"/>
      <c r="AC524" s="14"/>
      <c r="AD524" s="14"/>
      <c r="AE524" s="14"/>
      <c r="AF524" s="14"/>
      <c r="AG524" s="14"/>
      <c r="AH524" s="14"/>
    </row>
    <row r="525" spans="1:34" ht="15.75" customHeight="1">
      <c r="A525" s="17"/>
      <c r="B525" s="18"/>
      <c r="C525" s="18"/>
      <c r="D525" s="18"/>
      <c r="E525" s="18"/>
      <c r="F525" s="18"/>
      <c r="G525" s="18"/>
      <c r="H525" s="20"/>
      <c r="I525" s="20"/>
      <c r="J525" s="20"/>
      <c r="K525" s="24"/>
      <c r="L525" s="20"/>
      <c r="M525" s="20"/>
      <c r="N525" s="18"/>
      <c r="O525" s="18"/>
      <c r="P525" s="18"/>
      <c r="Q525" s="18"/>
      <c r="R525" s="18"/>
      <c r="S525" s="14"/>
      <c r="T525" s="14"/>
      <c r="U525" s="14"/>
      <c r="V525" s="14"/>
      <c r="W525" s="14"/>
      <c r="X525" s="14"/>
      <c r="Y525" s="14"/>
      <c r="Z525" s="14"/>
      <c r="AA525" s="14"/>
      <c r="AB525" s="14"/>
      <c r="AC525" s="14"/>
      <c r="AD525" s="14"/>
      <c r="AE525" s="14"/>
      <c r="AF525" s="14"/>
      <c r="AG525" s="14"/>
      <c r="AH525" s="14"/>
    </row>
    <row r="526" spans="1:34" ht="15.75" customHeight="1">
      <c r="A526" s="17"/>
      <c r="B526" s="18"/>
      <c r="C526" s="18"/>
      <c r="D526" s="18"/>
      <c r="E526" s="18"/>
      <c r="F526" s="18"/>
      <c r="G526" s="18"/>
      <c r="H526" s="20"/>
      <c r="I526" s="20"/>
      <c r="J526" s="20"/>
      <c r="K526" s="24"/>
      <c r="L526" s="20"/>
      <c r="M526" s="20"/>
      <c r="N526" s="18"/>
      <c r="O526" s="18"/>
      <c r="P526" s="18"/>
      <c r="Q526" s="18"/>
      <c r="R526" s="18"/>
      <c r="S526" s="14"/>
      <c r="T526" s="14"/>
      <c r="U526" s="14"/>
      <c r="V526" s="14"/>
      <c r="W526" s="14"/>
      <c r="X526" s="14"/>
      <c r="Y526" s="14"/>
      <c r="Z526" s="14"/>
      <c r="AA526" s="14"/>
      <c r="AB526" s="14"/>
      <c r="AC526" s="14"/>
      <c r="AD526" s="14"/>
      <c r="AE526" s="14"/>
      <c r="AF526" s="14"/>
      <c r="AG526" s="14"/>
      <c r="AH526" s="14"/>
    </row>
    <row r="527" spans="1:34" ht="15.75" customHeight="1">
      <c r="A527" s="17"/>
      <c r="B527" s="18"/>
      <c r="C527" s="18"/>
      <c r="D527" s="18"/>
      <c r="E527" s="18"/>
      <c r="F527" s="18"/>
      <c r="G527" s="18"/>
      <c r="H527" s="20"/>
      <c r="I527" s="20"/>
      <c r="J527" s="20"/>
      <c r="K527" s="24"/>
      <c r="L527" s="20"/>
      <c r="M527" s="20"/>
      <c r="N527" s="18"/>
      <c r="O527" s="18"/>
      <c r="P527" s="18"/>
      <c r="Q527" s="18"/>
      <c r="R527" s="18"/>
      <c r="S527" s="14"/>
      <c r="T527" s="14"/>
      <c r="U527" s="14"/>
      <c r="V527" s="14"/>
      <c r="W527" s="14"/>
      <c r="X527" s="14"/>
      <c r="Y527" s="14"/>
      <c r="Z527" s="14"/>
      <c r="AA527" s="14"/>
      <c r="AB527" s="14"/>
      <c r="AC527" s="14"/>
      <c r="AD527" s="14"/>
      <c r="AE527" s="14"/>
      <c r="AF527" s="14"/>
      <c r="AG527" s="14"/>
      <c r="AH527" s="14"/>
    </row>
    <row r="528" spans="1:34" ht="15.75" customHeight="1">
      <c r="A528" s="17"/>
      <c r="B528" s="18"/>
      <c r="C528" s="18"/>
      <c r="D528" s="18"/>
      <c r="E528" s="18"/>
      <c r="F528" s="18"/>
      <c r="G528" s="18"/>
      <c r="H528" s="20"/>
      <c r="I528" s="20"/>
      <c r="J528" s="20"/>
      <c r="K528" s="24"/>
      <c r="L528" s="20"/>
      <c r="M528" s="20"/>
      <c r="N528" s="18"/>
      <c r="O528" s="18"/>
      <c r="P528" s="18"/>
      <c r="Q528" s="18"/>
      <c r="R528" s="18"/>
      <c r="S528" s="14"/>
      <c r="T528" s="14"/>
      <c r="U528" s="14"/>
      <c r="V528" s="14"/>
      <c r="W528" s="14"/>
      <c r="X528" s="14"/>
      <c r="Y528" s="14"/>
      <c r="Z528" s="14"/>
      <c r="AA528" s="14"/>
      <c r="AB528" s="14"/>
      <c r="AC528" s="14"/>
      <c r="AD528" s="14"/>
      <c r="AE528" s="14"/>
      <c r="AF528" s="14"/>
      <c r="AG528" s="14"/>
      <c r="AH528" s="14"/>
    </row>
    <row r="529" spans="1:34" ht="15.75" customHeight="1">
      <c r="A529" s="17"/>
      <c r="B529" s="18"/>
      <c r="C529" s="18"/>
      <c r="D529" s="18"/>
      <c r="E529" s="18"/>
      <c r="F529" s="18"/>
      <c r="G529" s="18"/>
      <c r="H529" s="20"/>
      <c r="I529" s="20"/>
      <c r="J529" s="20"/>
      <c r="K529" s="24"/>
      <c r="L529" s="20"/>
      <c r="M529" s="20"/>
      <c r="N529" s="18"/>
      <c r="O529" s="18"/>
      <c r="P529" s="18"/>
      <c r="Q529" s="18"/>
      <c r="R529" s="18"/>
      <c r="S529" s="14"/>
      <c r="T529" s="14"/>
      <c r="U529" s="14"/>
      <c r="V529" s="14"/>
      <c r="W529" s="14"/>
      <c r="X529" s="14"/>
      <c r="Y529" s="14"/>
      <c r="Z529" s="14"/>
      <c r="AA529" s="14"/>
      <c r="AB529" s="14"/>
      <c r="AC529" s="14"/>
      <c r="AD529" s="14"/>
      <c r="AE529" s="14"/>
      <c r="AF529" s="14"/>
      <c r="AG529" s="14"/>
      <c r="AH529" s="14"/>
    </row>
    <row r="530" spans="1:34" ht="15.75" customHeight="1">
      <c r="A530" s="17"/>
      <c r="B530" s="18"/>
      <c r="C530" s="18"/>
      <c r="D530" s="18"/>
      <c r="E530" s="18"/>
      <c r="F530" s="18"/>
      <c r="G530" s="18"/>
      <c r="H530" s="20"/>
      <c r="I530" s="20"/>
      <c r="J530" s="20"/>
      <c r="K530" s="24"/>
      <c r="L530" s="20"/>
      <c r="M530" s="20"/>
      <c r="N530" s="18"/>
      <c r="O530" s="18"/>
      <c r="P530" s="18"/>
      <c r="Q530" s="18"/>
      <c r="R530" s="18"/>
      <c r="S530" s="14"/>
      <c r="T530" s="14"/>
      <c r="U530" s="14"/>
      <c r="V530" s="14"/>
      <c r="W530" s="14"/>
      <c r="X530" s="14"/>
      <c r="Y530" s="14"/>
      <c r="Z530" s="14"/>
      <c r="AA530" s="14"/>
      <c r="AB530" s="14"/>
      <c r="AC530" s="14"/>
      <c r="AD530" s="14"/>
      <c r="AE530" s="14"/>
      <c r="AF530" s="14"/>
      <c r="AG530" s="14"/>
      <c r="AH530" s="14"/>
    </row>
    <row r="531" spans="1:34" ht="15.75" customHeight="1">
      <c r="A531" s="17"/>
      <c r="B531" s="18"/>
      <c r="C531" s="18"/>
      <c r="D531" s="18"/>
      <c r="E531" s="18"/>
      <c r="F531" s="18"/>
      <c r="G531" s="18"/>
      <c r="H531" s="20"/>
      <c r="I531" s="20"/>
      <c r="J531" s="20"/>
      <c r="K531" s="24"/>
      <c r="L531" s="20"/>
      <c r="M531" s="20"/>
      <c r="N531" s="18"/>
      <c r="O531" s="18"/>
      <c r="P531" s="18"/>
      <c r="Q531" s="18"/>
      <c r="R531" s="18"/>
      <c r="S531" s="14"/>
      <c r="T531" s="14"/>
      <c r="U531" s="14"/>
      <c r="V531" s="14"/>
      <c r="W531" s="14"/>
      <c r="X531" s="14"/>
      <c r="Y531" s="14"/>
      <c r="Z531" s="14"/>
      <c r="AA531" s="14"/>
      <c r="AB531" s="14"/>
      <c r="AC531" s="14"/>
      <c r="AD531" s="14"/>
      <c r="AE531" s="14"/>
      <c r="AF531" s="14"/>
      <c r="AG531" s="14"/>
      <c r="AH531" s="14"/>
    </row>
    <row r="532" spans="1:34" ht="15.75" customHeight="1">
      <c r="A532" s="17"/>
      <c r="B532" s="18"/>
      <c r="C532" s="18"/>
      <c r="D532" s="18"/>
      <c r="E532" s="18"/>
      <c r="F532" s="18"/>
      <c r="G532" s="18"/>
      <c r="H532" s="20"/>
      <c r="I532" s="20"/>
      <c r="J532" s="20"/>
      <c r="K532" s="24"/>
      <c r="L532" s="20"/>
      <c r="M532" s="20"/>
      <c r="N532" s="18"/>
      <c r="O532" s="18"/>
      <c r="P532" s="18"/>
      <c r="Q532" s="18"/>
      <c r="R532" s="18"/>
      <c r="S532" s="14"/>
      <c r="T532" s="14"/>
      <c r="U532" s="14"/>
      <c r="V532" s="14"/>
      <c r="W532" s="14"/>
      <c r="X532" s="14"/>
      <c r="Y532" s="14"/>
      <c r="Z532" s="14"/>
      <c r="AA532" s="14"/>
      <c r="AB532" s="14"/>
      <c r="AC532" s="14"/>
      <c r="AD532" s="14"/>
      <c r="AE532" s="14"/>
      <c r="AF532" s="14"/>
      <c r="AG532" s="14"/>
      <c r="AH532" s="14"/>
    </row>
    <row r="533" spans="1:34" ht="15.75" customHeight="1">
      <c r="A533" s="17"/>
      <c r="B533" s="18"/>
      <c r="C533" s="18"/>
      <c r="D533" s="18"/>
      <c r="E533" s="18"/>
      <c r="F533" s="18"/>
      <c r="G533" s="18"/>
      <c r="H533" s="20"/>
      <c r="I533" s="20"/>
      <c r="J533" s="20"/>
      <c r="K533" s="24"/>
      <c r="L533" s="20"/>
      <c r="M533" s="20"/>
      <c r="N533" s="18"/>
      <c r="O533" s="18"/>
      <c r="P533" s="18"/>
      <c r="Q533" s="18"/>
      <c r="R533" s="18"/>
      <c r="S533" s="14"/>
      <c r="T533" s="14"/>
      <c r="U533" s="14"/>
      <c r="V533" s="14"/>
      <c r="W533" s="14"/>
      <c r="X533" s="14"/>
      <c r="Y533" s="14"/>
      <c r="Z533" s="14"/>
      <c r="AA533" s="14"/>
      <c r="AB533" s="14"/>
      <c r="AC533" s="14"/>
      <c r="AD533" s="14"/>
      <c r="AE533" s="14"/>
      <c r="AF533" s="14"/>
      <c r="AG533" s="14"/>
      <c r="AH533" s="14"/>
    </row>
    <row r="534" spans="1:34" ht="15.75" customHeight="1">
      <c r="A534" s="17"/>
      <c r="B534" s="18"/>
      <c r="C534" s="18"/>
      <c r="D534" s="18"/>
      <c r="E534" s="18"/>
      <c r="F534" s="18"/>
      <c r="G534" s="18"/>
      <c r="H534" s="20"/>
      <c r="I534" s="20"/>
      <c r="J534" s="20"/>
      <c r="K534" s="24"/>
      <c r="L534" s="20"/>
      <c r="M534" s="20"/>
      <c r="N534" s="18"/>
      <c r="O534" s="18"/>
      <c r="P534" s="18"/>
      <c r="Q534" s="18"/>
      <c r="R534" s="18"/>
      <c r="S534" s="14"/>
      <c r="T534" s="14"/>
      <c r="U534" s="14"/>
      <c r="V534" s="14"/>
      <c r="W534" s="14"/>
      <c r="X534" s="14"/>
      <c r="Y534" s="14"/>
      <c r="Z534" s="14"/>
      <c r="AA534" s="14"/>
      <c r="AB534" s="14"/>
      <c r="AC534" s="14"/>
      <c r="AD534" s="14"/>
      <c r="AE534" s="14"/>
      <c r="AF534" s="14"/>
      <c r="AG534" s="14"/>
      <c r="AH534" s="14"/>
    </row>
    <row r="535" spans="1:34" ht="15.75" customHeight="1">
      <c r="A535" s="17"/>
      <c r="B535" s="18"/>
      <c r="C535" s="18"/>
      <c r="D535" s="18"/>
      <c r="E535" s="18"/>
      <c r="F535" s="18"/>
      <c r="G535" s="18"/>
      <c r="H535" s="20"/>
      <c r="I535" s="20"/>
      <c r="J535" s="20"/>
      <c r="K535" s="24"/>
      <c r="L535" s="20"/>
      <c r="M535" s="20"/>
      <c r="N535" s="18"/>
      <c r="O535" s="18"/>
      <c r="P535" s="18"/>
      <c r="Q535" s="18"/>
      <c r="R535" s="18"/>
      <c r="S535" s="14"/>
      <c r="T535" s="14"/>
      <c r="U535" s="14"/>
      <c r="V535" s="14"/>
      <c r="W535" s="14"/>
      <c r="X535" s="14"/>
      <c r="Y535" s="14"/>
      <c r="Z535" s="14"/>
      <c r="AA535" s="14"/>
      <c r="AB535" s="14"/>
      <c r="AC535" s="14"/>
      <c r="AD535" s="14"/>
      <c r="AE535" s="14"/>
      <c r="AF535" s="14"/>
      <c r="AG535" s="14"/>
      <c r="AH535" s="14"/>
    </row>
    <row r="536" spans="1:34" ht="15.75" customHeight="1">
      <c r="A536" s="17"/>
      <c r="B536" s="18"/>
      <c r="C536" s="18"/>
      <c r="D536" s="18"/>
      <c r="E536" s="18"/>
      <c r="F536" s="18"/>
      <c r="G536" s="18"/>
      <c r="H536" s="20"/>
      <c r="I536" s="20"/>
      <c r="J536" s="20"/>
      <c r="K536" s="24"/>
      <c r="L536" s="20"/>
      <c r="M536" s="20"/>
      <c r="N536" s="18"/>
      <c r="O536" s="18"/>
      <c r="P536" s="18"/>
      <c r="Q536" s="18"/>
      <c r="R536" s="18"/>
      <c r="S536" s="14"/>
      <c r="T536" s="14"/>
      <c r="U536" s="14"/>
      <c r="V536" s="14"/>
      <c r="W536" s="14"/>
      <c r="X536" s="14"/>
      <c r="Y536" s="14"/>
      <c r="Z536" s="14"/>
      <c r="AA536" s="14"/>
      <c r="AB536" s="14"/>
      <c r="AC536" s="14"/>
      <c r="AD536" s="14"/>
      <c r="AE536" s="14"/>
      <c r="AF536" s="14"/>
      <c r="AG536" s="14"/>
      <c r="AH536" s="14"/>
    </row>
    <row r="537" spans="1:34" ht="15.75" customHeight="1">
      <c r="A537" s="17"/>
      <c r="B537" s="18"/>
      <c r="C537" s="18"/>
      <c r="D537" s="18"/>
      <c r="E537" s="18"/>
      <c r="F537" s="18"/>
      <c r="G537" s="18"/>
      <c r="H537" s="20"/>
      <c r="I537" s="20"/>
      <c r="J537" s="20"/>
      <c r="K537" s="24"/>
      <c r="L537" s="20"/>
      <c r="M537" s="20"/>
      <c r="N537" s="18"/>
      <c r="O537" s="18"/>
      <c r="P537" s="18"/>
      <c r="Q537" s="18"/>
      <c r="R537" s="18"/>
      <c r="S537" s="14"/>
      <c r="T537" s="14"/>
      <c r="U537" s="14"/>
      <c r="V537" s="14"/>
      <c r="W537" s="14"/>
      <c r="X537" s="14"/>
      <c r="Y537" s="14"/>
      <c r="Z537" s="14"/>
      <c r="AA537" s="14"/>
      <c r="AB537" s="14"/>
      <c r="AC537" s="14"/>
      <c r="AD537" s="14"/>
      <c r="AE537" s="14"/>
      <c r="AF537" s="14"/>
      <c r="AG537" s="14"/>
      <c r="AH537" s="14"/>
    </row>
    <row r="538" spans="1:34" ht="15.75" customHeight="1">
      <c r="A538" s="17"/>
      <c r="B538" s="18"/>
      <c r="C538" s="18"/>
      <c r="D538" s="18"/>
      <c r="E538" s="18"/>
      <c r="F538" s="18"/>
      <c r="G538" s="18"/>
      <c r="H538" s="20"/>
      <c r="I538" s="20"/>
      <c r="J538" s="20"/>
      <c r="K538" s="24"/>
      <c r="L538" s="20"/>
      <c r="M538" s="20"/>
      <c r="N538" s="18"/>
      <c r="O538" s="18"/>
      <c r="P538" s="18"/>
      <c r="Q538" s="18"/>
      <c r="R538" s="18"/>
      <c r="S538" s="14"/>
      <c r="T538" s="14"/>
      <c r="U538" s="14"/>
      <c r="V538" s="14"/>
      <c r="W538" s="14"/>
      <c r="X538" s="14"/>
      <c r="Y538" s="14"/>
      <c r="Z538" s="14"/>
      <c r="AA538" s="14"/>
      <c r="AB538" s="14"/>
      <c r="AC538" s="14"/>
      <c r="AD538" s="14"/>
      <c r="AE538" s="14"/>
      <c r="AF538" s="14"/>
      <c r="AG538" s="14"/>
      <c r="AH538" s="14"/>
    </row>
    <row r="539" spans="1:34" ht="15.75" customHeight="1">
      <c r="A539" s="17"/>
      <c r="B539" s="18"/>
      <c r="C539" s="18"/>
      <c r="D539" s="18"/>
      <c r="E539" s="18"/>
      <c r="F539" s="18"/>
      <c r="G539" s="18"/>
      <c r="H539" s="20"/>
      <c r="I539" s="20"/>
      <c r="J539" s="20"/>
      <c r="K539" s="24"/>
      <c r="L539" s="20"/>
      <c r="M539" s="20"/>
      <c r="N539" s="18"/>
      <c r="O539" s="18"/>
      <c r="P539" s="18"/>
      <c r="Q539" s="18"/>
      <c r="R539" s="18"/>
      <c r="S539" s="14"/>
      <c r="T539" s="14"/>
      <c r="U539" s="14"/>
      <c r="V539" s="14"/>
      <c r="W539" s="14"/>
      <c r="X539" s="14"/>
      <c r="Y539" s="14"/>
      <c r="Z539" s="14"/>
      <c r="AA539" s="14"/>
      <c r="AB539" s="14"/>
      <c r="AC539" s="14"/>
      <c r="AD539" s="14"/>
      <c r="AE539" s="14"/>
      <c r="AF539" s="14"/>
      <c r="AG539" s="14"/>
      <c r="AH539" s="14"/>
    </row>
    <row r="540" spans="1:34" ht="15.75" customHeight="1">
      <c r="A540" s="17"/>
      <c r="B540" s="18"/>
      <c r="C540" s="18"/>
      <c r="D540" s="18"/>
      <c r="E540" s="18"/>
      <c r="F540" s="18"/>
      <c r="G540" s="18"/>
      <c r="H540" s="20"/>
      <c r="I540" s="20"/>
      <c r="J540" s="20"/>
      <c r="K540" s="24"/>
      <c r="L540" s="20"/>
      <c r="M540" s="20"/>
      <c r="N540" s="18"/>
      <c r="O540" s="18"/>
      <c r="P540" s="18"/>
      <c r="Q540" s="18"/>
      <c r="R540" s="18"/>
      <c r="S540" s="14"/>
      <c r="T540" s="14"/>
      <c r="U540" s="14"/>
      <c r="V540" s="14"/>
      <c r="W540" s="14"/>
      <c r="X540" s="14"/>
      <c r="Y540" s="14"/>
      <c r="Z540" s="14"/>
      <c r="AA540" s="14"/>
      <c r="AB540" s="14"/>
      <c r="AC540" s="14"/>
      <c r="AD540" s="14"/>
      <c r="AE540" s="14"/>
      <c r="AF540" s="14"/>
      <c r="AG540" s="14"/>
      <c r="AH540" s="14"/>
    </row>
    <row r="541" spans="1:34" ht="15.75" customHeight="1">
      <c r="A541" s="17"/>
      <c r="B541" s="18"/>
      <c r="C541" s="18"/>
      <c r="D541" s="18"/>
      <c r="E541" s="18"/>
      <c r="F541" s="18"/>
      <c r="G541" s="18"/>
      <c r="H541" s="20"/>
      <c r="I541" s="20"/>
      <c r="J541" s="20"/>
      <c r="K541" s="24"/>
      <c r="L541" s="20"/>
      <c r="M541" s="20"/>
      <c r="N541" s="18"/>
      <c r="O541" s="18"/>
      <c r="P541" s="18"/>
      <c r="Q541" s="18"/>
      <c r="R541" s="18"/>
      <c r="S541" s="14"/>
      <c r="T541" s="14"/>
      <c r="U541" s="14"/>
      <c r="V541" s="14"/>
      <c r="W541" s="14"/>
      <c r="X541" s="14"/>
      <c r="Y541" s="14"/>
      <c r="Z541" s="14"/>
      <c r="AA541" s="14"/>
      <c r="AB541" s="14"/>
      <c r="AC541" s="14"/>
      <c r="AD541" s="14"/>
      <c r="AE541" s="14"/>
      <c r="AF541" s="14"/>
      <c r="AG541" s="14"/>
      <c r="AH541" s="14"/>
    </row>
    <row r="542" spans="1:34" ht="15.75" customHeight="1">
      <c r="A542" s="17"/>
      <c r="B542" s="18"/>
      <c r="C542" s="18"/>
      <c r="D542" s="18"/>
      <c r="E542" s="18"/>
      <c r="F542" s="18"/>
      <c r="G542" s="18"/>
      <c r="H542" s="20"/>
      <c r="I542" s="20"/>
      <c r="J542" s="20"/>
      <c r="K542" s="24"/>
      <c r="L542" s="20"/>
      <c r="M542" s="20"/>
      <c r="N542" s="18"/>
      <c r="O542" s="18"/>
      <c r="P542" s="18"/>
      <c r="Q542" s="18"/>
      <c r="R542" s="18"/>
      <c r="S542" s="14"/>
      <c r="T542" s="14"/>
      <c r="U542" s="14"/>
      <c r="V542" s="14"/>
      <c r="W542" s="14"/>
      <c r="X542" s="14"/>
      <c r="Y542" s="14"/>
      <c r="Z542" s="14"/>
      <c r="AA542" s="14"/>
      <c r="AB542" s="14"/>
      <c r="AC542" s="14"/>
      <c r="AD542" s="14"/>
      <c r="AE542" s="14"/>
      <c r="AF542" s="14"/>
      <c r="AG542" s="14"/>
      <c r="AH542" s="14"/>
    </row>
    <row r="543" spans="1:34" ht="15.75" customHeight="1">
      <c r="A543" s="17"/>
      <c r="B543" s="18"/>
      <c r="C543" s="18"/>
      <c r="D543" s="18"/>
      <c r="E543" s="18"/>
      <c r="F543" s="18"/>
      <c r="G543" s="18"/>
      <c r="H543" s="20"/>
      <c r="I543" s="20"/>
      <c r="J543" s="20"/>
      <c r="K543" s="24"/>
      <c r="L543" s="20"/>
      <c r="M543" s="20"/>
      <c r="N543" s="18"/>
      <c r="O543" s="18"/>
      <c r="P543" s="18"/>
      <c r="Q543" s="18"/>
      <c r="R543" s="18"/>
      <c r="S543" s="14"/>
      <c r="T543" s="14"/>
      <c r="U543" s="14"/>
      <c r="V543" s="14"/>
      <c r="W543" s="14"/>
      <c r="X543" s="14"/>
      <c r="Y543" s="14"/>
      <c r="Z543" s="14"/>
      <c r="AA543" s="14"/>
      <c r="AB543" s="14"/>
      <c r="AC543" s="14"/>
      <c r="AD543" s="14"/>
      <c r="AE543" s="14"/>
      <c r="AF543" s="14"/>
      <c r="AG543" s="14"/>
      <c r="AH543" s="14"/>
    </row>
    <row r="544" spans="1:34" ht="15.75" customHeight="1">
      <c r="A544" s="17"/>
      <c r="B544" s="18"/>
      <c r="C544" s="18"/>
      <c r="D544" s="18"/>
      <c r="E544" s="18"/>
      <c r="F544" s="18"/>
      <c r="G544" s="18"/>
      <c r="H544" s="20"/>
      <c r="I544" s="20"/>
      <c r="J544" s="20"/>
      <c r="K544" s="24"/>
      <c r="L544" s="20"/>
      <c r="M544" s="20"/>
      <c r="N544" s="18"/>
      <c r="O544" s="18"/>
      <c r="P544" s="18"/>
      <c r="Q544" s="18"/>
      <c r="R544" s="18"/>
      <c r="S544" s="14"/>
      <c r="T544" s="14"/>
      <c r="U544" s="14"/>
      <c r="V544" s="14"/>
      <c r="W544" s="14"/>
      <c r="X544" s="14"/>
      <c r="Y544" s="14"/>
      <c r="Z544" s="14"/>
      <c r="AA544" s="14"/>
      <c r="AB544" s="14"/>
      <c r="AC544" s="14"/>
      <c r="AD544" s="14"/>
      <c r="AE544" s="14"/>
      <c r="AF544" s="14"/>
      <c r="AG544" s="14"/>
      <c r="AH544" s="14"/>
    </row>
    <row r="545" spans="1:34" ht="15.75" customHeight="1">
      <c r="A545" s="17"/>
      <c r="B545" s="18"/>
      <c r="C545" s="18"/>
      <c r="D545" s="18"/>
      <c r="E545" s="18"/>
      <c r="F545" s="18"/>
      <c r="G545" s="18"/>
      <c r="H545" s="20"/>
      <c r="I545" s="20"/>
      <c r="J545" s="20"/>
      <c r="K545" s="24"/>
      <c r="L545" s="20"/>
      <c r="M545" s="20"/>
      <c r="N545" s="18"/>
      <c r="O545" s="18"/>
      <c r="P545" s="18"/>
      <c r="Q545" s="18"/>
      <c r="R545" s="18"/>
      <c r="S545" s="14"/>
      <c r="T545" s="14"/>
      <c r="U545" s="14"/>
      <c r="V545" s="14"/>
      <c r="W545" s="14"/>
      <c r="X545" s="14"/>
      <c r="Y545" s="14"/>
      <c r="Z545" s="14"/>
      <c r="AA545" s="14"/>
      <c r="AB545" s="14"/>
      <c r="AC545" s="14"/>
      <c r="AD545" s="14"/>
      <c r="AE545" s="14"/>
      <c r="AF545" s="14"/>
      <c r="AG545" s="14"/>
      <c r="AH545" s="14"/>
    </row>
    <row r="546" spans="1:34" ht="15.75" customHeight="1">
      <c r="A546" s="17"/>
      <c r="B546" s="18"/>
      <c r="C546" s="18"/>
      <c r="D546" s="18"/>
      <c r="E546" s="18"/>
      <c r="F546" s="18"/>
      <c r="G546" s="18"/>
      <c r="H546" s="20"/>
      <c r="I546" s="20"/>
      <c r="J546" s="20"/>
      <c r="K546" s="24"/>
      <c r="L546" s="20"/>
      <c r="M546" s="20"/>
      <c r="N546" s="18"/>
      <c r="O546" s="18"/>
      <c r="P546" s="18"/>
      <c r="Q546" s="18"/>
      <c r="R546" s="18"/>
      <c r="S546" s="14"/>
      <c r="T546" s="14"/>
      <c r="U546" s="14"/>
      <c r="V546" s="14"/>
      <c r="W546" s="14"/>
      <c r="X546" s="14"/>
      <c r="Y546" s="14"/>
      <c r="Z546" s="14"/>
      <c r="AA546" s="14"/>
      <c r="AB546" s="14"/>
      <c r="AC546" s="14"/>
      <c r="AD546" s="14"/>
      <c r="AE546" s="14"/>
      <c r="AF546" s="14"/>
      <c r="AG546" s="14"/>
      <c r="AH546" s="14"/>
    </row>
    <row r="547" spans="1:34" ht="15.75" customHeight="1">
      <c r="A547" s="17"/>
      <c r="B547" s="18"/>
      <c r="C547" s="18"/>
      <c r="D547" s="18"/>
      <c r="E547" s="18"/>
      <c r="F547" s="18"/>
      <c r="G547" s="18"/>
      <c r="H547" s="20"/>
      <c r="I547" s="20"/>
      <c r="J547" s="20"/>
      <c r="K547" s="24"/>
      <c r="L547" s="20"/>
      <c r="M547" s="20"/>
      <c r="N547" s="18"/>
      <c r="O547" s="18"/>
      <c r="P547" s="18"/>
      <c r="Q547" s="18"/>
      <c r="R547" s="18"/>
      <c r="S547" s="14"/>
      <c r="T547" s="14"/>
      <c r="U547" s="14"/>
      <c r="V547" s="14"/>
      <c r="W547" s="14"/>
      <c r="X547" s="14"/>
      <c r="Y547" s="14"/>
      <c r="Z547" s="14"/>
      <c r="AA547" s="14"/>
      <c r="AB547" s="14"/>
      <c r="AC547" s="14"/>
      <c r="AD547" s="14"/>
      <c r="AE547" s="14"/>
      <c r="AF547" s="14"/>
      <c r="AG547" s="14"/>
      <c r="AH547" s="14"/>
    </row>
    <row r="548" spans="1:34" ht="15.75" customHeight="1">
      <c r="A548" s="17"/>
      <c r="B548" s="18"/>
      <c r="C548" s="18"/>
      <c r="D548" s="18"/>
      <c r="E548" s="18"/>
      <c r="F548" s="18"/>
      <c r="G548" s="18"/>
      <c r="H548" s="20"/>
      <c r="I548" s="20"/>
      <c r="J548" s="20"/>
      <c r="K548" s="24"/>
      <c r="L548" s="20"/>
      <c r="M548" s="20"/>
      <c r="N548" s="18"/>
      <c r="O548" s="18"/>
      <c r="P548" s="18"/>
      <c r="Q548" s="18"/>
      <c r="R548" s="18"/>
      <c r="S548" s="14"/>
      <c r="T548" s="14"/>
      <c r="U548" s="14"/>
      <c r="V548" s="14"/>
      <c r="W548" s="14"/>
      <c r="X548" s="14"/>
      <c r="Y548" s="14"/>
      <c r="Z548" s="14"/>
      <c r="AA548" s="14"/>
      <c r="AB548" s="14"/>
      <c r="AC548" s="14"/>
      <c r="AD548" s="14"/>
      <c r="AE548" s="14"/>
      <c r="AF548" s="14"/>
      <c r="AG548" s="14"/>
      <c r="AH548" s="14"/>
    </row>
    <row r="549" spans="1:34" ht="15.75" customHeight="1">
      <c r="A549" s="17"/>
      <c r="B549" s="18"/>
      <c r="C549" s="18"/>
      <c r="D549" s="18"/>
      <c r="E549" s="18"/>
      <c r="F549" s="18"/>
      <c r="G549" s="18"/>
      <c r="H549" s="20"/>
      <c r="I549" s="20"/>
      <c r="J549" s="20"/>
      <c r="K549" s="24"/>
      <c r="L549" s="20"/>
      <c r="M549" s="20"/>
      <c r="N549" s="18"/>
      <c r="O549" s="18"/>
      <c r="P549" s="18"/>
      <c r="Q549" s="18"/>
      <c r="R549" s="18"/>
      <c r="S549" s="14"/>
      <c r="T549" s="14"/>
      <c r="U549" s="14"/>
      <c r="V549" s="14"/>
      <c r="W549" s="14"/>
      <c r="X549" s="14"/>
      <c r="Y549" s="14"/>
      <c r="Z549" s="14"/>
      <c r="AA549" s="14"/>
      <c r="AB549" s="14"/>
      <c r="AC549" s="14"/>
      <c r="AD549" s="14"/>
      <c r="AE549" s="14"/>
      <c r="AF549" s="14"/>
      <c r="AG549" s="14"/>
      <c r="AH549" s="14"/>
    </row>
    <row r="550" spans="1:34" ht="15.75" customHeight="1">
      <c r="A550" s="17"/>
      <c r="B550" s="18"/>
      <c r="C550" s="18"/>
      <c r="D550" s="18"/>
      <c r="E550" s="18"/>
      <c r="F550" s="18"/>
      <c r="G550" s="18"/>
      <c r="H550" s="20"/>
      <c r="I550" s="20"/>
      <c r="J550" s="20"/>
      <c r="K550" s="24"/>
      <c r="L550" s="20"/>
      <c r="M550" s="20"/>
      <c r="N550" s="18"/>
      <c r="O550" s="18"/>
      <c r="P550" s="18"/>
      <c r="Q550" s="18"/>
      <c r="R550" s="18"/>
      <c r="S550" s="14"/>
      <c r="T550" s="14"/>
      <c r="U550" s="14"/>
      <c r="V550" s="14"/>
      <c r="W550" s="14"/>
      <c r="X550" s="14"/>
      <c r="Y550" s="14"/>
      <c r="Z550" s="14"/>
      <c r="AA550" s="14"/>
      <c r="AB550" s="14"/>
      <c r="AC550" s="14"/>
      <c r="AD550" s="14"/>
      <c r="AE550" s="14"/>
      <c r="AF550" s="14"/>
      <c r="AG550" s="14"/>
      <c r="AH550" s="14"/>
    </row>
    <row r="551" spans="1:34" ht="15.75" customHeight="1">
      <c r="A551" s="17"/>
      <c r="B551" s="18"/>
      <c r="C551" s="18"/>
      <c r="D551" s="18"/>
      <c r="E551" s="18"/>
      <c r="F551" s="18"/>
      <c r="G551" s="18"/>
      <c r="H551" s="20"/>
      <c r="I551" s="20"/>
      <c r="J551" s="20"/>
      <c r="K551" s="24"/>
      <c r="L551" s="20"/>
      <c r="M551" s="20"/>
      <c r="N551" s="18"/>
      <c r="O551" s="18"/>
      <c r="P551" s="18"/>
      <c r="Q551" s="18"/>
      <c r="R551" s="18"/>
      <c r="S551" s="14"/>
      <c r="T551" s="14"/>
      <c r="U551" s="14"/>
      <c r="V551" s="14"/>
      <c r="W551" s="14"/>
      <c r="X551" s="14"/>
      <c r="Y551" s="14"/>
      <c r="Z551" s="14"/>
      <c r="AA551" s="14"/>
      <c r="AB551" s="14"/>
      <c r="AC551" s="14"/>
      <c r="AD551" s="14"/>
      <c r="AE551" s="14"/>
      <c r="AF551" s="14"/>
      <c r="AG551" s="14"/>
      <c r="AH551" s="14"/>
    </row>
    <row r="552" spans="1:34" ht="15.75" customHeight="1">
      <c r="A552" s="17"/>
      <c r="B552" s="18"/>
      <c r="C552" s="18"/>
      <c r="D552" s="18"/>
      <c r="E552" s="18"/>
      <c r="F552" s="18"/>
      <c r="G552" s="18"/>
      <c r="H552" s="20"/>
      <c r="I552" s="20"/>
      <c r="J552" s="20"/>
      <c r="K552" s="24"/>
      <c r="L552" s="20"/>
      <c r="M552" s="20"/>
      <c r="N552" s="18"/>
      <c r="O552" s="18"/>
      <c r="P552" s="18"/>
      <c r="Q552" s="18"/>
      <c r="R552" s="18"/>
      <c r="S552" s="14"/>
      <c r="T552" s="14"/>
      <c r="U552" s="14"/>
      <c r="V552" s="14"/>
      <c r="W552" s="14"/>
      <c r="X552" s="14"/>
      <c r="Y552" s="14"/>
      <c r="Z552" s="14"/>
      <c r="AA552" s="14"/>
      <c r="AB552" s="14"/>
      <c r="AC552" s="14"/>
      <c r="AD552" s="14"/>
      <c r="AE552" s="14"/>
      <c r="AF552" s="14"/>
      <c r="AG552" s="14"/>
      <c r="AH552" s="14"/>
    </row>
    <row r="553" spans="1:34" ht="15.75" customHeight="1">
      <c r="A553" s="17"/>
      <c r="B553" s="18"/>
      <c r="C553" s="18"/>
      <c r="D553" s="18"/>
      <c r="E553" s="18"/>
      <c r="F553" s="18"/>
      <c r="G553" s="18"/>
      <c r="H553" s="20"/>
      <c r="I553" s="20"/>
      <c r="J553" s="20"/>
      <c r="K553" s="24"/>
      <c r="L553" s="20"/>
      <c r="M553" s="20"/>
      <c r="N553" s="18"/>
      <c r="O553" s="18"/>
      <c r="P553" s="18"/>
      <c r="Q553" s="18"/>
      <c r="R553" s="18"/>
      <c r="S553" s="14"/>
      <c r="T553" s="14"/>
      <c r="U553" s="14"/>
      <c r="V553" s="14"/>
      <c r="W553" s="14"/>
      <c r="X553" s="14"/>
      <c r="Y553" s="14"/>
      <c r="Z553" s="14"/>
      <c r="AA553" s="14"/>
      <c r="AB553" s="14"/>
      <c r="AC553" s="14"/>
      <c r="AD553" s="14"/>
      <c r="AE553" s="14"/>
      <c r="AF553" s="14"/>
      <c r="AG553" s="14"/>
      <c r="AH553" s="14"/>
    </row>
    <row r="554" spans="1:34" ht="15.75" customHeight="1">
      <c r="A554" s="17"/>
      <c r="B554" s="18"/>
      <c r="C554" s="18"/>
      <c r="D554" s="18"/>
      <c r="E554" s="18"/>
      <c r="F554" s="18"/>
      <c r="G554" s="18"/>
      <c r="H554" s="20"/>
      <c r="I554" s="20"/>
      <c r="J554" s="20"/>
      <c r="K554" s="24"/>
      <c r="L554" s="20"/>
      <c r="M554" s="20"/>
      <c r="N554" s="18"/>
      <c r="O554" s="18"/>
      <c r="P554" s="18"/>
      <c r="Q554" s="18"/>
      <c r="R554" s="18"/>
      <c r="S554" s="14"/>
      <c r="T554" s="14"/>
      <c r="U554" s="14"/>
      <c r="V554" s="14"/>
      <c r="W554" s="14"/>
      <c r="X554" s="14"/>
      <c r="Y554" s="14"/>
      <c r="Z554" s="14"/>
      <c r="AA554" s="14"/>
      <c r="AB554" s="14"/>
      <c r="AC554" s="14"/>
      <c r="AD554" s="14"/>
      <c r="AE554" s="14"/>
      <c r="AF554" s="14"/>
      <c r="AG554" s="14"/>
      <c r="AH554" s="14"/>
    </row>
    <row r="555" spans="1:34" ht="15.75" customHeight="1">
      <c r="A555" s="17"/>
      <c r="B555" s="18"/>
      <c r="C555" s="18"/>
      <c r="D555" s="18"/>
      <c r="E555" s="18"/>
      <c r="F555" s="18"/>
      <c r="G555" s="18"/>
      <c r="H555" s="20"/>
      <c r="I555" s="20"/>
      <c r="J555" s="20"/>
      <c r="K555" s="24"/>
      <c r="L555" s="20"/>
      <c r="M555" s="20"/>
      <c r="N555" s="18"/>
      <c r="O555" s="18"/>
      <c r="P555" s="18"/>
      <c r="Q555" s="18"/>
      <c r="R555" s="18"/>
      <c r="S555" s="14"/>
      <c r="T555" s="14"/>
      <c r="U555" s="14"/>
      <c r="V555" s="14"/>
      <c r="W555" s="14"/>
      <c r="X555" s="14"/>
      <c r="Y555" s="14"/>
      <c r="Z555" s="14"/>
      <c r="AA555" s="14"/>
      <c r="AB555" s="14"/>
      <c r="AC555" s="14"/>
      <c r="AD555" s="14"/>
      <c r="AE555" s="14"/>
      <c r="AF555" s="14"/>
      <c r="AG555" s="14"/>
      <c r="AH555" s="14"/>
    </row>
    <row r="556" spans="1:34" ht="15.75" customHeight="1">
      <c r="A556" s="17"/>
      <c r="B556" s="18"/>
      <c r="C556" s="18"/>
      <c r="D556" s="18"/>
      <c r="E556" s="18"/>
      <c r="F556" s="18"/>
      <c r="G556" s="18"/>
      <c r="H556" s="20"/>
      <c r="I556" s="20"/>
      <c r="J556" s="20"/>
      <c r="K556" s="24"/>
      <c r="L556" s="20"/>
      <c r="M556" s="20"/>
      <c r="N556" s="18"/>
      <c r="O556" s="18"/>
      <c r="P556" s="18"/>
      <c r="Q556" s="18"/>
      <c r="R556" s="18"/>
      <c r="S556" s="14"/>
      <c r="T556" s="14"/>
      <c r="U556" s="14"/>
      <c r="V556" s="14"/>
      <c r="W556" s="14"/>
      <c r="X556" s="14"/>
      <c r="Y556" s="14"/>
      <c r="Z556" s="14"/>
      <c r="AA556" s="14"/>
      <c r="AB556" s="14"/>
      <c r="AC556" s="14"/>
      <c r="AD556" s="14"/>
      <c r="AE556" s="14"/>
      <c r="AF556" s="14"/>
      <c r="AG556" s="14"/>
      <c r="AH556" s="14"/>
    </row>
    <row r="557" spans="1:34" ht="15.75" customHeight="1">
      <c r="A557" s="17"/>
      <c r="B557" s="18"/>
      <c r="C557" s="18"/>
      <c r="D557" s="18"/>
      <c r="E557" s="18"/>
      <c r="F557" s="18"/>
      <c r="G557" s="18"/>
      <c r="H557" s="20"/>
      <c r="I557" s="20"/>
      <c r="J557" s="20"/>
      <c r="K557" s="24"/>
      <c r="L557" s="20"/>
      <c r="M557" s="20"/>
      <c r="N557" s="18"/>
      <c r="O557" s="18"/>
      <c r="P557" s="18"/>
      <c r="Q557" s="18"/>
      <c r="R557" s="18"/>
      <c r="S557" s="14"/>
      <c r="T557" s="14"/>
      <c r="U557" s="14"/>
      <c r="V557" s="14"/>
      <c r="W557" s="14"/>
      <c r="X557" s="14"/>
      <c r="Y557" s="14"/>
      <c r="Z557" s="14"/>
      <c r="AA557" s="14"/>
      <c r="AB557" s="14"/>
      <c r="AC557" s="14"/>
      <c r="AD557" s="14"/>
      <c r="AE557" s="14"/>
      <c r="AF557" s="14"/>
      <c r="AG557" s="14"/>
      <c r="AH557" s="14"/>
    </row>
    <row r="558" spans="1:34" ht="15.75" customHeight="1">
      <c r="A558" s="17"/>
      <c r="B558" s="18"/>
      <c r="C558" s="18"/>
      <c r="D558" s="18"/>
      <c r="E558" s="18"/>
      <c r="F558" s="18"/>
      <c r="G558" s="18"/>
      <c r="H558" s="20"/>
      <c r="I558" s="20"/>
      <c r="J558" s="20"/>
      <c r="K558" s="24"/>
      <c r="L558" s="20"/>
      <c r="M558" s="20"/>
      <c r="N558" s="18"/>
      <c r="O558" s="18"/>
      <c r="P558" s="18"/>
      <c r="Q558" s="18"/>
      <c r="R558" s="18"/>
      <c r="S558" s="14"/>
      <c r="T558" s="14"/>
      <c r="U558" s="14"/>
      <c r="V558" s="14"/>
      <c r="W558" s="14"/>
      <c r="X558" s="14"/>
      <c r="Y558" s="14"/>
      <c r="Z558" s="14"/>
      <c r="AA558" s="14"/>
      <c r="AB558" s="14"/>
      <c r="AC558" s="14"/>
      <c r="AD558" s="14"/>
      <c r="AE558" s="14"/>
      <c r="AF558" s="14"/>
      <c r="AG558" s="14"/>
      <c r="AH558" s="14"/>
    </row>
    <row r="559" spans="1:34" ht="15.75" customHeight="1">
      <c r="A559" s="17"/>
      <c r="B559" s="18"/>
      <c r="C559" s="18"/>
      <c r="D559" s="18"/>
      <c r="E559" s="18"/>
      <c r="F559" s="18"/>
      <c r="G559" s="18"/>
      <c r="H559" s="20"/>
      <c r="I559" s="20"/>
      <c r="J559" s="20"/>
      <c r="K559" s="24"/>
      <c r="L559" s="20"/>
      <c r="M559" s="20"/>
      <c r="N559" s="18"/>
      <c r="O559" s="18"/>
      <c r="P559" s="18"/>
      <c r="Q559" s="18"/>
      <c r="R559" s="18"/>
      <c r="S559" s="14"/>
      <c r="T559" s="14"/>
      <c r="U559" s="14"/>
      <c r="V559" s="14"/>
      <c r="W559" s="14"/>
      <c r="X559" s="14"/>
      <c r="Y559" s="14"/>
      <c r="Z559" s="14"/>
      <c r="AA559" s="14"/>
      <c r="AB559" s="14"/>
      <c r="AC559" s="14"/>
      <c r="AD559" s="14"/>
      <c r="AE559" s="14"/>
      <c r="AF559" s="14"/>
      <c r="AG559" s="14"/>
      <c r="AH559" s="14"/>
    </row>
    <row r="560" spans="1:34" ht="15.75" customHeight="1">
      <c r="A560" s="17"/>
      <c r="B560" s="18"/>
      <c r="C560" s="18"/>
      <c r="D560" s="18"/>
      <c r="E560" s="18"/>
      <c r="F560" s="18"/>
      <c r="G560" s="18"/>
      <c r="H560" s="20"/>
      <c r="I560" s="20"/>
      <c r="J560" s="20"/>
      <c r="K560" s="24"/>
      <c r="L560" s="20"/>
      <c r="M560" s="20"/>
      <c r="N560" s="18"/>
      <c r="O560" s="18"/>
      <c r="P560" s="18"/>
      <c r="Q560" s="18"/>
      <c r="R560" s="18"/>
      <c r="S560" s="14"/>
      <c r="T560" s="14"/>
      <c r="U560" s="14"/>
      <c r="V560" s="14"/>
      <c r="W560" s="14"/>
      <c r="X560" s="14"/>
      <c r="Y560" s="14"/>
      <c r="Z560" s="14"/>
      <c r="AA560" s="14"/>
      <c r="AB560" s="14"/>
      <c r="AC560" s="14"/>
      <c r="AD560" s="14"/>
      <c r="AE560" s="14"/>
      <c r="AF560" s="14"/>
      <c r="AG560" s="14"/>
      <c r="AH560" s="14"/>
    </row>
    <row r="561" spans="1:34" ht="15.75" customHeight="1">
      <c r="A561" s="17"/>
      <c r="B561" s="18"/>
      <c r="C561" s="18"/>
      <c r="D561" s="18"/>
      <c r="E561" s="18"/>
      <c r="F561" s="18"/>
      <c r="G561" s="18"/>
      <c r="H561" s="20"/>
      <c r="I561" s="20"/>
      <c r="J561" s="20"/>
      <c r="K561" s="24"/>
      <c r="L561" s="20"/>
      <c r="M561" s="20"/>
      <c r="N561" s="18"/>
      <c r="O561" s="18"/>
      <c r="P561" s="18"/>
      <c r="Q561" s="18"/>
      <c r="R561" s="18"/>
      <c r="S561" s="14"/>
      <c r="T561" s="14"/>
      <c r="U561" s="14"/>
      <c r="V561" s="14"/>
      <c r="W561" s="14"/>
      <c r="X561" s="14"/>
      <c r="Y561" s="14"/>
      <c r="Z561" s="14"/>
      <c r="AA561" s="14"/>
      <c r="AB561" s="14"/>
      <c r="AC561" s="14"/>
      <c r="AD561" s="14"/>
      <c r="AE561" s="14"/>
      <c r="AF561" s="14"/>
      <c r="AG561" s="14"/>
      <c r="AH561" s="14"/>
    </row>
    <row r="562" spans="1:34" ht="15.75" customHeight="1">
      <c r="A562" s="17"/>
      <c r="B562" s="18"/>
      <c r="C562" s="18"/>
      <c r="D562" s="18"/>
      <c r="E562" s="18"/>
      <c r="F562" s="18"/>
      <c r="G562" s="18"/>
      <c r="H562" s="20"/>
      <c r="I562" s="20"/>
      <c r="J562" s="20"/>
      <c r="K562" s="24"/>
      <c r="L562" s="20"/>
      <c r="M562" s="20"/>
      <c r="N562" s="18"/>
      <c r="O562" s="18"/>
      <c r="P562" s="18"/>
      <c r="Q562" s="18"/>
      <c r="R562" s="18"/>
      <c r="S562" s="14"/>
      <c r="T562" s="14"/>
      <c r="U562" s="14"/>
      <c r="V562" s="14"/>
      <c r="W562" s="14"/>
      <c r="X562" s="14"/>
      <c r="Y562" s="14"/>
      <c r="Z562" s="14"/>
      <c r="AA562" s="14"/>
      <c r="AB562" s="14"/>
      <c r="AC562" s="14"/>
      <c r="AD562" s="14"/>
      <c r="AE562" s="14"/>
      <c r="AF562" s="14"/>
      <c r="AG562" s="14"/>
      <c r="AH562" s="14"/>
    </row>
    <row r="563" spans="1:34" ht="15.75" customHeight="1">
      <c r="A563" s="17"/>
      <c r="B563" s="18"/>
      <c r="C563" s="18"/>
      <c r="D563" s="18"/>
      <c r="E563" s="18"/>
      <c r="F563" s="18"/>
      <c r="G563" s="18"/>
      <c r="H563" s="20"/>
      <c r="I563" s="20"/>
      <c r="J563" s="20"/>
      <c r="K563" s="24"/>
      <c r="L563" s="20"/>
      <c r="M563" s="20"/>
      <c r="N563" s="18"/>
      <c r="O563" s="18"/>
      <c r="P563" s="18"/>
      <c r="Q563" s="18"/>
      <c r="R563" s="18"/>
      <c r="S563" s="14"/>
      <c r="T563" s="14"/>
      <c r="U563" s="14"/>
      <c r="V563" s="14"/>
      <c r="W563" s="14"/>
      <c r="X563" s="14"/>
      <c r="Y563" s="14"/>
      <c r="Z563" s="14"/>
      <c r="AA563" s="14"/>
      <c r="AB563" s="14"/>
      <c r="AC563" s="14"/>
      <c r="AD563" s="14"/>
      <c r="AE563" s="14"/>
      <c r="AF563" s="14"/>
      <c r="AG563" s="14"/>
      <c r="AH563" s="14"/>
    </row>
    <row r="564" spans="1:34" ht="15.75" customHeight="1">
      <c r="A564" s="17"/>
      <c r="B564" s="18"/>
      <c r="C564" s="18"/>
      <c r="D564" s="18"/>
      <c r="E564" s="18"/>
      <c r="F564" s="18"/>
      <c r="G564" s="18"/>
      <c r="H564" s="20"/>
      <c r="I564" s="20"/>
      <c r="J564" s="20"/>
      <c r="K564" s="24"/>
      <c r="L564" s="20"/>
      <c r="M564" s="20"/>
      <c r="N564" s="18"/>
      <c r="O564" s="18"/>
      <c r="P564" s="18"/>
      <c r="Q564" s="18"/>
      <c r="R564" s="18"/>
      <c r="S564" s="14"/>
      <c r="T564" s="14"/>
      <c r="U564" s="14"/>
      <c r="V564" s="14"/>
      <c r="W564" s="14"/>
      <c r="X564" s="14"/>
      <c r="Y564" s="14"/>
      <c r="Z564" s="14"/>
      <c r="AA564" s="14"/>
      <c r="AB564" s="14"/>
      <c r="AC564" s="14"/>
      <c r="AD564" s="14"/>
      <c r="AE564" s="14"/>
      <c r="AF564" s="14"/>
      <c r="AG564" s="14"/>
      <c r="AH564" s="14"/>
    </row>
    <row r="565" spans="1:34" ht="15.75" customHeight="1">
      <c r="A565" s="17"/>
      <c r="B565" s="18"/>
      <c r="C565" s="18"/>
      <c r="D565" s="18"/>
      <c r="E565" s="18"/>
      <c r="F565" s="18"/>
      <c r="G565" s="18"/>
      <c r="H565" s="20"/>
      <c r="I565" s="20"/>
      <c r="J565" s="20"/>
      <c r="K565" s="24"/>
      <c r="L565" s="20"/>
      <c r="M565" s="20"/>
      <c r="N565" s="18"/>
      <c r="O565" s="18"/>
      <c r="P565" s="18"/>
      <c r="Q565" s="18"/>
      <c r="R565" s="18"/>
      <c r="S565" s="14"/>
      <c r="T565" s="14"/>
      <c r="U565" s="14"/>
      <c r="V565" s="14"/>
      <c r="W565" s="14"/>
      <c r="X565" s="14"/>
      <c r="Y565" s="14"/>
      <c r="Z565" s="14"/>
      <c r="AA565" s="14"/>
      <c r="AB565" s="14"/>
      <c r="AC565" s="14"/>
      <c r="AD565" s="14"/>
      <c r="AE565" s="14"/>
      <c r="AF565" s="14"/>
      <c r="AG565" s="14"/>
      <c r="AH565" s="14"/>
    </row>
    <row r="566" spans="1:34" ht="15.75" customHeight="1">
      <c r="A566" s="17"/>
      <c r="B566" s="18"/>
      <c r="C566" s="18"/>
      <c r="D566" s="18"/>
      <c r="E566" s="18"/>
      <c r="F566" s="18"/>
      <c r="G566" s="18"/>
      <c r="H566" s="20"/>
      <c r="I566" s="20"/>
      <c r="J566" s="20"/>
      <c r="K566" s="24"/>
      <c r="L566" s="20"/>
      <c r="M566" s="20"/>
      <c r="N566" s="18"/>
      <c r="O566" s="18"/>
      <c r="P566" s="18"/>
      <c r="Q566" s="18"/>
      <c r="R566" s="18"/>
      <c r="S566" s="14"/>
      <c r="T566" s="14"/>
      <c r="U566" s="14"/>
      <c r="V566" s="14"/>
      <c r="W566" s="14"/>
      <c r="X566" s="14"/>
      <c r="Y566" s="14"/>
      <c r="Z566" s="14"/>
      <c r="AA566" s="14"/>
      <c r="AB566" s="14"/>
      <c r="AC566" s="14"/>
      <c r="AD566" s="14"/>
      <c r="AE566" s="14"/>
      <c r="AF566" s="14"/>
      <c r="AG566" s="14"/>
      <c r="AH566" s="14"/>
    </row>
    <row r="567" spans="1:34" ht="15.75" customHeight="1">
      <c r="A567" s="17"/>
      <c r="B567" s="18"/>
      <c r="C567" s="18"/>
      <c r="D567" s="18"/>
      <c r="E567" s="18"/>
      <c r="F567" s="18"/>
      <c r="G567" s="18"/>
      <c r="H567" s="20"/>
      <c r="I567" s="20"/>
      <c r="J567" s="20"/>
      <c r="K567" s="24"/>
      <c r="L567" s="20"/>
      <c r="M567" s="20"/>
      <c r="N567" s="18"/>
      <c r="O567" s="18"/>
      <c r="P567" s="18"/>
      <c r="Q567" s="18"/>
      <c r="R567" s="18"/>
      <c r="S567" s="14"/>
      <c r="T567" s="14"/>
      <c r="U567" s="14"/>
      <c r="V567" s="14"/>
      <c r="W567" s="14"/>
      <c r="X567" s="14"/>
      <c r="Y567" s="14"/>
      <c r="Z567" s="14"/>
      <c r="AA567" s="14"/>
      <c r="AB567" s="14"/>
      <c r="AC567" s="14"/>
      <c r="AD567" s="14"/>
      <c r="AE567" s="14"/>
      <c r="AF567" s="14"/>
      <c r="AG567" s="14"/>
      <c r="AH567" s="14"/>
    </row>
    <row r="568" spans="1:34" ht="15.75" customHeight="1">
      <c r="A568" s="17"/>
      <c r="B568" s="18"/>
      <c r="C568" s="18"/>
      <c r="D568" s="18"/>
      <c r="E568" s="18"/>
      <c r="F568" s="18"/>
      <c r="G568" s="18"/>
      <c r="H568" s="20"/>
      <c r="I568" s="20"/>
      <c r="J568" s="20"/>
      <c r="K568" s="24"/>
      <c r="L568" s="20"/>
      <c r="M568" s="20"/>
      <c r="N568" s="18"/>
      <c r="O568" s="18"/>
      <c r="P568" s="18"/>
      <c r="Q568" s="18"/>
      <c r="R568" s="18"/>
      <c r="S568" s="14"/>
      <c r="T568" s="14"/>
      <c r="U568" s="14"/>
      <c r="V568" s="14"/>
      <c r="W568" s="14"/>
      <c r="X568" s="14"/>
      <c r="Y568" s="14"/>
      <c r="Z568" s="14"/>
      <c r="AA568" s="14"/>
      <c r="AB568" s="14"/>
      <c r="AC568" s="14"/>
      <c r="AD568" s="14"/>
      <c r="AE568" s="14"/>
      <c r="AF568" s="14"/>
      <c r="AG568" s="14"/>
      <c r="AH568" s="14"/>
    </row>
    <row r="569" spans="1:34" ht="15.75" customHeight="1">
      <c r="A569" s="17"/>
      <c r="B569" s="18"/>
      <c r="C569" s="18"/>
      <c r="D569" s="18"/>
      <c r="E569" s="18"/>
      <c r="F569" s="18"/>
      <c r="G569" s="18"/>
      <c r="H569" s="20"/>
      <c r="I569" s="20"/>
      <c r="J569" s="20"/>
      <c r="K569" s="24"/>
      <c r="L569" s="20"/>
      <c r="M569" s="20"/>
      <c r="N569" s="18"/>
      <c r="O569" s="18"/>
      <c r="P569" s="18"/>
      <c r="Q569" s="18"/>
      <c r="R569" s="18"/>
      <c r="S569" s="14"/>
      <c r="T569" s="14"/>
      <c r="U569" s="14"/>
      <c r="V569" s="14"/>
      <c r="W569" s="14"/>
      <c r="X569" s="14"/>
      <c r="Y569" s="14"/>
      <c r="Z569" s="14"/>
      <c r="AA569" s="14"/>
      <c r="AB569" s="14"/>
      <c r="AC569" s="14"/>
      <c r="AD569" s="14"/>
      <c r="AE569" s="14"/>
      <c r="AF569" s="14"/>
      <c r="AG569" s="14"/>
      <c r="AH569" s="14"/>
    </row>
    <row r="570" spans="1:34" ht="15.75" customHeight="1">
      <c r="A570" s="17"/>
      <c r="B570" s="18"/>
      <c r="C570" s="18"/>
      <c r="D570" s="18"/>
      <c r="E570" s="18"/>
      <c r="F570" s="18"/>
      <c r="G570" s="18"/>
      <c r="H570" s="20"/>
      <c r="I570" s="20"/>
      <c r="J570" s="20"/>
      <c r="K570" s="24"/>
      <c r="L570" s="20"/>
      <c r="M570" s="20"/>
      <c r="N570" s="18"/>
      <c r="O570" s="18"/>
      <c r="P570" s="18"/>
      <c r="Q570" s="18"/>
      <c r="R570" s="18"/>
      <c r="S570" s="14"/>
      <c r="T570" s="14"/>
      <c r="U570" s="14"/>
      <c r="V570" s="14"/>
      <c r="W570" s="14"/>
      <c r="X570" s="14"/>
      <c r="Y570" s="14"/>
      <c r="Z570" s="14"/>
      <c r="AA570" s="14"/>
      <c r="AB570" s="14"/>
      <c r="AC570" s="14"/>
      <c r="AD570" s="14"/>
      <c r="AE570" s="14"/>
      <c r="AF570" s="14"/>
      <c r="AG570" s="14"/>
      <c r="AH570" s="14"/>
    </row>
    <row r="571" spans="1:34" ht="15.75" customHeight="1">
      <c r="A571" s="17"/>
      <c r="B571" s="18"/>
      <c r="C571" s="18"/>
      <c r="D571" s="18"/>
      <c r="E571" s="18"/>
      <c r="F571" s="18"/>
      <c r="G571" s="18"/>
      <c r="H571" s="20"/>
      <c r="I571" s="20"/>
      <c r="J571" s="20"/>
      <c r="K571" s="24"/>
      <c r="L571" s="20"/>
      <c r="M571" s="20"/>
      <c r="N571" s="18"/>
      <c r="O571" s="18"/>
      <c r="P571" s="18"/>
      <c r="Q571" s="18"/>
      <c r="R571" s="18"/>
      <c r="S571" s="14"/>
      <c r="T571" s="14"/>
      <c r="U571" s="14"/>
      <c r="V571" s="14"/>
      <c r="W571" s="14"/>
      <c r="X571" s="14"/>
      <c r="Y571" s="14"/>
      <c r="Z571" s="14"/>
      <c r="AA571" s="14"/>
      <c r="AB571" s="14"/>
      <c r="AC571" s="14"/>
      <c r="AD571" s="14"/>
      <c r="AE571" s="14"/>
      <c r="AF571" s="14"/>
      <c r="AG571" s="14"/>
      <c r="AH571" s="14"/>
    </row>
    <row r="572" spans="1:34" ht="15.75" customHeight="1">
      <c r="A572" s="17"/>
      <c r="B572" s="18"/>
      <c r="C572" s="18"/>
      <c r="D572" s="18"/>
      <c r="E572" s="18"/>
      <c r="F572" s="18"/>
      <c r="G572" s="18"/>
      <c r="H572" s="20"/>
      <c r="I572" s="20"/>
      <c r="J572" s="20"/>
      <c r="K572" s="24"/>
      <c r="L572" s="20"/>
      <c r="M572" s="20"/>
      <c r="N572" s="18"/>
      <c r="O572" s="18"/>
      <c r="P572" s="18"/>
      <c r="Q572" s="18"/>
      <c r="R572" s="18"/>
      <c r="S572" s="14"/>
      <c r="T572" s="14"/>
      <c r="U572" s="14"/>
      <c r="V572" s="14"/>
      <c r="W572" s="14"/>
      <c r="X572" s="14"/>
      <c r="Y572" s="14"/>
      <c r="Z572" s="14"/>
      <c r="AA572" s="14"/>
      <c r="AB572" s="14"/>
      <c r="AC572" s="14"/>
      <c r="AD572" s="14"/>
      <c r="AE572" s="14"/>
      <c r="AF572" s="14"/>
      <c r="AG572" s="14"/>
      <c r="AH572" s="14"/>
    </row>
    <row r="573" spans="1:34" ht="15.75" customHeight="1">
      <c r="A573" s="17"/>
      <c r="B573" s="18"/>
      <c r="C573" s="18"/>
      <c r="D573" s="18"/>
      <c r="E573" s="18"/>
      <c r="F573" s="18"/>
      <c r="G573" s="18"/>
      <c r="H573" s="20"/>
      <c r="I573" s="20"/>
      <c r="J573" s="20"/>
      <c r="K573" s="24"/>
      <c r="L573" s="20"/>
      <c r="M573" s="20"/>
      <c r="N573" s="18"/>
      <c r="O573" s="18"/>
      <c r="P573" s="18"/>
      <c r="Q573" s="18"/>
      <c r="R573" s="18"/>
      <c r="S573" s="14"/>
      <c r="T573" s="14"/>
      <c r="U573" s="14"/>
      <c r="V573" s="14"/>
      <c r="W573" s="14"/>
      <c r="X573" s="14"/>
      <c r="Y573" s="14"/>
      <c r="Z573" s="14"/>
      <c r="AA573" s="14"/>
      <c r="AB573" s="14"/>
      <c r="AC573" s="14"/>
      <c r="AD573" s="14"/>
      <c r="AE573" s="14"/>
      <c r="AF573" s="14"/>
      <c r="AG573" s="14"/>
      <c r="AH573" s="14"/>
    </row>
    <row r="574" spans="1:34" ht="15.75" customHeight="1">
      <c r="A574" s="17"/>
      <c r="B574" s="18"/>
      <c r="C574" s="18"/>
      <c r="D574" s="18"/>
      <c r="E574" s="18"/>
      <c r="F574" s="18"/>
      <c r="G574" s="18"/>
      <c r="H574" s="20"/>
      <c r="I574" s="20"/>
      <c r="J574" s="20"/>
      <c r="K574" s="24"/>
      <c r="L574" s="20"/>
      <c r="M574" s="20"/>
      <c r="N574" s="18"/>
      <c r="O574" s="18"/>
      <c r="P574" s="18"/>
      <c r="Q574" s="18"/>
      <c r="R574" s="18"/>
      <c r="S574" s="14"/>
      <c r="T574" s="14"/>
      <c r="U574" s="14"/>
      <c r="V574" s="14"/>
      <c r="W574" s="14"/>
      <c r="X574" s="14"/>
      <c r="Y574" s="14"/>
      <c r="Z574" s="14"/>
      <c r="AA574" s="14"/>
      <c r="AB574" s="14"/>
      <c r="AC574" s="14"/>
      <c r="AD574" s="14"/>
      <c r="AE574" s="14"/>
      <c r="AF574" s="14"/>
      <c r="AG574" s="14"/>
      <c r="AH574" s="14"/>
    </row>
    <row r="575" spans="1:34" ht="15.75" customHeight="1">
      <c r="A575" s="17"/>
      <c r="B575" s="18"/>
      <c r="C575" s="18"/>
      <c r="D575" s="18"/>
      <c r="E575" s="18"/>
      <c r="F575" s="18"/>
      <c r="G575" s="18"/>
      <c r="H575" s="20"/>
      <c r="I575" s="20"/>
      <c r="J575" s="20"/>
      <c r="K575" s="24"/>
      <c r="L575" s="20"/>
      <c r="M575" s="20"/>
      <c r="N575" s="18"/>
      <c r="O575" s="18"/>
      <c r="P575" s="18"/>
      <c r="Q575" s="18"/>
      <c r="R575" s="18"/>
      <c r="S575" s="14"/>
      <c r="T575" s="14"/>
      <c r="U575" s="14"/>
      <c r="V575" s="14"/>
      <c r="W575" s="14"/>
      <c r="X575" s="14"/>
      <c r="Y575" s="14"/>
      <c r="Z575" s="14"/>
      <c r="AA575" s="14"/>
      <c r="AB575" s="14"/>
      <c r="AC575" s="14"/>
      <c r="AD575" s="14"/>
      <c r="AE575" s="14"/>
      <c r="AF575" s="14"/>
      <c r="AG575" s="14"/>
      <c r="AH575" s="14"/>
    </row>
    <row r="576" spans="1:34" ht="15.75" customHeight="1">
      <c r="A576" s="17"/>
      <c r="B576" s="18"/>
      <c r="C576" s="18"/>
      <c r="D576" s="18"/>
      <c r="E576" s="18"/>
      <c r="F576" s="18"/>
      <c r="G576" s="18"/>
      <c r="H576" s="20"/>
      <c r="I576" s="20"/>
      <c r="J576" s="20"/>
      <c r="K576" s="24"/>
      <c r="L576" s="20"/>
      <c r="M576" s="20"/>
      <c r="N576" s="18"/>
      <c r="O576" s="18"/>
      <c r="P576" s="18"/>
      <c r="Q576" s="18"/>
      <c r="R576" s="18"/>
      <c r="S576" s="14"/>
      <c r="T576" s="14"/>
      <c r="U576" s="14"/>
      <c r="V576" s="14"/>
      <c r="W576" s="14"/>
      <c r="X576" s="14"/>
      <c r="Y576" s="14"/>
      <c r="Z576" s="14"/>
      <c r="AA576" s="14"/>
      <c r="AB576" s="14"/>
      <c r="AC576" s="14"/>
      <c r="AD576" s="14"/>
      <c r="AE576" s="14"/>
      <c r="AF576" s="14"/>
      <c r="AG576" s="14"/>
      <c r="AH576" s="14"/>
    </row>
    <row r="577" spans="1:34" ht="15.75" customHeight="1">
      <c r="A577" s="17"/>
      <c r="B577" s="18"/>
      <c r="C577" s="18"/>
      <c r="D577" s="18"/>
      <c r="E577" s="18"/>
      <c r="F577" s="18"/>
      <c r="G577" s="18"/>
      <c r="H577" s="20"/>
      <c r="I577" s="20"/>
      <c r="J577" s="20"/>
      <c r="K577" s="24"/>
      <c r="L577" s="20"/>
      <c r="M577" s="20"/>
      <c r="N577" s="18"/>
      <c r="O577" s="18"/>
      <c r="P577" s="18"/>
      <c r="Q577" s="18"/>
      <c r="R577" s="18"/>
      <c r="S577" s="14"/>
      <c r="T577" s="14"/>
      <c r="U577" s="14"/>
      <c r="V577" s="14"/>
      <c r="W577" s="14"/>
      <c r="X577" s="14"/>
      <c r="Y577" s="14"/>
      <c r="Z577" s="14"/>
      <c r="AA577" s="14"/>
      <c r="AB577" s="14"/>
      <c r="AC577" s="14"/>
      <c r="AD577" s="14"/>
      <c r="AE577" s="14"/>
      <c r="AF577" s="14"/>
      <c r="AG577" s="14"/>
      <c r="AH577" s="14"/>
    </row>
    <row r="578" spans="1:34" ht="15.75" customHeight="1">
      <c r="A578" s="17"/>
      <c r="B578" s="18"/>
      <c r="C578" s="18"/>
      <c r="D578" s="18"/>
      <c r="E578" s="18"/>
      <c r="F578" s="18"/>
      <c r="G578" s="18"/>
      <c r="H578" s="20"/>
      <c r="I578" s="20"/>
      <c r="J578" s="20"/>
      <c r="K578" s="24"/>
      <c r="L578" s="20"/>
      <c r="M578" s="20"/>
      <c r="N578" s="18"/>
      <c r="O578" s="18"/>
      <c r="P578" s="18"/>
      <c r="Q578" s="18"/>
      <c r="R578" s="18"/>
      <c r="S578" s="14"/>
      <c r="T578" s="14"/>
      <c r="U578" s="14"/>
      <c r="V578" s="14"/>
      <c r="W578" s="14"/>
      <c r="X578" s="14"/>
      <c r="Y578" s="14"/>
      <c r="Z578" s="14"/>
      <c r="AA578" s="14"/>
      <c r="AB578" s="14"/>
      <c r="AC578" s="14"/>
      <c r="AD578" s="14"/>
      <c r="AE578" s="14"/>
      <c r="AF578" s="14"/>
      <c r="AG578" s="14"/>
      <c r="AH578" s="14"/>
    </row>
    <row r="579" spans="1:34" ht="15.75" customHeight="1">
      <c r="A579" s="17"/>
      <c r="B579" s="18"/>
      <c r="C579" s="18"/>
      <c r="D579" s="18"/>
      <c r="E579" s="18"/>
      <c r="F579" s="18"/>
      <c r="G579" s="18"/>
      <c r="H579" s="20"/>
      <c r="I579" s="20"/>
      <c r="J579" s="20"/>
      <c r="K579" s="24"/>
      <c r="L579" s="20"/>
      <c r="M579" s="20"/>
      <c r="N579" s="18"/>
      <c r="O579" s="18"/>
      <c r="P579" s="18"/>
      <c r="Q579" s="18"/>
      <c r="R579" s="18"/>
      <c r="S579" s="14"/>
      <c r="T579" s="14"/>
      <c r="U579" s="14"/>
      <c r="V579" s="14"/>
      <c r="W579" s="14"/>
      <c r="X579" s="14"/>
      <c r="Y579" s="14"/>
      <c r="Z579" s="14"/>
      <c r="AA579" s="14"/>
      <c r="AB579" s="14"/>
      <c r="AC579" s="14"/>
      <c r="AD579" s="14"/>
      <c r="AE579" s="14"/>
      <c r="AF579" s="14"/>
      <c r="AG579" s="14"/>
      <c r="AH579" s="14"/>
    </row>
    <row r="580" spans="1:34" ht="15.75" customHeight="1">
      <c r="A580" s="17"/>
      <c r="B580" s="18"/>
      <c r="C580" s="18"/>
      <c r="D580" s="18"/>
      <c r="E580" s="18"/>
      <c r="F580" s="18"/>
      <c r="G580" s="18"/>
      <c r="H580" s="20"/>
      <c r="I580" s="20"/>
      <c r="J580" s="20"/>
      <c r="K580" s="24"/>
      <c r="L580" s="20"/>
      <c r="M580" s="20"/>
      <c r="N580" s="18"/>
      <c r="O580" s="18"/>
      <c r="P580" s="18"/>
      <c r="Q580" s="18"/>
      <c r="R580" s="18"/>
      <c r="S580" s="14"/>
      <c r="T580" s="14"/>
      <c r="U580" s="14"/>
      <c r="V580" s="14"/>
      <c r="W580" s="14"/>
      <c r="X580" s="14"/>
      <c r="Y580" s="14"/>
      <c r="Z580" s="14"/>
      <c r="AA580" s="14"/>
      <c r="AB580" s="14"/>
      <c r="AC580" s="14"/>
      <c r="AD580" s="14"/>
      <c r="AE580" s="14"/>
      <c r="AF580" s="14"/>
      <c r="AG580" s="14"/>
      <c r="AH580" s="14"/>
    </row>
    <row r="581" spans="1:34" ht="15.75" customHeight="1">
      <c r="A581" s="17"/>
      <c r="B581" s="18"/>
      <c r="C581" s="18"/>
      <c r="D581" s="18"/>
      <c r="E581" s="18"/>
      <c r="F581" s="18"/>
      <c r="G581" s="18"/>
      <c r="H581" s="20"/>
      <c r="I581" s="20"/>
      <c r="J581" s="20"/>
      <c r="K581" s="24"/>
      <c r="L581" s="20"/>
      <c r="M581" s="20"/>
      <c r="N581" s="18"/>
      <c r="O581" s="18"/>
      <c r="P581" s="18"/>
      <c r="Q581" s="18"/>
      <c r="R581" s="18"/>
      <c r="S581" s="14"/>
      <c r="T581" s="14"/>
      <c r="U581" s="14"/>
      <c r="V581" s="14"/>
      <c r="W581" s="14"/>
      <c r="X581" s="14"/>
      <c r="Y581" s="14"/>
      <c r="Z581" s="14"/>
      <c r="AA581" s="14"/>
      <c r="AB581" s="14"/>
      <c r="AC581" s="14"/>
      <c r="AD581" s="14"/>
      <c r="AE581" s="14"/>
      <c r="AF581" s="14"/>
      <c r="AG581" s="14"/>
      <c r="AH581" s="14"/>
    </row>
    <row r="582" spans="1:34" ht="15.75" customHeight="1">
      <c r="A582" s="17"/>
      <c r="B582" s="18"/>
      <c r="C582" s="18"/>
      <c r="D582" s="18"/>
      <c r="E582" s="18"/>
      <c r="F582" s="18"/>
      <c r="G582" s="18"/>
      <c r="H582" s="20"/>
      <c r="I582" s="20"/>
      <c r="J582" s="20"/>
      <c r="K582" s="24"/>
      <c r="L582" s="20"/>
      <c r="M582" s="20"/>
      <c r="N582" s="18"/>
      <c r="O582" s="18"/>
      <c r="P582" s="18"/>
      <c r="Q582" s="18"/>
      <c r="R582" s="18"/>
      <c r="S582" s="14"/>
      <c r="T582" s="14"/>
      <c r="U582" s="14"/>
      <c r="V582" s="14"/>
      <c r="W582" s="14"/>
      <c r="X582" s="14"/>
      <c r="Y582" s="14"/>
      <c r="Z582" s="14"/>
      <c r="AA582" s="14"/>
      <c r="AB582" s="14"/>
      <c r="AC582" s="14"/>
      <c r="AD582" s="14"/>
      <c r="AE582" s="14"/>
      <c r="AF582" s="14"/>
      <c r="AG582" s="14"/>
      <c r="AH582" s="14"/>
    </row>
    <row r="583" spans="1:34" ht="15.75" customHeight="1">
      <c r="A583" s="17"/>
      <c r="B583" s="18"/>
      <c r="C583" s="18"/>
      <c r="D583" s="18"/>
      <c r="E583" s="18"/>
      <c r="F583" s="18"/>
      <c r="G583" s="18"/>
      <c r="H583" s="20"/>
      <c r="I583" s="20"/>
      <c r="J583" s="20"/>
      <c r="K583" s="24"/>
      <c r="L583" s="20"/>
      <c r="M583" s="20"/>
      <c r="N583" s="18"/>
      <c r="O583" s="18"/>
      <c r="P583" s="18"/>
      <c r="Q583" s="18"/>
      <c r="R583" s="18"/>
      <c r="S583" s="14"/>
      <c r="T583" s="14"/>
      <c r="U583" s="14"/>
      <c r="V583" s="14"/>
      <c r="W583" s="14"/>
      <c r="X583" s="14"/>
      <c r="Y583" s="14"/>
      <c r="Z583" s="14"/>
      <c r="AA583" s="14"/>
      <c r="AB583" s="14"/>
      <c r="AC583" s="14"/>
      <c r="AD583" s="14"/>
      <c r="AE583" s="14"/>
      <c r="AF583" s="14"/>
      <c r="AG583" s="14"/>
      <c r="AH583" s="14"/>
    </row>
    <row r="584" spans="1:34" ht="15.75" customHeight="1">
      <c r="A584" s="17"/>
      <c r="B584" s="18"/>
      <c r="C584" s="18"/>
      <c r="D584" s="18"/>
      <c r="E584" s="18"/>
      <c r="F584" s="18"/>
      <c r="G584" s="18"/>
      <c r="H584" s="20"/>
      <c r="I584" s="20"/>
      <c r="J584" s="20"/>
      <c r="K584" s="24"/>
      <c r="L584" s="20"/>
      <c r="M584" s="20"/>
      <c r="N584" s="18"/>
      <c r="O584" s="18"/>
      <c r="P584" s="18"/>
      <c r="Q584" s="18"/>
      <c r="R584" s="18"/>
      <c r="S584" s="14"/>
      <c r="T584" s="14"/>
      <c r="U584" s="14"/>
      <c r="V584" s="14"/>
      <c r="W584" s="14"/>
      <c r="X584" s="14"/>
      <c r="Y584" s="14"/>
      <c r="Z584" s="14"/>
      <c r="AA584" s="14"/>
      <c r="AB584" s="14"/>
      <c r="AC584" s="14"/>
      <c r="AD584" s="14"/>
      <c r="AE584" s="14"/>
      <c r="AF584" s="14"/>
      <c r="AG584" s="14"/>
      <c r="AH584" s="14"/>
    </row>
    <row r="585" spans="1:34" ht="15.75" customHeight="1">
      <c r="A585" s="17"/>
      <c r="B585" s="18"/>
      <c r="C585" s="18"/>
      <c r="D585" s="18"/>
      <c r="E585" s="18"/>
      <c r="F585" s="18"/>
      <c r="G585" s="18"/>
      <c r="H585" s="20"/>
      <c r="I585" s="20"/>
      <c r="J585" s="20"/>
      <c r="K585" s="24"/>
      <c r="L585" s="20"/>
      <c r="M585" s="20"/>
      <c r="N585" s="18"/>
      <c r="O585" s="18"/>
      <c r="P585" s="18"/>
      <c r="Q585" s="18"/>
      <c r="R585" s="18"/>
      <c r="S585" s="14"/>
      <c r="T585" s="14"/>
      <c r="U585" s="14"/>
      <c r="V585" s="14"/>
      <c r="W585" s="14"/>
      <c r="X585" s="14"/>
      <c r="Y585" s="14"/>
      <c r="Z585" s="14"/>
      <c r="AA585" s="14"/>
      <c r="AB585" s="14"/>
      <c r="AC585" s="14"/>
      <c r="AD585" s="14"/>
      <c r="AE585" s="14"/>
      <c r="AF585" s="14"/>
      <c r="AG585" s="14"/>
      <c r="AH585" s="14"/>
    </row>
    <row r="586" spans="1:34" ht="15.75" customHeight="1">
      <c r="A586" s="17"/>
      <c r="B586" s="18"/>
      <c r="C586" s="18"/>
      <c r="D586" s="18"/>
      <c r="E586" s="18"/>
      <c r="F586" s="18"/>
      <c r="G586" s="18"/>
      <c r="H586" s="20"/>
      <c r="I586" s="20"/>
      <c r="J586" s="20"/>
      <c r="K586" s="24"/>
      <c r="L586" s="20"/>
      <c r="M586" s="20"/>
      <c r="N586" s="18"/>
      <c r="O586" s="18"/>
      <c r="P586" s="18"/>
      <c r="Q586" s="18"/>
      <c r="R586" s="18"/>
      <c r="S586" s="14"/>
      <c r="T586" s="14"/>
      <c r="U586" s="14"/>
      <c r="V586" s="14"/>
      <c r="W586" s="14"/>
      <c r="X586" s="14"/>
      <c r="Y586" s="14"/>
      <c r="Z586" s="14"/>
      <c r="AA586" s="14"/>
      <c r="AB586" s="14"/>
      <c r="AC586" s="14"/>
      <c r="AD586" s="14"/>
      <c r="AE586" s="14"/>
      <c r="AF586" s="14"/>
      <c r="AG586" s="14"/>
      <c r="AH586" s="14"/>
    </row>
    <row r="587" spans="1:34" ht="15.75" customHeight="1">
      <c r="A587" s="17"/>
      <c r="B587" s="18"/>
      <c r="C587" s="18"/>
      <c r="D587" s="18"/>
      <c r="E587" s="18"/>
      <c r="F587" s="18"/>
      <c r="G587" s="18"/>
      <c r="H587" s="20"/>
      <c r="I587" s="20"/>
      <c r="J587" s="20"/>
      <c r="K587" s="24"/>
      <c r="L587" s="20"/>
      <c r="M587" s="20"/>
      <c r="N587" s="18"/>
      <c r="O587" s="18"/>
      <c r="P587" s="18"/>
      <c r="Q587" s="18"/>
      <c r="R587" s="18"/>
      <c r="S587" s="14"/>
      <c r="T587" s="14"/>
      <c r="U587" s="14"/>
      <c r="V587" s="14"/>
      <c r="W587" s="14"/>
      <c r="X587" s="14"/>
      <c r="Y587" s="14"/>
      <c r="Z587" s="14"/>
      <c r="AA587" s="14"/>
      <c r="AB587" s="14"/>
      <c r="AC587" s="14"/>
      <c r="AD587" s="14"/>
      <c r="AE587" s="14"/>
      <c r="AF587" s="14"/>
      <c r="AG587" s="14"/>
      <c r="AH587" s="14"/>
    </row>
    <row r="588" spans="1:34" ht="15.75" customHeight="1">
      <c r="A588" s="17"/>
      <c r="B588" s="18"/>
      <c r="C588" s="18"/>
      <c r="D588" s="18"/>
      <c r="E588" s="18"/>
      <c r="F588" s="18"/>
      <c r="G588" s="18"/>
      <c r="H588" s="20"/>
      <c r="I588" s="20"/>
      <c r="J588" s="20"/>
      <c r="K588" s="24"/>
      <c r="L588" s="20"/>
      <c r="M588" s="20"/>
      <c r="N588" s="18"/>
      <c r="O588" s="18"/>
      <c r="P588" s="18"/>
      <c r="Q588" s="18"/>
      <c r="R588" s="18"/>
      <c r="S588" s="14"/>
      <c r="T588" s="14"/>
      <c r="U588" s="14"/>
      <c r="V588" s="14"/>
      <c r="W588" s="14"/>
      <c r="X588" s="14"/>
      <c r="Y588" s="14"/>
      <c r="Z588" s="14"/>
      <c r="AA588" s="14"/>
      <c r="AB588" s="14"/>
      <c r="AC588" s="14"/>
      <c r="AD588" s="14"/>
      <c r="AE588" s="14"/>
      <c r="AF588" s="14"/>
      <c r="AG588" s="14"/>
      <c r="AH588" s="14"/>
    </row>
    <row r="589" spans="1:34" ht="15.75" customHeight="1">
      <c r="A589" s="17"/>
      <c r="B589" s="18"/>
      <c r="C589" s="18"/>
      <c r="D589" s="18"/>
      <c r="E589" s="18"/>
      <c r="F589" s="18"/>
      <c r="G589" s="18"/>
      <c r="H589" s="20"/>
      <c r="I589" s="20"/>
      <c r="J589" s="20"/>
      <c r="K589" s="24"/>
      <c r="L589" s="20"/>
      <c r="M589" s="20"/>
      <c r="N589" s="18"/>
      <c r="O589" s="18"/>
      <c r="P589" s="18"/>
      <c r="Q589" s="18"/>
      <c r="R589" s="18"/>
      <c r="S589" s="14"/>
      <c r="T589" s="14"/>
      <c r="U589" s="14"/>
      <c r="V589" s="14"/>
      <c r="W589" s="14"/>
      <c r="X589" s="14"/>
      <c r="Y589" s="14"/>
      <c r="Z589" s="14"/>
      <c r="AA589" s="14"/>
      <c r="AB589" s="14"/>
      <c r="AC589" s="14"/>
      <c r="AD589" s="14"/>
      <c r="AE589" s="14"/>
      <c r="AF589" s="14"/>
      <c r="AG589" s="14"/>
      <c r="AH589" s="14"/>
    </row>
    <row r="590" spans="1:34" ht="15.75" customHeight="1">
      <c r="A590" s="17"/>
      <c r="B590" s="18"/>
      <c r="C590" s="18"/>
      <c r="D590" s="18"/>
      <c r="E590" s="18"/>
      <c r="F590" s="18"/>
      <c r="G590" s="18"/>
      <c r="H590" s="20"/>
      <c r="I590" s="20"/>
      <c r="J590" s="20"/>
      <c r="K590" s="24"/>
      <c r="L590" s="20"/>
      <c r="M590" s="20"/>
      <c r="N590" s="18"/>
      <c r="O590" s="18"/>
      <c r="P590" s="18"/>
      <c r="Q590" s="18"/>
      <c r="R590" s="18"/>
      <c r="S590" s="14"/>
      <c r="T590" s="14"/>
      <c r="U590" s="14"/>
      <c r="V590" s="14"/>
      <c r="W590" s="14"/>
      <c r="X590" s="14"/>
      <c r="Y590" s="14"/>
      <c r="Z590" s="14"/>
      <c r="AA590" s="14"/>
      <c r="AB590" s="14"/>
      <c r="AC590" s="14"/>
      <c r="AD590" s="14"/>
      <c r="AE590" s="14"/>
      <c r="AF590" s="14"/>
      <c r="AG590" s="14"/>
      <c r="AH590" s="14"/>
    </row>
    <row r="591" spans="1:34" ht="15.75" customHeight="1">
      <c r="A591" s="17"/>
      <c r="B591" s="18"/>
      <c r="C591" s="18"/>
      <c r="D591" s="18"/>
      <c r="E591" s="18"/>
      <c r="F591" s="18"/>
      <c r="G591" s="18"/>
      <c r="H591" s="20"/>
      <c r="I591" s="20"/>
      <c r="J591" s="20"/>
      <c r="K591" s="24"/>
      <c r="L591" s="20"/>
      <c r="M591" s="20"/>
      <c r="N591" s="18"/>
      <c r="O591" s="18"/>
      <c r="P591" s="18"/>
      <c r="Q591" s="18"/>
      <c r="R591" s="18"/>
      <c r="S591" s="14"/>
      <c r="T591" s="14"/>
      <c r="U591" s="14"/>
      <c r="V591" s="14"/>
      <c r="W591" s="14"/>
      <c r="X591" s="14"/>
      <c r="Y591" s="14"/>
      <c r="Z591" s="14"/>
      <c r="AA591" s="14"/>
      <c r="AB591" s="14"/>
      <c r="AC591" s="14"/>
      <c r="AD591" s="14"/>
      <c r="AE591" s="14"/>
      <c r="AF591" s="14"/>
      <c r="AG591" s="14"/>
      <c r="AH591" s="14"/>
    </row>
    <row r="592" spans="1:34" ht="15.75" customHeight="1">
      <c r="A592" s="17"/>
      <c r="B592" s="18"/>
      <c r="C592" s="18"/>
      <c r="D592" s="18"/>
      <c r="E592" s="18"/>
      <c r="F592" s="18"/>
      <c r="G592" s="18"/>
      <c r="H592" s="20"/>
      <c r="I592" s="20"/>
      <c r="J592" s="20"/>
      <c r="K592" s="24"/>
      <c r="L592" s="20"/>
      <c r="M592" s="20"/>
      <c r="N592" s="18"/>
      <c r="O592" s="18"/>
      <c r="P592" s="18"/>
      <c r="Q592" s="18"/>
      <c r="R592" s="18"/>
      <c r="S592" s="14"/>
      <c r="T592" s="14"/>
      <c r="U592" s="14"/>
      <c r="V592" s="14"/>
      <c r="W592" s="14"/>
      <c r="X592" s="14"/>
      <c r="Y592" s="14"/>
      <c r="Z592" s="14"/>
      <c r="AA592" s="14"/>
      <c r="AB592" s="14"/>
      <c r="AC592" s="14"/>
      <c r="AD592" s="14"/>
      <c r="AE592" s="14"/>
      <c r="AF592" s="14"/>
      <c r="AG592" s="14"/>
      <c r="AH592" s="14"/>
    </row>
    <row r="593" spans="1:34" ht="15.75" customHeight="1">
      <c r="A593" s="17"/>
      <c r="B593" s="18"/>
      <c r="C593" s="18"/>
      <c r="D593" s="18"/>
      <c r="E593" s="18"/>
      <c r="F593" s="18"/>
      <c r="G593" s="18"/>
      <c r="H593" s="20"/>
      <c r="I593" s="20"/>
      <c r="J593" s="20"/>
      <c r="K593" s="24"/>
      <c r="L593" s="20"/>
      <c r="M593" s="20"/>
      <c r="N593" s="18"/>
      <c r="O593" s="18"/>
      <c r="P593" s="18"/>
      <c r="Q593" s="18"/>
      <c r="R593" s="18"/>
      <c r="S593" s="14"/>
      <c r="T593" s="14"/>
      <c r="U593" s="14"/>
      <c r="V593" s="14"/>
      <c r="W593" s="14"/>
      <c r="X593" s="14"/>
      <c r="Y593" s="14"/>
      <c r="Z593" s="14"/>
      <c r="AA593" s="14"/>
      <c r="AB593" s="14"/>
      <c r="AC593" s="14"/>
      <c r="AD593" s="14"/>
      <c r="AE593" s="14"/>
      <c r="AF593" s="14"/>
      <c r="AG593" s="14"/>
      <c r="AH593" s="14"/>
    </row>
    <row r="594" spans="1:34" ht="15.75" customHeight="1">
      <c r="A594" s="17"/>
      <c r="B594" s="18"/>
      <c r="C594" s="18"/>
      <c r="D594" s="18"/>
      <c r="E594" s="18"/>
      <c r="F594" s="18"/>
      <c r="G594" s="18"/>
      <c r="H594" s="20"/>
      <c r="I594" s="20"/>
      <c r="J594" s="20"/>
      <c r="K594" s="24"/>
      <c r="L594" s="20"/>
      <c r="M594" s="20"/>
      <c r="N594" s="18"/>
      <c r="O594" s="18"/>
      <c r="P594" s="18"/>
      <c r="Q594" s="18"/>
      <c r="R594" s="18"/>
      <c r="S594" s="14"/>
      <c r="T594" s="14"/>
      <c r="U594" s="14"/>
      <c r="V594" s="14"/>
      <c r="W594" s="14"/>
      <c r="X594" s="14"/>
      <c r="Y594" s="14"/>
      <c r="Z594" s="14"/>
      <c r="AA594" s="14"/>
      <c r="AB594" s="14"/>
      <c r="AC594" s="14"/>
      <c r="AD594" s="14"/>
      <c r="AE594" s="14"/>
      <c r="AF594" s="14"/>
      <c r="AG594" s="14"/>
      <c r="AH594" s="14"/>
    </row>
    <row r="595" spans="1:34" ht="15.75" customHeight="1">
      <c r="A595" s="17"/>
      <c r="B595" s="18"/>
      <c r="C595" s="18"/>
      <c r="D595" s="18"/>
      <c r="E595" s="18"/>
      <c r="F595" s="18"/>
      <c r="G595" s="18"/>
      <c r="H595" s="20"/>
      <c r="I595" s="20"/>
      <c r="J595" s="20"/>
      <c r="K595" s="24"/>
      <c r="L595" s="20"/>
      <c r="M595" s="20"/>
      <c r="N595" s="18"/>
      <c r="O595" s="18"/>
      <c r="P595" s="18"/>
      <c r="Q595" s="18"/>
      <c r="R595" s="18"/>
      <c r="S595" s="14"/>
      <c r="T595" s="14"/>
      <c r="U595" s="14"/>
      <c r="V595" s="14"/>
      <c r="W595" s="14"/>
      <c r="X595" s="14"/>
      <c r="Y595" s="14"/>
      <c r="Z595" s="14"/>
      <c r="AA595" s="14"/>
      <c r="AB595" s="14"/>
      <c r="AC595" s="14"/>
      <c r="AD595" s="14"/>
      <c r="AE595" s="14"/>
      <c r="AF595" s="14"/>
      <c r="AG595" s="14"/>
      <c r="AH595" s="14"/>
    </row>
    <row r="596" spans="1:34" ht="15.75" customHeight="1">
      <c r="A596" s="17"/>
      <c r="B596" s="18"/>
      <c r="C596" s="18"/>
      <c r="D596" s="18"/>
      <c r="E596" s="18"/>
      <c r="F596" s="18"/>
      <c r="G596" s="18"/>
      <c r="H596" s="20"/>
      <c r="I596" s="20"/>
      <c r="J596" s="20"/>
      <c r="K596" s="24"/>
      <c r="L596" s="20"/>
      <c r="M596" s="20"/>
      <c r="N596" s="18"/>
      <c r="O596" s="18"/>
      <c r="P596" s="18"/>
      <c r="Q596" s="18"/>
      <c r="R596" s="18"/>
      <c r="S596" s="14"/>
      <c r="T596" s="14"/>
      <c r="U596" s="14"/>
      <c r="V596" s="14"/>
      <c r="W596" s="14"/>
      <c r="X596" s="14"/>
      <c r="Y596" s="14"/>
      <c r="Z596" s="14"/>
      <c r="AA596" s="14"/>
      <c r="AB596" s="14"/>
      <c r="AC596" s="14"/>
      <c r="AD596" s="14"/>
      <c r="AE596" s="14"/>
      <c r="AF596" s="14"/>
      <c r="AG596" s="14"/>
      <c r="AH596" s="14"/>
    </row>
    <row r="597" spans="1:34" ht="15.75" customHeight="1">
      <c r="A597" s="17"/>
      <c r="B597" s="18"/>
      <c r="C597" s="18"/>
      <c r="D597" s="18"/>
      <c r="E597" s="18"/>
      <c r="F597" s="18"/>
      <c r="G597" s="18"/>
      <c r="H597" s="20"/>
      <c r="I597" s="20"/>
      <c r="J597" s="20"/>
      <c r="K597" s="24"/>
      <c r="L597" s="20"/>
      <c r="M597" s="20"/>
      <c r="N597" s="18"/>
      <c r="O597" s="18"/>
      <c r="P597" s="18"/>
      <c r="Q597" s="18"/>
      <c r="R597" s="18"/>
      <c r="S597" s="14"/>
      <c r="T597" s="14"/>
      <c r="U597" s="14"/>
      <c r="V597" s="14"/>
      <c r="W597" s="14"/>
      <c r="X597" s="14"/>
      <c r="Y597" s="14"/>
      <c r="Z597" s="14"/>
      <c r="AA597" s="14"/>
      <c r="AB597" s="14"/>
      <c r="AC597" s="14"/>
      <c r="AD597" s="14"/>
      <c r="AE597" s="14"/>
      <c r="AF597" s="14"/>
      <c r="AG597" s="14"/>
      <c r="AH597" s="14"/>
    </row>
    <row r="598" spans="1:34" ht="15.75" customHeight="1">
      <c r="A598" s="17"/>
      <c r="B598" s="18"/>
      <c r="C598" s="18"/>
      <c r="D598" s="18"/>
      <c r="E598" s="18"/>
      <c r="F598" s="18"/>
      <c r="G598" s="18"/>
      <c r="H598" s="20"/>
      <c r="I598" s="20"/>
      <c r="J598" s="20"/>
      <c r="K598" s="24"/>
      <c r="L598" s="20"/>
      <c r="M598" s="20"/>
      <c r="N598" s="18"/>
      <c r="O598" s="18"/>
      <c r="P598" s="18"/>
      <c r="Q598" s="18"/>
      <c r="R598" s="18"/>
      <c r="S598" s="14"/>
      <c r="T598" s="14"/>
      <c r="U598" s="14"/>
      <c r="V598" s="14"/>
      <c r="W598" s="14"/>
      <c r="X598" s="14"/>
      <c r="Y598" s="14"/>
      <c r="Z598" s="14"/>
      <c r="AA598" s="14"/>
      <c r="AB598" s="14"/>
      <c r="AC598" s="14"/>
      <c r="AD598" s="14"/>
      <c r="AE598" s="14"/>
      <c r="AF598" s="14"/>
      <c r="AG598" s="14"/>
      <c r="AH598" s="14"/>
    </row>
    <row r="599" spans="1:34" ht="15.75" customHeight="1">
      <c r="A599" s="17"/>
      <c r="B599" s="18"/>
      <c r="C599" s="18"/>
      <c r="D599" s="18"/>
      <c r="E599" s="18"/>
      <c r="F599" s="18"/>
      <c r="G599" s="18"/>
      <c r="H599" s="20"/>
      <c r="I599" s="20"/>
      <c r="J599" s="20"/>
      <c r="K599" s="24"/>
      <c r="L599" s="20"/>
      <c r="M599" s="20"/>
      <c r="N599" s="18"/>
      <c r="O599" s="18"/>
      <c r="P599" s="18"/>
      <c r="Q599" s="18"/>
      <c r="R599" s="18"/>
      <c r="S599" s="14"/>
      <c r="T599" s="14"/>
      <c r="U599" s="14"/>
      <c r="V599" s="14"/>
      <c r="W599" s="14"/>
      <c r="X599" s="14"/>
      <c r="Y599" s="14"/>
      <c r="Z599" s="14"/>
      <c r="AA599" s="14"/>
      <c r="AB599" s="14"/>
      <c r="AC599" s="14"/>
      <c r="AD599" s="14"/>
      <c r="AE599" s="14"/>
      <c r="AF599" s="14"/>
      <c r="AG599" s="14"/>
      <c r="AH599" s="14"/>
    </row>
    <row r="600" spans="1:34" ht="15.75" customHeight="1">
      <c r="A600" s="17"/>
      <c r="B600" s="18"/>
      <c r="C600" s="18"/>
      <c r="D600" s="18"/>
      <c r="E600" s="18"/>
      <c r="F600" s="18"/>
      <c r="G600" s="18"/>
      <c r="H600" s="20"/>
      <c r="I600" s="20"/>
      <c r="J600" s="20"/>
      <c r="K600" s="24"/>
      <c r="L600" s="20"/>
      <c r="M600" s="20"/>
      <c r="N600" s="18"/>
      <c r="O600" s="18"/>
      <c r="P600" s="18"/>
      <c r="Q600" s="18"/>
      <c r="R600" s="18"/>
      <c r="S600" s="14"/>
      <c r="T600" s="14"/>
      <c r="U600" s="14"/>
      <c r="V600" s="14"/>
      <c r="W600" s="14"/>
      <c r="X600" s="14"/>
      <c r="Y600" s="14"/>
      <c r="Z600" s="14"/>
      <c r="AA600" s="14"/>
      <c r="AB600" s="14"/>
      <c r="AC600" s="14"/>
      <c r="AD600" s="14"/>
      <c r="AE600" s="14"/>
      <c r="AF600" s="14"/>
      <c r="AG600" s="14"/>
      <c r="AH600" s="14"/>
    </row>
    <row r="601" spans="1:34" ht="15.75" customHeight="1">
      <c r="A601" s="17"/>
      <c r="B601" s="18"/>
      <c r="C601" s="18"/>
      <c r="D601" s="18"/>
      <c r="E601" s="18"/>
      <c r="F601" s="18"/>
      <c r="G601" s="18"/>
      <c r="H601" s="20"/>
      <c r="I601" s="20"/>
      <c r="J601" s="20"/>
      <c r="K601" s="24"/>
      <c r="L601" s="20"/>
      <c r="M601" s="20"/>
      <c r="N601" s="18"/>
      <c r="O601" s="18"/>
      <c r="P601" s="18"/>
      <c r="Q601" s="18"/>
      <c r="R601" s="18"/>
      <c r="S601" s="14"/>
      <c r="T601" s="14"/>
      <c r="U601" s="14"/>
      <c r="V601" s="14"/>
      <c r="W601" s="14"/>
      <c r="X601" s="14"/>
      <c r="Y601" s="14"/>
      <c r="Z601" s="14"/>
      <c r="AA601" s="14"/>
      <c r="AB601" s="14"/>
      <c r="AC601" s="14"/>
      <c r="AD601" s="14"/>
      <c r="AE601" s="14"/>
      <c r="AF601" s="14"/>
      <c r="AG601" s="14"/>
      <c r="AH601" s="14"/>
    </row>
    <row r="602" spans="1:34" ht="15.75" customHeight="1">
      <c r="A602" s="17"/>
      <c r="B602" s="18"/>
      <c r="C602" s="18"/>
      <c r="D602" s="18"/>
      <c r="E602" s="18"/>
      <c r="F602" s="18"/>
      <c r="G602" s="18"/>
      <c r="H602" s="20"/>
      <c r="I602" s="20"/>
      <c r="J602" s="20"/>
      <c r="K602" s="24"/>
      <c r="L602" s="20"/>
      <c r="M602" s="20"/>
      <c r="N602" s="18"/>
      <c r="O602" s="18"/>
      <c r="P602" s="18"/>
      <c r="Q602" s="18"/>
      <c r="R602" s="18"/>
      <c r="S602" s="14"/>
      <c r="T602" s="14"/>
      <c r="U602" s="14"/>
      <c r="V602" s="14"/>
      <c r="W602" s="14"/>
      <c r="X602" s="14"/>
      <c r="Y602" s="14"/>
      <c r="Z602" s="14"/>
      <c r="AA602" s="14"/>
      <c r="AB602" s="14"/>
      <c r="AC602" s="14"/>
      <c r="AD602" s="14"/>
      <c r="AE602" s="14"/>
      <c r="AF602" s="14"/>
      <c r="AG602" s="14"/>
      <c r="AH602" s="14"/>
    </row>
    <row r="603" spans="1:34" ht="15.75" customHeight="1">
      <c r="A603" s="17"/>
      <c r="B603" s="18"/>
      <c r="C603" s="18"/>
      <c r="D603" s="18"/>
      <c r="E603" s="18"/>
      <c r="F603" s="18"/>
      <c r="G603" s="18"/>
      <c r="H603" s="20"/>
      <c r="I603" s="20"/>
      <c r="J603" s="20"/>
      <c r="K603" s="24"/>
      <c r="L603" s="20"/>
      <c r="M603" s="20"/>
      <c r="N603" s="18"/>
      <c r="O603" s="18"/>
      <c r="P603" s="18"/>
      <c r="Q603" s="18"/>
      <c r="R603" s="18"/>
      <c r="S603" s="14"/>
      <c r="T603" s="14"/>
      <c r="U603" s="14"/>
      <c r="V603" s="14"/>
      <c r="W603" s="14"/>
      <c r="X603" s="14"/>
      <c r="Y603" s="14"/>
      <c r="Z603" s="14"/>
      <c r="AA603" s="14"/>
      <c r="AB603" s="14"/>
      <c r="AC603" s="14"/>
      <c r="AD603" s="14"/>
      <c r="AE603" s="14"/>
      <c r="AF603" s="14"/>
      <c r="AG603" s="14"/>
      <c r="AH603" s="14"/>
    </row>
    <row r="604" spans="1:34" ht="15.75" customHeight="1">
      <c r="A604" s="17"/>
      <c r="B604" s="18"/>
      <c r="C604" s="18"/>
      <c r="D604" s="18"/>
      <c r="E604" s="18"/>
      <c r="F604" s="18"/>
      <c r="G604" s="18"/>
      <c r="H604" s="20"/>
      <c r="I604" s="20"/>
      <c r="J604" s="20"/>
      <c r="K604" s="24"/>
      <c r="L604" s="20"/>
      <c r="M604" s="20"/>
      <c r="N604" s="18"/>
      <c r="O604" s="18"/>
      <c r="P604" s="18"/>
      <c r="Q604" s="18"/>
      <c r="R604" s="18"/>
      <c r="S604" s="14"/>
      <c r="T604" s="14"/>
      <c r="U604" s="14"/>
      <c r="V604" s="14"/>
      <c r="W604" s="14"/>
      <c r="X604" s="14"/>
      <c r="Y604" s="14"/>
      <c r="Z604" s="14"/>
      <c r="AA604" s="14"/>
      <c r="AB604" s="14"/>
      <c r="AC604" s="14"/>
      <c r="AD604" s="14"/>
      <c r="AE604" s="14"/>
      <c r="AF604" s="14"/>
      <c r="AG604" s="14"/>
      <c r="AH604" s="14"/>
    </row>
    <row r="605" spans="1:34" ht="15.75" customHeight="1">
      <c r="A605" s="17"/>
      <c r="B605" s="18"/>
      <c r="C605" s="18"/>
      <c r="D605" s="18"/>
      <c r="E605" s="18"/>
      <c r="F605" s="18"/>
      <c r="G605" s="18"/>
      <c r="H605" s="20"/>
      <c r="I605" s="20"/>
      <c r="J605" s="20"/>
      <c r="K605" s="24"/>
      <c r="L605" s="20"/>
      <c r="M605" s="20"/>
      <c r="N605" s="18"/>
      <c r="O605" s="18"/>
      <c r="P605" s="18"/>
      <c r="Q605" s="18"/>
      <c r="R605" s="18"/>
      <c r="S605" s="14"/>
      <c r="T605" s="14"/>
      <c r="U605" s="14"/>
      <c r="V605" s="14"/>
      <c r="W605" s="14"/>
      <c r="X605" s="14"/>
      <c r="Y605" s="14"/>
      <c r="Z605" s="14"/>
      <c r="AA605" s="14"/>
      <c r="AB605" s="14"/>
      <c r="AC605" s="14"/>
      <c r="AD605" s="14"/>
      <c r="AE605" s="14"/>
      <c r="AF605" s="14"/>
      <c r="AG605" s="14"/>
      <c r="AH605" s="14"/>
    </row>
    <row r="606" spans="1:34" ht="15.75" customHeight="1">
      <c r="A606" s="17"/>
      <c r="B606" s="18"/>
      <c r="C606" s="18"/>
      <c r="D606" s="18"/>
      <c r="E606" s="18"/>
      <c r="F606" s="18"/>
      <c r="G606" s="18"/>
      <c r="H606" s="20"/>
      <c r="I606" s="20"/>
      <c r="J606" s="20"/>
      <c r="K606" s="24"/>
      <c r="L606" s="20"/>
      <c r="M606" s="20"/>
      <c r="N606" s="18"/>
      <c r="O606" s="18"/>
      <c r="P606" s="18"/>
      <c r="Q606" s="18"/>
      <c r="R606" s="18"/>
      <c r="S606" s="14"/>
      <c r="T606" s="14"/>
      <c r="U606" s="14"/>
      <c r="V606" s="14"/>
      <c r="W606" s="14"/>
      <c r="X606" s="14"/>
      <c r="Y606" s="14"/>
      <c r="Z606" s="14"/>
      <c r="AA606" s="14"/>
      <c r="AB606" s="14"/>
      <c r="AC606" s="14"/>
      <c r="AD606" s="14"/>
      <c r="AE606" s="14"/>
      <c r="AF606" s="14"/>
      <c r="AG606" s="14"/>
      <c r="AH606" s="14"/>
    </row>
    <row r="607" spans="1:34" ht="15.75" customHeight="1">
      <c r="A607" s="17"/>
      <c r="B607" s="18"/>
      <c r="C607" s="18"/>
      <c r="D607" s="18"/>
      <c r="E607" s="18"/>
      <c r="F607" s="18"/>
      <c r="G607" s="18"/>
      <c r="H607" s="20"/>
      <c r="I607" s="20"/>
      <c r="J607" s="20"/>
      <c r="K607" s="24"/>
      <c r="L607" s="20"/>
      <c r="M607" s="20"/>
      <c r="N607" s="18"/>
      <c r="O607" s="18"/>
      <c r="P607" s="18"/>
      <c r="Q607" s="18"/>
      <c r="R607" s="18"/>
      <c r="S607" s="14"/>
      <c r="T607" s="14"/>
      <c r="U607" s="14"/>
      <c r="V607" s="14"/>
      <c r="W607" s="14"/>
      <c r="X607" s="14"/>
      <c r="Y607" s="14"/>
      <c r="Z607" s="14"/>
      <c r="AA607" s="14"/>
      <c r="AB607" s="14"/>
      <c r="AC607" s="14"/>
      <c r="AD607" s="14"/>
      <c r="AE607" s="14"/>
      <c r="AF607" s="14"/>
      <c r="AG607" s="14"/>
      <c r="AH607" s="14"/>
    </row>
    <row r="608" spans="1:34" ht="15.75" customHeight="1">
      <c r="A608" s="17"/>
      <c r="B608" s="18"/>
      <c r="C608" s="18"/>
      <c r="D608" s="18"/>
      <c r="E608" s="18"/>
      <c r="F608" s="18"/>
      <c r="G608" s="18"/>
      <c r="H608" s="20"/>
      <c r="I608" s="20"/>
      <c r="J608" s="20"/>
      <c r="K608" s="24"/>
      <c r="L608" s="20"/>
      <c r="M608" s="20"/>
      <c r="N608" s="18"/>
      <c r="O608" s="18"/>
      <c r="P608" s="18"/>
      <c r="Q608" s="18"/>
      <c r="R608" s="18"/>
      <c r="S608" s="14"/>
      <c r="T608" s="14"/>
      <c r="U608" s="14"/>
      <c r="V608" s="14"/>
      <c r="W608" s="14"/>
      <c r="X608" s="14"/>
      <c r="Y608" s="14"/>
      <c r="Z608" s="14"/>
      <c r="AA608" s="14"/>
      <c r="AB608" s="14"/>
      <c r="AC608" s="14"/>
      <c r="AD608" s="14"/>
      <c r="AE608" s="14"/>
      <c r="AF608" s="14"/>
      <c r="AG608" s="14"/>
      <c r="AH608" s="14"/>
    </row>
    <row r="609" spans="1:34" ht="15.75" customHeight="1">
      <c r="A609" s="17"/>
      <c r="B609" s="18"/>
      <c r="C609" s="18"/>
      <c r="D609" s="18"/>
      <c r="E609" s="18"/>
      <c r="F609" s="18"/>
      <c r="G609" s="18"/>
      <c r="H609" s="20"/>
      <c r="I609" s="20"/>
      <c r="J609" s="20"/>
      <c r="K609" s="24"/>
      <c r="L609" s="20"/>
      <c r="M609" s="20"/>
      <c r="N609" s="18"/>
      <c r="O609" s="18"/>
      <c r="P609" s="18"/>
      <c r="Q609" s="18"/>
      <c r="R609" s="18"/>
      <c r="S609" s="14"/>
      <c r="T609" s="14"/>
      <c r="U609" s="14"/>
      <c r="V609" s="14"/>
      <c r="W609" s="14"/>
      <c r="X609" s="14"/>
      <c r="Y609" s="14"/>
      <c r="Z609" s="14"/>
      <c r="AA609" s="14"/>
      <c r="AB609" s="14"/>
      <c r="AC609" s="14"/>
      <c r="AD609" s="14"/>
      <c r="AE609" s="14"/>
      <c r="AF609" s="14"/>
      <c r="AG609" s="14"/>
      <c r="AH609" s="14"/>
    </row>
    <row r="610" spans="1:34" ht="15.75" customHeight="1">
      <c r="A610" s="17"/>
      <c r="B610" s="18"/>
      <c r="C610" s="18"/>
      <c r="D610" s="18"/>
      <c r="E610" s="18"/>
      <c r="F610" s="18"/>
      <c r="G610" s="18"/>
      <c r="H610" s="20"/>
      <c r="I610" s="20"/>
      <c r="J610" s="20"/>
      <c r="K610" s="24"/>
      <c r="L610" s="20"/>
      <c r="M610" s="20"/>
      <c r="N610" s="18"/>
      <c r="O610" s="18"/>
      <c r="P610" s="18"/>
      <c r="Q610" s="18"/>
      <c r="R610" s="18"/>
      <c r="S610" s="14"/>
      <c r="T610" s="14"/>
      <c r="U610" s="14"/>
      <c r="V610" s="14"/>
      <c r="W610" s="14"/>
      <c r="X610" s="14"/>
      <c r="Y610" s="14"/>
      <c r="Z610" s="14"/>
      <c r="AA610" s="14"/>
      <c r="AB610" s="14"/>
      <c r="AC610" s="14"/>
      <c r="AD610" s="14"/>
      <c r="AE610" s="14"/>
      <c r="AF610" s="14"/>
      <c r="AG610" s="14"/>
      <c r="AH610" s="14"/>
    </row>
    <row r="611" spans="1:34" ht="15.75" customHeight="1">
      <c r="A611" s="17"/>
      <c r="B611" s="18"/>
      <c r="C611" s="18"/>
      <c r="D611" s="18"/>
      <c r="E611" s="18"/>
      <c r="F611" s="18"/>
      <c r="G611" s="18"/>
      <c r="H611" s="20"/>
      <c r="I611" s="20"/>
      <c r="J611" s="20"/>
      <c r="K611" s="24"/>
      <c r="L611" s="20"/>
      <c r="M611" s="20"/>
      <c r="N611" s="18"/>
      <c r="O611" s="18"/>
      <c r="P611" s="18"/>
      <c r="Q611" s="18"/>
      <c r="R611" s="18"/>
      <c r="S611" s="14"/>
      <c r="T611" s="14"/>
      <c r="U611" s="14"/>
      <c r="V611" s="14"/>
      <c r="W611" s="14"/>
      <c r="X611" s="14"/>
      <c r="Y611" s="14"/>
      <c r="Z611" s="14"/>
      <c r="AA611" s="14"/>
      <c r="AB611" s="14"/>
      <c r="AC611" s="14"/>
      <c r="AD611" s="14"/>
      <c r="AE611" s="14"/>
      <c r="AF611" s="14"/>
      <c r="AG611" s="14"/>
      <c r="AH611" s="14"/>
    </row>
    <row r="612" spans="1:34" ht="15.75" customHeight="1">
      <c r="A612" s="17"/>
      <c r="B612" s="18"/>
      <c r="C612" s="18"/>
      <c r="D612" s="18"/>
      <c r="E612" s="18"/>
      <c r="F612" s="18"/>
      <c r="G612" s="18"/>
      <c r="H612" s="20"/>
      <c r="I612" s="20"/>
      <c r="J612" s="20"/>
      <c r="K612" s="24"/>
      <c r="L612" s="20"/>
      <c r="M612" s="20"/>
      <c r="N612" s="18"/>
      <c r="O612" s="18"/>
      <c r="P612" s="18"/>
      <c r="Q612" s="18"/>
      <c r="R612" s="18"/>
      <c r="S612" s="14"/>
      <c r="T612" s="14"/>
      <c r="U612" s="14"/>
      <c r="V612" s="14"/>
      <c r="W612" s="14"/>
      <c r="X612" s="14"/>
      <c r="Y612" s="14"/>
      <c r="Z612" s="14"/>
      <c r="AA612" s="14"/>
      <c r="AB612" s="14"/>
      <c r="AC612" s="14"/>
      <c r="AD612" s="14"/>
      <c r="AE612" s="14"/>
      <c r="AF612" s="14"/>
      <c r="AG612" s="14"/>
      <c r="AH612" s="14"/>
    </row>
    <row r="613" spans="1:34" ht="15.75" customHeight="1">
      <c r="A613" s="17"/>
      <c r="B613" s="18"/>
      <c r="C613" s="18"/>
      <c r="D613" s="18"/>
      <c r="E613" s="18"/>
      <c r="F613" s="18"/>
      <c r="G613" s="18"/>
      <c r="H613" s="20"/>
      <c r="I613" s="20"/>
      <c r="J613" s="20"/>
      <c r="K613" s="24"/>
      <c r="L613" s="20"/>
      <c r="M613" s="20"/>
      <c r="N613" s="18"/>
      <c r="O613" s="18"/>
      <c r="P613" s="18"/>
      <c r="Q613" s="18"/>
      <c r="R613" s="18"/>
      <c r="S613" s="14"/>
      <c r="T613" s="14"/>
      <c r="U613" s="14"/>
      <c r="V613" s="14"/>
      <c r="W613" s="14"/>
      <c r="X613" s="14"/>
      <c r="Y613" s="14"/>
      <c r="Z613" s="14"/>
      <c r="AA613" s="14"/>
      <c r="AB613" s="14"/>
      <c r="AC613" s="14"/>
      <c r="AD613" s="14"/>
      <c r="AE613" s="14"/>
      <c r="AF613" s="14"/>
      <c r="AG613" s="14"/>
      <c r="AH613" s="14"/>
    </row>
    <row r="614" spans="1:34" ht="15.75" customHeight="1">
      <c r="A614" s="17"/>
      <c r="B614" s="18"/>
      <c r="C614" s="18"/>
      <c r="D614" s="18"/>
      <c r="E614" s="18"/>
      <c r="F614" s="18"/>
      <c r="G614" s="18"/>
      <c r="H614" s="20"/>
      <c r="I614" s="20"/>
      <c r="J614" s="20"/>
      <c r="K614" s="24"/>
      <c r="L614" s="20"/>
      <c r="M614" s="20"/>
      <c r="N614" s="18"/>
      <c r="O614" s="18"/>
      <c r="P614" s="18"/>
      <c r="Q614" s="18"/>
      <c r="R614" s="18"/>
      <c r="S614" s="14"/>
      <c r="T614" s="14"/>
      <c r="U614" s="14"/>
      <c r="V614" s="14"/>
      <c r="W614" s="14"/>
      <c r="X614" s="14"/>
      <c r="Y614" s="14"/>
      <c r="Z614" s="14"/>
      <c r="AA614" s="14"/>
      <c r="AB614" s="14"/>
      <c r="AC614" s="14"/>
      <c r="AD614" s="14"/>
      <c r="AE614" s="14"/>
      <c r="AF614" s="14"/>
      <c r="AG614" s="14"/>
      <c r="AH614" s="14"/>
    </row>
    <row r="615" spans="1:34" ht="15.75" customHeight="1">
      <c r="A615" s="17"/>
      <c r="B615" s="18"/>
      <c r="C615" s="18"/>
      <c r="D615" s="18"/>
      <c r="E615" s="18"/>
      <c r="F615" s="18"/>
      <c r="G615" s="18"/>
      <c r="H615" s="20"/>
      <c r="I615" s="20"/>
      <c r="J615" s="20"/>
      <c r="K615" s="24"/>
      <c r="L615" s="20"/>
      <c r="M615" s="20"/>
      <c r="N615" s="18"/>
      <c r="O615" s="18"/>
      <c r="P615" s="18"/>
      <c r="Q615" s="18"/>
      <c r="R615" s="18"/>
      <c r="S615" s="14"/>
      <c r="T615" s="14"/>
      <c r="U615" s="14"/>
      <c r="V615" s="14"/>
      <c r="W615" s="14"/>
      <c r="X615" s="14"/>
      <c r="Y615" s="14"/>
      <c r="Z615" s="14"/>
      <c r="AA615" s="14"/>
      <c r="AB615" s="14"/>
      <c r="AC615" s="14"/>
      <c r="AD615" s="14"/>
      <c r="AE615" s="14"/>
      <c r="AF615" s="14"/>
      <c r="AG615" s="14"/>
      <c r="AH615" s="14"/>
    </row>
    <row r="616" spans="1:34" ht="15.75" customHeight="1">
      <c r="A616" s="17"/>
      <c r="B616" s="18"/>
      <c r="C616" s="18"/>
      <c r="D616" s="18"/>
      <c r="E616" s="18"/>
      <c r="F616" s="18"/>
      <c r="G616" s="18"/>
      <c r="H616" s="20"/>
      <c r="I616" s="20"/>
      <c r="J616" s="20"/>
      <c r="K616" s="24"/>
      <c r="L616" s="20"/>
      <c r="M616" s="20"/>
      <c r="N616" s="18"/>
      <c r="O616" s="18"/>
      <c r="P616" s="18"/>
      <c r="Q616" s="18"/>
      <c r="R616" s="18"/>
      <c r="S616" s="14"/>
      <c r="T616" s="14"/>
      <c r="U616" s="14"/>
      <c r="V616" s="14"/>
      <c r="W616" s="14"/>
      <c r="X616" s="14"/>
      <c r="Y616" s="14"/>
      <c r="Z616" s="14"/>
      <c r="AA616" s="14"/>
      <c r="AB616" s="14"/>
      <c r="AC616" s="14"/>
      <c r="AD616" s="14"/>
      <c r="AE616" s="14"/>
      <c r="AF616" s="14"/>
      <c r="AG616" s="14"/>
      <c r="AH616" s="14"/>
    </row>
    <row r="617" spans="1:34" ht="15.75" customHeight="1">
      <c r="A617" s="17"/>
      <c r="B617" s="18"/>
      <c r="C617" s="18"/>
      <c r="D617" s="18"/>
      <c r="E617" s="18"/>
      <c r="F617" s="18"/>
      <c r="G617" s="18"/>
      <c r="H617" s="20"/>
      <c r="I617" s="20"/>
      <c r="J617" s="20"/>
      <c r="K617" s="24"/>
      <c r="L617" s="20"/>
      <c r="M617" s="20"/>
      <c r="N617" s="18"/>
      <c r="O617" s="18"/>
      <c r="P617" s="18"/>
      <c r="Q617" s="18"/>
      <c r="R617" s="18"/>
      <c r="S617" s="14"/>
      <c r="T617" s="14"/>
      <c r="U617" s="14"/>
      <c r="V617" s="14"/>
      <c r="W617" s="14"/>
      <c r="X617" s="14"/>
      <c r="Y617" s="14"/>
      <c r="Z617" s="14"/>
      <c r="AA617" s="14"/>
      <c r="AB617" s="14"/>
      <c r="AC617" s="14"/>
      <c r="AD617" s="14"/>
      <c r="AE617" s="14"/>
      <c r="AF617" s="14"/>
      <c r="AG617" s="14"/>
      <c r="AH617" s="14"/>
    </row>
    <row r="618" spans="1:34" ht="15.75" customHeight="1">
      <c r="A618" s="17"/>
      <c r="B618" s="18"/>
      <c r="C618" s="18"/>
      <c r="D618" s="18"/>
      <c r="E618" s="18"/>
      <c r="F618" s="18"/>
      <c r="G618" s="18"/>
      <c r="H618" s="20"/>
      <c r="I618" s="20"/>
      <c r="J618" s="20"/>
      <c r="K618" s="24"/>
      <c r="L618" s="20"/>
      <c r="M618" s="20"/>
      <c r="N618" s="18"/>
      <c r="O618" s="18"/>
      <c r="P618" s="18"/>
      <c r="Q618" s="18"/>
      <c r="R618" s="18"/>
      <c r="S618" s="14"/>
      <c r="T618" s="14"/>
      <c r="U618" s="14"/>
      <c r="V618" s="14"/>
      <c r="W618" s="14"/>
      <c r="X618" s="14"/>
      <c r="Y618" s="14"/>
      <c r="Z618" s="14"/>
      <c r="AA618" s="14"/>
      <c r="AB618" s="14"/>
      <c r="AC618" s="14"/>
      <c r="AD618" s="14"/>
      <c r="AE618" s="14"/>
      <c r="AF618" s="14"/>
      <c r="AG618" s="14"/>
      <c r="AH618" s="14"/>
    </row>
    <row r="619" spans="1:34" ht="15.75" customHeight="1">
      <c r="A619" s="17"/>
      <c r="B619" s="18"/>
      <c r="C619" s="18"/>
      <c r="D619" s="18"/>
      <c r="E619" s="18"/>
      <c r="F619" s="18"/>
      <c r="G619" s="18"/>
      <c r="H619" s="20"/>
      <c r="I619" s="20"/>
      <c r="J619" s="20"/>
      <c r="K619" s="24"/>
      <c r="L619" s="20"/>
      <c r="M619" s="20"/>
      <c r="N619" s="18"/>
      <c r="O619" s="18"/>
      <c r="P619" s="18"/>
      <c r="Q619" s="18"/>
      <c r="R619" s="18"/>
      <c r="S619" s="14"/>
      <c r="T619" s="14"/>
      <c r="U619" s="14"/>
      <c r="V619" s="14"/>
      <c r="W619" s="14"/>
      <c r="X619" s="14"/>
      <c r="Y619" s="14"/>
      <c r="Z619" s="14"/>
      <c r="AA619" s="14"/>
      <c r="AB619" s="14"/>
      <c r="AC619" s="14"/>
      <c r="AD619" s="14"/>
      <c r="AE619" s="14"/>
      <c r="AF619" s="14"/>
      <c r="AG619" s="14"/>
      <c r="AH619" s="14"/>
    </row>
    <row r="620" spans="1:34" ht="15.75" customHeight="1">
      <c r="A620" s="17"/>
      <c r="B620" s="18"/>
      <c r="C620" s="18"/>
      <c r="D620" s="18"/>
      <c r="E620" s="18"/>
      <c r="F620" s="18"/>
      <c r="G620" s="18"/>
      <c r="H620" s="20"/>
      <c r="I620" s="20"/>
      <c r="J620" s="20"/>
      <c r="K620" s="24"/>
      <c r="L620" s="20"/>
      <c r="M620" s="20"/>
      <c r="N620" s="18"/>
      <c r="O620" s="18"/>
      <c r="P620" s="18"/>
      <c r="Q620" s="18"/>
      <c r="R620" s="18"/>
      <c r="S620" s="14"/>
      <c r="T620" s="14"/>
      <c r="U620" s="14"/>
      <c r="V620" s="14"/>
      <c r="W620" s="14"/>
      <c r="X620" s="14"/>
      <c r="Y620" s="14"/>
      <c r="Z620" s="14"/>
      <c r="AA620" s="14"/>
      <c r="AB620" s="14"/>
      <c r="AC620" s="14"/>
      <c r="AD620" s="14"/>
      <c r="AE620" s="14"/>
      <c r="AF620" s="14"/>
      <c r="AG620" s="14"/>
      <c r="AH620" s="14"/>
    </row>
    <row r="621" spans="1:34" ht="15.75" customHeight="1">
      <c r="A621" s="17"/>
      <c r="B621" s="18"/>
      <c r="C621" s="18"/>
      <c r="D621" s="18"/>
      <c r="E621" s="18"/>
      <c r="F621" s="18"/>
      <c r="G621" s="18"/>
      <c r="H621" s="20"/>
      <c r="I621" s="20"/>
      <c r="J621" s="20"/>
      <c r="K621" s="24"/>
      <c r="L621" s="20"/>
      <c r="M621" s="20"/>
      <c r="N621" s="18"/>
      <c r="O621" s="18"/>
      <c r="P621" s="18"/>
      <c r="Q621" s="18"/>
      <c r="R621" s="18"/>
      <c r="S621" s="14"/>
      <c r="T621" s="14"/>
      <c r="U621" s="14"/>
      <c r="V621" s="14"/>
      <c r="W621" s="14"/>
      <c r="X621" s="14"/>
      <c r="Y621" s="14"/>
      <c r="Z621" s="14"/>
      <c r="AA621" s="14"/>
      <c r="AB621" s="14"/>
      <c r="AC621" s="14"/>
      <c r="AD621" s="14"/>
      <c r="AE621" s="14"/>
      <c r="AF621" s="14"/>
      <c r="AG621" s="14"/>
      <c r="AH621" s="14"/>
    </row>
    <row r="622" spans="1:34" ht="15.75" customHeight="1">
      <c r="A622" s="17"/>
      <c r="B622" s="18"/>
      <c r="C622" s="18"/>
      <c r="D622" s="18"/>
      <c r="E622" s="18"/>
      <c r="F622" s="18"/>
      <c r="G622" s="18"/>
      <c r="H622" s="20"/>
      <c r="I622" s="20"/>
      <c r="J622" s="20"/>
      <c r="K622" s="24"/>
      <c r="L622" s="20"/>
      <c r="M622" s="20"/>
      <c r="N622" s="18"/>
      <c r="O622" s="18"/>
      <c r="P622" s="18"/>
      <c r="Q622" s="18"/>
      <c r="R622" s="18"/>
      <c r="S622" s="14"/>
      <c r="T622" s="14"/>
      <c r="U622" s="14"/>
      <c r="V622" s="14"/>
      <c r="W622" s="14"/>
      <c r="X622" s="14"/>
      <c r="Y622" s="14"/>
      <c r="Z622" s="14"/>
      <c r="AA622" s="14"/>
      <c r="AB622" s="14"/>
      <c r="AC622" s="14"/>
      <c r="AD622" s="14"/>
      <c r="AE622" s="14"/>
      <c r="AF622" s="14"/>
      <c r="AG622" s="14"/>
      <c r="AH622" s="14"/>
    </row>
    <row r="623" spans="1:34" ht="15.75" customHeight="1">
      <c r="A623" s="17"/>
      <c r="B623" s="18"/>
      <c r="C623" s="18"/>
      <c r="D623" s="18"/>
      <c r="E623" s="18"/>
      <c r="F623" s="18"/>
      <c r="G623" s="18"/>
      <c r="H623" s="20"/>
      <c r="I623" s="20"/>
      <c r="J623" s="20"/>
      <c r="K623" s="24"/>
      <c r="L623" s="20"/>
      <c r="M623" s="20"/>
      <c r="N623" s="18"/>
      <c r="O623" s="18"/>
      <c r="P623" s="18"/>
      <c r="Q623" s="18"/>
      <c r="R623" s="18"/>
      <c r="S623" s="14"/>
      <c r="T623" s="14"/>
      <c r="U623" s="14"/>
      <c r="V623" s="14"/>
      <c r="W623" s="14"/>
      <c r="X623" s="14"/>
      <c r="Y623" s="14"/>
      <c r="Z623" s="14"/>
      <c r="AA623" s="14"/>
      <c r="AB623" s="14"/>
      <c r="AC623" s="14"/>
      <c r="AD623" s="14"/>
      <c r="AE623" s="14"/>
      <c r="AF623" s="14"/>
      <c r="AG623" s="14"/>
      <c r="AH623" s="14"/>
    </row>
    <row r="624" spans="1:34" ht="15.75" customHeight="1">
      <c r="A624" s="17"/>
      <c r="B624" s="18"/>
      <c r="C624" s="18"/>
      <c r="D624" s="18"/>
      <c r="E624" s="18"/>
      <c r="F624" s="18"/>
      <c r="G624" s="18"/>
      <c r="H624" s="20"/>
      <c r="I624" s="20"/>
      <c r="J624" s="20"/>
      <c r="K624" s="24"/>
      <c r="L624" s="20"/>
      <c r="M624" s="20"/>
      <c r="N624" s="18"/>
      <c r="O624" s="18"/>
      <c r="P624" s="18"/>
      <c r="Q624" s="18"/>
      <c r="R624" s="18"/>
      <c r="S624" s="14"/>
      <c r="T624" s="14"/>
      <c r="U624" s="14"/>
      <c r="V624" s="14"/>
      <c r="W624" s="14"/>
      <c r="X624" s="14"/>
      <c r="Y624" s="14"/>
      <c r="Z624" s="14"/>
      <c r="AA624" s="14"/>
      <c r="AB624" s="14"/>
      <c r="AC624" s="14"/>
      <c r="AD624" s="14"/>
      <c r="AE624" s="14"/>
      <c r="AF624" s="14"/>
      <c r="AG624" s="14"/>
      <c r="AH624" s="14"/>
    </row>
    <row r="625" spans="1:34" ht="15.75" customHeight="1">
      <c r="A625" s="17"/>
      <c r="B625" s="18"/>
      <c r="C625" s="18"/>
      <c r="D625" s="18"/>
      <c r="E625" s="18"/>
      <c r="F625" s="18"/>
      <c r="G625" s="18"/>
      <c r="H625" s="20"/>
      <c r="I625" s="20"/>
      <c r="J625" s="20"/>
      <c r="K625" s="24"/>
      <c r="L625" s="20"/>
      <c r="M625" s="20"/>
      <c r="N625" s="18"/>
      <c r="O625" s="18"/>
      <c r="P625" s="18"/>
      <c r="Q625" s="18"/>
      <c r="R625" s="18"/>
      <c r="S625" s="14"/>
      <c r="T625" s="14"/>
      <c r="U625" s="14"/>
      <c r="V625" s="14"/>
      <c r="W625" s="14"/>
      <c r="X625" s="14"/>
      <c r="Y625" s="14"/>
      <c r="Z625" s="14"/>
      <c r="AA625" s="14"/>
      <c r="AB625" s="14"/>
      <c r="AC625" s="14"/>
      <c r="AD625" s="14"/>
      <c r="AE625" s="14"/>
      <c r="AF625" s="14"/>
      <c r="AG625" s="14"/>
      <c r="AH625" s="14"/>
    </row>
    <row r="626" spans="1:34" ht="15.75" customHeight="1">
      <c r="A626" s="17"/>
      <c r="B626" s="18"/>
      <c r="C626" s="18"/>
      <c r="D626" s="18"/>
      <c r="E626" s="18"/>
      <c r="F626" s="18"/>
      <c r="G626" s="18"/>
      <c r="H626" s="20"/>
      <c r="I626" s="20"/>
      <c r="J626" s="20"/>
      <c r="K626" s="24"/>
      <c r="L626" s="20"/>
      <c r="M626" s="20"/>
      <c r="N626" s="18"/>
      <c r="O626" s="18"/>
      <c r="P626" s="18"/>
      <c r="Q626" s="18"/>
      <c r="R626" s="18"/>
      <c r="S626" s="14"/>
      <c r="T626" s="14"/>
      <c r="U626" s="14"/>
      <c r="V626" s="14"/>
      <c r="W626" s="14"/>
      <c r="X626" s="14"/>
      <c r="Y626" s="14"/>
      <c r="Z626" s="14"/>
      <c r="AA626" s="14"/>
      <c r="AB626" s="14"/>
      <c r="AC626" s="14"/>
      <c r="AD626" s="14"/>
      <c r="AE626" s="14"/>
      <c r="AF626" s="14"/>
      <c r="AG626" s="14"/>
      <c r="AH626" s="14"/>
    </row>
    <row r="627" spans="1:34" ht="15.75" customHeight="1">
      <c r="A627" s="17"/>
      <c r="B627" s="18"/>
      <c r="C627" s="18"/>
      <c r="D627" s="18"/>
      <c r="E627" s="18"/>
      <c r="F627" s="18"/>
      <c r="G627" s="18"/>
      <c r="H627" s="20"/>
      <c r="I627" s="20"/>
      <c r="J627" s="20"/>
      <c r="K627" s="24"/>
      <c r="L627" s="20"/>
      <c r="M627" s="20"/>
      <c r="N627" s="18"/>
      <c r="O627" s="18"/>
      <c r="P627" s="18"/>
      <c r="Q627" s="18"/>
      <c r="R627" s="18"/>
      <c r="S627" s="14"/>
      <c r="T627" s="14"/>
      <c r="U627" s="14"/>
      <c r="V627" s="14"/>
      <c r="W627" s="14"/>
      <c r="X627" s="14"/>
      <c r="Y627" s="14"/>
      <c r="Z627" s="14"/>
      <c r="AA627" s="14"/>
      <c r="AB627" s="14"/>
      <c r="AC627" s="14"/>
      <c r="AD627" s="14"/>
      <c r="AE627" s="14"/>
      <c r="AF627" s="14"/>
      <c r="AG627" s="14"/>
      <c r="AH627" s="14"/>
    </row>
    <row r="628" spans="1:34" ht="15.75" customHeight="1">
      <c r="A628" s="17"/>
      <c r="B628" s="18"/>
      <c r="C628" s="18"/>
      <c r="D628" s="18"/>
      <c r="E628" s="18"/>
      <c r="F628" s="18"/>
      <c r="G628" s="18"/>
      <c r="H628" s="20"/>
      <c r="I628" s="20"/>
      <c r="J628" s="20"/>
      <c r="K628" s="24"/>
      <c r="L628" s="20"/>
      <c r="M628" s="20"/>
      <c r="N628" s="18"/>
      <c r="O628" s="18"/>
      <c r="P628" s="18"/>
      <c r="Q628" s="18"/>
      <c r="R628" s="18"/>
      <c r="S628" s="14"/>
      <c r="T628" s="14"/>
      <c r="U628" s="14"/>
      <c r="V628" s="14"/>
      <c r="W628" s="14"/>
      <c r="X628" s="14"/>
      <c r="Y628" s="14"/>
      <c r="Z628" s="14"/>
      <c r="AA628" s="14"/>
      <c r="AB628" s="14"/>
      <c r="AC628" s="14"/>
      <c r="AD628" s="14"/>
      <c r="AE628" s="14"/>
      <c r="AF628" s="14"/>
      <c r="AG628" s="14"/>
      <c r="AH628" s="14"/>
    </row>
    <row r="629" spans="1:34" ht="15.75" customHeight="1">
      <c r="A629" s="17"/>
      <c r="B629" s="18"/>
      <c r="C629" s="18"/>
      <c r="D629" s="18"/>
      <c r="E629" s="18"/>
      <c r="F629" s="18"/>
      <c r="G629" s="18"/>
      <c r="H629" s="20"/>
      <c r="I629" s="20"/>
      <c r="J629" s="20"/>
      <c r="K629" s="24"/>
      <c r="L629" s="20"/>
      <c r="M629" s="20"/>
      <c r="N629" s="18"/>
      <c r="O629" s="18"/>
      <c r="P629" s="18"/>
      <c r="Q629" s="18"/>
      <c r="R629" s="18"/>
      <c r="S629" s="14"/>
      <c r="T629" s="14"/>
      <c r="U629" s="14"/>
      <c r="V629" s="14"/>
      <c r="W629" s="14"/>
      <c r="X629" s="14"/>
      <c r="Y629" s="14"/>
      <c r="Z629" s="14"/>
      <c r="AA629" s="14"/>
      <c r="AB629" s="14"/>
      <c r="AC629" s="14"/>
      <c r="AD629" s="14"/>
      <c r="AE629" s="14"/>
      <c r="AF629" s="14"/>
      <c r="AG629" s="14"/>
      <c r="AH629" s="14"/>
    </row>
    <row r="630" spans="1:34" ht="15.75" customHeight="1">
      <c r="A630" s="17"/>
      <c r="B630" s="18"/>
      <c r="C630" s="18"/>
      <c r="D630" s="18"/>
      <c r="E630" s="18"/>
      <c r="F630" s="18"/>
      <c r="G630" s="18"/>
      <c r="H630" s="20"/>
      <c r="I630" s="20"/>
      <c r="J630" s="20"/>
      <c r="K630" s="24"/>
      <c r="L630" s="20"/>
      <c r="M630" s="20"/>
      <c r="N630" s="18"/>
      <c r="O630" s="18"/>
      <c r="P630" s="18"/>
      <c r="Q630" s="18"/>
      <c r="R630" s="18"/>
      <c r="S630" s="14"/>
      <c r="T630" s="14"/>
      <c r="U630" s="14"/>
      <c r="V630" s="14"/>
      <c r="W630" s="14"/>
      <c r="X630" s="14"/>
      <c r="Y630" s="14"/>
      <c r="Z630" s="14"/>
      <c r="AA630" s="14"/>
      <c r="AB630" s="14"/>
      <c r="AC630" s="14"/>
      <c r="AD630" s="14"/>
      <c r="AE630" s="14"/>
      <c r="AF630" s="14"/>
      <c r="AG630" s="14"/>
      <c r="AH630" s="14"/>
    </row>
    <row r="631" spans="1:34" ht="15.75" customHeight="1">
      <c r="A631" s="17"/>
      <c r="B631" s="18"/>
      <c r="C631" s="18"/>
      <c r="D631" s="18"/>
      <c r="E631" s="18"/>
      <c r="F631" s="18"/>
      <c r="G631" s="18"/>
      <c r="H631" s="20"/>
      <c r="I631" s="20"/>
      <c r="J631" s="20"/>
      <c r="K631" s="24"/>
      <c r="L631" s="20"/>
      <c r="M631" s="20"/>
      <c r="N631" s="18"/>
      <c r="O631" s="18"/>
      <c r="P631" s="18"/>
      <c r="Q631" s="18"/>
      <c r="R631" s="18"/>
      <c r="S631" s="14"/>
      <c r="T631" s="14"/>
      <c r="U631" s="14"/>
      <c r="V631" s="14"/>
      <c r="W631" s="14"/>
      <c r="X631" s="14"/>
      <c r="Y631" s="14"/>
      <c r="Z631" s="14"/>
      <c r="AA631" s="14"/>
      <c r="AB631" s="14"/>
      <c r="AC631" s="14"/>
      <c r="AD631" s="14"/>
      <c r="AE631" s="14"/>
      <c r="AF631" s="14"/>
      <c r="AG631" s="14"/>
      <c r="AH631" s="14"/>
    </row>
    <row r="632" spans="1:34" ht="15.75" customHeight="1">
      <c r="A632" s="17"/>
      <c r="B632" s="18"/>
      <c r="C632" s="18"/>
      <c r="D632" s="18"/>
      <c r="E632" s="18"/>
      <c r="F632" s="18"/>
      <c r="G632" s="18"/>
      <c r="H632" s="20"/>
      <c r="I632" s="20"/>
      <c r="J632" s="20"/>
      <c r="K632" s="24"/>
      <c r="L632" s="20"/>
      <c r="M632" s="20"/>
      <c r="N632" s="18"/>
      <c r="O632" s="18"/>
      <c r="P632" s="18"/>
      <c r="Q632" s="18"/>
      <c r="R632" s="18"/>
      <c r="S632" s="14"/>
      <c r="T632" s="14"/>
      <c r="U632" s="14"/>
      <c r="V632" s="14"/>
      <c r="W632" s="14"/>
      <c r="X632" s="14"/>
      <c r="Y632" s="14"/>
      <c r="Z632" s="14"/>
      <c r="AA632" s="14"/>
      <c r="AB632" s="14"/>
      <c r="AC632" s="14"/>
      <c r="AD632" s="14"/>
      <c r="AE632" s="14"/>
      <c r="AF632" s="14"/>
      <c r="AG632" s="14"/>
      <c r="AH632" s="14"/>
    </row>
    <row r="633" spans="1:34" ht="15.75" customHeight="1">
      <c r="A633" s="17"/>
      <c r="B633" s="18"/>
      <c r="C633" s="18"/>
      <c r="D633" s="18"/>
      <c r="E633" s="18"/>
      <c r="F633" s="18"/>
      <c r="G633" s="18"/>
      <c r="H633" s="20"/>
      <c r="I633" s="20"/>
      <c r="J633" s="20"/>
      <c r="K633" s="24"/>
      <c r="L633" s="20"/>
      <c r="M633" s="20"/>
      <c r="N633" s="18"/>
      <c r="O633" s="18"/>
      <c r="P633" s="18"/>
      <c r="Q633" s="18"/>
      <c r="R633" s="18"/>
      <c r="S633" s="14"/>
      <c r="T633" s="14"/>
      <c r="U633" s="14"/>
      <c r="V633" s="14"/>
      <c r="W633" s="14"/>
      <c r="X633" s="14"/>
      <c r="Y633" s="14"/>
      <c r="Z633" s="14"/>
      <c r="AA633" s="14"/>
      <c r="AB633" s="14"/>
      <c r="AC633" s="14"/>
      <c r="AD633" s="14"/>
      <c r="AE633" s="14"/>
      <c r="AF633" s="14"/>
      <c r="AG633" s="14"/>
      <c r="AH633" s="14"/>
    </row>
    <row r="634" spans="1:34" ht="15.75" customHeight="1">
      <c r="A634" s="17"/>
      <c r="B634" s="18"/>
      <c r="C634" s="18"/>
      <c r="D634" s="18"/>
      <c r="E634" s="18"/>
      <c r="F634" s="18"/>
      <c r="G634" s="18"/>
      <c r="H634" s="20"/>
      <c r="I634" s="20"/>
      <c r="J634" s="20"/>
      <c r="K634" s="24"/>
      <c r="L634" s="20"/>
      <c r="M634" s="20"/>
      <c r="N634" s="18"/>
      <c r="O634" s="18"/>
      <c r="P634" s="18"/>
      <c r="Q634" s="18"/>
      <c r="R634" s="18"/>
      <c r="S634" s="14"/>
      <c r="T634" s="14"/>
      <c r="U634" s="14"/>
      <c r="V634" s="14"/>
      <c r="W634" s="14"/>
      <c r="X634" s="14"/>
      <c r="Y634" s="14"/>
      <c r="Z634" s="14"/>
      <c r="AA634" s="14"/>
      <c r="AB634" s="14"/>
      <c r="AC634" s="14"/>
      <c r="AD634" s="14"/>
      <c r="AE634" s="14"/>
      <c r="AF634" s="14"/>
      <c r="AG634" s="14"/>
      <c r="AH634" s="14"/>
    </row>
    <row r="635" spans="1:34" ht="15.75" customHeight="1">
      <c r="A635" s="17"/>
      <c r="B635" s="18"/>
      <c r="C635" s="18"/>
      <c r="D635" s="18"/>
      <c r="E635" s="18"/>
      <c r="F635" s="18"/>
      <c r="G635" s="18"/>
      <c r="H635" s="20"/>
      <c r="I635" s="20"/>
      <c r="J635" s="20"/>
      <c r="K635" s="24"/>
      <c r="L635" s="20"/>
      <c r="M635" s="20"/>
      <c r="N635" s="18"/>
      <c r="O635" s="18"/>
      <c r="P635" s="18"/>
      <c r="Q635" s="18"/>
      <c r="R635" s="18"/>
      <c r="S635" s="14"/>
      <c r="T635" s="14"/>
      <c r="U635" s="14"/>
      <c r="V635" s="14"/>
      <c r="W635" s="14"/>
      <c r="X635" s="14"/>
      <c r="Y635" s="14"/>
      <c r="Z635" s="14"/>
      <c r="AA635" s="14"/>
      <c r="AB635" s="14"/>
      <c r="AC635" s="14"/>
      <c r="AD635" s="14"/>
      <c r="AE635" s="14"/>
      <c r="AF635" s="14"/>
      <c r="AG635" s="14"/>
      <c r="AH635" s="14"/>
    </row>
    <row r="636" spans="1:34" ht="15.75" customHeight="1">
      <c r="A636" s="17"/>
      <c r="B636" s="18"/>
      <c r="C636" s="18"/>
      <c r="D636" s="18"/>
      <c r="E636" s="18"/>
      <c r="F636" s="18"/>
      <c r="G636" s="18"/>
      <c r="H636" s="20"/>
      <c r="I636" s="20"/>
      <c r="J636" s="20"/>
      <c r="K636" s="24"/>
      <c r="L636" s="20"/>
      <c r="M636" s="20"/>
      <c r="N636" s="18"/>
      <c r="O636" s="18"/>
      <c r="P636" s="18"/>
      <c r="Q636" s="18"/>
      <c r="R636" s="18"/>
      <c r="S636" s="14"/>
      <c r="T636" s="14"/>
      <c r="U636" s="14"/>
      <c r="V636" s="14"/>
      <c r="W636" s="14"/>
      <c r="X636" s="14"/>
      <c r="Y636" s="14"/>
      <c r="Z636" s="14"/>
      <c r="AA636" s="14"/>
      <c r="AB636" s="14"/>
      <c r="AC636" s="14"/>
      <c r="AD636" s="14"/>
      <c r="AE636" s="14"/>
      <c r="AF636" s="14"/>
      <c r="AG636" s="14"/>
      <c r="AH636" s="14"/>
    </row>
    <row r="637" spans="1:34" ht="15.75" customHeight="1">
      <c r="A637" s="17"/>
      <c r="B637" s="18"/>
      <c r="C637" s="18"/>
      <c r="D637" s="18"/>
      <c r="E637" s="18"/>
      <c r="F637" s="18"/>
      <c r="G637" s="18"/>
      <c r="H637" s="20"/>
      <c r="I637" s="20"/>
      <c r="J637" s="20"/>
      <c r="K637" s="24"/>
      <c r="L637" s="20"/>
      <c r="M637" s="20"/>
      <c r="N637" s="18"/>
      <c r="O637" s="18"/>
      <c r="P637" s="18"/>
      <c r="Q637" s="18"/>
      <c r="R637" s="18"/>
      <c r="S637" s="14"/>
      <c r="T637" s="14"/>
      <c r="U637" s="14"/>
      <c r="V637" s="14"/>
      <c r="W637" s="14"/>
      <c r="X637" s="14"/>
      <c r="Y637" s="14"/>
      <c r="Z637" s="14"/>
      <c r="AA637" s="14"/>
      <c r="AB637" s="14"/>
      <c r="AC637" s="14"/>
      <c r="AD637" s="14"/>
      <c r="AE637" s="14"/>
      <c r="AF637" s="14"/>
      <c r="AG637" s="14"/>
      <c r="AH637" s="14"/>
    </row>
    <row r="638" spans="1:34" ht="15.75" customHeight="1">
      <c r="A638" s="17"/>
      <c r="B638" s="18"/>
      <c r="C638" s="18"/>
      <c r="D638" s="18"/>
      <c r="E638" s="18"/>
      <c r="F638" s="18"/>
      <c r="G638" s="18"/>
      <c r="H638" s="20"/>
      <c r="I638" s="20"/>
      <c r="J638" s="20"/>
      <c r="K638" s="24"/>
      <c r="L638" s="20"/>
      <c r="M638" s="20"/>
      <c r="N638" s="18"/>
      <c r="O638" s="18"/>
      <c r="P638" s="18"/>
      <c r="Q638" s="18"/>
      <c r="R638" s="18"/>
      <c r="S638" s="14"/>
      <c r="T638" s="14"/>
      <c r="U638" s="14"/>
      <c r="V638" s="14"/>
      <c r="W638" s="14"/>
      <c r="X638" s="14"/>
      <c r="Y638" s="14"/>
      <c r="Z638" s="14"/>
      <c r="AA638" s="14"/>
      <c r="AB638" s="14"/>
      <c r="AC638" s="14"/>
      <c r="AD638" s="14"/>
      <c r="AE638" s="14"/>
      <c r="AF638" s="14"/>
      <c r="AG638" s="14"/>
      <c r="AH638" s="14"/>
    </row>
    <row r="639" spans="1:34" ht="15.75" customHeight="1">
      <c r="A639" s="17"/>
      <c r="B639" s="18"/>
      <c r="C639" s="18"/>
      <c r="D639" s="18"/>
      <c r="E639" s="18"/>
      <c r="F639" s="18"/>
      <c r="G639" s="18"/>
      <c r="H639" s="20"/>
      <c r="I639" s="20"/>
      <c r="J639" s="20"/>
      <c r="K639" s="24"/>
      <c r="L639" s="20"/>
      <c r="M639" s="20"/>
      <c r="N639" s="18"/>
      <c r="O639" s="18"/>
      <c r="P639" s="18"/>
      <c r="Q639" s="18"/>
      <c r="R639" s="18"/>
      <c r="S639" s="14"/>
      <c r="T639" s="14"/>
      <c r="U639" s="14"/>
      <c r="V639" s="14"/>
      <c r="W639" s="14"/>
      <c r="X639" s="14"/>
      <c r="Y639" s="14"/>
      <c r="Z639" s="14"/>
      <c r="AA639" s="14"/>
      <c r="AB639" s="14"/>
      <c r="AC639" s="14"/>
      <c r="AD639" s="14"/>
      <c r="AE639" s="14"/>
      <c r="AF639" s="14"/>
      <c r="AG639" s="14"/>
      <c r="AH639" s="14"/>
    </row>
    <row r="640" spans="1:34" ht="15.75" customHeight="1">
      <c r="A640" s="17"/>
      <c r="B640" s="18"/>
      <c r="C640" s="18"/>
      <c r="D640" s="18"/>
      <c r="E640" s="18"/>
      <c r="F640" s="18"/>
      <c r="G640" s="18"/>
      <c r="H640" s="20"/>
      <c r="I640" s="20"/>
      <c r="J640" s="20"/>
      <c r="K640" s="24"/>
      <c r="L640" s="20"/>
      <c r="M640" s="20"/>
      <c r="N640" s="18"/>
      <c r="O640" s="18"/>
      <c r="P640" s="18"/>
      <c r="Q640" s="18"/>
      <c r="R640" s="18"/>
      <c r="S640" s="14"/>
      <c r="T640" s="14"/>
      <c r="U640" s="14"/>
      <c r="V640" s="14"/>
      <c r="W640" s="14"/>
      <c r="X640" s="14"/>
      <c r="Y640" s="14"/>
      <c r="Z640" s="14"/>
      <c r="AA640" s="14"/>
      <c r="AB640" s="14"/>
      <c r="AC640" s="14"/>
      <c r="AD640" s="14"/>
      <c r="AE640" s="14"/>
      <c r="AF640" s="14"/>
      <c r="AG640" s="14"/>
      <c r="AH640" s="14"/>
    </row>
    <row r="641" spans="1:34" ht="15.75" customHeight="1">
      <c r="A641" s="17"/>
      <c r="B641" s="18"/>
      <c r="C641" s="18"/>
      <c r="D641" s="18"/>
      <c r="E641" s="18"/>
      <c r="F641" s="18"/>
      <c r="G641" s="18"/>
      <c r="H641" s="20"/>
      <c r="I641" s="20"/>
      <c r="J641" s="20"/>
      <c r="K641" s="24"/>
      <c r="L641" s="20"/>
      <c r="M641" s="20"/>
      <c r="N641" s="18"/>
      <c r="O641" s="18"/>
      <c r="P641" s="18"/>
      <c r="Q641" s="18"/>
      <c r="R641" s="18"/>
      <c r="S641" s="14"/>
      <c r="T641" s="14"/>
      <c r="U641" s="14"/>
      <c r="V641" s="14"/>
      <c r="W641" s="14"/>
      <c r="X641" s="14"/>
      <c r="Y641" s="14"/>
      <c r="Z641" s="14"/>
      <c r="AA641" s="14"/>
      <c r="AB641" s="14"/>
      <c r="AC641" s="14"/>
      <c r="AD641" s="14"/>
      <c r="AE641" s="14"/>
      <c r="AF641" s="14"/>
      <c r="AG641" s="14"/>
      <c r="AH641" s="14"/>
    </row>
    <row r="642" spans="1:34" ht="15.75" customHeight="1">
      <c r="A642" s="17"/>
      <c r="B642" s="18"/>
      <c r="C642" s="18"/>
      <c r="D642" s="18"/>
      <c r="E642" s="18"/>
      <c r="F642" s="18"/>
      <c r="G642" s="18"/>
      <c r="H642" s="20"/>
      <c r="I642" s="20"/>
      <c r="J642" s="20"/>
      <c r="K642" s="24"/>
      <c r="L642" s="20"/>
      <c r="M642" s="20"/>
      <c r="N642" s="18"/>
      <c r="O642" s="18"/>
      <c r="P642" s="18"/>
      <c r="Q642" s="18"/>
      <c r="R642" s="18"/>
      <c r="S642" s="14"/>
      <c r="T642" s="14"/>
      <c r="U642" s="14"/>
      <c r="V642" s="14"/>
      <c r="W642" s="14"/>
      <c r="X642" s="14"/>
      <c r="Y642" s="14"/>
      <c r="Z642" s="14"/>
      <c r="AA642" s="14"/>
      <c r="AB642" s="14"/>
      <c r="AC642" s="14"/>
      <c r="AD642" s="14"/>
      <c r="AE642" s="14"/>
      <c r="AF642" s="14"/>
      <c r="AG642" s="14"/>
      <c r="AH642" s="14"/>
    </row>
    <row r="643" spans="1:34" ht="15.75" customHeight="1">
      <c r="A643" s="17"/>
      <c r="B643" s="18"/>
      <c r="C643" s="18"/>
      <c r="D643" s="18"/>
      <c r="E643" s="18"/>
      <c r="F643" s="18"/>
      <c r="G643" s="18"/>
      <c r="H643" s="20"/>
      <c r="I643" s="20"/>
      <c r="J643" s="20"/>
      <c r="K643" s="24"/>
      <c r="L643" s="20"/>
      <c r="M643" s="20"/>
      <c r="N643" s="18"/>
      <c r="O643" s="18"/>
      <c r="P643" s="18"/>
      <c r="Q643" s="18"/>
      <c r="R643" s="18"/>
      <c r="S643" s="14"/>
      <c r="T643" s="14"/>
      <c r="U643" s="14"/>
      <c r="V643" s="14"/>
      <c r="W643" s="14"/>
      <c r="X643" s="14"/>
      <c r="Y643" s="14"/>
      <c r="Z643" s="14"/>
      <c r="AA643" s="14"/>
      <c r="AB643" s="14"/>
      <c r="AC643" s="14"/>
      <c r="AD643" s="14"/>
      <c r="AE643" s="14"/>
      <c r="AF643" s="14"/>
      <c r="AG643" s="14"/>
      <c r="AH643" s="14"/>
    </row>
    <row r="644" spans="1:34" ht="15.75" customHeight="1">
      <c r="A644" s="17"/>
      <c r="B644" s="18"/>
      <c r="C644" s="18"/>
      <c r="D644" s="18"/>
      <c r="E644" s="18"/>
      <c r="F644" s="18"/>
      <c r="G644" s="18"/>
      <c r="H644" s="20"/>
      <c r="I644" s="20"/>
      <c r="J644" s="20"/>
      <c r="K644" s="24"/>
      <c r="L644" s="20"/>
      <c r="M644" s="20"/>
      <c r="N644" s="18"/>
      <c r="O644" s="18"/>
      <c r="P644" s="18"/>
      <c r="Q644" s="18"/>
      <c r="R644" s="18"/>
      <c r="S644" s="14"/>
      <c r="T644" s="14"/>
      <c r="U644" s="14"/>
      <c r="V644" s="14"/>
      <c r="W644" s="14"/>
      <c r="X644" s="14"/>
      <c r="Y644" s="14"/>
      <c r="Z644" s="14"/>
      <c r="AA644" s="14"/>
      <c r="AB644" s="14"/>
      <c r="AC644" s="14"/>
      <c r="AD644" s="14"/>
      <c r="AE644" s="14"/>
      <c r="AF644" s="14"/>
      <c r="AG644" s="14"/>
      <c r="AH644" s="14"/>
    </row>
    <row r="645" spans="1:34" ht="15.75" customHeight="1">
      <c r="A645" s="17"/>
      <c r="B645" s="18"/>
      <c r="C645" s="18"/>
      <c r="D645" s="18"/>
      <c r="E645" s="18"/>
      <c r="F645" s="18"/>
      <c r="G645" s="18"/>
      <c r="H645" s="20"/>
      <c r="I645" s="20"/>
      <c r="J645" s="20"/>
      <c r="K645" s="24"/>
      <c r="L645" s="20"/>
      <c r="M645" s="20"/>
      <c r="N645" s="18"/>
      <c r="O645" s="18"/>
      <c r="P645" s="18"/>
      <c r="Q645" s="18"/>
      <c r="R645" s="18"/>
      <c r="S645" s="14"/>
      <c r="T645" s="14"/>
      <c r="U645" s="14"/>
      <c r="V645" s="14"/>
      <c r="W645" s="14"/>
      <c r="X645" s="14"/>
      <c r="Y645" s="14"/>
      <c r="Z645" s="14"/>
      <c r="AA645" s="14"/>
      <c r="AB645" s="14"/>
      <c r="AC645" s="14"/>
      <c r="AD645" s="14"/>
      <c r="AE645" s="14"/>
      <c r="AF645" s="14"/>
      <c r="AG645" s="14"/>
      <c r="AH645" s="14"/>
    </row>
    <row r="646" spans="1:34" ht="15.75" customHeight="1">
      <c r="A646" s="17"/>
      <c r="B646" s="18"/>
      <c r="C646" s="18"/>
      <c r="D646" s="18"/>
      <c r="E646" s="18"/>
      <c r="F646" s="18"/>
      <c r="G646" s="18"/>
      <c r="H646" s="20"/>
      <c r="I646" s="20"/>
      <c r="J646" s="20"/>
      <c r="K646" s="24"/>
      <c r="L646" s="20"/>
      <c r="M646" s="20"/>
      <c r="N646" s="18"/>
      <c r="O646" s="18"/>
      <c r="P646" s="18"/>
      <c r="Q646" s="18"/>
      <c r="R646" s="18"/>
      <c r="S646" s="14"/>
      <c r="T646" s="14"/>
      <c r="U646" s="14"/>
      <c r="V646" s="14"/>
      <c r="W646" s="14"/>
      <c r="X646" s="14"/>
      <c r="Y646" s="14"/>
      <c r="Z646" s="14"/>
      <c r="AA646" s="14"/>
      <c r="AB646" s="14"/>
      <c r="AC646" s="14"/>
      <c r="AD646" s="14"/>
      <c r="AE646" s="14"/>
      <c r="AF646" s="14"/>
      <c r="AG646" s="14"/>
      <c r="AH646" s="14"/>
    </row>
    <row r="647" spans="1:34" ht="15.75" customHeight="1">
      <c r="A647" s="17"/>
      <c r="B647" s="18"/>
      <c r="C647" s="18"/>
      <c r="D647" s="18"/>
      <c r="E647" s="18"/>
      <c r="F647" s="18"/>
      <c r="G647" s="18"/>
      <c r="H647" s="20"/>
      <c r="I647" s="20"/>
      <c r="J647" s="20"/>
      <c r="K647" s="24"/>
      <c r="L647" s="20"/>
      <c r="M647" s="20"/>
      <c r="N647" s="18"/>
      <c r="O647" s="18"/>
      <c r="P647" s="18"/>
      <c r="Q647" s="18"/>
      <c r="R647" s="18"/>
      <c r="S647" s="14"/>
      <c r="T647" s="14"/>
      <c r="U647" s="14"/>
      <c r="V647" s="14"/>
      <c r="W647" s="14"/>
      <c r="X647" s="14"/>
      <c r="Y647" s="14"/>
      <c r="Z647" s="14"/>
      <c r="AA647" s="14"/>
      <c r="AB647" s="14"/>
      <c r="AC647" s="14"/>
      <c r="AD647" s="14"/>
      <c r="AE647" s="14"/>
      <c r="AF647" s="14"/>
      <c r="AG647" s="14"/>
      <c r="AH647" s="14"/>
    </row>
    <row r="648" spans="1:34" ht="15.75" customHeight="1">
      <c r="A648" s="17"/>
      <c r="B648" s="18"/>
      <c r="C648" s="18"/>
      <c r="D648" s="18"/>
      <c r="E648" s="18"/>
      <c r="F648" s="18"/>
      <c r="G648" s="18"/>
      <c r="H648" s="20"/>
      <c r="I648" s="20"/>
      <c r="J648" s="20"/>
      <c r="K648" s="24"/>
      <c r="L648" s="20"/>
      <c r="M648" s="20"/>
      <c r="N648" s="18"/>
      <c r="O648" s="18"/>
      <c r="P648" s="18"/>
      <c r="Q648" s="18"/>
      <c r="R648" s="18"/>
      <c r="S648" s="14"/>
      <c r="T648" s="14"/>
      <c r="U648" s="14"/>
      <c r="V648" s="14"/>
      <c r="W648" s="14"/>
      <c r="X648" s="14"/>
      <c r="Y648" s="14"/>
      <c r="Z648" s="14"/>
      <c r="AA648" s="14"/>
      <c r="AB648" s="14"/>
      <c r="AC648" s="14"/>
      <c r="AD648" s="14"/>
      <c r="AE648" s="14"/>
      <c r="AF648" s="14"/>
      <c r="AG648" s="14"/>
      <c r="AH648" s="14"/>
    </row>
    <row r="649" spans="1:34" ht="15.75" customHeight="1">
      <c r="A649" s="17"/>
      <c r="B649" s="18"/>
      <c r="C649" s="18"/>
      <c r="D649" s="18"/>
      <c r="E649" s="18"/>
      <c r="F649" s="18"/>
      <c r="G649" s="18"/>
      <c r="H649" s="20"/>
      <c r="I649" s="20"/>
      <c r="J649" s="20"/>
      <c r="K649" s="24"/>
      <c r="L649" s="20"/>
      <c r="M649" s="20"/>
      <c r="N649" s="18"/>
      <c r="O649" s="18"/>
      <c r="P649" s="18"/>
      <c r="Q649" s="18"/>
      <c r="R649" s="18"/>
      <c r="S649" s="14"/>
      <c r="T649" s="14"/>
      <c r="U649" s="14"/>
      <c r="V649" s="14"/>
      <c r="W649" s="14"/>
      <c r="X649" s="14"/>
      <c r="Y649" s="14"/>
      <c r="Z649" s="14"/>
      <c r="AA649" s="14"/>
      <c r="AB649" s="14"/>
      <c r="AC649" s="14"/>
      <c r="AD649" s="14"/>
      <c r="AE649" s="14"/>
      <c r="AF649" s="14"/>
      <c r="AG649" s="14"/>
      <c r="AH649" s="14"/>
    </row>
    <row r="650" spans="1:34" ht="15.75" customHeight="1">
      <c r="A650" s="17"/>
      <c r="B650" s="18"/>
      <c r="C650" s="18"/>
      <c r="D650" s="18"/>
      <c r="E650" s="18"/>
      <c r="F650" s="18"/>
      <c r="G650" s="18"/>
      <c r="H650" s="20"/>
      <c r="I650" s="20"/>
      <c r="J650" s="20"/>
      <c r="K650" s="24"/>
      <c r="L650" s="20"/>
      <c r="M650" s="20"/>
      <c r="N650" s="18"/>
      <c r="O650" s="18"/>
      <c r="P650" s="18"/>
      <c r="Q650" s="18"/>
      <c r="R650" s="18"/>
      <c r="S650" s="14"/>
      <c r="T650" s="14"/>
      <c r="U650" s="14"/>
      <c r="V650" s="14"/>
      <c r="W650" s="14"/>
      <c r="X650" s="14"/>
      <c r="Y650" s="14"/>
      <c r="Z650" s="14"/>
      <c r="AA650" s="14"/>
      <c r="AB650" s="14"/>
      <c r="AC650" s="14"/>
      <c r="AD650" s="14"/>
      <c r="AE650" s="14"/>
      <c r="AF650" s="14"/>
      <c r="AG650" s="14"/>
      <c r="AH650" s="14"/>
    </row>
    <row r="651" spans="1:34" ht="15.75" customHeight="1">
      <c r="A651" s="17"/>
      <c r="B651" s="18"/>
      <c r="C651" s="18"/>
      <c r="D651" s="18"/>
      <c r="E651" s="18"/>
      <c r="F651" s="18"/>
      <c r="G651" s="18"/>
      <c r="H651" s="20"/>
      <c r="I651" s="20"/>
      <c r="J651" s="20"/>
      <c r="K651" s="24"/>
      <c r="L651" s="20"/>
      <c r="M651" s="20"/>
      <c r="N651" s="18"/>
      <c r="O651" s="18"/>
      <c r="P651" s="18"/>
      <c r="Q651" s="18"/>
      <c r="R651" s="18"/>
      <c r="S651" s="14"/>
      <c r="T651" s="14"/>
      <c r="U651" s="14"/>
      <c r="V651" s="14"/>
      <c r="W651" s="14"/>
      <c r="X651" s="14"/>
      <c r="Y651" s="14"/>
      <c r="Z651" s="14"/>
      <c r="AA651" s="14"/>
      <c r="AB651" s="14"/>
      <c r="AC651" s="14"/>
      <c r="AD651" s="14"/>
      <c r="AE651" s="14"/>
      <c r="AF651" s="14"/>
      <c r="AG651" s="14"/>
      <c r="AH651" s="14"/>
    </row>
    <row r="652" spans="1:34" ht="15.75" customHeight="1">
      <c r="A652" s="17"/>
      <c r="B652" s="18"/>
      <c r="C652" s="18"/>
      <c r="D652" s="18"/>
      <c r="E652" s="18"/>
      <c r="F652" s="18"/>
      <c r="G652" s="18"/>
      <c r="H652" s="20"/>
      <c r="I652" s="20"/>
      <c r="J652" s="20"/>
      <c r="K652" s="24"/>
      <c r="L652" s="20"/>
      <c r="M652" s="20"/>
      <c r="N652" s="18"/>
      <c r="O652" s="18"/>
      <c r="P652" s="18"/>
      <c r="Q652" s="18"/>
      <c r="R652" s="18"/>
      <c r="S652" s="14"/>
      <c r="T652" s="14"/>
      <c r="U652" s="14"/>
      <c r="V652" s="14"/>
      <c r="W652" s="14"/>
      <c r="X652" s="14"/>
      <c r="Y652" s="14"/>
      <c r="Z652" s="14"/>
      <c r="AA652" s="14"/>
      <c r="AB652" s="14"/>
      <c r="AC652" s="14"/>
      <c r="AD652" s="14"/>
      <c r="AE652" s="14"/>
      <c r="AF652" s="14"/>
      <c r="AG652" s="14"/>
      <c r="AH652" s="14"/>
    </row>
    <row r="653" spans="1:34" ht="15.75" customHeight="1">
      <c r="A653" s="17"/>
      <c r="B653" s="18"/>
      <c r="C653" s="18"/>
      <c r="D653" s="18"/>
      <c r="E653" s="18"/>
      <c r="F653" s="18"/>
      <c r="G653" s="18"/>
      <c r="H653" s="20"/>
      <c r="I653" s="20"/>
      <c r="J653" s="20"/>
      <c r="K653" s="24"/>
      <c r="L653" s="20"/>
      <c r="M653" s="20"/>
      <c r="N653" s="18"/>
      <c r="O653" s="18"/>
      <c r="P653" s="18"/>
      <c r="Q653" s="18"/>
      <c r="R653" s="18"/>
      <c r="S653" s="14"/>
      <c r="T653" s="14"/>
      <c r="U653" s="14"/>
      <c r="V653" s="14"/>
      <c r="W653" s="14"/>
      <c r="X653" s="14"/>
      <c r="Y653" s="14"/>
      <c r="Z653" s="14"/>
      <c r="AA653" s="14"/>
      <c r="AB653" s="14"/>
      <c r="AC653" s="14"/>
      <c r="AD653" s="14"/>
      <c r="AE653" s="14"/>
      <c r="AF653" s="14"/>
      <c r="AG653" s="14"/>
      <c r="AH653" s="14"/>
    </row>
    <row r="654" spans="1:34" ht="15.75" customHeight="1">
      <c r="A654" s="17"/>
      <c r="B654" s="18"/>
      <c r="C654" s="18"/>
      <c r="D654" s="18"/>
      <c r="E654" s="18"/>
      <c r="F654" s="18"/>
      <c r="G654" s="18"/>
      <c r="H654" s="20"/>
      <c r="I654" s="20"/>
      <c r="J654" s="20"/>
      <c r="K654" s="24"/>
      <c r="L654" s="20"/>
      <c r="M654" s="20"/>
      <c r="N654" s="18"/>
      <c r="O654" s="18"/>
      <c r="P654" s="18"/>
      <c r="Q654" s="18"/>
      <c r="R654" s="18"/>
      <c r="S654" s="14"/>
      <c r="T654" s="14"/>
      <c r="U654" s="14"/>
      <c r="V654" s="14"/>
      <c r="W654" s="14"/>
      <c r="X654" s="14"/>
      <c r="Y654" s="14"/>
      <c r="Z654" s="14"/>
      <c r="AA654" s="14"/>
      <c r="AB654" s="14"/>
      <c r="AC654" s="14"/>
      <c r="AD654" s="14"/>
      <c r="AE654" s="14"/>
      <c r="AF654" s="14"/>
      <c r="AG654" s="14"/>
      <c r="AH654" s="14"/>
    </row>
    <row r="655" spans="1:34" ht="15.75" customHeight="1">
      <c r="A655" s="17"/>
      <c r="B655" s="18"/>
      <c r="C655" s="18"/>
      <c r="D655" s="18"/>
      <c r="E655" s="18"/>
      <c r="F655" s="18"/>
      <c r="G655" s="18"/>
      <c r="H655" s="20"/>
      <c r="I655" s="20"/>
      <c r="J655" s="20"/>
      <c r="K655" s="24"/>
      <c r="L655" s="20"/>
      <c r="M655" s="20"/>
      <c r="N655" s="18"/>
      <c r="O655" s="18"/>
      <c r="P655" s="18"/>
      <c r="Q655" s="18"/>
      <c r="R655" s="18"/>
      <c r="S655" s="14"/>
      <c r="T655" s="14"/>
      <c r="U655" s="14"/>
      <c r="V655" s="14"/>
      <c r="W655" s="14"/>
      <c r="X655" s="14"/>
      <c r="Y655" s="14"/>
      <c r="Z655" s="14"/>
      <c r="AA655" s="14"/>
      <c r="AB655" s="14"/>
      <c r="AC655" s="14"/>
      <c r="AD655" s="14"/>
      <c r="AE655" s="14"/>
      <c r="AF655" s="14"/>
      <c r="AG655" s="14"/>
      <c r="AH655" s="14"/>
    </row>
    <row r="656" spans="1:34" ht="15.75" customHeight="1">
      <c r="A656" s="17"/>
      <c r="B656" s="18"/>
      <c r="C656" s="18"/>
      <c r="D656" s="18"/>
      <c r="E656" s="18"/>
      <c r="F656" s="18"/>
      <c r="G656" s="18"/>
      <c r="H656" s="20"/>
      <c r="I656" s="20"/>
      <c r="J656" s="20"/>
      <c r="K656" s="24"/>
      <c r="L656" s="20"/>
      <c r="M656" s="20"/>
      <c r="N656" s="18"/>
      <c r="O656" s="18"/>
      <c r="P656" s="18"/>
      <c r="Q656" s="18"/>
      <c r="R656" s="18"/>
      <c r="S656" s="14"/>
      <c r="T656" s="14"/>
      <c r="U656" s="14"/>
      <c r="V656" s="14"/>
      <c r="W656" s="14"/>
      <c r="X656" s="14"/>
      <c r="Y656" s="14"/>
      <c r="Z656" s="14"/>
      <c r="AA656" s="14"/>
      <c r="AB656" s="14"/>
      <c r="AC656" s="14"/>
      <c r="AD656" s="14"/>
      <c r="AE656" s="14"/>
      <c r="AF656" s="14"/>
      <c r="AG656" s="14"/>
      <c r="AH656" s="14"/>
    </row>
    <row r="657" spans="1:34" ht="15.75" customHeight="1">
      <c r="A657" s="17"/>
      <c r="B657" s="18"/>
      <c r="C657" s="18"/>
      <c r="D657" s="18"/>
      <c r="E657" s="18"/>
      <c r="F657" s="18"/>
      <c r="G657" s="18"/>
      <c r="H657" s="20"/>
      <c r="I657" s="20"/>
      <c r="J657" s="20"/>
      <c r="K657" s="24"/>
      <c r="L657" s="20"/>
      <c r="M657" s="20"/>
      <c r="N657" s="18"/>
      <c r="O657" s="18"/>
      <c r="P657" s="18"/>
      <c r="Q657" s="18"/>
      <c r="R657" s="18"/>
      <c r="S657" s="14"/>
      <c r="T657" s="14"/>
      <c r="U657" s="14"/>
      <c r="V657" s="14"/>
      <c r="W657" s="14"/>
      <c r="X657" s="14"/>
      <c r="Y657" s="14"/>
      <c r="Z657" s="14"/>
      <c r="AA657" s="14"/>
      <c r="AB657" s="14"/>
      <c r="AC657" s="14"/>
      <c r="AD657" s="14"/>
      <c r="AE657" s="14"/>
      <c r="AF657" s="14"/>
      <c r="AG657" s="14"/>
      <c r="AH657" s="14"/>
    </row>
    <row r="658" spans="1:34" ht="15.75" customHeight="1">
      <c r="A658" s="17"/>
      <c r="B658" s="18"/>
      <c r="C658" s="18"/>
      <c r="D658" s="18"/>
      <c r="E658" s="18"/>
      <c r="F658" s="18"/>
      <c r="G658" s="18"/>
      <c r="H658" s="20"/>
      <c r="I658" s="20"/>
      <c r="J658" s="20"/>
      <c r="K658" s="24"/>
      <c r="L658" s="20"/>
      <c r="M658" s="20"/>
      <c r="N658" s="18"/>
      <c r="O658" s="18"/>
      <c r="P658" s="18"/>
      <c r="Q658" s="18"/>
      <c r="R658" s="18"/>
      <c r="S658" s="14"/>
      <c r="T658" s="14"/>
      <c r="U658" s="14"/>
      <c r="V658" s="14"/>
      <c r="W658" s="14"/>
      <c r="X658" s="14"/>
      <c r="Y658" s="14"/>
      <c r="Z658" s="14"/>
      <c r="AA658" s="14"/>
      <c r="AB658" s="14"/>
      <c r="AC658" s="14"/>
      <c r="AD658" s="14"/>
      <c r="AE658" s="14"/>
      <c r="AF658" s="14"/>
      <c r="AG658" s="14"/>
      <c r="AH658" s="14"/>
    </row>
    <row r="659" spans="1:34" ht="15.75" customHeight="1">
      <c r="A659" s="17"/>
      <c r="B659" s="18"/>
      <c r="C659" s="18"/>
      <c r="D659" s="18"/>
      <c r="E659" s="18"/>
      <c r="F659" s="18"/>
      <c r="G659" s="18"/>
      <c r="H659" s="20"/>
      <c r="I659" s="20"/>
      <c r="J659" s="20"/>
      <c r="K659" s="24"/>
      <c r="L659" s="20"/>
      <c r="M659" s="20"/>
      <c r="N659" s="18"/>
      <c r="O659" s="18"/>
      <c r="P659" s="18"/>
      <c r="Q659" s="18"/>
      <c r="R659" s="18"/>
      <c r="S659" s="14"/>
      <c r="T659" s="14"/>
      <c r="U659" s="14"/>
      <c r="V659" s="14"/>
      <c r="W659" s="14"/>
      <c r="X659" s="14"/>
      <c r="Y659" s="14"/>
      <c r="Z659" s="14"/>
      <c r="AA659" s="14"/>
      <c r="AB659" s="14"/>
      <c r="AC659" s="14"/>
      <c r="AD659" s="14"/>
      <c r="AE659" s="14"/>
      <c r="AF659" s="14"/>
      <c r="AG659" s="14"/>
      <c r="AH659" s="14"/>
    </row>
    <row r="660" spans="1:34" ht="15.75" customHeight="1">
      <c r="A660" s="17"/>
      <c r="B660" s="18"/>
      <c r="C660" s="18"/>
      <c r="D660" s="18"/>
      <c r="E660" s="18"/>
      <c r="F660" s="18"/>
      <c r="G660" s="18"/>
      <c r="H660" s="20"/>
      <c r="I660" s="20"/>
      <c r="J660" s="20"/>
      <c r="K660" s="24"/>
      <c r="L660" s="20"/>
      <c r="M660" s="20"/>
      <c r="N660" s="18"/>
      <c r="O660" s="18"/>
      <c r="P660" s="18"/>
      <c r="Q660" s="18"/>
      <c r="R660" s="18"/>
      <c r="S660" s="14"/>
      <c r="T660" s="14"/>
      <c r="U660" s="14"/>
      <c r="V660" s="14"/>
      <c r="W660" s="14"/>
      <c r="X660" s="14"/>
      <c r="Y660" s="14"/>
      <c r="Z660" s="14"/>
      <c r="AA660" s="14"/>
      <c r="AB660" s="14"/>
      <c r="AC660" s="14"/>
      <c r="AD660" s="14"/>
      <c r="AE660" s="14"/>
      <c r="AF660" s="14"/>
      <c r="AG660" s="14"/>
      <c r="AH660" s="14"/>
    </row>
    <row r="661" spans="1:34" ht="15.75" customHeight="1">
      <c r="A661" s="17"/>
      <c r="B661" s="18"/>
      <c r="C661" s="18"/>
      <c r="D661" s="18"/>
      <c r="E661" s="18"/>
      <c r="F661" s="18"/>
      <c r="G661" s="18"/>
      <c r="H661" s="20"/>
      <c r="I661" s="20"/>
      <c r="J661" s="20"/>
      <c r="K661" s="24"/>
      <c r="L661" s="20"/>
      <c r="M661" s="20"/>
      <c r="N661" s="18"/>
      <c r="O661" s="18"/>
      <c r="P661" s="18"/>
      <c r="Q661" s="18"/>
      <c r="R661" s="18"/>
      <c r="S661" s="14"/>
      <c r="T661" s="14"/>
      <c r="U661" s="14"/>
      <c r="V661" s="14"/>
      <c r="W661" s="14"/>
      <c r="X661" s="14"/>
      <c r="Y661" s="14"/>
      <c r="Z661" s="14"/>
      <c r="AA661" s="14"/>
      <c r="AB661" s="14"/>
      <c r="AC661" s="14"/>
      <c r="AD661" s="14"/>
      <c r="AE661" s="14"/>
      <c r="AF661" s="14"/>
      <c r="AG661" s="14"/>
      <c r="AH661" s="14"/>
    </row>
    <row r="662" spans="1:34" ht="15.75" customHeight="1">
      <c r="A662" s="17"/>
      <c r="B662" s="18"/>
      <c r="C662" s="18"/>
      <c r="D662" s="18"/>
      <c r="E662" s="18"/>
      <c r="F662" s="18"/>
      <c r="G662" s="18"/>
      <c r="H662" s="20"/>
      <c r="I662" s="20"/>
      <c r="J662" s="20"/>
      <c r="K662" s="24"/>
      <c r="L662" s="20"/>
      <c r="M662" s="20"/>
      <c r="N662" s="18"/>
      <c r="O662" s="18"/>
      <c r="P662" s="18"/>
      <c r="Q662" s="18"/>
      <c r="R662" s="18"/>
      <c r="S662" s="14"/>
      <c r="T662" s="14"/>
      <c r="U662" s="14"/>
      <c r="V662" s="14"/>
      <c r="W662" s="14"/>
      <c r="X662" s="14"/>
      <c r="Y662" s="14"/>
      <c r="Z662" s="14"/>
      <c r="AA662" s="14"/>
      <c r="AB662" s="14"/>
      <c r="AC662" s="14"/>
      <c r="AD662" s="14"/>
      <c r="AE662" s="14"/>
      <c r="AF662" s="14"/>
      <c r="AG662" s="14"/>
      <c r="AH662" s="14"/>
    </row>
    <row r="663" spans="1:34" ht="15.75" customHeight="1">
      <c r="A663" s="17"/>
      <c r="B663" s="18"/>
      <c r="C663" s="18"/>
      <c r="D663" s="18"/>
      <c r="E663" s="18"/>
      <c r="F663" s="18"/>
      <c r="G663" s="18"/>
      <c r="H663" s="20"/>
      <c r="I663" s="20"/>
      <c r="J663" s="20"/>
      <c r="K663" s="24"/>
      <c r="L663" s="20"/>
      <c r="M663" s="20"/>
      <c r="N663" s="18"/>
      <c r="O663" s="18"/>
      <c r="P663" s="18"/>
      <c r="Q663" s="18"/>
      <c r="R663" s="18"/>
      <c r="S663" s="14"/>
      <c r="T663" s="14"/>
      <c r="U663" s="14"/>
      <c r="V663" s="14"/>
      <c r="W663" s="14"/>
      <c r="X663" s="14"/>
      <c r="Y663" s="14"/>
      <c r="Z663" s="14"/>
      <c r="AA663" s="14"/>
      <c r="AB663" s="14"/>
      <c r="AC663" s="14"/>
      <c r="AD663" s="14"/>
      <c r="AE663" s="14"/>
      <c r="AF663" s="14"/>
      <c r="AG663" s="14"/>
      <c r="AH663" s="14"/>
    </row>
    <row r="664" spans="1:34" ht="15.75" customHeight="1">
      <c r="A664" s="17"/>
      <c r="B664" s="18"/>
      <c r="C664" s="18"/>
      <c r="D664" s="18"/>
      <c r="E664" s="18"/>
      <c r="F664" s="18"/>
      <c r="G664" s="18"/>
      <c r="H664" s="18"/>
      <c r="I664" s="18"/>
      <c r="J664" s="18"/>
      <c r="K664" s="25"/>
      <c r="L664" s="18"/>
      <c r="M664" s="18"/>
      <c r="N664" s="18"/>
      <c r="O664" s="18"/>
      <c r="P664" s="18"/>
      <c r="Q664" s="18"/>
      <c r="R664" s="18"/>
      <c r="S664" s="14"/>
      <c r="T664" s="14"/>
      <c r="U664" s="14"/>
      <c r="V664" s="14"/>
      <c r="W664" s="14"/>
      <c r="X664" s="14"/>
      <c r="Y664" s="14"/>
      <c r="Z664" s="14"/>
      <c r="AA664" s="14"/>
      <c r="AB664" s="14"/>
      <c r="AC664" s="14"/>
      <c r="AD664" s="14"/>
      <c r="AE664" s="14"/>
      <c r="AF664" s="14"/>
      <c r="AG664" s="14"/>
      <c r="AH664" s="14"/>
    </row>
    <row r="665" spans="1:34" ht="15.75" customHeight="1">
      <c r="A665" s="17"/>
      <c r="B665" s="18"/>
      <c r="C665" s="18"/>
      <c r="D665" s="18"/>
      <c r="E665" s="18"/>
      <c r="F665" s="18"/>
      <c r="G665" s="18"/>
      <c r="H665" s="18"/>
      <c r="I665" s="18"/>
      <c r="J665" s="18"/>
      <c r="K665" s="25"/>
      <c r="L665" s="18"/>
      <c r="M665" s="18"/>
      <c r="N665" s="18"/>
      <c r="O665" s="18"/>
      <c r="P665" s="18"/>
      <c r="Q665" s="18"/>
      <c r="R665" s="18"/>
      <c r="S665" s="14"/>
      <c r="T665" s="14"/>
      <c r="U665" s="14"/>
      <c r="V665" s="14"/>
      <c r="W665" s="14"/>
      <c r="X665" s="14"/>
      <c r="Y665" s="14"/>
      <c r="Z665" s="14"/>
      <c r="AA665" s="14"/>
      <c r="AB665" s="14"/>
      <c r="AC665" s="14"/>
      <c r="AD665" s="14"/>
      <c r="AE665" s="14"/>
      <c r="AF665" s="14"/>
      <c r="AG665" s="14"/>
      <c r="AH665" s="14"/>
    </row>
    <row r="666" spans="1:34" ht="15.75" customHeight="1">
      <c r="A666" s="17"/>
      <c r="B666" s="18"/>
      <c r="C666" s="18"/>
      <c r="D666" s="18"/>
      <c r="E666" s="18"/>
      <c r="F666" s="18"/>
      <c r="G666" s="18"/>
      <c r="H666" s="18"/>
      <c r="I666" s="18"/>
      <c r="J666" s="18"/>
      <c r="K666" s="25"/>
      <c r="L666" s="18"/>
      <c r="M666" s="18"/>
      <c r="N666" s="18"/>
      <c r="O666" s="18"/>
      <c r="P666" s="18"/>
      <c r="Q666" s="18"/>
      <c r="R666" s="18"/>
      <c r="S666" s="14"/>
      <c r="T666" s="14"/>
      <c r="U666" s="14"/>
      <c r="V666" s="14"/>
      <c r="W666" s="14"/>
      <c r="X666" s="14"/>
      <c r="Y666" s="14"/>
      <c r="Z666" s="14"/>
      <c r="AA666" s="14"/>
      <c r="AB666" s="14"/>
      <c r="AC666" s="14"/>
      <c r="AD666" s="14"/>
      <c r="AE666" s="14"/>
      <c r="AF666" s="14"/>
      <c r="AG666" s="14"/>
      <c r="AH666" s="14"/>
    </row>
    <row r="667" spans="1:34" ht="15.75" customHeight="1">
      <c r="A667" s="17"/>
      <c r="B667" s="18"/>
      <c r="C667" s="18"/>
      <c r="D667" s="18"/>
      <c r="E667" s="18"/>
      <c r="F667" s="18"/>
      <c r="G667" s="18"/>
      <c r="H667" s="18"/>
      <c r="I667" s="18"/>
      <c r="J667" s="18"/>
      <c r="K667" s="25"/>
      <c r="L667" s="18"/>
      <c r="M667" s="18"/>
      <c r="N667" s="18"/>
      <c r="O667" s="18"/>
      <c r="P667" s="18"/>
      <c r="Q667" s="18"/>
      <c r="R667" s="18"/>
      <c r="S667" s="14"/>
      <c r="T667" s="14"/>
      <c r="U667" s="14"/>
      <c r="V667" s="14"/>
      <c r="W667" s="14"/>
      <c r="X667" s="14"/>
      <c r="Y667" s="14"/>
      <c r="Z667" s="14"/>
      <c r="AA667" s="14"/>
      <c r="AB667" s="14"/>
      <c r="AC667" s="14"/>
      <c r="AD667" s="14"/>
      <c r="AE667" s="14"/>
      <c r="AF667" s="14"/>
      <c r="AG667" s="14"/>
      <c r="AH667" s="14"/>
    </row>
    <row r="668" spans="1:34" ht="15.75" customHeight="1">
      <c r="A668" s="17"/>
      <c r="B668" s="18"/>
      <c r="C668" s="18"/>
      <c r="D668" s="18"/>
      <c r="E668" s="18"/>
      <c r="F668" s="18"/>
      <c r="G668" s="18"/>
      <c r="H668" s="18"/>
      <c r="I668" s="18"/>
      <c r="J668" s="18"/>
      <c r="K668" s="25"/>
      <c r="L668" s="18"/>
      <c r="M668" s="18"/>
      <c r="N668" s="18"/>
      <c r="O668" s="18"/>
      <c r="P668" s="18"/>
      <c r="Q668" s="18"/>
      <c r="R668" s="18"/>
      <c r="S668" s="14"/>
      <c r="T668" s="14"/>
      <c r="U668" s="14"/>
      <c r="V668" s="14"/>
      <c r="W668" s="14"/>
      <c r="X668" s="14"/>
      <c r="Y668" s="14"/>
      <c r="Z668" s="14"/>
      <c r="AA668" s="14"/>
      <c r="AB668" s="14"/>
      <c r="AC668" s="14"/>
      <c r="AD668" s="14"/>
      <c r="AE668" s="14"/>
      <c r="AF668" s="14"/>
      <c r="AG668" s="14"/>
      <c r="AH668" s="14"/>
    </row>
    <row r="669" spans="1:34" ht="15.75" customHeight="1">
      <c r="A669" s="17"/>
      <c r="B669" s="18"/>
      <c r="C669" s="18"/>
      <c r="D669" s="18"/>
      <c r="E669" s="18"/>
      <c r="F669" s="18"/>
      <c r="G669" s="18"/>
      <c r="H669" s="18"/>
      <c r="I669" s="18"/>
      <c r="J669" s="18"/>
      <c r="K669" s="25"/>
      <c r="L669" s="18"/>
      <c r="M669" s="18"/>
      <c r="N669" s="18"/>
      <c r="O669" s="18"/>
      <c r="P669" s="18"/>
      <c r="Q669" s="18"/>
      <c r="R669" s="18"/>
      <c r="S669" s="14"/>
      <c r="T669" s="14"/>
      <c r="U669" s="14"/>
      <c r="V669" s="14"/>
      <c r="W669" s="14"/>
      <c r="X669" s="14"/>
      <c r="Y669" s="14"/>
      <c r="Z669" s="14"/>
      <c r="AA669" s="14"/>
      <c r="AB669" s="14"/>
      <c r="AC669" s="14"/>
      <c r="AD669" s="14"/>
      <c r="AE669" s="14"/>
      <c r="AF669" s="14"/>
      <c r="AG669" s="14"/>
      <c r="AH669" s="14"/>
    </row>
    <row r="670" spans="1:34" ht="15.75" customHeight="1">
      <c r="A670" s="17"/>
      <c r="B670" s="18"/>
      <c r="C670" s="18"/>
      <c r="D670" s="18"/>
      <c r="E670" s="18"/>
      <c r="F670" s="18"/>
      <c r="G670" s="18"/>
      <c r="H670" s="18"/>
      <c r="I670" s="18"/>
      <c r="J670" s="18"/>
      <c r="K670" s="25"/>
      <c r="L670" s="18"/>
      <c r="M670" s="18"/>
      <c r="N670" s="18"/>
      <c r="O670" s="18"/>
      <c r="P670" s="18"/>
      <c r="Q670" s="18"/>
      <c r="R670" s="18"/>
      <c r="S670" s="14"/>
      <c r="T670" s="14"/>
      <c r="U670" s="14"/>
      <c r="V670" s="14"/>
      <c r="W670" s="14"/>
      <c r="X670" s="14"/>
      <c r="Y670" s="14"/>
      <c r="Z670" s="14"/>
      <c r="AA670" s="14"/>
      <c r="AB670" s="14"/>
      <c r="AC670" s="14"/>
      <c r="AD670" s="14"/>
      <c r="AE670" s="14"/>
      <c r="AF670" s="14"/>
      <c r="AG670" s="14"/>
      <c r="AH670" s="14"/>
    </row>
    <row r="671" spans="1:34" ht="15.75" customHeight="1">
      <c r="A671" s="17"/>
      <c r="B671" s="18"/>
      <c r="C671" s="18"/>
      <c r="D671" s="18"/>
      <c r="E671" s="18"/>
      <c r="F671" s="18"/>
      <c r="G671" s="18"/>
      <c r="H671" s="18"/>
      <c r="I671" s="18"/>
      <c r="J671" s="18"/>
      <c r="K671" s="25"/>
      <c r="L671" s="18"/>
      <c r="M671" s="18"/>
      <c r="N671" s="18"/>
      <c r="O671" s="18"/>
      <c r="P671" s="18"/>
      <c r="Q671" s="18"/>
      <c r="R671" s="18"/>
      <c r="S671" s="14"/>
      <c r="T671" s="14"/>
      <c r="U671" s="14"/>
      <c r="V671" s="14"/>
      <c r="W671" s="14"/>
      <c r="X671" s="14"/>
      <c r="Y671" s="14"/>
      <c r="Z671" s="14"/>
      <c r="AA671" s="14"/>
      <c r="AB671" s="14"/>
      <c r="AC671" s="14"/>
      <c r="AD671" s="14"/>
      <c r="AE671" s="14"/>
      <c r="AF671" s="14"/>
      <c r="AG671" s="14"/>
      <c r="AH671" s="14"/>
    </row>
    <row r="672" spans="1:34" ht="15.75" customHeight="1">
      <c r="A672" s="17"/>
      <c r="B672" s="18"/>
      <c r="C672" s="18"/>
      <c r="D672" s="18"/>
      <c r="E672" s="18"/>
      <c r="F672" s="18"/>
      <c r="G672" s="18"/>
      <c r="H672" s="18"/>
      <c r="I672" s="18"/>
      <c r="J672" s="18"/>
      <c r="K672" s="25"/>
      <c r="L672" s="18"/>
      <c r="M672" s="18"/>
      <c r="N672" s="18"/>
      <c r="O672" s="18"/>
      <c r="P672" s="18"/>
      <c r="Q672" s="18"/>
      <c r="R672" s="18"/>
      <c r="S672" s="14"/>
      <c r="T672" s="14"/>
      <c r="U672" s="14"/>
      <c r="V672" s="14"/>
      <c r="W672" s="14"/>
      <c r="X672" s="14"/>
      <c r="Y672" s="14"/>
      <c r="Z672" s="14"/>
      <c r="AA672" s="14"/>
      <c r="AB672" s="14"/>
      <c r="AC672" s="14"/>
      <c r="AD672" s="14"/>
      <c r="AE672" s="14"/>
      <c r="AF672" s="14"/>
      <c r="AG672" s="14"/>
      <c r="AH672" s="14"/>
    </row>
    <row r="673" spans="1:34" ht="15.75" customHeight="1">
      <c r="A673" s="17"/>
      <c r="B673" s="18"/>
      <c r="C673" s="18"/>
      <c r="D673" s="18"/>
      <c r="E673" s="18"/>
      <c r="F673" s="18"/>
      <c r="G673" s="18"/>
      <c r="H673" s="18"/>
      <c r="I673" s="18"/>
      <c r="J673" s="18"/>
      <c r="K673" s="25"/>
      <c r="L673" s="18"/>
      <c r="M673" s="18"/>
      <c r="N673" s="18"/>
      <c r="O673" s="18"/>
      <c r="P673" s="18"/>
      <c r="Q673" s="18"/>
      <c r="R673" s="18"/>
      <c r="S673" s="14"/>
      <c r="T673" s="14"/>
      <c r="U673" s="14"/>
      <c r="V673" s="14"/>
      <c r="W673" s="14"/>
      <c r="X673" s="14"/>
      <c r="Y673" s="14"/>
      <c r="Z673" s="14"/>
      <c r="AA673" s="14"/>
      <c r="AB673" s="14"/>
      <c r="AC673" s="14"/>
      <c r="AD673" s="14"/>
      <c r="AE673" s="14"/>
      <c r="AF673" s="14"/>
      <c r="AG673" s="14"/>
      <c r="AH673" s="14"/>
    </row>
    <row r="674" spans="1:34" ht="15.75" customHeight="1">
      <c r="A674" s="17"/>
      <c r="B674" s="18"/>
      <c r="C674" s="18"/>
      <c r="D674" s="18"/>
      <c r="E674" s="18"/>
      <c r="F674" s="18"/>
      <c r="G674" s="18"/>
      <c r="H674" s="18"/>
      <c r="I674" s="18"/>
      <c r="J674" s="18"/>
      <c r="K674" s="25"/>
      <c r="L674" s="18"/>
      <c r="M674" s="18"/>
      <c r="N674" s="18"/>
      <c r="O674" s="18"/>
      <c r="P674" s="18"/>
      <c r="Q674" s="18"/>
      <c r="R674" s="18"/>
      <c r="S674" s="14"/>
      <c r="T674" s="14"/>
      <c r="U674" s="14"/>
      <c r="V674" s="14"/>
      <c r="W674" s="14"/>
      <c r="X674" s="14"/>
      <c r="Y674" s="14"/>
      <c r="Z674" s="14"/>
      <c r="AA674" s="14"/>
      <c r="AB674" s="14"/>
      <c r="AC674" s="14"/>
      <c r="AD674" s="14"/>
      <c r="AE674" s="14"/>
      <c r="AF674" s="14"/>
      <c r="AG674" s="14"/>
      <c r="AH674" s="14"/>
    </row>
    <row r="675" spans="1:34" ht="15.75" customHeight="1">
      <c r="A675" s="17"/>
      <c r="B675" s="18"/>
      <c r="C675" s="18"/>
      <c r="D675" s="18"/>
      <c r="E675" s="18"/>
      <c r="F675" s="18"/>
      <c r="G675" s="18"/>
      <c r="H675" s="18"/>
      <c r="I675" s="18"/>
      <c r="J675" s="18"/>
      <c r="K675" s="25"/>
      <c r="L675" s="18"/>
      <c r="M675" s="18"/>
      <c r="N675" s="18"/>
      <c r="O675" s="18"/>
      <c r="P675" s="18"/>
      <c r="Q675" s="18"/>
      <c r="R675" s="18"/>
      <c r="S675" s="14"/>
      <c r="T675" s="14"/>
      <c r="U675" s="14"/>
      <c r="V675" s="14"/>
      <c r="W675" s="14"/>
      <c r="X675" s="14"/>
      <c r="Y675" s="14"/>
      <c r="Z675" s="14"/>
      <c r="AA675" s="14"/>
      <c r="AB675" s="14"/>
      <c r="AC675" s="14"/>
      <c r="AD675" s="14"/>
      <c r="AE675" s="14"/>
      <c r="AF675" s="14"/>
      <c r="AG675" s="14"/>
      <c r="AH675" s="14"/>
    </row>
    <row r="676" spans="1:34" ht="15.75" customHeight="1">
      <c r="A676" s="17"/>
      <c r="B676" s="18"/>
      <c r="C676" s="18"/>
      <c r="D676" s="18"/>
      <c r="E676" s="18"/>
      <c r="F676" s="18"/>
      <c r="G676" s="18"/>
      <c r="H676" s="18"/>
      <c r="I676" s="18"/>
      <c r="J676" s="18"/>
      <c r="K676" s="25"/>
      <c r="L676" s="18"/>
      <c r="M676" s="18"/>
      <c r="N676" s="18"/>
      <c r="O676" s="18"/>
      <c r="P676" s="18"/>
      <c r="Q676" s="18"/>
      <c r="R676" s="18"/>
      <c r="S676" s="14"/>
      <c r="T676" s="14"/>
      <c r="U676" s="14"/>
      <c r="V676" s="14"/>
      <c r="W676" s="14"/>
      <c r="X676" s="14"/>
      <c r="Y676" s="14"/>
      <c r="Z676" s="14"/>
      <c r="AA676" s="14"/>
      <c r="AB676" s="14"/>
      <c r="AC676" s="14"/>
      <c r="AD676" s="14"/>
      <c r="AE676" s="14"/>
      <c r="AF676" s="14"/>
      <c r="AG676" s="14"/>
      <c r="AH676" s="14"/>
    </row>
    <row r="677" spans="1:34" ht="15.75" customHeight="1">
      <c r="A677" s="17"/>
      <c r="B677" s="18"/>
      <c r="C677" s="18"/>
      <c r="D677" s="18"/>
      <c r="E677" s="18"/>
      <c r="F677" s="18"/>
      <c r="G677" s="18"/>
      <c r="H677" s="18"/>
      <c r="I677" s="18"/>
      <c r="J677" s="18"/>
      <c r="K677" s="25"/>
      <c r="L677" s="18"/>
      <c r="M677" s="18"/>
      <c r="N677" s="18"/>
      <c r="O677" s="18"/>
      <c r="P677" s="18"/>
      <c r="Q677" s="18"/>
      <c r="R677" s="18"/>
      <c r="S677" s="14"/>
      <c r="T677" s="14"/>
      <c r="U677" s="14"/>
      <c r="V677" s="14"/>
      <c r="W677" s="14"/>
      <c r="X677" s="14"/>
      <c r="Y677" s="14"/>
      <c r="Z677" s="14"/>
      <c r="AA677" s="14"/>
      <c r="AB677" s="14"/>
      <c r="AC677" s="14"/>
      <c r="AD677" s="14"/>
      <c r="AE677" s="14"/>
      <c r="AF677" s="14"/>
      <c r="AG677" s="14"/>
      <c r="AH677" s="14"/>
    </row>
    <row r="678" spans="1:34" ht="15.75" customHeight="1">
      <c r="A678" s="17"/>
      <c r="B678" s="18"/>
      <c r="C678" s="18"/>
      <c r="D678" s="18"/>
      <c r="E678" s="18"/>
      <c r="F678" s="18"/>
      <c r="G678" s="18"/>
      <c r="H678" s="18"/>
      <c r="I678" s="18"/>
      <c r="J678" s="18"/>
      <c r="K678" s="25"/>
      <c r="L678" s="18"/>
      <c r="M678" s="18"/>
      <c r="N678" s="18"/>
      <c r="O678" s="18"/>
      <c r="P678" s="18"/>
      <c r="Q678" s="18"/>
      <c r="R678" s="18"/>
      <c r="S678" s="14"/>
      <c r="T678" s="14"/>
      <c r="U678" s="14"/>
      <c r="V678" s="14"/>
      <c r="W678" s="14"/>
      <c r="X678" s="14"/>
      <c r="Y678" s="14"/>
      <c r="Z678" s="14"/>
      <c r="AA678" s="14"/>
      <c r="AB678" s="14"/>
      <c r="AC678" s="14"/>
      <c r="AD678" s="14"/>
      <c r="AE678" s="14"/>
      <c r="AF678" s="14"/>
      <c r="AG678" s="14"/>
      <c r="AH678" s="14"/>
    </row>
    <row r="679" spans="1:34" ht="15.75" customHeight="1">
      <c r="A679" s="17"/>
      <c r="B679" s="18"/>
      <c r="C679" s="18"/>
      <c r="D679" s="18"/>
      <c r="E679" s="18"/>
      <c r="F679" s="18"/>
      <c r="G679" s="18"/>
      <c r="H679" s="18"/>
      <c r="I679" s="18"/>
      <c r="J679" s="18"/>
      <c r="K679" s="25"/>
      <c r="L679" s="18"/>
      <c r="M679" s="18"/>
      <c r="N679" s="18"/>
      <c r="O679" s="18"/>
      <c r="P679" s="18"/>
      <c r="Q679" s="18"/>
      <c r="R679" s="18"/>
      <c r="S679" s="14"/>
      <c r="T679" s="14"/>
      <c r="U679" s="14"/>
      <c r="V679" s="14"/>
      <c r="W679" s="14"/>
      <c r="X679" s="14"/>
      <c r="Y679" s="14"/>
      <c r="Z679" s="14"/>
      <c r="AA679" s="14"/>
      <c r="AB679" s="14"/>
      <c r="AC679" s="14"/>
      <c r="AD679" s="14"/>
      <c r="AE679" s="14"/>
      <c r="AF679" s="14"/>
      <c r="AG679" s="14"/>
      <c r="AH679" s="14"/>
    </row>
    <row r="680" spans="1:34" ht="15.75" customHeight="1">
      <c r="A680" s="17"/>
      <c r="B680" s="18"/>
      <c r="C680" s="18"/>
      <c r="D680" s="18"/>
      <c r="E680" s="18"/>
      <c r="F680" s="18"/>
      <c r="G680" s="18"/>
      <c r="H680" s="18"/>
      <c r="I680" s="18"/>
      <c r="J680" s="18"/>
      <c r="K680" s="25"/>
      <c r="L680" s="18"/>
      <c r="M680" s="18"/>
      <c r="N680" s="18"/>
      <c r="O680" s="18"/>
      <c r="P680" s="18"/>
      <c r="Q680" s="18"/>
      <c r="R680" s="18"/>
      <c r="S680" s="14"/>
      <c r="T680" s="14"/>
      <c r="U680" s="14"/>
      <c r="V680" s="14"/>
      <c r="W680" s="14"/>
      <c r="X680" s="14"/>
      <c r="Y680" s="14"/>
      <c r="Z680" s="14"/>
      <c r="AA680" s="14"/>
      <c r="AB680" s="14"/>
      <c r="AC680" s="14"/>
      <c r="AD680" s="14"/>
      <c r="AE680" s="14"/>
      <c r="AF680" s="14"/>
      <c r="AG680" s="14"/>
      <c r="AH680" s="14"/>
    </row>
    <row r="681" spans="1:34" ht="15.75" customHeight="1">
      <c r="A681" s="17"/>
      <c r="B681" s="18"/>
      <c r="C681" s="18"/>
      <c r="D681" s="18"/>
      <c r="E681" s="18"/>
      <c r="F681" s="18"/>
      <c r="G681" s="18"/>
      <c r="H681" s="18"/>
      <c r="I681" s="18"/>
      <c r="J681" s="18"/>
      <c r="K681" s="25"/>
      <c r="L681" s="18"/>
      <c r="M681" s="18"/>
      <c r="N681" s="18"/>
      <c r="O681" s="18"/>
      <c r="P681" s="18"/>
      <c r="Q681" s="18"/>
      <c r="R681" s="18"/>
      <c r="S681" s="14"/>
      <c r="T681" s="14"/>
      <c r="U681" s="14"/>
      <c r="V681" s="14"/>
      <c r="W681" s="14"/>
      <c r="X681" s="14"/>
      <c r="Y681" s="14"/>
      <c r="Z681" s="14"/>
      <c r="AA681" s="14"/>
      <c r="AB681" s="14"/>
      <c r="AC681" s="14"/>
      <c r="AD681" s="14"/>
      <c r="AE681" s="14"/>
      <c r="AF681" s="14"/>
      <c r="AG681" s="14"/>
      <c r="AH681" s="14"/>
    </row>
    <row r="682" spans="1:34" ht="15.75" customHeight="1">
      <c r="A682" s="17"/>
      <c r="B682" s="18"/>
      <c r="C682" s="18"/>
      <c r="D682" s="18"/>
      <c r="E682" s="18"/>
      <c r="F682" s="18"/>
      <c r="G682" s="18"/>
      <c r="H682" s="18"/>
      <c r="I682" s="18"/>
      <c r="J682" s="18"/>
      <c r="K682" s="25"/>
      <c r="L682" s="18"/>
      <c r="M682" s="18"/>
      <c r="N682" s="18"/>
      <c r="O682" s="18"/>
      <c r="P682" s="18"/>
      <c r="Q682" s="18"/>
      <c r="R682" s="18"/>
      <c r="S682" s="14"/>
      <c r="T682" s="14"/>
      <c r="U682" s="14"/>
      <c r="V682" s="14"/>
      <c r="W682" s="14"/>
      <c r="X682" s="14"/>
      <c r="Y682" s="14"/>
      <c r="Z682" s="14"/>
      <c r="AA682" s="14"/>
      <c r="AB682" s="14"/>
      <c r="AC682" s="14"/>
      <c r="AD682" s="14"/>
      <c r="AE682" s="14"/>
      <c r="AF682" s="14"/>
      <c r="AG682" s="14"/>
      <c r="AH682" s="14"/>
    </row>
    <row r="683" spans="1:34" ht="15.75" customHeight="1">
      <c r="A683" s="17"/>
      <c r="B683" s="18"/>
      <c r="C683" s="18"/>
      <c r="D683" s="18"/>
      <c r="E683" s="18"/>
      <c r="F683" s="18"/>
      <c r="G683" s="18"/>
      <c r="H683" s="18"/>
      <c r="I683" s="18"/>
      <c r="J683" s="18"/>
      <c r="K683" s="25"/>
      <c r="L683" s="18"/>
      <c r="M683" s="18"/>
      <c r="N683" s="18"/>
      <c r="O683" s="18"/>
      <c r="P683" s="18"/>
      <c r="Q683" s="18"/>
      <c r="R683" s="18"/>
      <c r="S683" s="14"/>
      <c r="T683" s="14"/>
      <c r="U683" s="14"/>
      <c r="V683" s="14"/>
      <c r="W683" s="14"/>
      <c r="X683" s="14"/>
      <c r="Y683" s="14"/>
      <c r="Z683" s="14"/>
      <c r="AA683" s="14"/>
      <c r="AB683" s="14"/>
      <c r="AC683" s="14"/>
      <c r="AD683" s="14"/>
      <c r="AE683" s="14"/>
      <c r="AF683" s="14"/>
      <c r="AG683" s="14"/>
      <c r="AH683" s="14"/>
    </row>
    <row r="684" spans="1:34" ht="15.75" customHeight="1">
      <c r="A684" s="17"/>
      <c r="B684" s="18"/>
      <c r="C684" s="18"/>
      <c r="D684" s="18"/>
      <c r="E684" s="18"/>
      <c r="F684" s="18"/>
      <c r="G684" s="18"/>
      <c r="H684" s="18"/>
      <c r="I684" s="18"/>
      <c r="J684" s="18"/>
      <c r="K684" s="25"/>
      <c r="L684" s="18"/>
      <c r="M684" s="18"/>
      <c r="N684" s="18"/>
      <c r="O684" s="18"/>
      <c r="P684" s="18"/>
      <c r="Q684" s="18"/>
      <c r="R684" s="18"/>
      <c r="S684" s="14"/>
      <c r="T684" s="14"/>
      <c r="U684" s="14"/>
      <c r="V684" s="14"/>
      <c r="W684" s="14"/>
      <c r="X684" s="14"/>
      <c r="Y684" s="14"/>
      <c r="Z684" s="14"/>
      <c r="AA684" s="14"/>
      <c r="AB684" s="14"/>
      <c r="AC684" s="14"/>
      <c r="AD684" s="14"/>
      <c r="AE684" s="14"/>
      <c r="AF684" s="14"/>
      <c r="AG684" s="14"/>
      <c r="AH684" s="14"/>
    </row>
    <row r="685" spans="1:34" ht="15.75" customHeight="1">
      <c r="A685" s="17"/>
      <c r="B685" s="18"/>
      <c r="C685" s="18"/>
      <c r="D685" s="18"/>
      <c r="E685" s="18"/>
      <c r="F685" s="18"/>
      <c r="G685" s="18"/>
      <c r="H685" s="18"/>
      <c r="I685" s="18"/>
      <c r="J685" s="18"/>
      <c r="K685" s="25"/>
      <c r="L685" s="18"/>
      <c r="M685" s="18"/>
      <c r="N685" s="18"/>
      <c r="O685" s="18"/>
      <c r="P685" s="18"/>
      <c r="Q685" s="18"/>
      <c r="R685" s="18"/>
      <c r="S685" s="14"/>
      <c r="T685" s="14"/>
      <c r="U685" s="14"/>
      <c r="V685" s="14"/>
      <c r="W685" s="14"/>
      <c r="X685" s="14"/>
      <c r="Y685" s="14"/>
      <c r="Z685" s="14"/>
      <c r="AA685" s="14"/>
      <c r="AB685" s="14"/>
      <c r="AC685" s="14"/>
      <c r="AD685" s="14"/>
      <c r="AE685" s="14"/>
      <c r="AF685" s="14"/>
      <c r="AG685" s="14"/>
      <c r="AH685" s="14"/>
    </row>
    <row r="686" spans="1:34" ht="15.75" customHeight="1">
      <c r="A686" s="17"/>
      <c r="B686" s="18"/>
      <c r="C686" s="18"/>
      <c r="D686" s="18"/>
      <c r="E686" s="18"/>
      <c r="F686" s="18"/>
      <c r="G686" s="18"/>
      <c r="H686" s="18"/>
      <c r="I686" s="18"/>
      <c r="J686" s="18"/>
      <c r="K686" s="25"/>
      <c r="L686" s="18"/>
      <c r="M686" s="18"/>
      <c r="N686" s="18"/>
      <c r="O686" s="18"/>
      <c r="P686" s="18"/>
      <c r="Q686" s="18"/>
      <c r="R686" s="18"/>
      <c r="S686" s="14"/>
      <c r="T686" s="14"/>
      <c r="U686" s="14"/>
      <c r="V686" s="14"/>
      <c r="W686" s="14"/>
      <c r="X686" s="14"/>
      <c r="Y686" s="14"/>
      <c r="Z686" s="14"/>
      <c r="AA686" s="14"/>
      <c r="AB686" s="14"/>
      <c r="AC686" s="14"/>
      <c r="AD686" s="14"/>
      <c r="AE686" s="14"/>
      <c r="AF686" s="14"/>
      <c r="AG686" s="14"/>
      <c r="AH686" s="14"/>
    </row>
    <row r="687" spans="1:34" ht="15.75" customHeight="1">
      <c r="A687" s="17"/>
      <c r="B687" s="18"/>
      <c r="C687" s="18"/>
      <c r="D687" s="18"/>
      <c r="E687" s="18"/>
      <c r="F687" s="18"/>
      <c r="G687" s="18"/>
      <c r="H687" s="18"/>
      <c r="I687" s="18"/>
      <c r="J687" s="18"/>
      <c r="K687" s="25"/>
      <c r="L687" s="18"/>
      <c r="M687" s="18"/>
      <c r="N687" s="18"/>
      <c r="O687" s="18"/>
      <c r="P687" s="18"/>
      <c r="Q687" s="18"/>
      <c r="R687" s="18"/>
      <c r="S687" s="14"/>
      <c r="T687" s="14"/>
      <c r="U687" s="14"/>
      <c r="V687" s="14"/>
      <c r="W687" s="14"/>
      <c r="X687" s="14"/>
      <c r="Y687" s="14"/>
      <c r="Z687" s="14"/>
      <c r="AA687" s="14"/>
      <c r="AB687" s="14"/>
      <c r="AC687" s="14"/>
      <c r="AD687" s="14"/>
      <c r="AE687" s="14"/>
      <c r="AF687" s="14"/>
      <c r="AG687" s="14"/>
      <c r="AH687" s="14"/>
    </row>
    <row r="688" spans="1:34" ht="15.75" customHeight="1">
      <c r="A688" s="17"/>
      <c r="B688" s="18"/>
      <c r="C688" s="18"/>
      <c r="D688" s="18"/>
      <c r="E688" s="18"/>
      <c r="F688" s="18"/>
      <c r="G688" s="18"/>
      <c r="H688" s="18"/>
      <c r="I688" s="18"/>
      <c r="J688" s="18"/>
      <c r="K688" s="25"/>
      <c r="L688" s="18"/>
      <c r="M688" s="18"/>
      <c r="N688" s="18"/>
      <c r="O688" s="18"/>
      <c r="P688" s="18"/>
      <c r="Q688" s="18"/>
      <c r="R688" s="18"/>
      <c r="S688" s="14"/>
      <c r="T688" s="14"/>
      <c r="U688" s="14"/>
      <c r="V688" s="14"/>
      <c r="W688" s="14"/>
      <c r="X688" s="14"/>
      <c r="Y688" s="14"/>
      <c r="Z688" s="14"/>
      <c r="AA688" s="14"/>
      <c r="AB688" s="14"/>
      <c r="AC688" s="14"/>
      <c r="AD688" s="14"/>
      <c r="AE688" s="14"/>
      <c r="AF688" s="14"/>
      <c r="AG688" s="14"/>
      <c r="AH688" s="14"/>
    </row>
    <row r="689" spans="1:34" ht="15.75" customHeight="1">
      <c r="A689" s="17"/>
      <c r="B689" s="18"/>
      <c r="C689" s="18"/>
      <c r="D689" s="18"/>
      <c r="E689" s="18"/>
      <c r="F689" s="18"/>
      <c r="G689" s="18"/>
      <c r="H689" s="18"/>
      <c r="I689" s="18"/>
      <c r="J689" s="18"/>
      <c r="K689" s="25"/>
      <c r="L689" s="18"/>
      <c r="M689" s="18"/>
      <c r="N689" s="18"/>
      <c r="O689" s="18"/>
      <c r="P689" s="18"/>
      <c r="Q689" s="18"/>
      <c r="R689" s="18"/>
      <c r="S689" s="14"/>
      <c r="T689" s="14"/>
      <c r="U689" s="14"/>
      <c r="V689" s="14"/>
      <c r="W689" s="14"/>
      <c r="X689" s="14"/>
      <c r="Y689" s="14"/>
      <c r="Z689" s="14"/>
      <c r="AA689" s="14"/>
      <c r="AB689" s="14"/>
      <c r="AC689" s="14"/>
      <c r="AD689" s="14"/>
      <c r="AE689" s="14"/>
      <c r="AF689" s="14"/>
      <c r="AG689" s="14"/>
      <c r="AH689" s="14"/>
    </row>
    <row r="690" spans="1:34" ht="15.75" customHeight="1">
      <c r="A690" s="17"/>
      <c r="B690" s="18"/>
      <c r="C690" s="18"/>
      <c r="D690" s="18"/>
      <c r="E690" s="18"/>
      <c r="F690" s="18"/>
      <c r="G690" s="18"/>
      <c r="H690" s="18"/>
      <c r="I690" s="18"/>
      <c r="J690" s="18"/>
      <c r="K690" s="25"/>
      <c r="L690" s="18"/>
      <c r="M690" s="18"/>
      <c r="N690" s="18"/>
      <c r="O690" s="18"/>
      <c r="P690" s="18"/>
      <c r="Q690" s="18"/>
      <c r="R690" s="18"/>
      <c r="S690" s="14"/>
      <c r="T690" s="14"/>
      <c r="U690" s="14"/>
      <c r="V690" s="14"/>
      <c r="W690" s="14"/>
      <c r="X690" s="14"/>
      <c r="Y690" s="14"/>
      <c r="Z690" s="14"/>
      <c r="AA690" s="14"/>
      <c r="AB690" s="14"/>
      <c r="AC690" s="14"/>
      <c r="AD690" s="14"/>
      <c r="AE690" s="14"/>
      <c r="AF690" s="14"/>
      <c r="AG690" s="14"/>
      <c r="AH690" s="14"/>
    </row>
    <row r="691" spans="1:34" ht="15.75" customHeight="1">
      <c r="A691" s="17"/>
      <c r="B691" s="18"/>
      <c r="C691" s="18"/>
      <c r="D691" s="18"/>
      <c r="E691" s="18"/>
      <c r="F691" s="18"/>
      <c r="G691" s="18"/>
      <c r="H691" s="18"/>
      <c r="I691" s="18"/>
      <c r="J691" s="18"/>
      <c r="K691" s="25"/>
      <c r="L691" s="18"/>
      <c r="M691" s="18"/>
      <c r="N691" s="18"/>
      <c r="O691" s="18"/>
      <c r="P691" s="18"/>
      <c r="Q691" s="18"/>
      <c r="R691" s="18"/>
      <c r="S691" s="14"/>
      <c r="T691" s="14"/>
      <c r="U691" s="14"/>
      <c r="V691" s="14"/>
      <c r="W691" s="14"/>
      <c r="X691" s="14"/>
      <c r="Y691" s="14"/>
      <c r="Z691" s="14"/>
      <c r="AA691" s="14"/>
      <c r="AB691" s="14"/>
      <c r="AC691" s="14"/>
      <c r="AD691" s="14"/>
      <c r="AE691" s="14"/>
      <c r="AF691" s="14"/>
      <c r="AG691" s="14"/>
      <c r="AH691" s="14"/>
    </row>
    <row r="692" spans="1:34" ht="15.75" customHeight="1">
      <c r="A692" s="17"/>
      <c r="B692" s="18"/>
      <c r="C692" s="18"/>
      <c r="D692" s="18"/>
      <c r="E692" s="18"/>
      <c r="F692" s="18"/>
      <c r="G692" s="18"/>
      <c r="H692" s="18"/>
      <c r="I692" s="18"/>
      <c r="J692" s="18"/>
      <c r="K692" s="25"/>
      <c r="L692" s="18"/>
      <c r="M692" s="18"/>
      <c r="N692" s="18"/>
      <c r="O692" s="18"/>
      <c r="P692" s="18"/>
      <c r="Q692" s="18"/>
      <c r="R692" s="18"/>
      <c r="S692" s="14"/>
      <c r="T692" s="14"/>
      <c r="U692" s="14"/>
      <c r="V692" s="14"/>
      <c r="W692" s="14"/>
      <c r="X692" s="14"/>
      <c r="Y692" s="14"/>
      <c r="Z692" s="14"/>
      <c r="AA692" s="14"/>
      <c r="AB692" s="14"/>
      <c r="AC692" s="14"/>
      <c r="AD692" s="14"/>
      <c r="AE692" s="14"/>
      <c r="AF692" s="14"/>
      <c r="AG692" s="14"/>
      <c r="AH692" s="14"/>
    </row>
    <row r="693" spans="1:34" ht="15.75" customHeight="1">
      <c r="A693" s="17"/>
      <c r="B693" s="18"/>
      <c r="C693" s="18"/>
      <c r="D693" s="18"/>
      <c r="E693" s="18"/>
      <c r="F693" s="18"/>
      <c r="G693" s="18"/>
      <c r="H693" s="18"/>
      <c r="I693" s="18"/>
      <c r="J693" s="18"/>
      <c r="K693" s="25"/>
      <c r="L693" s="18"/>
      <c r="M693" s="18"/>
      <c r="N693" s="18"/>
      <c r="O693" s="18"/>
      <c r="P693" s="18"/>
      <c r="Q693" s="18"/>
      <c r="R693" s="18"/>
      <c r="S693" s="14"/>
      <c r="T693" s="14"/>
      <c r="U693" s="14"/>
      <c r="V693" s="14"/>
      <c r="W693" s="14"/>
      <c r="X693" s="14"/>
      <c r="Y693" s="14"/>
      <c r="Z693" s="14"/>
      <c r="AA693" s="14"/>
      <c r="AB693" s="14"/>
      <c r="AC693" s="14"/>
      <c r="AD693" s="14"/>
      <c r="AE693" s="14"/>
      <c r="AF693" s="14"/>
      <c r="AG693" s="14"/>
      <c r="AH693" s="14"/>
    </row>
    <row r="694" spans="1:34" ht="15.75" customHeight="1">
      <c r="A694" s="17"/>
      <c r="B694" s="18"/>
      <c r="C694" s="18"/>
      <c r="D694" s="18"/>
      <c r="E694" s="18"/>
      <c r="F694" s="18"/>
      <c r="G694" s="18"/>
      <c r="H694" s="18"/>
      <c r="I694" s="18"/>
      <c r="J694" s="18"/>
      <c r="K694" s="25"/>
      <c r="L694" s="18"/>
      <c r="M694" s="18"/>
      <c r="N694" s="18"/>
      <c r="O694" s="18"/>
      <c r="P694" s="18"/>
      <c r="Q694" s="18"/>
      <c r="R694" s="18"/>
      <c r="S694" s="14"/>
      <c r="T694" s="14"/>
      <c r="U694" s="14"/>
      <c r="V694" s="14"/>
      <c r="W694" s="14"/>
      <c r="X694" s="14"/>
      <c r="Y694" s="14"/>
      <c r="Z694" s="14"/>
      <c r="AA694" s="14"/>
      <c r="AB694" s="14"/>
      <c r="AC694" s="14"/>
      <c r="AD694" s="14"/>
      <c r="AE694" s="14"/>
      <c r="AF694" s="14"/>
      <c r="AG694" s="14"/>
      <c r="AH694" s="14"/>
    </row>
    <row r="695" spans="1:34" ht="15.75" customHeight="1">
      <c r="A695" s="17"/>
      <c r="B695" s="18"/>
      <c r="C695" s="18"/>
      <c r="D695" s="18"/>
      <c r="E695" s="18"/>
      <c r="F695" s="18"/>
      <c r="G695" s="18"/>
      <c r="H695" s="18"/>
      <c r="I695" s="18"/>
      <c r="J695" s="18"/>
      <c r="K695" s="25"/>
      <c r="L695" s="18"/>
      <c r="M695" s="18"/>
      <c r="N695" s="18"/>
      <c r="O695" s="18"/>
      <c r="P695" s="18"/>
      <c r="Q695" s="18"/>
      <c r="R695" s="18"/>
      <c r="S695" s="14"/>
      <c r="T695" s="14"/>
      <c r="U695" s="14"/>
      <c r="V695" s="14"/>
      <c r="W695" s="14"/>
      <c r="X695" s="14"/>
      <c r="Y695" s="14"/>
      <c r="Z695" s="14"/>
      <c r="AA695" s="14"/>
      <c r="AB695" s="14"/>
      <c r="AC695" s="14"/>
      <c r="AD695" s="14"/>
      <c r="AE695" s="14"/>
      <c r="AF695" s="14"/>
      <c r="AG695" s="14"/>
      <c r="AH695" s="14"/>
    </row>
    <row r="696" spans="1:34" ht="15.75" customHeight="1">
      <c r="A696" s="17"/>
      <c r="B696" s="18"/>
      <c r="C696" s="18"/>
      <c r="D696" s="18"/>
      <c r="E696" s="18"/>
      <c r="F696" s="18"/>
      <c r="G696" s="18"/>
      <c r="H696" s="18"/>
      <c r="I696" s="18"/>
      <c r="J696" s="18"/>
      <c r="K696" s="25"/>
      <c r="L696" s="18"/>
      <c r="M696" s="18"/>
      <c r="N696" s="18"/>
      <c r="O696" s="18"/>
      <c r="P696" s="18"/>
      <c r="Q696" s="18"/>
      <c r="R696" s="18"/>
      <c r="S696" s="14"/>
      <c r="T696" s="14"/>
      <c r="U696" s="14"/>
      <c r="V696" s="14"/>
      <c r="W696" s="14"/>
      <c r="X696" s="14"/>
      <c r="Y696" s="14"/>
      <c r="Z696" s="14"/>
      <c r="AA696" s="14"/>
      <c r="AB696" s="14"/>
      <c r="AC696" s="14"/>
      <c r="AD696" s="14"/>
      <c r="AE696" s="14"/>
      <c r="AF696" s="14"/>
      <c r="AG696" s="14"/>
      <c r="AH696" s="14"/>
    </row>
    <row r="697" spans="1:34" ht="15.75" customHeight="1">
      <c r="A697" s="17"/>
      <c r="B697" s="18"/>
      <c r="C697" s="18"/>
      <c r="D697" s="18"/>
      <c r="E697" s="18"/>
      <c r="F697" s="18"/>
      <c r="G697" s="18"/>
      <c r="H697" s="18"/>
      <c r="I697" s="18"/>
      <c r="J697" s="18"/>
      <c r="K697" s="25"/>
      <c r="L697" s="18"/>
      <c r="M697" s="18"/>
      <c r="N697" s="18"/>
      <c r="O697" s="18"/>
      <c r="P697" s="18"/>
      <c r="Q697" s="18"/>
      <c r="R697" s="18"/>
      <c r="S697" s="14"/>
      <c r="T697" s="14"/>
      <c r="U697" s="14"/>
      <c r="V697" s="14"/>
      <c r="W697" s="14"/>
      <c r="X697" s="14"/>
      <c r="Y697" s="14"/>
      <c r="Z697" s="14"/>
      <c r="AA697" s="14"/>
      <c r="AB697" s="14"/>
      <c r="AC697" s="14"/>
      <c r="AD697" s="14"/>
      <c r="AE697" s="14"/>
      <c r="AF697" s="14"/>
      <c r="AG697" s="14"/>
      <c r="AH697" s="14"/>
    </row>
    <row r="698" spans="1:34" ht="15.75" customHeight="1">
      <c r="A698" s="17"/>
      <c r="B698" s="18"/>
      <c r="C698" s="18"/>
      <c r="D698" s="18"/>
      <c r="E698" s="18"/>
      <c r="F698" s="18"/>
      <c r="G698" s="18"/>
      <c r="H698" s="18"/>
      <c r="I698" s="18"/>
      <c r="J698" s="18"/>
      <c r="K698" s="25"/>
      <c r="L698" s="18"/>
      <c r="M698" s="18"/>
      <c r="N698" s="18"/>
      <c r="O698" s="18"/>
      <c r="P698" s="18"/>
      <c r="Q698" s="18"/>
      <c r="R698" s="18"/>
      <c r="S698" s="14"/>
      <c r="T698" s="14"/>
      <c r="U698" s="14"/>
      <c r="V698" s="14"/>
      <c r="W698" s="14"/>
      <c r="X698" s="14"/>
      <c r="Y698" s="14"/>
      <c r="Z698" s="14"/>
      <c r="AA698" s="14"/>
      <c r="AB698" s="14"/>
      <c r="AC698" s="14"/>
      <c r="AD698" s="14"/>
      <c r="AE698" s="14"/>
      <c r="AF698" s="14"/>
      <c r="AG698" s="14"/>
      <c r="AH698" s="14"/>
    </row>
    <row r="699" spans="1:34" ht="15.75" customHeight="1">
      <c r="A699" s="17"/>
      <c r="B699" s="18"/>
      <c r="C699" s="18"/>
      <c r="D699" s="18"/>
      <c r="E699" s="18"/>
      <c r="F699" s="18"/>
      <c r="G699" s="18"/>
      <c r="H699" s="18"/>
      <c r="I699" s="18"/>
      <c r="J699" s="18"/>
      <c r="K699" s="25"/>
      <c r="L699" s="18"/>
      <c r="M699" s="18"/>
      <c r="N699" s="18"/>
      <c r="O699" s="18"/>
      <c r="P699" s="18"/>
      <c r="Q699" s="18"/>
      <c r="R699" s="18"/>
      <c r="S699" s="14"/>
      <c r="T699" s="14"/>
      <c r="U699" s="14"/>
      <c r="V699" s="14"/>
      <c r="W699" s="14"/>
      <c r="X699" s="14"/>
      <c r="Y699" s="14"/>
      <c r="Z699" s="14"/>
      <c r="AA699" s="14"/>
      <c r="AB699" s="14"/>
      <c r="AC699" s="14"/>
      <c r="AD699" s="14"/>
      <c r="AE699" s="14"/>
      <c r="AF699" s="14"/>
      <c r="AG699" s="14"/>
      <c r="AH699" s="14"/>
    </row>
    <row r="700" spans="1:34" ht="15.75" customHeight="1">
      <c r="A700" s="17"/>
      <c r="B700" s="18"/>
      <c r="C700" s="18"/>
      <c r="D700" s="18"/>
      <c r="E700" s="18"/>
      <c r="F700" s="18"/>
      <c r="G700" s="18"/>
      <c r="H700" s="18"/>
      <c r="I700" s="18"/>
      <c r="J700" s="18"/>
      <c r="K700" s="25"/>
      <c r="L700" s="18"/>
      <c r="M700" s="18"/>
      <c r="N700" s="18"/>
      <c r="O700" s="18"/>
      <c r="P700" s="18"/>
      <c r="Q700" s="18"/>
      <c r="R700" s="18"/>
      <c r="S700" s="14"/>
      <c r="T700" s="14"/>
      <c r="U700" s="14"/>
      <c r="V700" s="14"/>
      <c r="W700" s="14"/>
      <c r="X700" s="14"/>
      <c r="Y700" s="14"/>
      <c r="Z700" s="14"/>
      <c r="AA700" s="14"/>
      <c r="AB700" s="14"/>
      <c r="AC700" s="14"/>
      <c r="AD700" s="14"/>
      <c r="AE700" s="14"/>
      <c r="AF700" s="14"/>
      <c r="AG700" s="14"/>
      <c r="AH700" s="14"/>
    </row>
    <row r="701" spans="1:34" ht="15.75" customHeight="1">
      <c r="A701" s="17"/>
      <c r="B701" s="18"/>
      <c r="C701" s="18"/>
      <c r="D701" s="18"/>
      <c r="E701" s="18"/>
      <c r="F701" s="18"/>
      <c r="G701" s="18"/>
      <c r="H701" s="18"/>
      <c r="I701" s="18"/>
      <c r="J701" s="18"/>
      <c r="K701" s="25"/>
      <c r="L701" s="18"/>
      <c r="M701" s="18"/>
      <c r="N701" s="18"/>
      <c r="O701" s="18"/>
      <c r="P701" s="18"/>
      <c r="Q701" s="18"/>
      <c r="R701" s="18"/>
      <c r="S701" s="14"/>
      <c r="T701" s="14"/>
      <c r="U701" s="14"/>
      <c r="V701" s="14"/>
      <c r="W701" s="14"/>
      <c r="X701" s="14"/>
      <c r="Y701" s="14"/>
      <c r="Z701" s="14"/>
      <c r="AA701" s="14"/>
      <c r="AB701" s="14"/>
      <c r="AC701" s="14"/>
      <c r="AD701" s="14"/>
      <c r="AE701" s="14"/>
      <c r="AF701" s="14"/>
      <c r="AG701" s="14"/>
      <c r="AH701" s="14"/>
    </row>
    <row r="702" spans="1:34" ht="15.75" customHeight="1">
      <c r="A702" s="17"/>
      <c r="B702" s="18"/>
      <c r="C702" s="18"/>
      <c r="D702" s="18"/>
      <c r="E702" s="18"/>
      <c r="F702" s="18"/>
      <c r="G702" s="18"/>
      <c r="H702" s="18"/>
      <c r="I702" s="18"/>
      <c r="J702" s="18"/>
      <c r="K702" s="25"/>
      <c r="L702" s="18"/>
      <c r="M702" s="18"/>
      <c r="N702" s="18"/>
      <c r="O702" s="18"/>
      <c r="P702" s="18"/>
      <c r="Q702" s="18"/>
      <c r="R702" s="18"/>
      <c r="S702" s="14"/>
      <c r="T702" s="14"/>
      <c r="U702" s="14"/>
      <c r="V702" s="14"/>
      <c r="W702" s="14"/>
      <c r="X702" s="14"/>
      <c r="Y702" s="14"/>
      <c r="Z702" s="14"/>
      <c r="AA702" s="14"/>
      <c r="AB702" s="14"/>
      <c r="AC702" s="14"/>
      <c r="AD702" s="14"/>
      <c r="AE702" s="14"/>
      <c r="AF702" s="14"/>
      <c r="AG702" s="14"/>
      <c r="AH702" s="14"/>
    </row>
    <row r="703" spans="1:34" ht="15.75" customHeight="1">
      <c r="A703" s="17"/>
      <c r="B703" s="18"/>
      <c r="C703" s="18"/>
      <c r="D703" s="18"/>
      <c r="E703" s="18"/>
      <c r="F703" s="18"/>
      <c r="G703" s="18"/>
      <c r="H703" s="18"/>
      <c r="I703" s="18"/>
      <c r="J703" s="18"/>
      <c r="K703" s="25"/>
      <c r="L703" s="18"/>
      <c r="M703" s="18"/>
      <c r="N703" s="18"/>
      <c r="O703" s="18"/>
      <c r="P703" s="18"/>
      <c r="Q703" s="18"/>
      <c r="R703" s="18"/>
      <c r="S703" s="14"/>
      <c r="T703" s="14"/>
      <c r="U703" s="14"/>
      <c r="V703" s="14"/>
      <c r="W703" s="14"/>
      <c r="X703" s="14"/>
      <c r="Y703" s="14"/>
      <c r="Z703" s="14"/>
      <c r="AA703" s="14"/>
      <c r="AB703" s="14"/>
      <c r="AC703" s="14"/>
      <c r="AD703" s="14"/>
      <c r="AE703" s="14"/>
      <c r="AF703" s="14"/>
      <c r="AG703" s="14"/>
      <c r="AH703" s="14"/>
    </row>
    <row r="704" spans="1:34" ht="15.75" customHeight="1">
      <c r="A704" s="17"/>
      <c r="B704" s="18"/>
      <c r="C704" s="18"/>
      <c r="D704" s="18"/>
      <c r="E704" s="18"/>
      <c r="F704" s="18"/>
      <c r="G704" s="18"/>
      <c r="H704" s="18"/>
      <c r="I704" s="18"/>
      <c r="J704" s="18"/>
      <c r="K704" s="25"/>
      <c r="L704" s="18"/>
      <c r="M704" s="18"/>
      <c r="N704" s="18"/>
      <c r="O704" s="18"/>
      <c r="P704" s="18"/>
      <c r="Q704" s="18"/>
      <c r="R704" s="18"/>
      <c r="S704" s="14"/>
      <c r="T704" s="14"/>
      <c r="U704" s="14"/>
      <c r="V704" s="14"/>
      <c r="W704" s="14"/>
      <c r="X704" s="14"/>
      <c r="Y704" s="14"/>
      <c r="Z704" s="14"/>
      <c r="AA704" s="14"/>
      <c r="AB704" s="14"/>
      <c r="AC704" s="14"/>
      <c r="AD704" s="14"/>
      <c r="AE704" s="14"/>
      <c r="AF704" s="14"/>
      <c r="AG704" s="14"/>
      <c r="AH704" s="14"/>
    </row>
    <row r="705" spans="1:34" ht="15.75" customHeight="1">
      <c r="A705" s="17"/>
      <c r="B705" s="18"/>
      <c r="C705" s="18"/>
      <c r="D705" s="18"/>
      <c r="E705" s="18"/>
      <c r="F705" s="18"/>
      <c r="G705" s="18"/>
      <c r="H705" s="18"/>
      <c r="I705" s="18"/>
      <c r="J705" s="18"/>
      <c r="K705" s="25"/>
      <c r="L705" s="18"/>
      <c r="M705" s="18"/>
      <c r="N705" s="18"/>
      <c r="O705" s="18"/>
      <c r="P705" s="18"/>
      <c r="Q705" s="18"/>
      <c r="R705" s="18"/>
      <c r="S705" s="14"/>
      <c r="T705" s="14"/>
      <c r="U705" s="14"/>
      <c r="V705" s="14"/>
      <c r="W705" s="14"/>
      <c r="X705" s="14"/>
      <c r="Y705" s="14"/>
      <c r="Z705" s="14"/>
      <c r="AA705" s="14"/>
      <c r="AB705" s="14"/>
      <c r="AC705" s="14"/>
      <c r="AD705" s="14"/>
      <c r="AE705" s="14"/>
      <c r="AF705" s="14"/>
      <c r="AG705" s="14"/>
      <c r="AH705" s="14"/>
    </row>
    <row r="706" spans="1:34" ht="15.75" customHeight="1">
      <c r="A706" s="17"/>
      <c r="B706" s="18"/>
      <c r="C706" s="18"/>
      <c r="D706" s="18"/>
      <c r="E706" s="18"/>
      <c r="F706" s="18"/>
      <c r="G706" s="18"/>
      <c r="H706" s="18"/>
      <c r="I706" s="18"/>
      <c r="J706" s="18"/>
      <c r="K706" s="25"/>
      <c r="L706" s="18"/>
      <c r="M706" s="18"/>
      <c r="N706" s="18"/>
      <c r="O706" s="18"/>
      <c r="P706" s="18"/>
      <c r="Q706" s="18"/>
      <c r="R706" s="18"/>
      <c r="S706" s="14"/>
      <c r="T706" s="14"/>
      <c r="U706" s="14"/>
      <c r="V706" s="14"/>
      <c r="W706" s="14"/>
      <c r="X706" s="14"/>
      <c r="Y706" s="14"/>
      <c r="Z706" s="14"/>
      <c r="AA706" s="14"/>
      <c r="AB706" s="14"/>
      <c r="AC706" s="14"/>
      <c r="AD706" s="14"/>
      <c r="AE706" s="14"/>
      <c r="AF706" s="14"/>
      <c r="AG706" s="14"/>
      <c r="AH706" s="14"/>
    </row>
    <row r="707" spans="1:34" ht="15.75" customHeight="1">
      <c r="A707" s="17"/>
      <c r="B707" s="18"/>
      <c r="C707" s="18"/>
      <c r="D707" s="18"/>
      <c r="E707" s="18"/>
      <c r="F707" s="18"/>
      <c r="G707" s="18"/>
      <c r="H707" s="18"/>
      <c r="I707" s="18"/>
      <c r="J707" s="18"/>
      <c r="K707" s="25"/>
      <c r="L707" s="18"/>
      <c r="M707" s="18"/>
      <c r="N707" s="18"/>
      <c r="O707" s="18"/>
      <c r="P707" s="18"/>
      <c r="Q707" s="18"/>
      <c r="R707" s="18"/>
      <c r="S707" s="14"/>
      <c r="T707" s="14"/>
      <c r="U707" s="14"/>
      <c r="V707" s="14"/>
      <c r="W707" s="14"/>
      <c r="X707" s="14"/>
      <c r="Y707" s="14"/>
      <c r="Z707" s="14"/>
      <c r="AA707" s="14"/>
      <c r="AB707" s="14"/>
      <c r="AC707" s="14"/>
      <c r="AD707" s="14"/>
      <c r="AE707" s="14"/>
      <c r="AF707" s="14"/>
      <c r="AG707" s="14"/>
      <c r="AH707" s="14"/>
    </row>
    <row r="708" spans="1:34" ht="15.75" customHeight="1">
      <c r="A708" s="17"/>
      <c r="B708" s="18"/>
      <c r="C708" s="18"/>
      <c r="D708" s="18"/>
      <c r="E708" s="18"/>
      <c r="F708" s="18"/>
      <c r="G708" s="18"/>
      <c r="H708" s="18"/>
      <c r="I708" s="18"/>
      <c r="J708" s="18"/>
      <c r="K708" s="25"/>
      <c r="L708" s="18"/>
      <c r="M708" s="18"/>
      <c r="N708" s="18"/>
      <c r="O708" s="18"/>
      <c r="P708" s="18"/>
      <c r="Q708" s="18"/>
      <c r="R708" s="18"/>
      <c r="S708" s="14"/>
      <c r="T708" s="14"/>
      <c r="U708" s="14"/>
      <c r="V708" s="14"/>
      <c r="W708" s="14"/>
      <c r="X708" s="14"/>
      <c r="Y708" s="14"/>
      <c r="Z708" s="14"/>
      <c r="AA708" s="14"/>
      <c r="AB708" s="14"/>
      <c r="AC708" s="14"/>
      <c r="AD708" s="14"/>
      <c r="AE708" s="14"/>
      <c r="AF708" s="14"/>
      <c r="AG708" s="14"/>
      <c r="AH708" s="14"/>
    </row>
    <row r="709" spans="1:34" ht="15.75" customHeight="1">
      <c r="A709" s="17"/>
      <c r="B709" s="18"/>
      <c r="C709" s="18"/>
      <c r="D709" s="18"/>
      <c r="E709" s="18"/>
      <c r="F709" s="18"/>
      <c r="G709" s="18"/>
      <c r="H709" s="18"/>
      <c r="I709" s="18"/>
      <c r="J709" s="18"/>
      <c r="K709" s="25"/>
      <c r="L709" s="18"/>
      <c r="M709" s="18"/>
      <c r="N709" s="18"/>
      <c r="O709" s="18"/>
      <c r="P709" s="18"/>
      <c r="Q709" s="18"/>
      <c r="R709" s="18"/>
      <c r="S709" s="14"/>
      <c r="T709" s="14"/>
      <c r="U709" s="14"/>
      <c r="V709" s="14"/>
      <c r="W709" s="14"/>
      <c r="X709" s="14"/>
      <c r="Y709" s="14"/>
      <c r="Z709" s="14"/>
      <c r="AA709" s="14"/>
      <c r="AB709" s="14"/>
      <c r="AC709" s="14"/>
      <c r="AD709" s="14"/>
      <c r="AE709" s="14"/>
      <c r="AF709" s="14"/>
      <c r="AG709" s="14"/>
      <c r="AH709" s="14"/>
    </row>
    <row r="710" spans="1:34" ht="15.75" customHeight="1">
      <c r="A710" s="17"/>
      <c r="B710" s="18"/>
      <c r="C710" s="18"/>
      <c r="D710" s="18"/>
      <c r="E710" s="18"/>
      <c r="F710" s="18"/>
      <c r="G710" s="18"/>
      <c r="H710" s="18"/>
      <c r="I710" s="18"/>
      <c r="J710" s="18"/>
      <c r="K710" s="25"/>
      <c r="L710" s="18"/>
      <c r="M710" s="18"/>
      <c r="N710" s="18"/>
      <c r="O710" s="18"/>
      <c r="P710" s="18"/>
      <c r="Q710" s="18"/>
      <c r="R710" s="18"/>
      <c r="S710" s="14"/>
      <c r="T710" s="14"/>
      <c r="U710" s="14"/>
      <c r="V710" s="14"/>
      <c r="W710" s="14"/>
      <c r="X710" s="14"/>
      <c r="Y710" s="14"/>
      <c r="Z710" s="14"/>
      <c r="AA710" s="14"/>
      <c r="AB710" s="14"/>
      <c r="AC710" s="14"/>
      <c r="AD710" s="14"/>
      <c r="AE710" s="14"/>
      <c r="AF710" s="14"/>
      <c r="AG710" s="14"/>
      <c r="AH710" s="14"/>
    </row>
    <row r="711" spans="1:34" ht="15.75" customHeight="1">
      <c r="A711" s="17"/>
      <c r="B711" s="18"/>
      <c r="C711" s="18"/>
      <c r="D711" s="18"/>
      <c r="E711" s="18"/>
      <c r="F711" s="18"/>
      <c r="G711" s="18"/>
      <c r="H711" s="18"/>
      <c r="I711" s="18"/>
      <c r="J711" s="18"/>
      <c r="K711" s="25"/>
      <c r="L711" s="18"/>
      <c r="M711" s="18"/>
      <c r="N711" s="18"/>
      <c r="O711" s="18"/>
      <c r="P711" s="18"/>
      <c r="Q711" s="18"/>
      <c r="R711" s="18"/>
      <c r="S711" s="14"/>
      <c r="T711" s="14"/>
      <c r="U711" s="14"/>
      <c r="V711" s="14"/>
      <c r="W711" s="14"/>
      <c r="X711" s="14"/>
      <c r="Y711" s="14"/>
      <c r="Z711" s="14"/>
      <c r="AA711" s="14"/>
      <c r="AB711" s="14"/>
      <c r="AC711" s="14"/>
      <c r="AD711" s="14"/>
      <c r="AE711" s="14"/>
      <c r="AF711" s="14"/>
      <c r="AG711" s="14"/>
      <c r="AH711" s="14"/>
    </row>
    <row r="712" spans="1:34" ht="15.75" customHeight="1">
      <c r="A712" s="17"/>
      <c r="B712" s="18"/>
      <c r="C712" s="18"/>
      <c r="D712" s="18"/>
      <c r="E712" s="18"/>
      <c r="F712" s="18"/>
      <c r="G712" s="18"/>
      <c r="H712" s="18"/>
      <c r="I712" s="18"/>
      <c r="J712" s="18"/>
      <c r="K712" s="25"/>
      <c r="L712" s="18"/>
      <c r="M712" s="18"/>
      <c r="N712" s="18"/>
      <c r="O712" s="18"/>
      <c r="P712" s="18"/>
      <c r="Q712" s="18"/>
      <c r="R712" s="18"/>
      <c r="S712" s="14"/>
      <c r="T712" s="14"/>
      <c r="U712" s="14"/>
      <c r="V712" s="14"/>
      <c r="W712" s="14"/>
      <c r="X712" s="14"/>
      <c r="Y712" s="14"/>
      <c r="Z712" s="14"/>
      <c r="AA712" s="14"/>
      <c r="AB712" s="14"/>
      <c r="AC712" s="14"/>
      <c r="AD712" s="14"/>
      <c r="AE712" s="14"/>
      <c r="AF712" s="14"/>
      <c r="AG712" s="14"/>
      <c r="AH712" s="14"/>
    </row>
    <row r="713" spans="1:34" ht="15.75" customHeight="1">
      <c r="A713" s="17"/>
      <c r="B713" s="18"/>
      <c r="C713" s="18"/>
      <c r="D713" s="18"/>
      <c r="E713" s="18"/>
      <c r="F713" s="18"/>
      <c r="G713" s="18"/>
      <c r="H713" s="18"/>
      <c r="I713" s="18"/>
      <c r="J713" s="18"/>
      <c r="K713" s="25"/>
      <c r="L713" s="18"/>
      <c r="M713" s="18"/>
      <c r="N713" s="18"/>
      <c r="O713" s="18"/>
      <c r="P713" s="18"/>
      <c r="Q713" s="18"/>
      <c r="R713" s="18"/>
      <c r="S713" s="14"/>
      <c r="T713" s="14"/>
      <c r="U713" s="14"/>
      <c r="V713" s="14"/>
      <c r="W713" s="14"/>
      <c r="X713" s="14"/>
      <c r="Y713" s="14"/>
      <c r="Z713" s="14"/>
      <c r="AA713" s="14"/>
      <c r="AB713" s="14"/>
      <c r="AC713" s="14"/>
      <c r="AD713" s="14"/>
      <c r="AE713" s="14"/>
      <c r="AF713" s="14"/>
      <c r="AG713" s="14"/>
      <c r="AH713" s="14"/>
    </row>
    <row r="714" spans="1:34" ht="15.75" customHeight="1">
      <c r="A714" s="17"/>
      <c r="B714" s="18"/>
      <c r="C714" s="18"/>
      <c r="D714" s="18"/>
      <c r="E714" s="18"/>
      <c r="F714" s="18"/>
      <c r="G714" s="18"/>
      <c r="H714" s="18"/>
      <c r="I714" s="18"/>
      <c r="J714" s="18"/>
      <c r="K714" s="25"/>
      <c r="L714" s="18"/>
      <c r="M714" s="18"/>
      <c r="N714" s="18"/>
      <c r="O714" s="18"/>
      <c r="P714" s="18"/>
      <c r="Q714" s="18"/>
      <c r="R714" s="18"/>
      <c r="S714" s="14"/>
      <c r="T714" s="14"/>
      <c r="U714" s="14"/>
      <c r="V714" s="14"/>
      <c r="W714" s="14"/>
      <c r="X714" s="14"/>
      <c r="Y714" s="14"/>
      <c r="Z714" s="14"/>
      <c r="AA714" s="14"/>
      <c r="AB714" s="14"/>
      <c r="AC714" s="14"/>
      <c r="AD714" s="14"/>
      <c r="AE714" s="14"/>
      <c r="AF714" s="14"/>
      <c r="AG714" s="14"/>
      <c r="AH714" s="14"/>
    </row>
    <row r="715" spans="1:34" ht="15.75" customHeight="1">
      <c r="A715" s="17"/>
      <c r="B715" s="18"/>
      <c r="C715" s="18"/>
      <c r="D715" s="18"/>
      <c r="E715" s="18"/>
      <c r="F715" s="18"/>
      <c r="G715" s="18"/>
      <c r="H715" s="18"/>
      <c r="I715" s="18"/>
      <c r="J715" s="18"/>
      <c r="K715" s="25"/>
      <c r="L715" s="18"/>
      <c r="M715" s="18"/>
      <c r="N715" s="18"/>
      <c r="O715" s="18"/>
      <c r="P715" s="18"/>
      <c r="Q715" s="18"/>
      <c r="R715" s="18"/>
      <c r="S715" s="14"/>
      <c r="T715" s="14"/>
      <c r="U715" s="14"/>
      <c r="V715" s="14"/>
      <c r="W715" s="14"/>
      <c r="X715" s="14"/>
      <c r="Y715" s="14"/>
      <c r="Z715" s="14"/>
      <c r="AA715" s="14"/>
      <c r="AB715" s="14"/>
      <c r="AC715" s="14"/>
      <c r="AD715" s="14"/>
      <c r="AE715" s="14"/>
      <c r="AF715" s="14"/>
      <c r="AG715" s="14"/>
      <c r="AH715" s="14"/>
    </row>
    <row r="716" spans="1:34" ht="15.75" customHeight="1">
      <c r="A716" s="17"/>
      <c r="B716" s="18"/>
      <c r="C716" s="18"/>
      <c r="D716" s="18"/>
      <c r="E716" s="18"/>
      <c r="F716" s="18"/>
      <c r="G716" s="18"/>
      <c r="H716" s="18"/>
      <c r="I716" s="18"/>
      <c r="J716" s="18"/>
      <c r="K716" s="25"/>
      <c r="L716" s="18"/>
      <c r="M716" s="18"/>
      <c r="N716" s="18"/>
      <c r="O716" s="18"/>
      <c r="P716" s="18"/>
      <c r="Q716" s="18"/>
      <c r="R716" s="18"/>
      <c r="S716" s="14"/>
      <c r="T716" s="14"/>
      <c r="U716" s="14"/>
      <c r="V716" s="14"/>
      <c r="W716" s="14"/>
      <c r="X716" s="14"/>
      <c r="Y716" s="14"/>
      <c r="Z716" s="14"/>
      <c r="AA716" s="14"/>
      <c r="AB716" s="14"/>
      <c r="AC716" s="14"/>
      <c r="AD716" s="14"/>
      <c r="AE716" s="14"/>
      <c r="AF716" s="14"/>
      <c r="AG716" s="14"/>
      <c r="AH716" s="14"/>
    </row>
    <row r="717" spans="1:34" ht="15.75" customHeight="1">
      <c r="A717" s="17"/>
      <c r="B717" s="18"/>
      <c r="C717" s="18"/>
      <c r="D717" s="18"/>
      <c r="E717" s="18"/>
      <c r="F717" s="18"/>
      <c r="G717" s="18"/>
      <c r="H717" s="18"/>
      <c r="I717" s="18"/>
      <c r="J717" s="18"/>
      <c r="K717" s="25"/>
      <c r="L717" s="18"/>
      <c r="M717" s="18"/>
      <c r="N717" s="18"/>
      <c r="O717" s="18"/>
      <c r="P717" s="18"/>
      <c r="Q717" s="18"/>
      <c r="R717" s="18"/>
      <c r="S717" s="14"/>
      <c r="T717" s="14"/>
      <c r="U717" s="14"/>
      <c r="V717" s="14"/>
      <c r="W717" s="14"/>
      <c r="X717" s="14"/>
      <c r="Y717" s="14"/>
      <c r="Z717" s="14"/>
      <c r="AA717" s="14"/>
      <c r="AB717" s="14"/>
      <c r="AC717" s="14"/>
      <c r="AD717" s="14"/>
      <c r="AE717" s="14"/>
      <c r="AF717" s="14"/>
      <c r="AG717" s="14"/>
      <c r="AH717" s="14"/>
    </row>
    <row r="718" spans="1:34" ht="15.75" customHeight="1">
      <c r="A718" s="17"/>
      <c r="B718" s="18"/>
      <c r="C718" s="18"/>
      <c r="D718" s="18"/>
      <c r="E718" s="18"/>
      <c r="F718" s="18"/>
      <c r="G718" s="18"/>
      <c r="H718" s="18"/>
      <c r="I718" s="18"/>
      <c r="J718" s="18"/>
      <c r="K718" s="25"/>
      <c r="L718" s="18"/>
      <c r="M718" s="18"/>
      <c r="N718" s="18"/>
      <c r="O718" s="18"/>
      <c r="P718" s="18"/>
      <c r="Q718" s="18"/>
      <c r="R718" s="18"/>
      <c r="S718" s="14"/>
      <c r="T718" s="14"/>
      <c r="U718" s="14"/>
      <c r="V718" s="14"/>
      <c r="W718" s="14"/>
      <c r="X718" s="14"/>
      <c r="Y718" s="14"/>
      <c r="Z718" s="14"/>
      <c r="AA718" s="14"/>
      <c r="AB718" s="14"/>
      <c r="AC718" s="14"/>
      <c r="AD718" s="14"/>
      <c r="AE718" s="14"/>
      <c r="AF718" s="14"/>
      <c r="AG718" s="14"/>
      <c r="AH718" s="14"/>
    </row>
    <row r="719" spans="1:34" ht="15.75" customHeight="1">
      <c r="A719" s="17"/>
      <c r="B719" s="18"/>
      <c r="C719" s="18"/>
      <c r="D719" s="18"/>
      <c r="E719" s="18"/>
      <c r="F719" s="18"/>
      <c r="G719" s="18"/>
      <c r="H719" s="18"/>
      <c r="I719" s="18"/>
      <c r="J719" s="18"/>
      <c r="K719" s="25"/>
      <c r="L719" s="18"/>
      <c r="M719" s="18"/>
      <c r="N719" s="18"/>
      <c r="O719" s="18"/>
      <c r="P719" s="18"/>
      <c r="Q719" s="18"/>
      <c r="R719" s="18"/>
      <c r="S719" s="14"/>
      <c r="T719" s="14"/>
      <c r="U719" s="14"/>
      <c r="V719" s="14"/>
      <c r="W719" s="14"/>
      <c r="X719" s="14"/>
      <c r="Y719" s="14"/>
      <c r="Z719" s="14"/>
      <c r="AA719" s="14"/>
      <c r="AB719" s="14"/>
      <c r="AC719" s="14"/>
      <c r="AD719" s="14"/>
      <c r="AE719" s="14"/>
      <c r="AF719" s="14"/>
      <c r="AG719" s="14"/>
      <c r="AH719" s="14"/>
    </row>
    <row r="720" spans="1:34" ht="15.75" customHeight="1">
      <c r="A720" s="17"/>
      <c r="B720" s="18"/>
      <c r="C720" s="18"/>
      <c r="D720" s="18"/>
      <c r="E720" s="18"/>
      <c r="F720" s="18"/>
      <c r="G720" s="18"/>
      <c r="H720" s="18"/>
      <c r="I720" s="18"/>
      <c r="J720" s="18"/>
      <c r="K720" s="25"/>
      <c r="L720" s="18"/>
      <c r="M720" s="18"/>
      <c r="N720" s="18"/>
      <c r="O720" s="18"/>
      <c r="P720" s="18"/>
      <c r="Q720" s="18"/>
      <c r="R720" s="18"/>
      <c r="S720" s="14"/>
      <c r="T720" s="14"/>
      <c r="U720" s="14"/>
      <c r="V720" s="14"/>
      <c r="W720" s="14"/>
      <c r="X720" s="14"/>
      <c r="Y720" s="14"/>
      <c r="Z720" s="14"/>
      <c r="AA720" s="14"/>
      <c r="AB720" s="14"/>
      <c r="AC720" s="14"/>
      <c r="AD720" s="14"/>
      <c r="AE720" s="14"/>
      <c r="AF720" s="14"/>
      <c r="AG720" s="14"/>
      <c r="AH720" s="14"/>
    </row>
    <row r="721" spans="1:34" ht="15.75" customHeight="1">
      <c r="A721" s="17"/>
      <c r="B721" s="18"/>
      <c r="C721" s="18"/>
      <c r="D721" s="18"/>
      <c r="E721" s="18"/>
      <c r="F721" s="18"/>
      <c r="G721" s="18"/>
      <c r="H721" s="18"/>
      <c r="I721" s="18"/>
      <c r="J721" s="18"/>
      <c r="K721" s="25"/>
      <c r="L721" s="18"/>
      <c r="M721" s="18"/>
      <c r="N721" s="18"/>
      <c r="O721" s="18"/>
      <c r="P721" s="18"/>
      <c r="Q721" s="18"/>
      <c r="R721" s="18"/>
      <c r="S721" s="14"/>
      <c r="T721" s="14"/>
      <c r="U721" s="14"/>
      <c r="V721" s="14"/>
      <c r="W721" s="14"/>
      <c r="X721" s="14"/>
      <c r="Y721" s="14"/>
      <c r="Z721" s="14"/>
      <c r="AA721" s="14"/>
      <c r="AB721" s="14"/>
      <c r="AC721" s="14"/>
      <c r="AD721" s="14"/>
      <c r="AE721" s="14"/>
      <c r="AF721" s="14"/>
      <c r="AG721" s="14"/>
      <c r="AH721" s="14"/>
    </row>
    <row r="722" spans="1:34" ht="15.75" customHeight="1">
      <c r="A722" s="17"/>
      <c r="B722" s="18"/>
      <c r="C722" s="18"/>
      <c r="D722" s="18"/>
      <c r="E722" s="18"/>
      <c r="F722" s="18"/>
      <c r="G722" s="18"/>
      <c r="H722" s="18"/>
      <c r="I722" s="18"/>
      <c r="J722" s="18"/>
      <c r="K722" s="25"/>
      <c r="L722" s="18"/>
      <c r="M722" s="18"/>
      <c r="N722" s="18"/>
      <c r="O722" s="18"/>
      <c r="P722" s="18"/>
      <c r="Q722" s="18"/>
      <c r="R722" s="18"/>
      <c r="S722" s="14"/>
      <c r="T722" s="14"/>
      <c r="U722" s="14"/>
      <c r="V722" s="14"/>
      <c r="W722" s="14"/>
      <c r="X722" s="14"/>
      <c r="Y722" s="14"/>
      <c r="Z722" s="14"/>
      <c r="AA722" s="14"/>
      <c r="AB722" s="14"/>
      <c r="AC722" s="14"/>
      <c r="AD722" s="14"/>
      <c r="AE722" s="14"/>
      <c r="AF722" s="14"/>
      <c r="AG722" s="14"/>
      <c r="AH722" s="14"/>
    </row>
    <row r="723" spans="1:34" ht="15.75" customHeight="1">
      <c r="A723" s="17"/>
      <c r="B723" s="18"/>
      <c r="C723" s="18"/>
      <c r="D723" s="18"/>
      <c r="E723" s="18"/>
      <c r="F723" s="18"/>
      <c r="G723" s="18"/>
      <c r="H723" s="18"/>
      <c r="I723" s="18"/>
      <c r="J723" s="18"/>
      <c r="K723" s="25"/>
      <c r="L723" s="18"/>
      <c r="M723" s="18"/>
      <c r="N723" s="18"/>
      <c r="O723" s="18"/>
      <c r="P723" s="18"/>
      <c r="Q723" s="18"/>
      <c r="R723" s="18"/>
      <c r="S723" s="14"/>
      <c r="T723" s="14"/>
      <c r="U723" s="14"/>
      <c r="V723" s="14"/>
      <c r="W723" s="14"/>
      <c r="X723" s="14"/>
      <c r="Y723" s="14"/>
      <c r="Z723" s="14"/>
      <c r="AA723" s="14"/>
      <c r="AB723" s="14"/>
      <c r="AC723" s="14"/>
      <c r="AD723" s="14"/>
      <c r="AE723" s="14"/>
      <c r="AF723" s="14"/>
      <c r="AG723" s="14"/>
      <c r="AH723" s="14"/>
    </row>
    <row r="724" spans="1:34" ht="15.75" customHeight="1">
      <c r="A724" s="17"/>
      <c r="B724" s="18"/>
      <c r="C724" s="18"/>
      <c r="D724" s="18"/>
      <c r="E724" s="18"/>
      <c r="F724" s="18"/>
      <c r="G724" s="18"/>
      <c r="H724" s="18"/>
      <c r="I724" s="18"/>
      <c r="J724" s="18"/>
      <c r="K724" s="25"/>
      <c r="L724" s="18"/>
      <c r="M724" s="18"/>
      <c r="N724" s="18"/>
      <c r="O724" s="18"/>
      <c r="P724" s="18"/>
      <c r="Q724" s="18"/>
      <c r="R724" s="18"/>
      <c r="S724" s="14"/>
      <c r="T724" s="14"/>
      <c r="U724" s="14"/>
      <c r="V724" s="14"/>
      <c r="W724" s="14"/>
      <c r="X724" s="14"/>
      <c r="Y724" s="14"/>
      <c r="Z724" s="14"/>
      <c r="AA724" s="14"/>
      <c r="AB724" s="14"/>
      <c r="AC724" s="14"/>
      <c r="AD724" s="14"/>
      <c r="AE724" s="14"/>
      <c r="AF724" s="14"/>
      <c r="AG724" s="14"/>
      <c r="AH724" s="14"/>
    </row>
    <row r="725" spans="1:34" ht="15.75" customHeight="1">
      <c r="A725" s="17"/>
      <c r="B725" s="18"/>
      <c r="C725" s="18"/>
      <c r="D725" s="18"/>
      <c r="E725" s="18"/>
      <c r="F725" s="18"/>
      <c r="G725" s="18"/>
      <c r="H725" s="18"/>
      <c r="I725" s="18"/>
      <c r="J725" s="18"/>
      <c r="K725" s="25"/>
      <c r="L725" s="18"/>
      <c r="M725" s="18"/>
      <c r="N725" s="18"/>
      <c r="O725" s="18"/>
      <c r="P725" s="18"/>
      <c r="Q725" s="18"/>
      <c r="R725" s="18"/>
      <c r="S725" s="14"/>
      <c r="T725" s="14"/>
      <c r="U725" s="14"/>
      <c r="V725" s="14"/>
      <c r="W725" s="14"/>
      <c r="X725" s="14"/>
      <c r="Y725" s="14"/>
      <c r="Z725" s="14"/>
      <c r="AA725" s="14"/>
      <c r="AB725" s="14"/>
      <c r="AC725" s="14"/>
      <c r="AD725" s="14"/>
      <c r="AE725" s="14"/>
      <c r="AF725" s="14"/>
      <c r="AG725" s="14"/>
      <c r="AH725" s="14"/>
    </row>
    <row r="726" spans="1:34" ht="15.75" customHeight="1">
      <c r="A726" s="17"/>
      <c r="B726" s="18"/>
      <c r="C726" s="18"/>
      <c r="D726" s="18"/>
      <c r="E726" s="18"/>
      <c r="F726" s="18"/>
      <c r="G726" s="18"/>
      <c r="H726" s="18"/>
      <c r="I726" s="18"/>
      <c r="J726" s="18"/>
      <c r="K726" s="25"/>
      <c r="L726" s="18"/>
      <c r="M726" s="18"/>
      <c r="N726" s="18"/>
      <c r="O726" s="18"/>
      <c r="P726" s="18"/>
      <c r="Q726" s="18"/>
      <c r="R726" s="18"/>
      <c r="S726" s="14"/>
      <c r="T726" s="14"/>
      <c r="U726" s="14"/>
      <c r="V726" s="14"/>
      <c r="W726" s="14"/>
      <c r="X726" s="14"/>
      <c r="Y726" s="14"/>
      <c r="Z726" s="14"/>
      <c r="AA726" s="14"/>
      <c r="AB726" s="14"/>
      <c r="AC726" s="14"/>
      <c r="AD726" s="14"/>
      <c r="AE726" s="14"/>
      <c r="AF726" s="14"/>
      <c r="AG726" s="14"/>
      <c r="AH726" s="14"/>
    </row>
    <row r="727" spans="1:34" ht="15.75" customHeight="1">
      <c r="A727" s="17"/>
      <c r="B727" s="18"/>
      <c r="C727" s="18"/>
      <c r="D727" s="18"/>
      <c r="E727" s="18"/>
      <c r="F727" s="18"/>
      <c r="G727" s="18"/>
      <c r="H727" s="18"/>
      <c r="I727" s="18"/>
      <c r="J727" s="18"/>
      <c r="K727" s="25"/>
      <c r="L727" s="18"/>
      <c r="M727" s="18"/>
      <c r="N727" s="18"/>
      <c r="O727" s="18"/>
      <c r="P727" s="18"/>
      <c r="Q727" s="18"/>
      <c r="R727" s="18"/>
      <c r="S727" s="14"/>
      <c r="T727" s="14"/>
      <c r="U727" s="14"/>
      <c r="V727" s="14"/>
      <c r="W727" s="14"/>
      <c r="X727" s="14"/>
      <c r="Y727" s="14"/>
      <c r="Z727" s="14"/>
      <c r="AA727" s="14"/>
      <c r="AB727" s="14"/>
      <c r="AC727" s="14"/>
      <c r="AD727" s="14"/>
      <c r="AE727" s="14"/>
      <c r="AF727" s="14"/>
      <c r="AG727" s="14"/>
      <c r="AH727" s="14"/>
    </row>
    <row r="728" spans="1:34" ht="15.75" customHeight="1">
      <c r="A728" s="17"/>
      <c r="B728" s="18"/>
      <c r="C728" s="18"/>
      <c r="D728" s="18"/>
      <c r="E728" s="18"/>
      <c r="F728" s="18"/>
      <c r="G728" s="18"/>
      <c r="H728" s="18"/>
      <c r="I728" s="18"/>
      <c r="J728" s="18"/>
      <c r="K728" s="25"/>
      <c r="L728" s="18"/>
      <c r="M728" s="18"/>
      <c r="N728" s="18"/>
      <c r="O728" s="18"/>
      <c r="P728" s="18"/>
      <c r="Q728" s="18"/>
      <c r="R728" s="18"/>
      <c r="S728" s="14"/>
      <c r="T728" s="14"/>
      <c r="U728" s="14"/>
      <c r="V728" s="14"/>
      <c r="W728" s="14"/>
      <c r="X728" s="14"/>
      <c r="Y728" s="14"/>
      <c r="Z728" s="14"/>
      <c r="AA728" s="14"/>
      <c r="AB728" s="14"/>
      <c r="AC728" s="14"/>
      <c r="AD728" s="14"/>
      <c r="AE728" s="14"/>
      <c r="AF728" s="14"/>
      <c r="AG728" s="14"/>
      <c r="AH728" s="14"/>
    </row>
    <row r="729" spans="1:34" ht="15.75" customHeight="1">
      <c r="A729" s="17"/>
      <c r="B729" s="18"/>
      <c r="C729" s="18"/>
      <c r="D729" s="18"/>
      <c r="E729" s="18"/>
      <c r="F729" s="18"/>
      <c r="G729" s="18"/>
      <c r="H729" s="18"/>
      <c r="I729" s="18"/>
      <c r="J729" s="18"/>
      <c r="K729" s="25"/>
      <c r="L729" s="18"/>
      <c r="M729" s="18"/>
      <c r="N729" s="18"/>
      <c r="O729" s="18"/>
      <c r="P729" s="18"/>
      <c r="Q729" s="18"/>
      <c r="R729" s="18"/>
      <c r="S729" s="14"/>
      <c r="T729" s="14"/>
      <c r="U729" s="14"/>
      <c r="V729" s="14"/>
      <c r="W729" s="14"/>
      <c r="X729" s="14"/>
      <c r="Y729" s="14"/>
      <c r="Z729" s="14"/>
      <c r="AA729" s="14"/>
      <c r="AB729" s="14"/>
      <c r="AC729" s="14"/>
      <c r="AD729" s="14"/>
      <c r="AE729" s="14"/>
      <c r="AF729" s="14"/>
      <c r="AG729" s="14"/>
      <c r="AH729" s="14"/>
    </row>
    <row r="730" spans="1:34" ht="15.75" customHeight="1">
      <c r="A730" s="17"/>
      <c r="B730" s="18"/>
      <c r="C730" s="18"/>
      <c r="D730" s="18"/>
      <c r="E730" s="18"/>
      <c r="F730" s="18"/>
      <c r="G730" s="18"/>
      <c r="H730" s="18"/>
      <c r="I730" s="18"/>
      <c r="J730" s="18"/>
      <c r="K730" s="25"/>
      <c r="L730" s="18"/>
      <c r="M730" s="18"/>
      <c r="N730" s="18"/>
      <c r="O730" s="18"/>
      <c r="P730" s="18"/>
      <c r="Q730" s="18"/>
      <c r="R730" s="18"/>
      <c r="S730" s="14"/>
      <c r="T730" s="14"/>
      <c r="U730" s="14"/>
      <c r="V730" s="14"/>
      <c r="W730" s="14"/>
      <c r="X730" s="14"/>
      <c r="Y730" s="14"/>
      <c r="Z730" s="14"/>
      <c r="AA730" s="14"/>
      <c r="AB730" s="14"/>
      <c r="AC730" s="14"/>
      <c r="AD730" s="14"/>
      <c r="AE730" s="14"/>
      <c r="AF730" s="14"/>
      <c r="AG730" s="14"/>
      <c r="AH730" s="14"/>
    </row>
    <row r="731" spans="1:34" ht="15.75" customHeight="1">
      <c r="A731" s="17"/>
      <c r="B731" s="18"/>
      <c r="C731" s="18"/>
      <c r="D731" s="18"/>
      <c r="E731" s="18"/>
      <c r="F731" s="18"/>
      <c r="G731" s="18"/>
      <c r="H731" s="18"/>
      <c r="I731" s="18"/>
      <c r="J731" s="18"/>
      <c r="K731" s="25"/>
      <c r="L731" s="18"/>
      <c r="M731" s="18"/>
      <c r="N731" s="18"/>
      <c r="O731" s="18"/>
      <c r="P731" s="18"/>
      <c r="Q731" s="18"/>
      <c r="R731" s="18"/>
      <c r="S731" s="14"/>
      <c r="T731" s="14"/>
      <c r="U731" s="14"/>
      <c r="V731" s="14"/>
      <c r="W731" s="14"/>
      <c r="X731" s="14"/>
      <c r="Y731" s="14"/>
      <c r="Z731" s="14"/>
      <c r="AA731" s="14"/>
      <c r="AB731" s="14"/>
      <c r="AC731" s="14"/>
      <c r="AD731" s="14"/>
      <c r="AE731" s="14"/>
      <c r="AF731" s="14"/>
      <c r="AG731" s="14"/>
      <c r="AH731" s="14"/>
    </row>
    <row r="732" spans="1:34" ht="15.75" customHeight="1">
      <c r="A732" s="17"/>
      <c r="B732" s="18"/>
      <c r="C732" s="18"/>
      <c r="D732" s="18"/>
      <c r="E732" s="18"/>
      <c r="F732" s="18"/>
      <c r="G732" s="18"/>
      <c r="H732" s="18"/>
      <c r="I732" s="18"/>
      <c r="J732" s="18"/>
      <c r="K732" s="25"/>
      <c r="L732" s="18"/>
      <c r="M732" s="18"/>
      <c r="N732" s="18"/>
      <c r="O732" s="18"/>
      <c r="P732" s="18"/>
      <c r="Q732" s="18"/>
      <c r="R732" s="18"/>
      <c r="S732" s="14"/>
      <c r="T732" s="14"/>
      <c r="U732" s="14"/>
      <c r="V732" s="14"/>
      <c r="W732" s="14"/>
      <c r="X732" s="14"/>
      <c r="Y732" s="14"/>
      <c r="Z732" s="14"/>
      <c r="AA732" s="14"/>
      <c r="AB732" s="14"/>
      <c r="AC732" s="14"/>
      <c r="AD732" s="14"/>
      <c r="AE732" s="14"/>
      <c r="AF732" s="14"/>
      <c r="AG732" s="14"/>
      <c r="AH732" s="14"/>
    </row>
    <row r="733" spans="1:34" ht="15.75" customHeight="1">
      <c r="A733" s="17"/>
      <c r="B733" s="18"/>
      <c r="C733" s="18"/>
      <c r="D733" s="18"/>
      <c r="E733" s="18"/>
      <c r="F733" s="18"/>
      <c r="G733" s="18"/>
      <c r="H733" s="18"/>
      <c r="I733" s="18"/>
      <c r="J733" s="18"/>
      <c r="K733" s="25"/>
      <c r="L733" s="18"/>
      <c r="M733" s="18"/>
      <c r="N733" s="18"/>
      <c r="O733" s="18"/>
      <c r="P733" s="18"/>
      <c r="Q733" s="18"/>
      <c r="R733" s="18"/>
      <c r="S733" s="14"/>
      <c r="T733" s="14"/>
      <c r="U733" s="14"/>
      <c r="V733" s="14"/>
      <c r="W733" s="14"/>
      <c r="X733" s="14"/>
      <c r="Y733" s="14"/>
      <c r="Z733" s="14"/>
      <c r="AA733" s="14"/>
      <c r="AB733" s="14"/>
      <c r="AC733" s="14"/>
      <c r="AD733" s="14"/>
      <c r="AE733" s="14"/>
      <c r="AF733" s="14"/>
      <c r="AG733" s="14"/>
      <c r="AH733" s="14"/>
    </row>
    <row r="734" spans="1:34" ht="15.75" customHeight="1">
      <c r="A734" s="17"/>
      <c r="B734" s="18"/>
      <c r="C734" s="18"/>
      <c r="D734" s="18"/>
      <c r="E734" s="18"/>
      <c r="F734" s="18"/>
      <c r="G734" s="18"/>
      <c r="H734" s="18"/>
      <c r="I734" s="18"/>
      <c r="J734" s="18"/>
      <c r="K734" s="25"/>
      <c r="L734" s="18"/>
      <c r="M734" s="18"/>
      <c r="N734" s="18"/>
      <c r="O734" s="18"/>
      <c r="P734" s="18"/>
      <c r="Q734" s="18"/>
      <c r="R734" s="18"/>
      <c r="S734" s="14"/>
      <c r="T734" s="14"/>
      <c r="U734" s="14"/>
      <c r="V734" s="14"/>
      <c r="W734" s="14"/>
      <c r="X734" s="14"/>
      <c r="Y734" s="14"/>
      <c r="Z734" s="14"/>
      <c r="AA734" s="14"/>
      <c r="AB734" s="14"/>
      <c r="AC734" s="14"/>
      <c r="AD734" s="14"/>
      <c r="AE734" s="14"/>
      <c r="AF734" s="14"/>
      <c r="AG734" s="14"/>
      <c r="AH734" s="14"/>
    </row>
    <row r="735" spans="1:34" ht="15.75" customHeight="1">
      <c r="A735" s="17"/>
      <c r="B735" s="18"/>
      <c r="C735" s="18"/>
      <c r="D735" s="18"/>
      <c r="E735" s="18"/>
      <c r="F735" s="18"/>
      <c r="G735" s="18"/>
      <c r="H735" s="18"/>
      <c r="I735" s="18"/>
      <c r="J735" s="18"/>
      <c r="K735" s="25"/>
      <c r="L735" s="18"/>
      <c r="M735" s="18"/>
      <c r="N735" s="18"/>
      <c r="O735" s="18"/>
      <c r="P735" s="18"/>
      <c r="Q735" s="18"/>
      <c r="R735" s="18"/>
      <c r="S735" s="14"/>
      <c r="T735" s="14"/>
      <c r="U735" s="14"/>
      <c r="V735" s="14"/>
      <c r="W735" s="14"/>
      <c r="X735" s="14"/>
      <c r="Y735" s="14"/>
      <c r="Z735" s="14"/>
      <c r="AA735" s="14"/>
      <c r="AB735" s="14"/>
      <c r="AC735" s="14"/>
      <c r="AD735" s="14"/>
      <c r="AE735" s="14"/>
      <c r="AF735" s="14"/>
      <c r="AG735" s="14"/>
      <c r="AH735" s="14"/>
    </row>
    <row r="736" spans="1:34" ht="15.75" customHeight="1">
      <c r="A736" s="17"/>
      <c r="B736" s="18"/>
      <c r="C736" s="18"/>
      <c r="D736" s="18"/>
      <c r="E736" s="18"/>
      <c r="F736" s="18"/>
      <c r="G736" s="18"/>
      <c r="H736" s="18"/>
      <c r="I736" s="18"/>
      <c r="J736" s="18"/>
      <c r="K736" s="25"/>
      <c r="L736" s="18"/>
      <c r="M736" s="18"/>
      <c r="N736" s="18"/>
      <c r="O736" s="18"/>
      <c r="P736" s="18"/>
      <c r="Q736" s="18"/>
      <c r="R736" s="18"/>
      <c r="S736" s="14"/>
      <c r="T736" s="14"/>
      <c r="U736" s="14"/>
      <c r="V736" s="14"/>
      <c r="W736" s="14"/>
      <c r="X736" s="14"/>
      <c r="Y736" s="14"/>
      <c r="Z736" s="14"/>
      <c r="AA736" s="14"/>
      <c r="AB736" s="14"/>
      <c r="AC736" s="14"/>
      <c r="AD736" s="14"/>
      <c r="AE736" s="14"/>
      <c r="AF736" s="14"/>
      <c r="AG736" s="14"/>
      <c r="AH736" s="14"/>
    </row>
    <row r="737" spans="1:34">
      <c r="A737" s="17"/>
      <c r="B737" s="18"/>
      <c r="C737" s="18"/>
      <c r="D737" s="18"/>
      <c r="E737" s="18"/>
      <c r="F737" s="18"/>
      <c r="G737" s="18"/>
      <c r="H737" s="18"/>
      <c r="I737" s="18"/>
      <c r="J737" s="18"/>
      <c r="K737" s="25"/>
      <c r="L737" s="18"/>
      <c r="M737" s="18"/>
      <c r="N737" s="18"/>
      <c r="O737" s="18"/>
      <c r="P737" s="18"/>
      <c r="Q737" s="18"/>
      <c r="R737" s="18"/>
      <c r="S737" s="14"/>
      <c r="T737" s="14"/>
      <c r="U737" s="14"/>
      <c r="V737" s="14"/>
      <c r="W737" s="14"/>
      <c r="X737" s="14"/>
      <c r="Y737" s="14"/>
      <c r="Z737" s="14"/>
      <c r="AA737" s="14"/>
      <c r="AB737" s="14"/>
      <c r="AC737" s="14"/>
      <c r="AD737" s="14"/>
      <c r="AE737" s="14"/>
      <c r="AF737" s="14"/>
      <c r="AG737" s="14"/>
      <c r="AH737" s="14"/>
    </row>
    <row r="738" spans="1:34">
      <c r="A738" s="17"/>
      <c r="B738" s="18"/>
      <c r="C738" s="18"/>
      <c r="D738" s="18"/>
      <c r="E738" s="18"/>
      <c r="F738" s="18"/>
      <c r="G738" s="18"/>
      <c r="H738" s="18"/>
      <c r="I738" s="18"/>
      <c r="J738" s="18"/>
      <c r="K738" s="25"/>
      <c r="L738" s="18"/>
      <c r="M738" s="18"/>
      <c r="N738" s="18"/>
      <c r="O738" s="18"/>
      <c r="P738" s="18"/>
      <c r="Q738" s="18"/>
      <c r="R738" s="18"/>
      <c r="S738" s="14"/>
      <c r="T738" s="14"/>
      <c r="U738" s="14"/>
      <c r="V738" s="14"/>
      <c r="W738" s="14"/>
      <c r="X738" s="14"/>
      <c r="Y738" s="14"/>
      <c r="Z738" s="14"/>
      <c r="AA738" s="14"/>
      <c r="AB738" s="14"/>
      <c r="AC738" s="14"/>
      <c r="AD738" s="14"/>
      <c r="AE738" s="14"/>
      <c r="AF738" s="14"/>
      <c r="AG738" s="14"/>
      <c r="AH738" s="14"/>
    </row>
    <row r="739" spans="1:34">
      <c r="A739" s="17"/>
      <c r="B739" s="18"/>
      <c r="C739" s="18"/>
      <c r="D739" s="18"/>
      <c r="E739" s="18"/>
      <c r="F739" s="18"/>
      <c r="G739" s="18"/>
      <c r="H739" s="18"/>
      <c r="I739" s="18"/>
      <c r="J739" s="18"/>
      <c r="K739" s="25"/>
      <c r="L739" s="18"/>
      <c r="M739" s="18"/>
      <c r="N739" s="18"/>
      <c r="O739" s="18"/>
      <c r="P739" s="18"/>
      <c r="Q739" s="18"/>
      <c r="R739" s="18"/>
      <c r="S739" s="14"/>
      <c r="T739" s="14"/>
      <c r="U739" s="14"/>
      <c r="V739" s="14"/>
      <c r="W739" s="14"/>
      <c r="X739" s="14"/>
      <c r="Y739" s="14"/>
      <c r="Z739" s="14"/>
      <c r="AA739" s="14"/>
      <c r="AB739" s="14"/>
      <c r="AC739" s="14"/>
      <c r="AD739" s="14"/>
      <c r="AE739" s="14"/>
      <c r="AF739" s="14"/>
      <c r="AG739" s="14"/>
      <c r="AH739" s="14"/>
    </row>
    <row r="740" spans="1:34">
      <c r="A740" s="17"/>
      <c r="B740" s="18"/>
      <c r="C740" s="18"/>
      <c r="D740" s="18"/>
      <c r="E740" s="18"/>
      <c r="F740" s="18"/>
      <c r="G740" s="18"/>
      <c r="H740" s="18"/>
      <c r="I740" s="18"/>
      <c r="J740" s="18"/>
      <c r="K740" s="25"/>
      <c r="L740" s="18"/>
      <c r="M740" s="18"/>
      <c r="N740" s="18"/>
      <c r="O740" s="18"/>
      <c r="P740" s="18"/>
      <c r="Q740" s="18"/>
      <c r="R740" s="18"/>
      <c r="S740" s="14"/>
      <c r="T740" s="14"/>
      <c r="U740" s="14"/>
      <c r="V740" s="14"/>
      <c r="W740" s="14"/>
      <c r="X740" s="14"/>
      <c r="Y740" s="14"/>
      <c r="Z740" s="14"/>
      <c r="AA740" s="14"/>
      <c r="AB740" s="14"/>
      <c r="AC740" s="14"/>
      <c r="AD740" s="14"/>
      <c r="AE740" s="14"/>
      <c r="AF740" s="14"/>
      <c r="AG740" s="14"/>
      <c r="AH740" s="14"/>
    </row>
    <row r="741" spans="1:34">
      <c r="A741" s="17"/>
      <c r="B741" s="18"/>
      <c r="C741" s="18"/>
      <c r="D741" s="18"/>
      <c r="E741" s="18"/>
      <c r="F741" s="18"/>
      <c r="G741" s="18"/>
      <c r="H741" s="18"/>
      <c r="I741" s="18"/>
      <c r="J741" s="18"/>
      <c r="K741" s="25"/>
      <c r="L741" s="18"/>
      <c r="M741" s="18"/>
      <c r="N741" s="18"/>
      <c r="O741" s="18"/>
      <c r="P741" s="18"/>
      <c r="Q741" s="18"/>
      <c r="R741" s="18"/>
      <c r="S741" s="14"/>
      <c r="T741" s="14"/>
      <c r="U741" s="14"/>
      <c r="V741" s="14"/>
      <c r="W741" s="14"/>
      <c r="X741" s="14"/>
      <c r="Y741" s="14"/>
      <c r="Z741" s="14"/>
      <c r="AA741" s="14"/>
      <c r="AB741" s="14"/>
      <c r="AC741" s="14"/>
      <c r="AD741" s="14"/>
      <c r="AE741" s="14"/>
      <c r="AF741" s="14"/>
      <c r="AG741" s="14"/>
      <c r="AH741" s="14"/>
    </row>
    <row r="742" spans="1:34">
      <c r="A742" s="17"/>
      <c r="B742" s="18"/>
      <c r="C742" s="18"/>
      <c r="D742" s="18"/>
      <c r="E742" s="18"/>
      <c r="F742" s="18"/>
      <c r="G742" s="18"/>
      <c r="H742" s="18"/>
      <c r="I742" s="18"/>
      <c r="J742" s="18"/>
      <c r="K742" s="25"/>
      <c r="L742" s="18"/>
      <c r="M742" s="18"/>
      <c r="N742" s="18"/>
      <c r="O742" s="18"/>
      <c r="P742" s="18"/>
      <c r="Q742" s="18"/>
      <c r="R742" s="18"/>
      <c r="S742" s="14"/>
      <c r="T742" s="14"/>
      <c r="U742" s="14"/>
      <c r="V742" s="14"/>
      <c r="W742" s="14"/>
      <c r="X742" s="14"/>
      <c r="Y742" s="14"/>
      <c r="Z742" s="14"/>
      <c r="AA742" s="14"/>
      <c r="AB742" s="14"/>
      <c r="AC742" s="14"/>
      <c r="AD742" s="14"/>
      <c r="AE742" s="14"/>
      <c r="AF742" s="14"/>
      <c r="AG742" s="14"/>
      <c r="AH742" s="14"/>
    </row>
    <row r="743" spans="1:34">
      <c r="A743" s="17"/>
      <c r="B743" s="18"/>
      <c r="C743" s="18"/>
      <c r="D743" s="18"/>
      <c r="E743" s="18"/>
      <c r="F743" s="18"/>
      <c r="G743" s="18"/>
      <c r="H743" s="18"/>
      <c r="I743" s="18"/>
      <c r="J743" s="18"/>
      <c r="K743" s="25"/>
      <c r="L743" s="18"/>
      <c r="M743" s="18"/>
      <c r="N743" s="18"/>
      <c r="O743" s="18"/>
      <c r="P743" s="18"/>
      <c r="Q743" s="18"/>
      <c r="R743" s="18"/>
      <c r="S743" s="14"/>
      <c r="T743" s="14"/>
      <c r="U743" s="14"/>
      <c r="V743" s="14"/>
      <c r="W743" s="14"/>
      <c r="X743" s="14"/>
      <c r="Y743" s="14"/>
      <c r="Z743" s="14"/>
      <c r="AA743" s="14"/>
      <c r="AB743" s="14"/>
      <c r="AC743" s="14"/>
      <c r="AD743" s="14"/>
      <c r="AE743" s="14"/>
      <c r="AF743" s="14"/>
      <c r="AG743" s="14"/>
      <c r="AH743" s="14"/>
    </row>
    <row r="744" spans="1:34">
      <c r="A744" s="17"/>
      <c r="B744" s="18"/>
      <c r="C744" s="18"/>
      <c r="D744" s="18"/>
      <c r="E744" s="18"/>
      <c r="F744" s="18"/>
      <c r="G744" s="18"/>
      <c r="H744" s="18"/>
      <c r="I744" s="18"/>
      <c r="J744" s="18"/>
      <c r="K744" s="25"/>
      <c r="L744" s="18"/>
      <c r="M744" s="18"/>
      <c r="N744" s="18"/>
      <c r="O744" s="18"/>
      <c r="P744" s="18"/>
      <c r="Q744" s="18"/>
      <c r="R744" s="18"/>
      <c r="S744" s="14"/>
      <c r="T744" s="14"/>
      <c r="U744" s="14"/>
      <c r="V744" s="14"/>
      <c r="W744" s="14"/>
      <c r="X744" s="14"/>
      <c r="Y744" s="14"/>
      <c r="Z744" s="14"/>
      <c r="AA744" s="14"/>
      <c r="AB744" s="14"/>
      <c r="AC744" s="14"/>
      <c r="AD744" s="14"/>
      <c r="AE744" s="14"/>
      <c r="AF744" s="14"/>
      <c r="AG744" s="14"/>
      <c r="AH744" s="14"/>
    </row>
    <row r="745" spans="1:34">
      <c r="A745" s="17"/>
      <c r="B745" s="18"/>
      <c r="C745" s="18"/>
      <c r="D745" s="18"/>
      <c r="E745" s="18"/>
      <c r="F745" s="18"/>
      <c r="G745" s="18"/>
      <c r="H745" s="18"/>
      <c r="I745" s="18"/>
      <c r="J745" s="18"/>
      <c r="K745" s="25"/>
      <c r="L745" s="18"/>
      <c r="M745" s="18"/>
      <c r="N745" s="18"/>
      <c r="O745" s="18"/>
      <c r="P745" s="18"/>
      <c r="Q745" s="18"/>
      <c r="R745" s="18"/>
      <c r="S745" s="14"/>
      <c r="T745" s="14"/>
      <c r="U745" s="14"/>
      <c r="V745" s="14"/>
      <c r="W745" s="14"/>
      <c r="X745" s="14"/>
      <c r="Y745" s="14"/>
      <c r="Z745" s="14"/>
      <c r="AA745" s="14"/>
      <c r="AB745" s="14"/>
      <c r="AC745" s="14"/>
      <c r="AD745" s="14"/>
      <c r="AE745" s="14"/>
      <c r="AF745" s="14"/>
      <c r="AG745" s="14"/>
      <c r="AH745" s="14"/>
    </row>
    <row r="746" spans="1:34">
      <c r="A746" s="17"/>
      <c r="B746" s="18"/>
      <c r="C746" s="18"/>
      <c r="D746" s="18"/>
      <c r="E746" s="18"/>
      <c r="F746" s="18"/>
      <c r="G746" s="18"/>
      <c r="H746" s="18"/>
      <c r="I746" s="18"/>
      <c r="J746" s="18"/>
      <c r="K746" s="25"/>
      <c r="L746" s="18"/>
      <c r="M746" s="18"/>
      <c r="N746" s="18"/>
      <c r="O746" s="18"/>
      <c r="P746" s="18"/>
      <c r="Q746" s="18"/>
      <c r="R746" s="18"/>
      <c r="S746" s="14"/>
      <c r="T746" s="14"/>
      <c r="U746" s="14"/>
      <c r="V746" s="14"/>
      <c r="W746" s="14"/>
      <c r="X746" s="14"/>
      <c r="Y746" s="14"/>
      <c r="Z746" s="14"/>
      <c r="AA746" s="14"/>
      <c r="AB746" s="14"/>
      <c r="AC746" s="14"/>
      <c r="AD746" s="14"/>
      <c r="AE746" s="14"/>
      <c r="AF746" s="14"/>
      <c r="AG746" s="14"/>
      <c r="AH746" s="14"/>
    </row>
    <row r="747" spans="1:34">
      <c r="A747" s="17"/>
      <c r="B747" s="18"/>
      <c r="C747" s="18"/>
      <c r="D747" s="18"/>
      <c r="E747" s="18"/>
      <c r="F747" s="18"/>
      <c r="G747" s="18"/>
      <c r="H747" s="18"/>
      <c r="I747" s="18"/>
      <c r="J747" s="18"/>
      <c r="K747" s="25"/>
      <c r="L747" s="18"/>
      <c r="M747" s="18"/>
      <c r="N747" s="18"/>
      <c r="O747" s="18"/>
      <c r="P747" s="18"/>
      <c r="Q747" s="18"/>
      <c r="R747" s="18"/>
      <c r="S747" s="14"/>
      <c r="T747" s="14"/>
      <c r="U747" s="14"/>
      <c r="V747" s="14"/>
      <c r="W747" s="14"/>
      <c r="X747" s="14"/>
      <c r="Y747" s="14"/>
      <c r="Z747" s="14"/>
      <c r="AA747" s="14"/>
      <c r="AB747" s="14"/>
      <c r="AC747" s="14"/>
      <c r="AD747" s="14"/>
      <c r="AE747" s="14"/>
      <c r="AF747" s="14"/>
      <c r="AG747" s="14"/>
      <c r="AH747" s="14"/>
    </row>
    <row r="748" spans="1:34">
      <c r="A748" s="17"/>
      <c r="B748" s="18"/>
      <c r="C748" s="18"/>
      <c r="D748" s="18"/>
      <c r="E748" s="18"/>
      <c r="F748" s="18"/>
      <c r="G748" s="18"/>
      <c r="H748" s="18"/>
      <c r="I748" s="18"/>
      <c r="J748" s="18"/>
      <c r="K748" s="25"/>
      <c r="L748" s="18"/>
      <c r="M748" s="18"/>
      <c r="N748" s="18"/>
      <c r="O748" s="18"/>
      <c r="P748" s="18"/>
      <c r="Q748" s="18"/>
      <c r="R748" s="18"/>
      <c r="S748" s="14"/>
      <c r="T748" s="14"/>
      <c r="U748" s="14"/>
      <c r="V748" s="14"/>
      <c r="W748" s="14"/>
      <c r="X748" s="14"/>
      <c r="Y748" s="14"/>
      <c r="Z748" s="14"/>
      <c r="AA748" s="14"/>
      <c r="AB748" s="14"/>
      <c r="AC748" s="14"/>
      <c r="AD748" s="14"/>
      <c r="AE748" s="14"/>
      <c r="AF748" s="14"/>
      <c r="AG748" s="14"/>
      <c r="AH748" s="14"/>
    </row>
    <row r="749" spans="1:34">
      <c r="A749" s="17"/>
      <c r="B749" s="18"/>
      <c r="C749" s="18"/>
      <c r="D749" s="18"/>
      <c r="E749" s="18"/>
      <c r="F749" s="18"/>
      <c r="G749" s="18"/>
      <c r="H749" s="18"/>
      <c r="I749" s="18"/>
      <c r="J749" s="18"/>
      <c r="K749" s="25"/>
      <c r="L749" s="18"/>
      <c r="M749" s="18"/>
      <c r="N749" s="18"/>
      <c r="O749" s="18"/>
      <c r="P749" s="18"/>
      <c r="Q749" s="18"/>
      <c r="R749" s="18"/>
      <c r="S749" s="14"/>
      <c r="T749" s="14"/>
      <c r="U749" s="14"/>
      <c r="V749" s="14"/>
      <c r="W749" s="14"/>
      <c r="X749" s="14"/>
      <c r="Y749" s="14"/>
      <c r="Z749" s="14"/>
      <c r="AA749" s="14"/>
      <c r="AB749" s="14"/>
      <c r="AC749" s="14"/>
      <c r="AD749" s="14"/>
      <c r="AE749" s="14"/>
      <c r="AF749" s="14"/>
      <c r="AG749" s="14"/>
      <c r="AH749" s="14"/>
    </row>
    <row r="750" spans="1:34">
      <c r="A750" s="17"/>
      <c r="B750" s="18"/>
      <c r="C750" s="18"/>
      <c r="D750" s="18"/>
      <c r="E750" s="18"/>
      <c r="F750" s="18"/>
      <c r="G750" s="18"/>
      <c r="H750" s="18"/>
      <c r="I750" s="18"/>
      <c r="J750" s="18"/>
      <c r="K750" s="25"/>
      <c r="L750" s="18"/>
      <c r="M750" s="18"/>
      <c r="N750" s="18"/>
      <c r="O750" s="18"/>
      <c r="P750" s="18"/>
      <c r="Q750" s="18"/>
      <c r="R750" s="18"/>
      <c r="S750" s="14"/>
      <c r="T750" s="14"/>
      <c r="U750" s="14"/>
      <c r="V750" s="14"/>
      <c r="W750" s="14"/>
      <c r="X750" s="14"/>
      <c r="Y750" s="14"/>
      <c r="Z750" s="14"/>
      <c r="AA750" s="14"/>
      <c r="AB750" s="14"/>
      <c r="AC750" s="14"/>
      <c r="AD750" s="14"/>
      <c r="AE750" s="14"/>
      <c r="AF750" s="14"/>
      <c r="AG750" s="14"/>
      <c r="AH750" s="14"/>
    </row>
    <row r="751" spans="1:34">
      <c r="A751" s="17"/>
      <c r="B751" s="18"/>
      <c r="C751" s="18"/>
      <c r="D751" s="18"/>
      <c r="E751" s="18"/>
      <c r="F751" s="18"/>
      <c r="G751" s="18"/>
      <c r="H751" s="18"/>
      <c r="I751" s="18"/>
      <c r="J751" s="18"/>
      <c r="K751" s="25"/>
      <c r="L751" s="18"/>
      <c r="M751" s="18"/>
      <c r="N751" s="18"/>
      <c r="O751" s="18"/>
      <c r="P751" s="18"/>
      <c r="Q751" s="18"/>
      <c r="R751" s="18"/>
      <c r="S751" s="14"/>
      <c r="T751" s="14"/>
      <c r="U751" s="14"/>
      <c r="V751" s="14"/>
      <c r="W751" s="14"/>
      <c r="X751" s="14"/>
      <c r="Y751" s="14"/>
      <c r="Z751" s="14"/>
      <c r="AA751" s="14"/>
      <c r="AB751" s="14"/>
      <c r="AC751" s="14"/>
      <c r="AD751" s="14"/>
      <c r="AE751" s="14"/>
      <c r="AF751" s="14"/>
      <c r="AG751" s="14"/>
      <c r="AH751" s="14"/>
    </row>
    <row r="752" spans="1:34">
      <c r="A752" s="17"/>
      <c r="B752" s="18"/>
      <c r="C752" s="18"/>
      <c r="D752" s="18"/>
      <c r="E752" s="18"/>
      <c r="F752" s="18"/>
      <c r="G752" s="18"/>
      <c r="H752" s="18"/>
      <c r="I752" s="18"/>
      <c r="J752" s="18"/>
      <c r="K752" s="25"/>
      <c r="L752" s="18"/>
      <c r="M752" s="18"/>
      <c r="N752" s="18"/>
      <c r="O752" s="18"/>
      <c r="P752" s="18"/>
      <c r="Q752" s="18"/>
      <c r="R752" s="18"/>
      <c r="S752" s="14"/>
      <c r="T752" s="14"/>
      <c r="U752" s="14"/>
      <c r="V752" s="14"/>
      <c r="W752" s="14"/>
      <c r="X752" s="14"/>
      <c r="Y752" s="14"/>
      <c r="Z752" s="14"/>
      <c r="AA752" s="14"/>
      <c r="AB752" s="14"/>
      <c r="AC752" s="14"/>
      <c r="AD752" s="14"/>
      <c r="AE752" s="14"/>
      <c r="AF752" s="14"/>
      <c r="AG752" s="14"/>
      <c r="AH752" s="14"/>
    </row>
    <row r="753" spans="1:34">
      <c r="A753" s="17"/>
      <c r="B753" s="18"/>
      <c r="C753" s="18"/>
      <c r="D753" s="18"/>
      <c r="E753" s="18"/>
      <c r="F753" s="18"/>
      <c r="G753" s="18"/>
      <c r="H753" s="18"/>
      <c r="I753" s="18"/>
      <c r="J753" s="18"/>
      <c r="K753" s="25"/>
      <c r="L753" s="18"/>
      <c r="M753" s="18"/>
      <c r="N753" s="18"/>
      <c r="O753" s="18"/>
      <c r="P753" s="18"/>
      <c r="Q753" s="18"/>
      <c r="R753" s="18"/>
      <c r="S753" s="14"/>
      <c r="T753" s="14"/>
      <c r="U753" s="14"/>
      <c r="V753" s="14"/>
      <c r="W753" s="14"/>
      <c r="X753" s="14"/>
      <c r="Y753" s="14"/>
      <c r="Z753" s="14"/>
      <c r="AA753" s="14"/>
      <c r="AB753" s="14"/>
      <c r="AC753" s="14"/>
      <c r="AD753" s="14"/>
      <c r="AE753" s="14"/>
      <c r="AF753" s="14"/>
      <c r="AG753" s="14"/>
      <c r="AH753" s="14"/>
    </row>
    <row r="754" spans="1:34">
      <c r="A754" s="17"/>
      <c r="B754" s="18"/>
      <c r="C754" s="18"/>
      <c r="D754" s="18"/>
      <c r="E754" s="18"/>
      <c r="F754" s="18"/>
      <c r="G754" s="18"/>
      <c r="H754" s="18"/>
      <c r="I754" s="18"/>
      <c r="J754" s="18"/>
      <c r="K754" s="25"/>
      <c r="L754" s="18"/>
      <c r="M754" s="18"/>
      <c r="N754" s="18"/>
      <c r="O754" s="18"/>
      <c r="P754" s="18"/>
      <c r="Q754" s="18"/>
      <c r="R754" s="18"/>
      <c r="S754" s="14"/>
      <c r="T754" s="14"/>
      <c r="U754" s="14"/>
      <c r="V754" s="14"/>
      <c r="W754" s="14"/>
      <c r="X754" s="14"/>
      <c r="Y754" s="14"/>
      <c r="Z754" s="14"/>
      <c r="AA754" s="14"/>
      <c r="AB754" s="14"/>
      <c r="AC754" s="14"/>
      <c r="AD754" s="14"/>
      <c r="AE754" s="14"/>
      <c r="AF754" s="14"/>
      <c r="AG754" s="14"/>
      <c r="AH754" s="14"/>
    </row>
    <row r="755" spans="1:34">
      <c r="A755" s="17"/>
      <c r="B755" s="18"/>
      <c r="C755" s="18"/>
      <c r="D755" s="18"/>
      <c r="E755" s="18"/>
      <c r="F755" s="18"/>
      <c r="G755" s="18"/>
      <c r="H755" s="18"/>
      <c r="I755" s="18"/>
      <c r="J755" s="18"/>
      <c r="K755" s="25"/>
      <c r="L755" s="18"/>
      <c r="M755" s="18"/>
      <c r="N755" s="18"/>
      <c r="O755" s="18"/>
      <c r="P755" s="18"/>
      <c r="Q755" s="18"/>
      <c r="R755" s="18"/>
      <c r="S755" s="14"/>
      <c r="T755" s="14"/>
      <c r="U755" s="14"/>
      <c r="V755" s="14"/>
      <c r="W755" s="14"/>
      <c r="X755" s="14"/>
      <c r="Y755" s="14"/>
      <c r="Z755" s="14"/>
      <c r="AA755" s="14"/>
      <c r="AB755" s="14"/>
      <c r="AC755" s="14"/>
      <c r="AD755" s="14"/>
      <c r="AE755" s="14"/>
      <c r="AF755" s="14"/>
      <c r="AG755" s="14"/>
      <c r="AH755" s="14"/>
    </row>
    <row r="756" spans="1:34">
      <c r="A756" s="17"/>
      <c r="B756" s="18"/>
      <c r="C756" s="18"/>
      <c r="D756" s="18"/>
      <c r="E756" s="18"/>
      <c r="F756" s="18"/>
      <c r="G756" s="18"/>
      <c r="H756" s="18"/>
      <c r="I756" s="18"/>
      <c r="J756" s="18"/>
      <c r="K756" s="25"/>
      <c r="L756" s="18"/>
      <c r="M756" s="18"/>
      <c r="N756" s="18"/>
      <c r="O756" s="18"/>
      <c r="P756" s="18"/>
      <c r="Q756" s="18"/>
      <c r="R756" s="18"/>
      <c r="S756" s="14"/>
      <c r="T756" s="14"/>
      <c r="U756" s="14"/>
      <c r="V756" s="14"/>
      <c r="W756" s="14"/>
      <c r="X756" s="14"/>
      <c r="Y756" s="14"/>
      <c r="Z756" s="14"/>
      <c r="AA756" s="14"/>
      <c r="AB756" s="14"/>
      <c r="AC756" s="14"/>
      <c r="AD756" s="14"/>
      <c r="AE756" s="14"/>
      <c r="AF756" s="14"/>
      <c r="AG756" s="14"/>
      <c r="AH756" s="14"/>
    </row>
    <row r="757" spans="1:34">
      <c r="A757" s="17"/>
      <c r="B757" s="18"/>
      <c r="C757" s="18"/>
      <c r="D757" s="18"/>
      <c r="E757" s="18"/>
      <c r="F757" s="18"/>
      <c r="G757" s="18"/>
      <c r="H757" s="18"/>
      <c r="I757" s="18"/>
      <c r="J757" s="18"/>
      <c r="K757" s="25"/>
      <c r="L757" s="18"/>
      <c r="M757" s="18"/>
      <c r="N757" s="18"/>
      <c r="O757" s="18"/>
      <c r="P757" s="18"/>
      <c r="Q757" s="18"/>
      <c r="R757" s="18"/>
      <c r="S757" s="14"/>
      <c r="T757" s="14"/>
      <c r="U757" s="14"/>
      <c r="V757" s="14"/>
      <c r="W757" s="14"/>
      <c r="X757" s="14"/>
      <c r="Y757" s="14"/>
      <c r="Z757" s="14"/>
      <c r="AA757" s="14"/>
      <c r="AB757" s="14"/>
      <c r="AC757" s="14"/>
      <c r="AD757" s="14"/>
      <c r="AE757" s="14"/>
      <c r="AF757" s="14"/>
      <c r="AG757" s="14"/>
      <c r="AH757" s="14"/>
    </row>
    <row r="758" spans="1:34">
      <c r="A758" s="17"/>
      <c r="B758" s="18"/>
      <c r="C758" s="18"/>
      <c r="D758" s="18"/>
      <c r="E758" s="18"/>
      <c r="F758" s="18"/>
      <c r="G758" s="18"/>
      <c r="H758" s="18"/>
      <c r="I758" s="18"/>
      <c r="J758" s="18"/>
      <c r="K758" s="25"/>
      <c r="L758" s="18"/>
      <c r="M758" s="18"/>
      <c r="N758" s="18"/>
      <c r="O758" s="18"/>
      <c r="P758" s="18"/>
      <c r="Q758" s="18"/>
      <c r="R758" s="18"/>
      <c r="S758" s="14"/>
      <c r="T758" s="14"/>
      <c r="U758" s="14"/>
      <c r="V758" s="14"/>
      <c r="W758" s="14"/>
      <c r="X758" s="14"/>
      <c r="Y758" s="14"/>
      <c r="Z758" s="14"/>
      <c r="AA758" s="14"/>
      <c r="AB758" s="14"/>
      <c r="AC758" s="14"/>
      <c r="AD758" s="14"/>
      <c r="AE758" s="14"/>
      <c r="AF758" s="14"/>
      <c r="AG758" s="14"/>
      <c r="AH758" s="14"/>
    </row>
    <row r="759" spans="1:34">
      <c r="A759" s="17"/>
      <c r="B759" s="18"/>
      <c r="C759" s="18"/>
      <c r="D759" s="18"/>
      <c r="E759" s="18"/>
      <c r="F759" s="18"/>
      <c r="G759" s="18"/>
      <c r="H759" s="18"/>
      <c r="I759" s="18"/>
      <c r="J759" s="18"/>
      <c r="K759" s="25"/>
      <c r="L759" s="18"/>
      <c r="M759" s="18"/>
      <c r="N759" s="18"/>
      <c r="O759" s="18"/>
      <c r="P759" s="18"/>
      <c r="Q759" s="18"/>
      <c r="R759" s="18"/>
      <c r="S759" s="14"/>
      <c r="T759" s="14"/>
      <c r="U759" s="14"/>
      <c r="V759" s="14"/>
      <c r="W759" s="14"/>
      <c r="X759" s="14"/>
      <c r="Y759" s="14"/>
      <c r="Z759" s="14"/>
      <c r="AA759" s="14"/>
      <c r="AB759" s="14"/>
      <c r="AC759" s="14"/>
      <c r="AD759" s="14"/>
      <c r="AE759" s="14"/>
      <c r="AF759" s="14"/>
      <c r="AG759" s="14"/>
      <c r="AH759" s="14"/>
    </row>
    <row r="760" spans="1:34">
      <c r="A760" s="17"/>
      <c r="B760" s="18"/>
      <c r="C760" s="18"/>
      <c r="D760" s="18"/>
      <c r="E760" s="18"/>
      <c r="F760" s="18"/>
      <c r="G760" s="18"/>
      <c r="H760" s="18"/>
      <c r="I760" s="18"/>
      <c r="J760" s="18"/>
      <c r="K760" s="25"/>
      <c r="L760" s="18"/>
      <c r="M760" s="18"/>
      <c r="N760" s="18"/>
      <c r="O760" s="18"/>
      <c r="P760" s="18"/>
      <c r="Q760" s="18"/>
      <c r="R760" s="18"/>
      <c r="S760" s="14"/>
      <c r="T760" s="14"/>
      <c r="U760" s="14"/>
      <c r="V760" s="14"/>
      <c r="W760" s="14"/>
      <c r="X760" s="14"/>
      <c r="Y760" s="14"/>
      <c r="Z760" s="14"/>
      <c r="AA760" s="14"/>
      <c r="AB760" s="14"/>
      <c r="AC760" s="14"/>
      <c r="AD760" s="14"/>
      <c r="AE760" s="14"/>
      <c r="AF760" s="14"/>
      <c r="AG760" s="14"/>
      <c r="AH760" s="14"/>
    </row>
    <row r="761" spans="1:34">
      <c r="A761" s="17"/>
      <c r="B761" s="18"/>
      <c r="C761" s="18"/>
      <c r="D761" s="18"/>
      <c r="E761" s="18"/>
      <c r="F761" s="18"/>
      <c r="G761" s="18"/>
      <c r="H761" s="18"/>
      <c r="I761" s="18"/>
      <c r="J761" s="18"/>
      <c r="K761" s="25"/>
      <c r="L761" s="18"/>
      <c r="M761" s="18"/>
      <c r="N761" s="18"/>
      <c r="O761" s="18"/>
      <c r="P761" s="18"/>
      <c r="Q761" s="18"/>
      <c r="R761" s="18"/>
      <c r="S761" s="14"/>
      <c r="T761" s="14"/>
      <c r="U761" s="14"/>
      <c r="V761" s="14"/>
      <c r="W761" s="14"/>
      <c r="X761" s="14"/>
      <c r="Y761" s="14"/>
      <c r="Z761" s="14"/>
      <c r="AA761" s="14"/>
      <c r="AB761" s="14"/>
      <c r="AC761" s="14"/>
      <c r="AD761" s="14"/>
      <c r="AE761" s="14"/>
      <c r="AF761" s="14"/>
      <c r="AG761" s="14"/>
      <c r="AH761" s="14"/>
    </row>
    <row r="762" spans="1:34">
      <c r="A762" s="17"/>
      <c r="B762" s="18"/>
      <c r="C762" s="18"/>
      <c r="D762" s="18"/>
      <c r="E762" s="18"/>
      <c r="F762" s="18"/>
      <c r="G762" s="18"/>
      <c r="H762" s="18"/>
      <c r="I762" s="18"/>
      <c r="J762" s="18"/>
      <c r="K762" s="25"/>
      <c r="L762" s="18"/>
      <c r="M762" s="18"/>
      <c r="N762" s="18"/>
      <c r="O762" s="18"/>
      <c r="P762" s="18"/>
      <c r="Q762" s="18"/>
      <c r="R762" s="18"/>
      <c r="S762" s="14"/>
      <c r="T762" s="14"/>
      <c r="U762" s="14"/>
      <c r="V762" s="14"/>
      <c r="W762" s="14"/>
      <c r="X762" s="14"/>
      <c r="Y762" s="14"/>
      <c r="Z762" s="14"/>
      <c r="AA762" s="14"/>
      <c r="AB762" s="14"/>
      <c r="AC762" s="14"/>
      <c r="AD762" s="14"/>
      <c r="AE762" s="14"/>
      <c r="AF762" s="14"/>
      <c r="AG762" s="14"/>
      <c r="AH762" s="14"/>
    </row>
    <row r="763" spans="1:34">
      <c r="A763" s="17"/>
      <c r="B763" s="18"/>
      <c r="C763" s="18"/>
      <c r="D763" s="18"/>
      <c r="E763" s="18"/>
      <c r="F763" s="18"/>
      <c r="G763" s="18"/>
      <c r="H763" s="18"/>
      <c r="I763" s="18"/>
      <c r="J763" s="18"/>
      <c r="K763" s="25"/>
      <c r="L763" s="18"/>
      <c r="M763" s="18"/>
      <c r="N763" s="18"/>
      <c r="O763" s="18"/>
      <c r="P763" s="18"/>
      <c r="Q763" s="18"/>
      <c r="R763" s="18"/>
      <c r="S763" s="14"/>
      <c r="T763" s="14"/>
      <c r="U763" s="14"/>
      <c r="V763" s="14"/>
      <c r="W763" s="14"/>
      <c r="X763" s="14"/>
      <c r="Y763" s="14"/>
      <c r="Z763" s="14"/>
      <c r="AA763" s="14"/>
      <c r="AB763" s="14"/>
      <c r="AC763" s="14"/>
      <c r="AD763" s="14"/>
      <c r="AE763" s="14"/>
      <c r="AF763" s="14"/>
      <c r="AG763" s="14"/>
      <c r="AH763" s="14"/>
    </row>
    <row r="764" spans="1:34">
      <c r="A764" s="17"/>
      <c r="B764" s="18"/>
      <c r="C764" s="18"/>
      <c r="D764" s="18"/>
      <c r="E764" s="18"/>
      <c r="F764" s="18"/>
      <c r="G764" s="18"/>
      <c r="H764" s="18"/>
      <c r="I764" s="18"/>
      <c r="J764" s="18"/>
      <c r="K764" s="25"/>
      <c r="L764" s="18"/>
      <c r="M764" s="18"/>
      <c r="N764" s="18"/>
      <c r="O764" s="18"/>
      <c r="P764" s="18"/>
      <c r="Q764" s="18"/>
      <c r="R764" s="18"/>
      <c r="S764" s="14"/>
      <c r="T764" s="14"/>
      <c r="U764" s="14"/>
      <c r="V764" s="14"/>
      <c r="W764" s="14"/>
      <c r="X764" s="14"/>
      <c r="Y764" s="14"/>
      <c r="Z764" s="14"/>
      <c r="AA764" s="14"/>
      <c r="AB764" s="14"/>
      <c r="AC764" s="14"/>
      <c r="AD764" s="14"/>
      <c r="AE764" s="14"/>
      <c r="AF764" s="14"/>
      <c r="AG764" s="14"/>
      <c r="AH764" s="14"/>
    </row>
    <row r="765" spans="1:34">
      <c r="A765" s="17"/>
      <c r="B765" s="18"/>
      <c r="C765" s="18"/>
      <c r="D765" s="18"/>
      <c r="E765" s="18"/>
      <c r="F765" s="18"/>
      <c r="G765" s="18"/>
      <c r="H765" s="18"/>
      <c r="I765" s="18"/>
      <c r="J765" s="18"/>
      <c r="K765" s="25"/>
      <c r="L765" s="18"/>
      <c r="M765" s="18"/>
      <c r="N765" s="18"/>
      <c r="O765" s="18"/>
      <c r="P765" s="18"/>
      <c r="Q765" s="18"/>
      <c r="R765" s="18"/>
      <c r="S765" s="14"/>
      <c r="T765" s="14"/>
      <c r="U765" s="14"/>
      <c r="V765" s="14"/>
      <c r="W765" s="14"/>
      <c r="X765" s="14"/>
      <c r="Y765" s="14"/>
      <c r="Z765" s="14"/>
      <c r="AA765" s="14"/>
      <c r="AB765" s="14"/>
      <c r="AC765" s="14"/>
      <c r="AD765" s="14"/>
      <c r="AE765" s="14"/>
      <c r="AF765" s="14"/>
      <c r="AG765" s="14"/>
      <c r="AH765" s="14"/>
    </row>
    <row r="766" spans="1:34">
      <c r="A766" s="17"/>
      <c r="B766" s="18"/>
      <c r="C766" s="18"/>
      <c r="D766" s="18"/>
      <c r="E766" s="18"/>
      <c r="F766" s="18"/>
      <c r="G766" s="18"/>
      <c r="H766" s="18"/>
      <c r="I766" s="18"/>
      <c r="J766" s="18"/>
      <c r="K766" s="25"/>
      <c r="L766" s="18"/>
      <c r="M766" s="18"/>
      <c r="N766" s="18"/>
      <c r="O766" s="18"/>
      <c r="P766" s="18"/>
      <c r="Q766" s="18"/>
      <c r="R766" s="18"/>
      <c r="S766" s="14"/>
      <c r="T766" s="14"/>
      <c r="U766" s="14"/>
      <c r="V766" s="14"/>
      <c r="W766" s="14"/>
      <c r="X766" s="14"/>
      <c r="Y766" s="14"/>
      <c r="Z766" s="14"/>
      <c r="AA766" s="14"/>
      <c r="AB766" s="14"/>
      <c r="AC766" s="14"/>
      <c r="AD766" s="14"/>
      <c r="AE766" s="14"/>
      <c r="AF766" s="14"/>
      <c r="AG766" s="14"/>
      <c r="AH766" s="14"/>
    </row>
    <row r="767" spans="1:34">
      <c r="A767" s="17"/>
      <c r="B767" s="18"/>
      <c r="C767" s="18"/>
      <c r="D767" s="18"/>
      <c r="E767" s="18"/>
      <c r="F767" s="18"/>
      <c r="G767" s="18"/>
      <c r="H767" s="18"/>
      <c r="I767" s="18"/>
      <c r="J767" s="18"/>
      <c r="K767" s="25"/>
      <c r="L767" s="18"/>
      <c r="M767" s="18"/>
      <c r="N767" s="18"/>
      <c r="O767" s="18"/>
      <c r="P767" s="18"/>
      <c r="Q767" s="18"/>
      <c r="R767" s="18"/>
      <c r="S767" s="14"/>
      <c r="T767" s="14"/>
      <c r="U767" s="14"/>
      <c r="V767" s="14"/>
      <c r="W767" s="14"/>
      <c r="X767" s="14"/>
      <c r="Y767" s="14"/>
      <c r="Z767" s="14"/>
      <c r="AA767" s="14"/>
      <c r="AB767" s="14"/>
      <c r="AC767" s="14"/>
      <c r="AD767" s="14"/>
      <c r="AE767" s="14"/>
      <c r="AF767" s="14"/>
      <c r="AG767" s="14"/>
      <c r="AH767" s="14"/>
    </row>
    <row r="768" spans="1:34">
      <c r="A768" s="17"/>
      <c r="B768" s="18"/>
      <c r="C768" s="18"/>
      <c r="D768" s="18"/>
      <c r="E768" s="18"/>
      <c r="F768" s="18"/>
      <c r="G768" s="18"/>
      <c r="H768" s="18"/>
      <c r="I768" s="18"/>
      <c r="J768" s="18"/>
      <c r="K768" s="25"/>
      <c r="L768" s="18"/>
      <c r="M768" s="18"/>
      <c r="N768" s="18"/>
      <c r="O768" s="18"/>
      <c r="P768" s="18"/>
      <c r="Q768" s="18"/>
      <c r="R768" s="18"/>
      <c r="S768" s="14"/>
      <c r="T768" s="14"/>
      <c r="U768" s="14"/>
      <c r="V768" s="14"/>
      <c r="W768" s="14"/>
      <c r="X768" s="14"/>
      <c r="Y768" s="14"/>
      <c r="Z768" s="14"/>
      <c r="AA768" s="14"/>
      <c r="AB768" s="14"/>
      <c r="AC768" s="14"/>
      <c r="AD768" s="14"/>
      <c r="AE768" s="14"/>
      <c r="AF768" s="14"/>
      <c r="AG768" s="14"/>
      <c r="AH768" s="14"/>
    </row>
    <row r="769" spans="1:34">
      <c r="A769" s="17"/>
      <c r="B769" s="18"/>
      <c r="C769" s="18"/>
      <c r="D769" s="18"/>
      <c r="E769" s="18"/>
      <c r="F769" s="18"/>
      <c r="G769" s="18"/>
      <c r="H769" s="18"/>
      <c r="I769" s="18"/>
      <c r="J769" s="18"/>
      <c r="K769" s="25"/>
      <c r="L769" s="18"/>
      <c r="M769" s="18"/>
      <c r="N769" s="18"/>
      <c r="O769" s="18"/>
      <c r="P769" s="18"/>
      <c r="Q769" s="18"/>
      <c r="R769" s="18"/>
      <c r="S769" s="14"/>
      <c r="T769" s="14"/>
      <c r="U769" s="14"/>
      <c r="V769" s="14"/>
      <c r="W769" s="14"/>
      <c r="X769" s="14"/>
      <c r="Y769" s="14"/>
      <c r="Z769" s="14"/>
      <c r="AA769" s="14"/>
      <c r="AB769" s="14"/>
      <c r="AC769" s="14"/>
      <c r="AD769" s="14"/>
      <c r="AE769" s="14"/>
      <c r="AF769" s="14"/>
      <c r="AG769" s="14"/>
      <c r="AH769" s="14"/>
    </row>
    <row r="770" spans="1:34">
      <c r="A770" s="17"/>
      <c r="B770" s="18"/>
      <c r="C770" s="18"/>
      <c r="D770" s="18"/>
      <c r="E770" s="18"/>
      <c r="F770" s="18"/>
      <c r="G770" s="18"/>
      <c r="H770" s="18"/>
      <c r="I770" s="18"/>
      <c r="J770" s="18"/>
      <c r="K770" s="25"/>
      <c r="L770" s="18"/>
      <c r="M770" s="18"/>
      <c r="N770" s="18"/>
      <c r="O770" s="18"/>
      <c r="P770" s="18"/>
      <c r="Q770" s="18"/>
      <c r="R770" s="18"/>
      <c r="S770" s="14"/>
      <c r="T770" s="14"/>
      <c r="U770" s="14"/>
      <c r="V770" s="14"/>
      <c r="W770" s="14"/>
      <c r="X770" s="14"/>
      <c r="Y770" s="14"/>
      <c r="Z770" s="14"/>
      <c r="AA770" s="14"/>
      <c r="AB770" s="14"/>
      <c r="AC770" s="14"/>
      <c r="AD770" s="14"/>
      <c r="AE770" s="14"/>
      <c r="AF770" s="14"/>
      <c r="AG770" s="14"/>
      <c r="AH770" s="14"/>
    </row>
    <row r="771" spans="1:34">
      <c r="A771" s="17"/>
      <c r="B771" s="18"/>
      <c r="C771" s="18"/>
      <c r="D771" s="18"/>
      <c r="E771" s="18"/>
      <c r="F771" s="18"/>
      <c r="G771" s="18"/>
      <c r="H771" s="18"/>
      <c r="I771" s="18"/>
      <c r="J771" s="18"/>
      <c r="K771" s="25"/>
      <c r="L771" s="18"/>
      <c r="M771" s="18"/>
      <c r="N771" s="18"/>
      <c r="O771" s="18"/>
      <c r="P771" s="18"/>
      <c r="Q771" s="18"/>
      <c r="R771" s="18"/>
      <c r="S771" s="14"/>
      <c r="T771" s="14"/>
      <c r="U771" s="14"/>
      <c r="V771" s="14"/>
      <c r="W771" s="14"/>
      <c r="X771" s="14"/>
      <c r="Y771" s="14"/>
      <c r="Z771" s="14"/>
      <c r="AA771" s="14"/>
      <c r="AB771" s="14"/>
      <c r="AC771" s="14"/>
      <c r="AD771" s="14"/>
      <c r="AE771" s="14"/>
      <c r="AF771" s="14"/>
      <c r="AG771" s="14"/>
      <c r="AH771" s="14"/>
    </row>
    <row r="772" spans="1:34">
      <c r="A772" s="17"/>
      <c r="B772" s="18"/>
      <c r="C772" s="18"/>
      <c r="D772" s="18"/>
      <c r="E772" s="18"/>
      <c r="F772" s="18"/>
      <c r="G772" s="18"/>
      <c r="H772" s="18"/>
      <c r="I772" s="18"/>
      <c r="J772" s="18"/>
      <c r="K772" s="25"/>
      <c r="L772" s="18"/>
      <c r="M772" s="18"/>
      <c r="N772" s="18"/>
      <c r="O772" s="18"/>
      <c r="P772" s="18"/>
      <c r="Q772" s="18"/>
      <c r="R772" s="18"/>
      <c r="S772" s="14"/>
      <c r="T772" s="14"/>
      <c r="U772" s="14"/>
      <c r="V772" s="14"/>
      <c r="W772" s="14"/>
      <c r="X772" s="14"/>
      <c r="Y772" s="14"/>
      <c r="Z772" s="14"/>
      <c r="AA772" s="14"/>
      <c r="AB772" s="14"/>
      <c r="AC772" s="14"/>
      <c r="AD772" s="14"/>
      <c r="AE772" s="14"/>
      <c r="AF772" s="14"/>
      <c r="AG772" s="14"/>
      <c r="AH772" s="14"/>
    </row>
    <row r="773" spans="1:34">
      <c r="A773" s="17"/>
      <c r="B773" s="18"/>
      <c r="C773" s="18"/>
      <c r="D773" s="18"/>
      <c r="E773" s="18"/>
      <c r="F773" s="18"/>
      <c r="G773" s="18"/>
      <c r="H773" s="18"/>
      <c r="I773" s="18"/>
      <c r="J773" s="18"/>
      <c r="K773" s="25"/>
      <c r="L773" s="18"/>
      <c r="M773" s="18"/>
      <c r="N773" s="18"/>
      <c r="O773" s="18"/>
      <c r="P773" s="18"/>
      <c r="Q773" s="18"/>
      <c r="R773" s="18"/>
      <c r="S773" s="14"/>
      <c r="T773" s="14"/>
      <c r="U773" s="14"/>
      <c r="V773" s="14"/>
      <c r="W773" s="14"/>
      <c r="X773" s="14"/>
      <c r="Y773" s="14"/>
      <c r="Z773" s="14"/>
      <c r="AA773" s="14"/>
      <c r="AB773" s="14"/>
      <c r="AC773" s="14"/>
      <c r="AD773" s="14"/>
      <c r="AE773" s="14"/>
      <c r="AF773" s="14"/>
      <c r="AG773" s="14"/>
      <c r="AH773" s="14"/>
    </row>
    <row r="774" spans="1:34">
      <c r="A774" s="17"/>
      <c r="B774" s="18"/>
      <c r="C774" s="18"/>
      <c r="D774" s="18"/>
      <c r="E774" s="18"/>
      <c r="F774" s="18"/>
      <c r="G774" s="18"/>
      <c r="H774" s="18"/>
      <c r="I774" s="18"/>
      <c r="J774" s="18"/>
      <c r="K774" s="25"/>
      <c r="L774" s="18"/>
      <c r="M774" s="18"/>
      <c r="N774" s="18"/>
      <c r="O774" s="18"/>
      <c r="P774" s="18"/>
      <c r="Q774" s="18"/>
      <c r="R774" s="18"/>
      <c r="S774" s="14"/>
      <c r="T774" s="14"/>
      <c r="U774" s="14"/>
      <c r="V774" s="14"/>
      <c r="W774" s="14"/>
      <c r="X774" s="14"/>
      <c r="Y774" s="14"/>
      <c r="Z774" s="14"/>
      <c r="AA774" s="14"/>
      <c r="AB774" s="14"/>
      <c r="AC774" s="14"/>
      <c r="AD774" s="14"/>
      <c r="AE774" s="14"/>
      <c r="AF774" s="14"/>
      <c r="AG774" s="14"/>
      <c r="AH774" s="14"/>
    </row>
    <row r="775" spans="1:34">
      <c r="A775" s="17"/>
      <c r="B775" s="18"/>
      <c r="C775" s="18"/>
      <c r="D775" s="18"/>
      <c r="E775" s="18"/>
      <c r="F775" s="18"/>
      <c r="G775" s="18"/>
      <c r="H775" s="18"/>
      <c r="I775" s="18"/>
      <c r="J775" s="18"/>
      <c r="K775" s="25"/>
      <c r="L775" s="18"/>
      <c r="M775" s="18"/>
      <c r="N775" s="18"/>
      <c r="O775" s="18"/>
      <c r="P775" s="18"/>
      <c r="Q775" s="18"/>
      <c r="R775" s="18"/>
      <c r="S775" s="14"/>
      <c r="T775" s="14"/>
      <c r="U775" s="14"/>
      <c r="V775" s="14"/>
      <c r="W775" s="14"/>
      <c r="X775" s="14"/>
      <c r="Y775" s="14"/>
      <c r="Z775" s="14"/>
      <c r="AA775" s="14"/>
      <c r="AB775" s="14"/>
      <c r="AC775" s="14"/>
      <c r="AD775" s="14"/>
      <c r="AE775" s="14"/>
      <c r="AF775" s="14"/>
      <c r="AG775" s="14"/>
      <c r="AH775" s="14"/>
    </row>
    <row r="776" spans="1:34">
      <c r="A776" s="17"/>
      <c r="B776" s="18"/>
      <c r="C776" s="18"/>
      <c r="D776" s="18"/>
      <c r="E776" s="18"/>
      <c r="F776" s="18"/>
      <c r="G776" s="18"/>
      <c r="H776" s="18"/>
      <c r="I776" s="18"/>
      <c r="J776" s="18"/>
      <c r="K776" s="25"/>
      <c r="L776" s="18"/>
      <c r="M776" s="18"/>
      <c r="N776" s="18"/>
      <c r="O776" s="18"/>
      <c r="P776" s="18"/>
      <c r="Q776" s="18"/>
      <c r="R776" s="18"/>
      <c r="S776" s="14"/>
      <c r="T776" s="14"/>
      <c r="U776" s="14"/>
      <c r="V776" s="14"/>
      <c r="W776" s="14"/>
      <c r="X776" s="14"/>
      <c r="Y776" s="14"/>
      <c r="Z776" s="14"/>
      <c r="AA776" s="14"/>
      <c r="AB776" s="14"/>
      <c r="AC776" s="14"/>
      <c r="AD776" s="14"/>
      <c r="AE776" s="14"/>
      <c r="AF776" s="14"/>
      <c r="AG776" s="14"/>
      <c r="AH776" s="14"/>
    </row>
    <row r="777" spans="1:34">
      <c r="A777" s="17"/>
      <c r="B777" s="18"/>
      <c r="C777" s="18"/>
      <c r="D777" s="18"/>
      <c r="E777" s="18"/>
      <c r="F777" s="18"/>
      <c r="G777" s="18"/>
      <c r="H777" s="18"/>
      <c r="I777" s="18"/>
      <c r="J777" s="18"/>
      <c r="K777" s="25"/>
      <c r="L777" s="18"/>
      <c r="M777" s="18"/>
      <c r="N777" s="18"/>
      <c r="O777" s="18"/>
      <c r="P777" s="18"/>
      <c r="Q777" s="18"/>
      <c r="R777" s="18"/>
      <c r="S777" s="14"/>
      <c r="T777" s="14"/>
      <c r="U777" s="14"/>
      <c r="V777" s="14"/>
      <c r="W777" s="14"/>
      <c r="X777" s="14"/>
      <c r="Y777" s="14"/>
      <c r="Z777" s="14"/>
      <c r="AA777" s="14"/>
      <c r="AB777" s="14"/>
      <c r="AC777" s="14"/>
      <c r="AD777" s="14"/>
      <c r="AE777" s="14"/>
      <c r="AF777" s="14"/>
      <c r="AG777" s="14"/>
      <c r="AH777" s="14"/>
    </row>
    <row r="778" spans="1:34">
      <c r="A778" s="17"/>
      <c r="B778" s="18"/>
      <c r="C778" s="18"/>
      <c r="D778" s="18"/>
      <c r="E778" s="18"/>
      <c r="F778" s="18"/>
      <c r="G778" s="18"/>
      <c r="H778" s="18"/>
      <c r="I778" s="18"/>
      <c r="J778" s="18"/>
      <c r="K778" s="25"/>
      <c r="L778" s="18"/>
      <c r="M778" s="18"/>
      <c r="N778" s="18"/>
      <c r="O778" s="18"/>
      <c r="P778" s="18"/>
      <c r="Q778" s="18"/>
      <c r="R778" s="18"/>
      <c r="S778" s="14"/>
      <c r="T778" s="14"/>
      <c r="U778" s="14"/>
      <c r="V778" s="14"/>
      <c r="W778" s="14"/>
      <c r="X778" s="14"/>
      <c r="Y778" s="14"/>
      <c r="Z778" s="14"/>
      <c r="AA778" s="14"/>
      <c r="AB778" s="14"/>
      <c r="AC778" s="14"/>
      <c r="AD778" s="14"/>
      <c r="AE778" s="14"/>
      <c r="AF778" s="14"/>
      <c r="AG778" s="14"/>
      <c r="AH778" s="14"/>
    </row>
    <row r="779" spans="1:34">
      <c r="A779" s="17"/>
      <c r="B779" s="18"/>
      <c r="C779" s="18"/>
      <c r="D779" s="18"/>
      <c r="E779" s="18"/>
      <c r="F779" s="18"/>
      <c r="G779" s="18"/>
      <c r="H779" s="18"/>
      <c r="I779" s="18"/>
      <c r="J779" s="18"/>
      <c r="K779" s="25"/>
      <c r="L779" s="18"/>
      <c r="M779" s="18"/>
      <c r="N779" s="18"/>
      <c r="O779" s="18"/>
      <c r="P779" s="18"/>
      <c r="Q779" s="18"/>
      <c r="R779" s="18"/>
      <c r="S779" s="14"/>
      <c r="T779" s="14"/>
      <c r="U779" s="14"/>
      <c r="V779" s="14"/>
      <c r="W779" s="14"/>
      <c r="X779" s="14"/>
      <c r="Y779" s="14"/>
      <c r="Z779" s="14"/>
      <c r="AA779" s="14"/>
      <c r="AB779" s="14"/>
      <c r="AC779" s="14"/>
      <c r="AD779" s="14"/>
      <c r="AE779" s="14"/>
      <c r="AF779" s="14"/>
      <c r="AG779" s="14"/>
      <c r="AH779" s="14"/>
    </row>
    <row r="780" spans="1:34">
      <c r="A780" s="17"/>
      <c r="B780" s="18"/>
      <c r="C780" s="18"/>
      <c r="D780" s="18"/>
      <c r="E780" s="18"/>
      <c r="F780" s="18"/>
      <c r="G780" s="18"/>
      <c r="H780" s="18"/>
      <c r="I780" s="18"/>
      <c r="J780" s="18"/>
      <c r="K780" s="25"/>
      <c r="L780" s="18"/>
      <c r="M780" s="18"/>
      <c r="N780" s="18"/>
      <c r="O780" s="18"/>
      <c r="P780" s="18"/>
      <c r="Q780" s="18"/>
      <c r="R780" s="18"/>
      <c r="S780" s="14"/>
      <c r="T780" s="14"/>
      <c r="U780" s="14"/>
      <c r="V780" s="14"/>
      <c r="W780" s="14"/>
      <c r="X780" s="14"/>
      <c r="Y780" s="14"/>
      <c r="Z780" s="14"/>
      <c r="AA780" s="14"/>
      <c r="AB780" s="14"/>
      <c r="AC780" s="14"/>
      <c r="AD780" s="14"/>
      <c r="AE780" s="14"/>
      <c r="AF780" s="14"/>
      <c r="AG780" s="14"/>
      <c r="AH780" s="14"/>
    </row>
    <row r="781" spans="1:34">
      <c r="A781" s="17"/>
      <c r="B781" s="18"/>
      <c r="C781" s="18"/>
      <c r="D781" s="18"/>
      <c r="E781" s="18"/>
      <c r="F781" s="18"/>
      <c r="G781" s="18"/>
      <c r="H781" s="18"/>
      <c r="I781" s="18"/>
      <c r="J781" s="18"/>
      <c r="K781" s="25"/>
      <c r="L781" s="18"/>
      <c r="M781" s="18"/>
      <c r="N781" s="18"/>
      <c r="O781" s="18"/>
      <c r="P781" s="18"/>
      <c r="Q781" s="18"/>
      <c r="R781" s="18"/>
      <c r="S781" s="14"/>
      <c r="T781" s="14"/>
      <c r="U781" s="14"/>
      <c r="V781" s="14"/>
      <c r="W781" s="14"/>
      <c r="X781" s="14"/>
      <c r="Y781" s="14"/>
      <c r="Z781" s="14"/>
      <c r="AA781" s="14"/>
      <c r="AB781" s="14"/>
      <c r="AC781" s="14"/>
      <c r="AD781" s="14"/>
      <c r="AE781" s="14"/>
      <c r="AF781" s="14"/>
      <c r="AG781" s="14"/>
      <c r="AH781" s="14"/>
    </row>
    <row r="782" spans="1:34">
      <c r="A782" s="17"/>
      <c r="B782" s="18"/>
      <c r="C782" s="18"/>
      <c r="D782" s="18"/>
      <c r="E782" s="18"/>
      <c r="F782" s="18"/>
      <c r="G782" s="18"/>
      <c r="H782" s="18"/>
      <c r="I782" s="18"/>
      <c r="J782" s="18"/>
      <c r="K782" s="25"/>
      <c r="L782" s="18"/>
      <c r="M782" s="18"/>
      <c r="N782" s="18"/>
      <c r="O782" s="18"/>
      <c r="P782" s="18"/>
      <c r="Q782" s="18"/>
      <c r="R782" s="18"/>
      <c r="S782" s="14"/>
      <c r="T782" s="14"/>
      <c r="U782" s="14"/>
      <c r="V782" s="14"/>
      <c r="W782" s="14"/>
      <c r="X782" s="14"/>
      <c r="Y782" s="14"/>
      <c r="Z782" s="14"/>
      <c r="AA782" s="14"/>
      <c r="AB782" s="14"/>
      <c r="AC782" s="14"/>
      <c r="AD782" s="14"/>
      <c r="AE782" s="14"/>
      <c r="AF782" s="14"/>
      <c r="AG782" s="14"/>
      <c r="AH782" s="14"/>
    </row>
    <row r="783" spans="1:34">
      <c r="A783" s="17"/>
      <c r="B783" s="18"/>
      <c r="C783" s="18"/>
      <c r="D783" s="18"/>
      <c r="E783" s="18"/>
      <c r="F783" s="18"/>
      <c r="G783" s="18"/>
      <c r="H783" s="18"/>
      <c r="I783" s="18"/>
      <c r="J783" s="18"/>
      <c r="K783" s="25"/>
      <c r="L783" s="18"/>
      <c r="M783" s="18"/>
      <c r="N783" s="18"/>
      <c r="O783" s="18"/>
      <c r="P783" s="18"/>
      <c r="Q783" s="18"/>
      <c r="R783" s="18"/>
      <c r="S783" s="14"/>
      <c r="T783" s="14"/>
      <c r="U783" s="14"/>
      <c r="V783" s="14"/>
      <c r="W783" s="14"/>
      <c r="X783" s="14"/>
      <c r="Y783" s="14"/>
      <c r="Z783" s="14"/>
      <c r="AA783" s="14"/>
      <c r="AB783" s="14"/>
      <c r="AC783" s="14"/>
      <c r="AD783" s="14"/>
      <c r="AE783" s="14"/>
      <c r="AF783" s="14"/>
      <c r="AG783" s="14"/>
      <c r="AH783" s="14"/>
    </row>
    <row r="784" spans="1:34">
      <c r="A784" s="17"/>
      <c r="B784" s="18"/>
      <c r="C784" s="18"/>
      <c r="D784" s="18"/>
      <c r="E784" s="18"/>
      <c r="F784" s="18"/>
      <c r="G784" s="18"/>
      <c r="H784" s="18"/>
      <c r="I784" s="18"/>
      <c r="J784" s="18"/>
      <c r="K784" s="25"/>
      <c r="L784" s="18"/>
      <c r="M784" s="18"/>
      <c r="N784" s="18"/>
      <c r="O784" s="18"/>
      <c r="P784" s="18"/>
      <c r="Q784" s="18"/>
      <c r="R784" s="18"/>
      <c r="S784" s="14"/>
      <c r="T784" s="14"/>
      <c r="U784" s="14"/>
      <c r="V784" s="14"/>
      <c r="W784" s="14"/>
      <c r="X784" s="14"/>
      <c r="Y784" s="14"/>
      <c r="Z784" s="14"/>
      <c r="AA784" s="14"/>
      <c r="AB784" s="14"/>
      <c r="AC784" s="14"/>
      <c r="AD784" s="14"/>
      <c r="AE784" s="14"/>
      <c r="AF784" s="14"/>
      <c r="AG784" s="14"/>
      <c r="AH784" s="14"/>
    </row>
    <row r="785" spans="1:34">
      <c r="A785" s="17"/>
      <c r="B785" s="18"/>
      <c r="C785" s="18"/>
      <c r="D785" s="18"/>
      <c r="E785" s="18"/>
      <c r="F785" s="18"/>
      <c r="G785" s="18"/>
      <c r="H785" s="18"/>
      <c r="I785" s="18"/>
      <c r="J785" s="18"/>
      <c r="K785" s="25"/>
      <c r="L785" s="18"/>
      <c r="M785" s="18"/>
      <c r="N785" s="18"/>
      <c r="O785" s="18"/>
      <c r="P785" s="18"/>
      <c r="Q785" s="18"/>
      <c r="R785" s="18"/>
      <c r="S785" s="14"/>
      <c r="T785" s="14"/>
      <c r="U785" s="14"/>
      <c r="V785" s="14"/>
      <c r="W785" s="14"/>
      <c r="X785" s="14"/>
      <c r="Y785" s="14"/>
      <c r="Z785" s="14"/>
      <c r="AA785" s="14"/>
      <c r="AB785" s="14"/>
      <c r="AC785" s="14"/>
      <c r="AD785" s="14"/>
      <c r="AE785" s="14"/>
      <c r="AF785" s="14"/>
      <c r="AG785" s="14"/>
      <c r="AH785" s="14"/>
    </row>
    <row r="786" spans="1:34">
      <c r="A786" s="17"/>
      <c r="B786" s="18"/>
      <c r="C786" s="18"/>
      <c r="D786" s="18"/>
      <c r="E786" s="18"/>
      <c r="F786" s="18"/>
      <c r="G786" s="18"/>
      <c r="H786" s="18"/>
      <c r="I786" s="18"/>
      <c r="J786" s="18"/>
      <c r="K786" s="25"/>
      <c r="L786" s="18"/>
      <c r="M786" s="18"/>
      <c r="N786" s="18"/>
      <c r="O786" s="18"/>
      <c r="P786" s="18"/>
      <c r="Q786" s="18"/>
      <c r="R786" s="18"/>
      <c r="S786" s="14"/>
      <c r="T786" s="14"/>
      <c r="U786" s="14"/>
      <c r="V786" s="14"/>
      <c r="W786" s="14"/>
      <c r="X786" s="14"/>
      <c r="Y786" s="14"/>
      <c r="Z786" s="14"/>
      <c r="AA786" s="14"/>
      <c r="AB786" s="14"/>
      <c r="AC786" s="14"/>
      <c r="AD786" s="14"/>
      <c r="AE786" s="14"/>
      <c r="AF786" s="14"/>
      <c r="AG786" s="14"/>
      <c r="AH786" s="14"/>
    </row>
    <row r="787" spans="1:34">
      <c r="A787" s="17"/>
      <c r="B787" s="18"/>
      <c r="C787" s="18"/>
      <c r="D787" s="18"/>
      <c r="E787" s="18"/>
      <c r="F787" s="18"/>
      <c r="G787" s="18"/>
      <c r="H787" s="18"/>
      <c r="I787" s="18"/>
      <c r="J787" s="18"/>
      <c r="K787" s="25"/>
      <c r="L787" s="18"/>
      <c r="M787" s="18"/>
      <c r="N787" s="18"/>
      <c r="O787" s="18"/>
      <c r="P787" s="18"/>
      <c r="Q787" s="18"/>
      <c r="R787" s="18"/>
      <c r="S787" s="14"/>
      <c r="T787" s="14"/>
      <c r="U787" s="14"/>
      <c r="V787" s="14"/>
      <c r="W787" s="14"/>
      <c r="X787" s="14"/>
      <c r="Y787" s="14"/>
      <c r="Z787" s="14"/>
      <c r="AA787" s="14"/>
      <c r="AB787" s="14"/>
      <c r="AC787" s="14"/>
      <c r="AD787" s="14"/>
      <c r="AE787" s="14"/>
      <c r="AF787" s="14"/>
      <c r="AG787" s="14"/>
      <c r="AH787" s="14"/>
    </row>
    <row r="788" spans="1:34">
      <c r="A788" s="17"/>
      <c r="B788" s="18"/>
      <c r="C788" s="18"/>
      <c r="D788" s="18"/>
      <c r="E788" s="18"/>
      <c r="F788" s="18"/>
      <c r="G788" s="18"/>
      <c r="H788" s="18"/>
      <c r="I788" s="18"/>
      <c r="J788" s="18"/>
      <c r="K788" s="25"/>
      <c r="L788" s="18"/>
      <c r="M788" s="18"/>
      <c r="N788" s="18"/>
      <c r="O788" s="18"/>
      <c r="P788" s="18"/>
      <c r="Q788" s="18"/>
      <c r="R788" s="18"/>
      <c r="S788" s="14"/>
      <c r="T788" s="14"/>
      <c r="U788" s="14"/>
      <c r="V788" s="14"/>
      <c r="W788" s="14"/>
      <c r="X788" s="14"/>
      <c r="Y788" s="14"/>
      <c r="Z788" s="14"/>
      <c r="AA788" s="14"/>
      <c r="AB788" s="14"/>
      <c r="AC788" s="14"/>
      <c r="AD788" s="14"/>
      <c r="AE788" s="14"/>
      <c r="AF788" s="14"/>
      <c r="AG788" s="14"/>
      <c r="AH788" s="14"/>
    </row>
    <row r="789" spans="1:34">
      <c r="A789" s="17"/>
      <c r="B789" s="18"/>
      <c r="C789" s="18"/>
      <c r="D789" s="18"/>
      <c r="E789" s="18"/>
      <c r="F789" s="18"/>
      <c r="G789" s="18"/>
      <c r="H789" s="18"/>
      <c r="I789" s="18"/>
      <c r="J789" s="18"/>
      <c r="K789" s="25"/>
      <c r="L789" s="18"/>
      <c r="M789" s="18"/>
      <c r="N789" s="18"/>
      <c r="O789" s="18"/>
      <c r="P789" s="18"/>
      <c r="Q789" s="18"/>
      <c r="R789" s="18"/>
      <c r="S789" s="14"/>
      <c r="T789" s="14"/>
      <c r="U789" s="14"/>
      <c r="V789" s="14"/>
      <c r="W789" s="14"/>
      <c r="X789" s="14"/>
      <c r="Y789" s="14"/>
      <c r="Z789" s="14"/>
      <c r="AA789" s="14"/>
      <c r="AB789" s="14"/>
      <c r="AC789" s="14"/>
      <c r="AD789" s="14"/>
      <c r="AE789" s="14"/>
      <c r="AF789" s="14"/>
      <c r="AG789" s="14"/>
      <c r="AH789" s="14"/>
    </row>
    <row r="790" spans="1:34">
      <c r="A790" s="17"/>
      <c r="B790" s="18"/>
      <c r="C790" s="18"/>
      <c r="D790" s="18"/>
      <c r="E790" s="18"/>
      <c r="F790" s="18"/>
      <c r="G790" s="18"/>
      <c r="H790" s="18"/>
      <c r="I790" s="18"/>
      <c r="J790" s="18"/>
      <c r="K790" s="25"/>
      <c r="L790" s="18"/>
      <c r="M790" s="18"/>
      <c r="N790" s="18"/>
      <c r="O790" s="18"/>
      <c r="P790" s="18"/>
      <c r="Q790" s="18"/>
      <c r="R790" s="18"/>
      <c r="S790" s="14"/>
      <c r="T790" s="14"/>
      <c r="U790" s="14"/>
      <c r="V790" s="14"/>
      <c r="W790" s="14"/>
      <c r="X790" s="14"/>
      <c r="Y790" s="14"/>
      <c r="Z790" s="14"/>
      <c r="AA790" s="14"/>
      <c r="AB790" s="14"/>
      <c r="AC790" s="14"/>
      <c r="AD790" s="14"/>
      <c r="AE790" s="14"/>
      <c r="AF790" s="14"/>
      <c r="AG790" s="14"/>
      <c r="AH790" s="14"/>
    </row>
    <row r="791" spans="1:34">
      <c r="A791" s="17"/>
      <c r="B791" s="18"/>
      <c r="C791" s="18"/>
      <c r="D791" s="18"/>
      <c r="E791" s="18"/>
      <c r="F791" s="18"/>
      <c r="G791" s="18"/>
      <c r="H791" s="18"/>
      <c r="I791" s="18"/>
      <c r="J791" s="18"/>
      <c r="K791" s="25"/>
      <c r="L791" s="18"/>
      <c r="M791" s="18"/>
      <c r="N791" s="18"/>
      <c r="O791" s="18"/>
      <c r="P791" s="18"/>
      <c r="Q791" s="18"/>
      <c r="R791" s="18"/>
      <c r="S791" s="14"/>
      <c r="T791" s="14"/>
      <c r="U791" s="14"/>
      <c r="V791" s="14"/>
      <c r="W791" s="14"/>
      <c r="X791" s="14"/>
      <c r="Y791" s="14"/>
      <c r="Z791" s="14"/>
      <c r="AA791" s="14"/>
      <c r="AB791" s="14"/>
      <c r="AC791" s="14"/>
      <c r="AD791" s="14"/>
      <c r="AE791" s="14"/>
      <c r="AF791" s="14"/>
      <c r="AG791" s="14"/>
      <c r="AH791" s="14"/>
    </row>
    <row r="792" spans="1:34">
      <c r="A792" s="17"/>
      <c r="B792" s="18"/>
      <c r="C792" s="18"/>
      <c r="D792" s="18"/>
      <c r="E792" s="18"/>
      <c r="F792" s="18"/>
      <c r="G792" s="18"/>
      <c r="H792" s="18"/>
      <c r="I792" s="18"/>
      <c r="J792" s="18"/>
      <c r="K792" s="25"/>
      <c r="L792" s="18"/>
      <c r="M792" s="18"/>
      <c r="N792" s="18"/>
      <c r="O792" s="18"/>
      <c r="P792" s="18"/>
      <c r="Q792" s="18"/>
      <c r="R792" s="18"/>
      <c r="S792" s="14"/>
      <c r="T792" s="14"/>
      <c r="U792" s="14"/>
      <c r="V792" s="14"/>
      <c r="W792" s="14"/>
      <c r="X792" s="14"/>
      <c r="Y792" s="14"/>
      <c r="Z792" s="14"/>
      <c r="AA792" s="14"/>
      <c r="AB792" s="14"/>
      <c r="AC792" s="14"/>
      <c r="AD792" s="14"/>
      <c r="AE792" s="14"/>
      <c r="AF792" s="14"/>
      <c r="AG792" s="14"/>
      <c r="AH792" s="14"/>
    </row>
    <row r="793" spans="1:34">
      <c r="A793" s="17"/>
      <c r="B793" s="18"/>
      <c r="C793" s="18"/>
      <c r="D793" s="18"/>
      <c r="E793" s="18"/>
      <c r="F793" s="18"/>
      <c r="G793" s="18"/>
      <c r="H793" s="18"/>
      <c r="I793" s="18"/>
      <c r="J793" s="18"/>
      <c r="K793" s="25"/>
      <c r="L793" s="18"/>
      <c r="M793" s="18"/>
      <c r="N793" s="18"/>
      <c r="O793" s="18"/>
      <c r="P793" s="18"/>
      <c r="Q793" s="18"/>
      <c r="R793" s="18"/>
      <c r="S793" s="14"/>
      <c r="T793" s="14"/>
      <c r="U793" s="14"/>
      <c r="V793" s="14"/>
      <c r="W793" s="14"/>
      <c r="X793" s="14"/>
      <c r="Y793" s="14"/>
      <c r="Z793" s="14"/>
      <c r="AA793" s="14"/>
      <c r="AB793" s="14"/>
      <c r="AC793" s="14"/>
      <c r="AD793" s="14"/>
      <c r="AE793" s="14"/>
      <c r="AF793" s="14"/>
      <c r="AG793" s="14"/>
      <c r="AH793" s="14"/>
    </row>
    <row r="794" spans="1:34">
      <c r="A794" s="17"/>
      <c r="B794" s="18"/>
      <c r="C794" s="18"/>
      <c r="D794" s="18"/>
      <c r="E794" s="18"/>
      <c r="F794" s="18"/>
      <c r="G794" s="18"/>
      <c r="H794" s="18"/>
      <c r="I794" s="18"/>
      <c r="J794" s="18"/>
      <c r="K794" s="25"/>
      <c r="L794" s="18"/>
      <c r="M794" s="18"/>
      <c r="N794" s="18"/>
      <c r="O794" s="18"/>
      <c r="P794" s="18"/>
      <c r="Q794" s="18"/>
      <c r="R794" s="18"/>
      <c r="S794" s="14"/>
      <c r="T794" s="14"/>
      <c r="U794" s="14"/>
      <c r="V794" s="14"/>
      <c r="W794" s="14"/>
      <c r="X794" s="14"/>
      <c r="Y794" s="14"/>
      <c r="Z794" s="14"/>
      <c r="AA794" s="14"/>
      <c r="AB794" s="14"/>
      <c r="AC794" s="14"/>
      <c r="AD794" s="14"/>
      <c r="AE794" s="14"/>
      <c r="AF794" s="14"/>
      <c r="AG794" s="14"/>
      <c r="AH794" s="14"/>
    </row>
    <row r="795" spans="1:34">
      <c r="A795" s="17"/>
      <c r="B795" s="18"/>
      <c r="C795" s="18"/>
      <c r="D795" s="18"/>
      <c r="E795" s="18"/>
      <c r="F795" s="18"/>
      <c r="G795" s="18"/>
      <c r="H795" s="18"/>
      <c r="I795" s="18"/>
      <c r="J795" s="18"/>
      <c r="K795" s="25"/>
      <c r="L795" s="18"/>
      <c r="M795" s="18"/>
      <c r="N795" s="18"/>
      <c r="O795" s="18"/>
      <c r="P795" s="18"/>
      <c r="Q795" s="18"/>
      <c r="R795" s="18"/>
      <c r="S795" s="14"/>
      <c r="T795" s="14"/>
      <c r="U795" s="14"/>
      <c r="V795" s="14"/>
      <c r="W795" s="14"/>
      <c r="X795" s="14"/>
      <c r="Y795" s="14"/>
      <c r="Z795" s="14"/>
      <c r="AA795" s="14"/>
      <c r="AB795" s="14"/>
      <c r="AC795" s="14"/>
      <c r="AD795" s="14"/>
      <c r="AE795" s="14"/>
      <c r="AF795" s="14"/>
      <c r="AG795" s="14"/>
      <c r="AH795" s="14"/>
    </row>
    <row r="796" spans="1:34">
      <c r="A796" s="17"/>
      <c r="B796" s="18"/>
      <c r="C796" s="18"/>
      <c r="D796" s="18"/>
      <c r="E796" s="18"/>
      <c r="F796" s="18"/>
      <c r="G796" s="18"/>
      <c r="H796" s="18"/>
      <c r="I796" s="18"/>
      <c r="J796" s="18"/>
      <c r="K796" s="25"/>
      <c r="L796" s="18"/>
      <c r="M796" s="18"/>
      <c r="N796" s="18"/>
      <c r="O796" s="18"/>
      <c r="P796" s="18"/>
      <c r="Q796" s="18"/>
      <c r="R796" s="18"/>
      <c r="S796" s="14"/>
      <c r="T796" s="14"/>
      <c r="U796" s="14"/>
      <c r="V796" s="14"/>
      <c r="W796" s="14"/>
      <c r="X796" s="14"/>
      <c r="Y796" s="14"/>
      <c r="Z796" s="14"/>
      <c r="AA796" s="14"/>
      <c r="AB796" s="14"/>
      <c r="AC796" s="14"/>
      <c r="AD796" s="14"/>
      <c r="AE796" s="14"/>
      <c r="AF796" s="14"/>
      <c r="AG796" s="14"/>
      <c r="AH796" s="14"/>
    </row>
    <row r="797" spans="1:34">
      <c r="A797" s="17"/>
      <c r="B797" s="18"/>
      <c r="C797" s="18"/>
      <c r="D797" s="18"/>
      <c r="E797" s="18"/>
      <c r="F797" s="18"/>
      <c r="G797" s="18"/>
      <c r="H797" s="18"/>
      <c r="I797" s="18"/>
      <c r="J797" s="18"/>
      <c r="K797" s="25"/>
      <c r="L797" s="18"/>
      <c r="M797" s="18"/>
      <c r="N797" s="18"/>
      <c r="O797" s="18"/>
      <c r="P797" s="18"/>
      <c r="Q797" s="18"/>
      <c r="R797" s="18"/>
      <c r="S797" s="14"/>
      <c r="T797" s="14"/>
      <c r="U797" s="14"/>
      <c r="V797" s="14"/>
      <c r="W797" s="14"/>
      <c r="X797" s="14"/>
      <c r="Y797" s="14"/>
      <c r="Z797" s="14"/>
      <c r="AA797" s="14"/>
      <c r="AB797" s="14"/>
      <c r="AC797" s="14"/>
      <c r="AD797" s="14"/>
      <c r="AE797" s="14"/>
      <c r="AF797" s="14"/>
      <c r="AG797" s="14"/>
      <c r="AH797" s="14"/>
    </row>
    <row r="798" spans="1:34">
      <c r="A798" s="17"/>
      <c r="B798" s="18"/>
      <c r="C798" s="18"/>
      <c r="D798" s="18"/>
      <c r="E798" s="18"/>
      <c r="F798" s="18"/>
      <c r="G798" s="18"/>
      <c r="H798" s="18"/>
      <c r="I798" s="18"/>
      <c r="J798" s="18"/>
      <c r="K798" s="25"/>
      <c r="L798" s="18"/>
      <c r="M798" s="18"/>
      <c r="N798" s="18"/>
      <c r="O798" s="18"/>
      <c r="P798" s="18"/>
      <c r="Q798" s="18"/>
      <c r="R798" s="18"/>
      <c r="S798" s="14"/>
      <c r="T798" s="14"/>
      <c r="U798" s="14"/>
      <c r="V798" s="14"/>
      <c r="W798" s="14"/>
      <c r="X798" s="14"/>
      <c r="Y798" s="14"/>
      <c r="Z798" s="14"/>
      <c r="AA798" s="14"/>
      <c r="AB798" s="14"/>
      <c r="AC798" s="14"/>
      <c r="AD798" s="14"/>
      <c r="AE798" s="14"/>
      <c r="AF798" s="14"/>
      <c r="AG798" s="14"/>
      <c r="AH798" s="14"/>
    </row>
    <row r="799" spans="1:34">
      <c r="A799" s="17"/>
      <c r="B799" s="18"/>
      <c r="C799" s="18"/>
      <c r="D799" s="18"/>
      <c r="E799" s="18"/>
      <c r="F799" s="18"/>
      <c r="G799" s="18"/>
      <c r="H799" s="18"/>
      <c r="I799" s="18"/>
      <c r="J799" s="18"/>
      <c r="K799" s="25"/>
      <c r="L799" s="18"/>
      <c r="M799" s="18"/>
      <c r="N799" s="18"/>
      <c r="O799" s="18"/>
      <c r="P799" s="18"/>
      <c r="Q799" s="18"/>
      <c r="R799" s="18"/>
      <c r="S799" s="14"/>
      <c r="T799" s="14"/>
      <c r="U799" s="14"/>
      <c r="V799" s="14"/>
      <c r="W799" s="14"/>
      <c r="X799" s="14"/>
      <c r="Y799" s="14"/>
      <c r="Z799" s="14"/>
      <c r="AA799" s="14"/>
      <c r="AB799" s="14"/>
      <c r="AC799" s="14"/>
      <c r="AD799" s="14"/>
      <c r="AE799" s="14"/>
      <c r="AF799" s="14"/>
      <c r="AG799" s="14"/>
      <c r="AH799" s="14"/>
    </row>
    <row r="800" spans="1:34">
      <c r="A800" s="17"/>
      <c r="B800" s="18"/>
      <c r="C800" s="18"/>
      <c r="D800" s="18"/>
      <c r="E800" s="18"/>
      <c r="F800" s="18"/>
      <c r="G800" s="18"/>
      <c r="H800" s="18"/>
      <c r="I800" s="18"/>
      <c r="J800" s="18"/>
      <c r="K800" s="25"/>
      <c r="L800" s="18"/>
      <c r="M800" s="18"/>
      <c r="N800" s="18"/>
      <c r="O800" s="18"/>
      <c r="P800" s="18"/>
      <c r="Q800" s="18"/>
      <c r="R800" s="18"/>
      <c r="S800" s="14"/>
      <c r="T800" s="14"/>
      <c r="U800" s="14"/>
      <c r="V800" s="14"/>
      <c r="W800" s="14"/>
      <c r="X800" s="14"/>
      <c r="Y800" s="14"/>
      <c r="Z800" s="14"/>
      <c r="AA800" s="14"/>
      <c r="AB800" s="14"/>
      <c r="AC800" s="14"/>
      <c r="AD800" s="14"/>
      <c r="AE800" s="14"/>
      <c r="AF800" s="14"/>
      <c r="AG800" s="14"/>
      <c r="AH800" s="14"/>
    </row>
    <row r="801" spans="1:34">
      <c r="A801" s="17"/>
      <c r="B801" s="18"/>
      <c r="C801" s="18"/>
      <c r="D801" s="18"/>
      <c r="E801" s="18"/>
      <c r="F801" s="18"/>
      <c r="G801" s="18"/>
      <c r="H801" s="18"/>
      <c r="I801" s="18"/>
      <c r="J801" s="18"/>
      <c r="K801" s="25"/>
      <c r="L801" s="18"/>
      <c r="M801" s="18"/>
      <c r="N801" s="18"/>
      <c r="O801" s="18"/>
      <c r="P801" s="18"/>
      <c r="Q801" s="18"/>
      <c r="R801" s="18"/>
      <c r="S801" s="14"/>
      <c r="T801" s="14"/>
      <c r="U801" s="14"/>
      <c r="V801" s="14"/>
      <c r="W801" s="14"/>
      <c r="X801" s="14"/>
      <c r="Y801" s="14"/>
      <c r="Z801" s="14"/>
      <c r="AA801" s="14"/>
      <c r="AB801" s="14"/>
      <c r="AC801" s="14"/>
      <c r="AD801" s="14"/>
      <c r="AE801" s="14"/>
      <c r="AF801" s="14"/>
      <c r="AG801" s="14"/>
      <c r="AH801" s="14"/>
    </row>
    <row r="802" spans="1:34">
      <c r="A802" s="17"/>
      <c r="B802" s="18"/>
      <c r="C802" s="18"/>
      <c r="D802" s="18"/>
      <c r="E802" s="18"/>
      <c r="F802" s="18"/>
      <c r="G802" s="18"/>
      <c r="H802" s="18"/>
      <c r="I802" s="18"/>
      <c r="J802" s="18"/>
      <c r="K802" s="25"/>
      <c r="L802" s="18"/>
      <c r="M802" s="18"/>
      <c r="N802" s="18"/>
      <c r="O802" s="18"/>
      <c r="P802" s="18"/>
      <c r="Q802" s="18"/>
      <c r="R802" s="18"/>
      <c r="S802" s="14"/>
      <c r="T802" s="14"/>
      <c r="U802" s="14"/>
      <c r="V802" s="14"/>
      <c r="W802" s="14"/>
      <c r="X802" s="14"/>
      <c r="Y802" s="14"/>
      <c r="Z802" s="14"/>
      <c r="AA802" s="14"/>
      <c r="AB802" s="14"/>
      <c r="AC802" s="14"/>
      <c r="AD802" s="14"/>
      <c r="AE802" s="14"/>
      <c r="AF802" s="14"/>
      <c r="AG802" s="14"/>
      <c r="AH802" s="14"/>
    </row>
    <row r="803" spans="1:34">
      <c r="A803" s="17"/>
      <c r="B803" s="18"/>
      <c r="C803" s="18"/>
      <c r="D803" s="18"/>
      <c r="E803" s="18"/>
      <c r="F803" s="18"/>
      <c r="G803" s="18"/>
      <c r="H803" s="18"/>
      <c r="I803" s="18"/>
      <c r="J803" s="18"/>
      <c r="K803" s="25"/>
      <c r="L803" s="18"/>
      <c r="M803" s="18"/>
      <c r="N803" s="18"/>
      <c r="O803" s="18"/>
      <c r="P803" s="18"/>
      <c r="Q803" s="18"/>
      <c r="R803" s="18"/>
      <c r="S803" s="14"/>
      <c r="T803" s="14"/>
      <c r="U803" s="14"/>
      <c r="V803" s="14"/>
      <c r="W803" s="14"/>
      <c r="X803" s="14"/>
      <c r="Y803" s="14"/>
      <c r="Z803" s="14"/>
      <c r="AA803" s="14"/>
      <c r="AB803" s="14"/>
      <c r="AC803" s="14"/>
      <c r="AD803" s="14"/>
      <c r="AE803" s="14"/>
      <c r="AF803" s="14"/>
      <c r="AG803" s="14"/>
      <c r="AH803" s="14"/>
    </row>
    <row r="804" spans="1:34">
      <c r="A804" s="17"/>
      <c r="B804" s="18"/>
      <c r="C804" s="18"/>
      <c r="D804" s="18"/>
      <c r="E804" s="18"/>
      <c r="F804" s="18"/>
      <c r="G804" s="18"/>
      <c r="H804" s="18"/>
      <c r="I804" s="18"/>
      <c r="J804" s="18"/>
      <c r="K804" s="25"/>
      <c r="L804" s="18"/>
      <c r="M804" s="18"/>
      <c r="N804" s="18"/>
      <c r="O804" s="18"/>
      <c r="P804" s="18"/>
      <c r="Q804" s="18"/>
      <c r="R804" s="18"/>
      <c r="S804" s="14"/>
      <c r="T804" s="14"/>
      <c r="U804" s="14"/>
      <c r="V804" s="14"/>
      <c r="W804" s="14"/>
      <c r="X804" s="14"/>
      <c r="Y804" s="14"/>
      <c r="Z804" s="14"/>
      <c r="AA804" s="14"/>
      <c r="AB804" s="14"/>
      <c r="AC804" s="14"/>
      <c r="AD804" s="14"/>
      <c r="AE804" s="14"/>
      <c r="AF804" s="14"/>
      <c r="AG804" s="14"/>
      <c r="AH804" s="14"/>
    </row>
    <row r="805" spans="1:34">
      <c r="A805" s="17"/>
      <c r="B805" s="18"/>
      <c r="C805" s="18"/>
      <c r="D805" s="18"/>
      <c r="E805" s="18"/>
      <c r="F805" s="18"/>
      <c r="G805" s="18"/>
      <c r="H805" s="18"/>
      <c r="I805" s="18"/>
      <c r="J805" s="18"/>
      <c r="K805" s="25"/>
      <c r="L805" s="18"/>
      <c r="M805" s="18"/>
      <c r="N805" s="18"/>
      <c r="O805" s="18"/>
      <c r="P805" s="18"/>
      <c r="Q805" s="18"/>
      <c r="R805" s="18"/>
      <c r="S805" s="14"/>
      <c r="T805" s="14"/>
      <c r="U805" s="14"/>
      <c r="V805" s="14"/>
      <c r="W805" s="14"/>
      <c r="X805" s="14"/>
      <c r="Y805" s="14"/>
      <c r="Z805" s="14"/>
      <c r="AA805" s="14"/>
      <c r="AB805" s="14"/>
      <c r="AC805" s="14"/>
      <c r="AD805" s="14"/>
      <c r="AE805" s="14"/>
      <c r="AF805" s="14"/>
      <c r="AG805" s="14"/>
      <c r="AH805" s="14"/>
    </row>
    <row r="806" spans="1:34">
      <c r="A806" s="17"/>
      <c r="B806" s="18"/>
      <c r="C806" s="18"/>
      <c r="D806" s="18"/>
      <c r="E806" s="18"/>
      <c r="F806" s="18"/>
      <c r="G806" s="18"/>
      <c r="H806" s="18"/>
      <c r="I806" s="18"/>
      <c r="J806" s="18"/>
      <c r="K806" s="25"/>
      <c r="L806" s="18"/>
      <c r="M806" s="18"/>
      <c r="N806" s="18"/>
      <c r="O806" s="18"/>
      <c r="P806" s="18"/>
      <c r="Q806" s="18"/>
      <c r="R806" s="18"/>
      <c r="S806" s="14"/>
      <c r="T806" s="14"/>
      <c r="U806" s="14"/>
      <c r="V806" s="14"/>
      <c r="W806" s="14"/>
      <c r="X806" s="14"/>
      <c r="Y806" s="14"/>
      <c r="Z806" s="14"/>
      <c r="AA806" s="14"/>
      <c r="AB806" s="14"/>
      <c r="AC806" s="14"/>
      <c r="AD806" s="14"/>
      <c r="AE806" s="14"/>
      <c r="AF806" s="14"/>
      <c r="AG806" s="14"/>
      <c r="AH806" s="14"/>
    </row>
    <row r="807" spans="1:34">
      <c r="A807" s="17"/>
      <c r="B807" s="18"/>
      <c r="C807" s="18"/>
      <c r="D807" s="18"/>
      <c r="E807" s="18"/>
      <c r="F807" s="18"/>
      <c r="G807" s="18"/>
      <c r="H807" s="18"/>
      <c r="I807" s="18"/>
      <c r="J807" s="18"/>
      <c r="K807" s="25"/>
      <c r="L807" s="18"/>
      <c r="M807" s="18"/>
      <c r="N807" s="18"/>
      <c r="O807" s="18"/>
      <c r="P807" s="18"/>
      <c r="Q807" s="18"/>
      <c r="R807" s="18"/>
      <c r="S807" s="14"/>
      <c r="T807" s="14"/>
      <c r="U807" s="14"/>
      <c r="V807" s="14"/>
      <c r="W807" s="14"/>
      <c r="X807" s="14"/>
      <c r="Y807" s="14"/>
      <c r="Z807" s="14"/>
      <c r="AA807" s="14"/>
      <c r="AB807" s="14"/>
      <c r="AC807" s="14"/>
      <c r="AD807" s="14"/>
      <c r="AE807" s="14"/>
      <c r="AF807" s="14"/>
      <c r="AG807" s="14"/>
      <c r="AH807" s="14"/>
    </row>
    <row r="808" spans="1:34">
      <c r="A808" s="17"/>
      <c r="B808" s="18"/>
      <c r="C808" s="18"/>
      <c r="D808" s="18"/>
      <c r="E808" s="18"/>
      <c r="F808" s="18"/>
      <c r="G808" s="18"/>
      <c r="H808" s="18"/>
      <c r="I808" s="18"/>
      <c r="J808" s="18"/>
      <c r="K808" s="25"/>
      <c r="L808" s="18"/>
      <c r="M808" s="18"/>
      <c r="N808" s="18"/>
      <c r="O808" s="18"/>
      <c r="P808" s="18"/>
      <c r="Q808" s="18"/>
      <c r="R808" s="18"/>
      <c r="S808" s="14"/>
      <c r="T808" s="14"/>
      <c r="U808" s="14"/>
      <c r="V808" s="14"/>
      <c r="W808" s="14"/>
      <c r="X808" s="14"/>
      <c r="Y808" s="14"/>
      <c r="Z808" s="14"/>
      <c r="AA808" s="14"/>
      <c r="AB808" s="14"/>
      <c r="AC808" s="14"/>
      <c r="AD808" s="14"/>
      <c r="AE808" s="14"/>
      <c r="AF808" s="14"/>
      <c r="AG808" s="14"/>
      <c r="AH808" s="14"/>
    </row>
    <row r="809" spans="1:34">
      <c r="A809" s="17"/>
      <c r="B809" s="18"/>
      <c r="C809" s="18"/>
      <c r="D809" s="18"/>
      <c r="E809" s="18"/>
      <c r="F809" s="18"/>
      <c r="G809" s="18"/>
      <c r="H809" s="18"/>
      <c r="I809" s="18"/>
      <c r="J809" s="18"/>
      <c r="K809" s="25"/>
      <c r="L809" s="18"/>
      <c r="M809" s="18"/>
      <c r="N809" s="18"/>
      <c r="O809" s="18"/>
      <c r="P809" s="18"/>
      <c r="Q809" s="18"/>
      <c r="R809" s="18"/>
      <c r="S809" s="14"/>
      <c r="T809" s="14"/>
      <c r="U809" s="14"/>
      <c r="V809" s="14"/>
      <c r="W809" s="14"/>
      <c r="X809" s="14"/>
      <c r="Y809" s="14"/>
      <c r="Z809" s="14"/>
      <c r="AA809" s="14"/>
      <c r="AB809" s="14"/>
      <c r="AC809" s="14"/>
      <c r="AD809" s="14"/>
      <c r="AE809" s="14"/>
      <c r="AF809" s="14"/>
      <c r="AG809" s="14"/>
      <c r="AH809" s="14"/>
    </row>
    <row r="810" spans="1:34">
      <c r="A810" s="17"/>
      <c r="B810" s="18"/>
      <c r="C810" s="18"/>
      <c r="D810" s="18"/>
      <c r="E810" s="18"/>
      <c r="F810" s="18"/>
      <c r="G810" s="18"/>
      <c r="H810" s="18"/>
      <c r="I810" s="18"/>
      <c r="J810" s="18"/>
      <c r="K810" s="25"/>
      <c r="L810" s="18"/>
      <c r="M810" s="18"/>
      <c r="N810" s="18"/>
      <c r="O810" s="18"/>
      <c r="P810" s="18"/>
      <c r="Q810" s="18"/>
      <c r="R810" s="18"/>
      <c r="S810" s="14"/>
      <c r="T810" s="14"/>
      <c r="U810" s="14"/>
      <c r="V810" s="14"/>
      <c r="W810" s="14"/>
      <c r="X810" s="14"/>
      <c r="Y810" s="14"/>
      <c r="Z810" s="14"/>
      <c r="AA810" s="14"/>
      <c r="AB810" s="14"/>
      <c r="AC810" s="14"/>
      <c r="AD810" s="14"/>
      <c r="AE810" s="14"/>
      <c r="AF810" s="14"/>
      <c r="AG810" s="14"/>
      <c r="AH810" s="14"/>
    </row>
    <row r="811" spans="1:34">
      <c r="A811" s="17"/>
      <c r="B811" s="18"/>
      <c r="C811" s="18"/>
      <c r="D811" s="18"/>
      <c r="E811" s="18"/>
      <c r="F811" s="18"/>
      <c r="G811" s="18"/>
      <c r="H811" s="18"/>
      <c r="I811" s="18"/>
      <c r="J811" s="18"/>
      <c r="K811" s="25"/>
      <c r="L811" s="18"/>
      <c r="M811" s="18"/>
      <c r="N811" s="18"/>
      <c r="O811" s="18"/>
      <c r="P811" s="18"/>
      <c r="Q811" s="18"/>
      <c r="R811" s="18"/>
      <c r="S811" s="14"/>
      <c r="T811" s="14"/>
      <c r="U811" s="14"/>
      <c r="V811" s="14"/>
      <c r="W811" s="14"/>
      <c r="X811" s="14"/>
      <c r="Y811" s="14"/>
      <c r="Z811" s="14"/>
      <c r="AA811" s="14"/>
      <c r="AB811" s="14"/>
      <c r="AC811" s="14"/>
      <c r="AD811" s="14"/>
      <c r="AE811" s="14"/>
      <c r="AF811" s="14"/>
      <c r="AG811" s="14"/>
      <c r="AH811" s="14"/>
    </row>
    <row r="812" spans="1:34">
      <c r="A812" s="17"/>
      <c r="B812" s="18"/>
      <c r="C812" s="18"/>
      <c r="D812" s="18"/>
      <c r="E812" s="18"/>
      <c r="F812" s="18"/>
      <c r="G812" s="18"/>
      <c r="H812" s="18"/>
      <c r="I812" s="18"/>
      <c r="J812" s="18"/>
      <c r="K812" s="25"/>
      <c r="L812" s="18"/>
      <c r="M812" s="18"/>
      <c r="N812" s="18"/>
      <c r="O812" s="18"/>
      <c r="P812" s="18"/>
      <c r="Q812" s="18"/>
      <c r="R812" s="18"/>
      <c r="S812" s="14"/>
      <c r="T812" s="14"/>
      <c r="U812" s="14"/>
      <c r="V812" s="14"/>
      <c r="W812" s="14"/>
      <c r="X812" s="14"/>
      <c r="Y812" s="14"/>
      <c r="Z812" s="14"/>
      <c r="AA812" s="14"/>
      <c r="AB812" s="14"/>
      <c r="AC812" s="14"/>
      <c r="AD812" s="14"/>
      <c r="AE812" s="14"/>
      <c r="AF812" s="14"/>
      <c r="AG812" s="14"/>
      <c r="AH812" s="14"/>
    </row>
    <row r="813" spans="1:34">
      <c r="A813" s="17"/>
      <c r="B813" s="18"/>
      <c r="C813" s="18"/>
      <c r="D813" s="18"/>
      <c r="E813" s="18"/>
      <c r="F813" s="18"/>
      <c r="G813" s="18"/>
      <c r="H813" s="18"/>
      <c r="I813" s="18"/>
      <c r="J813" s="18"/>
      <c r="K813" s="25"/>
      <c r="L813" s="18"/>
      <c r="M813" s="18"/>
      <c r="N813" s="18"/>
      <c r="O813" s="18"/>
      <c r="P813" s="18"/>
      <c r="Q813" s="18"/>
      <c r="R813" s="18"/>
      <c r="S813" s="14"/>
      <c r="T813" s="14"/>
      <c r="U813" s="14"/>
      <c r="V813" s="14"/>
      <c r="W813" s="14"/>
      <c r="X813" s="14"/>
      <c r="Y813" s="14"/>
      <c r="Z813" s="14"/>
      <c r="AA813" s="14"/>
      <c r="AB813" s="14"/>
      <c r="AC813" s="14"/>
      <c r="AD813" s="14"/>
      <c r="AE813" s="14"/>
      <c r="AF813" s="14"/>
      <c r="AG813" s="14"/>
      <c r="AH813" s="14"/>
    </row>
    <row r="814" spans="1:34">
      <c r="A814" s="17"/>
      <c r="B814" s="18"/>
      <c r="C814" s="18"/>
      <c r="D814" s="18"/>
      <c r="E814" s="18"/>
      <c r="F814" s="18"/>
      <c r="G814" s="18"/>
      <c r="H814" s="18"/>
      <c r="I814" s="18"/>
      <c r="J814" s="18"/>
      <c r="K814" s="25"/>
      <c r="L814" s="18"/>
      <c r="M814" s="18"/>
      <c r="N814" s="18"/>
      <c r="O814" s="18"/>
      <c r="P814" s="18"/>
      <c r="Q814" s="18"/>
      <c r="R814" s="18"/>
      <c r="S814" s="14"/>
      <c r="T814" s="14"/>
      <c r="U814" s="14"/>
      <c r="V814" s="14"/>
      <c r="W814" s="14"/>
      <c r="X814" s="14"/>
      <c r="Y814" s="14"/>
      <c r="Z814" s="14"/>
      <c r="AA814" s="14"/>
      <c r="AB814" s="14"/>
      <c r="AC814" s="14"/>
      <c r="AD814" s="14"/>
      <c r="AE814" s="14"/>
      <c r="AF814" s="14"/>
      <c r="AG814" s="14"/>
      <c r="AH814" s="14"/>
    </row>
    <row r="815" spans="1:34">
      <c r="A815" s="17"/>
      <c r="B815" s="18"/>
      <c r="C815" s="18"/>
      <c r="D815" s="18"/>
      <c r="E815" s="18"/>
      <c r="F815" s="18"/>
      <c r="G815" s="18"/>
      <c r="H815" s="18"/>
      <c r="I815" s="18"/>
      <c r="J815" s="18"/>
      <c r="K815" s="25"/>
      <c r="L815" s="18"/>
      <c r="M815" s="18"/>
      <c r="N815" s="18"/>
      <c r="O815" s="18"/>
      <c r="P815" s="18"/>
      <c r="Q815" s="18"/>
      <c r="R815" s="18"/>
      <c r="S815" s="14"/>
      <c r="T815" s="14"/>
      <c r="U815" s="14"/>
      <c r="V815" s="14"/>
      <c r="W815" s="14"/>
      <c r="X815" s="14"/>
      <c r="Y815" s="14"/>
      <c r="Z815" s="14"/>
      <c r="AA815" s="14"/>
      <c r="AB815" s="14"/>
      <c r="AC815" s="14"/>
      <c r="AD815" s="14"/>
      <c r="AE815" s="14"/>
      <c r="AF815" s="14"/>
      <c r="AG815" s="14"/>
      <c r="AH815" s="14"/>
    </row>
    <row r="816" spans="1:34">
      <c r="A816" s="17"/>
      <c r="B816" s="18"/>
      <c r="C816" s="18"/>
      <c r="D816" s="18"/>
      <c r="E816" s="18"/>
      <c r="F816" s="18"/>
      <c r="G816" s="18"/>
      <c r="H816" s="18"/>
      <c r="I816" s="18"/>
      <c r="J816" s="18"/>
      <c r="K816" s="25"/>
      <c r="L816" s="18"/>
      <c r="M816" s="18"/>
      <c r="N816" s="18"/>
      <c r="O816" s="18"/>
      <c r="P816" s="18"/>
      <c r="Q816" s="18"/>
      <c r="R816" s="18"/>
      <c r="S816" s="14"/>
      <c r="T816" s="14"/>
      <c r="U816" s="14"/>
      <c r="V816" s="14"/>
      <c r="W816" s="14"/>
      <c r="X816" s="14"/>
      <c r="Y816" s="14"/>
      <c r="Z816" s="14"/>
      <c r="AA816" s="14"/>
      <c r="AB816" s="14"/>
      <c r="AC816" s="14"/>
      <c r="AD816" s="14"/>
      <c r="AE816" s="14"/>
      <c r="AF816" s="14"/>
      <c r="AG816" s="14"/>
      <c r="AH816" s="14"/>
    </row>
    <row r="817" spans="1:34">
      <c r="A817" s="17"/>
      <c r="B817" s="18"/>
      <c r="C817" s="18"/>
      <c r="D817" s="18"/>
      <c r="E817" s="18"/>
      <c r="F817" s="18"/>
      <c r="G817" s="18"/>
      <c r="H817" s="18"/>
      <c r="I817" s="18"/>
      <c r="J817" s="18"/>
      <c r="K817" s="25"/>
      <c r="L817" s="18"/>
      <c r="M817" s="18"/>
      <c r="N817" s="18"/>
      <c r="O817" s="18"/>
      <c r="P817" s="18"/>
      <c r="Q817" s="18"/>
      <c r="R817" s="18"/>
      <c r="S817" s="14"/>
      <c r="T817" s="14"/>
      <c r="U817" s="14"/>
      <c r="V817" s="14"/>
      <c r="W817" s="14"/>
      <c r="X817" s="14"/>
      <c r="Y817" s="14"/>
      <c r="Z817" s="14"/>
      <c r="AA817" s="14"/>
      <c r="AB817" s="14"/>
      <c r="AC817" s="14"/>
      <c r="AD817" s="14"/>
      <c r="AE817" s="14"/>
      <c r="AF817" s="14"/>
      <c r="AG817" s="14"/>
      <c r="AH817" s="14"/>
    </row>
    <row r="818" spans="1:34">
      <c r="A818" s="17"/>
      <c r="B818" s="18"/>
      <c r="C818" s="18"/>
      <c r="D818" s="18"/>
      <c r="E818" s="18"/>
      <c r="F818" s="18"/>
      <c r="G818" s="18"/>
      <c r="H818" s="18"/>
      <c r="I818" s="18"/>
      <c r="J818" s="18"/>
      <c r="K818" s="25"/>
      <c r="L818" s="18"/>
      <c r="M818" s="18"/>
      <c r="N818" s="18"/>
      <c r="O818" s="18"/>
      <c r="P818" s="18"/>
      <c r="Q818" s="18"/>
      <c r="R818" s="18"/>
      <c r="S818" s="14"/>
      <c r="T818" s="14"/>
      <c r="U818" s="14"/>
      <c r="V818" s="14"/>
      <c r="W818" s="14"/>
      <c r="X818" s="14"/>
      <c r="Y818" s="14"/>
      <c r="Z818" s="14"/>
      <c r="AA818" s="14"/>
      <c r="AB818" s="14"/>
      <c r="AC818" s="14"/>
      <c r="AD818" s="14"/>
      <c r="AE818" s="14"/>
      <c r="AF818" s="14"/>
      <c r="AG818" s="14"/>
      <c r="AH818" s="14"/>
    </row>
    <row r="819" spans="1:34">
      <c r="A819" s="17"/>
      <c r="B819" s="18"/>
      <c r="C819" s="18"/>
      <c r="D819" s="18"/>
      <c r="E819" s="18"/>
      <c r="F819" s="18"/>
      <c r="G819" s="18"/>
      <c r="H819" s="18"/>
      <c r="I819" s="18"/>
      <c r="J819" s="18"/>
      <c r="K819" s="25"/>
      <c r="L819" s="18"/>
      <c r="M819" s="18"/>
      <c r="N819" s="18"/>
      <c r="O819" s="18"/>
      <c r="P819" s="18"/>
      <c r="Q819" s="18"/>
      <c r="R819" s="18"/>
      <c r="S819" s="14"/>
      <c r="T819" s="14"/>
      <c r="U819" s="14"/>
      <c r="V819" s="14"/>
      <c r="W819" s="14"/>
      <c r="X819" s="14"/>
      <c r="Y819" s="14"/>
      <c r="Z819" s="14"/>
      <c r="AA819" s="14"/>
      <c r="AB819" s="14"/>
      <c r="AC819" s="14"/>
      <c r="AD819" s="14"/>
      <c r="AE819" s="14"/>
      <c r="AF819" s="14"/>
      <c r="AG819" s="14"/>
      <c r="AH819" s="14"/>
    </row>
    <row r="820" spans="1:34">
      <c r="A820" s="17"/>
      <c r="B820" s="18"/>
      <c r="C820" s="18"/>
      <c r="D820" s="18"/>
      <c r="E820" s="18"/>
      <c r="F820" s="18"/>
      <c r="G820" s="18"/>
      <c r="H820" s="18"/>
      <c r="I820" s="18"/>
      <c r="J820" s="18"/>
      <c r="K820" s="25"/>
      <c r="L820" s="18"/>
      <c r="M820" s="18"/>
      <c r="N820" s="18"/>
      <c r="O820" s="18"/>
      <c r="P820" s="18"/>
      <c r="Q820" s="18"/>
      <c r="R820" s="18"/>
      <c r="S820" s="14"/>
      <c r="T820" s="14"/>
      <c r="U820" s="14"/>
      <c r="V820" s="14"/>
      <c r="W820" s="14"/>
      <c r="X820" s="14"/>
      <c r="Y820" s="14"/>
      <c r="Z820" s="14"/>
      <c r="AA820" s="14"/>
      <c r="AB820" s="14"/>
      <c r="AC820" s="14"/>
      <c r="AD820" s="14"/>
      <c r="AE820" s="14"/>
      <c r="AF820" s="14"/>
      <c r="AG820" s="14"/>
      <c r="AH820" s="14"/>
    </row>
    <row r="821" spans="1:34">
      <c r="A821" s="17"/>
      <c r="B821" s="18"/>
      <c r="C821" s="18"/>
      <c r="D821" s="18"/>
      <c r="E821" s="18"/>
      <c r="F821" s="18"/>
      <c r="G821" s="18"/>
      <c r="H821" s="18"/>
      <c r="I821" s="18"/>
      <c r="J821" s="18"/>
      <c r="K821" s="25"/>
      <c r="L821" s="18"/>
      <c r="M821" s="18"/>
      <c r="N821" s="18"/>
      <c r="O821" s="18"/>
      <c r="P821" s="18"/>
      <c r="Q821" s="18"/>
      <c r="R821" s="18"/>
      <c r="S821" s="14"/>
      <c r="T821" s="14"/>
      <c r="U821" s="14"/>
      <c r="V821" s="14"/>
      <c r="W821" s="14"/>
      <c r="X821" s="14"/>
      <c r="Y821" s="14"/>
      <c r="Z821" s="14"/>
      <c r="AA821" s="14"/>
      <c r="AB821" s="14"/>
      <c r="AC821" s="14"/>
      <c r="AD821" s="14"/>
      <c r="AE821" s="14"/>
      <c r="AF821" s="14"/>
      <c r="AG821" s="14"/>
      <c r="AH821" s="14"/>
    </row>
    <row r="822" spans="1:34">
      <c r="A822" s="17"/>
      <c r="B822" s="18"/>
      <c r="C822" s="18"/>
      <c r="D822" s="18"/>
      <c r="E822" s="18"/>
      <c r="F822" s="18"/>
      <c r="G822" s="18"/>
      <c r="H822" s="18"/>
      <c r="I822" s="18"/>
      <c r="J822" s="18"/>
      <c r="K822" s="25"/>
      <c r="L822" s="18"/>
      <c r="M822" s="18"/>
      <c r="N822" s="18"/>
      <c r="O822" s="18"/>
      <c r="P822" s="18"/>
      <c r="Q822" s="18"/>
      <c r="R822" s="18"/>
      <c r="S822" s="14"/>
      <c r="T822" s="14"/>
      <c r="U822" s="14"/>
      <c r="V822" s="14"/>
      <c r="W822" s="14"/>
      <c r="X822" s="14"/>
      <c r="Y822" s="14"/>
      <c r="Z822" s="14"/>
      <c r="AA822" s="14"/>
      <c r="AB822" s="14"/>
      <c r="AC822" s="14"/>
      <c r="AD822" s="14"/>
      <c r="AE822" s="14"/>
      <c r="AF822" s="14"/>
      <c r="AG822" s="14"/>
      <c r="AH822" s="14"/>
    </row>
    <row r="823" spans="1:34">
      <c r="A823" s="17"/>
      <c r="B823" s="18"/>
      <c r="C823" s="18"/>
      <c r="D823" s="18"/>
      <c r="E823" s="18"/>
      <c r="F823" s="18"/>
      <c r="G823" s="18"/>
      <c r="H823" s="18"/>
      <c r="I823" s="18"/>
      <c r="J823" s="18"/>
      <c r="K823" s="25"/>
      <c r="L823" s="18"/>
      <c r="M823" s="18"/>
      <c r="N823" s="18"/>
      <c r="O823" s="18"/>
      <c r="P823" s="18"/>
      <c r="Q823" s="18"/>
      <c r="R823" s="18"/>
      <c r="S823" s="14"/>
      <c r="T823" s="14"/>
      <c r="U823" s="14"/>
      <c r="V823" s="14"/>
      <c r="W823" s="14"/>
      <c r="X823" s="14"/>
      <c r="Y823" s="14"/>
      <c r="Z823" s="14"/>
      <c r="AA823" s="14"/>
      <c r="AB823" s="14"/>
      <c r="AC823" s="14"/>
      <c r="AD823" s="14"/>
      <c r="AE823" s="14"/>
      <c r="AF823" s="14"/>
      <c r="AG823" s="14"/>
      <c r="AH823" s="14"/>
    </row>
    <row r="824" spans="1:34">
      <c r="A824" s="17"/>
      <c r="B824" s="18"/>
      <c r="C824" s="18"/>
      <c r="D824" s="18"/>
      <c r="E824" s="18"/>
      <c r="F824" s="18"/>
      <c r="G824" s="18"/>
      <c r="H824" s="18"/>
      <c r="I824" s="18"/>
      <c r="J824" s="18"/>
      <c r="K824" s="25"/>
      <c r="L824" s="18"/>
      <c r="M824" s="18"/>
      <c r="N824" s="18"/>
      <c r="O824" s="18"/>
      <c r="P824" s="18"/>
      <c r="Q824" s="18"/>
      <c r="R824" s="18"/>
      <c r="S824" s="14"/>
      <c r="T824" s="14"/>
      <c r="U824" s="14"/>
      <c r="V824" s="14"/>
      <c r="W824" s="14"/>
      <c r="X824" s="14"/>
      <c r="Y824" s="14"/>
      <c r="Z824" s="14"/>
      <c r="AA824" s="14"/>
      <c r="AB824" s="14"/>
      <c r="AC824" s="14"/>
      <c r="AD824" s="14"/>
      <c r="AE824" s="14"/>
      <c r="AF824" s="14"/>
      <c r="AG824" s="14"/>
      <c r="AH824" s="14"/>
    </row>
    <row r="825" spans="1:34">
      <c r="A825" s="17"/>
      <c r="B825" s="18"/>
      <c r="C825" s="18"/>
      <c r="D825" s="18"/>
      <c r="E825" s="18"/>
      <c r="F825" s="18"/>
      <c r="G825" s="18"/>
      <c r="H825" s="18"/>
      <c r="I825" s="18"/>
      <c r="J825" s="18"/>
      <c r="K825" s="25"/>
      <c r="L825" s="18"/>
      <c r="M825" s="18"/>
      <c r="N825" s="18"/>
      <c r="O825" s="18"/>
      <c r="P825" s="18"/>
      <c r="Q825" s="18"/>
      <c r="R825" s="18"/>
      <c r="S825" s="14"/>
      <c r="T825" s="14"/>
      <c r="U825" s="14"/>
      <c r="V825" s="14"/>
      <c r="W825" s="14"/>
      <c r="X825" s="14"/>
      <c r="Y825" s="14"/>
      <c r="Z825" s="14"/>
      <c r="AA825" s="14"/>
      <c r="AB825" s="14"/>
      <c r="AC825" s="14"/>
      <c r="AD825" s="14"/>
      <c r="AE825" s="14"/>
      <c r="AF825" s="14"/>
      <c r="AG825" s="14"/>
      <c r="AH825" s="14"/>
    </row>
    <row r="826" spans="1:34">
      <c r="A826" s="17"/>
      <c r="B826" s="18"/>
      <c r="C826" s="18"/>
      <c r="D826" s="18"/>
      <c r="E826" s="18"/>
      <c r="F826" s="18"/>
      <c r="G826" s="18"/>
      <c r="H826" s="18"/>
      <c r="I826" s="18"/>
      <c r="J826" s="18"/>
      <c r="K826" s="25"/>
      <c r="L826" s="18"/>
      <c r="M826" s="18"/>
      <c r="N826" s="18"/>
      <c r="O826" s="18"/>
      <c r="P826" s="18"/>
      <c r="Q826" s="18"/>
      <c r="R826" s="18"/>
      <c r="S826" s="14"/>
      <c r="T826" s="14"/>
      <c r="U826" s="14"/>
      <c r="V826" s="14"/>
      <c r="W826" s="14"/>
      <c r="X826" s="14"/>
      <c r="Y826" s="14"/>
      <c r="Z826" s="14"/>
      <c r="AA826" s="14"/>
      <c r="AB826" s="14"/>
      <c r="AC826" s="14"/>
      <c r="AD826" s="14"/>
      <c r="AE826" s="14"/>
      <c r="AF826" s="14"/>
      <c r="AG826" s="14"/>
      <c r="AH826" s="14"/>
    </row>
    <row r="827" spans="1:34">
      <c r="A827" s="17"/>
      <c r="B827" s="18"/>
      <c r="C827" s="18"/>
      <c r="D827" s="18"/>
      <c r="E827" s="18"/>
      <c r="F827" s="18"/>
      <c r="G827" s="18"/>
      <c r="H827" s="18"/>
      <c r="I827" s="18"/>
      <c r="J827" s="18"/>
      <c r="K827" s="25"/>
      <c r="L827" s="18"/>
      <c r="M827" s="18"/>
      <c r="N827" s="18"/>
      <c r="O827" s="18"/>
      <c r="P827" s="18"/>
      <c r="Q827" s="18"/>
      <c r="R827" s="18"/>
      <c r="S827" s="14"/>
      <c r="T827" s="14"/>
      <c r="U827" s="14"/>
      <c r="V827" s="14"/>
      <c r="W827" s="14"/>
      <c r="X827" s="14"/>
      <c r="Y827" s="14"/>
      <c r="Z827" s="14"/>
      <c r="AA827" s="14"/>
      <c r="AB827" s="14"/>
      <c r="AC827" s="14"/>
      <c r="AD827" s="14"/>
      <c r="AE827" s="14"/>
      <c r="AF827" s="14"/>
      <c r="AG827" s="14"/>
      <c r="AH827" s="14"/>
    </row>
    <row r="828" spans="1:34">
      <c r="A828" s="17"/>
      <c r="B828" s="18"/>
      <c r="C828" s="18"/>
      <c r="D828" s="18"/>
      <c r="E828" s="18"/>
      <c r="F828" s="18"/>
      <c r="G828" s="18"/>
      <c r="H828" s="18"/>
      <c r="I828" s="18"/>
      <c r="J828" s="18"/>
      <c r="K828" s="25"/>
      <c r="L828" s="18"/>
      <c r="M828" s="18"/>
      <c r="N828" s="18"/>
      <c r="O828" s="18"/>
      <c r="P828" s="18"/>
      <c r="Q828" s="18"/>
      <c r="R828" s="18"/>
      <c r="S828" s="14"/>
      <c r="T828" s="14"/>
      <c r="U828" s="14"/>
      <c r="V828" s="14"/>
      <c r="W828" s="14"/>
      <c r="X828" s="14"/>
      <c r="Y828" s="14"/>
      <c r="Z828" s="14"/>
      <c r="AA828" s="14"/>
      <c r="AB828" s="14"/>
      <c r="AC828" s="14"/>
      <c r="AD828" s="14"/>
      <c r="AE828" s="14"/>
      <c r="AF828" s="14"/>
      <c r="AG828" s="14"/>
      <c r="AH828" s="14"/>
    </row>
    <row r="829" spans="1:34">
      <c r="A829" s="17"/>
      <c r="B829" s="18"/>
      <c r="C829" s="18"/>
      <c r="D829" s="18"/>
      <c r="E829" s="18"/>
      <c r="F829" s="18"/>
      <c r="G829" s="18"/>
      <c r="H829" s="18"/>
      <c r="I829" s="18"/>
      <c r="J829" s="18"/>
      <c r="K829" s="25"/>
      <c r="L829" s="18"/>
      <c r="M829" s="18"/>
      <c r="N829" s="18"/>
      <c r="O829" s="18"/>
      <c r="P829" s="18"/>
      <c r="Q829" s="18"/>
      <c r="R829" s="18"/>
      <c r="S829" s="14"/>
      <c r="T829" s="14"/>
      <c r="U829" s="14"/>
      <c r="V829" s="14"/>
      <c r="W829" s="14"/>
      <c r="X829" s="14"/>
      <c r="Y829" s="14"/>
      <c r="Z829" s="14"/>
      <c r="AA829" s="14"/>
      <c r="AB829" s="14"/>
      <c r="AC829" s="14"/>
      <c r="AD829" s="14"/>
      <c r="AE829" s="14"/>
      <c r="AF829" s="14"/>
      <c r="AG829" s="14"/>
      <c r="AH829" s="14"/>
    </row>
    <row r="830" spans="1:34">
      <c r="A830" s="17"/>
      <c r="B830" s="18"/>
      <c r="C830" s="18"/>
      <c r="D830" s="18"/>
      <c r="E830" s="18"/>
      <c r="F830" s="18"/>
      <c r="G830" s="18"/>
      <c r="H830" s="18"/>
      <c r="I830" s="18"/>
      <c r="J830" s="18"/>
      <c r="K830" s="25"/>
      <c r="L830" s="18"/>
      <c r="M830" s="18"/>
      <c r="N830" s="18"/>
      <c r="O830" s="18"/>
      <c r="P830" s="18"/>
      <c r="Q830" s="18"/>
      <c r="R830" s="18"/>
      <c r="S830" s="14"/>
      <c r="T830" s="14"/>
      <c r="U830" s="14"/>
      <c r="V830" s="14"/>
      <c r="W830" s="14"/>
      <c r="X830" s="14"/>
      <c r="Y830" s="14"/>
      <c r="Z830" s="14"/>
      <c r="AA830" s="14"/>
      <c r="AB830" s="14"/>
      <c r="AC830" s="14"/>
      <c r="AD830" s="14"/>
      <c r="AE830" s="14"/>
      <c r="AF830" s="14"/>
      <c r="AG830" s="14"/>
      <c r="AH830" s="14"/>
    </row>
    <row r="831" spans="1:34">
      <c r="A831" s="17"/>
      <c r="B831" s="18"/>
      <c r="C831" s="18"/>
      <c r="D831" s="18"/>
      <c r="E831" s="18"/>
      <c r="F831" s="18"/>
      <c r="G831" s="18"/>
      <c r="H831" s="18"/>
      <c r="I831" s="18"/>
      <c r="J831" s="18"/>
      <c r="K831" s="25"/>
      <c r="L831" s="18"/>
      <c r="M831" s="18"/>
      <c r="N831" s="18"/>
      <c r="O831" s="18"/>
      <c r="P831" s="18"/>
      <c r="Q831" s="18"/>
      <c r="R831" s="18"/>
      <c r="S831" s="14"/>
      <c r="T831" s="14"/>
      <c r="U831" s="14"/>
      <c r="V831" s="14"/>
      <c r="W831" s="14"/>
      <c r="X831" s="14"/>
      <c r="Y831" s="14"/>
      <c r="Z831" s="14"/>
      <c r="AA831" s="14"/>
      <c r="AB831" s="14"/>
      <c r="AC831" s="14"/>
      <c r="AD831" s="14"/>
      <c r="AE831" s="14"/>
      <c r="AF831" s="14"/>
      <c r="AG831" s="14"/>
      <c r="AH831" s="14"/>
    </row>
    <row r="832" spans="1:34">
      <c r="A832" s="17"/>
      <c r="B832" s="18"/>
      <c r="C832" s="18"/>
      <c r="D832" s="18"/>
      <c r="E832" s="18"/>
      <c r="F832" s="18"/>
      <c r="G832" s="18"/>
      <c r="H832" s="18"/>
      <c r="I832" s="18"/>
      <c r="J832" s="18"/>
      <c r="K832" s="25"/>
      <c r="L832" s="18"/>
      <c r="M832" s="18"/>
      <c r="N832" s="18"/>
      <c r="O832" s="18"/>
      <c r="P832" s="18"/>
      <c r="Q832" s="18"/>
      <c r="R832" s="18"/>
      <c r="S832" s="14"/>
      <c r="T832" s="14"/>
      <c r="U832" s="14"/>
      <c r="V832" s="14"/>
      <c r="W832" s="14"/>
      <c r="X832" s="14"/>
      <c r="Y832" s="14"/>
      <c r="Z832" s="14"/>
      <c r="AA832" s="14"/>
      <c r="AB832" s="14"/>
      <c r="AC832" s="14"/>
      <c r="AD832" s="14"/>
      <c r="AE832" s="14"/>
      <c r="AF832" s="14"/>
      <c r="AG832" s="14"/>
      <c r="AH832" s="14"/>
    </row>
    <row r="833" spans="1:34">
      <c r="A833" s="17"/>
      <c r="B833" s="18"/>
      <c r="C833" s="18"/>
      <c r="D833" s="18"/>
      <c r="E833" s="18"/>
      <c r="F833" s="18"/>
      <c r="G833" s="18"/>
      <c r="H833" s="18"/>
      <c r="I833" s="18"/>
      <c r="J833" s="18"/>
      <c r="K833" s="25"/>
      <c r="L833" s="18"/>
      <c r="M833" s="18"/>
      <c r="N833" s="18"/>
      <c r="O833" s="18"/>
      <c r="P833" s="18"/>
      <c r="Q833" s="18"/>
      <c r="R833" s="18"/>
      <c r="S833" s="14"/>
      <c r="T833" s="14"/>
      <c r="U833" s="14"/>
      <c r="V833" s="14"/>
      <c r="W833" s="14"/>
      <c r="X833" s="14"/>
      <c r="Y833" s="14"/>
      <c r="Z833" s="14"/>
      <c r="AA833" s="14"/>
      <c r="AB833" s="14"/>
      <c r="AC833" s="14"/>
      <c r="AD833" s="14"/>
      <c r="AE833" s="14"/>
      <c r="AF833" s="14"/>
      <c r="AG833" s="14"/>
      <c r="AH833" s="14"/>
    </row>
    <row r="834" spans="1:34">
      <c r="A834" s="17"/>
      <c r="B834" s="18"/>
      <c r="C834" s="18"/>
      <c r="D834" s="18"/>
      <c r="E834" s="18"/>
      <c r="F834" s="18"/>
      <c r="G834" s="18"/>
      <c r="H834" s="18"/>
      <c r="I834" s="18"/>
      <c r="J834" s="18"/>
      <c r="K834" s="25"/>
      <c r="L834" s="18"/>
      <c r="M834" s="18"/>
      <c r="N834" s="18"/>
      <c r="O834" s="18"/>
      <c r="P834" s="18"/>
      <c r="Q834" s="18"/>
      <c r="R834" s="18"/>
      <c r="S834" s="14"/>
      <c r="T834" s="14"/>
      <c r="U834" s="14"/>
      <c r="V834" s="14"/>
      <c r="W834" s="14"/>
      <c r="X834" s="14"/>
      <c r="Y834" s="14"/>
      <c r="Z834" s="14"/>
      <c r="AA834" s="14"/>
      <c r="AB834" s="14"/>
      <c r="AC834" s="14"/>
      <c r="AD834" s="14"/>
      <c r="AE834" s="14"/>
      <c r="AF834" s="14"/>
      <c r="AG834" s="14"/>
      <c r="AH834" s="14"/>
    </row>
    <row r="835" spans="1:34">
      <c r="A835" s="17"/>
      <c r="B835" s="18"/>
      <c r="C835" s="18"/>
      <c r="D835" s="18"/>
      <c r="E835" s="18"/>
      <c r="F835" s="18"/>
      <c r="G835" s="18"/>
      <c r="H835" s="18"/>
      <c r="I835" s="18"/>
      <c r="J835" s="18"/>
      <c r="K835" s="25"/>
      <c r="L835" s="18"/>
      <c r="M835" s="18"/>
      <c r="N835" s="18"/>
      <c r="O835" s="18"/>
      <c r="P835" s="18"/>
      <c r="Q835" s="18"/>
      <c r="R835" s="18"/>
      <c r="S835" s="14"/>
      <c r="T835" s="14"/>
      <c r="U835" s="14"/>
      <c r="V835" s="14"/>
      <c r="W835" s="14"/>
      <c r="X835" s="14"/>
      <c r="Y835" s="14"/>
      <c r="Z835" s="14"/>
      <c r="AA835" s="14"/>
      <c r="AB835" s="14"/>
      <c r="AC835" s="14"/>
      <c r="AD835" s="14"/>
      <c r="AE835" s="14"/>
      <c r="AF835" s="14"/>
      <c r="AG835" s="14"/>
      <c r="AH835" s="14"/>
    </row>
    <row r="836" spans="1:34">
      <c r="A836" s="17"/>
      <c r="B836" s="18"/>
      <c r="C836" s="18"/>
      <c r="D836" s="18"/>
      <c r="E836" s="18"/>
      <c r="F836" s="18"/>
      <c r="G836" s="18"/>
      <c r="H836" s="18"/>
      <c r="I836" s="18"/>
      <c r="J836" s="18"/>
      <c r="K836" s="25"/>
      <c r="L836" s="18"/>
      <c r="M836" s="18"/>
      <c r="N836" s="18"/>
      <c r="O836" s="18"/>
      <c r="P836" s="18"/>
      <c r="Q836" s="18"/>
      <c r="R836" s="18"/>
      <c r="S836" s="14"/>
      <c r="T836" s="14"/>
      <c r="U836" s="14"/>
      <c r="V836" s="14"/>
      <c r="W836" s="14"/>
      <c r="X836" s="14"/>
      <c r="Y836" s="14"/>
      <c r="Z836" s="14"/>
      <c r="AA836" s="14"/>
      <c r="AB836" s="14"/>
      <c r="AC836" s="14"/>
      <c r="AD836" s="14"/>
      <c r="AE836" s="14"/>
      <c r="AF836" s="14"/>
      <c r="AG836" s="14"/>
      <c r="AH836" s="14"/>
    </row>
    <row r="837" spans="1:34">
      <c r="A837" s="17"/>
      <c r="B837" s="18"/>
      <c r="C837" s="18"/>
      <c r="D837" s="18"/>
      <c r="E837" s="18"/>
      <c r="F837" s="18"/>
      <c r="G837" s="18"/>
      <c r="H837" s="18"/>
      <c r="I837" s="18"/>
      <c r="J837" s="18"/>
      <c r="K837" s="25"/>
      <c r="L837" s="18"/>
      <c r="M837" s="18"/>
      <c r="N837" s="18"/>
      <c r="O837" s="18"/>
      <c r="P837" s="18"/>
      <c r="Q837" s="18"/>
      <c r="R837" s="18"/>
      <c r="S837" s="14"/>
      <c r="T837" s="14"/>
      <c r="U837" s="14"/>
      <c r="V837" s="14"/>
      <c r="W837" s="14"/>
      <c r="X837" s="14"/>
      <c r="Y837" s="14"/>
      <c r="Z837" s="14"/>
      <c r="AA837" s="14"/>
      <c r="AB837" s="14"/>
      <c r="AC837" s="14"/>
      <c r="AD837" s="14"/>
      <c r="AE837" s="14"/>
      <c r="AF837" s="14"/>
      <c r="AG837" s="14"/>
      <c r="AH837" s="14"/>
    </row>
    <row r="838" spans="1:34">
      <c r="A838" s="17"/>
      <c r="B838" s="18"/>
      <c r="C838" s="18"/>
      <c r="D838" s="18"/>
      <c r="E838" s="18"/>
      <c r="F838" s="18"/>
      <c r="G838" s="18"/>
      <c r="H838" s="18"/>
      <c r="I838" s="18"/>
      <c r="J838" s="18"/>
      <c r="K838" s="25"/>
      <c r="L838" s="18"/>
      <c r="M838" s="18"/>
      <c r="N838" s="18"/>
      <c r="O838" s="18"/>
      <c r="P838" s="18"/>
      <c r="Q838" s="18"/>
      <c r="R838" s="18"/>
      <c r="S838" s="14"/>
      <c r="T838" s="14"/>
      <c r="U838" s="14"/>
      <c r="V838" s="14"/>
      <c r="W838" s="14"/>
      <c r="X838" s="14"/>
      <c r="Y838" s="14"/>
      <c r="Z838" s="14"/>
      <c r="AA838" s="14"/>
      <c r="AB838" s="14"/>
      <c r="AC838" s="14"/>
      <c r="AD838" s="14"/>
      <c r="AE838" s="14"/>
      <c r="AF838" s="14"/>
      <c r="AG838" s="14"/>
      <c r="AH838" s="14"/>
    </row>
    <row r="839" spans="1:34">
      <c r="A839" s="17"/>
      <c r="B839" s="18"/>
      <c r="C839" s="18"/>
      <c r="D839" s="18"/>
      <c r="E839" s="18"/>
      <c r="F839" s="18"/>
      <c r="G839" s="18"/>
      <c r="H839" s="18"/>
      <c r="I839" s="18"/>
      <c r="J839" s="18"/>
      <c r="K839" s="25"/>
      <c r="L839" s="18"/>
      <c r="M839" s="18"/>
      <c r="N839" s="18"/>
      <c r="O839" s="18"/>
      <c r="P839" s="18"/>
      <c r="Q839" s="18"/>
      <c r="R839" s="18"/>
      <c r="S839" s="14"/>
      <c r="T839" s="14"/>
      <c r="U839" s="14"/>
      <c r="V839" s="14"/>
      <c r="W839" s="14"/>
      <c r="X839" s="14"/>
      <c r="Y839" s="14"/>
      <c r="Z839" s="14"/>
      <c r="AA839" s="14"/>
      <c r="AB839" s="14"/>
      <c r="AC839" s="14"/>
      <c r="AD839" s="14"/>
      <c r="AE839" s="14"/>
      <c r="AF839" s="14"/>
      <c r="AG839" s="14"/>
      <c r="AH839" s="14"/>
    </row>
    <row r="840" spans="1:34">
      <c r="A840" s="17"/>
      <c r="B840" s="18"/>
      <c r="C840" s="18"/>
      <c r="D840" s="18"/>
      <c r="E840" s="18"/>
      <c r="F840" s="18"/>
      <c r="G840" s="18"/>
      <c r="H840" s="18"/>
      <c r="I840" s="18"/>
      <c r="J840" s="18"/>
      <c r="K840" s="25"/>
      <c r="L840" s="18"/>
      <c r="M840" s="18"/>
      <c r="N840" s="18"/>
      <c r="O840" s="18"/>
      <c r="P840" s="18"/>
      <c r="Q840" s="18"/>
      <c r="R840" s="18"/>
      <c r="S840" s="14"/>
      <c r="T840" s="14"/>
      <c r="U840" s="14"/>
      <c r="V840" s="14"/>
      <c r="W840" s="14"/>
      <c r="X840" s="14"/>
      <c r="Y840" s="14"/>
      <c r="Z840" s="14"/>
      <c r="AA840" s="14"/>
      <c r="AB840" s="14"/>
      <c r="AC840" s="14"/>
      <c r="AD840" s="14"/>
      <c r="AE840" s="14"/>
      <c r="AF840" s="14"/>
      <c r="AG840" s="14"/>
      <c r="AH840" s="14"/>
    </row>
    <row r="841" spans="1:34">
      <c r="A841" s="17"/>
      <c r="B841" s="18"/>
      <c r="C841" s="18"/>
      <c r="D841" s="18"/>
      <c r="E841" s="18"/>
      <c r="F841" s="18"/>
      <c r="G841" s="18"/>
      <c r="H841" s="18"/>
      <c r="I841" s="18"/>
      <c r="J841" s="18"/>
      <c r="K841" s="25"/>
      <c r="L841" s="18"/>
      <c r="M841" s="18"/>
      <c r="N841" s="18"/>
      <c r="O841" s="18"/>
      <c r="P841" s="18"/>
      <c r="Q841" s="18"/>
      <c r="R841" s="18"/>
      <c r="S841" s="14"/>
      <c r="T841" s="14"/>
      <c r="U841" s="14"/>
      <c r="V841" s="14"/>
      <c r="W841" s="14"/>
      <c r="X841" s="14"/>
      <c r="Y841" s="14"/>
      <c r="Z841" s="14"/>
      <c r="AA841" s="14"/>
      <c r="AB841" s="14"/>
      <c r="AC841" s="14"/>
      <c r="AD841" s="14"/>
      <c r="AE841" s="14"/>
      <c r="AF841" s="14"/>
      <c r="AG841" s="14"/>
      <c r="AH841" s="14"/>
    </row>
    <row r="842" spans="1:34">
      <c r="A842" s="17"/>
      <c r="B842" s="18"/>
      <c r="C842" s="18"/>
      <c r="D842" s="18"/>
      <c r="E842" s="18"/>
      <c r="F842" s="18"/>
      <c r="G842" s="18"/>
      <c r="H842" s="18"/>
      <c r="I842" s="18"/>
      <c r="J842" s="18"/>
      <c r="K842" s="25"/>
      <c r="L842" s="18"/>
      <c r="M842" s="18"/>
      <c r="N842" s="18"/>
      <c r="O842" s="18"/>
      <c r="P842" s="18"/>
      <c r="Q842" s="18"/>
      <c r="R842" s="18"/>
      <c r="S842" s="14"/>
      <c r="T842" s="14"/>
      <c r="U842" s="14"/>
      <c r="V842" s="14"/>
      <c r="W842" s="14"/>
      <c r="X842" s="14"/>
      <c r="Y842" s="14"/>
      <c r="Z842" s="14"/>
      <c r="AA842" s="14"/>
      <c r="AB842" s="14"/>
      <c r="AC842" s="14"/>
      <c r="AD842" s="14"/>
      <c r="AE842" s="14"/>
      <c r="AF842" s="14"/>
      <c r="AG842" s="14"/>
      <c r="AH842" s="14"/>
    </row>
    <row r="843" spans="1:34">
      <c r="A843" s="17"/>
      <c r="B843" s="18"/>
      <c r="C843" s="18"/>
      <c r="D843" s="18"/>
      <c r="E843" s="18"/>
      <c r="F843" s="18"/>
      <c r="G843" s="18"/>
      <c r="H843" s="18"/>
      <c r="I843" s="18"/>
      <c r="J843" s="18"/>
      <c r="K843" s="25"/>
      <c r="L843" s="18"/>
      <c r="M843" s="18"/>
      <c r="N843" s="18"/>
      <c r="O843" s="18"/>
      <c r="P843" s="18"/>
      <c r="Q843" s="18"/>
      <c r="R843" s="18"/>
      <c r="S843" s="14"/>
      <c r="T843" s="14"/>
      <c r="U843" s="14"/>
      <c r="V843" s="14"/>
      <c r="W843" s="14"/>
      <c r="X843" s="14"/>
      <c r="Y843" s="14"/>
      <c r="Z843" s="14"/>
      <c r="AA843" s="14"/>
      <c r="AB843" s="14"/>
      <c r="AC843" s="14"/>
      <c r="AD843" s="14"/>
      <c r="AE843" s="14"/>
      <c r="AF843" s="14"/>
      <c r="AG843" s="14"/>
      <c r="AH843" s="14"/>
    </row>
    <row r="844" spans="1:34">
      <c r="A844" s="17"/>
      <c r="B844" s="18"/>
      <c r="C844" s="18"/>
      <c r="D844" s="18"/>
      <c r="E844" s="18"/>
      <c r="F844" s="18"/>
      <c r="G844" s="18"/>
      <c r="H844" s="18"/>
      <c r="I844" s="18"/>
      <c r="J844" s="18"/>
      <c r="K844" s="25"/>
      <c r="L844" s="18"/>
      <c r="M844" s="18"/>
      <c r="N844" s="18"/>
      <c r="O844" s="18"/>
      <c r="P844" s="18"/>
      <c r="Q844" s="18"/>
      <c r="R844" s="18"/>
      <c r="S844" s="14"/>
      <c r="T844" s="14"/>
      <c r="U844" s="14"/>
      <c r="V844" s="14"/>
      <c r="W844" s="14"/>
      <c r="X844" s="14"/>
      <c r="Y844" s="14"/>
      <c r="Z844" s="14"/>
      <c r="AA844" s="14"/>
      <c r="AB844" s="14"/>
      <c r="AC844" s="14"/>
      <c r="AD844" s="14"/>
      <c r="AE844" s="14"/>
      <c r="AF844" s="14"/>
      <c r="AG844" s="14"/>
      <c r="AH844" s="14"/>
    </row>
    <row r="845" spans="1:34">
      <c r="A845" s="17"/>
      <c r="B845" s="18"/>
      <c r="C845" s="18"/>
      <c r="D845" s="18"/>
      <c r="E845" s="18"/>
      <c r="F845" s="18"/>
      <c r="G845" s="18"/>
      <c r="H845" s="18"/>
      <c r="I845" s="18"/>
      <c r="J845" s="18"/>
      <c r="K845" s="25"/>
      <c r="L845" s="18"/>
      <c r="M845" s="18"/>
      <c r="N845" s="18"/>
      <c r="O845" s="18"/>
      <c r="P845" s="18"/>
      <c r="Q845" s="18"/>
      <c r="R845" s="18"/>
      <c r="S845" s="14"/>
      <c r="T845" s="14"/>
      <c r="U845" s="14"/>
      <c r="V845" s="14"/>
      <c r="W845" s="14"/>
      <c r="X845" s="14"/>
      <c r="Y845" s="14"/>
      <c r="Z845" s="14"/>
      <c r="AA845" s="14"/>
      <c r="AB845" s="14"/>
      <c r="AC845" s="14"/>
      <c r="AD845" s="14"/>
      <c r="AE845" s="14"/>
      <c r="AF845" s="14"/>
      <c r="AG845" s="14"/>
      <c r="AH845" s="14"/>
    </row>
    <row r="846" spans="1:34">
      <c r="A846" s="17"/>
      <c r="B846" s="18"/>
      <c r="C846" s="18"/>
      <c r="D846" s="18"/>
      <c r="E846" s="18"/>
      <c r="F846" s="18"/>
      <c r="G846" s="18"/>
      <c r="H846" s="18"/>
      <c r="I846" s="18"/>
      <c r="J846" s="18"/>
      <c r="K846" s="25"/>
      <c r="L846" s="18"/>
      <c r="M846" s="18"/>
      <c r="N846" s="18"/>
      <c r="O846" s="18"/>
      <c r="P846" s="18"/>
      <c r="Q846" s="18"/>
      <c r="R846" s="18"/>
      <c r="S846" s="14"/>
      <c r="T846" s="14"/>
      <c r="U846" s="14"/>
      <c r="V846" s="14"/>
      <c r="W846" s="14"/>
      <c r="X846" s="14"/>
      <c r="Y846" s="14"/>
      <c r="Z846" s="14"/>
      <c r="AA846" s="14"/>
      <c r="AB846" s="14"/>
      <c r="AC846" s="14"/>
      <c r="AD846" s="14"/>
      <c r="AE846" s="14"/>
      <c r="AF846" s="14"/>
      <c r="AG846" s="14"/>
      <c r="AH846" s="14"/>
    </row>
    <row r="847" spans="1:34">
      <c r="A847" s="17"/>
      <c r="B847" s="18"/>
      <c r="C847" s="18"/>
      <c r="D847" s="18"/>
      <c r="E847" s="18"/>
      <c r="F847" s="18"/>
      <c r="G847" s="18"/>
      <c r="H847" s="18"/>
      <c r="I847" s="18"/>
      <c r="J847" s="18"/>
      <c r="K847" s="25"/>
      <c r="L847" s="18"/>
      <c r="M847" s="18"/>
      <c r="N847" s="18"/>
      <c r="O847" s="18"/>
      <c r="P847" s="18"/>
      <c r="Q847" s="18"/>
      <c r="R847" s="18"/>
      <c r="S847" s="14"/>
      <c r="T847" s="14"/>
      <c r="U847" s="14"/>
      <c r="V847" s="14"/>
      <c r="W847" s="14"/>
      <c r="X847" s="14"/>
      <c r="Y847" s="14"/>
      <c r="Z847" s="14"/>
      <c r="AA847" s="14"/>
      <c r="AB847" s="14"/>
      <c r="AC847" s="14"/>
      <c r="AD847" s="14"/>
      <c r="AE847" s="14"/>
      <c r="AF847" s="14"/>
      <c r="AG847" s="14"/>
      <c r="AH847" s="14"/>
    </row>
    <row r="848" spans="1:34">
      <c r="A848" s="17"/>
      <c r="B848" s="18"/>
      <c r="C848" s="18"/>
      <c r="D848" s="18"/>
      <c r="E848" s="18"/>
      <c r="F848" s="18"/>
      <c r="G848" s="18"/>
      <c r="H848" s="18"/>
      <c r="I848" s="18"/>
      <c r="J848" s="18"/>
      <c r="K848" s="25"/>
      <c r="L848" s="18"/>
      <c r="M848" s="18"/>
      <c r="N848" s="18"/>
      <c r="O848" s="18"/>
      <c r="P848" s="18"/>
      <c r="Q848" s="18"/>
      <c r="R848" s="18"/>
      <c r="S848" s="14"/>
      <c r="T848" s="14"/>
      <c r="U848" s="14"/>
      <c r="V848" s="14"/>
      <c r="W848" s="14"/>
      <c r="X848" s="14"/>
      <c r="Y848" s="14"/>
      <c r="Z848" s="14"/>
      <c r="AA848" s="14"/>
      <c r="AB848" s="14"/>
      <c r="AC848" s="14"/>
      <c r="AD848" s="14"/>
      <c r="AE848" s="14"/>
      <c r="AF848" s="14"/>
      <c r="AG848" s="14"/>
      <c r="AH848" s="14"/>
    </row>
    <row r="849" spans="1:34">
      <c r="A849" s="17"/>
      <c r="B849" s="18"/>
      <c r="C849" s="18"/>
      <c r="D849" s="18"/>
      <c r="E849" s="18"/>
      <c r="F849" s="18"/>
      <c r="G849" s="18"/>
      <c r="H849" s="18"/>
      <c r="I849" s="18"/>
      <c r="J849" s="18"/>
      <c r="K849" s="25"/>
      <c r="L849" s="18"/>
      <c r="M849" s="18"/>
      <c r="N849" s="18"/>
      <c r="O849" s="18"/>
      <c r="P849" s="18"/>
      <c r="Q849" s="18"/>
      <c r="R849" s="18"/>
      <c r="S849" s="14"/>
      <c r="T849" s="14"/>
      <c r="U849" s="14"/>
      <c r="V849" s="14"/>
      <c r="W849" s="14"/>
      <c r="X849" s="14"/>
      <c r="Y849" s="14"/>
      <c r="Z849" s="14"/>
      <c r="AA849" s="14"/>
      <c r="AB849" s="14"/>
      <c r="AC849" s="14"/>
      <c r="AD849" s="14"/>
      <c r="AE849" s="14"/>
      <c r="AF849" s="14"/>
      <c r="AG849" s="14"/>
      <c r="AH849" s="14"/>
    </row>
    <row r="850" spans="1:34">
      <c r="A850" s="17"/>
      <c r="B850" s="18"/>
      <c r="C850" s="18"/>
      <c r="D850" s="18"/>
      <c r="E850" s="18"/>
      <c r="F850" s="18"/>
      <c r="G850" s="18"/>
      <c r="H850" s="18"/>
      <c r="I850" s="18"/>
      <c r="J850" s="18"/>
      <c r="K850" s="25"/>
      <c r="L850" s="18"/>
      <c r="M850" s="18"/>
      <c r="N850" s="18"/>
      <c r="O850" s="18"/>
      <c r="P850" s="18"/>
      <c r="Q850" s="18"/>
      <c r="R850" s="18"/>
      <c r="S850" s="14"/>
      <c r="T850" s="14"/>
      <c r="U850" s="14"/>
      <c r="V850" s="14"/>
      <c r="W850" s="14"/>
      <c r="X850" s="14"/>
      <c r="Y850" s="14"/>
      <c r="Z850" s="14"/>
      <c r="AA850" s="14"/>
      <c r="AB850" s="14"/>
      <c r="AC850" s="14"/>
      <c r="AD850" s="14"/>
      <c r="AE850" s="14"/>
      <c r="AF850" s="14"/>
      <c r="AG850" s="14"/>
      <c r="AH850" s="14"/>
    </row>
    <row r="851" spans="1:34">
      <c r="A851" s="17"/>
      <c r="B851" s="18"/>
      <c r="C851" s="18"/>
      <c r="D851" s="18"/>
      <c r="E851" s="18"/>
      <c r="F851" s="18"/>
      <c r="G851" s="18"/>
      <c r="H851" s="18"/>
      <c r="I851" s="18"/>
      <c r="J851" s="18"/>
      <c r="K851" s="25"/>
      <c r="L851" s="18"/>
      <c r="M851" s="18"/>
      <c r="N851" s="18"/>
      <c r="O851" s="18"/>
      <c r="P851" s="18"/>
      <c r="Q851" s="18"/>
      <c r="R851" s="18"/>
      <c r="S851" s="14"/>
      <c r="T851" s="14"/>
      <c r="U851" s="14"/>
      <c r="V851" s="14"/>
      <c r="W851" s="14"/>
      <c r="X851" s="14"/>
      <c r="Y851" s="14"/>
      <c r="Z851" s="14"/>
      <c r="AA851" s="14"/>
      <c r="AB851" s="14"/>
      <c r="AC851" s="14"/>
      <c r="AD851" s="14"/>
      <c r="AE851" s="14"/>
      <c r="AF851" s="14"/>
      <c r="AG851" s="14"/>
      <c r="AH851" s="14"/>
    </row>
    <row r="852" spans="1:34">
      <c r="A852" s="17"/>
      <c r="B852" s="18"/>
      <c r="C852" s="18"/>
      <c r="D852" s="18"/>
      <c r="E852" s="18"/>
      <c r="F852" s="18"/>
      <c r="G852" s="18"/>
      <c r="H852" s="18"/>
      <c r="I852" s="18"/>
      <c r="J852" s="18"/>
      <c r="K852" s="25"/>
      <c r="L852" s="18"/>
      <c r="M852" s="18"/>
      <c r="N852" s="18"/>
      <c r="O852" s="18"/>
      <c r="P852" s="18"/>
      <c r="Q852" s="18"/>
      <c r="R852" s="18"/>
      <c r="S852" s="14"/>
      <c r="T852" s="14"/>
      <c r="U852" s="14"/>
      <c r="V852" s="14"/>
      <c r="W852" s="14"/>
      <c r="X852" s="14"/>
      <c r="Y852" s="14"/>
      <c r="Z852" s="14"/>
      <c r="AA852" s="14"/>
      <c r="AB852" s="14"/>
      <c r="AC852" s="14"/>
      <c r="AD852" s="14"/>
      <c r="AE852" s="14"/>
      <c r="AF852" s="14"/>
      <c r="AG852" s="14"/>
      <c r="AH852" s="14"/>
    </row>
    <row r="853" spans="1:34">
      <c r="A853" s="17"/>
      <c r="B853" s="18"/>
      <c r="C853" s="18"/>
      <c r="D853" s="18"/>
      <c r="E853" s="18"/>
      <c r="F853" s="18"/>
      <c r="G853" s="18"/>
      <c r="H853" s="18"/>
      <c r="I853" s="18"/>
      <c r="J853" s="18"/>
      <c r="K853" s="25"/>
      <c r="L853" s="18"/>
      <c r="M853" s="18"/>
      <c r="N853" s="18"/>
      <c r="O853" s="18"/>
      <c r="P853" s="18"/>
      <c r="Q853" s="18"/>
      <c r="R853" s="18"/>
      <c r="S853" s="14"/>
      <c r="T853" s="14"/>
      <c r="U853" s="14"/>
      <c r="V853" s="14"/>
      <c r="W853" s="14"/>
      <c r="X853" s="14"/>
      <c r="Y853" s="14"/>
      <c r="Z853" s="14"/>
      <c r="AA853" s="14"/>
      <c r="AB853" s="14"/>
      <c r="AC853" s="14"/>
      <c r="AD853" s="14"/>
      <c r="AE853" s="14"/>
      <c r="AF853" s="14"/>
      <c r="AG853" s="14"/>
      <c r="AH853" s="14"/>
    </row>
    <row r="854" spans="1:34">
      <c r="A854" s="17"/>
      <c r="B854" s="18"/>
      <c r="C854" s="18"/>
      <c r="D854" s="18"/>
      <c r="E854" s="18"/>
      <c r="F854" s="18"/>
      <c r="G854" s="18"/>
      <c r="H854" s="18"/>
      <c r="I854" s="18"/>
      <c r="J854" s="18"/>
      <c r="K854" s="25"/>
      <c r="L854" s="18"/>
      <c r="M854" s="18"/>
      <c r="N854" s="18"/>
      <c r="O854" s="18"/>
      <c r="P854" s="18"/>
      <c r="Q854" s="18"/>
      <c r="R854" s="18"/>
      <c r="S854" s="14"/>
      <c r="T854" s="14"/>
      <c r="U854" s="14"/>
      <c r="V854" s="14"/>
      <c r="W854" s="14"/>
      <c r="X854" s="14"/>
      <c r="Y854" s="14"/>
      <c r="Z854" s="14"/>
      <c r="AA854" s="14"/>
      <c r="AB854" s="14"/>
      <c r="AC854" s="14"/>
      <c r="AD854" s="14"/>
      <c r="AE854" s="14"/>
      <c r="AF854" s="14"/>
      <c r="AG854" s="14"/>
      <c r="AH854" s="14"/>
    </row>
    <row r="855" spans="1:34">
      <c r="A855" s="17"/>
      <c r="B855" s="18"/>
      <c r="C855" s="18"/>
      <c r="D855" s="18"/>
      <c r="E855" s="18"/>
      <c r="F855" s="18"/>
      <c r="G855" s="18"/>
      <c r="H855" s="18"/>
      <c r="I855" s="18"/>
      <c r="J855" s="18"/>
      <c r="K855" s="25"/>
      <c r="L855" s="18"/>
      <c r="M855" s="18"/>
      <c r="N855" s="18"/>
      <c r="O855" s="18"/>
      <c r="P855" s="18"/>
      <c r="Q855" s="18"/>
      <c r="R855" s="18"/>
      <c r="S855" s="14"/>
      <c r="T855" s="14"/>
      <c r="U855" s="14"/>
      <c r="V855" s="14"/>
      <c r="W855" s="14"/>
      <c r="X855" s="14"/>
      <c r="Y855" s="14"/>
      <c r="Z855" s="14"/>
      <c r="AA855" s="14"/>
      <c r="AB855" s="14"/>
      <c r="AC855" s="14"/>
      <c r="AD855" s="14"/>
      <c r="AE855" s="14"/>
      <c r="AF855" s="14"/>
      <c r="AG855" s="14"/>
      <c r="AH855" s="14"/>
    </row>
    <row r="856" spans="1:34">
      <c r="A856" s="17"/>
      <c r="B856" s="18"/>
      <c r="C856" s="18"/>
      <c r="D856" s="18"/>
      <c r="E856" s="18"/>
      <c r="F856" s="18"/>
      <c r="G856" s="18"/>
      <c r="H856" s="18"/>
      <c r="I856" s="18"/>
      <c r="J856" s="18"/>
      <c r="K856" s="25"/>
      <c r="L856" s="18"/>
      <c r="M856" s="18"/>
      <c r="N856" s="18"/>
      <c r="O856" s="18"/>
      <c r="P856" s="18"/>
      <c r="Q856" s="18"/>
      <c r="R856" s="18"/>
      <c r="S856" s="14"/>
      <c r="T856" s="14"/>
      <c r="U856" s="14"/>
      <c r="V856" s="14"/>
      <c r="W856" s="14"/>
      <c r="X856" s="14"/>
      <c r="Y856" s="14"/>
      <c r="Z856" s="14"/>
      <c r="AA856" s="14"/>
      <c r="AB856" s="14"/>
      <c r="AC856" s="14"/>
      <c r="AD856" s="14"/>
      <c r="AE856" s="14"/>
      <c r="AF856" s="14"/>
      <c r="AG856" s="14"/>
      <c r="AH856" s="14"/>
    </row>
    <row r="857" spans="1:34">
      <c r="A857" s="17"/>
      <c r="B857" s="18"/>
      <c r="C857" s="18"/>
      <c r="D857" s="18"/>
      <c r="E857" s="18"/>
      <c r="F857" s="18"/>
      <c r="G857" s="18"/>
      <c r="H857" s="18"/>
      <c r="I857" s="18"/>
      <c r="J857" s="18"/>
      <c r="K857" s="25"/>
      <c r="L857" s="18"/>
      <c r="M857" s="18"/>
      <c r="N857" s="18"/>
      <c r="O857" s="18"/>
      <c r="P857" s="18"/>
      <c r="Q857" s="18"/>
      <c r="R857" s="18"/>
      <c r="S857" s="14"/>
      <c r="T857" s="14"/>
      <c r="U857" s="14"/>
      <c r="V857" s="14"/>
      <c r="W857" s="14"/>
      <c r="X857" s="14"/>
      <c r="Y857" s="14"/>
      <c r="Z857" s="14"/>
      <c r="AA857" s="14"/>
      <c r="AB857" s="14"/>
      <c r="AC857" s="14"/>
      <c r="AD857" s="14"/>
      <c r="AE857" s="14"/>
      <c r="AF857" s="14"/>
      <c r="AG857" s="14"/>
      <c r="AH857" s="14"/>
    </row>
    <row r="858" spans="1:34">
      <c r="A858" s="17"/>
      <c r="B858" s="18"/>
      <c r="C858" s="18"/>
      <c r="D858" s="18"/>
      <c r="E858" s="18"/>
      <c r="F858" s="18"/>
      <c r="G858" s="18"/>
      <c r="H858" s="18"/>
      <c r="I858" s="18"/>
      <c r="J858" s="18"/>
      <c r="K858" s="25"/>
      <c r="L858" s="18"/>
      <c r="M858" s="18"/>
      <c r="N858" s="18"/>
      <c r="O858" s="18"/>
      <c r="P858" s="18"/>
      <c r="Q858" s="18"/>
      <c r="R858" s="18"/>
      <c r="S858" s="14"/>
      <c r="T858" s="14"/>
      <c r="U858" s="14"/>
      <c r="V858" s="14"/>
      <c r="W858" s="14"/>
      <c r="X858" s="14"/>
      <c r="Y858" s="14"/>
      <c r="Z858" s="14"/>
      <c r="AA858" s="14"/>
      <c r="AB858" s="14"/>
      <c r="AC858" s="14"/>
      <c r="AD858" s="14"/>
      <c r="AE858" s="14"/>
      <c r="AF858" s="14"/>
      <c r="AG858" s="14"/>
      <c r="AH858" s="14"/>
    </row>
    <row r="859" spans="1:34">
      <c r="A859" s="17"/>
      <c r="B859" s="18"/>
      <c r="C859" s="18"/>
      <c r="D859" s="18"/>
      <c r="E859" s="18"/>
      <c r="F859" s="18"/>
      <c r="G859" s="18"/>
      <c r="H859" s="18"/>
      <c r="I859" s="18"/>
      <c r="J859" s="18"/>
      <c r="K859" s="25"/>
      <c r="L859" s="18"/>
      <c r="M859" s="18"/>
      <c r="N859" s="18"/>
      <c r="O859" s="18"/>
      <c r="P859" s="18"/>
      <c r="Q859" s="18"/>
      <c r="R859" s="18"/>
      <c r="S859" s="14"/>
      <c r="T859" s="14"/>
      <c r="U859" s="14"/>
      <c r="V859" s="14"/>
      <c r="W859" s="14"/>
      <c r="X859" s="14"/>
      <c r="Y859" s="14"/>
      <c r="Z859" s="14"/>
      <c r="AA859" s="14"/>
      <c r="AB859" s="14"/>
      <c r="AC859" s="14"/>
      <c r="AD859" s="14"/>
      <c r="AE859" s="14"/>
      <c r="AF859" s="14"/>
      <c r="AG859" s="14"/>
      <c r="AH859" s="14"/>
    </row>
    <row r="860" spans="1:34">
      <c r="A860" s="17"/>
      <c r="B860" s="18"/>
      <c r="C860" s="18"/>
      <c r="D860" s="18"/>
      <c r="E860" s="18"/>
      <c r="F860" s="18"/>
      <c r="G860" s="18"/>
      <c r="H860" s="18"/>
      <c r="I860" s="18"/>
      <c r="J860" s="18"/>
      <c r="K860" s="25"/>
      <c r="L860" s="18"/>
      <c r="M860" s="18"/>
      <c r="N860" s="18"/>
      <c r="O860" s="18"/>
      <c r="P860" s="18"/>
      <c r="Q860" s="18"/>
      <c r="R860" s="18"/>
      <c r="S860" s="14"/>
      <c r="T860" s="14"/>
      <c r="U860" s="14"/>
      <c r="V860" s="14"/>
      <c r="W860" s="14"/>
      <c r="X860" s="14"/>
      <c r="Y860" s="14"/>
      <c r="Z860" s="14"/>
      <c r="AA860" s="14"/>
      <c r="AB860" s="14"/>
      <c r="AC860" s="14"/>
      <c r="AD860" s="14"/>
      <c r="AE860" s="14"/>
      <c r="AF860" s="14"/>
      <c r="AG860" s="14"/>
      <c r="AH860" s="14"/>
    </row>
    <row r="861" spans="1:34">
      <c r="A861" s="17"/>
      <c r="B861" s="18"/>
      <c r="C861" s="18"/>
      <c r="D861" s="18"/>
      <c r="E861" s="18"/>
      <c r="F861" s="18"/>
      <c r="G861" s="18"/>
      <c r="H861" s="18"/>
      <c r="I861" s="18"/>
      <c r="J861" s="18"/>
      <c r="K861" s="25"/>
      <c r="L861" s="18"/>
      <c r="M861" s="18"/>
      <c r="N861" s="18"/>
      <c r="O861" s="18"/>
      <c r="P861" s="18"/>
      <c r="Q861" s="18"/>
      <c r="R861" s="18"/>
      <c r="S861" s="14"/>
      <c r="T861" s="14"/>
      <c r="U861" s="14"/>
      <c r="V861" s="14"/>
      <c r="W861" s="14"/>
      <c r="X861" s="14"/>
      <c r="Y861" s="14"/>
      <c r="Z861" s="14"/>
      <c r="AA861" s="14"/>
      <c r="AB861" s="14"/>
      <c r="AC861" s="14"/>
      <c r="AD861" s="14"/>
      <c r="AE861" s="14"/>
      <c r="AF861" s="14"/>
      <c r="AG861" s="14"/>
      <c r="AH861" s="14"/>
    </row>
    <row r="862" spans="1:34">
      <c r="A862" s="17"/>
      <c r="B862" s="18"/>
      <c r="C862" s="18"/>
      <c r="D862" s="18"/>
      <c r="E862" s="18"/>
      <c r="F862" s="18"/>
      <c r="G862" s="18"/>
      <c r="H862" s="18"/>
      <c r="I862" s="18"/>
      <c r="J862" s="18"/>
      <c r="K862" s="25"/>
      <c r="L862" s="18"/>
      <c r="M862" s="18"/>
      <c r="N862" s="18"/>
      <c r="O862" s="18"/>
      <c r="P862" s="18"/>
      <c r="Q862" s="18"/>
      <c r="R862" s="18"/>
      <c r="S862" s="14"/>
      <c r="T862" s="14"/>
      <c r="U862" s="14"/>
      <c r="V862" s="14"/>
      <c r="W862" s="14"/>
      <c r="X862" s="14"/>
      <c r="Y862" s="14"/>
      <c r="Z862" s="14"/>
      <c r="AA862" s="14"/>
      <c r="AB862" s="14"/>
      <c r="AC862" s="14"/>
      <c r="AD862" s="14"/>
      <c r="AE862" s="14"/>
      <c r="AF862" s="14"/>
      <c r="AG862" s="14"/>
      <c r="AH862" s="14"/>
    </row>
    <row r="863" spans="1:34">
      <c r="A863" s="17"/>
      <c r="B863" s="18"/>
      <c r="C863" s="18"/>
      <c r="D863" s="18"/>
      <c r="E863" s="18"/>
      <c r="F863" s="18"/>
      <c r="G863" s="18"/>
      <c r="H863" s="18"/>
      <c r="I863" s="18"/>
      <c r="J863" s="18"/>
      <c r="K863" s="25"/>
      <c r="L863" s="18"/>
      <c r="M863" s="18"/>
      <c r="N863" s="18"/>
      <c r="O863" s="18"/>
      <c r="P863" s="18"/>
      <c r="Q863" s="18"/>
      <c r="R863" s="18"/>
      <c r="S863" s="14"/>
      <c r="T863" s="14"/>
      <c r="U863" s="14"/>
      <c r="V863" s="14"/>
      <c r="W863" s="14"/>
      <c r="X863" s="14"/>
      <c r="Y863" s="14"/>
      <c r="Z863" s="14"/>
      <c r="AA863" s="14"/>
      <c r="AB863" s="14"/>
      <c r="AC863" s="14"/>
      <c r="AD863" s="14"/>
      <c r="AE863" s="14"/>
      <c r="AF863" s="14"/>
      <c r="AG863" s="14"/>
      <c r="AH863" s="14"/>
    </row>
    <row r="864" spans="1:34">
      <c r="A864" s="17"/>
      <c r="B864" s="18"/>
      <c r="C864" s="18"/>
      <c r="D864" s="18"/>
      <c r="E864" s="18"/>
      <c r="F864" s="18"/>
      <c r="G864" s="18"/>
      <c r="H864" s="18"/>
      <c r="I864" s="18"/>
      <c r="J864" s="18"/>
      <c r="K864" s="25"/>
      <c r="L864" s="18"/>
      <c r="M864" s="18"/>
      <c r="N864" s="18"/>
      <c r="O864" s="18"/>
      <c r="P864" s="18"/>
      <c r="Q864" s="18"/>
      <c r="R864" s="18"/>
      <c r="S864" s="14"/>
      <c r="T864" s="14"/>
      <c r="U864" s="14"/>
      <c r="V864" s="14"/>
      <c r="W864" s="14"/>
      <c r="X864" s="14"/>
      <c r="Y864" s="14"/>
      <c r="Z864" s="14"/>
      <c r="AA864" s="14"/>
      <c r="AB864" s="14"/>
      <c r="AC864" s="14"/>
      <c r="AD864" s="14"/>
      <c r="AE864" s="14"/>
      <c r="AF864" s="14"/>
      <c r="AG864" s="14"/>
      <c r="AH864" s="14"/>
    </row>
    <row r="865" spans="1:34">
      <c r="A865" s="17"/>
      <c r="B865" s="18"/>
      <c r="C865" s="18"/>
      <c r="D865" s="18"/>
      <c r="E865" s="18"/>
      <c r="F865" s="18"/>
      <c r="G865" s="18"/>
      <c r="H865" s="18"/>
      <c r="I865" s="18"/>
      <c r="J865" s="18"/>
      <c r="K865" s="25"/>
      <c r="L865" s="18"/>
      <c r="M865" s="18"/>
      <c r="N865" s="18"/>
      <c r="O865" s="18"/>
      <c r="P865" s="18"/>
      <c r="Q865" s="18"/>
      <c r="R865" s="18"/>
      <c r="S865" s="14"/>
      <c r="T865" s="14"/>
      <c r="U865" s="14"/>
      <c r="V865" s="14"/>
      <c r="W865" s="14"/>
      <c r="X865" s="14"/>
      <c r="Y865" s="14"/>
      <c r="Z865" s="14"/>
      <c r="AA865" s="14"/>
      <c r="AB865" s="14"/>
      <c r="AC865" s="14"/>
      <c r="AD865" s="14"/>
      <c r="AE865" s="14"/>
      <c r="AF865" s="14"/>
      <c r="AG865" s="14"/>
      <c r="AH865" s="14"/>
    </row>
    <row r="866" spans="1:34">
      <c r="A866" s="17"/>
      <c r="B866" s="18"/>
      <c r="C866" s="18"/>
      <c r="D866" s="18"/>
      <c r="E866" s="18"/>
      <c r="F866" s="18"/>
      <c r="G866" s="18"/>
      <c r="H866" s="18"/>
      <c r="I866" s="18"/>
      <c r="J866" s="18"/>
      <c r="K866" s="25"/>
      <c r="L866" s="18"/>
      <c r="M866" s="18"/>
      <c r="N866" s="18"/>
      <c r="O866" s="18"/>
      <c r="P866" s="18"/>
      <c r="Q866" s="18"/>
      <c r="R866" s="18"/>
      <c r="S866" s="14"/>
      <c r="T866" s="14"/>
      <c r="U866" s="14"/>
      <c r="V866" s="14"/>
      <c r="W866" s="14"/>
      <c r="X866" s="14"/>
      <c r="Y866" s="14"/>
      <c r="Z866" s="14"/>
      <c r="AA866" s="14"/>
      <c r="AB866" s="14"/>
      <c r="AC866" s="14"/>
      <c r="AD866" s="14"/>
      <c r="AE866" s="14"/>
      <c r="AF866" s="14"/>
      <c r="AG866" s="14"/>
      <c r="AH866" s="14"/>
    </row>
    <row r="867" spans="1:34">
      <c r="A867" s="17"/>
      <c r="B867" s="18"/>
      <c r="C867" s="18"/>
      <c r="D867" s="18"/>
      <c r="E867" s="18"/>
      <c r="F867" s="18"/>
      <c r="G867" s="18"/>
      <c r="H867" s="18"/>
      <c r="I867" s="18"/>
      <c r="J867" s="18"/>
      <c r="K867" s="25"/>
      <c r="L867" s="18"/>
      <c r="M867" s="18"/>
      <c r="N867" s="18"/>
      <c r="O867" s="18"/>
      <c r="P867" s="18"/>
      <c r="Q867" s="18"/>
      <c r="R867" s="18"/>
      <c r="S867" s="14"/>
      <c r="T867" s="14"/>
      <c r="U867" s="14"/>
      <c r="V867" s="14"/>
      <c r="W867" s="14"/>
      <c r="X867" s="14"/>
      <c r="Y867" s="14"/>
      <c r="Z867" s="14"/>
      <c r="AA867" s="14"/>
      <c r="AB867" s="14"/>
      <c r="AC867" s="14"/>
      <c r="AD867" s="14"/>
      <c r="AE867" s="14"/>
      <c r="AF867" s="14"/>
      <c r="AG867" s="14"/>
      <c r="AH867" s="14"/>
    </row>
    <row r="868" spans="1:34">
      <c r="A868" s="17"/>
      <c r="B868" s="18"/>
      <c r="C868" s="18"/>
      <c r="D868" s="18"/>
      <c r="E868" s="18"/>
      <c r="F868" s="18"/>
      <c r="G868" s="18"/>
      <c r="H868" s="18"/>
      <c r="I868" s="18"/>
      <c r="J868" s="18"/>
      <c r="K868" s="25"/>
      <c r="L868" s="18"/>
      <c r="M868" s="18"/>
      <c r="N868" s="18"/>
      <c r="O868" s="18"/>
      <c r="P868" s="18"/>
      <c r="Q868" s="18"/>
      <c r="R868" s="18"/>
      <c r="S868" s="14"/>
      <c r="T868" s="14"/>
      <c r="U868" s="14"/>
      <c r="V868" s="14"/>
      <c r="W868" s="14"/>
      <c r="X868" s="14"/>
      <c r="Y868" s="14"/>
      <c r="Z868" s="14"/>
      <c r="AA868" s="14"/>
      <c r="AB868" s="14"/>
      <c r="AC868" s="14"/>
      <c r="AD868" s="14"/>
      <c r="AE868" s="14"/>
      <c r="AF868" s="14"/>
      <c r="AG868" s="14"/>
      <c r="AH868" s="14"/>
    </row>
    <row r="869" spans="1:34">
      <c r="A869" s="17"/>
      <c r="B869" s="18"/>
      <c r="C869" s="18"/>
      <c r="D869" s="18"/>
      <c r="E869" s="18"/>
      <c r="F869" s="18"/>
      <c r="G869" s="18"/>
      <c r="H869" s="18"/>
      <c r="I869" s="18"/>
      <c r="J869" s="18"/>
      <c r="K869" s="25"/>
      <c r="L869" s="18"/>
      <c r="M869" s="18"/>
      <c r="N869" s="18"/>
      <c r="O869" s="18"/>
      <c r="P869" s="18"/>
      <c r="Q869" s="18"/>
      <c r="R869" s="18"/>
      <c r="S869" s="14"/>
      <c r="T869" s="14"/>
      <c r="U869" s="14"/>
      <c r="V869" s="14"/>
      <c r="W869" s="14"/>
      <c r="X869" s="14"/>
      <c r="Y869" s="14"/>
      <c r="Z869" s="14"/>
      <c r="AA869" s="14"/>
      <c r="AB869" s="14"/>
      <c r="AC869" s="14"/>
      <c r="AD869" s="14"/>
      <c r="AE869" s="14"/>
      <c r="AF869" s="14"/>
      <c r="AG869" s="14"/>
      <c r="AH869" s="14"/>
    </row>
    <row r="870" spans="1:34">
      <c r="A870" s="17"/>
      <c r="B870" s="18"/>
      <c r="C870" s="18"/>
      <c r="D870" s="18"/>
      <c r="E870" s="18"/>
      <c r="F870" s="18"/>
      <c r="G870" s="18"/>
      <c r="H870" s="18"/>
      <c r="I870" s="18"/>
      <c r="J870" s="18"/>
      <c r="K870" s="25"/>
      <c r="L870" s="18"/>
      <c r="M870" s="18"/>
      <c r="N870" s="18"/>
      <c r="O870" s="18"/>
      <c r="P870" s="18"/>
      <c r="Q870" s="18"/>
      <c r="R870" s="18"/>
      <c r="S870" s="14"/>
      <c r="T870" s="14"/>
      <c r="U870" s="14"/>
      <c r="V870" s="14"/>
      <c r="W870" s="14"/>
      <c r="X870" s="14"/>
      <c r="Y870" s="14"/>
      <c r="Z870" s="14"/>
      <c r="AA870" s="14"/>
      <c r="AB870" s="14"/>
      <c r="AC870" s="14"/>
      <c r="AD870" s="14"/>
      <c r="AE870" s="14"/>
      <c r="AF870" s="14"/>
      <c r="AG870" s="14"/>
      <c r="AH870" s="14"/>
    </row>
    <row r="871" spans="1:34">
      <c r="A871" s="17"/>
      <c r="B871" s="18"/>
      <c r="C871" s="18"/>
      <c r="D871" s="18"/>
      <c r="E871" s="18"/>
      <c r="F871" s="18"/>
      <c r="G871" s="18"/>
      <c r="H871" s="18"/>
      <c r="I871" s="18"/>
      <c r="J871" s="18"/>
      <c r="K871" s="25"/>
      <c r="L871" s="18"/>
      <c r="M871" s="18"/>
      <c r="N871" s="18"/>
      <c r="O871" s="18"/>
      <c r="P871" s="18"/>
      <c r="Q871" s="18"/>
      <c r="R871" s="18"/>
      <c r="S871" s="14"/>
      <c r="T871" s="14"/>
      <c r="U871" s="14"/>
      <c r="V871" s="14"/>
      <c r="W871" s="14"/>
      <c r="X871" s="14"/>
      <c r="Y871" s="14"/>
      <c r="Z871" s="14"/>
      <c r="AA871" s="14"/>
      <c r="AB871" s="14"/>
      <c r="AC871" s="14"/>
      <c r="AD871" s="14"/>
      <c r="AE871" s="14"/>
      <c r="AF871" s="14"/>
      <c r="AG871" s="14"/>
      <c r="AH871" s="14"/>
    </row>
    <row r="872" spans="1:34">
      <c r="A872" s="17"/>
      <c r="B872" s="18"/>
      <c r="C872" s="18"/>
      <c r="D872" s="18"/>
      <c r="E872" s="18"/>
      <c r="F872" s="18"/>
      <c r="G872" s="18"/>
      <c r="H872" s="18"/>
      <c r="I872" s="18"/>
      <c r="J872" s="18"/>
      <c r="K872" s="25"/>
      <c r="L872" s="18"/>
      <c r="M872" s="18"/>
      <c r="N872" s="18"/>
      <c r="O872" s="18"/>
      <c r="P872" s="18"/>
      <c r="Q872" s="18"/>
      <c r="R872" s="18"/>
      <c r="S872" s="14"/>
      <c r="T872" s="14"/>
      <c r="U872" s="14"/>
      <c r="V872" s="14"/>
      <c r="W872" s="14"/>
      <c r="X872" s="14"/>
      <c r="Y872" s="14"/>
      <c r="Z872" s="14"/>
      <c r="AA872" s="14"/>
      <c r="AB872" s="14"/>
      <c r="AC872" s="14"/>
      <c r="AD872" s="14"/>
      <c r="AE872" s="14"/>
      <c r="AF872" s="14"/>
      <c r="AG872" s="14"/>
      <c r="AH872" s="14"/>
    </row>
    <row r="873" spans="1:34">
      <c r="A873" s="17"/>
      <c r="B873" s="18"/>
      <c r="C873" s="18"/>
      <c r="D873" s="18"/>
      <c r="E873" s="18"/>
      <c r="F873" s="18"/>
      <c r="G873" s="18"/>
      <c r="H873" s="18"/>
      <c r="I873" s="18"/>
      <c r="J873" s="18"/>
      <c r="K873" s="25"/>
      <c r="L873" s="18"/>
      <c r="M873" s="18"/>
      <c r="N873" s="18"/>
      <c r="O873" s="18"/>
      <c r="P873" s="18"/>
      <c r="Q873" s="18"/>
      <c r="R873" s="18"/>
      <c r="S873" s="14"/>
      <c r="T873" s="14"/>
      <c r="U873" s="14"/>
      <c r="V873" s="14"/>
      <c r="W873" s="14"/>
      <c r="X873" s="14"/>
      <c r="Y873" s="14"/>
      <c r="Z873" s="14"/>
      <c r="AA873" s="14"/>
      <c r="AB873" s="14"/>
      <c r="AC873" s="14"/>
      <c r="AD873" s="14"/>
      <c r="AE873" s="14"/>
      <c r="AF873" s="14"/>
      <c r="AG873" s="14"/>
      <c r="AH873" s="14"/>
    </row>
    <row r="874" spans="1:34">
      <c r="A874" s="17"/>
      <c r="B874" s="18"/>
      <c r="C874" s="18"/>
      <c r="D874" s="18"/>
      <c r="E874" s="18"/>
      <c r="F874" s="18"/>
      <c r="G874" s="18"/>
      <c r="H874" s="18"/>
      <c r="I874" s="18"/>
      <c r="J874" s="18"/>
      <c r="K874" s="25"/>
      <c r="L874" s="18"/>
      <c r="M874" s="18"/>
      <c r="N874" s="18"/>
      <c r="O874" s="18"/>
      <c r="P874" s="18"/>
      <c r="Q874" s="18"/>
      <c r="R874" s="18"/>
      <c r="S874" s="14"/>
      <c r="T874" s="14"/>
      <c r="U874" s="14"/>
      <c r="V874" s="14"/>
      <c r="W874" s="14"/>
      <c r="X874" s="14"/>
      <c r="Y874" s="14"/>
      <c r="Z874" s="14"/>
      <c r="AA874" s="14"/>
      <c r="AB874" s="14"/>
      <c r="AC874" s="14"/>
      <c r="AD874" s="14"/>
      <c r="AE874" s="14"/>
      <c r="AF874" s="14"/>
      <c r="AG874" s="14"/>
      <c r="AH874" s="14"/>
    </row>
    <row r="875" spans="1:34">
      <c r="A875" s="17"/>
      <c r="B875" s="18"/>
      <c r="C875" s="18"/>
      <c r="D875" s="18"/>
      <c r="E875" s="18"/>
      <c r="F875" s="18"/>
      <c r="G875" s="18"/>
      <c r="H875" s="18"/>
      <c r="I875" s="18"/>
      <c r="J875" s="18"/>
      <c r="K875" s="25"/>
      <c r="L875" s="18"/>
      <c r="M875" s="18"/>
      <c r="N875" s="18"/>
      <c r="O875" s="18"/>
      <c r="P875" s="18"/>
      <c r="Q875" s="18"/>
      <c r="R875" s="18"/>
      <c r="S875" s="14"/>
      <c r="T875" s="14"/>
      <c r="U875" s="14"/>
      <c r="V875" s="14"/>
      <c r="W875" s="14"/>
      <c r="X875" s="14"/>
      <c r="Y875" s="14"/>
      <c r="Z875" s="14"/>
      <c r="AA875" s="14"/>
      <c r="AB875" s="14"/>
      <c r="AC875" s="14"/>
      <c r="AD875" s="14"/>
      <c r="AE875" s="14"/>
      <c r="AF875" s="14"/>
      <c r="AG875" s="14"/>
      <c r="AH875" s="14"/>
    </row>
    <row r="876" spans="1:34">
      <c r="A876" s="17"/>
      <c r="B876" s="18"/>
      <c r="C876" s="18"/>
      <c r="D876" s="18"/>
      <c r="E876" s="18"/>
      <c r="F876" s="18"/>
      <c r="G876" s="18"/>
      <c r="H876" s="18"/>
      <c r="I876" s="18"/>
      <c r="J876" s="18"/>
      <c r="K876" s="25"/>
      <c r="L876" s="18"/>
      <c r="M876" s="18"/>
      <c r="N876" s="18"/>
      <c r="O876" s="18"/>
      <c r="P876" s="18"/>
      <c r="Q876" s="18"/>
      <c r="R876" s="18"/>
      <c r="S876" s="14"/>
      <c r="T876" s="14"/>
      <c r="U876" s="14"/>
      <c r="V876" s="14"/>
      <c r="W876" s="14"/>
      <c r="X876" s="14"/>
      <c r="Y876" s="14"/>
      <c r="Z876" s="14"/>
      <c r="AA876" s="14"/>
      <c r="AB876" s="14"/>
      <c r="AC876" s="14"/>
      <c r="AD876" s="14"/>
      <c r="AE876" s="14"/>
      <c r="AF876" s="14"/>
      <c r="AG876" s="14"/>
      <c r="AH876" s="14"/>
    </row>
    <row r="877" spans="1:34">
      <c r="A877" s="17"/>
      <c r="B877" s="18"/>
      <c r="C877" s="18"/>
      <c r="D877" s="18"/>
      <c r="E877" s="18"/>
      <c r="F877" s="18"/>
      <c r="G877" s="18"/>
      <c r="H877" s="18"/>
      <c r="I877" s="18"/>
      <c r="J877" s="18"/>
      <c r="K877" s="25"/>
      <c r="L877" s="18"/>
      <c r="M877" s="18"/>
      <c r="N877" s="18"/>
      <c r="O877" s="18"/>
      <c r="P877" s="18"/>
      <c r="Q877" s="18"/>
      <c r="R877" s="18"/>
      <c r="S877" s="14"/>
      <c r="T877" s="14"/>
      <c r="U877" s="14"/>
      <c r="V877" s="14"/>
      <c r="W877" s="14"/>
      <c r="X877" s="14"/>
      <c r="Y877" s="14"/>
      <c r="Z877" s="14"/>
      <c r="AA877" s="14"/>
      <c r="AB877" s="14"/>
      <c r="AC877" s="14"/>
      <c r="AD877" s="14"/>
      <c r="AE877" s="14"/>
      <c r="AF877" s="14"/>
      <c r="AG877" s="14"/>
      <c r="AH877" s="14"/>
    </row>
    <row r="878" spans="1:34">
      <c r="A878" s="17"/>
      <c r="B878" s="18"/>
      <c r="C878" s="18"/>
      <c r="D878" s="18"/>
      <c r="E878" s="18"/>
      <c r="F878" s="18"/>
      <c r="G878" s="18"/>
      <c r="H878" s="18"/>
      <c r="I878" s="18"/>
      <c r="J878" s="18"/>
      <c r="K878" s="25"/>
      <c r="L878" s="18"/>
      <c r="M878" s="18"/>
      <c r="N878" s="18"/>
      <c r="O878" s="18"/>
      <c r="P878" s="18"/>
      <c r="Q878" s="18"/>
      <c r="R878" s="18"/>
      <c r="S878" s="14"/>
      <c r="T878" s="14"/>
      <c r="U878" s="14"/>
      <c r="V878" s="14"/>
      <c r="W878" s="14"/>
      <c r="X878" s="14"/>
      <c r="Y878" s="14"/>
      <c r="Z878" s="14"/>
      <c r="AA878" s="14"/>
      <c r="AB878" s="14"/>
      <c r="AC878" s="14"/>
      <c r="AD878" s="14"/>
      <c r="AE878" s="14"/>
      <c r="AF878" s="14"/>
      <c r="AG878" s="14"/>
      <c r="AH878" s="14"/>
    </row>
    <row r="879" spans="1:34">
      <c r="A879" s="17"/>
      <c r="B879" s="18"/>
      <c r="C879" s="18"/>
      <c r="D879" s="18"/>
      <c r="E879" s="18"/>
      <c r="F879" s="18"/>
      <c r="G879" s="18"/>
      <c r="H879" s="18"/>
      <c r="I879" s="18"/>
      <c r="J879" s="18"/>
      <c r="K879" s="25"/>
      <c r="L879" s="18"/>
      <c r="M879" s="18"/>
      <c r="N879" s="18"/>
      <c r="O879" s="18"/>
      <c r="P879" s="18"/>
      <c r="Q879" s="18"/>
      <c r="R879" s="18"/>
      <c r="S879" s="14"/>
      <c r="T879" s="14"/>
      <c r="U879" s="14"/>
      <c r="V879" s="14"/>
      <c r="W879" s="14"/>
      <c r="X879" s="14"/>
      <c r="Y879" s="14"/>
      <c r="Z879" s="14"/>
      <c r="AA879" s="14"/>
      <c r="AB879" s="14"/>
      <c r="AC879" s="14"/>
      <c r="AD879" s="14"/>
      <c r="AE879" s="14"/>
      <c r="AF879" s="14"/>
      <c r="AG879" s="14"/>
      <c r="AH879" s="14"/>
    </row>
    <row r="880" spans="1:34">
      <c r="A880" s="17"/>
      <c r="B880" s="18"/>
      <c r="C880" s="18"/>
      <c r="D880" s="18"/>
      <c r="E880" s="18"/>
      <c r="F880" s="18"/>
      <c r="G880" s="18"/>
      <c r="H880" s="18"/>
      <c r="I880" s="18"/>
      <c r="J880" s="18"/>
      <c r="K880" s="25"/>
      <c r="L880" s="18"/>
      <c r="M880" s="18"/>
      <c r="N880" s="18"/>
      <c r="O880" s="18"/>
      <c r="P880" s="18"/>
      <c r="Q880" s="18"/>
      <c r="R880" s="18"/>
      <c r="S880" s="14"/>
      <c r="T880" s="14"/>
      <c r="U880" s="14"/>
      <c r="V880" s="14"/>
      <c r="W880" s="14"/>
      <c r="X880" s="14"/>
      <c r="Y880" s="14"/>
      <c r="Z880" s="14"/>
      <c r="AA880" s="14"/>
      <c r="AB880" s="14"/>
      <c r="AC880" s="14"/>
      <c r="AD880" s="14"/>
      <c r="AE880" s="14"/>
      <c r="AF880" s="14"/>
      <c r="AG880" s="14"/>
      <c r="AH880" s="14"/>
    </row>
    <row r="881" spans="1:34">
      <c r="A881" s="17"/>
      <c r="B881" s="18"/>
      <c r="C881" s="18"/>
      <c r="D881" s="18"/>
      <c r="E881" s="18"/>
      <c r="F881" s="18"/>
      <c r="G881" s="18"/>
      <c r="H881" s="18"/>
      <c r="I881" s="18"/>
      <c r="J881" s="18"/>
      <c r="K881" s="25"/>
      <c r="L881" s="18"/>
      <c r="M881" s="18"/>
      <c r="N881" s="18"/>
      <c r="O881" s="18"/>
      <c r="P881" s="18"/>
      <c r="Q881" s="18"/>
      <c r="R881" s="18"/>
      <c r="S881" s="14"/>
      <c r="T881" s="14"/>
      <c r="U881" s="14"/>
      <c r="V881" s="14"/>
      <c r="W881" s="14"/>
      <c r="X881" s="14"/>
      <c r="Y881" s="14"/>
      <c r="Z881" s="14"/>
      <c r="AA881" s="14"/>
      <c r="AB881" s="14"/>
      <c r="AC881" s="14"/>
      <c r="AD881" s="14"/>
      <c r="AE881" s="14"/>
      <c r="AF881" s="14"/>
      <c r="AG881" s="14"/>
      <c r="AH881" s="14"/>
    </row>
    <row r="882" spans="1:34">
      <c r="A882" s="17"/>
      <c r="B882" s="18"/>
      <c r="C882" s="18"/>
      <c r="D882" s="18"/>
      <c r="E882" s="18"/>
      <c r="F882" s="18"/>
      <c r="G882" s="18"/>
      <c r="H882" s="18"/>
      <c r="I882" s="18"/>
      <c r="J882" s="18"/>
      <c r="K882" s="25"/>
      <c r="L882" s="18"/>
      <c r="M882" s="18"/>
      <c r="N882" s="18"/>
      <c r="O882" s="18"/>
      <c r="P882" s="18"/>
      <c r="Q882" s="18"/>
      <c r="R882" s="18"/>
      <c r="S882" s="14"/>
      <c r="T882" s="14"/>
      <c r="U882" s="14"/>
      <c r="V882" s="14"/>
      <c r="W882" s="14"/>
      <c r="X882" s="14"/>
      <c r="Y882" s="14"/>
      <c r="Z882" s="14"/>
      <c r="AA882" s="14"/>
      <c r="AB882" s="14"/>
      <c r="AC882" s="14"/>
      <c r="AD882" s="14"/>
      <c r="AE882" s="14"/>
      <c r="AF882" s="14"/>
      <c r="AG882" s="14"/>
      <c r="AH882" s="14"/>
    </row>
    <row r="883" spans="1:34">
      <c r="A883" s="17"/>
      <c r="B883" s="18"/>
      <c r="C883" s="18"/>
      <c r="D883" s="18"/>
      <c r="E883" s="18"/>
      <c r="F883" s="18"/>
      <c r="G883" s="18"/>
      <c r="H883" s="18"/>
      <c r="I883" s="18"/>
      <c r="J883" s="18"/>
      <c r="K883" s="25"/>
      <c r="L883" s="18"/>
      <c r="M883" s="18"/>
      <c r="N883" s="18"/>
      <c r="O883" s="18"/>
      <c r="P883" s="18"/>
      <c r="Q883" s="18"/>
      <c r="R883" s="18"/>
      <c r="S883" s="14"/>
      <c r="T883" s="14"/>
      <c r="U883" s="14"/>
      <c r="V883" s="14"/>
      <c r="W883" s="14"/>
      <c r="X883" s="14"/>
      <c r="Y883" s="14"/>
      <c r="Z883" s="14"/>
      <c r="AA883" s="14"/>
      <c r="AB883" s="14"/>
      <c r="AC883" s="14"/>
      <c r="AD883" s="14"/>
      <c r="AE883" s="14"/>
      <c r="AF883" s="14"/>
      <c r="AG883" s="14"/>
      <c r="AH883" s="14"/>
    </row>
    <row r="884" spans="1:34">
      <c r="A884" s="17"/>
      <c r="B884" s="18"/>
      <c r="C884" s="18"/>
      <c r="D884" s="18"/>
      <c r="E884" s="18"/>
      <c r="F884" s="18"/>
      <c r="G884" s="18"/>
      <c r="H884" s="18"/>
      <c r="I884" s="18"/>
      <c r="J884" s="18"/>
      <c r="K884" s="25"/>
      <c r="L884" s="18"/>
      <c r="M884" s="18"/>
      <c r="N884" s="18"/>
      <c r="O884" s="18"/>
      <c r="P884" s="18"/>
      <c r="Q884" s="18"/>
      <c r="R884" s="18"/>
      <c r="S884" s="14"/>
      <c r="T884" s="14"/>
      <c r="U884" s="14"/>
      <c r="V884" s="14"/>
      <c r="W884" s="14"/>
      <c r="X884" s="14"/>
      <c r="Y884" s="14"/>
      <c r="Z884" s="14"/>
      <c r="AA884" s="14"/>
      <c r="AB884" s="14"/>
      <c r="AC884" s="14"/>
      <c r="AD884" s="14"/>
      <c r="AE884" s="14"/>
      <c r="AF884" s="14"/>
      <c r="AG884" s="14"/>
      <c r="AH884" s="14"/>
    </row>
    <row r="885" spans="1:34">
      <c r="A885" s="17"/>
      <c r="B885" s="18"/>
      <c r="C885" s="18"/>
      <c r="D885" s="18"/>
      <c r="E885" s="18"/>
      <c r="F885" s="18"/>
      <c r="G885" s="18"/>
      <c r="H885" s="18"/>
      <c r="I885" s="18"/>
      <c r="J885" s="18"/>
      <c r="K885" s="25"/>
      <c r="L885" s="18"/>
      <c r="M885" s="18"/>
      <c r="N885" s="18"/>
      <c r="O885" s="18"/>
      <c r="P885" s="18"/>
      <c r="Q885" s="18"/>
      <c r="R885" s="18"/>
      <c r="S885" s="14"/>
      <c r="T885" s="14"/>
      <c r="U885" s="14"/>
      <c r="V885" s="14"/>
      <c r="W885" s="14"/>
      <c r="X885" s="14"/>
      <c r="Y885" s="14"/>
      <c r="Z885" s="14"/>
      <c r="AA885" s="14"/>
      <c r="AB885" s="14"/>
      <c r="AC885" s="14"/>
      <c r="AD885" s="14"/>
      <c r="AE885" s="14"/>
      <c r="AF885" s="14"/>
      <c r="AG885" s="14"/>
      <c r="AH885" s="14"/>
    </row>
    <row r="886" spans="1:34">
      <c r="A886" s="17"/>
      <c r="B886" s="18"/>
      <c r="C886" s="18"/>
      <c r="D886" s="18"/>
      <c r="E886" s="18"/>
      <c r="F886" s="18"/>
      <c r="G886" s="18"/>
      <c r="H886" s="18"/>
      <c r="I886" s="18"/>
      <c r="J886" s="18"/>
      <c r="K886" s="25"/>
      <c r="L886" s="18"/>
      <c r="M886" s="18"/>
      <c r="N886" s="18"/>
      <c r="O886" s="18"/>
      <c r="P886" s="18"/>
      <c r="Q886" s="18"/>
      <c r="R886" s="18"/>
      <c r="S886" s="14"/>
      <c r="T886" s="14"/>
      <c r="U886" s="14"/>
      <c r="V886" s="14"/>
      <c r="W886" s="14"/>
      <c r="X886" s="14"/>
      <c r="Y886" s="14"/>
      <c r="Z886" s="14"/>
      <c r="AA886" s="14"/>
      <c r="AB886" s="14"/>
      <c r="AC886" s="14"/>
      <c r="AD886" s="14"/>
      <c r="AE886" s="14"/>
      <c r="AF886" s="14"/>
      <c r="AG886" s="14"/>
      <c r="AH886" s="14"/>
    </row>
    <row r="887" spans="1:34">
      <c r="A887" s="17"/>
      <c r="B887" s="18"/>
      <c r="C887" s="18"/>
      <c r="D887" s="18"/>
      <c r="E887" s="18"/>
      <c r="F887" s="18"/>
      <c r="G887" s="18"/>
      <c r="H887" s="18"/>
      <c r="I887" s="18"/>
      <c r="J887" s="18"/>
      <c r="K887" s="25"/>
      <c r="L887" s="18"/>
      <c r="M887" s="18"/>
      <c r="N887" s="18"/>
      <c r="O887" s="18"/>
      <c r="P887" s="18"/>
      <c r="Q887" s="18"/>
      <c r="R887" s="18"/>
      <c r="S887" s="14"/>
      <c r="T887" s="14"/>
      <c r="U887" s="14"/>
      <c r="V887" s="14"/>
      <c r="W887" s="14"/>
      <c r="X887" s="14"/>
      <c r="Y887" s="14"/>
      <c r="Z887" s="14"/>
      <c r="AA887" s="14"/>
      <c r="AB887" s="14"/>
      <c r="AC887" s="14"/>
      <c r="AD887" s="14"/>
      <c r="AE887" s="14"/>
      <c r="AF887" s="14"/>
      <c r="AG887" s="14"/>
      <c r="AH887" s="14"/>
    </row>
    <row r="888" spans="1:34">
      <c r="A888" s="17"/>
      <c r="B888" s="18"/>
      <c r="C888" s="18"/>
      <c r="D888" s="18"/>
      <c r="E888" s="18"/>
      <c r="F888" s="18"/>
      <c r="G888" s="18"/>
      <c r="H888" s="18"/>
      <c r="I888" s="18"/>
      <c r="J888" s="18"/>
      <c r="K888" s="25"/>
      <c r="L888" s="18"/>
      <c r="M888" s="18"/>
      <c r="N888" s="18"/>
      <c r="O888" s="18"/>
      <c r="P888" s="18"/>
      <c r="Q888" s="18"/>
      <c r="R888" s="18"/>
      <c r="S888" s="14"/>
      <c r="T888" s="14"/>
      <c r="U888" s="14"/>
      <c r="V888" s="14"/>
      <c r="W888" s="14"/>
      <c r="X888" s="14"/>
      <c r="Y888" s="14"/>
      <c r="Z888" s="14"/>
      <c r="AA888" s="14"/>
      <c r="AB888" s="14"/>
      <c r="AC888" s="14"/>
      <c r="AD888" s="14"/>
      <c r="AE888" s="14"/>
      <c r="AF888" s="14"/>
      <c r="AG888" s="14"/>
      <c r="AH888" s="14"/>
    </row>
    <row r="889" spans="1:34">
      <c r="A889" s="17"/>
      <c r="B889" s="18"/>
      <c r="C889" s="18"/>
      <c r="D889" s="18"/>
      <c r="E889" s="18"/>
      <c r="F889" s="18"/>
      <c r="G889" s="18"/>
      <c r="H889" s="18"/>
      <c r="I889" s="18"/>
      <c r="J889" s="18"/>
      <c r="K889" s="25"/>
      <c r="L889" s="18"/>
      <c r="M889" s="18"/>
      <c r="N889" s="18"/>
      <c r="O889" s="18"/>
      <c r="P889" s="18"/>
      <c r="Q889" s="18"/>
      <c r="R889" s="18"/>
      <c r="S889" s="14"/>
      <c r="T889" s="14"/>
      <c r="U889" s="14"/>
      <c r="V889" s="14"/>
      <c r="W889" s="14"/>
      <c r="X889" s="14"/>
      <c r="Y889" s="14"/>
      <c r="Z889" s="14"/>
      <c r="AA889" s="14"/>
      <c r="AB889" s="14"/>
      <c r="AC889" s="14"/>
      <c r="AD889" s="14"/>
      <c r="AE889" s="14"/>
      <c r="AF889" s="14"/>
      <c r="AG889" s="14"/>
      <c r="AH889" s="14"/>
    </row>
    <row r="890" spans="1:34">
      <c r="A890" s="17"/>
      <c r="B890" s="18"/>
      <c r="C890" s="18"/>
      <c r="D890" s="18"/>
      <c r="E890" s="18"/>
      <c r="F890" s="18"/>
      <c r="G890" s="18"/>
      <c r="H890" s="18"/>
      <c r="I890" s="18"/>
      <c r="J890" s="18"/>
      <c r="K890" s="25"/>
      <c r="L890" s="18"/>
      <c r="M890" s="18"/>
      <c r="N890" s="18"/>
      <c r="O890" s="18"/>
      <c r="P890" s="18"/>
      <c r="Q890" s="18"/>
      <c r="R890" s="18"/>
      <c r="S890" s="14"/>
      <c r="T890" s="14"/>
      <c r="U890" s="14"/>
      <c r="V890" s="14"/>
      <c r="W890" s="14"/>
      <c r="X890" s="14"/>
      <c r="Y890" s="14"/>
      <c r="Z890" s="14"/>
      <c r="AA890" s="14"/>
      <c r="AB890" s="14"/>
      <c r="AC890" s="14"/>
      <c r="AD890" s="14"/>
      <c r="AE890" s="14"/>
      <c r="AF890" s="14"/>
      <c r="AG890" s="14"/>
      <c r="AH890" s="14"/>
    </row>
    <row r="891" spans="1:34">
      <c r="A891" s="17"/>
      <c r="B891" s="18"/>
      <c r="C891" s="18"/>
      <c r="D891" s="18"/>
      <c r="E891" s="18"/>
      <c r="F891" s="18"/>
      <c r="G891" s="18"/>
      <c r="H891" s="18"/>
      <c r="I891" s="18"/>
      <c r="J891" s="18"/>
      <c r="K891" s="25"/>
      <c r="L891" s="18"/>
      <c r="M891" s="18"/>
      <c r="N891" s="18"/>
      <c r="O891" s="18"/>
      <c r="P891" s="18"/>
      <c r="Q891" s="18"/>
      <c r="R891" s="18"/>
      <c r="S891" s="14"/>
      <c r="T891" s="14"/>
      <c r="U891" s="14"/>
      <c r="V891" s="14"/>
      <c r="W891" s="14"/>
      <c r="X891" s="14"/>
      <c r="Y891" s="14"/>
      <c r="Z891" s="14"/>
      <c r="AA891" s="14"/>
      <c r="AB891" s="14"/>
      <c r="AC891" s="14"/>
      <c r="AD891" s="14"/>
      <c r="AE891" s="14"/>
      <c r="AF891" s="14"/>
      <c r="AG891" s="14"/>
      <c r="AH891" s="14"/>
    </row>
    <row r="892" spans="1:34">
      <c r="A892" s="17"/>
      <c r="B892" s="18"/>
      <c r="C892" s="18"/>
      <c r="D892" s="18"/>
      <c r="E892" s="18"/>
      <c r="F892" s="18"/>
      <c r="G892" s="18"/>
      <c r="H892" s="18"/>
      <c r="I892" s="18"/>
      <c r="J892" s="18"/>
      <c r="K892" s="25"/>
      <c r="L892" s="18"/>
      <c r="M892" s="18"/>
      <c r="N892" s="18"/>
      <c r="O892" s="18"/>
      <c r="P892" s="18"/>
      <c r="Q892" s="18"/>
      <c r="R892" s="18"/>
      <c r="S892" s="14"/>
      <c r="T892" s="14"/>
      <c r="U892" s="14"/>
      <c r="V892" s="14"/>
      <c r="W892" s="14"/>
      <c r="X892" s="14"/>
      <c r="Y892" s="14"/>
      <c r="Z892" s="14"/>
      <c r="AA892" s="14"/>
      <c r="AB892" s="14"/>
      <c r="AC892" s="14"/>
      <c r="AD892" s="14"/>
      <c r="AE892" s="14"/>
      <c r="AF892" s="14"/>
      <c r="AG892" s="14"/>
      <c r="AH892" s="14"/>
    </row>
    <row r="893" spans="1:34">
      <c r="A893" s="17"/>
      <c r="B893" s="18"/>
      <c r="C893" s="18"/>
      <c r="D893" s="18"/>
      <c r="E893" s="18"/>
      <c r="F893" s="18"/>
      <c r="G893" s="18"/>
      <c r="H893" s="18"/>
      <c r="I893" s="18"/>
      <c r="J893" s="18"/>
      <c r="K893" s="25"/>
      <c r="L893" s="18"/>
      <c r="M893" s="18"/>
      <c r="N893" s="18"/>
      <c r="O893" s="18"/>
      <c r="P893" s="18"/>
      <c r="Q893" s="18"/>
      <c r="R893" s="18"/>
      <c r="S893" s="14"/>
      <c r="T893" s="14"/>
      <c r="U893" s="14"/>
      <c r="V893" s="14"/>
      <c r="W893" s="14"/>
      <c r="X893" s="14"/>
      <c r="Y893" s="14"/>
      <c r="Z893" s="14"/>
      <c r="AA893" s="14"/>
      <c r="AB893" s="14"/>
      <c r="AC893" s="14"/>
      <c r="AD893" s="14"/>
      <c r="AE893" s="14"/>
      <c r="AF893" s="14"/>
      <c r="AG893" s="14"/>
      <c r="AH893" s="14"/>
    </row>
    <row r="894" spans="1:34">
      <c r="A894" s="17"/>
      <c r="B894" s="18"/>
      <c r="C894" s="18"/>
      <c r="D894" s="18"/>
      <c r="E894" s="18"/>
      <c r="F894" s="18"/>
      <c r="G894" s="18"/>
      <c r="H894" s="18"/>
      <c r="I894" s="18"/>
      <c r="J894" s="18"/>
      <c r="K894" s="25"/>
      <c r="L894" s="18"/>
      <c r="M894" s="18"/>
      <c r="N894" s="18"/>
      <c r="O894" s="18"/>
      <c r="P894" s="18"/>
      <c r="Q894" s="18"/>
      <c r="R894" s="18"/>
      <c r="S894" s="14"/>
      <c r="T894" s="14"/>
      <c r="U894" s="14"/>
      <c r="V894" s="14"/>
      <c r="W894" s="14"/>
      <c r="X894" s="14"/>
      <c r="Y894" s="14"/>
      <c r="Z894" s="14"/>
      <c r="AA894" s="14"/>
      <c r="AB894" s="14"/>
      <c r="AC894" s="14"/>
      <c r="AD894" s="14"/>
      <c r="AE894" s="14"/>
      <c r="AF894" s="14"/>
      <c r="AG894" s="14"/>
      <c r="AH894" s="14"/>
    </row>
    <row r="895" spans="1:34">
      <c r="A895" s="17"/>
      <c r="B895" s="18"/>
      <c r="C895" s="18"/>
      <c r="D895" s="18"/>
      <c r="E895" s="18"/>
      <c r="F895" s="18"/>
      <c r="G895" s="18"/>
      <c r="H895" s="18"/>
      <c r="I895" s="18"/>
      <c r="J895" s="18"/>
      <c r="K895" s="25"/>
      <c r="L895" s="18"/>
      <c r="M895" s="18"/>
      <c r="N895" s="18"/>
      <c r="O895" s="18"/>
      <c r="P895" s="18"/>
      <c r="Q895" s="18"/>
      <c r="R895" s="18"/>
      <c r="S895" s="14"/>
      <c r="T895" s="14"/>
      <c r="U895" s="14"/>
      <c r="V895" s="14"/>
      <c r="W895" s="14"/>
      <c r="X895" s="14"/>
      <c r="Y895" s="14"/>
      <c r="Z895" s="14"/>
      <c r="AA895" s="14"/>
      <c r="AB895" s="14"/>
      <c r="AC895" s="14"/>
      <c r="AD895" s="14"/>
      <c r="AE895" s="14"/>
      <c r="AF895" s="14"/>
      <c r="AG895" s="14"/>
      <c r="AH895" s="14"/>
    </row>
    <row r="896" spans="1:34">
      <c r="A896" s="17"/>
      <c r="B896" s="18"/>
      <c r="C896" s="18"/>
      <c r="D896" s="18"/>
      <c r="E896" s="18"/>
      <c r="F896" s="18"/>
      <c r="G896" s="18"/>
      <c r="H896" s="18"/>
      <c r="I896" s="18"/>
      <c r="J896" s="18"/>
      <c r="K896" s="25"/>
      <c r="L896" s="18"/>
      <c r="M896" s="18"/>
      <c r="N896" s="18"/>
      <c r="O896" s="18"/>
      <c r="P896" s="18"/>
      <c r="Q896" s="18"/>
      <c r="R896" s="18"/>
      <c r="S896" s="14"/>
      <c r="T896" s="14"/>
      <c r="U896" s="14"/>
      <c r="V896" s="14"/>
      <c r="W896" s="14"/>
      <c r="X896" s="14"/>
      <c r="Y896" s="14"/>
      <c r="Z896" s="14"/>
      <c r="AA896" s="14"/>
      <c r="AB896" s="14"/>
      <c r="AC896" s="14"/>
      <c r="AD896" s="14"/>
      <c r="AE896" s="14"/>
      <c r="AF896" s="14"/>
      <c r="AG896" s="14"/>
      <c r="AH896" s="14"/>
    </row>
    <row r="897" spans="1:34">
      <c r="A897" s="17"/>
      <c r="B897" s="18"/>
      <c r="C897" s="18"/>
      <c r="D897" s="18"/>
      <c r="E897" s="18"/>
      <c r="F897" s="18"/>
      <c r="G897" s="18"/>
      <c r="H897" s="18"/>
      <c r="I897" s="18"/>
      <c r="J897" s="18"/>
      <c r="K897" s="25"/>
      <c r="L897" s="18"/>
      <c r="M897" s="18"/>
      <c r="N897" s="18"/>
      <c r="O897" s="18"/>
      <c r="P897" s="18"/>
      <c r="Q897" s="18"/>
      <c r="R897" s="18"/>
      <c r="S897" s="14"/>
      <c r="T897" s="14"/>
      <c r="U897" s="14"/>
      <c r="V897" s="14"/>
      <c r="W897" s="14"/>
      <c r="X897" s="14"/>
      <c r="Y897" s="14"/>
      <c r="Z897" s="14"/>
      <c r="AA897" s="14"/>
      <c r="AB897" s="14"/>
      <c r="AC897" s="14"/>
      <c r="AD897" s="14"/>
      <c r="AE897" s="14"/>
      <c r="AF897" s="14"/>
      <c r="AG897" s="14"/>
      <c r="AH897" s="14"/>
    </row>
    <row r="898" spans="1:34">
      <c r="A898" s="17"/>
      <c r="B898" s="18"/>
      <c r="C898" s="18"/>
      <c r="D898" s="18"/>
      <c r="E898" s="18"/>
      <c r="F898" s="18"/>
      <c r="G898" s="18"/>
      <c r="H898" s="18"/>
      <c r="I898" s="18"/>
      <c r="J898" s="18"/>
      <c r="K898" s="25"/>
      <c r="L898" s="18"/>
      <c r="M898" s="18"/>
      <c r="N898" s="18"/>
      <c r="O898" s="18"/>
      <c r="P898" s="18"/>
      <c r="Q898" s="18"/>
      <c r="R898" s="18"/>
      <c r="S898" s="14"/>
      <c r="T898" s="14"/>
      <c r="U898" s="14"/>
      <c r="V898" s="14"/>
      <c r="W898" s="14"/>
      <c r="X898" s="14"/>
      <c r="Y898" s="14"/>
      <c r="Z898" s="14"/>
      <c r="AA898" s="14"/>
      <c r="AB898" s="14"/>
      <c r="AC898" s="14"/>
      <c r="AD898" s="14"/>
      <c r="AE898" s="14"/>
      <c r="AF898" s="14"/>
      <c r="AG898" s="14"/>
      <c r="AH898" s="14"/>
    </row>
    <row r="899" spans="1:34">
      <c r="A899" s="17"/>
      <c r="B899" s="18"/>
      <c r="C899" s="18"/>
      <c r="D899" s="18"/>
      <c r="E899" s="18"/>
      <c r="F899" s="18"/>
      <c r="G899" s="18"/>
      <c r="H899" s="18"/>
      <c r="I899" s="18"/>
      <c r="J899" s="18"/>
      <c r="K899" s="25"/>
      <c r="L899" s="18"/>
      <c r="M899" s="18"/>
      <c r="N899" s="18"/>
      <c r="O899" s="18"/>
      <c r="P899" s="18"/>
      <c r="Q899" s="18"/>
      <c r="R899" s="18"/>
      <c r="S899" s="14"/>
      <c r="T899" s="14"/>
      <c r="U899" s="14"/>
      <c r="V899" s="14"/>
      <c r="W899" s="14"/>
      <c r="X899" s="14"/>
      <c r="Y899" s="14"/>
      <c r="Z899" s="14"/>
      <c r="AA899" s="14"/>
      <c r="AB899" s="14"/>
      <c r="AC899" s="14"/>
      <c r="AD899" s="14"/>
      <c r="AE899" s="14"/>
      <c r="AF899" s="14"/>
      <c r="AG899" s="14"/>
      <c r="AH899" s="14"/>
    </row>
    <row r="900" spans="1:34">
      <c r="A900" s="17"/>
      <c r="B900" s="18"/>
      <c r="C900" s="18"/>
      <c r="D900" s="18"/>
      <c r="E900" s="18"/>
      <c r="F900" s="18"/>
      <c r="G900" s="18"/>
      <c r="H900" s="18"/>
      <c r="I900" s="18"/>
      <c r="J900" s="18"/>
      <c r="K900" s="25"/>
      <c r="L900" s="18"/>
      <c r="M900" s="18"/>
      <c r="N900" s="18"/>
      <c r="O900" s="18"/>
      <c r="P900" s="18"/>
      <c r="Q900" s="18"/>
      <c r="R900" s="18"/>
      <c r="S900" s="14"/>
      <c r="T900" s="14"/>
      <c r="U900" s="14"/>
      <c r="V900" s="14"/>
      <c r="W900" s="14"/>
      <c r="X900" s="14"/>
      <c r="Y900" s="14"/>
      <c r="Z900" s="14"/>
      <c r="AA900" s="14"/>
      <c r="AB900" s="14"/>
      <c r="AC900" s="14"/>
      <c r="AD900" s="14"/>
      <c r="AE900" s="14"/>
      <c r="AF900" s="14"/>
      <c r="AG900" s="14"/>
      <c r="AH900" s="14"/>
    </row>
    <row r="901" spans="1:34">
      <c r="A901" s="17"/>
      <c r="B901" s="18"/>
      <c r="C901" s="18"/>
      <c r="D901" s="18"/>
      <c r="E901" s="18"/>
      <c r="F901" s="18"/>
      <c r="G901" s="18"/>
      <c r="H901" s="18"/>
      <c r="I901" s="18"/>
      <c r="J901" s="18"/>
      <c r="K901" s="25"/>
      <c r="L901" s="18"/>
      <c r="M901" s="18"/>
      <c r="N901" s="18"/>
      <c r="O901" s="18"/>
      <c r="P901" s="18"/>
      <c r="Q901" s="18"/>
      <c r="R901" s="18"/>
      <c r="S901" s="14"/>
      <c r="T901" s="14"/>
      <c r="U901" s="14"/>
      <c r="V901" s="14"/>
      <c r="W901" s="14"/>
      <c r="X901" s="14"/>
      <c r="Y901" s="14"/>
      <c r="Z901" s="14"/>
      <c r="AA901" s="14"/>
      <c r="AB901" s="14"/>
      <c r="AC901" s="14"/>
      <c r="AD901" s="14"/>
      <c r="AE901" s="14"/>
      <c r="AF901" s="14"/>
      <c r="AG901" s="14"/>
      <c r="AH901" s="14"/>
    </row>
    <row r="902" spans="1:34">
      <c r="A902" s="17"/>
      <c r="B902" s="18"/>
      <c r="C902" s="18"/>
      <c r="D902" s="18"/>
      <c r="E902" s="18"/>
      <c r="F902" s="18"/>
      <c r="G902" s="18"/>
      <c r="H902" s="18"/>
      <c r="I902" s="18"/>
      <c r="J902" s="18"/>
      <c r="K902" s="25"/>
      <c r="L902" s="18"/>
      <c r="M902" s="18"/>
      <c r="N902" s="18"/>
      <c r="O902" s="18"/>
      <c r="P902" s="18"/>
      <c r="Q902" s="18"/>
      <c r="R902" s="18"/>
      <c r="S902" s="14"/>
      <c r="T902" s="14"/>
      <c r="U902" s="14"/>
      <c r="V902" s="14"/>
      <c r="W902" s="14"/>
      <c r="X902" s="14"/>
      <c r="Y902" s="14"/>
      <c r="Z902" s="14"/>
      <c r="AA902" s="14"/>
      <c r="AB902" s="14"/>
      <c r="AC902" s="14"/>
      <c r="AD902" s="14"/>
      <c r="AE902" s="14"/>
      <c r="AF902" s="14"/>
      <c r="AG902" s="14"/>
      <c r="AH902" s="14"/>
    </row>
    <row r="903" spans="1:34">
      <c r="A903" s="17"/>
      <c r="B903" s="18"/>
      <c r="C903" s="18"/>
      <c r="D903" s="18"/>
      <c r="E903" s="18"/>
      <c r="F903" s="18"/>
      <c r="G903" s="18"/>
      <c r="H903" s="18"/>
      <c r="I903" s="18"/>
      <c r="J903" s="18"/>
      <c r="K903" s="25"/>
      <c r="L903" s="18"/>
      <c r="M903" s="18"/>
      <c r="N903" s="18"/>
      <c r="O903" s="18"/>
      <c r="P903" s="18"/>
      <c r="Q903" s="18"/>
      <c r="R903" s="18"/>
      <c r="S903" s="14"/>
      <c r="T903" s="14"/>
      <c r="U903" s="14"/>
      <c r="V903" s="14"/>
      <c r="W903" s="14"/>
      <c r="X903" s="14"/>
      <c r="Y903" s="14"/>
      <c r="Z903" s="14"/>
      <c r="AA903" s="14"/>
      <c r="AB903" s="14"/>
      <c r="AC903" s="14"/>
      <c r="AD903" s="14"/>
      <c r="AE903" s="14"/>
      <c r="AF903" s="14"/>
      <c r="AG903" s="14"/>
      <c r="AH903" s="14"/>
    </row>
    <row r="904" spans="1:34">
      <c r="A904" s="17"/>
      <c r="B904" s="18"/>
      <c r="C904" s="18"/>
      <c r="D904" s="18"/>
      <c r="E904" s="18"/>
      <c r="F904" s="18"/>
      <c r="G904" s="18"/>
      <c r="H904" s="18"/>
      <c r="I904" s="18"/>
      <c r="J904" s="18"/>
      <c r="K904" s="25"/>
      <c r="L904" s="18"/>
      <c r="M904" s="18"/>
      <c r="N904" s="18"/>
      <c r="O904" s="18"/>
      <c r="P904" s="18"/>
      <c r="Q904" s="18"/>
      <c r="R904" s="18"/>
      <c r="S904" s="14"/>
      <c r="T904" s="14"/>
      <c r="U904" s="14"/>
      <c r="V904" s="14"/>
      <c r="W904" s="14"/>
      <c r="X904" s="14"/>
      <c r="Y904" s="14"/>
      <c r="Z904" s="14"/>
      <c r="AA904" s="14"/>
      <c r="AB904" s="14"/>
      <c r="AC904" s="14"/>
      <c r="AD904" s="14"/>
      <c r="AE904" s="14"/>
      <c r="AF904" s="14"/>
      <c r="AG904" s="14"/>
      <c r="AH904" s="14"/>
    </row>
    <row r="905" spans="1:34">
      <c r="A905" s="17"/>
      <c r="B905" s="18"/>
      <c r="C905" s="18"/>
      <c r="D905" s="18"/>
      <c r="E905" s="18"/>
      <c r="F905" s="18"/>
      <c r="G905" s="18"/>
      <c r="H905" s="18"/>
      <c r="I905" s="18"/>
      <c r="J905" s="18"/>
      <c r="K905" s="25"/>
      <c r="L905" s="18"/>
      <c r="M905" s="18"/>
      <c r="N905" s="18"/>
      <c r="O905" s="18"/>
      <c r="P905" s="18"/>
      <c r="Q905" s="18"/>
      <c r="R905" s="18"/>
      <c r="S905" s="14"/>
      <c r="T905" s="14"/>
      <c r="U905" s="14"/>
      <c r="V905" s="14"/>
      <c r="W905" s="14"/>
      <c r="X905" s="14"/>
      <c r="Y905" s="14"/>
      <c r="Z905" s="14"/>
      <c r="AA905" s="14"/>
      <c r="AB905" s="14"/>
      <c r="AC905" s="14"/>
      <c r="AD905" s="14"/>
      <c r="AE905" s="14"/>
      <c r="AF905" s="14"/>
      <c r="AG905" s="14"/>
      <c r="AH905" s="14"/>
    </row>
    <row r="906" spans="1:34">
      <c r="A906" s="17"/>
      <c r="B906" s="18"/>
      <c r="C906" s="18"/>
      <c r="D906" s="18"/>
      <c r="E906" s="18"/>
      <c r="F906" s="18"/>
      <c r="G906" s="18"/>
      <c r="H906" s="18"/>
      <c r="I906" s="18"/>
      <c r="J906" s="18"/>
      <c r="K906" s="25"/>
      <c r="L906" s="18"/>
      <c r="M906" s="18"/>
      <c r="N906" s="18"/>
      <c r="O906" s="18"/>
      <c r="P906" s="18"/>
      <c r="Q906" s="18"/>
      <c r="R906" s="18"/>
      <c r="S906" s="14"/>
      <c r="T906" s="14"/>
      <c r="U906" s="14"/>
      <c r="V906" s="14"/>
      <c r="W906" s="14"/>
      <c r="X906" s="14"/>
      <c r="Y906" s="14"/>
      <c r="Z906" s="14"/>
      <c r="AA906" s="14"/>
      <c r="AB906" s="14"/>
      <c r="AC906" s="14"/>
      <c r="AD906" s="14"/>
      <c r="AE906" s="14"/>
      <c r="AF906" s="14"/>
      <c r="AG906" s="14"/>
      <c r="AH906" s="14"/>
    </row>
    <row r="907" spans="1:34">
      <c r="A907" s="17"/>
      <c r="B907" s="18"/>
      <c r="C907" s="18"/>
      <c r="D907" s="18"/>
      <c r="E907" s="18"/>
      <c r="F907" s="18"/>
      <c r="G907" s="18"/>
      <c r="H907" s="18"/>
      <c r="I907" s="18"/>
      <c r="J907" s="18"/>
      <c r="K907" s="25"/>
      <c r="L907" s="18"/>
      <c r="M907" s="18"/>
      <c r="N907" s="18"/>
      <c r="O907" s="18"/>
      <c r="P907" s="18"/>
      <c r="Q907" s="18"/>
      <c r="R907" s="18"/>
      <c r="S907" s="14"/>
      <c r="T907" s="14"/>
      <c r="U907" s="14"/>
      <c r="V907" s="14"/>
      <c r="W907" s="14"/>
      <c r="X907" s="14"/>
      <c r="Y907" s="14"/>
      <c r="Z907" s="14"/>
      <c r="AA907" s="14"/>
      <c r="AB907" s="14"/>
      <c r="AC907" s="14"/>
      <c r="AD907" s="14"/>
      <c r="AE907" s="14"/>
      <c r="AF907" s="14"/>
      <c r="AG907" s="14"/>
      <c r="AH907" s="14"/>
    </row>
    <row r="908" spans="1:34">
      <c r="A908" s="17"/>
      <c r="B908" s="18"/>
      <c r="C908" s="18"/>
      <c r="D908" s="18"/>
      <c r="E908" s="18"/>
      <c r="F908" s="18"/>
      <c r="G908" s="18"/>
      <c r="H908" s="18"/>
      <c r="I908" s="18"/>
      <c r="J908" s="18"/>
      <c r="K908" s="25"/>
      <c r="L908" s="18"/>
      <c r="M908" s="18"/>
      <c r="N908" s="18"/>
      <c r="O908" s="18"/>
      <c r="P908" s="18"/>
      <c r="Q908" s="18"/>
      <c r="R908" s="18"/>
      <c r="S908" s="14"/>
      <c r="T908" s="14"/>
      <c r="U908" s="14"/>
      <c r="V908" s="14"/>
      <c r="W908" s="14"/>
      <c r="X908" s="14"/>
      <c r="Y908" s="14"/>
      <c r="Z908" s="14"/>
      <c r="AA908" s="14"/>
      <c r="AB908" s="14"/>
      <c r="AC908" s="14"/>
      <c r="AD908" s="14"/>
      <c r="AE908" s="14"/>
      <c r="AF908" s="14"/>
      <c r="AG908" s="14"/>
      <c r="AH908" s="14"/>
    </row>
    <row r="909" spans="1:34">
      <c r="A909" s="17"/>
      <c r="B909" s="18"/>
      <c r="C909" s="18"/>
      <c r="D909" s="18"/>
      <c r="E909" s="18"/>
      <c r="F909" s="18"/>
      <c r="G909" s="18"/>
      <c r="H909" s="18"/>
      <c r="I909" s="18"/>
      <c r="J909" s="18"/>
      <c r="K909" s="25"/>
      <c r="L909" s="18"/>
      <c r="M909" s="18"/>
      <c r="N909" s="18"/>
      <c r="O909" s="18"/>
      <c r="P909" s="18"/>
      <c r="Q909" s="18"/>
      <c r="R909" s="18"/>
      <c r="S909" s="14"/>
      <c r="T909" s="14"/>
      <c r="U909" s="14"/>
      <c r="V909" s="14"/>
      <c r="W909" s="14"/>
      <c r="X909" s="14"/>
      <c r="Y909" s="14"/>
      <c r="Z909" s="14"/>
      <c r="AA909" s="14"/>
      <c r="AB909" s="14"/>
      <c r="AC909" s="14"/>
      <c r="AD909" s="14"/>
      <c r="AE909" s="14"/>
      <c r="AF909" s="14"/>
      <c r="AG909" s="14"/>
      <c r="AH909" s="14"/>
    </row>
    <row r="910" spans="1:34">
      <c r="A910" s="17"/>
      <c r="B910" s="18"/>
      <c r="C910" s="18"/>
      <c r="D910" s="18"/>
      <c r="E910" s="18"/>
      <c r="F910" s="18"/>
      <c r="G910" s="18"/>
      <c r="H910" s="18"/>
      <c r="I910" s="18"/>
      <c r="J910" s="18"/>
      <c r="K910" s="25"/>
      <c r="L910" s="18"/>
      <c r="M910" s="18"/>
      <c r="N910" s="18"/>
      <c r="O910" s="18"/>
      <c r="P910" s="18"/>
      <c r="Q910" s="18"/>
      <c r="R910" s="18"/>
      <c r="S910" s="14"/>
      <c r="T910" s="14"/>
      <c r="U910" s="14"/>
      <c r="V910" s="14"/>
      <c r="W910" s="14"/>
      <c r="X910" s="14"/>
      <c r="Y910" s="14"/>
      <c r="Z910" s="14"/>
      <c r="AA910" s="14"/>
      <c r="AB910" s="14"/>
      <c r="AC910" s="14"/>
      <c r="AD910" s="14"/>
      <c r="AE910" s="14"/>
      <c r="AF910" s="14"/>
      <c r="AG910" s="14"/>
      <c r="AH910" s="14"/>
    </row>
    <row r="911" spans="1:34">
      <c r="A911" s="17"/>
      <c r="B911" s="18"/>
      <c r="C911" s="18"/>
      <c r="D911" s="18"/>
      <c r="E911" s="18"/>
      <c r="F911" s="18"/>
      <c r="G911" s="18"/>
      <c r="H911" s="18"/>
      <c r="I911" s="18"/>
      <c r="J911" s="18"/>
      <c r="K911" s="25"/>
      <c r="L911" s="18"/>
      <c r="M911" s="18"/>
      <c r="N911" s="18"/>
      <c r="O911" s="18"/>
      <c r="P911" s="18"/>
      <c r="Q911" s="18"/>
      <c r="R911" s="18"/>
      <c r="S911" s="14"/>
      <c r="T911" s="14"/>
      <c r="U911" s="14"/>
      <c r="V911" s="14"/>
      <c r="W911" s="14"/>
      <c r="X911" s="14"/>
      <c r="Y911" s="14"/>
      <c r="Z911" s="14"/>
      <c r="AA911" s="14"/>
      <c r="AB911" s="14"/>
      <c r="AC911" s="14"/>
      <c r="AD911" s="14"/>
      <c r="AE911" s="14"/>
      <c r="AF911" s="14"/>
      <c r="AG911" s="14"/>
      <c r="AH911" s="14"/>
    </row>
    <row r="912" spans="1:34">
      <c r="A912" s="17"/>
      <c r="B912" s="18"/>
      <c r="C912" s="18"/>
      <c r="D912" s="18"/>
      <c r="E912" s="18"/>
      <c r="F912" s="18"/>
      <c r="G912" s="18"/>
      <c r="H912" s="18"/>
      <c r="I912" s="18"/>
      <c r="J912" s="18"/>
      <c r="K912" s="25"/>
      <c r="L912" s="18"/>
      <c r="M912" s="18"/>
      <c r="N912" s="18"/>
      <c r="O912" s="18"/>
      <c r="P912" s="18"/>
      <c r="Q912" s="18"/>
      <c r="R912" s="18"/>
      <c r="S912" s="14"/>
      <c r="T912" s="14"/>
      <c r="U912" s="14"/>
      <c r="V912" s="14"/>
      <c r="W912" s="14"/>
      <c r="X912" s="14"/>
      <c r="Y912" s="14"/>
      <c r="Z912" s="14"/>
      <c r="AA912" s="14"/>
      <c r="AB912" s="14"/>
      <c r="AC912" s="14"/>
      <c r="AD912" s="14"/>
      <c r="AE912" s="14"/>
      <c r="AF912" s="14"/>
      <c r="AG912" s="14"/>
      <c r="AH912" s="14"/>
    </row>
    <row r="913" spans="1:34">
      <c r="A913" s="17"/>
      <c r="B913" s="18"/>
      <c r="C913" s="18"/>
      <c r="D913" s="18"/>
      <c r="E913" s="18"/>
      <c r="F913" s="18"/>
      <c r="G913" s="18"/>
      <c r="H913" s="18"/>
      <c r="I913" s="18"/>
      <c r="J913" s="18"/>
      <c r="K913" s="25"/>
      <c r="L913" s="18"/>
      <c r="M913" s="18"/>
      <c r="N913" s="18"/>
      <c r="O913" s="18"/>
      <c r="P913" s="18"/>
      <c r="Q913" s="18"/>
      <c r="R913" s="18"/>
      <c r="S913" s="14"/>
      <c r="T913" s="14"/>
      <c r="U913" s="14"/>
      <c r="V913" s="14"/>
      <c r="W913" s="14"/>
      <c r="X913" s="14"/>
      <c r="Y913" s="14"/>
      <c r="Z913" s="14"/>
      <c r="AA913" s="14"/>
      <c r="AB913" s="14"/>
      <c r="AC913" s="14"/>
      <c r="AD913" s="14"/>
      <c r="AE913" s="14"/>
      <c r="AF913" s="14"/>
      <c r="AG913" s="14"/>
      <c r="AH913" s="14"/>
    </row>
    <row r="914" spans="1:34">
      <c r="A914" s="17"/>
      <c r="B914" s="18"/>
      <c r="C914" s="18"/>
      <c r="D914" s="18"/>
      <c r="E914" s="18"/>
      <c r="F914" s="18"/>
      <c r="G914" s="18"/>
      <c r="H914" s="18"/>
      <c r="I914" s="18"/>
      <c r="J914" s="18"/>
      <c r="K914" s="25"/>
      <c r="L914" s="18"/>
      <c r="M914" s="18"/>
      <c r="N914" s="18"/>
      <c r="O914" s="18"/>
      <c r="P914" s="18"/>
      <c r="Q914" s="18"/>
      <c r="R914" s="18"/>
      <c r="S914" s="14"/>
      <c r="T914" s="14"/>
      <c r="U914" s="14"/>
      <c r="V914" s="14"/>
      <c r="W914" s="14"/>
      <c r="X914" s="14"/>
      <c r="Y914" s="14"/>
      <c r="Z914" s="14"/>
      <c r="AA914" s="14"/>
      <c r="AB914" s="14"/>
      <c r="AC914" s="14"/>
      <c r="AD914" s="14"/>
      <c r="AE914" s="14"/>
      <c r="AF914" s="14"/>
      <c r="AG914" s="14"/>
      <c r="AH914" s="14"/>
    </row>
    <row r="915" spans="1:34">
      <c r="A915" s="17"/>
      <c r="B915" s="18"/>
      <c r="C915" s="18"/>
      <c r="D915" s="18"/>
      <c r="E915" s="18"/>
      <c r="F915" s="18"/>
      <c r="G915" s="18"/>
      <c r="H915" s="18"/>
      <c r="I915" s="18"/>
      <c r="J915" s="18"/>
      <c r="K915" s="25"/>
      <c r="L915" s="18"/>
      <c r="M915" s="18"/>
      <c r="N915" s="18"/>
      <c r="O915" s="18"/>
      <c r="P915" s="18"/>
      <c r="Q915" s="18"/>
      <c r="R915" s="18"/>
      <c r="S915" s="14"/>
      <c r="T915" s="14"/>
      <c r="U915" s="14"/>
      <c r="V915" s="14"/>
      <c r="W915" s="14"/>
      <c r="X915" s="14"/>
      <c r="Y915" s="14"/>
      <c r="Z915" s="14"/>
      <c r="AA915" s="14"/>
      <c r="AB915" s="14"/>
      <c r="AC915" s="14"/>
      <c r="AD915" s="14"/>
      <c r="AE915" s="14"/>
      <c r="AF915" s="14"/>
      <c r="AG915" s="14"/>
      <c r="AH915" s="14"/>
    </row>
    <row r="916" spans="1:34">
      <c r="A916" s="17"/>
      <c r="B916" s="18"/>
      <c r="C916" s="18"/>
      <c r="D916" s="18"/>
      <c r="E916" s="18"/>
      <c r="F916" s="18"/>
      <c r="G916" s="18"/>
      <c r="H916" s="18"/>
      <c r="I916" s="18"/>
      <c r="J916" s="18"/>
      <c r="K916" s="25"/>
      <c r="L916" s="18"/>
      <c r="M916" s="18"/>
      <c r="N916" s="18"/>
      <c r="O916" s="18"/>
      <c r="P916" s="18"/>
      <c r="Q916" s="18"/>
      <c r="R916" s="18"/>
      <c r="S916" s="14"/>
      <c r="T916" s="14"/>
      <c r="U916" s="14"/>
      <c r="V916" s="14"/>
      <c r="W916" s="14"/>
      <c r="X916" s="14"/>
      <c r="Y916" s="14"/>
      <c r="Z916" s="14"/>
      <c r="AA916" s="14"/>
      <c r="AB916" s="14"/>
      <c r="AC916" s="14"/>
      <c r="AD916" s="14"/>
      <c r="AE916" s="14"/>
      <c r="AF916" s="14"/>
      <c r="AG916" s="14"/>
      <c r="AH916" s="14"/>
    </row>
    <row r="917" spans="1:34">
      <c r="A917" s="17"/>
      <c r="B917" s="18"/>
      <c r="C917" s="18"/>
      <c r="D917" s="18"/>
      <c r="E917" s="18"/>
      <c r="F917" s="18"/>
      <c r="G917" s="18"/>
      <c r="H917" s="18"/>
      <c r="I917" s="18"/>
      <c r="J917" s="18"/>
      <c r="K917" s="25"/>
      <c r="L917" s="18"/>
      <c r="M917" s="18"/>
      <c r="N917" s="18"/>
      <c r="O917" s="18"/>
      <c r="P917" s="18"/>
      <c r="Q917" s="18"/>
      <c r="R917" s="18"/>
      <c r="S917" s="14"/>
      <c r="T917" s="14"/>
      <c r="U917" s="14"/>
      <c r="V917" s="14"/>
      <c r="W917" s="14"/>
      <c r="X917" s="14"/>
      <c r="Y917" s="14"/>
      <c r="Z917" s="14"/>
      <c r="AA917" s="14"/>
      <c r="AB917" s="14"/>
      <c r="AC917" s="14"/>
      <c r="AD917" s="14"/>
      <c r="AE917" s="14"/>
      <c r="AF917" s="14"/>
      <c r="AG917" s="14"/>
      <c r="AH917" s="14"/>
    </row>
    <row r="918" spans="1:34">
      <c r="A918" s="17"/>
      <c r="B918" s="18"/>
      <c r="C918" s="18"/>
      <c r="D918" s="18"/>
      <c r="E918" s="18"/>
      <c r="F918" s="18"/>
      <c r="G918" s="18"/>
      <c r="H918" s="18"/>
      <c r="I918" s="18"/>
      <c r="J918" s="18"/>
      <c r="K918" s="25"/>
      <c r="L918" s="18"/>
      <c r="M918" s="18"/>
      <c r="N918" s="18"/>
      <c r="O918" s="18"/>
      <c r="P918" s="18"/>
      <c r="Q918" s="18"/>
      <c r="R918" s="18"/>
      <c r="S918" s="14"/>
      <c r="T918" s="14"/>
      <c r="U918" s="14"/>
      <c r="V918" s="14"/>
      <c r="W918" s="14"/>
      <c r="X918" s="14"/>
      <c r="Y918" s="14"/>
      <c r="Z918" s="14"/>
      <c r="AA918" s="14"/>
      <c r="AB918" s="14"/>
      <c r="AC918" s="14"/>
      <c r="AD918" s="14"/>
      <c r="AE918" s="14"/>
      <c r="AF918" s="14"/>
      <c r="AG918" s="14"/>
      <c r="AH918" s="14"/>
    </row>
    <row r="919" spans="1:34">
      <c r="A919" s="17"/>
      <c r="B919" s="18"/>
      <c r="C919" s="18"/>
      <c r="D919" s="18"/>
      <c r="E919" s="18"/>
      <c r="F919" s="18"/>
      <c r="G919" s="18"/>
      <c r="H919" s="18"/>
      <c r="I919" s="18"/>
      <c r="J919" s="18"/>
      <c r="K919" s="25"/>
      <c r="L919" s="18"/>
      <c r="M919" s="18"/>
      <c r="N919" s="18"/>
      <c r="O919" s="18"/>
      <c r="P919" s="18"/>
      <c r="Q919" s="18"/>
      <c r="R919" s="18"/>
      <c r="S919" s="14"/>
      <c r="T919" s="14"/>
      <c r="U919" s="14"/>
      <c r="V919" s="14"/>
      <c r="W919" s="14"/>
      <c r="X919" s="14"/>
      <c r="Y919" s="14"/>
      <c r="Z919" s="14"/>
      <c r="AA919" s="14"/>
      <c r="AB919" s="14"/>
      <c r="AC919" s="14"/>
      <c r="AD919" s="14"/>
      <c r="AE919" s="14"/>
      <c r="AF919" s="14"/>
      <c r="AG919" s="14"/>
      <c r="AH919" s="14"/>
    </row>
    <row r="920" spans="1:34">
      <c r="A920" s="17"/>
      <c r="B920" s="18"/>
      <c r="C920" s="18"/>
      <c r="D920" s="18"/>
      <c r="E920" s="18"/>
      <c r="F920" s="18"/>
      <c r="G920" s="18"/>
      <c r="H920" s="18"/>
      <c r="I920" s="18"/>
      <c r="J920" s="18"/>
      <c r="K920" s="25"/>
      <c r="L920" s="18"/>
      <c r="M920" s="18"/>
      <c r="N920" s="18"/>
      <c r="O920" s="18"/>
      <c r="P920" s="18"/>
      <c r="Q920" s="18"/>
      <c r="R920" s="18"/>
      <c r="S920" s="14"/>
      <c r="T920" s="14"/>
      <c r="U920" s="14"/>
      <c r="V920" s="14"/>
      <c r="W920" s="14"/>
      <c r="X920" s="14"/>
      <c r="Y920" s="14"/>
      <c r="Z920" s="14"/>
      <c r="AA920" s="14"/>
      <c r="AB920" s="14"/>
      <c r="AC920" s="14"/>
      <c r="AD920" s="14"/>
      <c r="AE920" s="14"/>
      <c r="AF920" s="14"/>
      <c r="AG920" s="14"/>
      <c r="AH920" s="14"/>
    </row>
    <row r="921" spans="1:34">
      <c r="A921" s="17"/>
      <c r="B921" s="18"/>
      <c r="C921" s="18"/>
      <c r="D921" s="18"/>
      <c r="E921" s="18"/>
      <c r="F921" s="18"/>
      <c r="G921" s="18"/>
      <c r="H921" s="18"/>
      <c r="I921" s="18"/>
      <c r="J921" s="18"/>
      <c r="K921" s="25"/>
      <c r="L921" s="18"/>
      <c r="M921" s="18"/>
      <c r="N921" s="18"/>
      <c r="O921" s="18"/>
      <c r="P921" s="18"/>
      <c r="Q921" s="18"/>
      <c r="R921" s="18"/>
      <c r="S921" s="14"/>
      <c r="T921" s="14"/>
      <c r="U921" s="14"/>
      <c r="V921" s="14"/>
      <c r="W921" s="14"/>
      <c r="X921" s="14"/>
      <c r="Y921" s="14"/>
      <c r="Z921" s="14"/>
      <c r="AA921" s="14"/>
      <c r="AB921" s="14"/>
      <c r="AC921" s="14"/>
      <c r="AD921" s="14"/>
      <c r="AE921" s="14"/>
      <c r="AF921" s="14"/>
      <c r="AG921" s="14"/>
      <c r="AH921" s="14"/>
    </row>
    <row r="922" spans="1:34">
      <c r="A922" s="17"/>
      <c r="B922" s="18"/>
      <c r="C922" s="18"/>
      <c r="D922" s="18"/>
      <c r="E922" s="18"/>
      <c r="F922" s="18"/>
      <c r="G922" s="18"/>
      <c r="H922" s="18"/>
      <c r="I922" s="18"/>
      <c r="J922" s="18"/>
      <c r="K922" s="25"/>
      <c r="L922" s="18"/>
      <c r="M922" s="18"/>
      <c r="N922" s="18"/>
      <c r="O922" s="18"/>
      <c r="P922" s="18"/>
      <c r="Q922" s="18"/>
      <c r="R922" s="18"/>
      <c r="S922" s="14"/>
      <c r="T922" s="14"/>
      <c r="U922" s="14"/>
      <c r="V922" s="14"/>
      <c r="W922" s="14"/>
      <c r="X922" s="14"/>
      <c r="Y922" s="14"/>
      <c r="Z922" s="14"/>
      <c r="AA922" s="14"/>
      <c r="AB922" s="14"/>
      <c r="AC922" s="14"/>
      <c r="AD922" s="14"/>
      <c r="AE922" s="14"/>
      <c r="AF922" s="14"/>
      <c r="AG922" s="14"/>
      <c r="AH922" s="14"/>
    </row>
    <row r="923" spans="1:34">
      <c r="A923" s="17"/>
      <c r="B923" s="18"/>
      <c r="C923" s="18"/>
      <c r="D923" s="18"/>
      <c r="E923" s="18"/>
      <c r="F923" s="18"/>
      <c r="G923" s="18"/>
      <c r="H923" s="18"/>
      <c r="I923" s="18"/>
      <c r="J923" s="18"/>
      <c r="K923" s="25"/>
      <c r="L923" s="18"/>
      <c r="M923" s="18"/>
      <c r="N923" s="18"/>
      <c r="O923" s="18"/>
      <c r="P923" s="18"/>
      <c r="Q923" s="18"/>
      <c r="R923" s="18"/>
      <c r="S923" s="14"/>
      <c r="T923" s="14"/>
      <c r="U923" s="14"/>
      <c r="V923" s="14"/>
      <c r="W923" s="14"/>
      <c r="X923" s="14"/>
      <c r="Y923" s="14"/>
      <c r="Z923" s="14"/>
      <c r="AA923" s="14"/>
      <c r="AB923" s="14"/>
      <c r="AC923" s="14"/>
      <c r="AD923" s="14"/>
      <c r="AE923" s="14"/>
      <c r="AF923" s="14"/>
      <c r="AG923" s="14"/>
      <c r="AH923" s="14"/>
    </row>
    <row r="924" spans="1:34">
      <c r="A924" s="17"/>
      <c r="B924" s="18"/>
      <c r="C924" s="18"/>
      <c r="D924" s="18"/>
      <c r="E924" s="18"/>
      <c r="F924" s="18"/>
      <c r="G924" s="18"/>
      <c r="H924" s="18"/>
      <c r="I924" s="18"/>
      <c r="J924" s="18"/>
      <c r="K924" s="25"/>
      <c r="L924" s="18"/>
      <c r="M924" s="18"/>
      <c r="N924" s="18"/>
      <c r="O924" s="18"/>
      <c r="P924" s="18"/>
      <c r="Q924" s="18"/>
      <c r="R924" s="18"/>
      <c r="S924" s="14"/>
      <c r="T924" s="14"/>
      <c r="U924" s="14"/>
      <c r="V924" s="14"/>
      <c r="W924" s="14"/>
      <c r="X924" s="14"/>
      <c r="Y924" s="14"/>
      <c r="Z924" s="14"/>
      <c r="AA924" s="14"/>
      <c r="AB924" s="14"/>
      <c r="AC924" s="14"/>
      <c r="AD924" s="14"/>
      <c r="AE924" s="14"/>
      <c r="AF924" s="14"/>
      <c r="AG924" s="14"/>
      <c r="AH924" s="14"/>
    </row>
    <row r="925" spans="1:34">
      <c r="A925" s="17"/>
      <c r="B925" s="18"/>
      <c r="C925" s="18"/>
      <c r="D925" s="18"/>
      <c r="E925" s="18"/>
      <c r="F925" s="18"/>
      <c r="G925" s="18"/>
      <c r="H925" s="18"/>
      <c r="I925" s="18"/>
      <c r="J925" s="18"/>
      <c r="K925" s="25"/>
      <c r="L925" s="18"/>
      <c r="M925" s="18"/>
      <c r="N925" s="18"/>
      <c r="O925" s="18"/>
      <c r="P925" s="18"/>
      <c r="Q925" s="18"/>
      <c r="R925" s="18"/>
      <c r="S925" s="14"/>
      <c r="T925" s="14"/>
      <c r="U925" s="14"/>
      <c r="V925" s="14"/>
      <c r="W925" s="14"/>
      <c r="X925" s="14"/>
      <c r="Y925" s="14"/>
      <c r="Z925" s="14"/>
      <c r="AA925" s="14"/>
      <c r="AB925" s="14"/>
      <c r="AC925" s="14"/>
      <c r="AD925" s="14"/>
      <c r="AE925" s="14"/>
      <c r="AF925" s="14"/>
      <c r="AG925" s="14"/>
      <c r="AH925" s="14"/>
    </row>
    <row r="926" spans="1:34">
      <c r="A926" s="17"/>
      <c r="B926" s="18"/>
      <c r="C926" s="18"/>
      <c r="D926" s="18"/>
      <c r="E926" s="18"/>
      <c r="F926" s="18"/>
      <c r="G926" s="18"/>
      <c r="H926" s="18"/>
      <c r="I926" s="18"/>
      <c r="J926" s="18"/>
      <c r="K926" s="25"/>
      <c r="L926" s="18"/>
      <c r="M926" s="18"/>
      <c r="N926" s="18"/>
      <c r="O926" s="18"/>
      <c r="P926" s="18"/>
      <c r="Q926" s="18"/>
      <c r="R926" s="18"/>
      <c r="S926" s="14"/>
      <c r="T926" s="14"/>
      <c r="U926" s="14"/>
      <c r="V926" s="14"/>
      <c r="W926" s="14"/>
      <c r="X926" s="14"/>
      <c r="Y926" s="14"/>
      <c r="Z926" s="14"/>
      <c r="AA926" s="14"/>
      <c r="AB926" s="14"/>
      <c r="AC926" s="14"/>
      <c r="AD926" s="14"/>
      <c r="AE926" s="14"/>
      <c r="AF926" s="14"/>
      <c r="AG926" s="14"/>
      <c r="AH926" s="14"/>
    </row>
    <row r="927" spans="1:34">
      <c r="A927" s="17"/>
      <c r="B927" s="18"/>
      <c r="C927" s="18"/>
      <c r="D927" s="18"/>
      <c r="E927" s="18"/>
      <c r="F927" s="18"/>
      <c r="G927" s="18"/>
      <c r="H927" s="18"/>
      <c r="I927" s="18"/>
      <c r="J927" s="18"/>
      <c r="K927" s="25"/>
      <c r="L927" s="18"/>
      <c r="M927" s="18"/>
      <c r="N927" s="18"/>
      <c r="O927" s="18"/>
      <c r="P927" s="18"/>
      <c r="Q927" s="18"/>
      <c r="R927" s="18"/>
      <c r="S927" s="14"/>
      <c r="T927" s="14"/>
      <c r="U927" s="14"/>
      <c r="V927" s="14"/>
      <c r="W927" s="14"/>
      <c r="X927" s="14"/>
      <c r="Y927" s="14"/>
      <c r="Z927" s="14"/>
      <c r="AA927" s="14"/>
      <c r="AB927" s="14"/>
      <c r="AC927" s="14"/>
      <c r="AD927" s="14"/>
      <c r="AE927" s="14"/>
      <c r="AF927" s="14"/>
      <c r="AG927" s="14"/>
      <c r="AH927" s="14"/>
    </row>
    <row r="928" spans="1:34">
      <c r="A928" s="17"/>
      <c r="B928" s="18"/>
      <c r="C928" s="18"/>
      <c r="D928" s="18"/>
      <c r="E928" s="18"/>
      <c r="F928" s="18"/>
      <c r="G928" s="18"/>
      <c r="H928" s="18"/>
      <c r="I928" s="18"/>
      <c r="J928" s="18"/>
      <c r="K928" s="25"/>
      <c r="L928" s="18"/>
      <c r="M928" s="18"/>
      <c r="N928" s="18"/>
      <c r="O928" s="18"/>
      <c r="P928" s="18"/>
      <c r="Q928" s="18"/>
      <c r="R928" s="18"/>
      <c r="S928" s="14"/>
      <c r="T928" s="14"/>
      <c r="U928" s="14"/>
      <c r="V928" s="14"/>
      <c r="W928" s="14"/>
      <c r="X928" s="14"/>
      <c r="Y928" s="14"/>
      <c r="Z928" s="14"/>
      <c r="AA928" s="14"/>
      <c r="AB928" s="14"/>
      <c r="AC928" s="14"/>
      <c r="AD928" s="14"/>
      <c r="AE928" s="14"/>
      <c r="AF928" s="14"/>
      <c r="AG928" s="14"/>
      <c r="AH928" s="14"/>
    </row>
    <row r="929" spans="1:34">
      <c r="A929" s="17"/>
      <c r="B929" s="18"/>
      <c r="C929" s="18"/>
      <c r="D929" s="18"/>
      <c r="E929" s="18"/>
      <c r="F929" s="18"/>
      <c r="G929" s="18"/>
      <c r="H929" s="18"/>
      <c r="I929" s="18"/>
      <c r="J929" s="18"/>
      <c r="K929" s="25"/>
      <c r="L929" s="18"/>
      <c r="M929" s="18"/>
      <c r="N929" s="18"/>
      <c r="O929" s="18"/>
      <c r="P929" s="18"/>
      <c r="Q929" s="18"/>
      <c r="R929" s="18"/>
      <c r="S929" s="14"/>
      <c r="T929" s="14"/>
      <c r="U929" s="14"/>
      <c r="V929" s="14"/>
      <c r="W929" s="14"/>
      <c r="X929" s="14"/>
      <c r="Y929" s="14"/>
      <c r="Z929" s="14"/>
      <c r="AA929" s="14"/>
      <c r="AB929" s="14"/>
      <c r="AC929" s="14"/>
      <c r="AD929" s="14"/>
      <c r="AE929" s="14"/>
      <c r="AF929" s="14"/>
      <c r="AG929" s="14"/>
      <c r="AH929" s="14"/>
    </row>
    <row r="930" spans="1:34">
      <c r="A930" s="17"/>
      <c r="B930" s="18"/>
      <c r="C930" s="18"/>
      <c r="D930" s="18"/>
      <c r="E930" s="18"/>
      <c r="F930" s="18"/>
      <c r="G930" s="18"/>
      <c r="H930" s="18"/>
      <c r="I930" s="18"/>
      <c r="J930" s="18"/>
      <c r="K930" s="25"/>
      <c r="L930" s="18"/>
      <c r="M930" s="18"/>
      <c r="N930" s="18"/>
      <c r="O930" s="18"/>
      <c r="P930" s="18"/>
      <c r="Q930" s="18"/>
      <c r="R930" s="18"/>
      <c r="S930" s="14"/>
      <c r="T930" s="14"/>
      <c r="U930" s="14"/>
      <c r="V930" s="14"/>
      <c r="W930" s="14"/>
      <c r="X930" s="14"/>
      <c r="Y930" s="14"/>
      <c r="Z930" s="14"/>
      <c r="AA930" s="14"/>
      <c r="AB930" s="14"/>
      <c r="AC930" s="14"/>
      <c r="AD930" s="14"/>
      <c r="AE930" s="14"/>
      <c r="AF930" s="14"/>
      <c r="AG930" s="14"/>
      <c r="AH930" s="14"/>
    </row>
    <row r="931" spans="1:34">
      <c r="A931" s="17"/>
      <c r="B931" s="18"/>
      <c r="C931" s="18"/>
      <c r="D931" s="18"/>
      <c r="E931" s="18"/>
      <c r="F931" s="18"/>
      <c r="G931" s="18"/>
      <c r="H931" s="18"/>
      <c r="I931" s="18"/>
      <c r="J931" s="18"/>
      <c r="K931" s="25"/>
      <c r="L931" s="18"/>
      <c r="M931" s="18"/>
      <c r="N931" s="18"/>
      <c r="O931" s="18"/>
      <c r="P931" s="18"/>
      <c r="Q931" s="18"/>
      <c r="R931" s="18"/>
      <c r="S931" s="14"/>
      <c r="T931" s="14"/>
      <c r="U931" s="14"/>
      <c r="V931" s="14"/>
      <c r="W931" s="14"/>
      <c r="X931" s="14"/>
      <c r="Y931" s="14"/>
      <c r="Z931" s="14"/>
      <c r="AA931" s="14"/>
      <c r="AB931" s="14"/>
      <c r="AC931" s="14"/>
      <c r="AD931" s="14"/>
      <c r="AE931" s="14"/>
      <c r="AF931" s="14"/>
      <c r="AG931" s="14"/>
      <c r="AH931" s="14"/>
    </row>
    <row r="932" spans="1:34">
      <c r="A932" s="17"/>
      <c r="B932" s="18"/>
      <c r="C932" s="18"/>
      <c r="D932" s="18"/>
      <c r="E932" s="18"/>
      <c r="F932" s="18"/>
      <c r="G932" s="18"/>
      <c r="H932" s="18"/>
      <c r="I932" s="18"/>
      <c r="J932" s="18"/>
      <c r="K932" s="25"/>
      <c r="L932" s="18"/>
      <c r="M932" s="18"/>
      <c r="N932" s="18"/>
      <c r="O932" s="18"/>
      <c r="P932" s="18"/>
      <c r="Q932" s="18"/>
      <c r="R932" s="18"/>
      <c r="S932" s="14"/>
      <c r="T932" s="14"/>
      <c r="U932" s="14"/>
      <c r="V932" s="14"/>
      <c r="W932" s="14"/>
      <c r="X932" s="14"/>
      <c r="Y932" s="14"/>
      <c r="Z932" s="14"/>
      <c r="AA932" s="14"/>
      <c r="AB932" s="14"/>
      <c r="AC932" s="14"/>
      <c r="AD932" s="14"/>
      <c r="AE932" s="14"/>
      <c r="AF932" s="14"/>
      <c r="AG932" s="14"/>
      <c r="AH932" s="14"/>
    </row>
    <row r="933" spans="1:34">
      <c r="A933" s="17"/>
      <c r="B933" s="18"/>
      <c r="C933" s="18"/>
      <c r="D933" s="18"/>
      <c r="E933" s="18"/>
      <c r="F933" s="18"/>
      <c r="G933" s="18"/>
      <c r="H933" s="18"/>
      <c r="I933" s="18"/>
      <c r="J933" s="18"/>
      <c r="K933" s="25"/>
      <c r="L933" s="18"/>
      <c r="M933" s="18"/>
      <c r="N933" s="18"/>
      <c r="O933" s="18"/>
      <c r="P933" s="18"/>
      <c r="Q933" s="18"/>
      <c r="R933" s="18"/>
      <c r="S933" s="14"/>
      <c r="T933" s="14"/>
      <c r="U933" s="14"/>
      <c r="V933" s="14"/>
      <c r="W933" s="14"/>
      <c r="X933" s="14"/>
      <c r="Y933" s="14"/>
      <c r="Z933" s="14"/>
      <c r="AA933" s="14"/>
      <c r="AB933" s="14"/>
      <c r="AC933" s="14"/>
      <c r="AD933" s="14"/>
      <c r="AE933" s="14"/>
      <c r="AF933" s="14"/>
      <c r="AG933" s="14"/>
      <c r="AH933" s="14"/>
    </row>
    <row r="934" spans="1:34">
      <c r="A934" s="17"/>
      <c r="B934" s="18"/>
      <c r="C934" s="18"/>
      <c r="D934" s="18"/>
      <c r="E934" s="18"/>
      <c r="F934" s="18"/>
      <c r="G934" s="18"/>
      <c r="H934" s="18"/>
      <c r="I934" s="18"/>
      <c r="J934" s="18"/>
      <c r="K934" s="25"/>
      <c r="L934" s="18"/>
      <c r="M934" s="18"/>
      <c r="N934" s="18"/>
      <c r="O934" s="18"/>
      <c r="P934" s="18"/>
      <c r="Q934" s="18"/>
      <c r="R934" s="18"/>
      <c r="S934" s="14"/>
      <c r="T934" s="14"/>
      <c r="U934" s="14"/>
      <c r="V934" s="14"/>
      <c r="W934" s="14"/>
      <c r="X934" s="14"/>
      <c r="Y934" s="14"/>
      <c r="Z934" s="14"/>
      <c r="AA934" s="14"/>
      <c r="AB934" s="14"/>
      <c r="AC934" s="14"/>
      <c r="AD934" s="14"/>
      <c r="AE934" s="14"/>
      <c r="AF934" s="14"/>
      <c r="AG934" s="14"/>
      <c r="AH934" s="14"/>
    </row>
    <row r="935" spans="1:34">
      <c r="A935" s="17"/>
      <c r="B935" s="18"/>
      <c r="C935" s="18"/>
      <c r="D935" s="18"/>
      <c r="E935" s="18"/>
      <c r="F935" s="18"/>
      <c r="G935" s="18"/>
      <c r="H935" s="18"/>
      <c r="I935" s="18"/>
      <c r="J935" s="18"/>
      <c r="K935" s="25"/>
      <c r="L935" s="18"/>
      <c r="M935" s="18"/>
      <c r="N935" s="18"/>
      <c r="O935" s="18"/>
      <c r="P935" s="18"/>
      <c r="Q935" s="18"/>
      <c r="R935" s="18"/>
      <c r="S935" s="14"/>
      <c r="T935" s="14"/>
      <c r="U935" s="14"/>
      <c r="V935" s="14"/>
      <c r="W935" s="14"/>
      <c r="X935" s="14"/>
      <c r="Y935" s="14"/>
      <c r="Z935" s="14"/>
      <c r="AA935" s="14"/>
      <c r="AB935" s="14"/>
      <c r="AC935" s="14"/>
      <c r="AD935" s="14"/>
      <c r="AE935" s="14"/>
      <c r="AF935" s="14"/>
      <c r="AG935" s="14"/>
      <c r="AH935" s="14"/>
    </row>
    <row r="936" spans="1:34">
      <c r="A936" s="17"/>
      <c r="B936" s="18"/>
      <c r="C936" s="18"/>
      <c r="D936" s="18"/>
      <c r="E936" s="18"/>
      <c r="F936" s="18"/>
      <c r="G936" s="18"/>
      <c r="H936" s="18"/>
      <c r="I936" s="18"/>
      <c r="J936" s="18"/>
      <c r="K936" s="25"/>
      <c r="L936" s="18"/>
      <c r="M936" s="18"/>
      <c r="N936" s="18"/>
      <c r="O936" s="18"/>
      <c r="P936" s="18"/>
      <c r="Q936" s="18"/>
      <c r="R936" s="18"/>
      <c r="S936" s="14"/>
      <c r="T936" s="14"/>
      <c r="U936" s="14"/>
      <c r="V936" s="14"/>
      <c r="W936" s="14"/>
      <c r="X936" s="14"/>
      <c r="Y936" s="14"/>
      <c r="Z936" s="14"/>
      <c r="AA936" s="14"/>
      <c r="AB936" s="14"/>
      <c r="AC936" s="14"/>
      <c r="AD936" s="14"/>
      <c r="AE936" s="14"/>
      <c r="AF936" s="14"/>
      <c r="AG936" s="14"/>
      <c r="AH936" s="14"/>
    </row>
    <row r="937" spans="1:34">
      <c r="A937" s="17"/>
      <c r="B937" s="18"/>
      <c r="C937" s="18"/>
      <c r="D937" s="18"/>
      <c r="E937" s="18"/>
      <c r="F937" s="18"/>
      <c r="G937" s="18"/>
      <c r="H937" s="18"/>
      <c r="I937" s="18"/>
      <c r="J937" s="18"/>
      <c r="K937" s="25"/>
      <c r="L937" s="18"/>
      <c r="M937" s="18"/>
      <c r="N937" s="18"/>
      <c r="O937" s="18"/>
      <c r="P937" s="18"/>
      <c r="Q937" s="18"/>
      <c r="R937" s="18"/>
      <c r="S937" s="14"/>
      <c r="T937" s="14"/>
      <c r="U937" s="14"/>
      <c r="V937" s="14"/>
      <c r="W937" s="14"/>
      <c r="X937" s="14"/>
      <c r="Y937" s="14"/>
      <c r="Z937" s="14"/>
      <c r="AA937" s="14"/>
      <c r="AB937" s="14"/>
      <c r="AC937" s="14"/>
      <c r="AD937" s="14"/>
      <c r="AE937" s="14"/>
      <c r="AF937" s="14"/>
      <c r="AG937" s="14"/>
      <c r="AH937" s="14"/>
    </row>
    <row r="938" spans="1:34">
      <c r="A938" s="17"/>
      <c r="B938" s="18"/>
      <c r="C938" s="18"/>
      <c r="D938" s="18"/>
      <c r="E938" s="18"/>
      <c r="F938" s="18"/>
      <c r="G938" s="18"/>
      <c r="H938" s="18"/>
      <c r="I938" s="18"/>
      <c r="J938" s="18"/>
      <c r="K938" s="25"/>
      <c r="L938" s="18"/>
      <c r="M938" s="18"/>
      <c r="N938" s="18"/>
      <c r="O938" s="18"/>
      <c r="P938" s="18"/>
      <c r="Q938" s="18"/>
      <c r="R938" s="18"/>
      <c r="S938" s="14"/>
      <c r="T938" s="14"/>
      <c r="U938" s="14"/>
      <c r="V938" s="14"/>
      <c r="W938" s="14"/>
      <c r="X938" s="14"/>
      <c r="Y938" s="14"/>
      <c r="Z938" s="14"/>
      <c r="AA938" s="14"/>
      <c r="AB938" s="14"/>
      <c r="AC938" s="14"/>
      <c r="AD938" s="14"/>
      <c r="AE938" s="14"/>
      <c r="AF938" s="14"/>
      <c r="AG938" s="14"/>
      <c r="AH938" s="14"/>
    </row>
    <row r="939" spans="1:34">
      <c r="A939" s="17"/>
      <c r="B939" s="18"/>
      <c r="C939" s="18"/>
      <c r="D939" s="18"/>
      <c r="E939" s="18"/>
      <c r="F939" s="18"/>
      <c r="G939" s="18"/>
      <c r="H939" s="18"/>
      <c r="I939" s="18"/>
      <c r="J939" s="18"/>
      <c r="K939" s="25"/>
      <c r="L939" s="18"/>
      <c r="M939" s="18"/>
      <c r="N939" s="18"/>
      <c r="O939" s="18"/>
      <c r="P939" s="18"/>
      <c r="Q939" s="18"/>
      <c r="R939" s="18"/>
      <c r="S939" s="14"/>
      <c r="T939" s="14"/>
      <c r="U939" s="14"/>
      <c r="V939" s="14"/>
      <c r="W939" s="14"/>
      <c r="X939" s="14"/>
      <c r="Y939" s="14"/>
      <c r="Z939" s="14"/>
      <c r="AA939" s="14"/>
      <c r="AB939" s="14"/>
      <c r="AC939" s="14"/>
      <c r="AD939" s="14"/>
      <c r="AE939" s="14"/>
      <c r="AF939" s="14"/>
      <c r="AG939" s="14"/>
      <c r="AH939" s="14"/>
    </row>
    <row r="940" spans="1:34">
      <c r="A940" s="17"/>
      <c r="B940" s="18"/>
      <c r="C940" s="18"/>
      <c r="D940" s="18"/>
      <c r="E940" s="18"/>
      <c r="F940" s="18"/>
      <c r="G940" s="18"/>
      <c r="H940" s="18"/>
      <c r="I940" s="18"/>
      <c r="J940" s="18"/>
      <c r="K940" s="25"/>
      <c r="L940" s="18"/>
      <c r="M940" s="18"/>
      <c r="N940" s="18"/>
      <c r="O940" s="18"/>
      <c r="P940" s="18"/>
      <c r="Q940" s="18"/>
      <c r="R940" s="18"/>
      <c r="S940" s="14"/>
      <c r="T940" s="14"/>
      <c r="U940" s="14"/>
      <c r="V940" s="14"/>
      <c r="W940" s="14"/>
      <c r="X940" s="14"/>
      <c r="Y940" s="14"/>
      <c r="Z940" s="14"/>
      <c r="AA940" s="14"/>
      <c r="AB940" s="14"/>
      <c r="AC940" s="14"/>
      <c r="AD940" s="14"/>
      <c r="AE940" s="14"/>
      <c r="AF940" s="14"/>
      <c r="AG940" s="14"/>
      <c r="AH940" s="14"/>
    </row>
    <row r="941" spans="1:34">
      <c r="A941" s="17"/>
      <c r="B941" s="18"/>
      <c r="C941" s="18"/>
      <c r="D941" s="18"/>
      <c r="E941" s="18"/>
      <c r="F941" s="18"/>
      <c r="G941" s="18"/>
      <c r="H941" s="18"/>
      <c r="I941" s="18"/>
      <c r="J941" s="18"/>
      <c r="K941" s="25"/>
      <c r="L941" s="18"/>
      <c r="M941" s="18"/>
      <c r="N941" s="18"/>
      <c r="O941" s="18"/>
      <c r="P941" s="18"/>
      <c r="Q941" s="18"/>
      <c r="R941" s="18"/>
      <c r="S941" s="14"/>
      <c r="T941" s="14"/>
      <c r="U941" s="14"/>
      <c r="V941" s="14"/>
      <c r="W941" s="14"/>
      <c r="X941" s="14"/>
      <c r="Y941" s="14"/>
      <c r="Z941" s="14"/>
      <c r="AA941" s="14"/>
      <c r="AB941" s="14"/>
      <c r="AC941" s="14"/>
      <c r="AD941" s="14"/>
      <c r="AE941" s="14"/>
      <c r="AF941" s="14"/>
      <c r="AG941" s="14"/>
      <c r="AH941" s="14"/>
    </row>
    <row r="942" spans="1:34">
      <c r="A942" s="17"/>
      <c r="B942" s="18"/>
      <c r="C942" s="18"/>
      <c r="D942" s="18"/>
      <c r="E942" s="18"/>
      <c r="F942" s="18"/>
      <c r="G942" s="18"/>
      <c r="H942" s="18"/>
      <c r="I942" s="18"/>
      <c r="J942" s="18"/>
      <c r="K942" s="25"/>
      <c r="L942" s="18"/>
      <c r="M942" s="18"/>
      <c r="N942" s="18"/>
      <c r="O942" s="18"/>
      <c r="P942" s="18"/>
      <c r="Q942" s="18"/>
      <c r="R942" s="18"/>
      <c r="S942" s="14"/>
      <c r="T942" s="14"/>
      <c r="U942" s="14"/>
      <c r="V942" s="14"/>
      <c r="W942" s="14"/>
      <c r="X942" s="14"/>
      <c r="Y942" s="14"/>
      <c r="Z942" s="14"/>
      <c r="AA942" s="14"/>
      <c r="AB942" s="14"/>
      <c r="AC942" s="14"/>
      <c r="AD942" s="14"/>
      <c r="AE942" s="14"/>
      <c r="AF942" s="14"/>
      <c r="AG942" s="14"/>
      <c r="AH942" s="14"/>
    </row>
    <row r="943" spans="1:34">
      <c r="A943" s="17"/>
      <c r="B943" s="18"/>
      <c r="C943" s="18"/>
      <c r="D943" s="18"/>
      <c r="E943" s="18"/>
      <c r="F943" s="18"/>
      <c r="G943" s="18"/>
      <c r="H943" s="18"/>
      <c r="I943" s="18"/>
      <c r="J943" s="18"/>
      <c r="K943" s="25"/>
      <c r="L943" s="18"/>
      <c r="M943" s="18"/>
      <c r="N943" s="18"/>
      <c r="O943" s="18"/>
      <c r="P943" s="18"/>
      <c r="Q943" s="18"/>
      <c r="R943" s="18"/>
      <c r="S943" s="14"/>
      <c r="T943" s="14"/>
      <c r="U943" s="14"/>
      <c r="V943" s="14"/>
      <c r="W943" s="14"/>
      <c r="X943" s="14"/>
      <c r="Y943" s="14"/>
      <c r="Z943" s="14"/>
      <c r="AA943" s="14"/>
      <c r="AB943" s="14"/>
      <c r="AC943" s="14"/>
      <c r="AD943" s="14"/>
      <c r="AE943" s="14"/>
      <c r="AF943" s="14"/>
      <c r="AG943" s="14"/>
      <c r="AH943" s="14"/>
    </row>
    <row r="944" spans="1:34">
      <c r="A944" s="17"/>
      <c r="B944" s="18"/>
      <c r="C944" s="18"/>
      <c r="D944" s="18"/>
      <c r="E944" s="18"/>
      <c r="F944" s="18"/>
      <c r="G944" s="18"/>
      <c r="H944" s="18"/>
      <c r="I944" s="18"/>
      <c r="J944" s="18"/>
      <c r="K944" s="25"/>
      <c r="L944" s="18"/>
      <c r="M944" s="18"/>
      <c r="N944" s="18"/>
      <c r="O944" s="18"/>
      <c r="P944" s="18"/>
      <c r="Q944" s="18"/>
      <c r="R944" s="18"/>
      <c r="S944" s="14"/>
      <c r="T944" s="14"/>
      <c r="U944" s="14"/>
      <c r="V944" s="14"/>
      <c r="W944" s="14"/>
      <c r="X944" s="14"/>
      <c r="Y944" s="14"/>
      <c r="Z944" s="14"/>
      <c r="AA944" s="14"/>
      <c r="AB944" s="14"/>
      <c r="AC944" s="14"/>
      <c r="AD944" s="14"/>
      <c r="AE944" s="14"/>
      <c r="AF944" s="14"/>
      <c r="AG944" s="14"/>
      <c r="AH944" s="14"/>
    </row>
    <row r="945" spans="1:34">
      <c r="A945" s="17"/>
      <c r="B945" s="18"/>
      <c r="C945" s="18"/>
      <c r="D945" s="18"/>
      <c r="E945" s="18"/>
      <c r="F945" s="18"/>
      <c r="G945" s="18"/>
      <c r="H945" s="18"/>
      <c r="I945" s="18"/>
      <c r="J945" s="18"/>
      <c r="K945" s="25"/>
      <c r="L945" s="18"/>
      <c r="M945" s="18"/>
      <c r="N945" s="18"/>
      <c r="O945" s="18"/>
      <c r="P945" s="18"/>
      <c r="Q945" s="18"/>
      <c r="R945" s="18"/>
      <c r="S945" s="14"/>
      <c r="T945" s="14"/>
      <c r="U945" s="14"/>
      <c r="V945" s="14"/>
      <c r="W945" s="14"/>
      <c r="X945" s="14"/>
      <c r="Y945" s="14"/>
      <c r="Z945" s="14"/>
      <c r="AA945" s="14"/>
      <c r="AB945" s="14"/>
      <c r="AC945" s="14"/>
      <c r="AD945" s="14"/>
      <c r="AE945" s="14"/>
      <c r="AF945" s="14"/>
      <c r="AG945" s="14"/>
      <c r="AH945" s="14"/>
    </row>
    <row r="946" spans="1:34">
      <c r="A946" s="17"/>
      <c r="B946" s="18"/>
      <c r="C946" s="18"/>
      <c r="D946" s="18"/>
      <c r="E946" s="18"/>
      <c r="F946" s="18"/>
      <c r="G946" s="18"/>
      <c r="H946" s="18"/>
      <c r="I946" s="18"/>
      <c r="J946" s="18"/>
      <c r="K946" s="25"/>
      <c r="L946" s="18"/>
      <c r="M946" s="18"/>
      <c r="N946" s="18"/>
      <c r="O946" s="18"/>
      <c r="P946" s="18"/>
      <c r="Q946" s="18"/>
      <c r="R946" s="18"/>
      <c r="S946" s="14"/>
      <c r="T946" s="14"/>
      <c r="U946" s="14"/>
      <c r="V946" s="14"/>
      <c r="W946" s="14"/>
      <c r="X946" s="14"/>
      <c r="Y946" s="14"/>
      <c r="Z946" s="14"/>
      <c r="AA946" s="14"/>
      <c r="AB946" s="14"/>
      <c r="AC946" s="14"/>
      <c r="AD946" s="14"/>
      <c r="AE946" s="14"/>
      <c r="AF946" s="14"/>
      <c r="AG946" s="14"/>
      <c r="AH946" s="14"/>
    </row>
    <row r="947" spans="1:34">
      <c r="A947" s="17"/>
      <c r="B947" s="18"/>
      <c r="C947" s="18"/>
      <c r="D947" s="18"/>
      <c r="E947" s="18"/>
      <c r="F947" s="18"/>
      <c r="G947" s="18"/>
      <c r="H947" s="18"/>
      <c r="I947" s="18"/>
      <c r="J947" s="18"/>
      <c r="K947" s="25"/>
      <c r="L947" s="18"/>
      <c r="M947" s="18"/>
      <c r="N947" s="18"/>
      <c r="O947" s="18"/>
      <c r="P947" s="18"/>
      <c r="Q947" s="18"/>
      <c r="R947" s="18"/>
      <c r="S947" s="14"/>
      <c r="T947" s="14"/>
      <c r="U947" s="14"/>
      <c r="V947" s="14"/>
      <c r="W947" s="14"/>
      <c r="X947" s="14"/>
      <c r="Y947" s="14"/>
      <c r="Z947" s="14"/>
      <c r="AA947" s="14"/>
      <c r="AB947" s="14"/>
      <c r="AC947" s="14"/>
      <c r="AD947" s="14"/>
      <c r="AE947" s="14"/>
      <c r="AF947" s="14"/>
      <c r="AG947" s="14"/>
      <c r="AH947" s="14"/>
    </row>
    <row r="948" spans="1:34">
      <c r="A948" s="17"/>
      <c r="B948" s="18"/>
      <c r="C948" s="18"/>
      <c r="D948" s="18"/>
      <c r="E948" s="18"/>
      <c r="F948" s="18"/>
      <c r="G948" s="18"/>
      <c r="H948" s="18"/>
      <c r="I948" s="18"/>
      <c r="J948" s="18"/>
      <c r="K948" s="25"/>
      <c r="L948" s="18"/>
      <c r="M948" s="18"/>
      <c r="N948" s="18"/>
      <c r="O948" s="18"/>
      <c r="P948" s="18"/>
      <c r="Q948" s="18"/>
      <c r="R948" s="18"/>
      <c r="S948" s="14"/>
      <c r="T948" s="14"/>
      <c r="U948" s="14"/>
      <c r="V948" s="14"/>
      <c r="W948" s="14"/>
      <c r="X948" s="14"/>
      <c r="Y948" s="14"/>
      <c r="Z948" s="14"/>
      <c r="AA948" s="14"/>
      <c r="AB948" s="14"/>
      <c r="AC948" s="14"/>
      <c r="AD948" s="14"/>
      <c r="AE948" s="14"/>
      <c r="AF948" s="14"/>
      <c r="AG948" s="14"/>
      <c r="AH948" s="14"/>
    </row>
    <row r="949" spans="1:34">
      <c r="A949" s="17"/>
      <c r="B949" s="18"/>
      <c r="C949" s="18"/>
      <c r="D949" s="18"/>
      <c r="E949" s="18"/>
      <c r="F949" s="18"/>
      <c r="G949" s="18"/>
      <c r="H949" s="18"/>
      <c r="I949" s="18"/>
      <c r="J949" s="18"/>
      <c r="K949" s="25"/>
      <c r="L949" s="18"/>
      <c r="M949" s="18"/>
      <c r="N949" s="18"/>
      <c r="O949" s="18"/>
      <c r="P949" s="18"/>
      <c r="Q949" s="18"/>
      <c r="R949" s="18"/>
      <c r="S949" s="14"/>
      <c r="T949" s="14"/>
      <c r="U949" s="14"/>
      <c r="V949" s="14"/>
      <c r="W949" s="14"/>
      <c r="X949" s="14"/>
      <c r="Y949" s="14"/>
      <c r="Z949" s="14"/>
      <c r="AA949" s="14"/>
      <c r="AB949" s="14"/>
      <c r="AC949" s="14"/>
      <c r="AD949" s="14"/>
      <c r="AE949" s="14"/>
      <c r="AF949" s="14"/>
      <c r="AG949" s="14"/>
      <c r="AH949" s="14"/>
    </row>
    <row r="950" spans="1:34">
      <c r="A950" s="17"/>
      <c r="B950" s="18"/>
      <c r="C950" s="18"/>
      <c r="D950" s="18"/>
      <c r="E950" s="18"/>
      <c r="F950" s="18"/>
      <c r="G950" s="18"/>
      <c r="H950" s="18"/>
      <c r="I950" s="18"/>
      <c r="J950" s="18"/>
      <c r="K950" s="25"/>
      <c r="L950" s="18"/>
      <c r="M950" s="18"/>
      <c r="N950" s="18"/>
      <c r="O950" s="18"/>
      <c r="P950" s="18"/>
      <c r="Q950" s="18"/>
      <c r="R950" s="18"/>
      <c r="S950" s="14"/>
      <c r="T950" s="14"/>
      <c r="U950" s="14"/>
      <c r="V950" s="14"/>
      <c r="W950" s="14"/>
      <c r="X950" s="14"/>
      <c r="Y950" s="14"/>
      <c r="Z950" s="14"/>
      <c r="AA950" s="14"/>
      <c r="AB950" s="14"/>
      <c r="AC950" s="14"/>
      <c r="AD950" s="14"/>
      <c r="AE950" s="14"/>
      <c r="AF950" s="14"/>
      <c r="AG950" s="14"/>
      <c r="AH950" s="14"/>
    </row>
    <row r="951" spans="1:34">
      <c r="A951" s="17"/>
      <c r="B951" s="18"/>
      <c r="C951" s="18"/>
      <c r="D951" s="18"/>
      <c r="E951" s="18"/>
      <c r="F951" s="18"/>
      <c r="G951" s="18"/>
      <c r="H951" s="18"/>
      <c r="I951" s="18"/>
      <c r="J951" s="18"/>
      <c r="K951" s="25"/>
      <c r="L951" s="18"/>
      <c r="M951" s="18"/>
      <c r="N951" s="18"/>
      <c r="O951" s="18"/>
      <c r="P951" s="18"/>
      <c r="Q951" s="18"/>
      <c r="R951" s="18"/>
      <c r="S951" s="14"/>
      <c r="T951" s="14"/>
      <c r="U951" s="14"/>
      <c r="V951" s="14"/>
      <c r="W951" s="14"/>
      <c r="X951" s="14"/>
      <c r="Y951" s="14"/>
      <c r="Z951" s="14"/>
      <c r="AA951" s="14"/>
      <c r="AB951" s="14"/>
      <c r="AC951" s="14"/>
      <c r="AD951" s="14"/>
      <c r="AE951" s="14"/>
      <c r="AF951" s="14"/>
      <c r="AG951" s="14"/>
      <c r="AH951" s="14"/>
    </row>
    <row r="952" spans="1:34">
      <c r="A952" s="17"/>
      <c r="B952" s="18"/>
      <c r="C952" s="18"/>
      <c r="D952" s="18"/>
      <c r="E952" s="18"/>
      <c r="F952" s="18"/>
      <c r="G952" s="18"/>
      <c r="H952" s="18"/>
      <c r="I952" s="18"/>
      <c r="J952" s="18"/>
      <c r="K952" s="25"/>
      <c r="L952" s="18"/>
      <c r="M952" s="18"/>
      <c r="N952" s="18"/>
      <c r="O952" s="18"/>
      <c r="P952" s="18"/>
      <c r="Q952" s="18"/>
      <c r="R952" s="18"/>
      <c r="S952" s="14"/>
      <c r="T952" s="14"/>
      <c r="U952" s="14"/>
      <c r="V952" s="14"/>
      <c r="W952" s="14"/>
      <c r="X952" s="14"/>
      <c r="Y952" s="14"/>
      <c r="Z952" s="14"/>
      <c r="AA952" s="14"/>
      <c r="AB952" s="14"/>
      <c r="AC952" s="14"/>
      <c r="AD952" s="14"/>
      <c r="AE952" s="14"/>
      <c r="AF952" s="14"/>
      <c r="AG952" s="14"/>
      <c r="AH952" s="14"/>
    </row>
    <row r="953" spans="1:34">
      <c r="A953" s="17"/>
      <c r="B953" s="18"/>
      <c r="C953" s="18"/>
      <c r="D953" s="18"/>
      <c r="E953" s="18"/>
      <c r="F953" s="18"/>
      <c r="G953" s="18"/>
      <c r="H953" s="18"/>
      <c r="I953" s="18"/>
      <c r="J953" s="18"/>
      <c r="K953" s="25"/>
      <c r="L953" s="18"/>
      <c r="M953" s="18"/>
      <c r="N953" s="18"/>
      <c r="O953" s="18"/>
      <c r="P953" s="18"/>
      <c r="Q953" s="18"/>
      <c r="R953" s="18"/>
      <c r="S953" s="14"/>
      <c r="T953" s="14"/>
      <c r="U953" s="14"/>
      <c r="V953" s="14"/>
      <c r="W953" s="14"/>
      <c r="X953" s="14"/>
      <c r="Y953" s="14"/>
      <c r="Z953" s="14"/>
      <c r="AA953" s="14"/>
      <c r="AB953" s="14"/>
      <c r="AC953" s="14"/>
      <c r="AD953" s="14"/>
      <c r="AE953" s="14"/>
      <c r="AF953" s="14"/>
      <c r="AG953" s="14"/>
      <c r="AH953" s="14"/>
    </row>
    <row r="954" spans="1:34">
      <c r="A954" s="17"/>
      <c r="B954" s="18"/>
      <c r="C954" s="18"/>
      <c r="D954" s="18"/>
      <c r="E954" s="18"/>
      <c r="F954" s="18"/>
      <c r="G954" s="18"/>
      <c r="H954" s="18"/>
      <c r="I954" s="18"/>
      <c r="J954" s="18"/>
      <c r="K954" s="25"/>
      <c r="L954" s="18"/>
      <c r="M954" s="18"/>
      <c r="N954" s="18"/>
      <c r="O954" s="18"/>
      <c r="P954" s="18"/>
      <c r="Q954" s="18"/>
      <c r="R954" s="18"/>
      <c r="S954" s="14"/>
      <c r="T954" s="14"/>
      <c r="U954" s="14"/>
      <c r="V954" s="14"/>
      <c r="W954" s="14"/>
      <c r="X954" s="14"/>
      <c r="Y954" s="14"/>
      <c r="Z954" s="14"/>
      <c r="AA954" s="14"/>
      <c r="AB954" s="14"/>
      <c r="AC954" s="14"/>
      <c r="AD954" s="14"/>
      <c r="AE954" s="14"/>
      <c r="AF954" s="14"/>
      <c r="AG954" s="14"/>
      <c r="AH954" s="14"/>
    </row>
    <row r="955" spans="1:34">
      <c r="A955" s="17"/>
      <c r="B955" s="18"/>
      <c r="C955" s="18"/>
      <c r="D955" s="18"/>
      <c r="E955" s="18"/>
      <c r="F955" s="18"/>
      <c r="G955" s="18"/>
      <c r="H955" s="18"/>
      <c r="I955" s="18"/>
      <c r="J955" s="18"/>
      <c r="K955" s="25"/>
      <c r="L955" s="18"/>
      <c r="M955" s="18"/>
      <c r="N955" s="18"/>
      <c r="O955" s="18"/>
      <c r="P955" s="18"/>
      <c r="Q955" s="18"/>
      <c r="R955" s="18"/>
      <c r="S955" s="14"/>
      <c r="T955" s="14"/>
      <c r="U955" s="14"/>
      <c r="V955" s="14"/>
      <c r="W955" s="14"/>
      <c r="X955" s="14"/>
      <c r="Y955" s="14"/>
      <c r="Z955" s="14"/>
      <c r="AA955" s="14"/>
      <c r="AB955" s="14"/>
      <c r="AC955" s="14"/>
      <c r="AD955" s="14"/>
      <c r="AE955" s="14"/>
      <c r="AF955" s="14"/>
      <c r="AG955" s="14"/>
      <c r="AH955" s="14"/>
    </row>
    <row r="956" spans="1:34">
      <c r="A956" s="17"/>
      <c r="B956" s="18"/>
      <c r="C956" s="18"/>
      <c r="D956" s="18"/>
      <c r="E956" s="18"/>
      <c r="F956" s="18"/>
      <c r="G956" s="18"/>
      <c r="H956" s="18"/>
      <c r="I956" s="18"/>
      <c r="J956" s="18"/>
      <c r="K956" s="25"/>
      <c r="L956" s="18"/>
      <c r="M956" s="18"/>
      <c r="N956" s="18"/>
      <c r="O956" s="18"/>
      <c r="P956" s="18"/>
      <c r="Q956" s="18"/>
      <c r="R956" s="18"/>
      <c r="S956" s="14"/>
      <c r="T956" s="14"/>
      <c r="U956" s="14"/>
      <c r="V956" s="14"/>
      <c r="W956" s="14"/>
      <c r="X956" s="14"/>
      <c r="Y956" s="14"/>
      <c r="Z956" s="14"/>
      <c r="AA956" s="14"/>
      <c r="AB956" s="14"/>
      <c r="AC956" s="14"/>
      <c r="AD956" s="14"/>
      <c r="AE956" s="14"/>
      <c r="AF956" s="14"/>
      <c r="AG956" s="14"/>
      <c r="AH956" s="14"/>
    </row>
    <row r="957" spans="1:34">
      <c r="A957" s="17"/>
      <c r="B957" s="18"/>
      <c r="C957" s="18"/>
      <c r="D957" s="18"/>
      <c r="E957" s="18"/>
      <c r="F957" s="18"/>
      <c r="G957" s="18"/>
      <c r="H957" s="18"/>
      <c r="I957" s="18"/>
      <c r="J957" s="18"/>
      <c r="K957" s="25"/>
      <c r="L957" s="18"/>
      <c r="M957" s="18"/>
      <c r="N957" s="18"/>
      <c r="O957" s="18"/>
      <c r="P957" s="18"/>
      <c r="Q957" s="18"/>
      <c r="R957" s="18"/>
      <c r="S957" s="14"/>
      <c r="T957" s="14"/>
      <c r="U957" s="14"/>
      <c r="V957" s="14"/>
      <c r="W957" s="14"/>
      <c r="X957" s="14"/>
      <c r="Y957" s="14"/>
      <c r="Z957" s="14"/>
      <c r="AA957" s="14"/>
      <c r="AB957" s="14"/>
      <c r="AC957" s="14"/>
      <c r="AD957" s="14"/>
      <c r="AE957" s="14"/>
      <c r="AF957" s="14"/>
      <c r="AG957" s="14"/>
      <c r="AH957" s="14"/>
    </row>
    <row r="958" spans="1:34">
      <c r="A958" s="17"/>
      <c r="B958" s="18"/>
      <c r="C958" s="18"/>
      <c r="D958" s="18"/>
      <c r="E958" s="18"/>
      <c r="F958" s="18"/>
      <c r="G958" s="18"/>
      <c r="H958" s="18"/>
      <c r="I958" s="18"/>
      <c r="J958" s="18"/>
      <c r="K958" s="25"/>
      <c r="L958" s="18"/>
      <c r="M958" s="18"/>
      <c r="N958" s="18"/>
      <c r="O958" s="18"/>
      <c r="P958" s="18"/>
      <c r="Q958" s="18"/>
      <c r="R958" s="18"/>
      <c r="S958" s="14"/>
      <c r="T958" s="14"/>
      <c r="U958" s="14"/>
      <c r="V958" s="14"/>
      <c r="W958" s="14"/>
      <c r="X958" s="14"/>
      <c r="Y958" s="14"/>
      <c r="Z958" s="14"/>
      <c r="AA958" s="14"/>
      <c r="AB958" s="14"/>
      <c r="AC958" s="14"/>
      <c r="AD958" s="14"/>
      <c r="AE958" s="14"/>
      <c r="AF958" s="14"/>
      <c r="AG958" s="14"/>
      <c r="AH958" s="14"/>
    </row>
    <row r="959" spans="1:34">
      <c r="A959" s="17"/>
      <c r="B959" s="18"/>
      <c r="C959" s="18"/>
      <c r="D959" s="18"/>
      <c r="E959" s="18"/>
      <c r="F959" s="18"/>
      <c r="G959" s="18"/>
      <c r="H959" s="18"/>
      <c r="I959" s="18"/>
      <c r="J959" s="18"/>
      <c r="K959" s="25"/>
      <c r="L959" s="18"/>
      <c r="M959" s="18"/>
      <c r="N959" s="18"/>
      <c r="O959" s="18"/>
      <c r="P959" s="18"/>
      <c r="Q959" s="18"/>
      <c r="R959" s="18"/>
      <c r="S959" s="14"/>
      <c r="T959" s="14"/>
      <c r="U959" s="14"/>
      <c r="V959" s="14"/>
      <c r="W959" s="14"/>
      <c r="X959" s="14"/>
      <c r="Y959" s="14"/>
      <c r="Z959" s="14"/>
      <c r="AA959" s="14"/>
      <c r="AB959" s="14"/>
      <c r="AC959" s="14"/>
      <c r="AD959" s="14"/>
      <c r="AE959" s="14"/>
      <c r="AF959" s="14"/>
      <c r="AG959" s="14"/>
      <c r="AH959" s="14"/>
    </row>
    <row r="960" spans="1:34">
      <c r="A960" s="17"/>
      <c r="B960" s="18"/>
      <c r="C960" s="18"/>
      <c r="D960" s="18"/>
      <c r="E960" s="18"/>
      <c r="F960" s="18"/>
      <c r="G960" s="18"/>
      <c r="H960" s="18"/>
      <c r="I960" s="18"/>
      <c r="J960" s="18"/>
      <c r="K960" s="25"/>
      <c r="L960" s="18"/>
      <c r="M960" s="18"/>
      <c r="N960" s="18"/>
      <c r="O960" s="18"/>
      <c r="P960" s="18"/>
      <c r="Q960" s="18"/>
      <c r="R960" s="18"/>
      <c r="S960" s="14"/>
      <c r="T960" s="14"/>
      <c r="U960" s="14"/>
      <c r="V960" s="14"/>
      <c r="W960" s="14"/>
      <c r="X960" s="14"/>
      <c r="Y960" s="14"/>
      <c r="Z960" s="14"/>
      <c r="AA960" s="14"/>
      <c r="AB960" s="14"/>
      <c r="AC960" s="14"/>
      <c r="AD960" s="14"/>
      <c r="AE960" s="14"/>
      <c r="AF960" s="14"/>
      <c r="AG960" s="14"/>
      <c r="AH960" s="14"/>
    </row>
    <row r="961" spans="1:34">
      <c r="A961" s="17"/>
      <c r="B961" s="18"/>
      <c r="C961" s="18"/>
      <c r="D961" s="18"/>
      <c r="E961" s="18"/>
      <c r="F961" s="18"/>
      <c r="G961" s="18"/>
      <c r="H961" s="18"/>
      <c r="I961" s="18"/>
      <c r="J961" s="18"/>
      <c r="K961" s="25"/>
      <c r="L961" s="18"/>
      <c r="M961" s="18"/>
      <c r="N961" s="18"/>
      <c r="O961" s="18"/>
      <c r="P961" s="18"/>
      <c r="Q961" s="18"/>
      <c r="R961" s="18"/>
      <c r="S961" s="14"/>
      <c r="T961" s="14"/>
      <c r="U961" s="14"/>
      <c r="V961" s="14"/>
      <c r="W961" s="14"/>
      <c r="X961" s="14"/>
      <c r="Y961" s="14"/>
      <c r="Z961" s="14"/>
      <c r="AA961" s="14"/>
      <c r="AB961" s="14"/>
      <c r="AC961" s="14"/>
      <c r="AD961" s="14"/>
      <c r="AE961" s="14"/>
      <c r="AF961" s="14"/>
      <c r="AG961" s="14"/>
      <c r="AH961" s="14"/>
    </row>
    <row r="962" spans="1:34">
      <c r="A962" s="17"/>
      <c r="B962" s="18"/>
      <c r="C962" s="18"/>
      <c r="D962" s="18"/>
      <c r="E962" s="18"/>
      <c r="F962" s="18"/>
      <c r="G962" s="18"/>
      <c r="H962" s="18"/>
      <c r="I962" s="18"/>
      <c r="J962" s="18"/>
      <c r="K962" s="25"/>
      <c r="L962" s="18"/>
      <c r="M962" s="18"/>
      <c r="N962" s="18"/>
      <c r="O962" s="18"/>
      <c r="P962" s="18"/>
      <c r="Q962" s="18"/>
      <c r="R962" s="18"/>
      <c r="S962" s="14"/>
      <c r="T962" s="14"/>
      <c r="U962" s="14"/>
      <c r="V962" s="14"/>
      <c r="W962" s="14"/>
      <c r="X962" s="14"/>
      <c r="Y962" s="14"/>
      <c r="Z962" s="14"/>
      <c r="AA962" s="14"/>
      <c r="AB962" s="14"/>
      <c r="AC962" s="14"/>
      <c r="AD962" s="14"/>
      <c r="AE962" s="14"/>
      <c r="AF962" s="14"/>
      <c r="AG962" s="14"/>
      <c r="AH962" s="14"/>
    </row>
    <row r="963" spans="1:34">
      <c r="A963" s="17"/>
      <c r="B963" s="18"/>
      <c r="C963" s="18"/>
      <c r="D963" s="18"/>
      <c r="E963" s="18"/>
      <c r="F963" s="18"/>
      <c r="G963" s="18"/>
      <c r="H963" s="18"/>
      <c r="I963" s="18"/>
      <c r="J963" s="18"/>
      <c r="K963" s="25"/>
      <c r="L963" s="18"/>
      <c r="M963" s="18"/>
      <c r="N963" s="18"/>
      <c r="O963" s="18"/>
      <c r="P963" s="18"/>
      <c r="Q963" s="18"/>
      <c r="R963" s="18"/>
      <c r="S963" s="14"/>
      <c r="T963" s="14"/>
      <c r="U963" s="14"/>
      <c r="V963" s="14"/>
      <c r="W963" s="14"/>
      <c r="X963" s="14"/>
      <c r="Y963" s="14"/>
      <c r="Z963" s="14"/>
      <c r="AA963" s="14"/>
      <c r="AB963" s="14"/>
      <c r="AC963" s="14"/>
      <c r="AD963" s="14"/>
      <c r="AE963" s="14"/>
      <c r="AF963" s="14"/>
      <c r="AG963" s="14"/>
      <c r="AH963" s="14"/>
    </row>
    <row r="964" spans="1:34">
      <c r="A964" s="17"/>
      <c r="B964" s="18"/>
      <c r="C964" s="18"/>
      <c r="D964" s="18"/>
      <c r="E964" s="18"/>
      <c r="F964" s="18"/>
      <c r="G964" s="18"/>
      <c r="H964" s="18"/>
      <c r="I964" s="18"/>
      <c r="J964" s="18"/>
      <c r="K964" s="25"/>
      <c r="L964" s="18"/>
      <c r="M964" s="18"/>
      <c r="N964" s="18"/>
      <c r="O964" s="18"/>
      <c r="P964" s="18"/>
      <c r="Q964" s="18"/>
      <c r="R964" s="18"/>
      <c r="S964" s="14"/>
      <c r="T964" s="14"/>
      <c r="U964" s="14"/>
      <c r="V964" s="14"/>
      <c r="W964" s="14"/>
      <c r="X964" s="14"/>
      <c r="Y964" s="14"/>
      <c r="Z964" s="14"/>
      <c r="AA964" s="14"/>
      <c r="AB964" s="14"/>
      <c r="AC964" s="14"/>
      <c r="AD964" s="14"/>
      <c r="AE964" s="14"/>
      <c r="AF964" s="14"/>
      <c r="AG964" s="14"/>
      <c r="AH964" s="14"/>
    </row>
    <row r="965" spans="1:34">
      <c r="A965" s="17"/>
      <c r="B965" s="18"/>
      <c r="C965" s="18"/>
      <c r="D965" s="18"/>
      <c r="E965" s="18"/>
      <c r="F965" s="18"/>
      <c r="G965" s="18"/>
      <c r="H965" s="18"/>
      <c r="I965" s="18"/>
      <c r="J965" s="18"/>
      <c r="K965" s="25"/>
      <c r="L965" s="18"/>
      <c r="M965" s="18"/>
      <c r="N965" s="18"/>
      <c r="O965" s="18"/>
      <c r="P965" s="18"/>
      <c r="Q965" s="18"/>
      <c r="R965" s="18"/>
      <c r="S965" s="14"/>
      <c r="T965" s="14"/>
      <c r="U965" s="14"/>
      <c r="V965" s="14"/>
      <c r="W965" s="14"/>
      <c r="X965" s="14"/>
      <c r="Y965" s="14"/>
      <c r="Z965" s="14"/>
      <c r="AA965" s="14"/>
      <c r="AB965" s="14"/>
      <c r="AC965" s="14"/>
      <c r="AD965" s="14"/>
      <c r="AE965" s="14"/>
      <c r="AF965" s="14"/>
      <c r="AG965" s="14"/>
      <c r="AH965" s="14"/>
    </row>
    <row r="966" spans="1:34">
      <c r="A966" s="17"/>
      <c r="B966" s="18"/>
      <c r="C966" s="18"/>
      <c r="D966" s="18"/>
      <c r="E966" s="18"/>
      <c r="F966" s="18"/>
      <c r="G966" s="18"/>
      <c r="H966" s="18"/>
      <c r="I966" s="18"/>
      <c r="J966" s="18"/>
      <c r="K966" s="25"/>
      <c r="L966" s="18"/>
      <c r="M966" s="18"/>
      <c r="N966" s="18"/>
      <c r="O966" s="18"/>
      <c r="P966" s="18"/>
      <c r="Q966" s="18"/>
      <c r="R966" s="18"/>
      <c r="S966" s="14"/>
      <c r="T966" s="14"/>
      <c r="U966" s="14"/>
      <c r="V966" s="14"/>
      <c r="W966" s="14"/>
      <c r="X966" s="14"/>
      <c r="Y966" s="14"/>
      <c r="Z966" s="14"/>
      <c r="AA966" s="14"/>
      <c r="AB966" s="14"/>
      <c r="AC966" s="14"/>
      <c r="AD966" s="14"/>
      <c r="AE966" s="14"/>
      <c r="AF966" s="14"/>
      <c r="AG966" s="14"/>
      <c r="AH966" s="14"/>
    </row>
    <row r="967" spans="1:34">
      <c r="A967" s="17"/>
      <c r="B967" s="18"/>
      <c r="C967" s="18"/>
      <c r="D967" s="18"/>
      <c r="E967" s="18"/>
      <c r="F967" s="18"/>
      <c r="G967" s="18"/>
      <c r="H967" s="18"/>
      <c r="I967" s="18"/>
      <c r="J967" s="18"/>
      <c r="K967" s="25"/>
      <c r="L967" s="18"/>
      <c r="M967" s="18"/>
      <c r="N967" s="18"/>
      <c r="O967" s="18"/>
      <c r="P967" s="18"/>
      <c r="Q967" s="18"/>
      <c r="R967" s="18"/>
      <c r="S967" s="14"/>
      <c r="T967" s="14"/>
      <c r="U967" s="14"/>
      <c r="V967" s="14"/>
      <c r="W967" s="14"/>
      <c r="X967" s="14"/>
      <c r="Y967" s="14"/>
      <c r="Z967" s="14"/>
      <c r="AA967" s="14"/>
      <c r="AB967" s="14"/>
      <c r="AC967" s="14"/>
      <c r="AD967" s="14"/>
      <c r="AE967" s="14"/>
      <c r="AF967" s="14"/>
      <c r="AG967" s="14"/>
      <c r="AH967" s="14"/>
    </row>
    <row r="968" spans="1:34">
      <c r="A968" s="17"/>
      <c r="B968" s="18"/>
      <c r="C968" s="18"/>
      <c r="D968" s="18"/>
      <c r="E968" s="18"/>
      <c r="F968" s="18"/>
      <c r="G968" s="18"/>
      <c r="H968" s="18"/>
      <c r="I968" s="18"/>
      <c r="J968" s="18"/>
      <c r="K968" s="25"/>
      <c r="L968" s="18"/>
      <c r="M968" s="18"/>
      <c r="N968" s="18"/>
      <c r="O968" s="18"/>
      <c r="P968" s="18"/>
      <c r="Q968" s="18"/>
      <c r="R968" s="18"/>
      <c r="S968" s="14"/>
      <c r="T968" s="14"/>
      <c r="U968" s="14"/>
      <c r="V968" s="14"/>
      <c r="W968" s="14"/>
      <c r="X968" s="14"/>
      <c r="Y968" s="14"/>
      <c r="Z968" s="14"/>
      <c r="AA968" s="14"/>
      <c r="AB968" s="14"/>
      <c r="AC968" s="14"/>
      <c r="AD968" s="14"/>
      <c r="AE968" s="14"/>
      <c r="AF968" s="14"/>
      <c r="AG968" s="14"/>
      <c r="AH968" s="14"/>
    </row>
    <row r="969" spans="1:34">
      <c r="A969" s="17"/>
      <c r="B969" s="18"/>
      <c r="C969" s="18"/>
      <c r="D969" s="18"/>
      <c r="E969" s="18"/>
      <c r="F969" s="18"/>
      <c r="G969" s="18"/>
      <c r="H969" s="18"/>
      <c r="I969" s="18"/>
      <c r="J969" s="18"/>
      <c r="K969" s="25"/>
      <c r="L969" s="18"/>
      <c r="M969" s="18"/>
      <c r="N969" s="18"/>
      <c r="O969" s="18"/>
      <c r="P969" s="18"/>
      <c r="Q969" s="18"/>
      <c r="R969" s="18"/>
      <c r="S969" s="14"/>
      <c r="T969" s="14"/>
      <c r="U969" s="14"/>
      <c r="V969" s="14"/>
      <c r="W969" s="14"/>
      <c r="X969" s="14"/>
      <c r="Y969" s="14"/>
      <c r="Z969" s="14"/>
      <c r="AA969" s="14"/>
      <c r="AB969" s="14"/>
      <c r="AC969" s="14"/>
      <c r="AD969" s="14"/>
      <c r="AE969" s="14"/>
      <c r="AF969" s="14"/>
      <c r="AG969" s="14"/>
      <c r="AH969" s="14"/>
    </row>
    <row r="970" spans="1:34">
      <c r="A970" s="17"/>
      <c r="B970" s="18"/>
      <c r="C970" s="18"/>
      <c r="D970" s="18"/>
      <c r="E970" s="18"/>
      <c r="F970" s="18"/>
      <c r="G970" s="18"/>
      <c r="H970" s="18"/>
      <c r="I970" s="18"/>
      <c r="J970" s="18"/>
      <c r="K970" s="25"/>
      <c r="L970" s="18"/>
      <c r="M970" s="18"/>
      <c r="N970" s="18"/>
      <c r="O970" s="18"/>
      <c r="P970" s="18"/>
      <c r="Q970" s="18"/>
      <c r="R970" s="18"/>
      <c r="S970" s="14"/>
      <c r="T970" s="14"/>
      <c r="U970" s="14"/>
      <c r="V970" s="14"/>
      <c r="W970" s="14"/>
      <c r="X970" s="14"/>
      <c r="Y970" s="14"/>
      <c r="Z970" s="14"/>
      <c r="AA970" s="14"/>
      <c r="AB970" s="14"/>
      <c r="AC970" s="14"/>
      <c r="AD970" s="14"/>
      <c r="AE970" s="14"/>
      <c r="AF970" s="14"/>
      <c r="AG970" s="14"/>
      <c r="AH970" s="14"/>
    </row>
    <row r="971" spans="1:34">
      <c r="A971" s="17"/>
      <c r="B971" s="18"/>
      <c r="C971" s="18"/>
      <c r="D971" s="18"/>
      <c r="E971" s="18"/>
      <c r="F971" s="18"/>
      <c r="G971" s="18"/>
      <c r="H971" s="18"/>
      <c r="I971" s="18"/>
      <c r="J971" s="18"/>
      <c r="K971" s="25"/>
      <c r="L971" s="18"/>
      <c r="M971" s="18"/>
      <c r="N971" s="18"/>
      <c r="O971" s="18"/>
      <c r="P971" s="18"/>
      <c r="Q971" s="18"/>
      <c r="R971" s="18"/>
      <c r="S971" s="14"/>
      <c r="T971" s="14"/>
      <c r="U971" s="14"/>
      <c r="V971" s="14"/>
      <c r="W971" s="14"/>
      <c r="X971" s="14"/>
      <c r="Y971" s="14"/>
      <c r="Z971" s="14"/>
      <c r="AA971" s="14"/>
      <c r="AB971" s="14"/>
      <c r="AC971" s="14"/>
      <c r="AD971" s="14"/>
      <c r="AE971" s="14"/>
      <c r="AF971" s="14"/>
      <c r="AG971" s="14"/>
      <c r="AH971" s="14"/>
    </row>
    <row r="972" spans="1:34">
      <c r="A972" s="17"/>
      <c r="B972" s="18"/>
      <c r="C972" s="18"/>
      <c r="D972" s="18"/>
      <c r="E972" s="18"/>
      <c r="F972" s="18"/>
      <c r="G972" s="18"/>
      <c r="H972" s="18"/>
      <c r="I972" s="18"/>
      <c r="J972" s="18"/>
      <c r="K972" s="25"/>
      <c r="L972" s="18"/>
      <c r="M972" s="18"/>
      <c r="N972" s="18"/>
      <c r="O972" s="18"/>
      <c r="P972" s="18"/>
      <c r="Q972" s="18"/>
      <c r="R972" s="18"/>
      <c r="S972" s="14"/>
      <c r="T972" s="14"/>
      <c r="U972" s="14"/>
      <c r="V972" s="14"/>
      <c r="W972" s="14"/>
      <c r="X972" s="14"/>
      <c r="Y972" s="14"/>
      <c r="Z972" s="14"/>
      <c r="AA972" s="14"/>
      <c r="AB972" s="14"/>
      <c r="AC972" s="14"/>
      <c r="AD972" s="14"/>
      <c r="AE972" s="14"/>
      <c r="AF972" s="14"/>
      <c r="AG972" s="14"/>
      <c r="AH972" s="14"/>
    </row>
    <row r="973" spans="1:34">
      <c r="A973" s="17"/>
      <c r="B973" s="18"/>
      <c r="C973" s="18"/>
      <c r="D973" s="18"/>
      <c r="E973" s="18"/>
      <c r="F973" s="18"/>
      <c r="G973" s="18"/>
      <c r="H973" s="18"/>
      <c r="I973" s="18"/>
      <c r="J973" s="18"/>
      <c r="K973" s="25"/>
      <c r="L973" s="18"/>
      <c r="M973" s="18"/>
      <c r="N973" s="18"/>
      <c r="O973" s="18"/>
      <c r="P973" s="18"/>
      <c r="Q973" s="18"/>
      <c r="R973" s="18"/>
      <c r="S973" s="14"/>
      <c r="T973" s="14"/>
      <c r="U973" s="14"/>
      <c r="V973" s="14"/>
      <c r="W973" s="14"/>
      <c r="X973" s="14"/>
      <c r="Y973" s="14"/>
      <c r="Z973" s="14"/>
      <c r="AA973" s="14"/>
      <c r="AB973" s="14"/>
      <c r="AC973" s="14"/>
      <c r="AD973" s="14"/>
      <c r="AE973" s="14"/>
      <c r="AF973" s="14"/>
      <c r="AG973" s="14"/>
      <c r="AH973" s="14"/>
    </row>
    <row r="974" spans="1:34">
      <c r="A974" s="17"/>
      <c r="B974" s="18"/>
      <c r="C974" s="18"/>
      <c r="D974" s="18"/>
      <c r="E974" s="18"/>
      <c r="F974" s="18"/>
      <c r="G974" s="18"/>
      <c r="H974" s="18"/>
      <c r="I974" s="18"/>
      <c r="J974" s="18"/>
      <c r="K974" s="25"/>
      <c r="L974" s="18"/>
      <c r="M974" s="18"/>
      <c r="N974" s="18"/>
      <c r="O974" s="18"/>
      <c r="P974" s="18"/>
      <c r="Q974" s="18"/>
      <c r="R974" s="18"/>
      <c r="S974" s="14"/>
      <c r="T974" s="14"/>
      <c r="U974" s="14"/>
      <c r="V974" s="14"/>
      <c r="W974" s="14"/>
      <c r="X974" s="14"/>
      <c r="Y974" s="14"/>
      <c r="Z974" s="14"/>
      <c r="AA974" s="14"/>
      <c r="AB974" s="14"/>
      <c r="AC974" s="14"/>
      <c r="AD974" s="14"/>
      <c r="AE974" s="14"/>
      <c r="AF974" s="14"/>
      <c r="AG974" s="14"/>
      <c r="AH974" s="14"/>
    </row>
    <row r="975" spans="1:34">
      <c r="A975" s="17"/>
      <c r="B975" s="18"/>
      <c r="C975" s="18"/>
      <c r="D975" s="18"/>
      <c r="E975" s="18"/>
      <c r="F975" s="18"/>
      <c r="G975" s="18"/>
      <c r="H975" s="18"/>
      <c r="I975" s="18"/>
      <c r="J975" s="18"/>
      <c r="K975" s="25"/>
      <c r="L975" s="18"/>
      <c r="M975" s="18"/>
      <c r="N975" s="18"/>
      <c r="O975" s="18"/>
      <c r="P975" s="18"/>
      <c r="Q975" s="18"/>
      <c r="R975" s="18"/>
      <c r="S975" s="14"/>
      <c r="T975" s="14"/>
      <c r="U975" s="14"/>
      <c r="V975" s="14"/>
      <c r="W975" s="14"/>
      <c r="X975" s="14"/>
      <c r="Y975" s="14"/>
      <c r="Z975" s="14"/>
      <c r="AA975" s="14"/>
      <c r="AB975" s="14"/>
      <c r="AC975" s="14"/>
      <c r="AD975" s="14"/>
      <c r="AE975" s="14"/>
      <c r="AF975" s="14"/>
      <c r="AG975" s="14"/>
      <c r="AH975" s="14"/>
    </row>
    <row r="976" spans="1:34">
      <c r="A976" s="17"/>
      <c r="B976" s="18"/>
      <c r="C976" s="18"/>
      <c r="D976" s="18"/>
      <c r="E976" s="18"/>
      <c r="F976" s="18"/>
      <c r="G976" s="18"/>
      <c r="H976" s="18"/>
      <c r="I976" s="18"/>
      <c r="J976" s="18"/>
      <c r="K976" s="25"/>
      <c r="L976" s="18"/>
      <c r="M976" s="18"/>
      <c r="N976" s="18"/>
      <c r="O976" s="18"/>
      <c r="P976" s="18"/>
      <c r="Q976" s="18"/>
      <c r="R976" s="18"/>
      <c r="S976" s="14"/>
      <c r="T976" s="14"/>
      <c r="U976" s="14"/>
      <c r="V976" s="14"/>
      <c r="W976" s="14"/>
      <c r="X976" s="14"/>
      <c r="Y976" s="14"/>
      <c r="Z976" s="14"/>
      <c r="AA976" s="14"/>
      <c r="AB976" s="14"/>
      <c r="AC976" s="14"/>
      <c r="AD976" s="14"/>
      <c r="AE976" s="14"/>
      <c r="AF976" s="14"/>
      <c r="AG976" s="14"/>
      <c r="AH976" s="14"/>
    </row>
    <row r="977" spans="1:34">
      <c r="A977" s="17"/>
      <c r="B977" s="18"/>
      <c r="C977" s="18"/>
      <c r="D977" s="18"/>
      <c r="E977" s="18"/>
      <c r="F977" s="18"/>
      <c r="G977" s="18"/>
      <c r="H977" s="18"/>
      <c r="I977" s="18"/>
      <c r="J977" s="18"/>
      <c r="K977" s="25"/>
      <c r="L977" s="18"/>
      <c r="M977" s="18"/>
      <c r="N977" s="18"/>
      <c r="O977" s="18"/>
      <c r="P977" s="18"/>
      <c r="Q977" s="18"/>
      <c r="R977" s="18"/>
      <c r="S977" s="14"/>
      <c r="T977" s="14"/>
      <c r="U977" s="14"/>
      <c r="V977" s="14"/>
      <c r="W977" s="14"/>
      <c r="X977" s="14"/>
      <c r="Y977" s="14"/>
      <c r="Z977" s="14"/>
      <c r="AA977" s="14"/>
      <c r="AB977" s="14"/>
      <c r="AC977" s="14"/>
      <c r="AD977" s="14"/>
      <c r="AE977" s="14"/>
      <c r="AF977" s="14"/>
      <c r="AG977" s="14"/>
      <c r="AH977" s="14"/>
    </row>
    <row r="978" spans="1:34">
      <c r="A978" s="17"/>
      <c r="B978" s="18"/>
      <c r="C978" s="18"/>
      <c r="D978" s="18"/>
      <c r="E978" s="18"/>
      <c r="F978" s="18"/>
      <c r="G978" s="18"/>
      <c r="H978" s="18"/>
      <c r="I978" s="18"/>
      <c r="J978" s="18"/>
      <c r="K978" s="25"/>
      <c r="L978" s="18"/>
      <c r="M978" s="18"/>
      <c r="N978" s="18"/>
      <c r="O978" s="18"/>
      <c r="P978" s="18"/>
      <c r="Q978" s="18"/>
      <c r="R978" s="18"/>
      <c r="S978" s="14"/>
      <c r="T978" s="14"/>
      <c r="U978" s="14"/>
      <c r="V978" s="14"/>
      <c r="W978" s="14"/>
      <c r="X978" s="14"/>
      <c r="Y978" s="14"/>
      <c r="Z978" s="14"/>
      <c r="AA978" s="14"/>
      <c r="AB978" s="14"/>
      <c r="AC978" s="14"/>
      <c r="AD978" s="14"/>
      <c r="AE978" s="14"/>
      <c r="AF978" s="14"/>
      <c r="AG978" s="14"/>
      <c r="AH978" s="14"/>
    </row>
    <row r="979" spans="1:34">
      <c r="A979" s="17"/>
      <c r="B979" s="18"/>
      <c r="C979" s="18"/>
      <c r="D979" s="18"/>
      <c r="E979" s="18"/>
      <c r="F979" s="18"/>
      <c r="G979" s="18"/>
      <c r="H979" s="18"/>
      <c r="I979" s="18"/>
      <c r="J979" s="18"/>
      <c r="K979" s="25"/>
      <c r="L979" s="18"/>
      <c r="M979" s="18"/>
      <c r="N979" s="18"/>
      <c r="O979" s="18"/>
      <c r="P979" s="18"/>
      <c r="Q979" s="18"/>
      <c r="R979" s="18"/>
      <c r="S979" s="14"/>
      <c r="T979" s="14"/>
      <c r="U979" s="14"/>
      <c r="V979" s="14"/>
      <c r="W979" s="14"/>
      <c r="X979" s="14"/>
      <c r="Y979" s="14"/>
      <c r="Z979" s="14"/>
      <c r="AA979" s="14"/>
      <c r="AB979" s="14"/>
      <c r="AC979" s="14"/>
      <c r="AD979" s="14"/>
      <c r="AE979" s="14"/>
      <c r="AF979" s="14"/>
      <c r="AG979" s="14"/>
      <c r="AH979" s="14"/>
    </row>
    <row r="980" spans="1:34">
      <c r="A980" s="17"/>
      <c r="B980" s="18"/>
      <c r="C980" s="18"/>
      <c r="D980" s="18"/>
      <c r="E980" s="18"/>
      <c r="F980" s="18"/>
      <c r="G980" s="18"/>
      <c r="H980" s="18"/>
      <c r="I980" s="18"/>
      <c r="J980" s="18"/>
      <c r="K980" s="25"/>
      <c r="L980" s="18"/>
      <c r="M980" s="18"/>
      <c r="N980" s="18"/>
      <c r="O980" s="18"/>
      <c r="P980" s="18"/>
      <c r="Q980" s="18"/>
      <c r="R980" s="18"/>
      <c r="S980" s="14"/>
      <c r="T980" s="14"/>
      <c r="U980" s="14"/>
      <c r="V980" s="14"/>
      <c r="W980" s="14"/>
      <c r="X980" s="14"/>
      <c r="Y980" s="14"/>
      <c r="Z980" s="14"/>
      <c r="AA980" s="14"/>
      <c r="AB980" s="14"/>
      <c r="AC980" s="14"/>
      <c r="AD980" s="14"/>
      <c r="AE980" s="14"/>
      <c r="AF980" s="14"/>
      <c r="AG980" s="14"/>
      <c r="AH980" s="14"/>
    </row>
    <row r="981" spans="1:34">
      <c r="A981" s="17"/>
      <c r="B981" s="18"/>
      <c r="C981" s="18"/>
      <c r="D981" s="18"/>
      <c r="E981" s="18"/>
      <c r="F981" s="18"/>
      <c r="G981" s="18"/>
      <c r="H981" s="18"/>
      <c r="I981" s="18"/>
      <c r="J981" s="18"/>
      <c r="K981" s="25"/>
      <c r="L981" s="18"/>
      <c r="M981" s="18"/>
      <c r="N981" s="18"/>
      <c r="O981" s="18"/>
      <c r="P981" s="18"/>
      <c r="Q981" s="18"/>
      <c r="R981" s="18"/>
      <c r="S981" s="14"/>
      <c r="T981" s="14"/>
      <c r="U981" s="14"/>
      <c r="V981" s="14"/>
      <c r="W981" s="14"/>
      <c r="X981" s="14"/>
      <c r="Y981" s="14"/>
      <c r="Z981" s="14"/>
      <c r="AA981" s="14"/>
      <c r="AB981" s="14"/>
      <c r="AC981" s="14"/>
      <c r="AD981" s="14"/>
      <c r="AE981" s="14"/>
      <c r="AF981" s="14"/>
      <c r="AG981" s="14"/>
      <c r="AH981" s="14"/>
    </row>
    <row r="982" spans="1:34">
      <c r="A982" s="17"/>
      <c r="B982" s="18"/>
      <c r="C982" s="18"/>
      <c r="D982" s="18"/>
      <c r="E982" s="18"/>
      <c r="F982" s="18"/>
      <c r="G982" s="18"/>
      <c r="H982" s="18"/>
      <c r="I982" s="18"/>
      <c r="J982" s="18"/>
      <c r="K982" s="25"/>
      <c r="L982" s="18"/>
      <c r="M982" s="18"/>
      <c r="N982" s="18"/>
      <c r="O982" s="18"/>
      <c r="P982" s="18"/>
      <c r="Q982" s="18"/>
      <c r="R982" s="18"/>
      <c r="S982" s="14"/>
      <c r="T982" s="14"/>
      <c r="U982" s="14"/>
      <c r="V982" s="14"/>
      <c r="W982" s="14"/>
      <c r="X982" s="14"/>
      <c r="Y982" s="14"/>
      <c r="Z982" s="14"/>
      <c r="AA982" s="14"/>
      <c r="AB982" s="14"/>
      <c r="AC982" s="14"/>
      <c r="AD982" s="14"/>
      <c r="AE982" s="14"/>
      <c r="AF982" s="14"/>
      <c r="AG982" s="14"/>
      <c r="AH982" s="14"/>
    </row>
    <row r="983" spans="1:34">
      <c r="A983" s="17"/>
      <c r="B983" s="18"/>
      <c r="C983" s="18"/>
      <c r="D983" s="18"/>
      <c r="E983" s="18"/>
      <c r="F983" s="18"/>
      <c r="G983" s="18"/>
      <c r="H983" s="18"/>
      <c r="I983" s="18"/>
      <c r="J983" s="18"/>
      <c r="K983" s="25"/>
      <c r="L983" s="18"/>
      <c r="M983" s="18"/>
      <c r="N983" s="18"/>
      <c r="O983" s="18"/>
      <c r="P983" s="18"/>
      <c r="Q983" s="18"/>
      <c r="R983" s="18"/>
      <c r="S983" s="14"/>
      <c r="T983" s="14"/>
      <c r="U983" s="14"/>
      <c r="V983" s="14"/>
      <c r="W983" s="14"/>
      <c r="X983" s="14"/>
      <c r="Y983" s="14"/>
      <c r="Z983" s="14"/>
      <c r="AA983" s="14"/>
      <c r="AB983" s="14"/>
      <c r="AC983" s="14"/>
      <c r="AD983" s="14"/>
      <c r="AE983" s="14"/>
      <c r="AF983" s="14"/>
      <c r="AG983" s="14"/>
      <c r="AH983" s="14"/>
    </row>
    <row r="984" spans="1:34">
      <c r="A984" s="17"/>
      <c r="B984" s="18"/>
      <c r="C984" s="18"/>
      <c r="D984" s="18"/>
      <c r="E984" s="18"/>
      <c r="F984" s="18"/>
      <c r="G984" s="18"/>
      <c r="H984" s="18"/>
      <c r="I984" s="18"/>
      <c r="J984" s="18"/>
      <c r="K984" s="25"/>
      <c r="L984" s="18"/>
      <c r="M984" s="18"/>
      <c r="N984" s="18"/>
      <c r="O984" s="18"/>
      <c r="P984" s="18"/>
      <c r="Q984" s="18"/>
      <c r="R984" s="18"/>
      <c r="S984" s="14"/>
      <c r="T984" s="14"/>
      <c r="U984" s="14"/>
      <c r="V984" s="14"/>
      <c r="W984" s="14"/>
      <c r="X984" s="14"/>
      <c r="Y984" s="14"/>
      <c r="Z984" s="14"/>
      <c r="AA984" s="14"/>
      <c r="AB984" s="14"/>
      <c r="AC984" s="14"/>
      <c r="AD984" s="14"/>
      <c r="AE984" s="14"/>
      <c r="AF984" s="14"/>
      <c r="AG984" s="14"/>
      <c r="AH984" s="14"/>
    </row>
    <row r="985" spans="1:34">
      <c r="A985" s="17"/>
      <c r="B985" s="18"/>
      <c r="C985" s="18"/>
      <c r="D985" s="18"/>
      <c r="E985" s="18"/>
      <c r="F985" s="18"/>
      <c r="G985" s="18"/>
      <c r="H985" s="18"/>
      <c r="I985" s="18"/>
      <c r="J985" s="18"/>
      <c r="K985" s="25"/>
      <c r="L985" s="18"/>
      <c r="M985" s="18"/>
      <c r="N985" s="18"/>
      <c r="O985" s="18"/>
      <c r="P985" s="18"/>
      <c r="Q985" s="18"/>
      <c r="R985" s="18"/>
      <c r="S985" s="14"/>
      <c r="T985" s="14"/>
      <c r="U985" s="14"/>
      <c r="V985" s="14"/>
      <c r="W985" s="14"/>
      <c r="X985" s="14"/>
      <c r="Y985" s="14"/>
      <c r="Z985" s="14"/>
      <c r="AA985" s="14"/>
      <c r="AB985" s="14"/>
      <c r="AC985" s="14"/>
      <c r="AD985" s="14"/>
      <c r="AE985" s="14"/>
      <c r="AF985" s="14"/>
      <c r="AG985" s="14"/>
      <c r="AH985" s="14"/>
    </row>
    <row r="986" spans="1:34">
      <c r="A986" s="17"/>
      <c r="B986" s="18"/>
      <c r="C986" s="18"/>
      <c r="D986" s="18"/>
      <c r="E986" s="18"/>
      <c r="F986" s="18"/>
      <c r="G986" s="18"/>
      <c r="H986" s="18"/>
      <c r="I986" s="18"/>
      <c r="J986" s="18"/>
      <c r="K986" s="25"/>
      <c r="L986" s="18"/>
      <c r="M986" s="18"/>
      <c r="N986" s="18"/>
      <c r="O986" s="18"/>
      <c r="P986" s="18"/>
      <c r="Q986" s="18"/>
      <c r="R986" s="18"/>
      <c r="S986" s="14"/>
      <c r="T986" s="14"/>
      <c r="U986" s="14"/>
      <c r="V986" s="14"/>
      <c r="W986" s="14"/>
      <c r="X986" s="14"/>
      <c r="Y986" s="14"/>
      <c r="Z986" s="14"/>
      <c r="AA986" s="14"/>
      <c r="AB986" s="14"/>
      <c r="AC986" s="14"/>
      <c r="AD986" s="14"/>
      <c r="AE986" s="14"/>
      <c r="AF986" s="14"/>
      <c r="AG986" s="14"/>
      <c r="AH986" s="14"/>
    </row>
    <row r="987" spans="1:34">
      <c r="A987" s="17"/>
      <c r="B987" s="18"/>
      <c r="C987" s="18"/>
      <c r="D987" s="18"/>
      <c r="E987" s="18"/>
      <c r="F987" s="18"/>
      <c r="G987" s="18"/>
      <c r="H987" s="18"/>
      <c r="I987" s="18"/>
      <c r="J987" s="18"/>
      <c r="K987" s="25"/>
      <c r="L987" s="18"/>
      <c r="M987" s="18"/>
      <c r="N987" s="18"/>
      <c r="O987" s="18"/>
      <c r="P987" s="18"/>
      <c r="Q987" s="18"/>
      <c r="R987" s="18"/>
      <c r="S987" s="14"/>
      <c r="T987" s="14"/>
      <c r="U987" s="14"/>
      <c r="V987" s="14"/>
      <c r="W987" s="14"/>
      <c r="X987" s="14"/>
      <c r="Y987" s="14"/>
      <c r="Z987" s="14"/>
      <c r="AA987" s="14"/>
      <c r="AB987" s="14"/>
      <c r="AC987" s="14"/>
      <c r="AD987" s="14"/>
      <c r="AE987" s="14"/>
      <c r="AF987" s="14"/>
      <c r="AG987" s="14"/>
      <c r="AH987" s="14"/>
    </row>
    <row r="988" spans="1:34">
      <c r="A988" s="17"/>
      <c r="B988" s="18"/>
      <c r="C988" s="18"/>
      <c r="D988" s="18"/>
      <c r="E988" s="18"/>
      <c r="F988" s="18"/>
      <c r="G988" s="18"/>
      <c r="H988" s="18"/>
      <c r="I988" s="18"/>
      <c r="J988" s="18"/>
      <c r="K988" s="25"/>
      <c r="L988" s="18"/>
      <c r="M988" s="18"/>
      <c r="N988" s="18"/>
      <c r="O988" s="18"/>
      <c r="P988" s="18"/>
      <c r="Q988" s="18"/>
      <c r="R988" s="18"/>
      <c r="S988" s="14"/>
      <c r="T988" s="14"/>
      <c r="U988" s="14"/>
      <c r="V988" s="14"/>
      <c r="W988" s="14"/>
      <c r="X988" s="14"/>
      <c r="Y988" s="14"/>
      <c r="Z988" s="14"/>
      <c r="AA988" s="14"/>
      <c r="AB988" s="14"/>
      <c r="AC988" s="14"/>
      <c r="AD988" s="14"/>
      <c r="AE988" s="14"/>
      <c r="AF988" s="14"/>
      <c r="AG988" s="14"/>
      <c r="AH988" s="14"/>
    </row>
    <row r="989" spans="1:34">
      <c r="A989" s="17"/>
      <c r="B989" s="18"/>
      <c r="C989" s="18"/>
      <c r="D989" s="18"/>
      <c r="E989" s="18"/>
      <c r="F989" s="18"/>
      <c r="G989" s="18"/>
      <c r="H989" s="18"/>
      <c r="I989" s="18"/>
      <c r="J989" s="18"/>
      <c r="K989" s="25"/>
      <c r="L989" s="18"/>
      <c r="M989" s="18"/>
      <c r="N989" s="18"/>
      <c r="O989" s="18"/>
      <c r="P989" s="18"/>
      <c r="Q989" s="18"/>
      <c r="R989" s="18"/>
      <c r="S989" s="14"/>
      <c r="T989" s="14"/>
      <c r="U989" s="14"/>
      <c r="V989" s="14"/>
      <c r="W989" s="14"/>
      <c r="X989" s="14"/>
      <c r="Y989" s="14"/>
      <c r="Z989" s="14"/>
      <c r="AA989" s="14"/>
      <c r="AB989" s="14"/>
      <c r="AC989" s="14"/>
      <c r="AD989" s="14"/>
      <c r="AE989" s="14"/>
      <c r="AF989" s="14"/>
      <c r="AG989" s="14"/>
      <c r="AH989" s="14"/>
    </row>
    <row r="990" spans="1:34">
      <c r="A990" s="17"/>
      <c r="B990" s="18"/>
      <c r="C990" s="18"/>
      <c r="D990" s="18"/>
      <c r="E990" s="18"/>
      <c r="F990" s="18"/>
      <c r="G990" s="18"/>
      <c r="H990" s="18"/>
      <c r="I990" s="18"/>
      <c r="J990" s="18"/>
      <c r="K990" s="25"/>
      <c r="L990" s="18"/>
      <c r="M990" s="18"/>
      <c r="N990" s="18"/>
      <c r="O990" s="18"/>
      <c r="P990" s="18"/>
      <c r="Q990" s="18"/>
      <c r="R990" s="18"/>
      <c r="S990" s="14"/>
      <c r="T990" s="14"/>
      <c r="U990" s="14"/>
      <c r="V990" s="14"/>
      <c r="W990" s="14"/>
      <c r="X990" s="14"/>
      <c r="Y990" s="14"/>
      <c r="Z990" s="14"/>
      <c r="AA990" s="14"/>
      <c r="AB990" s="14"/>
      <c r="AC990" s="14"/>
      <c r="AD990" s="14"/>
      <c r="AE990" s="14"/>
      <c r="AF990" s="14"/>
      <c r="AG990" s="14"/>
      <c r="AH990" s="14"/>
    </row>
    <row r="991" spans="1:34">
      <c r="A991" s="17"/>
      <c r="B991" s="18"/>
      <c r="C991" s="18"/>
      <c r="D991" s="18"/>
      <c r="E991" s="18"/>
      <c r="F991" s="18"/>
      <c r="G991" s="18"/>
      <c r="H991" s="18"/>
      <c r="I991" s="18"/>
      <c r="J991" s="18"/>
      <c r="K991" s="25"/>
      <c r="L991" s="18"/>
      <c r="M991" s="18"/>
      <c r="N991" s="18"/>
      <c r="O991" s="18"/>
      <c r="P991" s="18"/>
      <c r="Q991" s="18"/>
      <c r="R991" s="18"/>
      <c r="S991" s="14"/>
      <c r="T991" s="14"/>
      <c r="U991" s="14"/>
      <c r="V991" s="14"/>
      <c r="W991" s="14"/>
      <c r="X991" s="14"/>
      <c r="Y991" s="14"/>
      <c r="Z991" s="14"/>
      <c r="AA991" s="14"/>
      <c r="AB991" s="14"/>
      <c r="AC991" s="14"/>
      <c r="AD991" s="14"/>
      <c r="AE991" s="14"/>
      <c r="AF991" s="14"/>
      <c r="AG991" s="14"/>
      <c r="AH991" s="14"/>
    </row>
    <row r="992" spans="1:34">
      <c r="A992" s="17"/>
      <c r="B992" s="18"/>
      <c r="C992" s="18"/>
      <c r="D992" s="18"/>
      <c r="E992" s="18"/>
      <c r="F992" s="18"/>
      <c r="G992" s="18"/>
      <c r="H992" s="18"/>
      <c r="I992" s="18"/>
      <c r="J992" s="18"/>
      <c r="K992" s="25"/>
      <c r="L992" s="18"/>
      <c r="M992" s="18"/>
      <c r="N992" s="18"/>
      <c r="O992" s="18"/>
      <c r="P992" s="18"/>
      <c r="Q992" s="18"/>
      <c r="R992" s="18"/>
      <c r="S992" s="14"/>
      <c r="T992" s="14"/>
      <c r="U992" s="14"/>
      <c r="V992" s="14"/>
      <c r="W992" s="14"/>
      <c r="X992" s="14"/>
      <c r="Y992" s="14"/>
      <c r="Z992" s="14"/>
      <c r="AA992" s="14"/>
      <c r="AB992" s="14"/>
      <c r="AC992" s="14"/>
      <c r="AD992" s="14"/>
      <c r="AE992" s="14"/>
      <c r="AF992" s="14"/>
      <c r="AG992" s="14"/>
      <c r="AH992" s="14"/>
    </row>
    <row r="993" spans="1:34">
      <c r="A993" s="17"/>
      <c r="B993" s="18"/>
      <c r="C993" s="18"/>
      <c r="D993" s="18"/>
      <c r="E993" s="18"/>
      <c r="F993" s="18"/>
      <c r="G993" s="18"/>
      <c r="H993" s="18"/>
      <c r="I993" s="18"/>
      <c r="J993" s="18"/>
      <c r="K993" s="25"/>
      <c r="L993" s="18"/>
      <c r="M993" s="18"/>
      <c r="N993" s="18"/>
      <c r="O993" s="18"/>
      <c r="P993" s="18"/>
      <c r="Q993" s="18"/>
      <c r="R993" s="18"/>
      <c r="S993" s="14"/>
      <c r="T993" s="14"/>
      <c r="U993" s="14"/>
      <c r="V993" s="14"/>
      <c r="W993" s="14"/>
      <c r="X993" s="14"/>
      <c r="Y993" s="14"/>
      <c r="Z993" s="14"/>
      <c r="AA993" s="14"/>
      <c r="AB993" s="14"/>
      <c r="AC993" s="14"/>
      <c r="AD993" s="14"/>
      <c r="AE993" s="14"/>
      <c r="AF993" s="14"/>
      <c r="AG993" s="14"/>
      <c r="AH993" s="14"/>
    </row>
    <row r="994" spans="1:34">
      <c r="A994" s="17"/>
      <c r="B994" s="18"/>
      <c r="C994" s="18"/>
      <c r="D994" s="18"/>
      <c r="E994" s="18"/>
      <c r="F994" s="18"/>
      <c r="G994" s="18"/>
      <c r="H994" s="18"/>
      <c r="I994" s="18"/>
      <c r="J994" s="18"/>
      <c r="K994" s="25"/>
      <c r="L994" s="18"/>
      <c r="M994" s="18"/>
      <c r="N994" s="18"/>
      <c r="O994" s="18"/>
      <c r="P994" s="18"/>
      <c r="Q994" s="18"/>
      <c r="R994" s="18"/>
      <c r="S994" s="14"/>
      <c r="T994" s="14"/>
      <c r="U994" s="14"/>
      <c r="V994" s="14"/>
      <c r="W994" s="14"/>
      <c r="X994" s="14"/>
      <c r="Y994" s="14"/>
      <c r="Z994" s="14"/>
      <c r="AA994" s="14"/>
      <c r="AB994" s="14"/>
      <c r="AC994" s="14"/>
      <c r="AD994" s="14"/>
      <c r="AE994" s="14"/>
      <c r="AF994" s="14"/>
      <c r="AG994" s="14"/>
      <c r="AH994" s="14"/>
    </row>
    <row r="995" spans="1:34">
      <c r="A995" s="17"/>
      <c r="B995" s="18"/>
      <c r="C995" s="18"/>
      <c r="D995" s="18"/>
      <c r="E995" s="18"/>
      <c r="F995" s="18"/>
      <c r="G995" s="18"/>
      <c r="H995" s="18"/>
      <c r="I995" s="18"/>
      <c r="J995" s="18"/>
      <c r="K995" s="25"/>
      <c r="L995" s="18"/>
      <c r="M995" s="18"/>
      <c r="N995" s="18"/>
      <c r="O995" s="18"/>
      <c r="P995" s="18"/>
      <c r="Q995" s="18"/>
      <c r="R995" s="18"/>
      <c r="S995" s="14"/>
      <c r="T995" s="14"/>
      <c r="U995" s="14"/>
      <c r="V995" s="14"/>
      <c r="W995" s="14"/>
      <c r="X995" s="14"/>
      <c r="Y995" s="14"/>
      <c r="Z995" s="14"/>
      <c r="AA995" s="14"/>
      <c r="AB995" s="14"/>
      <c r="AC995" s="14"/>
      <c r="AD995" s="14"/>
      <c r="AE995" s="14"/>
      <c r="AF995" s="14"/>
      <c r="AG995" s="14"/>
      <c r="AH995" s="14"/>
    </row>
    <row r="996" spans="1:34">
      <c r="A996" s="17"/>
      <c r="B996" s="18"/>
      <c r="C996" s="18"/>
      <c r="D996" s="18"/>
      <c r="E996" s="18"/>
      <c r="F996" s="18"/>
      <c r="G996" s="18"/>
      <c r="H996" s="18"/>
      <c r="I996" s="18"/>
      <c r="J996" s="18"/>
      <c r="K996" s="25"/>
      <c r="L996" s="18"/>
      <c r="M996" s="18"/>
      <c r="N996" s="18"/>
      <c r="O996" s="18"/>
      <c r="P996" s="18"/>
      <c r="Q996" s="18"/>
      <c r="R996" s="18"/>
      <c r="S996" s="14"/>
      <c r="T996" s="14"/>
      <c r="U996" s="14"/>
      <c r="V996" s="14"/>
      <c r="W996" s="14"/>
      <c r="X996" s="14"/>
      <c r="Y996" s="14"/>
      <c r="Z996" s="14"/>
      <c r="AA996" s="14"/>
      <c r="AB996" s="14"/>
      <c r="AC996" s="14"/>
      <c r="AD996" s="14"/>
      <c r="AE996" s="14"/>
      <c r="AF996" s="14"/>
      <c r="AG996" s="14"/>
      <c r="AH996" s="14"/>
    </row>
    <row r="997" spans="1:34">
      <c r="A997" s="17"/>
      <c r="B997" s="18"/>
      <c r="C997" s="18"/>
      <c r="D997" s="18"/>
      <c r="E997" s="18"/>
      <c r="F997" s="18"/>
      <c r="G997" s="18"/>
      <c r="H997" s="18"/>
      <c r="I997" s="18"/>
      <c r="J997" s="18"/>
      <c r="K997" s="25"/>
      <c r="L997" s="18"/>
      <c r="M997" s="18"/>
      <c r="N997" s="18"/>
      <c r="O997" s="18"/>
      <c r="P997" s="18"/>
      <c r="Q997" s="18"/>
      <c r="R997" s="18"/>
      <c r="S997" s="14"/>
      <c r="T997" s="14"/>
      <c r="U997" s="14"/>
      <c r="V997" s="14"/>
      <c r="W997" s="14"/>
      <c r="X997" s="14"/>
      <c r="Y997" s="14"/>
      <c r="Z997" s="14"/>
      <c r="AA997" s="14"/>
      <c r="AB997" s="14"/>
      <c r="AC997" s="14"/>
      <c r="AD997" s="14"/>
      <c r="AE997" s="14"/>
      <c r="AF997" s="14"/>
      <c r="AG997" s="14"/>
      <c r="AH997" s="14"/>
    </row>
    <row r="998" spans="1:34">
      <c r="A998" s="17"/>
      <c r="B998" s="18"/>
      <c r="C998" s="18"/>
      <c r="D998" s="18"/>
      <c r="E998" s="18"/>
      <c r="F998" s="18"/>
      <c r="G998" s="18"/>
      <c r="H998" s="18"/>
      <c r="I998" s="18"/>
      <c r="J998" s="18"/>
      <c r="K998" s="25"/>
      <c r="L998" s="18"/>
      <c r="M998" s="18"/>
      <c r="N998" s="18"/>
      <c r="O998" s="18"/>
      <c r="P998" s="18"/>
      <c r="Q998" s="18"/>
      <c r="R998" s="18"/>
      <c r="S998" s="14"/>
      <c r="T998" s="14"/>
      <c r="U998" s="14"/>
      <c r="V998" s="14"/>
      <c r="W998" s="14"/>
      <c r="X998" s="14"/>
      <c r="Y998" s="14"/>
      <c r="Z998" s="14"/>
      <c r="AA998" s="14"/>
      <c r="AB998" s="14"/>
      <c r="AC998" s="14"/>
      <c r="AD998" s="14"/>
      <c r="AE998" s="14"/>
      <c r="AF998" s="14"/>
      <c r="AG998" s="14"/>
      <c r="AH998" s="14"/>
    </row>
    <row r="999" spans="1:34">
      <c r="A999" s="17"/>
      <c r="B999" s="18"/>
      <c r="C999" s="18"/>
      <c r="D999" s="18"/>
      <c r="E999" s="18"/>
      <c r="F999" s="18"/>
      <c r="G999" s="18"/>
      <c r="H999" s="18"/>
      <c r="I999" s="18"/>
      <c r="J999" s="18"/>
      <c r="K999" s="25"/>
      <c r="L999" s="18"/>
      <c r="M999" s="18"/>
      <c r="N999" s="18"/>
      <c r="O999" s="18"/>
      <c r="P999" s="18"/>
      <c r="Q999" s="18"/>
      <c r="R999" s="18"/>
      <c r="S999" s="14"/>
      <c r="T999" s="14"/>
      <c r="U999" s="14"/>
      <c r="V999" s="14"/>
      <c r="W999" s="14"/>
      <c r="X999" s="14"/>
      <c r="Y999" s="14"/>
      <c r="Z999" s="14"/>
      <c r="AA999" s="14"/>
      <c r="AB999" s="14"/>
      <c r="AC999" s="14"/>
      <c r="AD999" s="14"/>
      <c r="AE999" s="14"/>
      <c r="AF999" s="14"/>
      <c r="AG999" s="14"/>
      <c r="AH999" s="14"/>
    </row>
    <row r="1000" spans="1:34">
      <c r="A1000" s="17"/>
      <c r="B1000" s="18"/>
      <c r="C1000" s="18"/>
      <c r="D1000" s="18"/>
      <c r="E1000" s="18"/>
      <c r="F1000" s="18"/>
      <c r="G1000" s="18"/>
      <c r="H1000" s="18"/>
      <c r="I1000" s="18"/>
      <c r="J1000" s="18"/>
      <c r="K1000" s="25"/>
      <c r="L1000" s="18"/>
      <c r="M1000" s="18"/>
      <c r="N1000" s="18"/>
      <c r="O1000" s="18"/>
      <c r="P1000" s="18"/>
      <c r="Q1000" s="18"/>
      <c r="R1000" s="18"/>
      <c r="S1000" s="14"/>
      <c r="T1000" s="14"/>
      <c r="U1000" s="14"/>
      <c r="V1000" s="14"/>
      <c r="W1000" s="14"/>
      <c r="X1000" s="14"/>
      <c r="Y1000" s="14"/>
      <c r="Z1000" s="14"/>
      <c r="AA1000" s="14"/>
      <c r="AB1000" s="14"/>
      <c r="AC1000" s="14"/>
      <c r="AD1000" s="14"/>
      <c r="AE1000" s="14"/>
      <c r="AF1000" s="14"/>
      <c r="AG1000" s="14"/>
      <c r="AH1000" s="14"/>
    </row>
  </sheetData>
  <autoFilter ref="A1:AH231" xr:uid="{00000000-0009-0000-0000-000003000000}">
    <filterColumn colId="6">
      <filters>
        <filter val="2"/>
        <filter val="3"/>
      </filters>
    </filterColumn>
    <filterColumn colId="9">
      <filters>
        <filter val="1"/>
        <filter val="2"/>
      </filters>
    </filterColumn>
  </autoFilter>
  <conditionalFormatting sqref="R1:R1000">
    <cfRule type="colorScale" priority="1">
      <colorScale>
        <cfvo type="min"/>
        <cfvo type="max"/>
        <color rgb="FF57BB8A"/>
        <color rgb="FFFFFFFF"/>
      </colorScale>
    </cfRule>
  </conditionalFormatting>
  <printOptions horizontalCentered="1" gridLines="1"/>
  <pageMargins left="0.7" right="0.7" top="0.75" bottom="0.75" header="0" footer="0"/>
  <pageSetup fitToHeight="0" pageOrder="overThenDown" orientation="landscape" cellComments="atEnd"/>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tabColor rgb="FF57BB8A"/>
    <outlinePr summaryBelow="0" summaryRight="0"/>
    <pageSetUpPr fitToPage="1"/>
  </sheetPr>
  <dimension ref="A1:AH1000"/>
  <sheetViews>
    <sheetView showGridLines="0" workbookViewId="0">
      <pane ySplit="1" topLeftCell="A2" activePane="bottomLeft" state="frozen"/>
      <selection pane="bottomLeft" activeCell="B3" sqref="B3"/>
    </sheetView>
  </sheetViews>
  <sheetFormatPr baseColWidth="10" defaultColWidth="12.6640625" defaultRowHeight="15" customHeight="1"/>
  <cols>
    <col min="1" max="1" width="7.6640625" customWidth="1"/>
    <col min="2" max="2" width="23.5" customWidth="1"/>
    <col min="3" max="3" width="14.83203125" customWidth="1"/>
    <col min="4" max="4" width="34" customWidth="1"/>
    <col min="5" max="5" width="14" customWidth="1"/>
    <col min="6" max="6" width="13.1640625" customWidth="1"/>
    <col min="7" max="10" width="12.6640625" customWidth="1"/>
    <col min="11" max="11" width="14.83203125" customWidth="1"/>
    <col min="12" max="17" width="21.33203125" customWidth="1"/>
    <col min="18" max="18" width="26.5" customWidth="1"/>
    <col min="19" max="28" width="7.6640625" customWidth="1"/>
    <col min="29" max="29" width="9.83203125" customWidth="1"/>
    <col min="30" max="30" width="15.6640625" customWidth="1"/>
    <col min="31" max="34" width="7.6640625" customWidth="1"/>
  </cols>
  <sheetData>
    <row r="1" spans="1:34">
      <c r="A1" s="7"/>
      <c r="B1" s="7" t="s">
        <v>1</v>
      </c>
      <c r="C1" s="7" t="s">
        <v>4</v>
      </c>
      <c r="D1" s="7" t="s">
        <v>5</v>
      </c>
      <c r="E1" s="7" t="s">
        <v>3</v>
      </c>
      <c r="F1" s="7" t="s">
        <v>2797</v>
      </c>
      <c r="G1" s="7" t="s">
        <v>2798</v>
      </c>
      <c r="H1" s="7" t="s">
        <v>2</v>
      </c>
      <c r="I1" s="7" t="s">
        <v>2799</v>
      </c>
      <c r="J1" s="7" t="s">
        <v>2800</v>
      </c>
      <c r="K1" s="8" t="s">
        <v>2801</v>
      </c>
      <c r="L1" s="7" t="s">
        <v>6</v>
      </c>
      <c r="M1" s="7" t="s">
        <v>2802</v>
      </c>
      <c r="N1" s="7" t="s">
        <v>8</v>
      </c>
      <c r="O1" s="7" t="s">
        <v>9</v>
      </c>
      <c r="P1" s="7" t="s">
        <v>10</v>
      </c>
      <c r="Q1" s="7" t="s">
        <v>11</v>
      </c>
      <c r="R1" s="7" t="s">
        <v>12</v>
      </c>
      <c r="S1" s="9"/>
      <c r="T1" s="9"/>
      <c r="U1" s="9"/>
      <c r="V1" s="9"/>
      <c r="W1" s="9"/>
      <c r="X1" s="9"/>
      <c r="Y1" s="9"/>
      <c r="Z1" s="9"/>
      <c r="AA1" s="9"/>
      <c r="AB1" s="9"/>
      <c r="AC1" s="9"/>
      <c r="AD1" s="9"/>
      <c r="AE1" s="9"/>
      <c r="AF1" s="9"/>
      <c r="AG1" s="9"/>
      <c r="AH1" s="9"/>
    </row>
    <row r="2" spans="1:34" hidden="1">
      <c r="A2" s="10">
        <v>1</v>
      </c>
      <c r="B2" s="10" t="s">
        <v>23</v>
      </c>
      <c r="C2" s="11" t="s">
        <v>24</v>
      </c>
      <c r="D2" s="12" t="s">
        <v>25</v>
      </c>
      <c r="E2" s="10">
        <v>381876</v>
      </c>
      <c r="F2" s="11" t="e">
        <f t="shared" ref="F2:F231" ca="1" si="0">_xludf.IFS(
E2&lt;=$E$245,0,
E2&lt;=$E$246,1,
E2&lt;=$E$247,2,
E2&gt;=$E$247,3)</f>
        <v>#NAME?</v>
      </c>
      <c r="G2" s="12" t="e">
        <f t="shared" ref="G2:G231" ca="1" si="1">_xludf.IFS(
OR(D2="Aerospace",D2="Aerospace &amp; Defense",D2="Agricultural Equipment",D2="Airlines",D2="Automotive",D2="Automotive &amp; Energy",D2="Automotive Components",D2="Aviation",D2="Building Materials",D2="Chemicals",D2="Commercial Vehicles",D2="Conglomerate &amp; Defense",D2="Conglomerate &amp; Energy",D2="Construction",D2="Construction &amp; Infrastructure",D2="Construction &amp; Real Estate",D2="Construction &amp; Telecom",D2="Discount Retail",D2="Energy Management",D2="Energy Technology",D2="Engines &amp; Power Systems",D2="Environmental Services",D2="Food Distribution",D2="Food Services",D2="Grocery Retail",D2="Healthcare &amp; Pharmacy",D2="Home Improvement Retail",D2="Industrial Engineering &amp; Electronics",D2="Oilfield Services",D2="Pharmaceuticals",D2="Pharmaceuticals &amp; Chemicals",D2="Pharmaceuticals &amp; Healthcare",D2="Pharmacy Retail",D2="Postal &amp; Logistics",D2="Retail",D2="Retail &amp; Distribution",D2="Retail &amp; Grocery",D2="Retail (IKEA)",D2="Tobacco",D2="Trading &amp; Conglomerate",D2="Utilities",D2="Utilities &amp; Energy",D2="Wholesale Retail"),2,
OR(D2="Agribusiness",D2="Automotive &amp; Heavy Vehicles",D2="Chemicals",D2="Commercial Vehicles",D2="Construction",D2="Construction &amp; Infrastructure",D2="Engines &amp; Power Systems",D2="Food Processing",D2="Healthcare",D2="Healthcare &amp; Medical Devices",D2="Heavy Equipment",D2="Heavy Industry",D2="Industrial Gases",D2="Industrial Manufacturing",D2="Logistics",D2="Medical Devices",D2="Mining",D2="Mining &amp; Commodities Trading",D2="Oil &amp; Gas",D2="Oilfield Services",D2="Rail Transport",D2="Shipping &amp; Logistics",D2="Steel"),3,
OR(D2="Apparel &amp; Footwear",D2="Beverage",D2="Coffeehouse &amp; Retail",D2="Conglomerate",D2="Consumer Goods",D2="Convenience Retail",D2="Electronics",D2="Electronics &amp; Semiconductors",D2="Electronics Retail",D2="Fashion Retail",D2="Food &amp; Beverage",D2="Food Retail &amp; Consumer Goods",D2="Industrial &amp; Technology",D2="Industrial Automation",D2="Industrial Technology",D2="Postal &amp; Financial Services",D2="Postal Services",D2="Scientific Instruments",D2="Technology Hardware",D2="Trading Company",D2="IT Consulting"),1,
OR(D2="Cosmetics",D2="E-commerce &amp; Cloud Computing",D2="Electronics &amp; Entertainment",D2="Entertainment &amp; Media",D2="Luxury Goods",D2="Media &amp; Telecommunications",D2="Networking Technology",D2="Real Estate Services",D2="Technology &amp; Consumer Electronics",D2="Telecommunications",D2="Telecommunications &amp; Investment"),1,
OR(D2="Asset Management",D2="Banking",D2="Banking &amp; Asset Services",D2="Banking &amp; Financial Services",D2="Banking &amp; Wealth Management",D2="Cloud Software",D2="Enterprise Software",D2="Financial Services",D2="Information Technology Consulting",D2="Investment Banking",D2="Social Media &amp; Technology",D2="Software &amp; Cloud Computing",D2="Technology &amp; Consulting",D2="Technology &amp; Internet Services",D2="Technology &amp; Software"),1,
TRUE,"Unmapped"
)</f>
        <v>#NAME?</v>
      </c>
      <c r="H2" s="10">
        <f>VLOOKUP(B2,'BIS + EDB Final'!A:K,2,FALSE)</f>
        <v>3</v>
      </c>
      <c r="I2" s="10">
        <f>VLOOKUP(B2,'BIS + EDB Final'!A:F,6,FALSE)</f>
        <v>0</v>
      </c>
      <c r="J2" s="10">
        <f>VLOOKUP(B2,'CBG Final'!A:B,2,FALSE)</f>
        <v>1</v>
      </c>
      <c r="K2" s="13" t="e">
        <f t="shared" ref="K2:K231" ca="1" si="2">0.3*F2+0.2*G2+0.2*H2+I2*0.1+J2*0.2</f>
        <v>#NAME?</v>
      </c>
      <c r="L2" s="10" t="s">
        <v>26</v>
      </c>
      <c r="M2" s="10" t="s">
        <v>27</v>
      </c>
      <c r="N2" s="10" t="s">
        <v>28</v>
      </c>
      <c r="O2" s="10" t="s">
        <v>29</v>
      </c>
      <c r="P2" s="10" t="s">
        <v>30</v>
      </c>
      <c r="Q2" s="10" t="s">
        <v>31</v>
      </c>
      <c r="R2" s="10" t="s">
        <v>32</v>
      </c>
      <c r="S2" s="23"/>
      <c r="T2" s="26"/>
      <c r="U2" s="26"/>
      <c r="V2" s="23"/>
      <c r="W2" s="23"/>
      <c r="X2" s="26"/>
      <c r="Y2" s="26"/>
      <c r="Z2" s="23"/>
      <c r="AA2" s="23"/>
      <c r="AB2" s="23"/>
      <c r="AC2" s="23"/>
      <c r="AD2" s="23">
        <f>_xlfn.PERCENTILE.INC($E$2:$E$231,0.25)</f>
        <v>83151.75</v>
      </c>
      <c r="AE2" s="23"/>
      <c r="AF2" s="23"/>
      <c r="AG2" s="23"/>
      <c r="AH2" s="23"/>
    </row>
    <row r="3" spans="1:34" hidden="1">
      <c r="A3" s="10">
        <v>2</v>
      </c>
      <c r="B3" s="10" t="s">
        <v>45</v>
      </c>
      <c r="C3" s="11" t="s">
        <v>46</v>
      </c>
      <c r="D3" s="12" t="s">
        <v>47</v>
      </c>
      <c r="E3" s="10">
        <v>176962</v>
      </c>
      <c r="F3" s="11" t="e">
        <f t="shared" ca="1" si="0"/>
        <v>#NAME?</v>
      </c>
      <c r="G3" s="12" t="e">
        <f t="shared" ca="1" si="1"/>
        <v>#NAME?</v>
      </c>
      <c r="H3" s="10">
        <f>VLOOKUP(B3,'BIS + EDB Final'!A:K,2,FALSE)</f>
        <v>2</v>
      </c>
      <c r="I3" s="10">
        <f>VLOOKUP(B3,'BIS + EDB Final'!A:F,6,FALSE)</f>
        <v>-1</v>
      </c>
      <c r="J3" s="10">
        <f>VLOOKUP(B3,'CBG Final'!A:B,2,FALSE)</f>
        <v>3</v>
      </c>
      <c r="K3" s="13" t="e">
        <f t="shared" ca="1" si="2"/>
        <v>#NAME?</v>
      </c>
      <c r="L3" s="10" t="s">
        <v>48</v>
      </c>
      <c r="M3" s="10" t="s">
        <v>49</v>
      </c>
      <c r="N3" s="10" t="s">
        <v>50</v>
      </c>
      <c r="O3" s="10" t="s">
        <v>51</v>
      </c>
      <c r="P3" s="10" t="s">
        <v>52</v>
      </c>
      <c r="Q3" s="10" t="s">
        <v>53</v>
      </c>
      <c r="R3" s="10" t="s">
        <v>54</v>
      </c>
      <c r="S3" s="23"/>
      <c r="T3" s="26"/>
      <c r="U3" s="26"/>
      <c r="V3" s="23"/>
      <c r="W3" s="23"/>
      <c r="X3" s="23"/>
      <c r="Y3" s="23"/>
      <c r="Z3" s="23"/>
      <c r="AA3" s="23"/>
      <c r="AB3" s="23"/>
      <c r="AC3" s="23"/>
      <c r="AD3" s="23">
        <f>_xlfn.PERCENTILE.INC($E$2:$E$231,0.5)</f>
        <v>112600</v>
      </c>
      <c r="AE3" s="23"/>
      <c r="AF3" s="23"/>
      <c r="AG3" s="23"/>
      <c r="AH3" s="23"/>
    </row>
    <row r="4" spans="1:34">
      <c r="A4" s="10"/>
      <c r="B4" s="10" t="s">
        <v>793</v>
      </c>
      <c r="C4" s="11" t="s">
        <v>169</v>
      </c>
      <c r="D4" s="12" t="s">
        <v>794</v>
      </c>
      <c r="E4" s="10">
        <v>774303</v>
      </c>
      <c r="F4" s="11" t="e">
        <f t="shared" ca="1" si="0"/>
        <v>#NAME?</v>
      </c>
      <c r="G4" s="12" t="e">
        <f t="shared" ca="1" si="1"/>
        <v>#NAME?</v>
      </c>
      <c r="H4" s="10">
        <v>3</v>
      </c>
      <c r="I4" s="10">
        <f>VLOOKUP(B4,'BIS + EDB Final'!A:F,6,FALSE)</f>
        <v>0</v>
      </c>
      <c r="J4" s="10">
        <f>VLOOKUP(B4,'CBG Final'!A:B,2,FALSE)</f>
        <v>3</v>
      </c>
      <c r="K4" s="13" t="e">
        <f t="shared" ca="1" si="2"/>
        <v>#NAME?</v>
      </c>
      <c r="L4" s="10" t="s">
        <v>795</v>
      </c>
      <c r="M4" s="10" t="s">
        <v>714</v>
      </c>
      <c r="N4" s="10" t="s">
        <v>796</v>
      </c>
      <c r="O4" s="10" t="s">
        <v>797</v>
      </c>
      <c r="P4" s="10" t="s">
        <v>798</v>
      </c>
      <c r="Q4" s="10" t="s">
        <v>40</v>
      </c>
      <c r="R4" s="10" t="s">
        <v>54</v>
      </c>
      <c r="S4" s="14"/>
      <c r="T4" s="15"/>
      <c r="U4" s="15"/>
      <c r="V4" s="14"/>
      <c r="W4" s="14"/>
      <c r="X4" s="15"/>
      <c r="Y4" s="15"/>
      <c r="Z4" s="14"/>
      <c r="AA4" s="14"/>
      <c r="AB4" s="14"/>
      <c r="AC4" s="14"/>
      <c r="AD4" s="14"/>
      <c r="AE4" s="14"/>
      <c r="AF4" s="14"/>
      <c r="AG4" s="14"/>
      <c r="AH4" s="14"/>
    </row>
    <row r="5" spans="1:34" hidden="1">
      <c r="A5" s="10">
        <v>4</v>
      </c>
      <c r="B5" s="10" t="s">
        <v>134</v>
      </c>
      <c r="C5" s="11" t="s">
        <v>128</v>
      </c>
      <c r="D5" s="12" t="s">
        <v>135</v>
      </c>
      <c r="E5" s="10">
        <v>579126</v>
      </c>
      <c r="F5" s="11" t="e">
        <f t="shared" ca="1" si="0"/>
        <v>#NAME?</v>
      </c>
      <c r="G5" s="12" t="e">
        <f t="shared" ca="1" si="1"/>
        <v>#NAME?</v>
      </c>
      <c r="H5" s="10">
        <f>VLOOKUP(B5,'BIS + EDB Final'!A:K,2,FALSE)</f>
        <v>1</v>
      </c>
      <c r="I5" s="10">
        <f>VLOOKUP(B5,'BIS + EDB Final'!A:F,6,FALSE)</f>
        <v>0</v>
      </c>
      <c r="J5" s="10">
        <f>VLOOKUP(B5,'CBG Final'!A:B,2,FALSE)</f>
        <v>2</v>
      </c>
      <c r="K5" s="13" t="e">
        <f t="shared" ca="1" si="2"/>
        <v>#NAME?</v>
      </c>
      <c r="L5" s="10" t="s">
        <v>136</v>
      </c>
      <c r="M5" s="10" t="s">
        <v>137</v>
      </c>
      <c r="N5" s="10" t="s">
        <v>138</v>
      </c>
      <c r="O5" s="10" t="s">
        <v>139</v>
      </c>
      <c r="P5" s="10" t="s">
        <v>140</v>
      </c>
      <c r="Q5" s="10" t="s">
        <v>141</v>
      </c>
      <c r="R5" s="10" t="s">
        <v>142</v>
      </c>
      <c r="S5" s="23"/>
      <c r="T5" s="26"/>
      <c r="U5" s="26"/>
      <c r="V5" s="23"/>
      <c r="W5" s="23"/>
      <c r="X5" s="23"/>
      <c r="Y5" s="23"/>
      <c r="Z5" s="23"/>
      <c r="AA5" s="23"/>
      <c r="AB5" s="23"/>
      <c r="AC5" s="23"/>
      <c r="AD5" s="23"/>
      <c r="AE5" s="23"/>
      <c r="AF5" s="23"/>
      <c r="AG5" s="23"/>
      <c r="AH5" s="23"/>
    </row>
    <row r="6" spans="1:34" hidden="1">
      <c r="A6" s="10">
        <v>5</v>
      </c>
      <c r="B6" s="10" t="s">
        <v>83</v>
      </c>
      <c r="C6" s="11" t="s">
        <v>84</v>
      </c>
      <c r="D6" s="12" t="s">
        <v>85</v>
      </c>
      <c r="E6" s="10">
        <v>392001</v>
      </c>
      <c r="F6" s="11" t="e">
        <f t="shared" ca="1" si="0"/>
        <v>#NAME?</v>
      </c>
      <c r="G6" s="12" t="e">
        <f t="shared" ca="1" si="1"/>
        <v>#NAME?</v>
      </c>
      <c r="H6" s="10">
        <f>VLOOKUP(B6,'BIS + EDB Final'!A:K,2,FALSE)</f>
        <v>2</v>
      </c>
      <c r="I6" s="10">
        <f>VLOOKUP(B6,'BIS + EDB Final'!A:F,6,FALSE)</f>
        <v>0</v>
      </c>
      <c r="J6" s="10">
        <f>VLOOKUP(B6,'CBG Final'!A:B,2,FALSE)</f>
        <v>1</v>
      </c>
      <c r="K6" s="13" t="e">
        <f t="shared" ca="1" si="2"/>
        <v>#NAME?</v>
      </c>
      <c r="L6" s="10" t="s">
        <v>86</v>
      </c>
      <c r="M6" s="10" t="s">
        <v>87</v>
      </c>
      <c r="N6" s="10" t="s">
        <v>88</v>
      </c>
      <c r="O6" s="10" t="s">
        <v>89</v>
      </c>
      <c r="P6" s="10" t="s">
        <v>90</v>
      </c>
      <c r="Q6" s="10" t="s">
        <v>91</v>
      </c>
      <c r="R6" s="10" t="s">
        <v>22</v>
      </c>
      <c r="S6" s="23"/>
      <c r="T6" s="26"/>
      <c r="U6" s="26"/>
      <c r="V6" s="23"/>
      <c r="W6" s="23"/>
      <c r="X6" s="26"/>
      <c r="Y6" s="26"/>
      <c r="Z6" s="23"/>
      <c r="AA6" s="23"/>
      <c r="AB6" s="23"/>
      <c r="AC6" s="23"/>
      <c r="AD6" s="23"/>
      <c r="AE6" s="23"/>
      <c r="AF6" s="23"/>
      <c r="AG6" s="23"/>
      <c r="AH6" s="23"/>
    </row>
    <row r="7" spans="1:34" hidden="1">
      <c r="A7" s="10">
        <v>6</v>
      </c>
      <c r="B7" s="10" t="s">
        <v>119</v>
      </c>
      <c r="C7" s="11" t="s">
        <v>93</v>
      </c>
      <c r="D7" s="12" t="s">
        <v>120</v>
      </c>
      <c r="E7" s="10">
        <v>159104</v>
      </c>
      <c r="F7" s="11" t="e">
        <f t="shared" ca="1" si="0"/>
        <v>#NAME?</v>
      </c>
      <c r="G7" s="12" t="e">
        <f t="shared" ca="1" si="1"/>
        <v>#NAME?</v>
      </c>
      <c r="H7" s="10">
        <f>VLOOKUP(B7,'BIS + EDB Final'!A:K,2,FALSE)</f>
        <v>2</v>
      </c>
      <c r="I7" s="10">
        <f>VLOOKUP(B7,'BIS + EDB Final'!A:F,6,FALSE)</f>
        <v>1</v>
      </c>
      <c r="J7" s="10">
        <f>VLOOKUP(B7,'CBG Final'!A:B,2,FALSE)</f>
        <v>2</v>
      </c>
      <c r="K7" s="13" t="e">
        <f t="shared" ca="1" si="2"/>
        <v>#NAME?</v>
      </c>
      <c r="L7" s="10" t="s">
        <v>121</v>
      </c>
      <c r="M7" s="10" t="s">
        <v>122</v>
      </c>
      <c r="N7" s="10" t="s">
        <v>123</v>
      </c>
      <c r="O7" s="10" t="s">
        <v>124</v>
      </c>
      <c r="P7" s="10" t="s">
        <v>125</v>
      </c>
      <c r="Q7" s="10" t="s">
        <v>126</v>
      </c>
      <c r="R7" s="10" t="s">
        <v>22</v>
      </c>
      <c r="S7" s="23"/>
      <c r="T7" s="26"/>
      <c r="U7" s="26"/>
      <c r="V7" s="23"/>
      <c r="W7" s="23"/>
      <c r="X7" s="26"/>
      <c r="Y7" s="26"/>
      <c r="Z7" s="23"/>
      <c r="AA7" s="23"/>
      <c r="AB7" s="23"/>
      <c r="AC7" s="23"/>
      <c r="AD7" s="23"/>
      <c r="AE7" s="23"/>
      <c r="AF7" s="23"/>
      <c r="AG7" s="23"/>
      <c r="AH7" s="23"/>
    </row>
    <row r="8" spans="1:34" hidden="1">
      <c r="A8" s="10">
        <v>7</v>
      </c>
      <c r="B8" s="10" t="s">
        <v>199</v>
      </c>
      <c r="C8" s="11" t="s">
        <v>46</v>
      </c>
      <c r="D8" s="12" t="s">
        <v>200</v>
      </c>
      <c r="E8" s="10">
        <v>214041</v>
      </c>
      <c r="F8" s="11" t="e">
        <f t="shared" ca="1" si="0"/>
        <v>#NAME?</v>
      </c>
      <c r="G8" s="12" t="e">
        <f t="shared" ca="1" si="1"/>
        <v>#NAME?</v>
      </c>
      <c r="H8" s="10">
        <f>VLOOKUP(B8,'BIS + EDB Final'!A:K,2,FALSE)</f>
        <v>1</v>
      </c>
      <c r="I8" s="10">
        <f>VLOOKUP(B8,'BIS + EDB Final'!A:F,6,FALSE)</f>
        <v>0</v>
      </c>
      <c r="J8" s="10">
        <f>VLOOKUP(B8,'CBG Final'!A:B,2,FALSE)</f>
        <v>3</v>
      </c>
      <c r="K8" s="13" t="e">
        <f t="shared" ca="1" si="2"/>
        <v>#NAME?</v>
      </c>
      <c r="L8" s="10" t="s">
        <v>201</v>
      </c>
      <c r="M8" s="10" t="s">
        <v>202</v>
      </c>
      <c r="N8" s="10" t="s">
        <v>203</v>
      </c>
      <c r="O8" s="10" t="s">
        <v>204</v>
      </c>
      <c r="P8" s="10" t="s">
        <v>205</v>
      </c>
      <c r="Q8" s="10" t="s">
        <v>206</v>
      </c>
      <c r="R8" s="10" t="s">
        <v>142</v>
      </c>
      <c r="S8" s="23"/>
      <c r="T8" s="26"/>
      <c r="U8" s="26"/>
      <c r="V8" s="23"/>
      <c r="W8" s="23"/>
      <c r="X8" s="23"/>
      <c r="Y8" s="23"/>
      <c r="Z8" s="23"/>
      <c r="AA8" s="23"/>
      <c r="AB8" s="23"/>
      <c r="AC8" s="23"/>
      <c r="AD8" s="23"/>
      <c r="AE8" s="23"/>
      <c r="AF8" s="23"/>
      <c r="AG8" s="23"/>
      <c r="AH8" s="23"/>
    </row>
    <row r="9" spans="1:34" hidden="1">
      <c r="A9" s="10">
        <v>8</v>
      </c>
      <c r="B9" s="10" t="s">
        <v>396</v>
      </c>
      <c r="C9" s="11" t="s">
        <v>397</v>
      </c>
      <c r="D9" s="12" t="s">
        <v>398</v>
      </c>
      <c r="E9" s="10">
        <v>281974</v>
      </c>
      <c r="F9" s="11" t="e">
        <f t="shared" ca="1" si="0"/>
        <v>#NAME?</v>
      </c>
      <c r="G9" s="12" t="e">
        <f t="shared" ca="1" si="1"/>
        <v>#NAME?</v>
      </c>
      <c r="H9" s="10">
        <f>VLOOKUP(B9,'BIS + EDB Final'!A:K,2,FALSE)</f>
        <v>1</v>
      </c>
      <c r="I9" s="10">
        <f>VLOOKUP(B9,'BIS + EDB Final'!A:F,6,FALSE)</f>
        <v>0</v>
      </c>
      <c r="J9" s="10">
        <f>VLOOKUP(B9,'CBG Final'!A:B,2,FALSE)</f>
        <v>3</v>
      </c>
      <c r="K9" s="13" t="e">
        <f t="shared" ca="1" si="2"/>
        <v>#NAME?</v>
      </c>
      <c r="L9" s="10" t="s">
        <v>399</v>
      </c>
      <c r="M9" s="10" t="s">
        <v>354</v>
      </c>
      <c r="N9" s="10" t="s">
        <v>400</v>
      </c>
      <c r="O9" s="10"/>
      <c r="P9" s="10" t="s">
        <v>401</v>
      </c>
      <c r="Q9" s="10" t="s">
        <v>53</v>
      </c>
      <c r="R9" s="10" t="s">
        <v>352</v>
      </c>
      <c r="S9" s="23"/>
      <c r="T9" s="26"/>
      <c r="U9" s="26"/>
      <c r="V9" s="23"/>
      <c r="W9" s="23"/>
      <c r="X9" s="26"/>
      <c r="Y9" s="26"/>
      <c r="Z9" s="23"/>
      <c r="AA9" s="23"/>
      <c r="AB9" s="23"/>
      <c r="AC9" s="23"/>
      <c r="AD9" s="23"/>
      <c r="AE9" s="23"/>
      <c r="AF9" s="23"/>
      <c r="AG9" s="23"/>
      <c r="AH9" s="23"/>
    </row>
    <row r="10" spans="1:34" hidden="1">
      <c r="A10" s="10">
        <v>9</v>
      </c>
      <c r="B10" s="10" t="s">
        <v>544</v>
      </c>
      <c r="C10" s="11" t="s">
        <v>93</v>
      </c>
      <c r="D10" s="12" t="s">
        <v>545</v>
      </c>
      <c r="E10" s="10">
        <v>327000</v>
      </c>
      <c r="F10" s="11" t="e">
        <f t="shared" ca="1" si="0"/>
        <v>#NAME?</v>
      </c>
      <c r="G10" s="12" t="e">
        <f t="shared" ca="1" si="1"/>
        <v>#NAME?</v>
      </c>
      <c r="H10" s="10">
        <f>VLOOKUP(B10,'BIS + EDB Final'!A:K,2,FALSE)</f>
        <v>1</v>
      </c>
      <c r="I10" s="10">
        <f>VLOOKUP(B10,'BIS + EDB Final'!A:F,6,FALSE)</f>
        <v>0</v>
      </c>
      <c r="J10" s="10">
        <f>VLOOKUP(B10,'CBG Final'!A:B,2,FALSE)</f>
        <v>3</v>
      </c>
      <c r="K10" s="13" t="e">
        <f t="shared" ca="1" si="2"/>
        <v>#NAME?</v>
      </c>
      <c r="L10" s="10" t="s">
        <v>546</v>
      </c>
      <c r="M10" s="10" t="s">
        <v>269</v>
      </c>
      <c r="N10" s="10" t="s">
        <v>547</v>
      </c>
      <c r="O10" s="10" t="s">
        <v>548</v>
      </c>
      <c r="P10" s="10" t="s">
        <v>549</v>
      </c>
      <c r="Q10" s="10" t="s">
        <v>61</v>
      </c>
      <c r="R10" s="10" t="s">
        <v>22</v>
      </c>
      <c r="S10" s="23"/>
      <c r="T10" s="26"/>
      <c r="U10" s="26"/>
      <c r="V10" s="23"/>
      <c r="W10" s="23"/>
      <c r="X10" s="26"/>
      <c r="Y10" s="26"/>
      <c r="Z10" s="23"/>
      <c r="AA10" s="23"/>
      <c r="AB10" s="23"/>
      <c r="AC10" s="23"/>
      <c r="AD10" s="23"/>
      <c r="AE10" s="23"/>
      <c r="AF10" s="23"/>
      <c r="AG10" s="23"/>
      <c r="AH10" s="23"/>
    </row>
    <row r="11" spans="1:34" hidden="1">
      <c r="A11" s="10">
        <v>10</v>
      </c>
      <c r="B11" s="10" t="s">
        <v>127</v>
      </c>
      <c r="C11" s="11" t="s">
        <v>128</v>
      </c>
      <c r="D11" s="12" t="s">
        <v>118</v>
      </c>
      <c r="E11" s="10">
        <v>100500</v>
      </c>
      <c r="F11" s="11" t="e">
        <f t="shared" ca="1" si="0"/>
        <v>#NAME?</v>
      </c>
      <c r="G11" s="12" t="e">
        <f t="shared" ca="1" si="1"/>
        <v>#NAME?</v>
      </c>
      <c r="H11" s="10">
        <f>VLOOKUP(B11,'BIS + EDB Final'!A:K,2,FALSE)</f>
        <v>2</v>
      </c>
      <c r="I11" s="10">
        <f>VLOOKUP(B11,'BIS + EDB Final'!A:F,6,FALSE)</f>
        <v>-1</v>
      </c>
      <c r="J11" s="10">
        <f>VLOOKUP(B11,'CBG Final'!A:B,2,FALSE)</f>
        <v>3</v>
      </c>
      <c r="K11" s="13" t="e">
        <f t="shared" ca="1" si="2"/>
        <v>#NAME?</v>
      </c>
      <c r="L11" s="10" t="s">
        <v>129</v>
      </c>
      <c r="M11" s="10" t="s">
        <v>130</v>
      </c>
      <c r="N11" s="10" t="s">
        <v>131</v>
      </c>
      <c r="O11" s="10" t="s">
        <v>132</v>
      </c>
      <c r="P11" s="10" t="s">
        <v>133</v>
      </c>
      <c r="Q11" s="10" t="s">
        <v>126</v>
      </c>
      <c r="R11" s="10" t="s">
        <v>22</v>
      </c>
      <c r="S11" s="23"/>
      <c r="T11" s="26"/>
      <c r="U11" s="26"/>
      <c r="V11" s="23"/>
      <c r="W11" s="23"/>
      <c r="X11" s="26"/>
      <c r="Y11" s="26"/>
      <c r="Z11" s="23"/>
      <c r="AA11" s="23"/>
      <c r="AB11" s="23"/>
      <c r="AC11" s="23"/>
      <c r="AD11" s="23"/>
      <c r="AE11" s="23"/>
      <c r="AF11" s="23"/>
      <c r="AG11" s="23"/>
      <c r="AH11" s="23"/>
    </row>
    <row r="12" spans="1:34" hidden="1">
      <c r="A12" s="10">
        <v>11</v>
      </c>
      <c r="B12" s="10" t="s">
        <v>184</v>
      </c>
      <c r="C12" s="11" t="s">
        <v>46</v>
      </c>
      <c r="D12" s="12" t="s">
        <v>118</v>
      </c>
      <c r="E12" s="10">
        <v>102887</v>
      </c>
      <c r="F12" s="11" t="e">
        <f t="shared" ca="1" si="0"/>
        <v>#NAME?</v>
      </c>
      <c r="G12" s="12" t="e">
        <f t="shared" ca="1" si="1"/>
        <v>#NAME?</v>
      </c>
      <c r="H12" s="10">
        <f>VLOOKUP(B12,'BIS + EDB Final'!A:K,2,FALSE)</f>
        <v>2</v>
      </c>
      <c r="I12" s="10">
        <f>VLOOKUP(B12,'BIS + EDB Final'!A:F,6,FALSE)</f>
        <v>0</v>
      </c>
      <c r="J12" s="10">
        <f>VLOOKUP(B12,'CBG Final'!A:B,2,FALSE)</f>
        <v>2</v>
      </c>
      <c r="K12" s="13" t="e">
        <f t="shared" ca="1" si="2"/>
        <v>#NAME?</v>
      </c>
      <c r="L12" s="10" t="s">
        <v>185</v>
      </c>
      <c r="M12" s="10" t="s">
        <v>186</v>
      </c>
      <c r="N12" s="10" t="s">
        <v>187</v>
      </c>
      <c r="O12" s="10" t="s">
        <v>188</v>
      </c>
      <c r="P12" s="10" t="s">
        <v>189</v>
      </c>
      <c r="Q12" s="10" t="s">
        <v>190</v>
      </c>
      <c r="R12" s="10" t="s">
        <v>22</v>
      </c>
      <c r="S12" s="23"/>
      <c r="T12" s="26"/>
      <c r="U12" s="26"/>
      <c r="V12" s="23"/>
      <c r="W12" s="23"/>
      <c r="X12" s="26"/>
      <c r="Y12" s="26"/>
      <c r="Z12" s="23"/>
      <c r="AA12" s="23"/>
      <c r="AB12" s="23"/>
      <c r="AC12" s="23"/>
      <c r="AD12" s="23"/>
      <c r="AE12" s="23"/>
      <c r="AF12" s="23"/>
      <c r="AG12" s="23"/>
      <c r="AH12" s="23"/>
    </row>
    <row r="13" spans="1:34" hidden="1">
      <c r="A13" s="10">
        <v>12</v>
      </c>
      <c r="B13" s="10" t="s">
        <v>143</v>
      </c>
      <c r="C13" s="11" t="s">
        <v>144</v>
      </c>
      <c r="D13" s="12" t="s">
        <v>145</v>
      </c>
      <c r="E13" s="10">
        <v>104890</v>
      </c>
      <c r="F13" s="11" t="e">
        <f t="shared" ca="1" si="0"/>
        <v>#NAME?</v>
      </c>
      <c r="G13" s="12" t="e">
        <f t="shared" ca="1" si="1"/>
        <v>#NAME?</v>
      </c>
      <c r="H13" s="10">
        <f>VLOOKUP(B13,'BIS + EDB Final'!A:K,2,FALSE)</f>
        <v>1</v>
      </c>
      <c r="I13" s="10">
        <f>VLOOKUP(B13,'BIS + EDB Final'!A:F,6,FALSE)</f>
        <v>0</v>
      </c>
      <c r="J13" s="10">
        <f>VLOOKUP(B13,'CBG Final'!A:B,2,FALSE)</f>
        <v>3</v>
      </c>
      <c r="K13" s="13" t="e">
        <f t="shared" ca="1" si="2"/>
        <v>#NAME?</v>
      </c>
      <c r="L13" s="10" t="s">
        <v>146</v>
      </c>
      <c r="M13" s="10" t="s">
        <v>147</v>
      </c>
      <c r="N13" s="10" t="s">
        <v>148</v>
      </c>
      <c r="O13" s="10" t="s">
        <v>149</v>
      </c>
      <c r="P13" s="10" t="s">
        <v>150</v>
      </c>
      <c r="Q13" s="10" t="s">
        <v>72</v>
      </c>
      <c r="R13" s="10" t="s">
        <v>32</v>
      </c>
      <c r="S13" s="23"/>
      <c r="T13" s="26"/>
      <c r="U13" s="26"/>
      <c r="V13" s="23"/>
      <c r="W13" s="23"/>
      <c r="X13" s="23"/>
      <c r="Y13" s="23"/>
      <c r="Z13" s="23"/>
      <c r="AA13" s="23"/>
      <c r="AB13" s="23"/>
      <c r="AC13" s="23"/>
      <c r="AD13" s="23"/>
      <c r="AE13" s="23"/>
      <c r="AF13" s="23"/>
      <c r="AG13" s="23"/>
      <c r="AH13" s="23"/>
    </row>
    <row r="14" spans="1:34" hidden="1">
      <c r="A14" s="10">
        <v>13</v>
      </c>
      <c r="B14" s="10" t="s">
        <v>612</v>
      </c>
      <c r="C14" s="11" t="s">
        <v>93</v>
      </c>
      <c r="D14" s="12" t="s">
        <v>120</v>
      </c>
      <c r="E14" s="10">
        <v>646501</v>
      </c>
      <c r="F14" s="11" t="e">
        <f t="shared" ca="1" si="0"/>
        <v>#NAME?</v>
      </c>
      <c r="G14" s="12" t="e">
        <f t="shared" ca="1" si="1"/>
        <v>#NAME?</v>
      </c>
      <c r="H14" s="10">
        <f>VLOOKUP(B14,'BIS + EDB Final'!A:K,2,FALSE)</f>
        <v>1</v>
      </c>
      <c r="I14" s="10">
        <f>VLOOKUP(B14,'BIS + EDB Final'!A:F,6,FALSE)</f>
        <v>0</v>
      </c>
      <c r="J14" s="10">
        <f>VLOOKUP(B14,'CBG Final'!A:B,2,FALSE)</f>
        <v>2</v>
      </c>
      <c r="K14" s="13" t="e">
        <f t="shared" ca="1" si="2"/>
        <v>#NAME?</v>
      </c>
      <c r="L14" s="10" t="s">
        <v>613</v>
      </c>
      <c r="M14" s="10" t="s">
        <v>476</v>
      </c>
      <c r="N14" s="10" t="s">
        <v>614</v>
      </c>
      <c r="O14" s="10" t="s">
        <v>615</v>
      </c>
      <c r="P14" s="10" t="s">
        <v>616</v>
      </c>
      <c r="Q14" s="10" t="s">
        <v>21</v>
      </c>
      <c r="R14" s="10" t="s">
        <v>22</v>
      </c>
      <c r="S14" s="23"/>
      <c r="T14" s="26"/>
      <c r="U14" s="26"/>
      <c r="V14" s="23"/>
      <c r="W14" s="23"/>
      <c r="X14" s="26"/>
      <c r="Y14" s="26"/>
      <c r="Z14" s="23"/>
      <c r="AA14" s="23"/>
      <c r="AB14" s="23"/>
      <c r="AC14" s="23"/>
      <c r="AD14" s="23"/>
      <c r="AE14" s="23"/>
      <c r="AF14" s="23"/>
      <c r="AG14" s="23"/>
      <c r="AH14" s="23"/>
    </row>
    <row r="15" spans="1:34" hidden="1">
      <c r="A15" s="10">
        <v>14</v>
      </c>
      <c r="B15" s="10" t="s">
        <v>605</v>
      </c>
      <c r="C15" s="11" t="s">
        <v>46</v>
      </c>
      <c r="D15" s="12" t="s">
        <v>606</v>
      </c>
      <c r="E15" s="10">
        <v>284526</v>
      </c>
      <c r="F15" s="11" t="e">
        <f t="shared" ca="1" si="0"/>
        <v>#NAME?</v>
      </c>
      <c r="G15" s="12" t="e">
        <f t="shared" ca="1" si="1"/>
        <v>#NAME?</v>
      </c>
      <c r="H15" s="10">
        <f>VLOOKUP(B15,'BIS + EDB Final'!A:K,2,FALSE)</f>
        <v>1</v>
      </c>
      <c r="I15" s="10">
        <f>VLOOKUP(B15,'BIS + EDB Final'!A:F,6,FALSE)</f>
        <v>0</v>
      </c>
      <c r="J15" s="10">
        <f>VLOOKUP(B15,'CBG Final'!A:B,2,FALSE)</f>
        <v>2</v>
      </c>
      <c r="K15" s="13" t="e">
        <f t="shared" ca="1" si="2"/>
        <v>#NAME?</v>
      </c>
      <c r="L15" s="10" t="s">
        <v>607</v>
      </c>
      <c r="M15" s="10" t="s">
        <v>608</v>
      </c>
      <c r="N15" s="10" t="s">
        <v>609</v>
      </c>
      <c r="O15" s="10" t="s">
        <v>610</v>
      </c>
      <c r="P15" s="10" t="s">
        <v>611</v>
      </c>
      <c r="Q15" s="10" t="s">
        <v>393</v>
      </c>
      <c r="R15" s="10" t="s">
        <v>41</v>
      </c>
      <c r="S15" s="23"/>
      <c r="T15" s="26"/>
      <c r="U15" s="26"/>
      <c r="V15" s="23"/>
      <c r="W15" s="23"/>
      <c r="X15" s="26"/>
      <c r="Y15" s="26"/>
      <c r="Z15" s="23"/>
      <c r="AA15" s="23"/>
      <c r="AB15" s="23"/>
      <c r="AC15" s="23"/>
      <c r="AD15" s="23"/>
      <c r="AE15" s="23"/>
      <c r="AF15" s="23"/>
      <c r="AG15" s="23"/>
      <c r="AH15" s="23"/>
    </row>
    <row r="16" spans="1:34" hidden="1">
      <c r="A16" s="10">
        <v>15</v>
      </c>
      <c r="B16" s="10" t="s">
        <v>310</v>
      </c>
      <c r="C16" s="11" t="s">
        <v>46</v>
      </c>
      <c r="D16" s="12" t="s">
        <v>85</v>
      </c>
      <c r="E16" s="10">
        <v>324750</v>
      </c>
      <c r="F16" s="11" t="e">
        <f t="shared" ca="1" si="0"/>
        <v>#NAME?</v>
      </c>
      <c r="G16" s="12" t="e">
        <f t="shared" ca="1" si="1"/>
        <v>#NAME?</v>
      </c>
      <c r="H16" s="10">
        <f>VLOOKUP(B16,'BIS + EDB Final'!A:K,2,FALSE)</f>
        <v>2</v>
      </c>
      <c r="I16" s="10">
        <f>VLOOKUP(B16,'BIS + EDB Final'!A:F,6,FALSE)</f>
        <v>0</v>
      </c>
      <c r="J16" s="10">
        <f>VLOOKUP(B16,'CBG Final'!A:B,2,FALSE)</f>
        <v>3</v>
      </c>
      <c r="K16" s="13" t="e">
        <f t="shared" ca="1" si="2"/>
        <v>#NAME?</v>
      </c>
      <c r="L16" s="10" t="s">
        <v>311</v>
      </c>
      <c r="M16" s="10" t="s">
        <v>312</v>
      </c>
      <c r="N16" s="10" t="s">
        <v>313</v>
      </c>
      <c r="O16" s="10" t="s">
        <v>314</v>
      </c>
      <c r="P16" s="10" t="s">
        <v>315</v>
      </c>
      <c r="Q16" s="10" t="s">
        <v>53</v>
      </c>
      <c r="R16" s="10" t="s">
        <v>22</v>
      </c>
      <c r="S16" s="23"/>
      <c r="T16" s="26"/>
      <c r="U16" s="26"/>
      <c r="V16" s="23"/>
      <c r="W16" s="23"/>
      <c r="X16" s="26"/>
      <c r="Y16" s="26"/>
      <c r="Z16" s="23"/>
      <c r="AA16" s="23"/>
      <c r="AB16" s="23"/>
      <c r="AC16" s="23"/>
      <c r="AD16" s="23"/>
      <c r="AE16" s="23"/>
      <c r="AF16" s="23"/>
      <c r="AG16" s="23"/>
      <c r="AH16" s="23"/>
    </row>
    <row r="17" spans="1:34" hidden="1">
      <c r="A17" s="10">
        <v>16</v>
      </c>
      <c r="B17" s="10" t="s">
        <v>557</v>
      </c>
      <c r="C17" s="11" t="s">
        <v>128</v>
      </c>
      <c r="D17" s="12" t="s">
        <v>85</v>
      </c>
      <c r="E17" s="10">
        <v>229140</v>
      </c>
      <c r="F17" s="11" t="e">
        <f t="shared" ca="1" si="0"/>
        <v>#NAME?</v>
      </c>
      <c r="G17" s="12" t="e">
        <f t="shared" ca="1" si="1"/>
        <v>#NAME?</v>
      </c>
      <c r="H17" s="10">
        <f>VLOOKUP(B17,'BIS + EDB Final'!A:K,2,FALSE)</f>
        <v>2</v>
      </c>
      <c r="I17" s="10">
        <f>VLOOKUP(B17,'BIS + EDB Final'!A:F,6,FALSE)</f>
        <v>1</v>
      </c>
      <c r="J17" s="10">
        <f>VLOOKUP(B17,'CBG Final'!A:B,2,FALSE)</f>
        <v>3</v>
      </c>
      <c r="K17" s="13" t="e">
        <f t="shared" ca="1" si="2"/>
        <v>#NAME?</v>
      </c>
      <c r="L17" s="10" t="s">
        <v>558</v>
      </c>
      <c r="M17" s="10" t="s">
        <v>559</v>
      </c>
      <c r="N17" s="10" t="s">
        <v>560</v>
      </c>
      <c r="O17" s="10" t="s">
        <v>561</v>
      </c>
      <c r="P17" s="10" t="s">
        <v>562</v>
      </c>
      <c r="Q17" s="10" t="s">
        <v>212</v>
      </c>
      <c r="R17" s="10" t="s">
        <v>22</v>
      </c>
      <c r="S17" s="23"/>
      <c r="T17" s="26"/>
      <c r="U17" s="26"/>
      <c r="V17" s="23"/>
      <c r="W17" s="23"/>
      <c r="X17" s="26"/>
      <c r="Y17" s="26"/>
      <c r="Z17" s="23"/>
      <c r="AA17" s="23"/>
      <c r="AB17" s="23"/>
      <c r="AC17" s="23"/>
      <c r="AD17" s="23"/>
      <c r="AE17" s="23"/>
      <c r="AF17" s="23"/>
      <c r="AG17" s="23"/>
      <c r="AH17" s="23"/>
    </row>
    <row r="18" spans="1:34" hidden="1">
      <c r="A18" s="10">
        <v>17</v>
      </c>
      <c r="B18" s="10" t="s">
        <v>280</v>
      </c>
      <c r="C18" s="11" t="s">
        <v>281</v>
      </c>
      <c r="D18" s="12" t="s">
        <v>282</v>
      </c>
      <c r="E18" s="10">
        <v>156921</v>
      </c>
      <c r="F18" s="11" t="e">
        <f t="shared" ca="1" si="0"/>
        <v>#NAME?</v>
      </c>
      <c r="G18" s="12" t="e">
        <f t="shared" ca="1" si="1"/>
        <v>#NAME?</v>
      </c>
      <c r="H18" s="10">
        <f>VLOOKUP(B18,'BIS + EDB Final'!A:K,2,FALSE)</f>
        <v>1</v>
      </c>
      <c r="I18" s="10">
        <f>VLOOKUP(B18,'BIS + EDB Final'!A:F,6,FALSE)</f>
        <v>0</v>
      </c>
      <c r="J18" s="10">
        <f>VLOOKUP(B18,'CBG Final'!A:B,2,FALSE)</f>
        <v>3</v>
      </c>
      <c r="K18" s="13" t="e">
        <f t="shared" ca="1" si="2"/>
        <v>#NAME?</v>
      </c>
      <c r="L18" s="10" t="s">
        <v>283</v>
      </c>
      <c r="M18" s="10" t="s">
        <v>284</v>
      </c>
      <c r="N18" s="10" t="s">
        <v>285</v>
      </c>
      <c r="O18" s="10" t="s">
        <v>286</v>
      </c>
      <c r="P18" s="10" t="s">
        <v>287</v>
      </c>
      <c r="Q18" s="10" t="s">
        <v>53</v>
      </c>
      <c r="R18" s="10" t="s">
        <v>22</v>
      </c>
      <c r="S18" s="23"/>
      <c r="T18" s="26"/>
      <c r="U18" s="26"/>
      <c r="V18" s="23"/>
      <c r="W18" s="23"/>
      <c r="X18" s="26"/>
      <c r="Y18" s="26"/>
      <c r="Z18" s="23"/>
      <c r="AA18" s="23"/>
      <c r="AB18" s="23"/>
      <c r="AC18" s="23"/>
      <c r="AD18" s="23"/>
      <c r="AE18" s="23"/>
      <c r="AF18" s="23"/>
      <c r="AG18" s="23"/>
      <c r="AH18" s="23"/>
    </row>
    <row r="19" spans="1:34" hidden="1">
      <c r="A19" s="10">
        <v>18</v>
      </c>
      <c r="B19" s="10" t="s">
        <v>215</v>
      </c>
      <c r="C19" s="11" t="s">
        <v>216</v>
      </c>
      <c r="D19" s="12" t="s">
        <v>217</v>
      </c>
      <c r="E19" s="10">
        <v>157284</v>
      </c>
      <c r="F19" s="11" t="e">
        <f t="shared" ca="1" si="0"/>
        <v>#NAME?</v>
      </c>
      <c r="G19" s="12" t="e">
        <f t="shared" ca="1" si="1"/>
        <v>#NAME?</v>
      </c>
      <c r="H19" s="10">
        <f>VLOOKUP(B19,'BIS + EDB Final'!A:K,2,FALSE)</f>
        <v>1</v>
      </c>
      <c r="I19" s="10">
        <f>VLOOKUP(B19,'BIS + EDB Final'!A:F,6,FALSE)</f>
        <v>0</v>
      </c>
      <c r="J19" s="10">
        <f>VLOOKUP(B19,'CBG Final'!A:B,2,FALSE)</f>
        <v>1</v>
      </c>
      <c r="K19" s="13" t="e">
        <f t="shared" ca="1" si="2"/>
        <v>#NAME?</v>
      </c>
      <c r="L19" s="10" t="s">
        <v>218</v>
      </c>
      <c r="M19" s="10" t="s">
        <v>219</v>
      </c>
      <c r="N19" s="10" t="s">
        <v>220</v>
      </c>
      <c r="O19" s="10" t="s">
        <v>221</v>
      </c>
      <c r="P19" s="10" t="s">
        <v>222</v>
      </c>
      <c r="Q19" s="10" t="s">
        <v>223</v>
      </c>
      <c r="R19" s="10" t="s">
        <v>224</v>
      </c>
      <c r="S19" s="23"/>
      <c r="T19" s="26"/>
      <c r="U19" s="26"/>
      <c r="V19" s="23"/>
      <c r="W19" s="23"/>
      <c r="X19" s="23"/>
      <c r="Y19" s="23"/>
      <c r="Z19" s="23"/>
      <c r="AA19" s="23"/>
      <c r="AB19" s="23"/>
      <c r="AC19" s="23"/>
      <c r="AD19" s="23"/>
      <c r="AE19" s="23"/>
      <c r="AF19" s="23"/>
      <c r="AG19" s="23"/>
      <c r="AH19" s="23"/>
    </row>
    <row r="20" spans="1:34" hidden="1">
      <c r="A20" s="10">
        <v>19</v>
      </c>
      <c r="B20" s="10" t="s">
        <v>303</v>
      </c>
      <c r="C20" s="11" t="s">
        <v>46</v>
      </c>
      <c r="D20" s="12" t="s">
        <v>304</v>
      </c>
      <c r="E20" s="10">
        <v>200234</v>
      </c>
      <c r="F20" s="11" t="e">
        <f t="shared" ca="1" si="0"/>
        <v>#NAME?</v>
      </c>
      <c r="G20" s="12" t="e">
        <f t="shared" ca="1" si="1"/>
        <v>#NAME?</v>
      </c>
      <c r="H20" s="10">
        <f>VLOOKUP(B20,'BIS + EDB Final'!A:K,2,FALSE)</f>
        <v>1</v>
      </c>
      <c r="I20" s="10">
        <f>VLOOKUP(B20,'BIS + EDB Final'!A:F,6,FALSE)</f>
        <v>0</v>
      </c>
      <c r="J20" s="10">
        <f>VLOOKUP(B20,'CBG Final'!A:B,2,FALSE)</f>
        <v>3</v>
      </c>
      <c r="K20" s="13" t="e">
        <f t="shared" ca="1" si="2"/>
        <v>#NAME?</v>
      </c>
      <c r="L20" s="10" t="s">
        <v>305</v>
      </c>
      <c r="M20" s="10" t="s">
        <v>306</v>
      </c>
      <c r="N20" s="10" t="s">
        <v>307</v>
      </c>
      <c r="O20" s="10" t="s">
        <v>308</v>
      </c>
      <c r="P20" s="10" t="s">
        <v>309</v>
      </c>
      <c r="Q20" s="10" t="s">
        <v>31</v>
      </c>
      <c r="R20" s="10" t="s">
        <v>22</v>
      </c>
      <c r="S20" s="23"/>
      <c r="T20" s="26"/>
      <c r="U20" s="26"/>
      <c r="V20" s="23"/>
      <c r="W20" s="23"/>
      <c r="X20" s="26"/>
      <c r="Y20" s="26"/>
      <c r="Z20" s="23"/>
      <c r="AA20" s="23"/>
      <c r="AB20" s="23"/>
      <c r="AC20" s="23"/>
      <c r="AD20" s="23"/>
      <c r="AE20" s="23"/>
      <c r="AF20" s="23"/>
      <c r="AG20" s="23"/>
      <c r="AH20" s="23"/>
    </row>
    <row r="21" spans="1:34" ht="15.75" hidden="1" customHeight="1">
      <c r="A21" s="10">
        <v>20</v>
      </c>
      <c r="B21" s="10" t="s">
        <v>473</v>
      </c>
      <c r="C21" s="11" t="s">
        <v>281</v>
      </c>
      <c r="D21" s="12" t="s">
        <v>474</v>
      </c>
      <c r="E21" s="10">
        <v>222000</v>
      </c>
      <c r="F21" s="11" t="e">
        <f t="shared" ca="1" si="0"/>
        <v>#NAME?</v>
      </c>
      <c r="G21" s="12" t="e">
        <f t="shared" ca="1" si="1"/>
        <v>#NAME?</v>
      </c>
      <c r="H21" s="10">
        <f>VLOOKUP(B21,'BIS + EDB Final'!A:K,2,FALSE)</f>
        <v>1</v>
      </c>
      <c r="I21" s="10">
        <f>VLOOKUP(B21,'BIS + EDB Final'!A:F,6,FALSE)</f>
        <v>0</v>
      </c>
      <c r="J21" s="10">
        <f>VLOOKUP(B21,'CBG Final'!A:B,2,FALSE)</f>
        <v>3</v>
      </c>
      <c r="K21" s="13" t="e">
        <f t="shared" ca="1" si="2"/>
        <v>#NAME?</v>
      </c>
      <c r="L21" s="10" t="s">
        <v>475</v>
      </c>
      <c r="M21" s="10" t="s">
        <v>476</v>
      </c>
      <c r="N21" s="10" t="s">
        <v>477</v>
      </c>
      <c r="O21" s="10" t="s">
        <v>478</v>
      </c>
      <c r="P21" s="10" t="s">
        <v>479</v>
      </c>
      <c r="Q21" s="10" t="s">
        <v>393</v>
      </c>
      <c r="R21" s="10" t="s">
        <v>22</v>
      </c>
      <c r="S21" s="23"/>
      <c r="T21" s="26"/>
      <c r="U21" s="26"/>
      <c r="V21" s="23"/>
      <c r="W21" s="23"/>
      <c r="X21" s="26"/>
      <c r="Y21" s="26"/>
      <c r="Z21" s="23"/>
      <c r="AA21" s="23"/>
      <c r="AB21" s="23"/>
      <c r="AC21" s="23"/>
      <c r="AD21" s="23"/>
      <c r="AE21" s="23"/>
      <c r="AF21" s="23"/>
      <c r="AG21" s="23"/>
      <c r="AH21" s="23"/>
    </row>
    <row r="22" spans="1:34" ht="15.75" hidden="1" customHeight="1">
      <c r="A22" s="10">
        <v>21</v>
      </c>
      <c r="B22" s="10" t="s">
        <v>681</v>
      </c>
      <c r="C22" s="11" t="s">
        <v>682</v>
      </c>
      <c r="D22" s="12" t="s">
        <v>85</v>
      </c>
      <c r="E22" s="10">
        <v>201413</v>
      </c>
      <c r="F22" s="11" t="e">
        <f t="shared" ca="1" si="0"/>
        <v>#NAME?</v>
      </c>
      <c r="G22" s="12" t="e">
        <f t="shared" ca="1" si="1"/>
        <v>#NAME?</v>
      </c>
      <c r="H22" s="10">
        <f>VLOOKUP(B22,'BIS + EDB Final'!A:K,2,FALSE)</f>
        <v>2</v>
      </c>
      <c r="I22" s="10">
        <f>VLOOKUP(B22,'BIS + EDB Final'!A:F,6,FALSE)</f>
        <v>1</v>
      </c>
      <c r="J22" s="10">
        <f>VLOOKUP(B22,'CBG Final'!A:B,2,FALSE)</f>
        <v>2</v>
      </c>
      <c r="K22" s="13" t="e">
        <f t="shared" ca="1" si="2"/>
        <v>#NAME?</v>
      </c>
      <c r="L22" s="10" t="s">
        <v>683</v>
      </c>
      <c r="M22" s="10" t="s">
        <v>385</v>
      </c>
      <c r="N22" s="10" t="s">
        <v>684</v>
      </c>
      <c r="O22" s="10" t="s">
        <v>685</v>
      </c>
      <c r="P22" s="10" t="s">
        <v>686</v>
      </c>
      <c r="Q22" s="10" t="s">
        <v>175</v>
      </c>
      <c r="R22" s="10" t="s">
        <v>80</v>
      </c>
      <c r="S22" s="23"/>
      <c r="T22" s="26"/>
      <c r="U22" s="26"/>
      <c r="V22" s="23"/>
      <c r="W22" s="23"/>
      <c r="X22" s="23"/>
      <c r="Y22" s="23"/>
      <c r="Z22" s="23"/>
      <c r="AA22" s="23"/>
      <c r="AB22" s="23"/>
      <c r="AC22" s="23"/>
      <c r="AD22" s="23"/>
      <c r="AE22" s="23"/>
      <c r="AF22" s="23"/>
      <c r="AG22" s="23"/>
      <c r="AH22" s="23"/>
    </row>
    <row r="23" spans="1:34" ht="15.75" hidden="1" customHeight="1">
      <c r="A23" s="10">
        <v>22</v>
      </c>
      <c r="B23" s="10" t="s">
        <v>92</v>
      </c>
      <c r="C23" s="11" t="s">
        <v>93</v>
      </c>
      <c r="D23" s="12" t="s">
        <v>94</v>
      </c>
      <c r="E23" s="10">
        <v>111822</v>
      </c>
      <c r="F23" s="11" t="e">
        <f t="shared" ca="1" si="0"/>
        <v>#NAME?</v>
      </c>
      <c r="G23" s="12" t="e">
        <f t="shared" ca="1" si="1"/>
        <v>#NAME?</v>
      </c>
      <c r="H23" s="10">
        <f>VLOOKUP(B23,'BIS + EDB Final'!A:K,2,FALSE)</f>
        <v>2</v>
      </c>
      <c r="I23" s="10">
        <f>VLOOKUP(B23,'BIS + EDB Final'!A:F,6,FALSE)</f>
        <v>-1</v>
      </c>
      <c r="J23" s="10">
        <f>VLOOKUP(B23,'CBG Final'!A:B,2,FALSE)</f>
        <v>2</v>
      </c>
      <c r="K23" s="13" t="e">
        <f t="shared" ca="1" si="2"/>
        <v>#NAME?</v>
      </c>
      <c r="L23" s="10" t="s">
        <v>95</v>
      </c>
      <c r="M23" s="10" t="s">
        <v>96</v>
      </c>
      <c r="N23" s="10" t="s">
        <v>97</v>
      </c>
      <c r="O23" s="10" t="s">
        <v>98</v>
      </c>
      <c r="P23" s="10" t="s">
        <v>99</v>
      </c>
      <c r="Q23" s="10" t="s">
        <v>100</v>
      </c>
      <c r="R23" s="10" t="s">
        <v>22</v>
      </c>
      <c r="S23" s="23"/>
      <c r="T23" s="26"/>
      <c r="U23" s="26"/>
      <c r="V23" s="23"/>
      <c r="W23" s="23"/>
      <c r="X23" s="26"/>
      <c r="Y23" s="26"/>
      <c r="Z23" s="23"/>
      <c r="AA23" s="23"/>
      <c r="AB23" s="23"/>
      <c r="AC23" s="23"/>
      <c r="AD23" s="23"/>
      <c r="AE23" s="23"/>
      <c r="AF23" s="23"/>
      <c r="AG23" s="23"/>
      <c r="AH23" s="23"/>
    </row>
    <row r="24" spans="1:34" ht="15.75" hidden="1" customHeight="1">
      <c r="A24" s="10">
        <v>23</v>
      </c>
      <c r="B24" s="10" t="s">
        <v>168</v>
      </c>
      <c r="C24" s="11" t="s">
        <v>169</v>
      </c>
      <c r="D24" s="12" t="s">
        <v>170</v>
      </c>
      <c r="E24" s="10">
        <v>95000</v>
      </c>
      <c r="F24" s="11" t="e">
        <f t="shared" ca="1" si="0"/>
        <v>#NAME?</v>
      </c>
      <c r="G24" s="12" t="e">
        <f t="shared" ca="1" si="1"/>
        <v>#NAME?</v>
      </c>
      <c r="H24" s="10">
        <f>VLOOKUP(B24,'BIS + EDB Final'!A:K,2,FALSE)</f>
        <v>1</v>
      </c>
      <c r="I24" s="10">
        <f>VLOOKUP(B24,'BIS + EDB Final'!A:F,6,FALSE)</f>
        <v>1</v>
      </c>
      <c r="J24" s="10">
        <f>VLOOKUP(B24,'CBG Final'!A:B,2,FALSE)</f>
        <v>3</v>
      </c>
      <c r="K24" s="13" t="e">
        <f t="shared" ca="1" si="2"/>
        <v>#NAME?</v>
      </c>
      <c r="L24" s="10" t="s">
        <v>171</v>
      </c>
      <c r="M24" s="10" t="s">
        <v>172</v>
      </c>
      <c r="N24" s="10" t="s">
        <v>173</v>
      </c>
      <c r="O24" s="10" t="s">
        <v>57</v>
      </c>
      <c r="P24" s="10" t="s">
        <v>174</v>
      </c>
      <c r="Q24" s="10" t="s">
        <v>40</v>
      </c>
      <c r="R24" s="10" t="s">
        <v>175</v>
      </c>
      <c r="S24" s="23"/>
      <c r="T24" s="26"/>
      <c r="U24" s="26"/>
      <c r="V24" s="23"/>
      <c r="W24" s="23"/>
      <c r="X24" s="23"/>
      <c r="Y24" s="23"/>
      <c r="Z24" s="23"/>
      <c r="AA24" s="23"/>
      <c r="AB24" s="23"/>
      <c r="AC24" s="23"/>
      <c r="AD24" s="23"/>
      <c r="AE24" s="23"/>
      <c r="AF24" s="23"/>
      <c r="AG24" s="23"/>
      <c r="AH24" s="23"/>
    </row>
    <row r="25" spans="1:34" ht="15.75" hidden="1" customHeight="1">
      <c r="A25" s="10">
        <v>24</v>
      </c>
      <c r="B25" s="10" t="s">
        <v>675</v>
      </c>
      <c r="C25" s="11" t="s">
        <v>443</v>
      </c>
      <c r="D25" s="12" t="s">
        <v>444</v>
      </c>
      <c r="E25" s="10">
        <v>100000</v>
      </c>
      <c r="F25" s="11" t="e">
        <f t="shared" ca="1" si="0"/>
        <v>#NAME?</v>
      </c>
      <c r="G25" s="12" t="e">
        <f t="shared" ca="1" si="1"/>
        <v>#NAME?</v>
      </c>
      <c r="H25" s="10">
        <f>VLOOKUP(B25,'BIS + EDB Final'!A:K,2,FALSE)</f>
        <v>1</v>
      </c>
      <c r="I25" s="10">
        <f>VLOOKUP(B25,'BIS + EDB Final'!A:F,6,FALSE)</f>
        <v>0</v>
      </c>
      <c r="J25" s="10">
        <f>VLOOKUP(B25,'CBG Final'!A:B,2,FALSE)</f>
        <v>2</v>
      </c>
      <c r="K25" s="13" t="e">
        <f t="shared" ca="1" si="2"/>
        <v>#NAME?</v>
      </c>
      <c r="L25" s="10" t="s">
        <v>676</v>
      </c>
      <c r="M25" s="10" t="s">
        <v>677</v>
      </c>
      <c r="N25" s="10" t="s">
        <v>678</v>
      </c>
      <c r="O25" s="10" t="s">
        <v>679</v>
      </c>
      <c r="P25" s="10" t="s">
        <v>680</v>
      </c>
      <c r="Q25" s="10" t="s">
        <v>31</v>
      </c>
      <c r="R25" s="10" t="s">
        <v>183</v>
      </c>
      <c r="S25" s="23"/>
      <c r="T25" s="26"/>
      <c r="U25" s="26"/>
      <c r="V25" s="23"/>
      <c r="W25" s="23"/>
      <c r="X25" s="26"/>
      <c r="Y25" s="26"/>
      <c r="Z25" s="23"/>
      <c r="AA25" s="23"/>
      <c r="AB25" s="23"/>
      <c r="AC25" s="23"/>
      <c r="AD25" s="23"/>
      <c r="AE25" s="23"/>
      <c r="AF25" s="23"/>
      <c r="AG25" s="23"/>
      <c r="AH25" s="23"/>
    </row>
    <row r="26" spans="1:34" ht="15.75" hidden="1" customHeight="1">
      <c r="A26" s="10">
        <v>25</v>
      </c>
      <c r="B26" s="10" t="s">
        <v>288</v>
      </c>
      <c r="C26" s="11" t="s">
        <v>289</v>
      </c>
      <c r="D26" s="12" t="s">
        <v>290</v>
      </c>
      <c r="E26" s="10">
        <v>125416</v>
      </c>
      <c r="F26" s="11" t="e">
        <f t="shared" ca="1" si="0"/>
        <v>#NAME?</v>
      </c>
      <c r="G26" s="12" t="e">
        <f t="shared" ca="1" si="1"/>
        <v>#NAME?</v>
      </c>
      <c r="H26" s="10">
        <f>VLOOKUP(B26,'BIS + EDB Final'!A:K,2,FALSE)</f>
        <v>1</v>
      </c>
      <c r="I26" s="10">
        <f>VLOOKUP(B26,'BIS + EDB Final'!A:F,6,FALSE)</f>
        <v>0</v>
      </c>
      <c r="J26" s="10">
        <f>VLOOKUP(B26,'CBG Final'!A:B,2,FALSE)</f>
        <v>2</v>
      </c>
      <c r="K26" s="13" t="e">
        <f t="shared" ca="1" si="2"/>
        <v>#NAME?</v>
      </c>
      <c r="L26" s="10" t="s">
        <v>291</v>
      </c>
      <c r="M26" s="10" t="s">
        <v>292</v>
      </c>
      <c r="N26" s="10" t="s">
        <v>293</v>
      </c>
      <c r="O26" s="10" t="s">
        <v>294</v>
      </c>
      <c r="P26" s="10" t="s">
        <v>295</v>
      </c>
      <c r="Q26" s="10" t="s">
        <v>296</v>
      </c>
      <c r="R26" s="10" t="s">
        <v>224</v>
      </c>
      <c r="S26" s="23"/>
      <c r="T26" s="26"/>
      <c r="U26" s="26"/>
      <c r="V26" s="23"/>
      <c r="W26" s="23"/>
      <c r="X26" s="26"/>
      <c r="Y26" s="26"/>
      <c r="Z26" s="23"/>
      <c r="AA26" s="23"/>
      <c r="AB26" s="23"/>
      <c r="AC26" s="23"/>
      <c r="AD26" s="23"/>
      <c r="AE26" s="23"/>
      <c r="AF26" s="23"/>
      <c r="AG26" s="23"/>
      <c r="AH26" s="23"/>
    </row>
    <row r="27" spans="1:34" ht="15.75" hidden="1" customHeight="1">
      <c r="A27" s="10">
        <v>26</v>
      </c>
      <c r="B27" s="10" t="s">
        <v>435</v>
      </c>
      <c r="C27" s="11" t="s">
        <v>84</v>
      </c>
      <c r="D27" s="12" t="s">
        <v>290</v>
      </c>
      <c r="E27" s="10">
        <v>120739</v>
      </c>
      <c r="F27" s="11" t="e">
        <f t="shared" ca="1" si="0"/>
        <v>#NAME?</v>
      </c>
      <c r="G27" s="12" t="e">
        <f t="shared" ca="1" si="1"/>
        <v>#NAME?</v>
      </c>
      <c r="H27" s="10">
        <f>VLOOKUP(B27,'BIS + EDB Final'!A:K,2,FALSE)</f>
        <v>2</v>
      </c>
      <c r="I27" s="10">
        <f>VLOOKUP(B27,'BIS + EDB Final'!A:F,6,FALSE)</f>
        <v>1</v>
      </c>
      <c r="J27" s="10">
        <f>VLOOKUP(B27,'CBG Final'!A:B,2,FALSE)</f>
        <v>1</v>
      </c>
      <c r="K27" s="13" t="e">
        <f t="shared" ca="1" si="2"/>
        <v>#NAME?</v>
      </c>
      <c r="L27" s="10" t="s">
        <v>436</v>
      </c>
      <c r="M27" s="10" t="s">
        <v>437</v>
      </c>
      <c r="N27" s="10" t="s">
        <v>438</v>
      </c>
      <c r="O27" s="10" t="s">
        <v>439</v>
      </c>
      <c r="P27" s="10" t="s">
        <v>440</v>
      </c>
      <c r="Q27" s="10" t="s">
        <v>441</v>
      </c>
      <c r="R27" s="10" t="s">
        <v>22</v>
      </c>
      <c r="S27" s="23"/>
      <c r="T27" s="26"/>
      <c r="U27" s="26"/>
      <c r="V27" s="23"/>
      <c r="W27" s="23"/>
      <c r="X27" s="26"/>
      <c r="Y27" s="26"/>
      <c r="Z27" s="23"/>
      <c r="AA27" s="23"/>
      <c r="AB27" s="23"/>
      <c r="AC27" s="23"/>
      <c r="AD27" s="23"/>
      <c r="AE27" s="23"/>
      <c r="AF27" s="23"/>
      <c r="AG27" s="23"/>
      <c r="AH27" s="23"/>
    </row>
    <row r="28" spans="1:34" ht="15.75" hidden="1" customHeight="1">
      <c r="A28" s="10">
        <v>27</v>
      </c>
      <c r="B28" s="10" t="s">
        <v>176</v>
      </c>
      <c r="C28" s="11" t="s">
        <v>93</v>
      </c>
      <c r="D28" s="12" t="s">
        <v>177</v>
      </c>
      <c r="E28" s="10">
        <v>80951</v>
      </c>
      <c r="F28" s="11" t="e">
        <f t="shared" ca="1" si="0"/>
        <v>#NAME?</v>
      </c>
      <c r="G28" s="12" t="e">
        <f t="shared" ca="1" si="1"/>
        <v>#NAME?</v>
      </c>
      <c r="H28" s="10">
        <f>VLOOKUP(B28,'BIS + EDB Final'!A:K,2,FALSE)</f>
        <v>1</v>
      </c>
      <c r="I28" s="10">
        <f>VLOOKUP(B28,'BIS + EDB Final'!A:F,6,FALSE)</f>
        <v>0</v>
      </c>
      <c r="J28" s="10">
        <f>VLOOKUP(B28,'CBG Final'!A:B,2,FALSE)</f>
        <v>3</v>
      </c>
      <c r="K28" s="13" t="e">
        <f t="shared" ca="1" si="2"/>
        <v>#NAME?</v>
      </c>
      <c r="L28" s="10" t="s">
        <v>178</v>
      </c>
      <c r="M28" s="10" t="s">
        <v>179</v>
      </c>
      <c r="N28" s="10" t="s">
        <v>180</v>
      </c>
      <c r="O28" s="10" t="s">
        <v>181</v>
      </c>
      <c r="P28" s="10" t="s">
        <v>182</v>
      </c>
      <c r="Q28" s="10" t="s">
        <v>183</v>
      </c>
      <c r="R28" s="10" t="s">
        <v>175</v>
      </c>
      <c r="S28" s="23"/>
      <c r="T28" s="26"/>
      <c r="U28" s="26"/>
      <c r="V28" s="23"/>
      <c r="W28" s="23"/>
      <c r="X28" s="23"/>
      <c r="Y28" s="23"/>
      <c r="Z28" s="23"/>
      <c r="AA28" s="23"/>
      <c r="AB28" s="23"/>
      <c r="AC28" s="23"/>
      <c r="AD28" s="23"/>
      <c r="AE28" s="23"/>
      <c r="AF28" s="23"/>
      <c r="AG28" s="23"/>
      <c r="AH28" s="23"/>
    </row>
    <row r="29" spans="1:34" ht="15.75" hidden="1" customHeight="1">
      <c r="A29" s="10">
        <v>28</v>
      </c>
      <c r="B29" s="10" t="s">
        <v>297</v>
      </c>
      <c r="C29" s="11" t="s">
        <v>128</v>
      </c>
      <c r="D29" s="12" t="s">
        <v>298</v>
      </c>
      <c r="E29" s="10">
        <v>100000</v>
      </c>
      <c r="F29" s="11" t="e">
        <f t="shared" ca="1" si="0"/>
        <v>#NAME?</v>
      </c>
      <c r="G29" s="12" t="e">
        <f t="shared" ca="1" si="1"/>
        <v>#NAME?</v>
      </c>
      <c r="H29" s="10">
        <f>VLOOKUP(B29,'BIS + EDB Final'!A:K,2,FALSE)</f>
        <v>2</v>
      </c>
      <c r="I29" s="10">
        <f>VLOOKUP(B29,'BIS + EDB Final'!A:F,6,FALSE)</f>
        <v>-1</v>
      </c>
      <c r="J29" s="10">
        <f>VLOOKUP(B29,'CBG Final'!A:B,2,FALSE)</f>
        <v>2</v>
      </c>
      <c r="K29" s="13" t="e">
        <f t="shared" ca="1" si="2"/>
        <v>#NAME?</v>
      </c>
      <c r="L29" s="10" t="s">
        <v>299</v>
      </c>
      <c r="M29" s="10" t="s">
        <v>204</v>
      </c>
      <c r="N29" s="10" t="s">
        <v>300</v>
      </c>
      <c r="O29" s="10" t="s">
        <v>301</v>
      </c>
      <c r="P29" s="10" t="s">
        <v>302</v>
      </c>
      <c r="Q29" s="10" t="s">
        <v>40</v>
      </c>
      <c r="R29" s="10" t="s">
        <v>165</v>
      </c>
      <c r="S29" s="23"/>
      <c r="T29" s="26"/>
      <c r="U29" s="26"/>
      <c r="V29" s="23"/>
      <c r="W29" s="23"/>
      <c r="X29" s="23"/>
      <c r="Y29" s="23"/>
      <c r="Z29" s="23"/>
      <c r="AA29" s="23"/>
      <c r="AB29" s="23"/>
      <c r="AC29" s="23"/>
      <c r="AD29" s="23"/>
      <c r="AE29" s="23"/>
      <c r="AF29" s="23"/>
      <c r="AG29" s="23"/>
      <c r="AH29" s="23"/>
    </row>
    <row r="30" spans="1:34" ht="15.75" hidden="1" customHeight="1">
      <c r="A30" s="10">
        <v>29</v>
      </c>
      <c r="B30" s="10" t="s">
        <v>563</v>
      </c>
      <c r="C30" s="11" t="s">
        <v>93</v>
      </c>
      <c r="D30" s="12" t="s">
        <v>545</v>
      </c>
      <c r="E30" s="10">
        <v>98120</v>
      </c>
      <c r="F30" s="11" t="e">
        <f t="shared" ca="1" si="0"/>
        <v>#NAME?</v>
      </c>
      <c r="G30" s="12" t="e">
        <f t="shared" ca="1" si="1"/>
        <v>#NAME?</v>
      </c>
      <c r="H30" s="10">
        <f>VLOOKUP(B30,'BIS + EDB Final'!A:K,2,FALSE)</f>
        <v>1</v>
      </c>
      <c r="I30" s="10">
        <f>VLOOKUP(B30,'BIS + EDB Final'!A:F,6,FALSE)</f>
        <v>0</v>
      </c>
      <c r="J30" s="10">
        <f>VLOOKUP(B30,'CBG Final'!A:B,2,FALSE)</f>
        <v>2</v>
      </c>
      <c r="K30" s="13" t="e">
        <f t="shared" ca="1" si="2"/>
        <v>#NAME?</v>
      </c>
      <c r="L30" s="10" t="s">
        <v>564</v>
      </c>
      <c r="M30" s="10" t="s">
        <v>565</v>
      </c>
      <c r="N30" s="10" t="s">
        <v>566</v>
      </c>
      <c r="O30" s="10"/>
      <c r="P30" s="10" t="s">
        <v>567</v>
      </c>
      <c r="Q30" s="10" t="s">
        <v>296</v>
      </c>
      <c r="R30" s="10" t="s">
        <v>22</v>
      </c>
      <c r="S30" s="23"/>
      <c r="T30" s="26"/>
      <c r="U30" s="26"/>
      <c r="V30" s="23"/>
      <c r="W30" s="23"/>
      <c r="X30" s="23"/>
      <c r="Y30" s="23"/>
      <c r="Z30" s="23"/>
      <c r="AA30" s="23"/>
      <c r="AB30" s="23"/>
      <c r="AC30" s="23"/>
      <c r="AD30" s="23"/>
      <c r="AE30" s="23"/>
      <c r="AF30" s="23"/>
      <c r="AG30" s="23"/>
      <c r="AH30" s="23"/>
    </row>
    <row r="31" spans="1:34" ht="15.75" hidden="1" customHeight="1">
      <c r="A31" s="10">
        <v>30</v>
      </c>
      <c r="B31" s="10" t="s">
        <v>539</v>
      </c>
      <c r="C31" s="11" t="s">
        <v>128</v>
      </c>
      <c r="D31" s="12" t="s">
        <v>118</v>
      </c>
      <c r="E31" s="10">
        <v>96000</v>
      </c>
      <c r="F31" s="11" t="e">
        <f t="shared" ca="1" si="0"/>
        <v>#NAME?</v>
      </c>
      <c r="G31" s="12" t="e">
        <f t="shared" ca="1" si="1"/>
        <v>#NAME?</v>
      </c>
      <c r="H31" s="10">
        <f>VLOOKUP(B31,'BIS + EDB Final'!A:K,2,FALSE)</f>
        <v>2</v>
      </c>
      <c r="I31" s="10">
        <f>VLOOKUP(B31,'BIS + EDB Final'!A:F,6,FALSE)</f>
        <v>0</v>
      </c>
      <c r="J31" s="10">
        <f>VLOOKUP(B31,'CBG Final'!A:B,2,FALSE)</f>
        <v>3</v>
      </c>
      <c r="K31" s="13" t="e">
        <f t="shared" ca="1" si="2"/>
        <v>#NAME?</v>
      </c>
      <c r="L31" s="10" t="s">
        <v>540</v>
      </c>
      <c r="M31" s="10" t="s">
        <v>339</v>
      </c>
      <c r="N31" s="10" t="s">
        <v>541</v>
      </c>
      <c r="O31" s="10" t="s">
        <v>542</v>
      </c>
      <c r="P31" s="10" t="s">
        <v>543</v>
      </c>
      <c r="Q31" s="10" t="s">
        <v>206</v>
      </c>
      <c r="R31" s="10" t="s">
        <v>22</v>
      </c>
      <c r="S31" s="23"/>
      <c r="T31" s="26"/>
      <c r="U31" s="26"/>
      <c r="V31" s="23"/>
      <c r="W31" s="23"/>
      <c r="X31" s="26"/>
      <c r="Y31" s="26"/>
      <c r="Z31" s="23"/>
      <c r="AA31" s="23"/>
      <c r="AB31" s="23"/>
      <c r="AC31" s="23"/>
      <c r="AD31" s="23"/>
      <c r="AE31" s="23"/>
      <c r="AF31" s="23"/>
      <c r="AG31" s="23"/>
      <c r="AH31" s="23"/>
    </row>
    <row r="32" spans="1:34" ht="15.75" hidden="1" customHeight="1">
      <c r="A32" s="10">
        <v>31</v>
      </c>
      <c r="B32" s="10" t="s">
        <v>402</v>
      </c>
      <c r="C32" s="11" t="s">
        <v>403</v>
      </c>
      <c r="D32" s="12" t="s">
        <v>404</v>
      </c>
      <c r="E32" s="10">
        <v>130760</v>
      </c>
      <c r="F32" s="11" t="e">
        <f t="shared" ca="1" si="0"/>
        <v>#NAME?</v>
      </c>
      <c r="G32" s="12" t="e">
        <f t="shared" ca="1" si="1"/>
        <v>#NAME?</v>
      </c>
      <c r="H32" s="10">
        <f>VLOOKUP(B32,'BIS + EDB Final'!A:K,2,FALSE)</f>
        <v>1</v>
      </c>
      <c r="I32" s="10">
        <f>VLOOKUP(B32,'BIS + EDB Final'!A:F,6,FALSE)</f>
        <v>0</v>
      </c>
      <c r="J32" s="10">
        <f>VLOOKUP(B32,'CBG Final'!A:B,2,FALSE)</f>
        <v>1</v>
      </c>
      <c r="K32" s="13" t="e">
        <f t="shared" ca="1" si="2"/>
        <v>#NAME?</v>
      </c>
      <c r="L32" s="10" t="s">
        <v>405</v>
      </c>
      <c r="M32" s="10" t="s">
        <v>406</v>
      </c>
      <c r="N32" s="10" t="s">
        <v>407</v>
      </c>
      <c r="O32" s="10" t="s">
        <v>408</v>
      </c>
      <c r="P32" s="10" t="s">
        <v>409</v>
      </c>
      <c r="Q32" s="10" t="s">
        <v>321</v>
      </c>
      <c r="R32" s="10" t="s">
        <v>54</v>
      </c>
      <c r="S32" s="23"/>
      <c r="T32" s="26"/>
      <c r="U32" s="26"/>
      <c r="V32" s="23"/>
      <c r="W32" s="23"/>
      <c r="X32" s="26"/>
      <c r="Y32" s="26"/>
      <c r="Z32" s="23"/>
      <c r="AA32" s="23"/>
      <c r="AB32" s="23"/>
      <c r="AC32" s="23"/>
      <c r="AD32" s="23"/>
      <c r="AE32" s="23"/>
      <c r="AF32" s="23"/>
      <c r="AG32" s="23"/>
      <c r="AH32" s="23"/>
    </row>
    <row r="33" spans="1:34" ht="15.75" hidden="1" customHeight="1">
      <c r="A33" s="10">
        <v>32</v>
      </c>
      <c r="B33" s="10" t="s">
        <v>239</v>
      </c>
      <c r="C33" s="11" t="s">
        <v>46</v>
      </c>
      <c r="D33" s="12" t="s">
        <v>240</v>
      </c>
      <c r="E33" s="10">
        <v>80730</v>
      </c>
      <c r="F33" s="11" t="e">
        <f t="shared" ca="1" si="0"/>
        <v>#NAME?</v>
      </c>
      <c r="G33" s="12" t="e">
        <f t="shared" ca="1" si="1"/>
        <v>#NAME?</v>
      </c>
      <c r="H33" s="10">
        <f>VLOOKUP(B33,'BIS + EDB Final'!A:K,2,FALSE)</f>
        <v>1</v>
      </c>
      <c r="I33" s="10">
        <f>VLOOKUP(B33,'BIS + EDB Final'!A:F,6,FALSE)</f>
        <v>0</v>
      </c>
      <c r="J33" s="10">
        <f>VLOOKUP(B33,'CBG Final'!A:B,2,FALSE)</f>
        <v>2</v>
      </c>
      <c r="K33" s="13" t="e">
        <f t="shared" ca="1" si="2"/>
        <v>#NAME?</v>
      </c>
      <c r="L33" s="10" t="s">
        <v>241</v>
      </c>
      <c r="M33" s="10" t="s">
        <v>27</v>
      </c>
      <c r="N33" s="10" t="s">
        <v>242</v>
      </c>
      <c r="O33" s="10" t="s">
        <v>243</v>
      </c>
      <c r="P33" s="10" t="s">
        <v>244</v>
      </c>
      <c r="Q33" s="10" t="s">
        <v>32</v>
      </c>
      <c r="R33" s="10" t="s">
        <v>165</v>
      </c>
      <c r="S33" s="23"/>
      <c r="T33" s="26"/>
      <c r="U33" s="26"/>
      <c r="V33" s="23"/>
      <c r="W33" s="23"/>
      <c r="X33" s="23"/>
      <c r="Y33" s="23"/>
      <c r="Z33" s="23"/>
      <c r="AA33" s="23"/>
      <c r="AB33" s="23"/>
      <c r="AC33" s="23"/>
      <c r="AD33" s="23"/>
      <c r="AE33" s="23"/>
      <c r="AF33" s="23"/>
      <c r="AG33" s="23"/>
      <c r="AH33" s="23"/>
    </row>
    <row r="34" spans="1:34" ht="15.75" hidden="1" customHeight="1">
      <c r="A34" s="10">
        <v>33</v>
      </c>
      <c r="B34" s="10" t="s">
        <v>429</v>
      </c>
      <c r="C34" s="11" t="s">
        <v>93</v>
      </c>
      <c r="D34" s="12" t="s">
        <v>240</v>
      </c>
      <c r="E34" s="10">
        <v>83893</v>
      </c>
      <c r="F34" s="11" t="e">
        <f t="shared" ca="1" si="0"/>
        <v>#NAME?</v>
      </c>
      <c r="G34" s="12" t="e">
        <f t="shared" ca="1" si="1"/>
        <v>#NAME?</v>
      </c>
      <c r="H34" s="10">
        <f>VLOOKUP(B34,'BIS + EDB Final'!A:K,2,FALSE)</f>
        <v>1</v>
      </c>
      <c r="I34" s="10">
        <f>VLOOKUP(B34,'BIS + EDB Final'!A:F,6,FALSE)</f>
        <v>1</v>
      </c>
      <c r="J34" s="10">
        <f>VLOOKUP(B34,'CBG Final'!A:B,2,FALSE)</f>
        <v>3</v>
      </c>
      <c r="K34" s="13" t="e">
        <f t="shared" ca="1" si="2"/>
        <v>#NAME?</v>
      </c>
      <c r="L34" s="10" t="s">
        <v>430</v>
      </c>
      <c r="M34" s="10" t="s">
        <v>36</v>
      </c>
      <c r="N34" s="10" t="s">
        <v>431</v>
      </c>
      <c r="O34" s="10" t="s">
        <v>432</v>
      </c>
      <c r="P34" s="10" t="s">
        <v>433</v>
      </c>
      <c r="Q34" s="10" t="s">
        <v>434</v>
      </c>
      <c r="R34" s="10" t="s">
        <v>80</v>
      </c>
      <c r="S34" s="23"/>
      <c r="T34" s="26"/>
      <c r="U34" s="26"/>
      <c r="V34" s="23"/>
      <c r="W34" s="23"/>
      <c r="X34" s="23"/>
      <c r="Y34" s="23"/>
      <c r="Z34" s="23"/>
      <c r="AA34" s="23"/>
      <c r="AB34" s="23"/>
      <c r="AC34" s="23"/>
      <c r="AD34" s="23"/>
      <c r="AE34" s="23"/>
      <c r="AF34" s="23"/>
      <c r="AG34" s="23"/>
      <c r="AH34" s="23"/>
    </row>
    <row r="35" spans="1:34" ht="15.75" hidden="1" customHeight="1">
      <c r="A35" s="10">
        <v>34</v>
      </c>
      <c r="B35" s="10" t="s">
        <v>336</v>
      </c>
      <c r="C35" s="11" t="s">
        <v>46</v>
      </c>
      <c r="D35" s="12" t="s">
        <v>337</v>
      </c>
      <c r="E35" s="10">
        <v>94017</v>
      </c>
      <c r="F35" s="11" t="e">
        <f t="shared" ca="1" si="0"/>
        <v>#NAME?</v>
      </c>
      <c r="G35" s="12" t="e">
        <f t="shared" ca="1" si="1"/>
        <v>#NAME?</v>
      </c>
      <c r="H35" s="10">
        <f>VLOOKUP(B35,'BIS + EDB Final'!A:K,2,FALSE)</f>
        <v>1</v>
      </c>
      <c r="I35" s="10">
        <f>VLOOKUP(B35,'BIS + EDB Final'!A:F,6,FALSE)</f>
        <v>0</v>
      </c>
      <c r="J35" s="10">
        <f>VLOOKUP(B35,'CBG Final'!A:B,2,FALSE)</f>
        <v>3</v>
      </c>
      <c r="K35" s="13" t="e">
        <f t="shared" ca="1" si="2"/>
        <v>#NAME?</v>
      </c>
      <c r="L35" s="10" t="s">
        <v>338</v>
      </c>
      <c r="M35" s="10" t="s">
        <v>339</v>
      </c>
      <c r="N35" s="10" t="s">
        <v>340</v>
      </c>
      <c r="O35" s="10" t="s">
        <v>341</v>
      </c>
      <c r="P35" s="10" t="s">
        <v>342</v>
      </c>
      <c r="Q35" s="10" t="s">
        <v>343</v>
      </c>
      <c r="R35" s="10" t="s">
        <v>197</v>
      </c>
      <c r="S35" s="23"/>
      <c r="T35" s="26"/>
      <c r="U35" s="26"/>
      <c r="V35" s="23"/>
      <c r="W35" s="23"/>
      <c r="X35" s="26"/>
      <c r="Y35" s="26"/>
      <c r="Z35" s="23"/>
      <c r="AA35" s="23"/>
      <c r="AB35" s="23"/>
      <c r="AC35" s="23"/>
      <c r="AD35" s="23"/>
      <c r="AE35" s="23"/>
      <c r="AF35" s="23"/>
      <c r="AG35" s="23"/>
      <c r="AH35" s="23"/>
    </row>
    <row r="36" spans="1:34" ht="15.75" hidden="1" customHeight="1">
      <c r="A36" s="10">
        <v>35</v>
      </c>
      <c r="B36" s="10" t="s">
        <v>442</v>
      </c>
      <c r="C36" s="11" t="s">
        <v>443</v>
      </c>
      <c r="D36" s="12" t="s">
        <v>444</v>
      </c>
      <c r="E36" s="10">
        <v>65144</v>
      </c>
      <c r="F36" s="11" t="e">
        <f t="shared" ca="1" si="0"/>
        <v>#NAME?</v>
      </c>
      <c r="G36" s="12" t="e">
        <f t="shared" ca="1" si="1"/>
        <v>#NAME?</v>
      </c>
      <c r="H36" s="10">
        <f>VLOOKUP(B36,'BIS + EDB Final'!A:K,2,FALSE)</f>
        <v>1</v>
      </c>
      <c r="I36" s="10">
        <f>VLOOKUP(B36,'BIS + EDB Final'!A:F,6,FALSE)</f>
        <v>0</v>
      </c>
      <c r="J36" s="10">
        <f>VLOOKUP(B36,'CBG Final'!A:B,2,FALSE)</f>
        <v>2</v>
      </c>
      <c r="K36" s="13" t="e">
        <f t="shared" ca="1" si="2"/>
        <v>#NAME?</v>
      </c>
      <c r="L36" s="10" t="s">
        <v>445</v>
      </c>
      <c r="M36" s="10" t="s">
        <v>446</v>
      </c>
      <c r="N36" s="10" t="s">
        <v>447</v>
      </c>
      <c r="O36" s="10" t="s">
        <v>448</v>
      </c>
      <c r="P36" s="10" t="s">
        <v>449</v>
      </c>
      <c r="Q36" s="10" t="s">
        <v>450</v>
      </c>
      <c r="R36" s="10" t="s">
        <v>116</v>
      </c>
      <c r="S36" s="23"/>
      <c r="T36" s="26"/>
      <c r="U36" s="26"/>
      <c r="V36" s="23"/>
      <c r="W36" s="23"/>
      <c r="X36" s="23"/>
      <c r="Y36" s="23"/>
      <c r="Z36" s="23"/>
      <c r="AA36" s="23"/>
      <c r="AB36" s="23"/>
      <c r="AC36" s="23"/>
      <c r="AD36" s="23"/>
      <c r="AE36" s="23"/>
      <c r="AF36" s="23"/>
      <c r="AG36" s="23"/>
      <c r="AH36" s="23"/>
    </row>
    <row r="37" spans="1:34" ht="15.75" hidden="1" customHeight="1">
      <c r="A37" s="10">
        <v>36</v>
      </c>
      <c r="B37" s="10" t="s">
        <v>424</v>
      </c>
      <c r="C37" s="11" t="s">
        <v>169</v>
      </c>
      <c r="D37" s="12" t="s">
        <v>425</v>
      </c>
      <c r="E37" s="10">
        <v>65289</v>
      </c>
      <c r="F37" s="11" t="e">
        <f t="shared" ca="1" si="0"/>
        <v>#NAME?</v>
      </c>
      <c r="G37" s="12" t="e">
        <f t="shared" ca="1" si="1"/>
        <v>#NAME?</v>
      </c>
      <c r="H37" s="10">
        <f>VLOOKUP(B37,'BIS + EDB Final'!A:K,2,FALSE)</f>
        <v>1</v>
      </c>
      <c r="I37" s="10">
        <f>VLOOKUP(B37,'BIS + EDB Final'!A:F,6,FALSE)</f>
        <v>0</v>
      </c>
      <c r="J37" s="10">
        <f>VLOOKUP(B37,'CBG Final'!A:B,2,FALSE)</f>
        <v>2</v>
      </c>
      <c r="K37" s="13" t="e">
        <f t="shared" ca="1" si="2"/>
        <v>#NAME?</v>
      </c>
      <c r="L37" s="10" t="s">
        <v>426</v>
      </c>
      <c r="M37" s="10" t="s">
        <v>36</v>
      </c>
      <c r="N37" s="10" t="s">
        <v>427</v>
      </c>
      <c r="O37" s="10" t="s">
        <v>354</v>
      </c>
      <c r="P37" s="10" t="s">
        <v>428</v>
      </c>
      <c r="Q37" s="10" t="s">
        <v>21</v>
      </c>
      <c r="R37" s="10" t="s">
        <v>393</v>
      </c>
      <c r="S37" s="23"/>
      <c r="T37" s="26"/>
      <c r="U37" s="26"/>
      <c r="V37" s="23"/>
      <c r="W37" s="23"/>
      <c r="X37" s="23"/>
      <c r="Y37" s="23"/>
      <c r="Z37" s="23"/>
      <c r="AA37" s="23"/>
      <c r="AB37" s="23"/>
      <c r="AC37" s="23"/>
      <c r="AD37" s="23"/>
      <c r="AE37" s="23"/>
      <c r="AF37" s="23"/>
      <c r="AG37" s="23"/>
      <c r="AH37" s="23"/>
    </row>
    <row r="38" spans="1:34" ht="15.75" hidden="1" customHeight="1">
      <c r="A38" s="10">
        <v>37</v>
      </c>
      <c r="B38" s="10" t="s">
        <v>585</v>
      </c>
      <c r="C38" s="11" t="s">
        <v>397</v>
      </c>
      <c r="D38" s="12" t="s">
        <v>586</v>
      </c>
      <c r="E38" s="10">
        <v>64610</v>
      </c>
      <c r="F38" s="11" t="e">
        <f t="shared" ca="1" si="0"/>
        <v>#NAME?</v>
      </c>
      <c r="G38" s="12" t="e">
        <f t="shared" ca="1" si="1"/>
        <v>#NAME?</v>
      </c>
      <c r="H38" s="10">
        <f>VLOOKUP(B38,'BIS + EDB Final'!A:K,2,FALSE)</f>
        <v>2</v>
      </c>
      <c r="I38" s="10">
        <f>VLOOKUP(B38,'BIS + EDB Final'!A:F,6,FALSE)</f>
        <v>1</v>
      </c>
      <c r="J38" s="10">
        <f>VLOOKUP(B38,'CBG Final'!A:B,2,FALSE)</f>
        <v>2</v>
      </c>
      <c r="K38" s="13" t="e">
        <f t="shared" ca="1" si="2"/>
        <v>#NAME?</v>
      </c>
      <c r="L38" s="10" t="s">
        <v>587</v>
      </c>
      <c r="M38" s="10" t="s">
        <v>588</v>
      </c>
      <c r="N38" s="10" t="s">
        <v>589</v>
      </c>
      <c r="O38" s="10" t="s">
        <v>590</v>
      </c>
      <c r="P38" s="10" t="s">
        <v>591</v>
      </c>
      <c r="Q38" s="10" t="s">
        <v>592</v>
      </c>
      <c r="R38" s="10" t="s">
        <v>520</v>
      </c>
      <c r="S38" s="23"/>
      <c r="T38" s="26"/>
      <c r="U38" s="26"/>
      <c r="V38" s="23"/>
      <c r="W38" s="23"/>
      <c r="X38" s="23"/>
      <c r="Y38" s="23"/>
      <c r="Z38" s="23"/>
      <c r="AA38" s="23"/>
      <c r="AB38" s="23"/>
      <c r="AC38" s="23"/>
      <c r="AD38" s="23"/>
      <c r="AE38" s="23"/>
      <c r="AF38" s="23"/>
      <c r="AG38" s="23"/>
      <c r="AH38" s="23"/>
    </row>
    <row r="39" spans="1:34" ht="15.75" hidden="1" customHeight="1">
      <c r="A39" s="10">
        <v>38</v>
      </c>
      <c r="B39" s="10" t="s">
        <v>451</v>
      </c>
      <c r="C39" s="11" t="s">
        <v>452</v>
      </c>
      <c r="D39" s="12" t="s">
        <v>118</v>
      </c>
      <c r="E39" s="10">
        <v>67809</v>
      </c>
      <c r="F39" s="11" t="e">
        <f t="shared" ca="1" si="0"/>
        <v>#NAME?</v>
      </c>
      <c r="G39" s="12" t="e">
        <f t="shared" ca="1" si="1"/>
        <v>#NAME?</v>
      </c>
      <c r="H39" s="10">
        <f>VLOOKUP(B39,'BIS + EDB Final'!A:K,2,FALSE)</f>
        <v>1</v>
      </c>
      <c r="I39" s="10">
        <f>VLOOKUP(B39,'BIS + EDB Final'!A:F,6,FALSE)</f>
        <v>0</v>
      </c>
      <c r="J39" s="10">
        <f>VLOOKUP(B39,'CBG Final'!A:B,2,FALSE)</f>
        <v>1</v>
      </c>
      <c r="K39" s="13" t="e">
        <f t="shared" ca="1" si="2"/>
        <v>#NAME?</v>
      </c>
      <c r="L39" s="10" t="s">
        <v>453</v>
      </c>
      <c r="M39" s="10" t="s">
        <v>454</v>
      </c>
      <c r="N39" s="10" t="s">
        <v>455</v>
      </c>
      <c r="O39" s="10" t="s">
        <v>456</v>
      </c>
      <c r="P39" s="10" t="s">
        <v>457</v>
      </c>
      <c r="Q39" s="10" t="s">
        <v>458</v>
      </c>
      <c r="R39" s="10" t="s">
        <v>183</v>
      </c>
      <c r="S39" s="23"/>
      <c r="T39" s="26"/>
      <c r="U39" s="26"/>
      <c r="V39" s="23"/>
      <c r="W39" s="23"/>
      <c r="X39" s="26"/>
      <c r="Y39" s="26"/>
      <c r="Z39" s="23"/>
      <c r="AA39" s="23"/>
      <c r="AB39" s="23"/>
      <c r="AC39" s="23"/>
      <c r="AD39" s="23"/>
      <c r="AE39" s="23"/>
      <c r="AF39" s="23"/>
      <c r="AG39" s="23"/>
      <c r="AH39" s="23"/>
    </row>
    <row r="40" spans="1:34" ht="15.75" hidden="1" customHeight="1">
      <c r="A40" s="10">
        <v>39</v>
      </c>
      <c r="B40" s="10" t="s">
        <v>62</v>
      </c>
      <c r="C40" s="11" t="s">
        <v>63</v>
      </c>
      <c r="D40" s="12" t="s">
        <v>118</v>
      </c>
      <c r="E40" s="10">
        <v>75118</v>
      </c>
      <c r="F40" s="11" t="e">
        <f t="shared" ca="1" si="0"/>
        <v>#NAME?</v>
      </c>
      <c r="G40" s="12" t="e">
        <f t="shared" ca="1" si="1"/>
        <v>#NAME?</v>
      </c>
      <c r="H40" s="10">
        <f>VLOOKUP(B40,'BIS + EDB Final'!A:K,2,FALSE)</f>
        <v>2</v>
      </c>
      <c r="I40" s="10">
        <f>VLOOKUP(B40,'BIS + EDB Final'!A:F,6,FALSE)</f>
        <v>1</v>
      </c>
      <c r="J40" s="10">
        <f>VLOOKUP(B40,'CBG Final'!A:B,2,FALSE)</f>
        <v>2</v>
      </c>
      <c r="K40" s="13" t="e">
        <f t="shared" ca="1" si="2"/>
        <v>#NAME?</v>
      </c>
      <c r="L40" s="10" t="s">
        <v>510</v>
      </c>
      <c r="M40" s="10" t="s">
        <v>511</v>
      </c>
      <c r="N40" s="10" t="s">
        <v>512</v>
      </c>
      <c r="O40" s="10" t="s">
        <v>513</v>
      </c>
      <c r="P40" s="10" t="s">
        <v>514</v>
      </c>
      <c r="Q40" s="10" t="s">
        <v>40</v>
      </c>
      <c r="R40" s="10" t="s">
        <v>507</v>
      </c>
      <c r="S40" s="23"/>
      <c r="T40" s="26"/>
      <c r="U40" s="26"/>
      <c r="V40" s="23"/>
      <c r="W40" s="23"/>
      <c r="X40" s="26"/>
      <c r="Y40" s="26"/>
      <c r="Z40" s="23"/>
      <c r="AA40" s="23"/>
      <c r="AB40" s="23"/>
      <c r="AC40" s="23"/>
      <c r="AD40" s="23"/>
      <c r="AE40" s="23"/>
      <c r="AF40" s="23"/>
      <c r="AG40" s="23"/>
      <c r="AH40" s="23"/>
    </row>
    <row r="41" spans="1:34" ht="15.75" hidden="1" customHeight="1">
      <c r="A41" s="10">
        <v>40</v>
      </c>
      <c r="B41" s="10" t="s">
        <v>1512</v>
      </c>
      <c r="C41" s="11" t="s">
        <v>43</v>
      </c>
      <c r="D41" s="12" t="s">
        <v>1513</v>
      </c>
      <c r="E41" s="10">
        <v>271000</v>
      </c>
      <c r="F41" s="11" t="e">
        <f t="shared" ca="1" si="0"/>
        <v>#NAME?</v>
      </c>
      <c r="G41" s="12" t="e">
        <f t="shared" ca="1" si="1"/>
        <v>#NAME?</v>
      </c>
      <c r="H41" s="10">
        <f>VLOOKUP(B41,'BIS + EDB Final'!A:K,2,FALSE)</f>
        <v>2</v>
      </c>
      <c r="I41" s="10">
        <f>VLOOKUP(B41,'BIS + EDB Final'!A:F,6,FALSE)</f>
        <v>-1</v>
      </c>
      <c r="J41" s="10">
        <f>VLOOKUP(B41,'CBG Final'!A:B,2,FALSE)</f>
        <v>2</v>
      </c>
      <c r="K41" s="13" t="e">
        <f t="shared" ca="1" si="2"/>
        <v>#NAME?</v>
      </c>
      <c r="L41" s="10" t="s">
        <v>1514</v>
      </c>
      <c r="M41" s="10" t="s">
        <v>147</v>
      </c>
      <c r="N41" s="10" t="s">
        <v>1515</v>
      </c>
      <c r="O41" s="10" t="s">
        <v>1214</v>
      </c>
      <c r="P41" s="10" t="s">
        <v>1516</v>
      </c>
      <c r="Q41" s="10" t="s">
        <v>492</v>
      </c>
      <c r="R41" s="10" t="s">
        <v>22</v>
      </c>
      <c r="S41" s="23"/>
      <c r="T41" s="26"/>
      <c r="U41" s="26"/>
      <c r="V41" s="23"/>
      <c r="W41" s="23"/>
      <c r="X41" s="26"/>
      <c r="Y41" s="26"/>
      <c r="Z41" s="23"/>
      <c r="AA41" s="23"/>
      <c r="AB41" s="23"/>
      <c r="AC41" s="23"/>
      <c r="AD41" s="23"/>
      <c r="AE41" s="23"/>
      <c r="AF41" s="23"/>
      <c r="AG41" s="23"/>
      <c r="AH41" s="23"/>
    </row>
    <row r="42" spans="1:34" ht="15.75" hidden="1" customHeight="1">
      <c r="A42" s="10">
        <v>41</v>
      </c>
      <c r="B42" s="10" t="s">
        <v>1340</v>
      </c>
      <c r="C42" s="11" t="s">
        <v>93</v>
      </c>
      <c r="D42" s="12" t="s">
        <v>584</v>
      </c>
      <c r="E42" s="10">
        <v>559051</v>
      </c>
      <c r="F42" s="11" t="e">
        <f t="shared" ca="1" si="0"/>
        <v>#NAME?</v>
      </c>
      <c r="G42" s="12" t="e">
        <f t="shared" ca="1" si="1"/>
        <v>#NAME?</v>
      </c>
      <c r="H42" s="10">
        <f>VLOOKUP(B42,'BIS + EDB Final'!A:K,2,FALSE)</f>
        <v>2</v>
      </c>
      <c r="I42" s="10">
        <f>VLOOKUP(B42,'BIS + EDB Final'!A:F,6,FALSE)</f>
        <v>0</v>
      </c>
      <c r="J42" s="10">
        <f>VLOOKUP(B42,'CBG Final'!A:B,2,FALSE)</f>
        <v>2</v>
      </c>
      <c r="K42" s="13" t="e">
        <f t="shared" ca="1" si="2"/>
        <v>#NAME?</v>
      </c>
      <c r="L42" s="10" t="s">
        <v>1341</v>
      </c>
      <c r="M42" s="10" t="s">
        <v>269</v>
      </c>
      <c r="N42" s="10" t="s">
        <v>1342</v>
      </c>
      <c r="O42" s="10" t="s">
        <v>1343</v>
      </c>
      <c r="P42" s="10" t="s">
        <v>1344</v>
      </c>
      <c r="Q42" s="10" t="s">
        <v>358</v>
      </c>
      <c r="R42" s="10" t="s">
        <v>22</v>
      </c>
      <c r="S42" s="23"/>
      <c r="T42" s="26"/>
      <c r="U42" s="26"/>
      <c r="V42" s="23"/>
      <c r="W42" s="23"/>
      <c r="X42" s="26"/>
      <c r="Y42" s="26"/>
      <c r="Z42" s="23"/>
      <c r="AA42" s="23"/>
      <c r="AB42" s="23"/>
      <c r="AC42" s="23"/>
      <c r="AD42" s="23"/>
      <c r="AE42" s="23"/>
      <c r="AF42" s="23"/>
      <c r="AG42" s="23"/>
      <c r="AH42" s="23"/>
    </row>
    <row r="43" spans="1:34" ht="15.75" hidden="1" customHeight="1">
      <c r="A43" s="10">
        <v>42</v>
      </c>
      <c r="B43" s="10" t="s">
        <v>630</v>
      </c>
      <c r="C43" s="11" t="s">
        <v>43</v>
      </c>
      <c r="D43" s="12" t="s">
        <v>584</v>
      </c>
      <c r="E43" s="10">
        <v>494824</v>
      </c>
      <c r="F43" s="11" t="e">
        <f t="shared" ca="1" si="0"/>
        <v>#NAME?</v>
      </c>
      <c r="G43" s="12" t="e">
        <f t="shared" ca="1" si="1"/>
        <v>#NAME?</v>
      </c>
      <c r="H43" s="10">
        <f>VLOOKUP(B43,'BIS + EDB Final'!A:K,2,FALSE)</f>
        <v>1</v>
      </c>
      <c r="I43" s="10">
        <f>VLOOKUP(B43,'BIS + EDB Final'!A:F,6,FALSE)</f>
        <v>1</v>
      </c>
      <c r="J43" s="10">
        <f>VLOOKUP(B43,'CBG Final'!A:B,2,FALSE)</f>
        <v>2</v>
      </c>
      <c r="K43" s="13" t="e">
        <f t="shared" ca="1" si="2"/>
        <v>#NAME?</v>
      </c>
      <c r="L43" s="10" t="s">
        <v>1430</v>
      </c>
      <c r="M43" s="10" t="s">
        <v>1173</v>
      </c>
      <c r="N43" s="10" t="s">
        <v>1431</v>
      </c>
      <c r="O43" s="10" t="s">
        <v>383</v>
      </c>
      <c r="P43" s="10" t="s">
        <v>1432</v>
      </c>
      <c r="Q43" s="10" t="s">
        <v>126</v>
      </c>
      <c r="R43" s="10" t="s">
        <v>22</v>
      </c>
      <c r="S43" s="23"/>
      <c r="T43" s="26"/>
      <c r="U43" s="26"/>
      <c r="V43" s="23"/>
      <c r="W43" s="23"/>
      <c r="X43" s="26"/>
      <c r="Y43" s="26"/>
      <c r="Z43" s="23"/>
      <c r="AA43" s="23"/>
      <c r="AB43" s="23"/>
      <c r="AC43" s="23"/>
      <c r="AD43" s="23"/>
      <c r="AE43" s="23"/>
      <c r="AF43" s="23"/>
      <c r="AG43" s="23"/>
      <c r="AH43" s="23"/>
    </row>
    <row r="44" spans="1:34" ht="15.75" hidden="1" customHeight="1">
      <c r="A44" s="10">
        <v>43</v>
      </c>
      <c r="B44" s="10" t="s">
        <v>583</v>
      </c>
      <c r="C44" s="11" t="s">
        <v>43</v>
      </c>
      <c r="D44" s="12" t="s">
        <v>584</v>
      </c>
      <c r="E44" s="10">
        <v>372180</v>
      </c>
      <c r="F44" s="11" t="e">
        <f t="shared" ca="1" si="0"/>
        <v>#NAME?</v>
      </c>
      <c r="G44" s="12" t="e">
        <f t="shared" ca="1" si="1"/>
        <v>#NAME?</v>
      </c>
      <c r="H44" s="10">
        <f>VLOOKUP(B44,'BIS + EDB Final'!A:K,2,FALSE)</f>
        <v>1</v>
      </c>
      <c r="I44" s="10">
        <f>VLOOKUP(B44,'BIS + EDB Final'!A:F,6,FALSE)</f>
        <v>1</v>
      </c>
      <c r="J44" s="10">
        <f>VLOOKUP(B44,'CBG Final'!A:B,2,FALSE)</f>
        <v>3</v>
      </c>
      <c r="K44" s="13" t="e">
        <f t="shared" ca="1" si="2"/>
        <v>#NAME?</v>
      </c>
      <c r="L44" s="10" t="s">
        <v>2662</v>
      </c>
      <c r="M44" s="10" t="s">
        <v>572</v>
      </c>
      <c r="N44" s="10" t="s">
        <v>2663</v>
      </c>
      <c r="O44" s="10" t="s">
        <v>2475</v>
      </c>
      <c r="P44" s="10" t="s">
        <v>2664</v>
      </c>
      <c r="Q44" s="10" t="s">
        <v>61</v>
      </c>
      <c r="R44" s="10" t="s">
        <v>22</v>
      </c>
      <c r="S44" s="23"/>
      <c r="T44" s="26"/>
      <c r="U44" s="26"/>
      <c r="V44" s="23"/>
      <c r="W44" s="23"/>
      <c r="X44" s="26"/>
      <c r="Y44" s="26"/>
      <c r="Z44" s="23"/>
      <c r="AA44" s="23"/>
      <c r="AB44" s="23"/>
      <c r="AC44" s="23"/>
      <c r="AD44" s="23"/>
      <c r="AE44" s="23"/>
      <c r="AF44" s="23"/>
      <c r="AG44" s="23"/>
      <c r="AH44" s="23"/>
    </row>
    <row r="45" spans="1:34" ht="15.75" hidden="1" customHeight="1">
      <c r="A45" s="10">
        <v>44</v>
      </c>
      <c r="B45" s="10" t="s">
        <v>1305</v>
      </c>
      <c r="C45" s="11" t="s">
        <v>93</v>
      </c>
      <c r="D45" s="12" t="s">
        <v>1306</v>
      </c>
      <c r="E45" s="10">
        <v>296662</v>
      </c>
      <c r="F45" s="11" t="e">
        <f t="shared" ca="1" si="0"/>
        <v>#NAME?</v>
      </c>
      <c r="G45" s="12" t="e">
        <f t="shared" ca="1" si="1"/>
        <v>#NAME?</v>
      </c>
      <c r="H45" s="10">
        <f>VLOOKUP(B45,'BIS + EDB Final'!A:K,2,FALSE)</f>
        <v>2</v>
      </c>
      <c r="I45" s="10">
        <f>VLOOKUP(B45,'BIS + EDB Final'!A:F,6,FALSE)</f>
        <v>0</v>
      </c>
      <c r="J45" s="10">
        <f>VLOOKUP(B45,'CBG Final'!A:B,2,FALSE)</f>
        <v>2</v>
      </c>
      <c r="K45" s="13" t="e">
        <f t="shared" ca="1" si="2"/>
        <v>#NAME?</v>
      </c>
      <c r="L45" s="10" t="s">
        <v>1307</v>
      </c>
      <c r="M45" s="10" t="s">
        <v>497</v>
      </c>
      <c r="N45" s="10" t="s">
        <v>1308</v>
      </c>
      <c r="O45" s="10"/>
      <c r="P45" s="10" t="s">
        <v>1309</v>
      </c>
      <c r="Q45" s="10" t="s">
        <v>1310</v>
      </c>
      <c r="R45" s="10" t="s">
        <v>22</v>
      </c>
      <c r="S45" s="23"/>
      <c r="T45" s="26"/>
      <c r="U45" s="26"/>
      <c r="V45" s="23"/>
      <c r="W45" s="23"/>
      <c r="X45" s="23"/>
      <c r="Y45" s="23"/>
      <c r="Z45" s="23"/>
      <c r="AA45" s="23"/>
      <c r="AB45" s="23"/>
      <c r="AC45" s="23"/>
      <c r="AD45" s="23"/>
      <c r="AE45" s="23"/>
      <c r="AF45" s="23"/>
      <c r="AG45" s="23"/>
      <c r="AH45" s="23"/>
    </row>
    <row r="46" spans="1:34" ht="15.75" hidden="1" customHeight="1">
      <c r="A46" s="10">
        <v>45</v>
      </c>
      <c r="B46" s="10" t="s">
        <v>2028</v>
      </c>
      <c r="C46" s="11" t="s">
        <v>46</v>
      </c>
      <c r="D46" s="12" t="s">
        <v>1306</v>
      </c>
      <c r="E46" s="10">
        <v>289500</v>
      </c>
      <c r="F46" s="11" t="e">
        <f t="shared" ca="1" si="0"/>
        <v>#NAME?</v>
      </c>
      <c r="G46" s="12" t="e">
        <f t="shared" ca="1" si="1"/>
        <v>#NAME?</v>
      </c>
      <c r="H46" s="10">
        <f>VLOOKUP(B46,'BIS + EDB Final'!A:K,2,FALSE)</f>
        <v>1</v>
      </c>
      <c r="I46" s="10">
        <f>VLOOKUP(B46,'BIS + EDB Final'!A:F,6,FALSE)</f>
        <v>0</v>
      </c>
      <c r="J46" s="10">
        <f>VLOOKUP(B46,'CBG Final'!A:B,2,FALSE)</f>
        <v>2</v>
      </c>
      <c r="K46" s="13" t="e">
        <f t="shared" ca="1" si="2"/>
        <v>#NAME?</v>
      </c>
      <c r="L46" s="10" t="s">
        <v>2365</v>
      </c>
      <c r="M46" s="10" t="s">
        <v>1921</v>
      </c>
      <c r="N46" s="10" t="s">
        <v>2366</v>
      </c>
      <c r="O46" s="10" t="s">
        <v>2367</v>
      </c>
      <c r="P46" s="10" t="s">
        <v>2368</v>
      </c>
      <c r="Q46" s="10" t="s">
        <v>465</v>
      </c>
      <c r="R46" s="10" t="s">
        <v>22</v>
      </c>
      <c r="S46" s="23"/>
      <c r="T46" s="26"/>
      <c r="U46" s="26"/>
      <c r="V46" s="23"/>
      <c r="W46" s="23"/>
      <c r="X46" s="23"/>
      <c r="Y46" s="23"/>
      <c r="Z46" s="23"/>
      <c r="AA46" s="23"/>
      <c r="AB46" s="23"/>
      <c r="AC46" s="23"/>
      <c r="AD46" s="23"/>
      <c r="AE46" s="23"/>
      <c r="AF46" s="23"/>
      <c r="AG46" s="23"/>
      <c r="AH46" s="23"/>
    </row>
    <row r="47" spans="1:34" ht="15.75" customHeight="1">
      <c r="A47" s="10"/>
      <c r="B47" s="10" t="s">
        <v>13</v>
      </c>
      <c r="C47" s="11" t="s">
        <v>14</v>
      </c>
      <c r="D47" s="12" t="s">
        <v>15</v>
      </c>
      <c r="E47" s="10">
        <v>277000</v>
      </c>
      <c r="F47" s="11" t="e">
        <f t="shared" ca="1" si="0"/>
        <v>#NAME?</v>
      </c>
      <c r="G47" s="12" t="e">
        <f t="shared" ca="1" si="1"/>
        <v>#NAME?</v>
      </c>
      <c r="H47" s="10">
        <f>VLOOKUP(B47,'BIS + EDB Final'!A:K,2,FALSE)</f>
        <v>2</v>
      </c>
      <c r="I47" s="10">
        <f>VLOOKUP(B47,'BIS + EDB Final'!A:F,6,FALSE)</f>
        <v>1</v>
      </c>
      <c r="J47" s="10">
        <f>VLOOKUP(B47,'CBG Final'!A:B,2,FALSE)</f>
        <v>3</v>
      </c>
      <c r="K47" s="13" t="e">
        <f t="shared" ca="1" si="2"/>
        <v>#NAME?</v>
      </c>
      <c r="L47" s="10" t="s">
        <v>16</v>
      </c>
      <c r="M47" s="10" t="s">
        <v>17</v>
      </c>
      <c r="N47" s="10" t="s">
        <v>18</v>
      </c>
      <c r="O47" s="10" t="s">
        <v>19</v>
      </c>
      <c r="P47" s="10" t="s">
        <v>20</v>
      </c>
      <c r="Q47" s="10" t="s">
        <v>21</v>
      </c>
      <c r="R47" s="10" t="s">
        <v>22</v>
      </c>
      <c r="S47" s="14"/>
      <c r="T47" s="15"/>
      <c r="U47" s="15"/>
      <c r="V47" s="14"/>
      <c r="W47" s="14"/>
      <c r="X47" s="15"/>
      <c r="Y47" s="15"/>
      <c r="Z47" s="14"/>
      <c r="AA47" s="14"/>
      <c r="AB47" s="14"/>
      <c r="AC47" s="14"/>
      <c r="AD47" s="14">
        <f>_xlfn.PERCENTILE.INC($E$2:$E$231,0.75)</f>
        <v>201189.25</v>
      </c>
      <c r="AE47" s="14"/>
      <c r="AF47" s="14"/>
      <c r="AG47" s="14"/>
      <c r="AH47" s="14"/>
    </row>
    <row r="48" spans="1:34" ht="15.75" hidden="1" customHeight="1">
      <c r="A48" s="10">
        <v>47</v>
      </c>
      <c r="B48" s="10" t="s">
        <v>381</v>
      </c>
      <c r="C48" s="11" t="s">
        <v>128</v>
      </c>
      <c r="D48" s="12" t="s">
        <v>240</v>
      </c>
      <c r="E48" s="10">
        <v>74378</v>
      </c>
      <c r="F48" s="11" t="e">
        <f t="shared" ca="1" si="0"/>
        <v>#NAME?</v>
      </c>
      <c r="G48" s="12" t="e">
        <f t="shared" ca="1" si="1"/>
        <v>#NAME?</v>
      </c>
      <c r="H48" s="10">
        <v>1</v>
      </c>
      <c r="I48" s="10">
        <f>VLOOKUP(B48,'BIS + EDB Final'!A:F,6,FALSE)</f>
        <v>-1</v>
      </c>
      <c r="J48" s="10">
        <f>VLOOKUP(B48,'CBG Final'!A:B,2,FALSE)</f>
        <v>2</v>
      </c>
      <c r="K48" s="13" t="e">
        <f t="shared" ca="1" si="2"/>
        <v>#NAME?</v>
      </c>
      <c r="L48" s="10" t="s">
        <v>382</v>
      </c>
      <c r="M48" s="10" t="s">
        <v>383</v>
      </c>
      <c r="N48" s="10" t="s">
        <v>384</v>
      </c>
      <c r="O48" s="10" t="s">
        <v>385</v>
      </c>
      <c r="P48" s="10" t="s">
        <v>386</v>
      </c>
      <c r="Q48" s="10" t="s">
        <v>40</v>
      </c>
      <c r="R48" s="10" t="s">
        <v>54</v>
      </c>
      <c r="S48" s="23"/>
      <c r="T48" s="26"/>
      <c r="U48" s="26"/>
      <c r="V48" s="23"/>
      <c r="W48" s="23"/>
      <c r="X48" s="23"/>
      <c r="Y48" s="23"/>
      <c r="Z48" s="23"/>
      <c r="AA48" s="23"/>
      <c r="AB48" s="23"/>
      <c r="AC48" s="23"/>
      <c r="AD48" s="23"/>
      <c r="AE48" s="23"/>
      <c r="AF48" s="23"/>
      <c r="AG48" s="23"/>
      <c r="AH48" s="23"/>
    </row>
    <row r="49" spans="1:34" ht="15.75" hidden="1" customHeight="1">
      <c r="A49" s="10">
        <v>48</v>
      </c>
      <c r="B49" s="10" t="s">
        <v>329</v>
      </c>
      <c r="C49" s="11" t="s">
        <v>93</v>
      </c>
      <c r="D49" s="12" t="s">
        <v>330</v>
      </c>
      <c r="E49" s="10">
        <v>76566</v>
      </c>
      <c r="F49" s="11" t="e">
        <f t="shared" ca="1" si="0"/>
        <v>#NAME?</v>
      </c>
      <c r="G49" s="12" t="e">
        <f t="shared" ca="1" si="1"/>
        <v>#NAME?</v>
      </c>
      <c r="H49" s="10">
        <v>1</v>
      </c>
      <c r="I49" s="10">
        <f>VLOOKUP(B49,'BIS + EDB Final'!A:F,6,FALSE)</f>
        <v>0</v>
      </c>
      <c r="J49" s="10">
        <f>VLOOKUP(B49,'CBG Final'!A:B,2,FALSE)</f>
        <v>2</v>
      </c>
      <c r="K49" s="13" t="e">
        <f t="shared" ca="1" si="2"/>
        <v>#NAME?</v>
      </c>
      <c r="L49" s="10" t="s">
        <v>331</v>
      </c>
      <c r="M49" s="10" t="s">
        <v>70</v>
      </c>
      <c r="N49" s="10" t="s">
        <v>332</v>
      </c>
      <c r="O49" s="10" t="s">
        <v>333</v>
      </c>
      <c r="P49" s="10" t="s">
        <v>334</v>
      </c>
      <c r="Q49" s="10" t="s">
        <v>335</v>
      </c>
      <c r="R49" s="10" t="s">
        <v>22</v>
      </c>
      <c r="S49" s="23"/>
      <c r="T49" s="26"/>
      <c r="U49" s="26"/>
      <c r="V49" s="23"/>
      <c r="W49" s="23"/>
      <c r="X49" s="26"/>
      <c r="Y49" s="26"/>
      <c r="Z49" s="23"/>
      <c r="AA49" s="23"/>
      <c r="AB49" s="23"/>
      <c r="AC49" s="23"/>
      <c r="AD49" s="23"/>
      <c r="AE49" s="23"/>
      <c r="AF49" s="23"/>
      <c r="AG49" s="23"/>
      <c r="AH49" s="23"/>
    </row>
    <row r="50" spans="1:34" ht="15.75" hidden="1" customHeight="1">
      <c r="A50" s="10">
        <v>49</v>
      </c>
      <c r="B50" s="10" t="s">
        <v>256</v>
      </c>
      <c r="C50" s="11" t="s">
        <v>281</v>
      </c>
      <c r="D50" s="12" t="s">
        <v>120</v>
      </c>
      <c r="E50" s="10">
        <v>248243</v>
      </c>
      <c r="F50" s="11" t="e">
        <f t="shared" ca="1" si="0"/>
        <v>#NAME?</v>
      </c>
      <c r="G50" s="12" t="e">
        <f t="shared" ca="1" si="1"/>
        <v>#NAME?</v>
      </c>
      <c r="H50" s="10">
        <v>2</v>
      </c>
      <c r="I50" s="10">
        <f>VLOOKUP(B50,'BIS + EDB Final'!A:F,6,FALSE)</f>
        <v>1</v>
      </c>
      <c r="J50" s="10">
        <f>VLOOKUP(B50,'CBG Final'!A:B,2,FALSE)</f>
        <v>2</v>
      </c>
      <c r="K50" s="13" t="e">
        <f t="shared" ca="1" si="2"/>
        <v>#NAME?</v>
      </c>
      <c r="L50" s="10" t="s">
        <v>2443</v>
      </c>
      <c r="M50" s="10" t="s">
        <v>2444</v>
      </c>
      <c r="N50" s="10" t="s">
        <v>2445</v>
      </c>
      <c r="O50" s="10" t="s">
        <v>2446</v>
      </c>
      <c r="P50" s="10" t="s">
        <v>2447</v>
      </c>
      <c r="Q50" s="10" t="s">
        <v>1800</v>
      </c>
      <c r="R50" s="10" t="s">
        <v>640</v>
      </c>
      <c r="S50" s="23"/>
      <c r="T50" s="26"/>
      <c r="U50" s="26"/>
      <c r="V50" s="23"/>
      <c r="W50" s="23"/>
      <c r="X50" s="26"/>
      <c r="Y50" s="26"/>
      <c r="Z50" s="23"/>
      <c r="AA50" s="23"/>
      <c r="AB50" s="23"/>
      <c r="AC50" s="23"/>
      <c r="AD50" s="23"/>
      <c r="AE50" s="23"/>
      <c r="AF50" s="23"/>
      <c r="AG50" s="23"/>
      <c r="AH50" s="23"/>
    </row>
    <row r="51" spans="1:34" ht="15.75" hidden="1" customHeight="1">
      <c r="A51" s="10">
        <v>50</v>
      </c>
      <c r="B51" s="10" t="s">
        <v>2548</v>
      </c>
      <c r="C51" s="11" t="s">
        <v>84</v>
      </c>
      <c r="D51" s="12" t="s">
        <v>120</v>
      </c>
      <c r="E51" s="10">
        <v>383853</v>
      </c>
      <c r="F51" s="11" t="e">
        <f t="shared" ca="1" si="0"/>
        <v>#NAME?</v>
      </c>
      <c r="G51" s="12" t="e">
        <f t="shared" ca="1" si="1"/>
        <v>#NAME?</v>
      </c>
      <c r="H51" s="10">
        <v>2</v>
      </c>
      <c r="I51" s="10">
        <f>VLOOKUP(B51,'BIS + EDB Final'!A:F,6,FALSE)</f>
        <v>1</v>
      </c>
      <c r="J51" s="10">
        <f>VLOOKUP(B51,'CBG Final'!A:B,2,FALSE)</f>
        <v>2</v>
      </c>
      <c r="K51" s="13" t="e">
        <f t="shared" ca="1" si="2"/>
        <v>#NAME?</v>
      </c>
      <c r="L51" s="10" t="s">
        <v>2549</v>
      </c>
      <c r="M51" s="10" t="s">
        <v>1075</v>
      </c>
      <c r="N51" s="10" t="s">
        <v>2550</v>
      </c>
      <c r="O51" s="10" t="s">
        <v>130</v>
      </c>
      <c r="P51" s="10" t="s">
        <v>2551</v>
      </c>
      <c r="Q51" s="10" t="s">
        <v>40</v>
      </c>
      <c r="R51" s="10" t="s">
        <v>22</v>
      </c>
      <c r="S51" s="23"/>
      <c r="T51" s="26"/>
      <c r="U51" s="26"/>
      <c r="V51" s="23"/>
      <c r="W51" s="23"/>
      <c r="X51" s="26"/>
      <c r="Y51" s="26"/>
      <c r="Z51" s="23"/>
      <c r="AA51" s="23"/>
      <c r="AB51" s="23"/>
      <c r="AC51" s="23"/>
      <c r="AD51" s="23"/>
      <c r="AE51" s="23"/>
      <c r="AF51" s="23"/>
      <c r="AG51" s="23"/>
      <c r="AH51" s="23"/>
    </row>
    <row r="52" spans="1:34" ht="15.75" hidden="1" customHeight="1">
      <c r="A52" s="10">
        <v>51</v>
      </c>
      <c r="B52" s="10" t="s">
        <v>1374</v>
      </c>
      <c r="C52" s="11" t="s">
        <v>93</v>
      </c>
      <c r="D52" s="12" t="s">
        <v>474</v>
      </c>
      <c r="E52" s="10">
        <v>413000</v>
      </c>
      <c r="F52" s="11" t="e">
        <f t="shared" ca="1" si="0"/>
        <v>#NAME?</v>
      </c>
      <c r="G52" s="12" t="e">
        <f t="shared" ca="1" si="1"/>
        <v>#NAME?</v>
      </c>
      <c r="H52" s="10">
        <v>2</v>
      </c>
      <c r="I52" s="10">
        <f>VLOOKUP(B52,'BIS + EDB Final'!A:F,6,FALSE)</f>
        <v>1</v>
      </c>
      <c r="J52" s="10">
        <f>VLOOKUP(B52,'CBG Final'!A:B,2,FALSE)</f>
        <v>1</v>
      </c>
      <c r="K52" s="13" t="e">
        <f t="shared" ca="1" si="2"/>
        <v>#NAME?</v>
      </c>
      <c r="L52" s="10" t="s">
        <v>1375</v>
      </c>
      <c r="M52" s="10" t="s">
        <v>1376</v>
      </c>
      <c r="N52" s="10" t="s">
        <v>1377</v>
      </c>
      <c r="O52" s="10" t="s">
        <v>1158</v>
      </c>
      <c r="P52" s="10" t="s">
        <v>1378</v>
      </c>
      <c r="Q52" s="10" t="s">
        <v>640</v>
      </c>
      <c r="R52" s="10" t="s">
        <v>72</v>
      </c>
      <c r="S52" s="23"/>
      <c r="T52" s="26"/>
      <c r="U52" s="26"/>
      <c r="V52" s="23"/>
      <c r="W52" s="23"/>
      <c r="X52" s="26"/>
      <c r="Y52" s="26"/>
      <c r="Z52" s="23"/>
      <c r="AA52" s="23"/>
      <c r="AB52" s="23"/>
      <c r="AC52" s="23"/>
      <c r="AD52" s="23"/>
      <c r="AE52" s="23"/>
      <c r="AF52" s="23"/>
      <c r="AG52" s="23"/>
      <c r="AH52" s="23"/>
    </row>
    <row r="53" spans="1:34" ht="15.75" hidden="1" customHeight="1">
      <c r="A53" s="10">
        <v>52</v>
      </c>
      <c r="B53" s="10" t="s">
        <v>1767</v>
      </c>
      <c r="C53" s="11" t="s">
        <v>43</v>
      </c>
      <c r="D53" s="12" t="s">
        <v>474</v>
      </c>
      <c r="E53" s="10">
        <v>409000</v>
      </c>
      <c r="F53" s="11" t="e">
        <f t="shared" ca="1" si="0"/>
        <v>#NAME?</v>
      </c>
      <c r="G53" s="12" t="e">
        <f t="shared" ca="1" si="1"/>
        <v>#NAME?</v>
      </c>
      <c r="H53" s="10">
        <v>2</v>
      </c>
      <c r="I53" s="10">
        <f>VLOOKUP(B53,'BIS + EDB Final'!A:F,6,FALSE)</f>
        <v>-1</v>
      </c>
      <c r="J53" s="10">
        <f>VLOOKUP(B53,'CBG Final'!A:B,2,FALSE)</f>
        <v>2</v>
      </c>
      <c r="K53" s="13" t="e">
        <f t="shared" ca="1" si="2"/>
        <v>#NAME?</v>
      </c>
      <c r="L53" s="10" t="s">
        <v>1768</v>
      </c>
      <c r="M53" s="10" t="s">
        <v>1140</v>
      </c>
      <c r="N53" s="10" t="s">
        <v>1769</v>
      </c>
      <c r="O53" s="10" t="s">
        <v>1770</v>
      </c>
      <c r="P53" s="10" t="s">
        <v>1771</v>
      </c>
      <c r="Q53" s="10" t="s">
        <v>31</v>
      </c>
      <c r="R53" s="10" t="s">
        <v>22</v>
      </c>
      <c r="S53" s="23"/>
      <c r="T53" s="26"/>
      <c r="U53" s="26"/>
      <c r="V53" s="23"/>
      <c r="W53" s="23"/>
      <c r="X53" s="26"/>
      <c r="Y53" s="26"/>
      <c r="Z53" s="23"/>
      <c r="AA53" s="23"/>
      <c r="AB53" s="23"/>
      <c r="AC53" s="23"/>
      <c r="AD53" s="23"/>
      <c r="AE53" s="23"/>
      <c r="AF53" s="23"/>
      <c r="AG53" s="23"/>
      <c r="AH53" s="23"/>
    </row>
    <row r="54" spans="1:34" ht="15.75" hidden="1" customHeight="1">
      <c r="A54" s="10">
        <v>53</v>
      </c>
      <c r="B54" s="10" t="s">
        <v>1007</v>
      </c>
      <c r="C54" s="11" t="s">
        <v>43</v>
      </c>
      <c r="D54" s="12" t="s">
        <v>474</v>
      </c>
      <c r="E54" s="10">
        <v>255000</v>
      </c>
      <c r="F54" s="11" t="e">
        <f t="shared" ca="1" si="0"/>
        <v>#NAME?</v>
      </c>
      <c r="G54" s="12" t="e">
        <f t="shared" ca="1" si="1"/>
        <v>#NAME?</v>
      </c>
      <c r="H54" s="10">
        <v>1</v>
      </c>
      <c r="I54" s="10">
        <f>VLOOKUP(B54,'BIS + EDB Final'!A:F,6,FALSE)</f>
        <v>1</v>
      </c>
      <c r="J54" s="10">
        <f>VLOOKUP(B54,'CBG Final'!A:B,2,FALSE)</f>
        <v>1</v>
      </c>
      <c r="K54" s="13" t="e">
        <f t="shared" ca="1" si="2"/>
        <v>#NAME?</v>
      </c>
      <c r="L54" s="10" t="s">
        <v>2191</v>
      </c>
      <c r="M54" s="10" t="s">
        <v>739</v>
      </c>
      <c r="N54" s="10" t="s">
        <v>2192</v>
      </c>
      <c r="O54" s="10" t="s">
        <v>899</v>
      </c>
      <c r="P54" s="10" t="s">
        <v>2193</v>
      </c>
      <c r="Q54" s="10" t="s">
        <v>212</v>
      </c>
      <c r="R54" s="10" t="s">
        <v>22</v>
      </c>
      <c r="S54" s="23"/>
      <c r="T54" s="26"/>
      <c r="U54" s="26"/>
      <c r="V54" s="23"/>
      <c r="W54" s="23"/>
      <c r="X54" s="26"/>
      <c r="Y54" s="26"/>
      <c r="Z54" s="23"/>
      <c r="AA54" s="23"/>
      <c r="AB54" s="23"/>
      <c r="AC54" s="23"/>
      <c r="AD54" s="23"/>
      <c r="AE54" s="23"/>
      <c r="AF54" s="23"/>
      <c r="AG54" s="23"/>
      <c r="AH54" s="23"/>
    </row>
    <row r="55" spans="1:34" ht="15.75" hidden="1" customHeight="1">
      <c r="A55" s="10">
        <v>54</v>
      </c>
      <c r="B55" s="10" t="s">
        <v>81</v>
      </c>
      <c r="C55" s="11" t="s">
        <v>43</v>
      </c>
      <c r="D55" s="12" t="s">
        <v>82</v>
      </c>
      <c r="E55" s="10">
        <v>259500</v>
      </c>
      <c r="F55" s="11" t="e">
        <f t="shared" ca="1" si="0"/>
        <v>#NAME?</v>
      </c>
      <c r="G55" s="12" t="e">
        <f t="shared" ca="1" si="1"/>
        <v>#NAME?</v>
      </c>
      <c r="H55" s="10">
        <v>2</v>
      </c>
      <c r="I55" s="10">
        <f>VLOOKUP(B55,'BIS + EDB Final'!A:F,6,FALSE)</f>
        <v>0</v>
      </c>
      <c r="J55" s="10">
        <f>VLOOKUP(B55,'CBG Final'!A:B,2,FALSE)</f>
        <v>2</v>
      </c>
      <c r="K55" s="13" t="e">
        <f t="shared" ca="1" si="2"/>
        <v>#NAME?</v>
      </c>
      <c r="L55" s="10" t="s">
        <v>1252</v>
      </c>
      <c r="M55" s="10" t="s">
        <v>608</v>
      </c>
      <c r="N55" s="10" t="s">
        <v>1253</v>
      </c>
      <c r="O55" s="10" t="s">
        <v>1254</v>
      </c>
      <c r="P55" s="10" t="s">
        <v>1255</v>
      </c>
      <c r="Q55" s="10" t="s">
        <v>61</v>
      </c>
      <c r="R55" s="10" t="s">
        <v>197</v>
      </c>
      <c r="S55" s="23"/>
      <c r="T55" s="26"/>
      <c r="U55" s="26"/>
      <c r="V55" s="23"/>
      <c r="W55" s="23"/>
      <c r="X55" s="26"/>
      <c r="Y55" s="26"/>
      <c r="Z55" s="23"/>
      <c r="AA55" s="23"/>
      <c r="AB55" s="23"/>
      <c r="AC55" s="23"/>
      <c r="AD55" s="23"/>
      <c r="AE55" s="23"/>
      <c r="AF55" s="23"/>
      <c r="AG55" s="23"/>
      <c r="AH55" s="23"/>
    </row>
    <row r="56" spans="1:34" ht="15.75" hidden="1" customHeight="1">
      <c r="A56" s="10">
        <v>55</v>
      </c>
      <c r="B56" s="10" t="s">
        <v>278</v>
      </c>
      <c r="C56" s="11" t="s">
        <v>43</v>
      </c>
      <c r="D56" s="12" t="s">
        <v>279</v>
      </c>
      <c r="E56" s="10">
        <v>470100</v>
      </c>
      <c r="F56" s="11" t="e">
        <f t="shared" ca="1" si="0"/>
        <v>#NAME?</v>
      </c>
      <c r="G56" s="12" t="e">
        <f t="shared" ca="1" si="1"/>
        <v>#NAME?</v>
      </c>
      <c r="H56" s="10">
        <v>1</v>
      </c>
      <c r="I56" s="10">
        <f>VLOOKUP(B56,'BIS + EDB Final'!A:F,6,FALSE)</f>
        <v>1</v>
      </c>
      <c r="J56" s="10">
        <f>VLOOKUP(B56,'CBG Final'!A:B,2,FALSE)</f>
        <v>2</v>
      </c>
      <c r="K56" s="13" t="e">
        <f t="shared" ca="1" si="2"/>
        <v>#NAME?</v>
      </c>
      <c r="L56" s="10" t="s">
        <v>1547</v>
      </c>
      <c r="M56" s="10" t="s">
        <v>406</v>
      </c>
      <c r="N56" s="10" t="s">
        <v>1548</v>
      </c>
      <c r="O56" s="10" t="s">
        <v>57</v>
      </c>
      <c r="P56" s="10" t="s">
        <v>1549</v>
      </c>
      <c r="Q56" s="10" t="s">
        <v>231</v>
      </c>
      <c r="R56" s="10" t="s">
        <v>22</v>
      </c>
      <c r="S56" s="23"/>
      <c r="T56" s="26"/>
      <c r="U56" s="26"/>
      <c r="V56" s="23"/>
      <c r="W56" s="23"/>
      <c r="X56" s="26"/>
      <c r="Y56" s="26"/>
      <c r="Z56" s="23"/>
      <c r="AA56" s="23"/>
      <c r="AB56" s="23"/>
      <c r="AC56" s="23"/>
      <c r="AD56" s="23"/>
      <c r="AE56" s="23"/>
      <c r="AF56" s="23"/>
      <c r="AG56" s="23"/>
      <c r="AH56" s="23"/>
    </row>
    <row r="57" spans="1:34" ht="15.75" hidden="1" customHeight="1">
      <c r="A57" s="10">
        <v>56</v>
      </c>
      <c r="B57" s="10" t="s">
        <v>500</v>
      </c>
      <c r="C57" s="11" t="s">
        <v>93</v>
      </c>
      <c r="D57" s="12" t="s">
        <v>501</v>
      </c>
      <c r="E57" s="10">
        <v>417859</v>
      </c>
      <c r="F57" s="11" t="e">
        <f t="shared" ca="1" si="0"/>
        <v>#NAME?</v>
      </c>
      <c r="G57" s="12" t="e">
        <f t="shared" ca="1" si="1"/>
        <v>#NAME?</v>
      </c>
      <c r="H57" s="10">
        <v>2</v>
      </c>
      <c r="I57" s="10">
        <f>VLOOKUP(B57,'BIS + EDB Final'!A:F,6,FALSE)</f>
        <v>0</v>
      </c>
      <c r="J57" s="10">
        <f>VLOOKUP(B57,'CBG Final'!A:B,2,FALSE)</f>
        <v>2</v>
      </c>
      <c r="K57" s="13" t="e">
        <f t="shared" ca="1" si="2"/>
        <v>#NAME?</v>
      </c>
      <c r="L57" s="10" t="s">
        <v>1026</v>
      </c>
      <c r="M57" s="10" t="s">
        <v>1027</v>
      </c>
      <c r="N57" s="10" t="s">
        <v>1028</v>
      </c>
      <c r="O57" s="10" t="s">
        <v>1029</v>
      </c>
      <c r="P57" s="10" t="s">
        <v>1030</v>
      </c>
      <c r="Q57" s="10" t="s">
        <v>40</v>
      </c>
      <c r="R57" s="10" t="s">
        <v>22</v>
      </c>
      <c r="S57" s="23"/>
      <c r="T57" s="26"/>
      <c r="U57" s="26"/>
      <c r="V57" s="23"/>
      <c r="W57" s="23"/>
      <c r="X57" s="26"/>
      <c r="Y57" s="26"/>
      <c r="Z57" s="23"/>
      <c r="AA57" s="23"/>
      <c r="AB57" s="23"/>
      <c r="AC57" s="23"/>
      <c r="AD57" s="23"/>
      <c r="AE57" s="23"/>
      <c r="AF57" s="23"/>
      <c r="AG57" s="23"/>
      <c r="AH57" s="23"/>
    </row>
    <row r="58" spans="1:34" ht="15.75" hidden="1" customHeight="1">
      <c r="A58" s="10">
        <v>57</v>
      </c>
      <c r="B58" s="10" t="s">
        <v>2734</v>
      </c>
      <c r="C58" s="11" t="s">
        <v>43</v>
      </c>
      <c r="D58" s="12" t="s">
        <v>2735</v>
      </c>
      <c r="E58" s="10">
        <v>252500</v>
      </c>
      <c r="F58" s="11" t="e">
        <f t="shared" ca="1" si="0"/>
        <v>#NAME?</v>
      </c>
      <c r="G58" s="12" t="e">
        <f t="shared" ca="1" si="1"/>
        <v>#NAME?</v>
      </c>
      <c r="H58" s="10">
        <v>2</v>
      </c>
      <c r="I58" s="10">
        <f>VLOOKUP(B58,'BIS + EDB Final'!A:F,6,FALSE)</f>
        <v>1</v>
      </c>
      <c r="J58" s="10">
        <f>VLOOKUP(B58,'CBG Final'!A:B,2,FALSE)</f>
        <v>2</v>
      </c>
      <c r="K58" s="13" t="e">
        <f t="shared" ca="1" si="2"/>
        <v>#NAME?</v>
      </c>
      <c r="L58" s="10" t="s">
        <v>2736</v>
      </c>
      <c r="M58" s="10" t="s">
        <v>548</v>
      </c>
      <c r="N58" s="10" t="s">
        <v>2737</v>
      </c>
      <c r="O58" s="10"/>
      <c r="P58" s="10" t="s">
        <v>2738</v>
      </c>
      <c r="Q58" s="10" t="s">
        <v>175</v>
      </c>
      <c r="R58" s="10" t="s">
        <v>22</v>
      </c>
      <c r="S58" s="23"/>
      <c r="T58" s="26"/>
      <c r="U58" s="26"/>
      <c r="V58" s="23"/>
      <c r="W58" s="23"/>
      <c r="X58" s="26"/>
      <c r="Y58" s="26"/>
      <c r="Z58" s="23"/>
      <c r="AA58" s="23"/>
      <c r="AB58" s="23"/>
      <c r="AC58" s="23"/>
      <c r="AD58" s="23"/>
      <c r="AE58" s="23"/>
      <c r="AF58" s="23"/>
      <c r="AG58" s="23"/>
      <c r="AH58" s="23"/>
    </row>
    <row r="59" spans="1:34" ht="15.75" hidden="1" customHeight="1">
      <c r="A59" s="10">
        <v>58</v>
      </c>
      <c r="B59" s="10" t="s">
        <v>726</v>
      </c>
      <c r="C59" s="11" t="s">
        <v>43</v>
      </c>
      <c r="D59" s="12" t="s">
        <v>727</v>
      </c>
      <c r="E59" s="10">
        <v>586700</v>
      </c>
      <c r="F59" s="11" t="e">
        <f t="shared" ca="1" si="0"/>
        <v>#NAME?</v>
      </c>
      <c r="G59" s="12" t="e">
        <f t="shared" ca="1" si="1"/>
        <v>#NAME?</v>
      </c>
      <c r="H59" s="10">
        <v>1</v>
      </c>
      <c r="I59" s="10">
        <f>VLOOKUP(B59,'BIS + EDB Final'!A:F,6,FALSE)</f>
        <v>0</v>
      </c>
      <c r="J59" s="10">
        <f>VLOOKUP(B59,'CBG Final'!A:B,2,FALSE)</f>
        <v>2</v>
      </c>
      <c r="K59" s="13" t="e">
        <f t="shared" ca="1" si="2"/>
        <v>#NAME?</v>
      </c>
      <c r="L59" s="10" t="s">
        <v>2599</v>
      </c>
      <c r="M59" s="10" t="s">
        <v>518</v>
      </c>
      <c r="N59" s="10" t="s">
        <v>2600</v>
      </c>
      <c r="O59" s="10"/>
      <c r="P59" s="10" t="s">
        <v>2601</v>
      </c>
      <c r="Q59" s="10" t="s">
        <v>21</v>
      </c>
      <c r="R59" s="10" t="s">
        <v>22</v>
      </c>
      <c r="S59" s="23"/>
      <c r="T59" s="26"/>
      <c r="U59" s="26"/>
      <c r="V59" s="23"/>
      <c r="W59" s="23"/>
      <c r="X59" s="26"/>
      <c r="Y59" s="26"/>
      <c r="Z59" s="23"/>
      <c r="AA59" s="23"/>
      <c r="AB59" s="23"/>
      <c r="AC59" s="23"/>
      <c r="AD59" s="23"/>
      <c r="AE59" s="23"/>
      <c r="AF59" s="23"/>
      <c r="AG59" s="23"/>
      <c r="AH59" s="23"/>
    </row>
    <row r="60" spans="1:34" ht="15.75" hidden="1" customHeight="1">
      <c r="A60" s="10">
        <v>59</v>
      </c>
      <c r="B60" s="10" t="s">
        <v>198</v>
      </c>
      <c r="C60" s="11" t="s">
        <v>43</v>
      </c>
      <c r="D60" s="12" t="s">
        <v>85</v>
      </c>
      <c r="E60" s="10">
        <v>333000</v>
      </c>
      <c r="F60" s="11" t="e">
        <f t="shared" ca="1" si="0"/>
        <v>#NAME?</v>
      </c>
      <c r="G60" s="12" t="e">
        <f t="shared" ca="1" si="1"/>
        <v>#NAME?</v>
      </c>
      <c r="H60" s="10">
        <v>1</v>
      </c>
      <c r="I60" s="10">
        <f>VLOOKUP(B60,'BIS + EDB Final'!A:F,6,FALSE)</f>
        <v>0</v>
      </c>
      <c r="J60" s="10">
        <f>VLOOKUP(B60,'CBG Final'!A:B,2,FALSE)</f>
        <v>2</v>
      </c>
      <c r="K60" s="13" t="e">
        <f t="shared" ca="1" si="2"/>
        <v>#NAME?</v>
      </c>
      <c r="L60" s="10" t="s">
        <v>1196</v>
      </c>
      <c r="M60" s="10" t="s">
        <v>1197</v>
      </c>
      <c r="N60" s="10" t="s">
        <v>1198</v>
      </c>
      <c r="O60" s="10" t="s">
        <v>1199</v>
      </c>
      <c r="P60" s="10" t="s">
        <v>1200</v>
      </c>
      <c r="Q60" s="10" t="s">
        <v>40</v>
      </c>
      <c r="R60" s="10" t="s">
        <v>22</v>
      </c>
      <c r="S60" s="23"/>
      <c r="T60" s="26"/>
      <c r="U60" s="26"/>
      <c r="V60" s="23"/>
      <c r="W60" s="23"/>
      <c r="X60" s="26"/>
      <c r="Y60" s="26"/>
      <c r="Z60" s="23"/>
      <c r="AA60" s="23"/>
      <c r="AB60" s="23"/>
      <c r="AC60" s="23"/>
      <c r="AD60" s="23"/>
      <c r="AE60" s="23"/>
      <c r="AF60" s="23"/>
      <c r="AG60" s="23"/>
      <c r="AH60" s="23"/>
    </row>
    <row r="61" spans="1:34" ht="15.75" hidden="1" customHeight="1">
      <c r="A61" s="10">
        <v>60</v>
      </c>
      <c r="B61" s="10" t="s">
        <v>725</v>
      </c>
      <c r="C61" s="11" t="s">
        <v>43</v>
      </c>
      <c r="D61" s="12" t="s">
        <v>85</v>
      </c>
      <c r="E61" s="10">
        <v>440000</v>
      </c>
      <c r="F61" s="11" t="e">
        <f t="shared" ca="1" si="0"/>
        <v>#NAME?</v>
      </c>
      <c r="G61" s="12" t="e">
        <f t="shared" ca="1" si="1"/>
        <v>#NAME?</v>
      </c>
      <c r="H61" s="10">
        <v>2</v>
      </c>
      <c r="I61" s="10">
        <f>VLOOKUP(B61,'BIS + EDB Final'!A:F,6,FALSE)</f>
        <v>1</v>
      </c>
      <c r="J61" s="10">
        <f>VLOOKUP(B61,'CBG Final'!A:B,2,FALSE)</f>
        <v>2</v>
      </c>
      <c r="K61" s="13" t="e">
        <f t="shared" ca="1" si="2"/>
        <v>#NAME?</v>
      </c>
      <c r="L61" s="10" t="s">
        <v>2508</v>
      </c>
      <c r="M61" s="10" t="s">
        <v>276</v>
      </c>
      <c r="N61" s="10" t="s">
        <v>2509</v>
      </c>
      <c r="O61" s="10" t="s">
        <v>235</v>
      </c>
      <c r="P61" s="10" t="s">
        <v>2510</v>
      </c>
      <c r="Q61" s="10" t="s">
        <v>91</v>
      </c>
      <c r="R61" s="10" t="s">
        <v>22</v>
      </c>
      <c r="S61" s="23"/>
      <c r="T61" s="26"/>
      <c r="U61" s="26"/>
      <c r="V61" s="23"/>
      <c r="W61" s="23"/>
      <c r="X61" s="26"/>
      <c r="Y61" s="26"/>
      <c r="Z61" s="23"/>
      <c r="AA61" s="23"/>
      <c r="AB61" s="23"/>
      <c r="AC61" s="23"/>
      <c r="AD61" s="23"/>
      <c r="AE61" s="23"/>
      <c r="AF61" s="23"/>
      <c r="AG61" s="23"/>
      <c r="AH61" s="23"/>
    </row>
    <row r="62" spans="1:34" ht="15.75" hidden="1" customHeight="1">
      <c r="A62" s="10">
        <v>61</v>
      </c>
      <c r="B62" s="10" t="s">
        <v>1054</v>
      </c>
      <c r="C62" s="11" t="s">
        <v>43</v>
      </c>
      <c r="D62" s="12" t="s">
        <v>85</v>
      </c>
      <c r="E62" s="10">
        <v>364000</v>
      </c>
      <c r="F62" s="11" t="e">
        <f t="shared" ca="1" si="0"/>
        <v>#NAME?</v>
      </c>
      <c r="G62" s="12" t="e">
        <f t="shared" ca="1" si="1"/>
        <v>#NAME?</v>
      </c>
      <c r="H62" s="10">
        <v>1</v>
      </c>
      <c r="I62" s="10">
        <f>VLOOKUP(B62,'BIS + EDB Final'!A:F,6,FALSE)</f>
        <v>1</v>
      </c>
      <c r="J62" s="10">
        <f>VLOOKUP(B62,'CBG Final'!A:B,2,FALSE)</f>
        <v>3</v>
      </c>
      <c r="K62" s="13" t="e">
        <f t="shared" ca="1" si="2"/>
        <v>#NAME?</v>
      </c>
      <c r="L62" s="10" t="s">
        <v>2529</v>
      </c>
      <c r="M62" s="10" t="s">
        <v>2530</v>
      </c>
      <c r="N62" s="10" t="s">
        <v>2531</v>
      </c>
      <c r="O62" s="10" t="s">
        <v>147</v>
      </c>
      <c r="P62" s="10" t="s">
        <v>2532</v>
      </c>
      <c r="Q62" s="10" t="s">
        <v>156</v>
      </c>
      <c r="R62" s="10" t="s">
        <v>54</v>
      </c>
      <c r="S62" s="23"/>
      <c r="T62" s="26"/>
      <c r="U62" s="26"/>
      <c r="V62" s="23"/>
      <c r="W62" s="23"/>
      <c r="X62" s="26"/>
      <c r="Y62" s="26"/>
      <c r="Z62" s="23"/>
      <c r="AA62" s="23"/>
      <c r="AB62" s="23"/>
      <c r="AC62" s="23"/>
      <c r="AD62" s="23"/>
      <c r="AE62" s="23"/>
      <c r="AF62" s="23"/>
      <c r="AG62" s="23"/>
      <c r="AH62" s="23"/>
    </row>
    <row r="63" spans="1:34" ht="15.75" hidden="1" customHeight="1">
      <c r="A63" s="10">
        <v>62</v>
      </c>
      <c r="B63" s="10" t="s">
        <v>2739</v>
      </c>
      <c r="C63" s="11" t="s">
        <v>43</v>
      </c>
      <c r="D63" s="12" t="s">
        <v>85</v>
      </c>
      <c r="E63" s="10">
        <v>2100000</v>
      </c>
      <c r="F63" s="11" t="e">
        <f t="shared" ca="1" si="0"/>
        <v>#NAME?</v>
      </c>
      <c r="G63" s="12" t="e">
        <f t="shared" ca="1" si="1"/>
        <v>#NAME?</v>
      </c>
      <c r="H63" s="10">
        <v>2</v>
      </c>
      <c r="I63" s="10">
        <f>VLOOKUP(B63,'BIS + EDB Final'!A:F,6,FALSE)</f>
        <v>-1</v>
      </c>
      <c r="J63" s="10">
        <f>VLOOKUP(B63,'CBG Final'!A:B,2,FALSE)</f>
        <v>3</v>
      </c>
      <c r="K63" s="13" t="e">
        <f t="shared" ca="1" si="2"/>
        <v>#NAME?</v>
      </c>
      <c r="L63" s="10" t="s">
        <v>2740</v>
      </c>
      <c r="M63" s="10" t="s">
        <v>368</v>
      </c>
      <c r="N63" s="10" t="s">
        <v>2741</v>
      </c>
      <c r="O63" s="10" t="s">
        <v>2742</v>
      </c>
      <c r="P63" s="10" t="s">
        <v>2743</v>
      </c>
      <c r="Q63" s="10" t="s">
        <v>40</v>
      </c>
      <c r="R63" s="10" t="s">
        <v>22</v>
      </c>
      <c r="S63" s="23"/>
      <c r="T63" s="28"/>
      <c r="U63" s="28"/>
      <c r="V63" s="23"/>
      <c r="W63" s="23"/>
      <c r="X63" s="28"/>
      <c r="Y63" s="28"/>
      <c r="Z63" s="23"/>
      <c r="AA63" s="23"/>
      <c r="AB63" s="23"/>
      <c r="AC63" s="23"/>
      <c r="AD63" s="23"/>
      <c r="AE63" s="23"/>
      <c r="AF63" s="23"/>
      <c r="AG63" s="23"/>
      <c r="AH63" s="23"/>
    </row>
    <row r="64" spans="1:34" ht="15.75" hidden="1" customHeight="1">
      <c r="A64" s="10">
        <v>63</v>
      </c>
      <c r="B64" s="10" t="s">
        <v>1021</v>
      </c>
      <c r="C64" s="11" t="s">
        <v>43</v>
      </c>
      <c r="D64" s="12" t="s">
        <v>282</v>
      </c>
      <c r="E64" s="10">
        <v>172000</v>
      </c>
      <c r="F64" s="11" t="e">
        <f t="shared" ca="1" si="0"/>
        <v>#NAME?</v>
      </c>
      <c r="G64" s="12" t="e">
        <f t="shared" ca="1" si="1"/>
        <v>#NAME?</v>
      </c>
      <c r="H64" s="10">
        <v>2</v>
      </c>
      <c r="I64" s="10">
        <f>VLOOKUP(B64,'BIS + EDB Final'!A:F,6,FALSE)</f>
        <v>-1</v>
      </c>
      <c r="J64" s="10">
        <f>VLOOKUP(B64,'CBG Final'!A:B,2,FALSE)</f>
        <v>3</v>
      </c>
      <c r="K64" s="13" t="e">
        <f t="shared" ca="1" si="2"/>
        <v>#NAME?</v>
      </c>
      <c r="L64" s="10" t="s">
        <v>1022</v>
      </c>
      <c r="M64" s="10" t="s">
        <v>70</v>
      </c>
      <c r="N64" s="10" t="s">
        <v>1023</v>
      </c>
      <c r="O64" s="10"/>
      <c r="P64" s="10" t="s">
        <v>1024</v>
      </c>
      <c r="Q64" s="10" t="s">
        <v>1025</v>
      </c>
      <c r="R64" s="10" t="s">
        <v>22</v>
      </c>
      <c r="S64" s="23"/>
      <c r="T64" s="26"/>
      <c r="U64" s="26"/>
      <c r="V64" s="23"/>
      <c r="W64" s="23"/>
      <c r="X64" s="26"/>
      <c r="Y64" s="26"/>
      <c r="Z64" s="23"/>
      <c r="AA64" s="23"/>
      <c r="AB64" s="23"/>
      <c r="AC64" s="23"/>
      <c r="AD64" s="23"/>
      <c r="AE64" s="23"/>
      <c r="AF64" s="23"/>
      <c r="AG64" s="23"/>
      <c r="AH64" s="23"/>
    </row>
    <row r="65" spans="1:34" ht="15.75" hidden="1" customHeight="1">
      <c r="A65" s="10">
        <v>64</v>
      </c>
      <c r="B65" s="10" t="s">
        <v>709</v>
      </c>
      <c r="C65" s="11" t="s">
        <v>43</v>
      </c>
      <c r="D65" s="12" t="s">
        <v>298</v>
      </c>
      <c r="E65" s="10">
        <v>186000</v>
      </c>
      <c r="F65" s="11" t="e">
        <f t="shared" ca="1" si="0"/>
        <v>#NAME?</v>
      </c>
      <c r="G65" s="12" t="e">
        <f t="shared" ca="1" si="1"/>
        <v>#NAME?</v>
      </c>
      <c r="H65" s="10">
        <v>1</v>
      </c>
      <c r="I65" s="10">
        <f>VLOOKUP(B65,'BIS + EDB Final'!A:F,6,FALSE)</f>
        <v>0</v>
      </c>
      <c r="J65" s="10">
        <f>VLOOKUP(B65,'CBG Final'!A:B,2,FALSE)</f>
        <v>2</v>
      </c>
      <c r="K65" s="13" t="e">
        <f t="shared" ca="1" si="2"/>
        <v>#NAME?</v>
      </c>
      <c r="L65" s="10" t="s">
        <v>2234</v>
      </c>
      <c r="M65" s="10" t="s">
        <v>204</v>
      </c>
      <c r="N65" s="10" t="s">
        <v>2235</v>
      </c>
      <c r="O65" s="10" t="s">
        <v>2236</v>
      </c>
      <c r="P65" s="10" t="s">
        <v>2237</v>
      </c>
      <c r="Q65" s="10" t="s">
        <v>2238</v>
      </c>
      <c r="R65" s="10" t="s">
        <v>22</v>
      </c>
      <c r="S65" s="23"/>
      <c r="T65" s="26"/>
      <c r="U65" s="26"/>
      <c r="V65" s="23"/>
      <c r="W65" s="23"/>
      <c r="X65" s="26"/>
      <c r="Y65" s="26"/>
      <c r="Z65" s="23"/>
      <c r="AA65" s="23"/>
      <c r="AB65" s="23"/>
      <c r="AC65" s="23"/>
      <c r="AD65" s="23"/>
      <c r="AE65" s="23"/>
      <c r="AF65" s="23"/>
      <c r="AG65" s="23"/>
      <c r="AH65" s="23"/>
    </row>
    <row r="66" spans="1:34" ht="15.75" hidden="1" customHeight="1">
      <c r="A66" s="10">
        <v>65</v>
      </c>
      <c r="B66" s="10" t="s">
        <v>232</v>
      </c>
      <c r="C66" s="11" t="s">
        <v>43</v>
      </c>
      <c r="D66" s="12" t="s">
        <v>120</v>
      </c>
      <c r="E66" s="10">
        <v>171000</v>
      </c>
      <c r="F66" s="11" t="e">
        <f t="shared" ca="1" si="0"/>
        <v>#NAME?</v>
      </c>
      <c r="G66" s="12" t="e">
        <f t="shared" ca="1" si="1"/>
        <v>#NAME?</v>
      </c>
      <c r="H66" s="10">
        <v>1</v>
      </c>
      <c r="I66" s="10">
        <f>VLOOKUP(B66,'BIS + EDB Final'!A:F,6,FALSE)</f>
        <v>-1</v>
      </c>
      <c r="J66" s="10">
        <f>VLOOKUP(B66,'CBG Final'!A:B,2,FALSE)</f>
        <v>2</v>
      </c>
      <c r="K66" s="13" t="e">
        <f t="shared" ca="1" si="2"/>
        <v>#NAME?</v>
      </c>
      <c r="L66" s="10" t="s">
        <v>1439</v>
      </c>
      <c r="M66" s="10" t="s">
        <v>1197</v>
      </c>
      <c r="N66" s="10" t="s">
        <v>1440</v>
      </c>
      <c r="O66" s="10" t="s">
        <v>1441</v>
      </c>
      <c r="P66" s="10" t="s">
        <v>1442</v>
      </c>
      <c r="Q66" s="10" t="s">
        <v>40</v>
      </c>
      <c r="R66" s="10" t="s">
        <v>22</v>
      </c>
      <c r="S66" s="23"/>
      <c r="T66" s="26"/>
      <c r="U66" s="26"/>
      <c r="V66" s="23"/>
      <c r="W66" s="23"/>
      <c r="X66" s="26"/>
      <c r="Y66" s="26"/>
      <c r="Z66" s="23"/>
      <c r="AA66" s="23"/>
      <c r="AB66" s="23"/>
      <c r="AC66" s="23"/>
      <c r="AD66" s="23"/>
      <c r="AE66" s="23"/>
      <c r="AF66" s="23"/>
      <c r="AG66" s="23"/>
      <c r="AH66" s="23"/>
    </row>
    <row r="67" spans="1:34" ht="15.75" hidden="1" customHeight="1">
      <c r="A67" s="10">
        <v>66</v>
      </c>
      <c r="B67" s="10" t="s">
        <v>1463</v>
      </c>
      <c r="C67" s="11" t="s">
        <v>43</v>
      </c>
      <c r="D67" s="12" t="s">
        <v>120</v>
      </c>
      <c r="E67" s="10">
        <v>162000</v>
      </c>
      <c r="F67" s="11" t="e">
        <f t="shared" ca="1" si="0"/>
        <v>#NAME?</v>
      </c>
      <c r="G67" s="12" t="e">
        <f t="shared" ca="1" si="1"/>
        <v>#NAME?</v>
      </c>
      <c r="H67" s="10">
        <v>2</v>
      </c>
      <c r="I67" s="10">
        <f>VLOOKUP(B67,'BIS + EDB Final'!A:F,6,FALSE)</f>
        <v>-1</v>
      </c>
      <c r="J67" s="10">
        <f>VLOOKUP(B67,'CBG Final'!A:B,2,FALSE)</f>
        <v>3</v>
      </c>
      <c r="K67" s="13" t="e">
        <f t="shared" ca="1" si="2"/>
        <v>#NAME?</v>
      </c>
      <c r="L67" s="10" t="s">
        <v>1464</v>
      </c>
      <c r="M67" s="10" t="s">
        <v>38</v>
      </c>
      <c r="N67" s="10" t="s">
        <v>1465</v>
      </c>
      <c r="O67" s="10" t="s">
        <v>1466</v>
      </c>
      <c r="P67" s="10" t="s">
        <v>1467</v>
      </c>
      <c r="Q67" s="10" t="s">
        <v>253</v>
      </c>
      <c r="R67" s="10" t="s">
        <v>22</v>
      </c>
      <c r="S67" s="23"/>
      <c r="T67" s="26"/>
      <c r="U67" s="26"/>
      <c r="V67" s="23"/>
      <c r="W67" s="23"/>
      <c r="X67" s="26"/>
      <c r="Y67" s="26"/>
      <c r="Z67" s="23"/>
      <c r="AA67" s="23"/>
      <c r="AB67" s="23"/>
      <c r="AC67" s="23"/>
      <c r="AD67" s="23"/>
      <c r="AE67" s="23"/>
      <c r="AF67" s="23"/>
      <c r="AG67" s="23"/>
      <c r="AH67" s="23"/>
    </row>
    <row r="68" spans="1:34" ht="15.75" hidden="1" customHeight="1">
      <c r="A68" s="10">
        <v>67</v>
      </c>
      <c r="B68" s="10" t="s">
        <v>499</v>
      </c>
      <c r="C68" s="11" t="s">
        <v>84</v>
      </c>
      <c r="D68" s="12" t="s">
        <v>120</v>
      </c>
      <c r="E68" s="10">
        <v>194173</v>
      </c>
      <c r="F68" s="11" t="e">
        <f t="shared" ca="1" si="0"/>
        <v>#NAME?</v>
      </c>
      <c r="G68" s="12" t="e">
        <f t="shared" ca="1" si="1"/>
        <v>#NAME?</v>
      </c>
      <c r="H68" s="10">
        <v>2</v>
      </c>
      <c r="I68" s="10">
        <f>VLOOKUP(B68,'BIS + EDB Final'!A:F,6,FALSE)</f>
        <v>-1</v>
      </c>
      <c r="J68" s="10">
        <f>VLOOKUP(B68,'CBG Final'!A:B,2,FALSE)</f>
        <v>2</v>
      </c>
      <c r="K68" s="13" t="e">
        <f t="shared" ca="1" si="2"/>
        <v>#NAME?</v>
      </c>
      <c r="L68" s="10" t="s">
        <v>1555</v>
      </c>
      <c r="M68" s="10" t="s">
        <v>844</v>
      </c>
      <c r="N68" s="10" t="s">
        <v>1556</v>
      </c>
      <c r="O68" s="10" t="s">
        <v>1557</v>
      </c>
      <c r="P68" s="10" t="s">
        <v>1558</v>
      </c>
      <c r="Q68" s="10" t="s">
        <v>31</v>
      </c>
      <c r="R68" s="10" t="s">
        <v>22</v>
      </c>
      <c r="S68" s="23"/>
      <c r="T68" s="26"/>
      <c r="U68" s="26"/>
      <c r="V68" s="23"/>
      <c r="W68" s="23"/>
      <c r="X68" s="26"/>
      <c r="Y68" s="26"/>
      <c r="Z68" s="23"/>
      <c r="AA68" s="23"/>
      <c r="AB68" s="23"/>
      <c r="AC68" s="23"/>
      <c r="AD68" s="23"/>
      <c r="AE68" s="23"/>
      <c r="AF68" s="23"/>
      <c r="AG68" s="23"/>
      <c r="AH68" s="23"/>
    </row>
    <row r="69" spans="1:34" ht="15.75" hidden="1" customHeight="1">
      <c r="A69" s="10">
        <v>68</v>
      </c>
      <c r="B69" s="10" t="s">
        <v>1863</v>
      </c>
      <c r="C69" s="11" t="s">
        <v>93</v>
      </c>
      <c r="D69" s="12" t="s">
        <v>120</v>
      </c>
      <c r="E69" s="10">
        <v>169198</v>
      </c>
      <c r="F69" s="11" t="e">
        <f t="shared" ca="1" si="0"/>
        <v>#NAME?</v>
      </c>
      <c r="G69" s="12" t="e">
        <f t="shared" ca="1" si="1"/>
        <v>#NAME?</v>
      </c>
      <c r="H69" s="10">
        <v>1</v>
      </c>
      <c r="I69" s="10">
        <f>VLOOKUP(B69,'BIS + EDB Final'!A:F,6,FALSE)</f>
        <v>1</v>
      </c>
      <c r="J69" s="10">
        <f>VLOOKUP(B69,'CBG Final'!A:B,2,FALSE)</f>
        <v>2</v>
      </c>
      <c r="K69" s="13" t="e">
        <f t="shared" ca="1" si="2"/>
        <v>#NAME?</v>
      </c>
      <c r="L69" s="10" t="s">
        <v>1864</v>
      </c>
      <c r="M69" s="10" t="s">
        <v>1865</v>
      </c>
      <c r="N69" s="10" t="s">
        <v>1866</v>
      </c>
      <c r="O69" s="10" t="s">
        <v>1557</v>
      </c>
      <c r="P69" s="10" t="s">
        <v>1867</v>
      </c>
      <c r="Q69" s="10" t="s">
        <v>651</v>
      </c>
      <c r="R69" s="10" t="s">
        <v>22</v>
      </c>
      <c r="S69" s="23"/>
      <c r="T69" s="26"/>
      <c r="U69" s="26"/>
      <c r="V69" s="23"/>
      <c r="W69" s="23"/>
      <c r="X69" s="26"/>
      <c r="Y69" s="26"/>
      <c r="Z69" s="23"/>
      <c r="AA69" s="23"/>
      <c r="AB69" s="23"/>
      <c r="AC69" s="23"/>
      <c r="AD69" s="23"/>
      <c r="AE69" s="23"/>
      <c r="AF69" s="23"/>
      <c r="AG69" s="23"/>
      <c r="AH69" s="23"/>
    </row>
    <row r="70" spans="1:34" ht="15.75" hidden="1" customHeight="1">
      <c r="A70" s="10">
        <v>69</v>
      </c>
      <c r="B70" s="10" t="s">
        <v>1150</v>
      </c>
      <c r="C70" s="11" t="s">
        <v>93</v>
      </c>
      <c r="D70" s="12" t="s">
        <v>1151</v>
      </c>
      <c r="E70" s="10">
        <v>190159</v>
      </c>
      <c r="F70" s="11" t="e">
        <f t="shared" ca="1" si="0"/>
        <v>#NAME?</v>
      </c>
      <c r="G70" s="12" t="e">
        <f t="shared" ca="1" si="1"/>
        <v>#NAME?</v>
      </c>
      <c r="H70" s="10">
        <v>1</v>
      </c>
      <c r="I70" s="10">
        <f>VLOOKUP(B70,'BIS + EDB Final'!A:F,6,FALSE)</f>
        <v>0</v>
      </c>
      <c r="J70" s="10">
        <f>VLOOKUP(B70,'CBG Final'!A:B,2,FALSE)</f>
        <v>2</v>
      </c>
      <c r="K70" s="13" t="e">
        <f t="shared" ca="1" si="2"/>
        <v>#NAME?</v>
      </c>
      <c r="L70" s="10" t="s">
        <v>1152</v>
      </c>
      <c r="M70" s="10" t="s">
        <v>1153</v>
      </c>
      <c r="N70" s="10" t="s">
        <v>1154</v>
      </c>
      <c r="O70" s="10" t="s">
        <v>1075</v>
      </c>
      <c r="P70" s="10" t="s">
        <v>1155</v>
      </c>
      <c r="Q70" s="10" t="s">
        <v>351</v>
      </c>
      <c r="R70" s="10" t="s">
        <v>142</v>
      </c>
      <c r="S70" s="23"/>
      <c r="T70" s="26"/>
      <c r="U70" s="26"/>
      <c r="V70" s="23"/>
      <c r="W70" s="23"/>
      <c r="X70" s="23"/>
      <c r="Y70" s="23"/>
      <c r="Z70" s="23"/>
      <c r="AA70" s="23"/>
      <c r="AB70" s="23"/>
      <c r="AC70" s="23"/>
      <c r="AD70" s="23"/>
      <c r="AE70" s="23"/>
      <c r="AF70" s="23"/>
      <c r="AG70" s="23"/>
      <c r="AH70" s="23"/>
    </row>
    <row r="71" spans="1:34" ht="15.75" hidden="1" customHeight="1">
      <c r="A71" s="10">
        <v>70</v>
      </c>
      <c r="B71" s="10" t="s">
        <v>1273</v>
      </c>
      <c r="C71" s="11" t="s">
        <v>84</v>
      </c>
      <c r="D71" s="12" t="s">
        <v>1151</v>
      </c>
      <c r="E71" s="10">
        <v>158056</v>
      </c>
      <c r="F71" s="11" t="e">
        <f t="shared" ca="1" si="0"/>
        <v>#NAME?</v>
      </c>
      <c r="G71" s="12" t="e">
        <f t="shared" ca="1" si="1"/>
        <v>#NAME?</v>
      </c>
      <c r="H71" s="10">
        <v>1</v>
      </c>
      <c r="I71" s="10">
        <f>VLOOKUP(B71,'BIS + EDB Final'!A:F,6,FALSE)</f>
        <v>0</v>
      </c>
      <c r="J71" s="10">
        <f>VLOOKUP(B71,'CBG Final'!A:B,2,FALSE)</f>
        <v>2</v>
      </c>
      <c r="K71" s="13" t="e">
        <f t="shared" ca="1" si="2"/>
        <v>#NAME?</v>
      </c>
      <c r="L71" s="10" t="s">
        <v>1287</v>
      </c>
      <c r="M71" s="10" t="s">
        <v>1288</v>
      </c>
      <c r="N71" s="10" t="s">
        <v>1289</v>
      </c>
      <c r="O71" s="10" t="s">
        <v>1290</v>
      </c>
      <c r="P71" s="10" t="s">
        <v>1291</v>
      </c>
      <c r="Q71" s="10" t="s">
        <v>1292</v>
      </c>
      <c r="R71" s="10" t="s">
        <v>22</v>
      </c>
      <c r="S71" s="23"/>
      <c r="T71" s="26"/>
      <c r="U71" s="26"/>
      <c r="V71" s="23"/>
      <c r="W71" s="23"/>
      <c r="X71" s="23"/>
      <c r="Y71" s="23"/>
      <c r="Z71" s="23"/>
      <c r="AA71" s="23"/>
      <c r="AB71" s="23"/>
      <c r="AC71" s="23"/>
      <c r="AD71" s="23"/>
      <c r="AE71" s="23"/>
      <c r="AF71" s="23"/>
      <c r="AG71" s="23"/>
      <c r="AH71" s="23"/>
    </row>
    <row r="72" spans="1:34" ht="15.75" hidden="1" customHeight="1">
      <c r="A72" s="10">
        <v>71</v>
      </c>
      <c r="B72" s="10" t="s">
        <v>1848</v>
      </c>
      <c r="C72" s="11" t="s">
        <v>777</v>
      </c>
      <c r="D72" s="12" t="s">
        <v>1151</v>
      </c>
      <c r="E72" s="10">
        <v>170000</v>
      </c>
      <c r="F72" s="11" t="e">
        <f t="shared" ca="1" si="0"/>
        <v>#NAME?</v>
      </c>
      <c r="G72" s="12" t="e">
        <f t="shared" ca="1" si="1"/>
        <v>#NAME?</v>
      </c>
      <c r="H72" s="10">
        <v>1</v>
      </c>
      <c r="I72" s="10">
        <f>VLOOKUP(B72,'BIS + EDB Final'!A:F,6,FALSE)</f>
        <v>0</v>
      </c>
      <c r="J72" s="10">
        <f>VLOOKUP(B72,'CBG Final'!A:B,2,FALSE)</f>
        <v>2</v>
      </c>
      <c r="K72" s="13" t="e">
        <f t="shared" ca="1" si="2"/>
        <v>#NAME?</v>
      </c>
      <c r="L72" s="10" t="s">
        <v>1849</v>
      </c>
      <c r="M72" s="10" t="s">
        <v>572</v>
      </c>
      <c r="N72" s="10" t="s">
        <v>1850</v>
      </c>
      <c r="O72" s="10" t="s">
        <v>1825</v>
      </c>
      <c r="P72" s="10" t="s">
        <v>1851</v>
      </c>
      <c r="Q72" s="10" t="s">
        <v>468</v>
      </c>
      <c r="R72" s="10" t="s">
        <v>41</v>
      </c>
      <c r="S72" s="23"/>
      <c r="T72" s="26"/>
      <c r="U72" s="26"/>
      <c r="V72" s="23"/>
      <c r="W72" s="23"/>
      <c r="X72" s="23"/>
      <c r="Y72" s="23"/>
      <c r="Z72" s="23"/>
      <c r="AA72" s="23"/>
      <c r="AB72" s="23"/>
      <c r="AC72" s="23"/>
      <c r="AD72" s="23"/>
      <c r="AE72" s="23"/>
      <c r="AF72" s="23"/>
      <c r="AG72" s="23"/>
      <c r="AH72" s="23"/>
    </row>
    <row r="73" spans="1:34" ht="15.75" hidden="1" customHeight="1">
      <c r="A73" s="10">
        <v>72</v>
      </c>
      <c r="B73" s="10" t="s">
        <v>1304</v>
      </c>
      <c r="C73" s="11" t="s">
        <v>93</v>
      </c>
      <c r="D73" s="12" t="s">
        <v>1151</v>
      </c>
      <c r="E73" s="10">
        <v>155962</v>
      </c>
      <c r="F73" s="11" t="e">
        <f t="shared" ca="1" si="0"/>
        <v>#NAME?</v>
      </c>
      <c r="G73" s="12" t="e">
        <f t="shared" ca="1" si="1"/>
        <v>#NAME?</v>
      </c>
      <c r="H73" s="10">
        <v>1</v>
      </c>
      <c r="I73" s="10">
        <f>VLOOKUP(B73,'BIS + EDB Final'!A:F,6,FALSE)</f>
        <v>0</v>
      </c>
      <c r="J73" s="10">
        <f>VLOOKUP(B73,'CBG Final'!A:B,2,FALSE)</f>
        <v>3</v>
      </c>
      <c r="K73" s="13" t="e">
        <f t="shared" ca="1" si="2"/>
        <v>#NAME?</v>
      </c>
      <c r="L73" s="10" t="s">
        <v>2793</v>
      </c>
      <c r="M73" s="10" t="s">
        <v>2794</v>
      </c>
      <c r="N73" s="10" t="s">
        <v>2795</v>
      </c>
      <c r="O73" s="10"/>
      <c r="P73" s="10" t="s">
        <v>2796</v>
      </c>
      <c r="Q73" s="10" t="s">
        <v>1025</v>
      </c>
      <c r="R73" s="10" t="s">
        <v>196</v>
      </c>
      <c r="S73" s="23"/>
      <c r="T73" s="26"/>
      <c r="U73" s="26"/>
      <c r="V73" s="23"/>
      <c r="W73" s="23"/>
      <c r="X73" s="23"/>
      <c r="Y73" s="23"/>
      <c r="Z73" s="23"/>
      <c r="AA73" s="23"/>
      <c r="AB73" s="23"/>
      <c r="AC73" s="23"/>
      <c r="AD73" s="23"/>
      <c r="AE73" s="23"/>
      <c r="AF73" s="23"/>
      <c r="AG73" s="23"/>
      <c r="AH73" s="23"/>
    </row>
    <row r="74" spans="1:34" ht="15.75" hidden="1" customHeight="1">
      <c r="A74" s="10">
        <v>73</v>
      </c>
      <c r="B74" s="10" t="s">
        <v>2244</v>
      </c>
      <c r="C74" s="11" t="s">
        <v>46</v>
      </c>
      <c r="D74" s="12" t="s">
        <v>1211</v>
      </c>
      <c r="E74" s="10">
        <v>158413</v>
      </c>
      <c r="F74" s="11" t="e">
        <f t="shared" ca="1" si="0"/>
        <v>#NAME?</v>
      </c>
      <c r="G74" s="12" t="e">
        <f t="shared" ca="1" si="1"/>
        <v>#NAME?</v>
      </c>
      <c r="H74" s="10">
        <v>2</v>
      </c>
      <c r="I74" s="10">
        <f>VLOOKUP(B74,'BIS + EDB Final'!A:F,6,FALSE)</f>
        <v>1</v>
      </c>
      <c r="J74" s="10">
        <f>VLOOKUP(B74,'CBG Final'!A:B,2,FALSE)</f>
        <v>3</v>
      </c>
      <c r="K74" s="13" t="e">
        <f t="shared" ca="1" si="2"/>
        <v>#NAME?</v>
      </c>
      <c r="L74" s="10" t="s">
        <v>2245</v>
      </c>
      <c r="M74" s="10" t="s">
        <v>1045</v>
      </c>
      <c r="N74" s="10" t="s">
        <v>2246</v>
      </c>
      <c r="O74" s="10" t="s">
        <v>2247</v>
      </c>
      <c r="P74" s="10" t="s">
        <v>2248</v>
      </c>
      <c r="Q74" s="10" t="s">
        <v>100</v>
      </c>
      <c r="R74" s="10" t="s">
        <v>22</v>
      </c>
      <c r="S74" s="23"/>
      <c r="T74" s="26"/>
      <c r="U74" s="26"/>
      <c r="V74" s="23"/>
      <c r="W74" s="23"/>
      <c r="X74" s="23"/>
      <c r="Y74" s="23"/>
      <c r="Z74" s="23"/>
      <c r="AA74" s="23"/>
      <c r="AB74" s="23"/>
      <c r="AC74" s="23"/>
      <c r="AD74" s="23"/>
      <c r="AE74" s="23"/>
      <c r="AF74" s="23"/>
      <c r="AG74" s="23"/>
      <c r="AH74" s="23"/>
    </row>
    <row r="75" spans="1:34" ht="15.75" hidden="1" customHeight="1">
      <c r="A75" s="10">
        <v>74</v>
      </c>
      <c r="B75" s="10" t="s">
        <v>1368</v>
      </c>
      <c r="C75" s="11" t="s">
        <v>43</v>
      </c>
      <c r="D75" s="12" t="s">
        <v>1369</v>
      </c>
      <c r="E75" s="10">
        <v>194200</v>
      </c>
      <c r="F75" s="11" t="e">
        <f t="shared" ca="1" si="0"/>
        <v>#NAME?</v>
      </c>
      <c r="G75" s="12" t="e">
        <f t="shared" ca="1" si="1"/>
        <v>#NAME?</v>
      </c>
      <c r="H75" s="10">
        <v>1</v>
      </c>
      <c r="I75" s="10">
        <f>VLOOKUP(B75,'BIS + EDB Final'!A:F,6,FALSE)</f>
        <v>1</v>
      </c>
      <c r="J75" s="10">
        <f>VLOOKUP(B75,'CBG Final'!A:B,2,FALSE)</f>
        <v>2</v>
      </c>
      <c r="K75" s="13" t="e">
        <f t="shared" ca="1" si="2"/>
        <v>#NAME?</v>
      </c>
      <c r="L75" s="10" t="s">
        <v>1370</v>
      </c>
      <c r="M75" s="10" t="s">
        <v>1197</v>
      </c>
      <c r="N75" s="10" t="s">
        <v>1371</v>
      </c>
      <c r="O75" s="10" t="s">
        <v>1372</v>
      </c>
      <c r="P75" s="10" t="s">
        <v>1373</v>
      </c>
      <c r="Q75" s="10" t="s">
        <v>253</v>
      </c>
      <c r="R75" s="10" t="s">
        <v>175</v>
      </c>
      <c r="S75" s="23"/>
      <c r="T75" s="26"/>
      <c r="U75" s="26"/>
      <c r="V75" s="23"/>
      <c r="W75" s="23"/>
      <c r="X75" s="23"/>
      <c r="Y75" s="23"/>
      <c r="Z75" s="23"/>
      <c r="AA75" s="23"/>
      <c r="AB75" s="23"/>
      <c r="AC75" s="23"/>
      <c r="AD75" s="23"/>
      <c r="AE75" s="23"/>
      <c r="AF75" s="23"/>
      <c r="AG75" s="23"/>
      <c r="AH75" s="23"/>
    </row>
    <row r="76" spans="1:34" ht="15.75" hidden="1" customHeight="1">
      <c r="A76" s="10">
        <v>75</v>
      </c>
      <c r="B76" s="10" t="s">
        <v>799</v>
      </c>
      <c r="C76" s="11" t="s">
        <v>43</v>
      </c>
      <c r="D76" s="12" t="s">
        <v>474</v>
      </c>
      <c r="E76" s="10">
        <v>196650</v>
      </c>
      <c r="F76" s="11" t="e">
        <f t="shared" ca="1" si="0"/>
        <v>#NAME?</v>
      </c>
      <c r="G76" s="12" t="e">
        <f t="shared" ca="1" si="1"/>
        <v>#NAME?</v>
      </c>
      <c r="H76" s="10">
        <v>1</v>
      </c>
      <c r="I76" s="10">
        <f>VLOOKUP(B76,'BIS + EDB Final'!A:F,6,FALSE)</f>
        <v>0</v>
      </c>
      <c r="J76" s="10">
        <f>VLOOKUP(B76,'CBG Final'!A:B,2,FALSE)</f>
        <v>2</v>
      </c>
      <c r="K76" s="13" t="e">
        <f t="shared" ca="1" si="2"/>
        <v>#NAME?</v>
      </c>
      <c r="L76" s="10" t="s">
        <v>800</v>
      </c>
      <c r="M76" s="10" t="s">
        <v>518</v>
      </c>
      <c r="N76" s="10" t="s">
        <v>801</v>
      </c>
      <c r="O76" s="10" t="s">
        <v>802</v>
      </c>
      <c r="P76" s="10" t="s">
        <v>803</v>
      </c>
      <c r="Q76" s="10" t="s">
        <v>31</v>
      </c>
      <c r="R76" s="10" t="s">
        <v>224</v>
      </c>
      <c r="S76" s="23"/>
      <c r="T76" s="26"/>
      <c r="U76" s="26"/>
      <c r="V76" s="23"/>
      <c r="W76" s="23"/>
      <c r="X76" s="26"/>
      <c r="Y76" s="26"/>
      <c r="Z76" s="23"/>
      <c r="AA76" s="23"/>
      <c r="AB76" s="23"/>
      <c r="AC76" s="23"/>
      <c r="AD76" s="23"/>
      <c r="AE76" s="23"/>
      <c r="AF76" s="23"/>
      <c r="AG76" s="23"/>
      <c r="AH76" s="23"/>
    </row>
    <row r="77" spans="1:34" ht="15.75" hidden="1" customHeight="1">
      <c r="A77" s="10">
        <v>76</v>
      </c>
      <c r="B77" s="10" t="s">
        <v>1836</v>
      </c>
      <c r="C77" s="11" t="s">
        <v>43</v>
      </c>
      <c r="D77" s="12" t="s">
        <v>279</v>
      </c>
      <c r="E77" s="10">
        <v>215500</v>
      </c>
      <c r="F77" s="11" t="e">
        <f t="shared" ca="1" si="0"/>
        <v>#NAME?</v>
      </c>
      <c r="G77" s="12" t="e">
        <f t="shared" ca="1" si="1"/>
        <v>#NAME?</v>
      </c>
      <c r="H77" s="10">
        <v>1</v>
      </c>
      <c r="I77" s="10">
        <f>VLOOKUP(B77,'BIS + EDB Final'!A:F,6,FALSE)</f>
        <v>1</v>
      </c>
      <c r="J77" s="10">
        <f>VLOOKUP(B77,'CBG Final'!A:B,2,FALSE)</f>
        <v>2</v>
      </c>
      <c r="K77" s="13" t="e">
        <f t="shared" ca="1" si="2"/>
        <v>#NAME?</v>
      </c>
      <c r="L77" s="10" t="s">
        <v>1837</v>
      </c>
      <c r="M77" s="10" t="s">
        <v>971</v>
      </c>
      <c r="N77" s="10" t="s">
        <v>1838</v>
      </c>
      <c r="O77" s="10" t="s">
        <v>1839</v>
      </c>
      <c r="P77" s="10" t="s">
        <v>1840</v>
      </c>
      <c r="Q77" s="10" t="s">
        <v>190</v>
      </c>
      <c r="R77" s="10" t="s">
        <v>141</v>
      </c>
      <c r="S77" s="23"/>
      <c r="T77" s="26"/>
      <c r="U77" s="26"/>
      <c r="V77" s="23"/>
      <c r="W77" s="23"/>
      <c r="X77" s="26"/>
      <c r="Y77" s="26"/>
      <c r="Z77" s="23"/>
      <c r="AA77" s="23"/>
      <c r="AB77" s="23"/>
      <c r="AC77" s="23"/>
      <c r="AD77" s="23"/>
      <c r="AE77" s="23"/>
      <c r="AF77" s="23"/>
      <c r="AG77" s="23"/>
      <c r="AH77" s="23"/>
    </row>
    <row r="78" spans="1:34" ht="15.75" hidden="1" customHeight="1">
      <c r="A78" s="10">
        <v>77</v>
      </c>
      <c r="B78" s="10" t="s">
        <v>1667</v>
      </c>
      <c r="C78" s="11" t="s">
        <v>281</v>
      </c>
      <c r="D78" s="12" t="s">
        <v>1668</v>
      </c>
      <c r="E78" s="10">
        <v>162293</v>
      </c>
      <c r="F78" s="11" t="e">
        <f t="shared" ca="1" si="0"/>
        <v>#NAME?</v>
      </c>
      <c r="G78" s="12" t="e">
        <f t="shared" ca="1" si="1"/>
        <v>#NAME?</v>
      </c>
      <c r="H78" s="10">
        <v>2</v>
      </c>
      <c r="I78" s="10">
        <f>VLOOKUP(B78,'BIS + EDB Final'!A:F,6,FALSE)</f>
        <v>1</v>
      </c>
      <c r="J78" s="10">
        <f>VLOOKUP(B78,'CBG Final'!A:B,2,FALSE)</f>
        <v>2</v>
      </c>
      <c r="K78" s="13" t="e">
        <f t="shared" ca="1" si="2"/>
        <v>#NAME?</v>
      </c>
      <c r="L78" s="10" t="s">
        <v>1669</v>
      </c>
      <c r="M78" s="10" t="s">
        <v>1158</v>
      </c>
      <c r="N78" s="10" t="s">
        <v>1670</v>
      </c>
      <c r="O78" s="10" t="s">
        <v>1671</v>
      </c>
      <c r="P78" s="10" t="s">
        <v>1672</v>
      </c>
      <c r="Q78" s="10" t="s">
        <v>351</v>
      </c>
      <c r="R78" s="10" t="s">
        <v>116</v>
      </c>
      <c r="S78" s="23"/>
      <c r="T78" s="26"/>
      <c r="U78" s="26"/>
      <c r="V78" s="23"/>
      <c r="W78" s="23"/>
      <c r="X78" s="23"/>
      <c r="Y78" s="23"/>
      <c r="Z78" s="23"/>
      <c r="AA78" s="23"/>
      <c r="AB78" s="23"/>
      <c r="AC78" s="23"/>
      <c r="AD78" s="23"/>
      <c r="AE78" s="23"/>
      <c r="AF78" s="23"/>
      <c r="AG78" s="23"/>
      <c r="AH78" s="23"/>
    </row>
    <row r="79" spans="1:34" ht="15.75" hidden="1" customHeight="1">
      <c r="A79" s="10">
        <v>78</v>
      </c>
      <c r="B79" s="10" t="s">
        <v>2205</v>
      </c>
      <c r="C79" s="11" t="s">
        <v>93</v>
      </c>
      <c r="D79" s="12" t="s">
        <v>2206</v>
      </c>
      <c r="E79" s="10">
        <v>194956</v>
      </c>
      <c r="F79" s="11" t="e">
        <f t="shared" ca="1" si="0"/>
        <v>#NAME?</v>
      </c>
      <c r="G79" s="12" t="e">
        <f t="shared" ca="1" si="1"/>
        <v>#NAME?</v>
      </c>
      <c r="H79" s="10">
        <v>2</v>
      </c>
      <c r="I79" s="10">
        <f>VLOOKUP(B79,'BIS + EDB Final'!A:F,6,FALSE)</f>
        <v>1</v>
      </c>
      <c r="J79" s="10">
        <f>VLOOKUP(B79,'CBG Final'!A:B,2,FALSE)</f>
        <v>2</v>
      </c>
      <c r="K79" s="13" t="e">
        <f t="shared" ca="1" si="2"/>
        <v>#NAME?</v>
      </c>
      <c r="L79" s="10" t="s">
        <v>2207</v>
      </c>
      <c r="M79" s="10" t="s">
        <v>781</v>
      </c>
      <c r="N79" s="10" t="s">
        <v>2208</v>
      </c>
      <c r="O79" s="10" t="s">
        <v>2209</v>
      </c>
      <c r="P79" s="10" t="s">
        <v>2210</v>
      </c>
      <c r="Q79" s="10" t="s">
        <v>40</v>
      </c>
      <c r="R79" s="10" t="s">
        <v>61</v>
      </c>
      <c r="S79" s="23"/>
      <c r="T79" s="26"/>
      <c r="U79" s="26"/>
      <c r="V79" s="23"/>
      <c r="W79" s="23"/>
      <c r="X79" s="26"/>
      <c r="Y79" s="26"/>
      <c r="Z79" s="23"/>
      <c r="AA79" s="23"/>
      <c r="AB79" s="23"/>
      <c r="AC79" s="23"/>
      <c r="AD79" s="23"/>
      <c r="AE79" s="23"/>
      <c r="AF79" s="23"/>
      <c r="AG79" s="23"/>
      <c r="AH79" s="23"/>
    </row>
    <row r="80" spans="1:34" ht="15.75" hidden="1" customHeight="1">
      <c r="A80" s="10">
        <v>79</v>
      </c>
      <c r="B80" s="10" t="s">
        <v>359</v>
      </c>
      <c r="C80" s="11" t="s">
        <v>46</v>
      </c>
      <c r="D80" s="12" t="s">
        <v>337</v>
      </c>
      <c r="E80" s="10">
        <v>181850</v>
      </c>
      <c r="F80" s="11" t="e">
        <f t="shared" ca="1" si="0"/>
        <v>#NAME?</v>
      </c>
      <c r="G80" s="12" t="e">
        <f t="shared" ca="1" si="1"/>
        <v>#NAME?</v>
      </c>
      <c r="H80" s="10">
        <v>1</v>
      </c>
      <c r="I80" s="10">
        <f>VLOOKUP(B80,'BIS + EDB Final'!A:F,6,FALSE)</f>
        <v>0</v>
      </c>
      <c r="J80" s="10">
        <f>VLOOKUP(B80,'CBG Final'!A:B,2,FALSE)</f>
        <v>2</v>
      </c>
      <c r="K80" s="13" t="e">
        <f t="shared" ca="1" si="2"/>
        <v>#NAME?</v>
      </c>
      <c r="L80" s="10" t="s">
        <v>1379</v>
      </c>
      <c r="M80" s="10" t="s">
        <v>1380</v>
      </c>
      <c r="N80" s="10" t="s">
        <v>1381</v>
      </c>
      <c r="O80" s="10" t="s">
        <v>817</v>
      </c>
      <c r="P80" s="10" t="s">
        <v>1382</v>
      </c>
      <c r="Q80" s="10" t="s">
        <v>1292</v>
      </c>
      <c r="R80" s="10" t="s">
        <v>22</v>
      </c>
      <c r="S80" s="23"/>
      <c r="T80" s="26"/>
      <c r="U80" s="26"/>
      <c r="V80" s="23"/>
      <c r="W80" s="23"/>
      <c r="X80" s="26"/>
      <c r="Y80" s="26"/>
      <c r="Z80" s="23"/>
      <c r="AA80" s="23"/>
      <c r="AB80" s="23"/>
      <c r="AC80" s="23"/>
      <c r="AD80" s="23"/>
      <c r="AE80" s="23"/>
      <c r="AF80" s="23"/>
      <c r="AG80" s="23"/>
      <c r="AH80" s="23"/>
    </row>
    <row r="81" spans="1:34" ht="15.75" customHeight="1">
      <c r="A81" s="10"/>
      <c r="B81" s="10" t="s">
        <v>858</v>
      </c>
      <c r="C81" s="11" t="s">
        <v>43</v>
      </c>
      <c r="D81" s="12" t="s">
        <v>15</v>
      </c>
      <c r="E81" s="10">
        <v>319000</v>
      </c>
      <c r="F81" s="11" t="e">
        <f t="shared" ca="1" si="0"/>
        <v>#NAME?</v>
      </c>
      <c r="G81" s="12" t="e">
        <f t="shared" ca="1" si="1"/>
        <v>#NAME?</v>
      </c>
      <c r="H81" s="10">
        <v>2</v>
      </c>
      <c r="I81" s="10">
        <f>VLOOKUP(B81,'BIS + EDB Final'!A:F,6,FALSE)</f>
        <v>1</v>
      </c>
      <c r="J81" s="10">
        <f>VLOOKUP(B81,'CBG Final'!A:B,2,FALSE)</f>
        <v>3</v>
      </c>
      <c r="K81" s="13" t="e">
        <f t="shared" ca="1" si="2"/>
        <v>#NAME?</v>
      </c>
      <c r="L81" s="10" t="s">
        <v>2142</v>
      </c>
      <c r="M81" s="10" t="s">
        <v>2143</v>
      </c>
      <c r="N81" s="10" t="s">
        <v>2144</v>
      </c>
      <c r="O81" s="10" t="s">
        <v>626</v>
      </c>
      <c r="P81" s="10" t="s">
        <v>2145</v>
      </c>
      <c r="Q81" s="10" t="s">
        <v>175</v>
      </c>
      <c r="R81" s="10" t="s">
        <v>22</v>
      </c>
      <c r="S81" s="14"/>
      <c r="T81" s="15"/>
      <c r="U81" s="15"/>
      <c r="V81" s="14"/>
      <c r="W81" s="14"/>
      <c r="X81" s="15"/>
      <c r="Y81" s="15"/>
      <c r="Z81" s="14"/>
      <c r="AA81" s="14"/>
      <c r="AB81" s="14"/>
      <c r="AC81" s="14"/>
      <c r="AD81" s="14"/>
      <c r="AE81" s="14"/>
      <c r="AF81" s="14"/>
      <c r="AG81" s="14"/>
      <c r="AH81" s="14"/>
    </row>
    <row r="82" spans="1:34" ht="15.75" customHeight="1">
      <c r="A82" s="10"/>
      <c r="B82" s="10" t="s">
        <v>575</v>
      </c>
      <c r="C82" s="11" t="s">
        <v>43</v>
      </c>
      <c r="D82" s="12" t="s">
        <v>576</v>
      </c>
      <c r="E82" s="10">
        <v>205040</v>
      </c>
      <c r="F82" s="11" t="e">
        <f t="shared" ca="1" si="0"/>
        <v>#NAME?</v>
      </c>
      <c r="G82" s="12" t="e">
        <f t="shared" ca="1" si="1"/>
        <v>#NAME?</v>
      </c>
      <c r="H82" s="10">
        <v>2</v>
      </c>
      <c r="I82" s="10">
        <f>VLOOKUP(B82,'BIS + EDB Final'!A:F,6,FALSE)</f>
        <v>1</v>
      </c>
      <c r="J82" s="10">
        <f>VLOOKUP(B82,'CBG Final'!A:B,2,FALSE)</f>
        <v>3</v>
      </c>
      <c r="K82" s="13" t="e">
        <f t="shared" ca="1" si="2"/>
        <v>#NAME?</v>
      </c>
      <c r="L82" s="10" t="s">
        <v>2758</v>
      </c>
      <c r="M82" s="10" t="s">
        <v>312</v>
      </c>
      <c r="N82" s="10" t="s">
        <v>2759</v>
      </c>
      <c r="O82" s="10" t="s">
        <v>2760</v>
      </c>
      <c r="P82" s="10" t="s">
        <v>2761</v>
      </c>
      <c r="Q82" s="10" t="s">
        <v>53</v>
      </c>
      <c r="R82" s="10" t="s">
        <v>22</v>
      </c>
      <c r="S82" s="14"/>
      <c r="T82" s="15"/>
      <c r="U82" s="15"/>
      <c r="V82" s="14"/>
      <c r="W82" s="14"/>
      <c r="X82" s="15"/>
      <c r="Y82" s="15"/>
      <c r="Z82" s="14"/>
      <c r="AA82" s="14"/>
      <c r="AB82" s="14"/>
      <c r="AC82" s="14"/>
      <c r="AD82" s="14"/>
      <c r="AE82" s="14"/>
      <c r="AF82" s="14"/>
      <c r="AG82" s="14"/>
      <c r="AH82" s="14"/>
    </row>
    <row r="83" spans="1:34" ht="15.75" hidden="1" customHeight="1">
      <c r="A83" s="10">
        <v>82</v>
      </c>
      <c r="B83" s="10" t="s">
        <v>1109</v>
      </c>
      <c r="C83" s="11" t="s">
        <v>1110</v>
      </c>
      <c r="D83" s="12" t="s">
        <v>404</v>
      </c>
      <c r="E83" s="10">
        <v>300000</v>
      </c>
      <c r="F83" s="11" t="e">
        <f t="shared" ca="1" si="0"/>
        <v>#NAME?</v>
      </c>
      <c r="G83" s="12" t="e">
        <f t="shared" ca="1" si="1"/>
        <v>#NAME?</v>
      </c>
      <c r="H83" s="10">
        <v>0</v>
      </c>
      <c r="I83" s="10">
        <f>VLOOKUP(B83,'BIS + EDB Final'!A:F,6,FALSE)</f>
        <v>0</v>
      </c>
      <c r="J83" s="10">
        <f>VLOOKUP(B83,'CBG Final'!A:B,2,FALSE)</f>
        <v>1</v>
      </c>
      <c r="K83" s="13" t="e">
        <f t="shared" ca="1" si="2"/>
        <v>#NAME?</v>
      </c>
      <c r="L83" s="10" t="s">
        <v>1111</v>
      </c>
      <c r="M83" s="10" t="s">
        <v>1112</v>
      </c>
      <c r="N83" s="10" t="s">
        <v>1113</v>
      </c>
      <c r="O83" s="10" t="s">
        <v>1114</v>
      </c>
      <c r="P83" s="10" t="s">
        <v>1115</v>
      </c>
      <c r="Q83" s="10" t="s">
        <v>206</v>
      </c>
      <c r="R83" s="10" t="s">
        <v>358</v>
      </c>
      <c r="S83" s="23"/>
      <c r="T83" s="26"/>
      <c r="U83" s="26"/>
      <c r="V83" s="23"/>
      <c r="W83" s="23"/>
      <c r="X83" s="23"/>
      <c r="Y83" s="23"/>
      <c r="Z83" s="23"/>
      <c r="AA83" s="23"/>
      <c r="AB83" s="23"/>
      <c r="AC83" s="23"/>
      <c r="AD83" s="23"/>
      <c r="AE83" s="23"/>
      <c r="AF83" s="23"/>
      <c r="AG83" s="23"/>
      <c r="AH83" s="23"/>
    </row>
    <row r="84" spans="1:34" ht="15.75" customHeight="1">
      <c r="A84" s="10"/>
      <c r="B84" s="10" t="s">
        <v>1099</v>
      </c>
      <c r="C84" s="11" t="s">
        <v>43</v>
      </c>
      <c r="D84" s="12" t="s">
        <v>214</v>
      </c>
      <c r="E84" s="10">
        <v>227855</v>
      </c>
      <c r="F84" s="11" t="e">
        <f t="shared" ca="1" si="0"/>
        <v>#NAME?</v>
      </c>
      <c r="G84" s="12" t="e">
        <f t="shared" ca="1" si="1"/>
        <v>#NAME?</v>
      </c>
      <c r="H84" s="10">
        <v>2</v>
      </c>
      <c r="I84" s="10">
        <f>VLOOKUP(B84,'BIS + EDB Final'!A:F,6,FALSE)</f>
        <v>1</v>
      </c>
      <c r="J84" s="10">
        <f>VLOOKUP(B84,'CBG Final'!A:B,2,FALSE)</f>
        <v>3</v>
      </c>
      <c r="K84" s="13" t="e">
        <f t="shared" ca="1" si="2"/>
        <v>#NAME?</v>
      </c>
      <c r="L84" s="10" t="s">
        <v>1100</v>
      </c>
      <c r="M84" s="10" t="s">
        <v>707</v>
      </c>
      <c r="N84" s="10" t="s">
        <v>1101</v>
      </c>
      <c r="O84" s="10" t="s">
        <v>1102</v>
      </c>
      <c r="P84" s="10" t="s">
        <v>1103</v>
      </c>
      <c r="Q84" s="10" t="s">
        <v>393</v>
      </c>
      <c r="R84" s="10" t="s">
        <v>22</v>
      </c>
      <c r="S84" s="14"/>
      <c r="T84" s="15"/>
      <c r="U84" s="15"/>
      <c r="V84" s="14"/>
      <c r="W84" s="14"/>
      <c r="X84" s="15"/>
      <c r="Y84" s="15"/>
      <c r="Z84" s="14"/>
      <c r="AA84" s="14"/>
      <c r="AB84" s="14"/>
      <c r="AC84" s="14"/>
      <c r="AD84" s="14"/>
      <c r="AE84" s="14"/>
      <c r="AF84" s="14"/>
      <c r="AG84" s="14"/>
      <c r="AH84" s="14"/>
    </row>
    <row r="85" spans="1:34" ht="15.75" hidden="1" customHeight="1">
      <c r="A85" s="10">
        <v>84</v>
      </c>
      <c r="B85" s="10" t="s">
        <v>254</v>
      </c>
      <c r="C85" s="11" t="s">
        <v>255</v>
      </c>
      <c r="D85" s="12" t="s">
        <v>2264</v>
      </c>
      <c r="E85" s="10">
        <v>262647</v>
      </c>
      <c r="F85" s="11" t="e">
        <f t="shared" ca="1" si="0"/>
        <v>#NAME?</v>
      </c>
      <c r="G85" s="12" t="e">
        <f t="shared" ca="1" si="1"/>
        <v>#NAME?</v>
      </c>
      <c r="H85" s="10">
        <v>1</v>
      </c>
      <c r="I85" s="10">
        <f>VLOOKUP(B85,'BIS + EDB Final'!A:F,6,FALSE)</f>
        <v>0</v>
      </c>
      <c r="J85" s="10">
        <f>VLOOKUP(B85,'CBG Final'!A:B,2,FALSE)</f>
        <v>2</v>
      </c>
      <c r="K85" s="13" t="e">
        <f t="shared" ca="1" si="2"/>
        <v>#NAME?</v>
      </c>
      <c r="L85" s="10" t="s">
        <v>2265</v>
      </c>
      <c r="M85" s="10" t="s">
        <v>1206</v>
      </c>
      <c r="N85" s="10" t="s">
        <v>2266</v>
      </c>
      <c r="O85" s="10" t="s">
        <v>2267</v>
      </c>
      <c r="P85" s="10" t="s">
        <v>2268</v>
      </c>
      <c r="Q85" s="10" t="s">
        <v>253</v>
      </c>
      <c r="R85" s="10" t="s">
        <v>22</v>
      </c>
      <c r="S85" s="23"/>
      <c r="T85" s="26"/>
      <c r="U85" s="26"/>
      <c r="V85" s="23"/>
      <c r="W85" s="23"/>
      <c r="X85" s="26"/>
      <c r="Y85" s="26"/>
      <c r="Z85" s="23"/>
      <c r="AA85" s="23"/>
      <c r="AB85" s="23"/>
      <c r="AC85" s="23"/>
      <c r="AD85" s="23"/>
      <c r="AE85" s="23"/>
      <c r="AF85" s="23"/>
      <c r="AG85" s="23"/>
      <c r="AH85" s="23"/>
    </row>
    <row r="86" spans="1:34" ht="15.75" customHeight="1">
      <c r="A86" s="10"/>
      <c r="B86" s="10" t="s">
        <v>166</v>
      </c>
      <c r="C86" s="11" t="s">
        <v>43</v>
      </c>
      <c r="D86" s="12" t="s">
        <v>167</v>
      </c>
      <c r="E86" s="10">
        <v>228000</v>
      </c>
      <c r="F86" s="11" t="e">
        <f t="shared" ca="1" si="0"/>
        <v>#NAME?</v>
      </c>
      <c r="G86" s="12" t="e">
        <f t="shared" ca="1" si="1"/>
        <v>#NAME?</v>
      </c>
      <c r="H86" s="10">
        <v>3</v>
      </c>
      <c r="I86" s="10">
        <f>VLOOKUP(B86,'BIS + EDB Final'!A:F,6,FALSE)</f>
        <v>-1</v>
      </c>
      <c r="J86" s="10">
        <f>VLOOKUP(B86,'CBG Final'!A:B,2,FALSE)</f>
        <v>3</v>
      </c>
      <c r="K86" s="13" t="e">
        <f t="shared" ca="1" si="2"/>
        <v>#NAME?</v>
      </c>
      <c r="L86" s="10" t="s">
        <v>1889</v>
      </c>
      <c r="M86" s="10" t="s">
        <v>1890</v>
      </c>
      <c r="N86" s="10" t="s">
        <v>1891</v>
      </c>
      <c r="O86" s="10" t="s">
        <v>1892</v>
      </c>
      <c r="P86" s="10" t="s">
        <v>1893</v>
      </c>
      <c r="Q86" s="10" t="s">
        <v>253</v>
      </c>
      <c r="R86" s="10" t="s">
        <v>141</v>
      </c>
      <c r="S86" s="14"/>
      <c r="T86" s="15"/>
      <c r="U86" s="15"/>
      <c r="V86" s="14"/>
      <c r="W86" s="14"/>
      <c r="X86" s="15"/>
      <c r="Y86" s="15"/>
      <c r="Z86" s="14"/>
      <c r="AA86" s="14"/>
      <c r="AB86" s="14"/>
      <c r="AC86" s="14"/>
      <c r="AD86" s="14"/>
      <c r="AE86" s="14"/>
      <c r="AF86" s="14"/>
      <c r="AG86" s="14"/>
      <c r="AH86" s="14"/>
    </row>
    <row r="87" spans="1:34" ht="15.75" hidden="1" customHeight="1">
      <c r="A87" s="10">
        <v>86</v>
      </c>
      <c r="B87" s="10" t="s">
        <v>1438</v>
      </c>
      <c r="C87" s="11" t="s">
        <v>84</v>
      </c>
      <c r="D87" s="12" t="s">
        <v>1542</v>
      </c>
      <c r="E87" s="10">
        <v>282743</v>
      </c>
      <c r="F87" s="11" t="e">
        <f t="shared" ca="1" si="0"/>
        <v>#NAME?</v>
      </c>
      <c r="G87" s="12" t="e">
        <f t="shared" ca="1" si="1"/>
        <v>#NAME?</v>
      </c>
      <c r="H87" s="10">
        <v>2</v>
      </c>
      <c r="I87" s="10">
        <f>VLOOKUP(B87,'BIS + EDB Final'!A:F,6,FALSE)</f>
        <v>0</v>
      </c>
      <c r="J87" s="10">
        <f>VLOOKUP(B87,'CBG Final'!A:B,2,FALSE)</f>
        <v>2</v>
      </c>
      <c r="K87" s="13" t="e">
        <f t="shared" ca="1" si="2"/>
        <v>#NAME?</v>
      </c>
      <c r="L87" s="10" t="s">
        <v>1543</v>
      </c>
      <c r="M87" s="10" t="s">
        <v>1544</v>
      </c>
      <c r="N87" s="10" t="s">
        <v>1545</v>
      </c>
      <c r="O87" s="10" t="s">
        <v>1265</v>
      </c>
      <c r="P87" s="10" t="s">
        <v>1546</v>
      </c>
      <c r="Q87" s="10" t="s">
        <v>1292</v>
      </c>
      <c r="R87" s="10" t="s">
        <v>22</v>
      </c>
      <c r="S87" s="23"/>
      <c r="T87" s="26"/>
      <c r="U87" s="26"/>
      <c r="V87" s="23"/>
      <c r="W87" s="23"/>
      <c r="X87" s="26"/>
      <c r="Y87" s="26"/>
      <c r="Z87" s="23"/>
      <c r="AA87" s="23"/>
      <c r="AB87" s="23"/>
      <c r="AC87" s="23"/>
      <c r="AD87" s="23"/>
      <c r="AE87" s="23"/>
      <c r="AF87" s="23"/>
      <c r="AG87" s="23"/>
      <c r="AH87" s="23"/>
    </row>
    <row r="88" spans="1:34" ht="15.75" hidden="1" customHeight="1">
      <c r="A88" s="10">
        <v>87</v>
      </c>
      <c r="B88" s="10" t="s">
        <v>1794</v>
      </c>
      <c r="C88" s="11" t="s">
        <v>46</v>
      </c>
      <c r="D88" s="12" t="s">
        <v>1795</v>
      </c>
      <c r="E88" s="10">
        <v>226831</v>
      </c>
      <c r="F88" s="11" t="e">
        <f t="shared" ca="1" si="0"/>
        <v>#NAME?</v>
      </c>
      <c r="G88" s="12" t="e">
        <f t="shared" ca="1" si="1"/>
        <v>#NAME?</v>
      </c>
      <c r="H88" s="10">
        <v>1</v>
      </c>
      <c r="I88" s="10">
        <f>VLOOKUP(B88,'BIS + EDB Final'!A:F,6,FALSE)</f>
        <v>0</v>
      </c>
      <c r="J88" s="10">
        <f>VLOOKUP(B88,'CBG Final'!A:B,2,FALSE)</f>
        <v>2</v>
      </c>
      <c r="K88" s="13" t="e">
        <f t="shared" ca="1" si="2"/>
        <v>#NAME?</v>
      </c>
      <c r="L88" s="10" t="s">
        <v>1796</v>
      </c>
      <c r="M88" s="10" t="s">
        <v>518</v>
      </c>
      <c r="N88" s="10" t="s">
        <v>1797</v>
      </c>
      <c r="O88" s="10" t="s">
        <v>1798</v>
      </c>
      <c r="P88" s="10" t="s">
        <v>1799</v>
      </c>
      <c r="Q88" s="10" t="s">
        <v>1800</v>
      </c>
      <c r="R88" s="10" t="s">
        <v>197</v>
      </c>
      <c r="S88" s="23"/>
      <c r="T88" s="26"/>
      <c r="U88" s="26"/>
      <c r="V88" s="23"/>
      <c r="W88" s="23"/>
      <c r="X88" s="23"/>
      <c r="Y88" s="23"/>
      <c r="Z88" s="23"/>
      <c r="AA88" s="23"/>
      <c r="AB88" s="23"/>
      <c r="AC88" s="23"/>
      <c r="AD88" s="23"/>
      <c r="AE88" s="23"/>
      <c r="AF88" s="23"/>
      <c r="AG88" s="23"/>
      <c r="AH88" s="23"/>
    </row>
    <row r="89" spans="1:34" ht="15.75" hidden="1" customHeight="1">
      <c r="A89" s="10">
        <v>88</v>
      </c>
      <c r="B89" s="10" t="s">
        <v>841</v>
      </c>
      <c r="C89" s="11" t="s">
        <v>842</v>
      </c>
      <c r="D89" s="12" t="s">
        <v>345</v>
      </c>
      <c r="E89" s="10">
        <v>143885</v>
      </c>
      <c r="F89" s="11" t="e">
        <f t="shared" ca="1" si="0"/>
        <v>#NAME?</v>
      </c>
      <c r="G89" s="12" t="e">
        <f t="shared" ca="1" si="1"/>
        <v>#NAME?</v>
      </c>
      <c r="H89" s="10">
        <v>2</v>
      </c>
      <c r="I89" s="10">
        <f>VLOOKUP(B89,'BIS + EDB Final'!A:F,6,FALSE)</f>
        <v>1</v>
      </c>
      <c r="J89" s="10">
        <f>VLOOKUP(B89,'CBG Final'!A:B,2,FALSE)</f>
        <v>2</v>
      </c>
      <c r="K89" s="13" t="e">
        <f t="shared" ca="1" si="2"/>
        <v>#NAME?</v>
      </c>
      <c r="L89" s="10" t="s">
        <v>843</v>
      </c>
      <c r="M89" s="10" t="s">
        <v>844</v>
      </c>
      <c r="N89" s="10" t="s">
        <v>845</v>
      </c>
      <c r="O89" s="10" t="s">
        <v>846</v>
      </c>
      <c r="P89" s="10" t="s">
        <v>847</v>
      </c>
      <c r="Q89" s="10" t="s">
        <v>21</v>
      </c>
      <c r="R89" s="10" t="s">
        <v>640</v>
      </c>
      <c r="S89" s="23"/>
      <c r="T89" s="26"/>
      <c r="U89" s="26"/>
      <c r="V89" s="23"/>
      <c r="W89" s="23"/>
      <c r="X89" s="26"/>
      <c r="Y89" s="26"/>
      <c r="Z89" s="23"/>
      <c r="AA89" s="23"/>
      <c r="AB89" s="23"/>
      <c r="AC89" s="23"/>
      <c r="AD89" s="23"/>
      <c r="AE89" s="23"/>
      <c r="AF89" s="23"/>
      <c r="AG89" s="23"/>
      <c r="AH89" s="23"/>
    </row>
    <row r="90" spans="1:34" ht="15.75" customHeight="1">
      <c r="A90" s="10"/>
      <c r="B90" s="10" t="s">
        <v>213</v>
      </c>
      <c r="C90" s="11" t="s">
        <v>43</v>
      </c>
      <c r="D90" s="12" t="s">
        <v>214</v>
      </c>
      <c r="E90" s="10">
        <v>213193</v>
      </c>
      <c r="F90" s="11" t="e">
        <f t="shared" ca="1" si="0"/>
        <v>#NAME?</v>
      </c>
      <c r="G90" s="12" t="e">
        <f t="shared" ca="1" si="1"/>
        <v>#NAME?</v>
      </c>
      <c r="H90" s="10">
        <v>2</v>
      </c>
      <c r="I90" s="10">
        <f>VLOOKUP(B90,'BIS + EDB Final'!A:F,6,FALSE)</f>
        <v>1</v>
      </c>
      <c r="J90" s="10">
        <f>VLOOKUP(B90,'CBG Final'!A:B,2,FALSE)</f>
        <v>3</v>
      </c>
      <c r="K90" s="13" t="e">
        <f t="shared" ca="1" si="2"/>
        <v>#NAME?</v>
      </c>
      <c r="L90" s="10" t="s">
        <v>918</v>
      </c>
      <c r="M90" s="10" t="s">
        <v>919</v>
      </c>
      <c r="N90" s="10" t="s">
        <v>920</v>
      </c>
      <c r="O90" s="10" t="s">
        <v>921</v>
      </c>
      <c r="P90" s="10" t="s">
        <v>922</v>
      </c>
      <c r="Q90" s="10" t="s">
        <v>253</v>
      </c>
      <c r="R90" s="10" t="s">
        <v>22</v>
      </c>
      <c r="S90" s="14"/>
      <c r="T90" s="15"/>
      <c r="U90" s="15"/>
      <c r="V90" s="14"/>
      <c r="W90" s="14"/>
      <c r="X90" s="15"/>
      <c r="Y90" s="15"/>
      <c r="Z90" s="14"/>
      <c r="AA90" s="14"/>
      <c r="AB90" s="14"/>
      <c r="AC90" s="14"/>
      <c r="AD90" s="14"/>
      <c r="AE90" s="14"/>
      <c r="AF90" s="14"/>
      <c r="AG90" s="14"/>
      <c r="AH90" s="14"/>
    </row>
    <row r="91" spans="1:34" ht="15.75" hidden="1" customHeight="1">
      <c r="A91" s="10">
        <v>90</v>
      </c>
      <c r="B91" s="10" t="s">
        <v>1945</v>
      </c>
      <c r="C91" s="11" t="s">
        <v>84</v>
      </c>
      <c r="D91" s="12" t="s">
        <v>935</v>
      </c>
      <c r="E91" s="10">
        <v>149914</v>
      </c>
      <c r="F91" s="11" t="e">
        <f t="shared" ca="1" si="0"/>
        <v>#NAME?</v>
      </c>
      <c r="G91" s="12" t="e">
        <f t="shared" ca="1" si="1"/>
        <v>#NAME?</v>
      </c>
      <c r="H91" s="10">
        <v>2</v>
      </c>
      <c r="I91" s="10">
        <f>VLOOKUP(B91,'BIS + EDB Final'!A:F,6,FALSE)</f>
        <v>0</v>
      </c>
      <c r="J91" s="10">
        <f>VLOOKUP(B91,'CBG Final'!A:B,2,FALSE)</f>
        <v>1</v>
      </c>
      <c r="K91" s="13" t="e">
        <f t="shared" ca="1" si="2"/>
        <v>#NAME?</v>
      </c>
      <c r="L91" s="10" t="s">
        <v>1946</v>
      </c>
      <c r="M91" s="10" t="s">
        <v>87</v>
      </c>
      <c r="N91" s="10" t="s">
        <v>1947</v>
      </c>
      <c r="O91" s="10" t="s">
        <v>1675</v>
      </c>
      <c r="P91" s="10" t="s">
        <v>1948</v>
      </c>
      <c r="Q91" s="10" t="s">
        <v>1949</v>
      </c>
      <c r="R91" s="10" t="s">
        <v>22</v>
      </c>
      <c r="S91" s="23"/>
      <c r="T91" s="26"/>
      <c r="U91" s="26"/>
      <c r="V91" s="23"/>
      <c r="W91" s="23"/>
      <c r="X91" s="23"/>
      <c r="Y91" s="23"/>
      <c r="Z91" s="23"/>
      <c r="AA91" s="23"/>
      <c r="AB91" s="23"/>
      <c r="AC91" s="23"/>
      <c r="AD91" s="23"/>
      <c r="AE91" s="23"/>
      <c r="AF91" s="23"/>
      <c r="AG91" s="23"/>
      <c r="AH91" s="23"/>
    </row>
    <row r="92" spans="1:34" ht="15.75" hidden="1" customHeight="1">
      <c r="A92" s="10">
        <v>91</v>
      </c>
      <c r="B92" s="10" t="s">
        <v>2133</v>
      </c>
      <c r="C92" s="11" t="s">
        <v>84</v>
      </c>
      <c r="D92" s="12" t="s">
        <v>935</v>
      </c>
      <c r="E92" s="10">
        <v>207548</v>
      </c>
      <c r="F92" s="11" t="e">
        <f t="shared" ca="1" si="0"/>
        <v>#NAME?</v>
      </c>
      <c r="G92" s="12" t="e">
        <f t="shared" ca="1" si="1"/>
        <v>#NAME?</v>
      </c>
      <c r="H92" s="10">
        <v>2</v>
      </c>
      <c r="I92" s="10">
        <f>VLOOKUP(B92,'BIS + EDB Final'!A:F,6,FALSE)</f>
        <v>0</v>
      </c>
      <c r="J92" s="10">
        <f>VLOOKUP(B92,'CBG Final'!A:B,2,FALSE)</f>
        <v>2</v>
      </c>
      <c r="K92" s="13" t="e">
        <f t="shared" ca="1" si="2"/>
        <v>#NAME?</v>
      </c>
      <c r="L92" s="10" t="s">
        <v>2134</v>
      </c>
      <c r="M92" s="10" t="s">
        <v>1096</v>
      </c>
      <c r="N92" s="10" t="s">
        <v>2135</v>
      </c>
      <c r="O92" s="10" t="s">
        <v>761</v>
      </c>
      <c r="P92" s="10" t="s">
        <v>2136</v>
      </c>
      <c r="Q92" s="10" t="s">
        <v>955</v>
      </c>
      <c r="R92" s="10" t="s">
        <v>22</v>
      </c>
      <c r="S92" s="23"/>
      <c r="T92" s="26"/>
      <c r="U92" s="26"/>
      <c r="V92" s="23"/>
      <c r="W92" s="23"/>
      <c r="X92" s="26"/>
      <c r="Y92" s="26"/>
      <c r="Z92" s="23"/>
      <c r="AA92" s="23"/>
      <c r="AB92" s="23"/>
      <c r="AC92" s="23"/>
      <c r="AD92" s="23"/>
      <c r="AE92" s="23"/>
      <c r="AF92" s="23"/>
      <c r="AG92" s="23"/>
      <c r="AH92" s="23"/>
    </row>
    <row r="93" spans="1:34" ht="15.75" hidden="1" customHeight="1">
      <c r="A93" s="10">
        <v>92</v>
      </c>
      <c r="B93" s="10" t="s">
        <v>1473</v>
      </c>
      <c r="C93" s="11" t="s">
        <v>777</v>
      </c>
      <c r="D93" s="12" t="s">
        <v>1474</v>
      </c>
      <c r="E93" s="10">
        <v>200250</v>
      </c>
      <c r="F93" s="11" t="e">
        <f t="shared" ca="1" si="0"/>
        <v>#NAME?</v>
      </c>
      <c r="G93" s="12" t="e">
        <f t="shared" ca="1" si="1"/>
        <v>#NAME?</v>
      </c>
      <c r="H93" s="10">
        <v>1</v>
      </c>
      <c r="I93" s="10">
        <f>VLOOKUP(B93,'BIS + EDB Final'!A:F,6,FALSE)</f>
        <v>0</v>
      </c>
      <c r="J93" s="10">
        <f>VLOOKUP(B93,'CBG Final'!A:B,2,FALSE)</f>
        <v>2</v>
      </c>
      <c r="K93" s="13" t="e">
        <f t="shared" ca="1" si="2"/>
        <v>#NAME?</v>
      </c>
      <c r="L93" s="10" t="s">
        <v>1475</v>
      </c>
      <c r="M93" s="10" t="s">
        <v>259</v>
      </c>
      <c r="N93" s="10" t="s">
        <v>1476</v>
      </c>
      <c r="O93" s="10" t="s">
        <v>1130</v>
      </c>
      <c r="P93" s="10" t="s">
        <v>1477</v>
      </c>
      <c r="Q93" s="10" t="s">
        <v>507</v>
      </c>
      <c r="R93" s="10" t="s">
        <v>22</v>
      </c>
      <c r="S93" s="23"/>
      <c r="T93" s="26"/>
      <c r="U93" s="26"/>
      <c r="V93" s="23"/>
      <c r="W93" s="23"/>
      <c r="X93" s="23"/>
      <c r="Y93" s="23"/>
      <c r="Z93" s="23"/>
      <c r="AA93" s="23"/>
      <c r="AB93" s="23"/>
      <c r="AC93" s="23"/>
      <c r="AD93" s="23"/>
      <c r="AE93" s="23"/>
      <c r="AF93" s="23"/>
      <c r="AG93" s="23"/>
      <c r="AH93" s="23"/>
    </row>
    <row r="94" spans="1:34" ht="15.75" hidden="1" customHeight="1">
      <c r="A94" s="10">
        <v>93</v>
      </c>
      <c r="B94" s="10" t="s">
        <v>778</v>
      </c>
      <c r="C94" s="11" t="s">
        <v>84</v>
      </c>
      <c r="D94" s="12" t="s">
        <v>779</v>
      </c>
      <c r="E94" s="10">
        <v>218718</v>
      </c>
      <c r="F94" s="11" t="e">
        <f t="shared" ca="1" si="0"/>
        <v>#NAME?</v>
      </c>
      <c r="G94" s="12" t="e">
        <f t="shared" ca="1" si="1"/>
        <v>#NAME?</v>
      </c>
      <c r="H94" s="10">
        <v>1</v>
      </c>
      <c r="I94" s="10">
        <f>VLOOKUP(B94,'BIS + EDB Final'!A:F,6,FALSE)</f>
        <v>0</v>
      </c>
      <c r="J94" s="10">
        <f>VLOOKUP(B94,'CBG Final'!A:B,2,FALSE)</f>
        <v>1</v>
      </c>
      <c r="K94" s="13" t="e">
        <f t="shared" ca="1" si="2"/>
        <v>#NAME?</v>
      </c>
      <c r="L94" s="10" t="s">
        <v>1723</v>
      </c>
      <c r="M94" s="10" t="s">
        <v>1724</v>
      </c>
      <c r="N94" s="10" t="s">
        <v>1725</v>
      </c>
      <c r="O94" s="10" t="s">
        <v>1726</v>
      </c>
      <c r="P94" s="10" t="s">
        <v>1727</v>
      </c>
      <c r="Q94" s="10" t="s">
        <v>955</v>
      </c>
      <c r="R94" s="10" t="s">
        <v>80</v>
      </c>
      <c r="S94" s="23"/>
      <c r="T94" s="26"/>
      <c r="U94" s="26"/>
      <c r="V94" s="23"/>
      <c r="W94" s="23"/>
      <c r="X94" s="26"/>
      <c r="Y94" s="26"/>
      <c r="Z94" s="23"/>
      <c r="AA94" s="23"/>
      <c r="AB94" s="23"/>
      <c r="AC94" s="23"/>
      <c r="AD94" s="23"/>
      <c r="AE94" s="23"/>
      <c r="AF94" s="23"/>
      <c r="AG94" s="23"/>
      <c r="AH94" s="23"/>
    </row>
    <row r="95" spans="1:34" ht="15.75" customHeight="1">
      <c r="A95" s="10"/>
      <c r="B95" s="10" t="s">
        <v>2399</v>
      </c>
      <c r="C95" s="11" t="s">
        <v>43</v>
      </c>
      <c r="D95" s="12" t="s">
        <v>2400</v>
      </c>
      <c r="E95" s="10">
        <v>361000</v>
      </c>
      <c r="F95" s="11" t="e">
        <f t="shared" ca="1" si="0"/>
        <v>#NAME?</v>
      </c>
      <c r="G95" s="12" t="e">
        <f t="shared" ca="1" si="1"/>
        <v>#NAME?</v>
      </c>
      <c r="H95" s="10">
        <v>2</v>
      </c>
      <c r="I95" s="10">
        <f>VLOOKUP(B95,'BIS + EDB Final'!A:F,6,FALSE)</f>
        <v>-1</v>
      </c>
      <c r="J95" s="10">
        <f>VLOOKUP(B95,'CBG Final'!A:B,2,FALSE)</f>
        <v>3</v>
      </c>
      <c r="K95" s="13" t="e">
        <f t="shared" ca="1" si="2"/>
        <v>#NAME?</v>
      </c>
      <c r="L95" s="10" t="s">
        <v>2401</v>
      </c>
      <c r="M95" s="10" t="s">
        <v>2402</v>
      </c>
      <c r="N95" s="10" t="s">
        <v>2403</v>
      </c>
      <c r="O95" s="10" t="s">
        <v>2362</v>
      </c>
      <c r="P95" s="10" t="s">
        <v>2404</v>
      </c>
      <c r="Q95" s="10" t="s">
        <v>665</v>
      </c>
      <c r="R95" s="10" t="s">
        <v>116</v>
      </c>
      <c r="S95" s="14"/>
      <c r="T95" s="15"/>
      <c r="U95" s="15"/>
      <c r="V95" s="14"/>
      <c r="W95" s="14"/>
      <c r="X95" s="14"/>
      <c r="Y95" s="14"/>
      <c r="Z95" s="14"/>
      <c r="AA95" s="14"/>
      <c r="AB95" s="14"/>
      <c r="AC95" s="14"/>
      <c r="AD95" s="14"/>
      <c r="AE95" s="14"/>
      <c r="AF95" s="14"/>
      <c r="AG95" s="14"/>
      <c r="AH95" s="14"/>
    </row>
    <row r="96" spans="1:34" ht="15.75" hidden="1" customHeight="1">
      <c r="A96" s="10">
        <v>95</v>
      </c>
      <c r="B96" s="10" t="s">
        <v>604</v>
      </c>
      <c r="C96" s="11" t="s">
        <v>84</v>
      </c>
      <c r="D96" s="12" t="s">
        <v>373</v>
      </c>
      <c r="E96" s="10">
        <v>341321</v>
      </c>
      <c r="F96" s="11" t="e">
        <f t="shared" ca="1" si="0"/>
        <v>#NAME?</v>
      </c>
      <c r="G96" s="12" t="e">
        <f t="shared" ca="1" si="1"/>
        <v>#NAME?</v>
      </c>
      <c r="H96" s="10">
        <v>1</v>
      </c>
      <c r="I96" s="10">
        <f>VLOOKUP(B96,'BIS + EDB Final'!A:F,6,FALSE)</f>
        <v>0</v>
      </c>
      <c r="J96" s="10">
        <f>VLOOKUP(B96,'CBG Final'!A:B,2,FALSE)</f>
        <v>2</v>
      </c>
      <c r="K96" s="13" t="e">
        <f t="shared" ca="1" si="2"/>
        <v>#NAME?</v>
      </c>
      <c r="L96" s="10" t="s">
        <v>2069</v>
      </c>
      <c r="M96" s="10" t="s">
        <v>461</v>
      </c>
      <c r="N96" s="10" t="s">
        <v>2070</v>
      </c>
      <c r="O96" s="10" t="s">
        <v>732</v>
      </c>
      <c r="P96" s="10" t="s">
        <v>2071</v>
      </c>
      <c r="Q96" s="10" t="s">
        <v>126</v>
      </c>
      <c r="R96" s="10" t="s">
        <v>22</v>
      </c>
      <c r="S96" s="23"/>
      <c r="T96" s="26"/>
      <c r="U96" s="26"/>
      <c r="V96" s="23"/>
      <c r="W96" s="23"/>
      <c r="X96" s="26"/>
      <c r="Y96" s="26"/>
      <c r="Z96" s="23"/>
      <c r="AA96" s="23"/>
      <c r="AB96" s="23"/>
      <c r="AC96" s="23"/>
      <c r="AD96" s="23"/>
      <c r="AE96" s="23"/>
      <c r="AF96" s="23"/>
      <c r="AG96" s="23"/>
      <c r="AH96" s="23"/>
    </row>
    <row r="97" spans="1:34" ht="15.75" customHeight="1">
      <c r="A97" s="10"/>
      <c r="B97" s="10" t="s">
        <v>42</v>
      </c>
      <c r="C97" s="11" t="s">
        <v>43</v>
      </c>
      <c r="D97" s="12" t="s">
        <v>44</v>
      </c>
      <c r="E97" s="10">
        <v>1556000</v>
      </c>
      <c r="F97" s="11" t="e">
        <f t="shared" ca="1" si="0"/>
        <v>#NAME?</v>
      </c>
      <c r="G97" s="12" t="e">
        <f t="shared" ca="1" si="1"/>
        <v>#NAME?</v>
      </c>
      <c r="H97" s="10">
        <v>2</v>
      </c>
      <c r="I97" s="10">
        <f>VLOOKUP(B97,'BIS + EDB Final'!A:F,6,FALSE)</f>
        <v>-1</v>
      </c>
      <c r="J97" s="10">
        <f>VLOOKUP(B97,'CBG Final'!A:B,2,FALSE)</f>
        <v>3</v>
      </c>
      <c r="K97" s="13" t="e">
        <f t="shared" ca="1" si="2"/>
        <v>#NAME?</v>
      </c>
      <c r="L97" s="10" t="s">
        <v>821</v>
      </c>
      <c r="M97" s="10" t="s">
        <v>822</v>
      </c>
      <c r="N97" s="10" t="s">
        <v>823</v>
      </c>
      <c r="O97" s="10" t="s">
        <v>824</v>
      </c>
      <c r="P97" s="10" t="s">
        <v>825</v>
      </c>
      <c r="Q97" s="10" t="s">
        <v>40</v>
      </c>
      <c r="R97" s="10" t="s">
        <v>183</v>
      </c>
      <c r="S97" s="14"/>
      <c r="T97" s="15"/>
      <c r="U97" s="15"/>
      <c r="V97" s="14"/>
      <c r="W97" s="14"/>
      <c r="X97" s="15"/>
      <c r="Y97" s="15"/>
      <c r="Z97" s="14"/>
      <c r="AA97" s="14"/>
      <c r="AB97" s="14"/>
      <c r="AC97" s="14"/>
      <c r="AD97" s="14"/>
      <c r="AE97" s="14"/>
      <c r="AF97" s="14"/>
      <c r="AG97" s="14"/>
      <c r="AH97" s="14"/>
    </row>
    <row r="98" spans="1:34" ht="15.75" customHeight="1">
      <c r="A98" s="10"/>
      <c r="B98" s="10" t="s">
        <v>1748</v>
      </c>
      <c r="C98" s="11" t="s">
        <v>43</v>
      </c>
      <c r="D98" s="12" t="s">
        <v>1749</v>
      </c>
      <c r="E98" s="10">
        <v>317233</v>
      </c>
      <c r="F98" s="11" t="e">
        <f t="shared" ca="1" si="0"/>
        <v>#NAME?</v>
      </c>
      <c r="G98" s="12" t="e">
        <f t="shared" ca="1" si="1"/>
        <v>#NAME?</v>
      </c>
      <c r="H98" s="10">
        <v>2</v>
      </c>
      <c r="I98" s="10">
        <f>VLOOKUP(B98,'BIS + EDB Final'!A:F,6,FALSE)</f>
        <v>-1</v>
      </c>
      <c r="J98" s="10">
        <f>VLOOKUP(B98,'CBG Final'!A:B,2,FALSE)</f>
        <v>3</v>
      </c>
      <c r="K98" s="13" t="e">
        <f t="shared" ca="1" si="2"/>
        <v>#NAME?</v>
      </c>
      <c r="L98" s="10" t="s">
        <v>1750</v>
      </c>
      <c r="M98" s="10" t="s">
        <v>219</v>
      </c>
      <c r="N98" s="10" t="s">
        <v>1751</v>
      </c>
      <c r="O98" s="10" t="s">
        <v>601</v>
      </c>
      <c r="P98" s="10" t="s">
        <v>1752</v>
      </c>
      <c r="Q98" s="10" t="s">
        <v>231</v>
      </c>
      <c r="R98" s="10" t="s">
        <v>22</v>
      </c>
      <c r="S98" s="14"/>
      <c r="T98" s="15"/>
      <c r="U98" s="15"/>
      <c r="V98" s="14"/>
      <c r="W98" s="14"/>
      <c r="X98" s="15"/>
      <c r="Y98" s="15"/>
      <c r="Z98" s="14"/>
      <c r="AA98" s="14"/>
      <c r="AB98" s="14"/>
      <c r="AC98" s="14"/>
      <c r="AD98" s="14"/>
      <c r="AE98" s="14"/>
      <c r="AF98" s="14"/>
      <c r="AG98" s="14"/>
      <c r="AH98" s="14"/>
    </row>
    <row r="99" spans="1:34" ht="15.75" customHeight="1">
      <c r="A99" s="10"/>
      <c r="B99" s="10" t="s">
        <v>328</v>
      </c>
      <c r="C99" s="11" t="s">
        <v>128</v>
      </c>
      <c r="D99" s="12" t="s">
        <v>214</v>
      </c>
      <c r="E99" s="10">
        <v>211304</v>
      </c>
      <c r="F99" s="11" t="e">
        <f t="shared" ca="1" si="0"/>
        <v>#NAME?</v>
      </c>
      <c r="G99" s="12" t="e">
        <f t="shared" ca="1" si="1"/>
        <v>#NAME?</v>
      </c>
      <c r="H99" s="10">
        <v>1</v>
      </c>
      <c r="I99" s="10">
        <f>VLOOKUP(B99,'BIS + EDB Final'!A:F,6,FALSE)</f>
        <v>1</v>
      </c>
      <c r="J99" s="10">
        <f>VLOOKUP(B99,'CBG Final'!A:B,2,FALSE)</f>
        <v>3</v>
      </c>
      <c r="K99" s="13" t="e">
        <f t="shared" ca="1" si="2"/>
        <v>#NAME?</v>
      </c>
      <c r="L99" s="10" t="s">
        <v>1592</v>
      </c>
      <c r="M99" s="10" t="s">
        <v>249</v>
      </c>
      <c r="N99" s="10" t="s">
        <v>1593</v>
      </c>
      <c r="O99" s="10" t="s">
        <v>104</v>
      </c>
      <c r="P99" s="10" t="s">
        <v>1594</v>
      </c>
      <c r="Q99" s="10" t="s">
        <v>212</v>
      </c>
      <c r="R99" s="10" t="s">
        <v>22</v>
      </c>
      <c r="S99" s="14"/>
      <c r="T99" s="15"/>
      <c r="U99" s="15"/>
      <c r="V99" s="14"/>
      <c r="W99" s="14"/>
      <c r="X99" s="15"/>
      <c r="Y99" s="15"/>
      <c r="Z99" s="14"/>
      <c r="AA99" s="14"/>
      <c r="AB99" s="14"/>
      <c r="AC99" s="14"/>
      <c r="AD99" s="14"/>
      <c r="AE99" s="14"/>
      <c r="AF99" s="14"/>
      <c r="AG99" s="14"/>
      <c r="AH99" s="14"/>
    </row>
    <row r="100" spans="1:34" ht="15.75" customHeight="1">
      <c r="A100" s="10"/>
      <c r="B100" s="10" t="s">
        <v>365</v>
      </c>
      <c r="C100" s="11" t="s">
        <v>43</v>
      </c>
      <c r="D100" s="12" t="s">
        <v>214</v>
      </c>
      <c r="E100" s="10">
        <v>217502</v>
      </c>
      <c r="F100" s="11" t="e">
        <f t="shared" ca="1" si="0"/>
        <v>#NAME?</v>
      </c>
      <c r="G100" s="12" t="e">
        <f t="shared" ca="1" si="1"/>
        <v>#NAME?</v>
      </c>
      <c r="H100" s="10">
        <v>1</v>
      </c>
      <c r="I100" s="10">
        <f>VLOOKUP(B100,'BIS + EDB Final'!A:F,6,FALSE)</f>
        <v>1</v>
      </c>
      <c r="J100" s="10">
        <f>VLOOKUP(B100,'CBG Final'!A:B,2,FALSE)</f>
        <v>3</v>
      </c>
      <c r="K100" s="13" t="e">
        <f t="shared" ca="1" si="2"/>
        <v>#NAME?</v>
      </c>
      <c r="L100" s="10" t="s">
        <v>2781</v>
      </c>
      <c r="M100" s="10" t="s">
        <v>147</v>
      </c>
      <c r="N100" s="10" t="s">
        <v>2782</v>
      </c>
      <c r="O100" s="10" t="s">
        <v>269</v>
      </c>
      <c r="P100" s="10" t="s">
        <v>2783</v>
      </c>
      <c r="Q100" s="10" t="s">
        <v>53</v>
      </c>
      <c r="R100" s="10" t="s">
        <v>141</v>
      </c>
      <c r="S100" s="14"/>
      <c r="T100" s="15"/>
      <c r="U100" s="15"/>
      <c r="V100" s="14"/>
      <c r="W100" s="14"/>
      <c r="X100" s="15"/>
      <c r="Y100" s="15"/>
      <c r="Z100" s="14"/>
      <c r="AA100" s="14"/>
      <c r="AB100" s="14"/>
      <c r="AC100" s="14"/>
      <c r="AD100" s="14"/>
      <c r="AE100" s="14"/>
      <c r="AF100" s="14"/>
      <c r="AG100" s="14"/>
      <c r="AH100" s="14"/>
    </row>
    <row r="101" spans="1:34" ht="15.75" hidden="1" customHeight="1">
      <c r="A101" s="10">
        <v>100</v>
      </c>
      <c r="B101" s="10" t="s">
        <v>826</v>
      </c>
      <c r="C101" s="11" t="s">
        <v>827</v>
      </c>
      <c r="D101" s="12" t="s">
        <v>373</v>
      </c>
      <c r="E101" s="10">
        <v>178468</v>
      </c>
      <c r="F101" s="11" t="e">
        <f t="shared" ca="1" si="0"/>
        <v>#NAME?</v>
      </c>
      <c r="G101" s="12" t="e">
        <f t="shared" ca="1" si="1"/>
        <v>#NAME?</v>
      </c>
      <c r="H101" s="10">
        <v>1</v>
      </c>
      <c r="I101" s="10">
        <f>VLOOKUP(B101,'BIS + EDB Final'!A:F,6,FALSE)</f>
        <v>0</v>
      </c>
      <c r="J101" s="10">
        <f>VLOOKUP(B101,'CBG Final'!A:B,2,FALSE)</f>
        <v>1</v>
      </c>
      <c r="K101" s="13" t="e">
        <f t="shared" ca="1" si="2"/>
        <v>#NAME?</v>
      </c>
      <c r="L101" s="10" t="s">
        <v>828</v>
      </c>
      <c r="M101" s="10" t="s">
        <v>179</v>
      </c>
      <c r="N101" s="10" t="s">
        <v>829</v>
      </c>
      <c r="O101" s="10" t="s">
        <v>830</v>
      </c>
      <c r="P101" s="10" t="s">
        <v>831</v>
      </c>
      <c r="Q101" s="10" t="s">
        <v>507</v>
      </c>
      <c r="R101" s="10" t="s">
        <v>520</v>
      </c>
      <c r="S101" s="23"/>
      <c r="T101" s="26"/>
      <c r="U101" s="26"/>
      <c r="V101" s="23"/>
      <c r="W101" s="23"/>
      <c r="X101" s="23"/>
      <c r="Y101" s="23"/>
      <c r="Z101" s="23"/>
      <c r="AA101" s="23"/>
      <c r="AB101" s="23"/>
      <c r="AC101" s="23"/>
      <c r="AD101" s="23"/>
      <c r="AE101" s="23"/>
      <c r="AF101" s="23"/>
      <c r="AG101" s="23"/>
      <c r="AH101" s="23"/>
    </row>
    <row r="102" spans="1:34" ht="15.75" customHeight="1">
      <c r="A102" s="10"/>
      <c r="B102" s="10" t="s">
        <v>379</v>
      </c>
      <c r="C102" s="11" t="s">
        <v>43</v>
      </c>
      <c r="D102" s="12" t="s">
        <v>380</v>
      </c>
      <c r="E102" s="10">
        <v>182000</v>
      </c>
      <c r="F102" s="11" t="e">
        <f t="shared" ca="1" si="0"/>
        <v>#NAME?</v>
      </c>
      <c r="G102" s="12" t="e">
        <f t="shared" ca="1" si="1"/>
        <v>#NAME?</v>
      </c>
      <c r="H102" s="10">
        <v>2</v>
      </c>
      <c r="I102" s="10">
        <f>VLOOKUP(B102,'BIS + EDB Final'!A:F,6,FALSE)</f>
        <v>1</v>
      </c>
      <c r="J102" s="10">
        <f>VLOOKUP(B102,'CBG Final'!A:B,2,FALSE)</f>
        <v>3</v>
      </c>
      <c r="K102" s="13" t="e">
        <f t="shared" ca="1" si="2"/>
        <v>#NAME?</v>
      </c>
      <c r="L102" s="10" t="s">
        <v>1125</v>
      </c>
      <c r="M102" s="10" t="s">
        <v>308</v>
      </c>
      <c r="N102" s="10" t="s">
        <v>1126</v>
      </c>
      <c r="O102" s="10" t="s">
        <v>1064</v>
      </c>
      <c r="P102" s="10" t="s">
        <v>1127</v>
      </c>
      <c r="Q102" s="10" t="s">
        <v>61</v>
      </c>
      <c r="R102" s="10" t="s">
        <v>142</v>
      </c>
      <c r="S102" s="14"/>
      <c r="T102" s="15"/>
      <c r="U102" s="15"/>
      <c r="V102" s="14"/>
      <c r="W102" s="14"/>
      <c r="X102" s="15"/>
      <c r="Y102" s="15"/>
      <c r="Z102" s="14"/>
      <c r="AA102" s="14"/>
      <c r="AB102" s="14"/>
      <c r="AC102" s="14"/>
      <c r="AD102" s="14"/>
      <c r="AE102" s="14"/>
      <c r="AF102" s="14"/>
      <c r="AG102" s="14"/>
      <c r="AH102" s="14"/>
    </row>
    <row r="103" spans="1:34" ht="15.75" hidden="1" customHeight="1">
      <c r="A103" s="10">
        <v>102</v>
      </c>
      <c r="B103" s="10" t="s">
        <v>372</v>
      </c>
      <c r="C103" s="11" t="s">
        <v>93</v>
      </c>
      <c r="D103" s="12" t="s">
        <v>373</v>
      </c>
      <c r="E103" s="10">
        <v>198194</v>
      </c>
      <c r="F103" s="11" t="e">
        <f t="shared" ca="1" si="0"/>
        <v>#NAME?</v>
      </c>
      <c r="G103" s="12" t="e">
        <f t="shared" ca="1" si="1"/>
        <v>#NAME?</v>
      </c>
      <c r="H103" s="10">
        <v>2</v>
      </c>
      <c r="I103" s="10">
        <f>VLOOKUP(B103,'BIS + EDB Final'!A:F,6,FALSE)</f>
        <v>1</v>
      </c>
      <c r="J103" s="10">
        <f>VLOOKUP(B103,'CBG Final'!A:B,2,FALSE)</f>
        <v>2</v>
      </c>
      <c r="K103" s="13" t="e">
        <f t="shared" ca="1" si="2"/>
        <v>#NAME?</v>
      </c>
      <c r="L103" s="10" t="s">
        <v>1328</v>
      </c>
      <c r="M103" s="10" t="s">
        <v>1329</v>
      </c>
      <c r="N103" s="10" t="s">
        <v>1330</v>
      </c>
      <c r="O103" s="10" t="s">
        <v>1331</v>
      </c>
      <c r="P103" s="10" t="s">
        <v>1332</v>
      </c>
      <c r="Q103" s="10" t="s">
        <v>116</v>
      </c>
      <c r="R103" s="10" t="s">
        <v>22</v>
      </c>
      <c r="S103" s="17"/>
      <c r="T103" s="27"/>
      <c r="U103" s="27"/>
      <c r="V103" s="17"/>
      <c r="W103" s="17"/>
      <c r="X103" s="27"/>
      <c r="Y103" s="27"/>
      <c r="Z103" s="17"/>
      <c r="AA103" s="17"/>
      <c r="AB103" s="17"/>
      <c r="AC103" s="17"/>
      <c r="AD103" s="17"/>
      <c r="AE103" s="17"/>
      <c r="AF103" s="17"/>
      <c r="AG103" s="17"/>
      <c r="AH103" s="17"/>
    </row>
    <row r="104" spans="1:34" ht="15.75" hidden="1" customHeight="1">
      <c r="A104" s="10">
        <v>103</v>
      </c>
      <c r="B104" s="10" t="s">
        <v>1142</v>
      </c>
      <c r="C104" s="11" t="s">
        <v>43</v>
      </c>
      <c r="D104" s="12" t="s">
        <v>398</v>
      </c>
      <c r="E104" s="10">
        <v>138000</v>
      </c>
      <c r="F104" s="11" t="e">
        <f t="shared" ca="1" si="0"/>
        <v>#NAME?</v>
      </c>
      <c r="G104" s="12" t="e">
        <f t="shared" ca="1" si="1"/>
        <v>#NAME?</v>
      </c>
      <c r="H104" s="10">
        <v>2</v>
      </c>
      <c r="I104" s="10">
        <f>VLOOKUP(B104,'BIS + EDB Final'!A:F,6,FALSE)</f>
        <v>1</v>
      </c>
      <c r="J104" s="10">
        <f>VLOOKUP(B104,'CBG Final'!A:B,2,FALSE)</f>
        <v>2</v>
      </c>
      <c r="K104" s="13" t="e">
        <f t="shared" ca="1" si="2"/>
        <v>#NAME?</v>
      </c>
      <c r="L104" s="10" t="s">
        <v>2578</v>
      </c>
      <c r="M104" s="10" t="s">
        <v>476</v>
      </c>
      <c r="N104" s="10" t="s">
        <v>2579</v>
      </c>
      <c r="O104" s="10"/>
      <c r="P104" s="10" t="s">
        <v>2580</v>
      </c>
      <c r="Q104" s="10" t="s">
        <v>31</v>
      </c>
      <c r="R104" s="10" t="s">
        <v>54</v>
      </c>
      <c r="S104" s="17"/>
      <c r="T104" s="27"/>
      <c r="U104" s="27"/>
      <c r="V104" s="17"/>
      <c r="W104" s="17"/>
      <c r="X104" s="17"/>
      <c r="Y104" s="17"/>
      <c r="Z104" s="17"/>
      <c r="AA104" s="17"/>
      <c r="AB104" s="17"/>
      <c r="AC104" s="17"/>
      <c r="AD104" s="17"/>
      <c r="AE104" s="17"/>
      <c r="AF104" s="17"/>
      <c r="AG104" s="17"/>
      <c r="AH104" s="17"/>
    </row>
    <row r="105" spans="1:34" ht="15.75" hidden="1" customHeight="1">
      <c r="A105" s="10">
        <v>104</v>
      </c>
      <c r="B105" s="10" t="s">
        <v>736</v>
      </c>
      <c r="C105" s="11" t="s">
        <v>43</v>
      </c>
      <c r="D105" s="12" t="s">
        <v>737</v>
      </c>
      <c r="E105" s="10">
        <v>114000</v>
      </c>
      <c r="F105" s="11" t="e">
        <f t="shared" ca="1" si="0"/>
        <v>#NAME?</v>
      </c>
      <c r="G105" s="12" t="e">
        <f t="shared" ca="1" si="1"/>
        <v>#NAME?</v>
      </c>
      <c r="H105" s="10">
        <v>2</v>
      </c>
      <c r="I105" s="10">
        <f>VLOOKUP(B105,'BIS + EDB Final'!A:F,6,FALSE)</f>
        <v>1</v>
      </c>
      <c r="J105" s="10">
        <f>VLOOKUP(B105,'CBG Final'!A:B,2,FALSE)</f>
        <v>2</v>
      </c>
      <c r="K105" s="13" t="e">
        <f t="shared" ca="1" si="2"/>
        <v>#NAME?</v>
      </c>
      <c r="L105" s="10" t="s">
        <v>738</v>
      </c>
      <c r="M105" s="10" t="s">
        <v>739</v>
      </c>
      <c r="N105" s="10" t="s">
        <v>740</v>
      </c>
      <c r="O105" s="10" t="s">
        <v>741</v>
      </c>
      <c r="P105" s="10" t="s">
        <v>742</v>
      </c>
      <c r="Q105" s="10" t="s">
        <v>253</v>
      </c>
      <c r="R105" s="10" t="s">
        <v>72</v>
      </c>
      <c r="S105" s="17"/>
      <c r="T105" s="27"/>
      <c r="U105" s="27"/>
      <c r="V105" s="17"/>
      <c r="W105" s="17"/>
      <c r="X105" s="17"/>
      <c r="Y105" s="17"/>
      <c r="Z105" s="17"/>
      <c r="AA105" s="17"/>
      <c r="AB105" s="17"/>
      <c r="AC105" s="17"/>
      <c r="AD105" s="17"/>
      <c r="AE105" s="17"/>
      <c r="AF105" s="17"/>
      <c r="AG105" s="17"/>
      <c r="AH105" s="17"/>
    </row>
    <row r="106" spans="1:34" ht="15.75" hidden="1" customHeight="1">
      <c r="A106" s="10">
        <v>105</v>
      </c>
      <c r="B106" s="10" t="s">
        <v>1055</v>
      </c>
      <c r="C106" s="11" t="s">
        <v>43</v>
      </c>
      <c r="D106" s="12" t="s">
        <v>1056</v>
      </c>
      <c r="E106" s="10">
        <v>112900</v>
      </c>
      <c r="F106" s="11" t="e">
        <f t="shared" ca="1" si="0"/>
        <v>#NAME?</v>
      </c>
      <c r="G106" s="12" t="e">
        <f t="shared" ca="1" si="1"/>
        <v>#NAME?</v>
      </c>
      <c r="H106" s="10">
        <v>2</v>
      </c>
      <c r="I106" s="10">
        <f>VLOOKUP(B106,'BIS + EDB Final'!A:F,6,FALSE)</f>
        <v>1</v>
      </c>
      <c r="J106" s="10">
        <f>VLOOKUP(B106,'CBG Final'!A:B,2,FALSE)</f>
        <v>2</v>
      </c>
      <c r="K106" s="13" t="e">
        <f t="shared" ca="1" si="2"/>
        <v>#NAME?</v>
      </c>
      <c r="L106" s="10" t="s">
        <v>1057</v>
      </c>
      <c r="M106" s="10" t="s">
        <v>851</v>
      </c>
      <c r="N106" s="10" t="s">
        <v>1058</v>
      </c>
      <c r="O106" s="10" t="s">
        <v>1059</v>
      </c>
      <c r="P106" s="10" t="s">
        <v>1060</v>
      </c>
      <c r="Q106" s="10" t="s">
        <v>1061</v>
      </c>
      <c r="R106" s="10" t="s">
        <v>22</v>
      </c>
      <c r="S106" s="17"/>
      <c r="T106" s="27"/>
      <c r="U106" s="27"/>
      <c r="V106" s="17"/>
      <c r="W106" s="17"/>
      <c r="X106" s="27"/>
      <c r="Y106" s="27"/>
      <c r="Z106" s="17"/>
      <c r="AA106" s="17"/>
      <c r="AB106" s="17"/>
      <c r="AC106" s="17"/>
      <c r="AD106" s="17"/>
      <c r="AE106" s="17"/>
      <c r="AF106" s="17"/>
      <c r="AG106" s="17"/>
      <c r="AH106" s="17"/>
    </row>
    <row r="107" spans="1:34" ht="15.75" hidden="1" customHeight="1">
      <c r="A107" s="10">
        <v>106</v>
      </c>
      <c r="B107" s="10" t="s">
        <v>710</v>
      </c>
      <c r="C107" s="11" t="s">
        <v>84</v>
      </c>
      <c r="D107" s="12" t="s">
        <v>711</v>
      </c>
      <c r="E107" s="10">
        <v>55489</v>
      </c>
      <c r="F107" s="11" t="e">
        <f t="shared" ca="1" si="0"/>
        <v>#NAME?</v>
      </c>
      <c r="G107" s="12" t="e">
        <f t="shared" ca="1" si="1"/>
        <v>#NAME?</v>
      </c>
      <c r="H107" s="10">
        <v>2</v>
      </c>
      <c r="I107" s="10">
        <f>VLOOKUP(B107,'BIS + EDB Final'!A:F,6,FALSE)</f>
        <v>0</v>
      </c>
      <c r="J107" s="10">
        <f>VLOOKUP(B107,'CBG Final'!A:B,2,FALSE)</f>
        <v>1</v>
      </c>
      <c r="K107" s="13" t="e">
        <f t="shared" ca="1" si="2"/>
        <v>#NAME?</v>
      </c>
      <c r="L107" s="10" t="s">
        <v>712</v>
      </c>
      <c r="M107" s="10" t="s">
        <v>104</v>
      </c>
      <c r="N107" s="10" t="s">
        <v>713</v>
      </c>
      <c r="O107" s="10" t="s">
        <v>714</v>
      </c>
      <c r="P107" s="10" t="s">
        <v>715</v>
      </c>
      <c r="Q107" s="10" t="s">
        <v>253</v>
      </c>
      <c r="R107" s="10" t="s">
        <v>22</v>
      </c>
      <c r="S107" s="17"/>
      <c r="T107" s="27"/>
      <c r="U107" s="27"/>
      <c r="V107" s="17"/>
      <c r="W107" s="17"/>
      <c r="X107" s="17"/>
      <c r="Y107" s="17"/>
      <c r="Z107" s="17"/>
      <c r="AA107" s="17"/>
      <c r="AB107" s="17"/>
      <c r="AC107" s="17"/>
      <c r="AD107" s="17"/>
      <c r="AE107" s="17"/>
      <c r="AF107" s="17"/>
      <c r="AG107" s="17"/>
      <c r="AH107" s="17"/>
    </row>
    <row r="108" spans="1:34" ht="15.75" hidden="1" customHeight="1">
      <c r="A108" s="10">
        <v>107</v>
      </c>
      <c r="B108" s="10" t="s">
        <v>652</v>
      </c>
      <c r="C108" s="11" t="s">
        <v>777</v>
      </c>
      <c r="D108" s="12" t="s">
        <v>653</v>
      </c>
      <c r="E108" s="10">
        <v>250000</v>
      </c>
      <c r="F108" s="11" t="e">
        <f t="shared" ca="1" si="0"/>
        <v>#NAME?</v>
      </c>
      <c r="G108" s="12" t="e">
        <f t="shared" ca="1" si="1"/>
        <v>#NAME?</v>
      </c>
      <c r="H108" s="10">
        <v>2</v>
      </c>
      <c r="I108" s="10">
        <f>VLOOKUP(B108,'BIS + EDB Final'!A:F,6,FALSE)</f>
        <v>1</v>
      </c>
      <c r="J108" s="10">
        <f>VLOOKUP(B108,'CBG Final'!A:B,2,FALSE)</f>
        <v>1</v>
      </c>
      <c r="K108" s="13" t="e">
        <f t="shared" ca="1" si="2"/>
        <v>#NAME?</v>
      </c>
      <c r="L108" s="10" t="s">
        <v>1031</v>
      </c>
      <c r="M108" s="10" t="s">
        <v>1032</v>
      </c>
      <c r="N108" s="10" t="s">
        <v>1033</v>
      </c>
      <c r="O108" s="10" t="s">
        <v>1034</v>
      </c>
      <c r="P108" s="10" t="s">
        <v>1035</v>
      </c>
      <c r="Q108" s="10" t="s">
        <v>574</v>
      </c>
      <c r="R108" s="10" t="s">
        <v>53</v>
      </c>
      <c r="S108" s="17"/>
      <c r="T108" s="27"/>
      <c r="U108" s="27"/>
      <c r="V108" s="17"/>
      <c r="W108" s="17"/>
      <c r="X108" s="27"/>
      <c r="Y108" s="27"/>
      <c r="Z108" s="17"/>
      <c r="AA108" s="17"/>
      <c r="AB108" s="17"/>
      <c r="AC108" s="17"/>
      <c r="AD108" s="17"/>
      <c r="AE108" s="17"/>
      <c r="AF108" s="17"/>
      <c r="AG108" s="17"/>
      <c r="AH108" s="17"/>
    </row>
    <row r="109" spans="1:34" ht="15.75" customHeight="1">
      <c r="A109" s="10"/>
      <c r="B109" s="10" t="s">
        <v>693</v>
      </c>
      <c r="C109" s="11" t="s">
        <v>46</v>
      </c>
      <c r="D109" s="12" t="s">
        <v>214</v>
      </c>
      <c r="E109" s="10">
        <v>114139</v>
      </c>
      <c r="F109" s="11" t="e">
        <f t="shared" ca="1" si="0"/>
        <v>#NAME?</v>
      </c>
      <c r="G109" s="12" t="e">
        <f t="shared" ca="1" si="1"/>
        <v>#NAME?</v>
      </c>
      <c r="H109" s="10">
        <v>2</v>
      </c>
      <c r="I109" s="10">
        <f>VLOOKUP(B109,'BIS + EDB Final'!A:F,6,FALSE)</f>
        <v>1</v>
      </c>
      <c r="J109" s="10">
        <f>VLOOKUP(B109,'CBG Final'!A:B,2,FALSE)</f>
        <v>3</v>
      </c>
      <c r="K109" s="13" t="e">
        <f t="shared" ca="1" si="2"/>
        <v>#NAME?</v>
      </c>
      <c r="L109" s="10" t="s">
        <v>2382</v>
      </c>
      <c r="M109" s="10" t="s">
        <v>2383</v>
      </c>
      <c r="N109" s="10" t="s">
        <v>2384</v>
      </c>
      <c r="O109" s="10" t="s">
        <v>2385</v>
      </c>
      <c r="P109" s="10" t="s">
        <v>2386</v>
      </c>
      <c r="Q109" s="10" t="s">
        <v>672</v>
      </c>
      <c r="R109" s="10" t="s">
        <v>80</v>
      </c>
      <c r="S109" s="14"/>
      <c r="T109" s="15"/>
      <c r="U109" s="15"/>
      <c r="V109" s="14"/>
      <c r="W109" s="14"/>
      <c r="X109" s="15"/>
      <c r="Y109" s="15"/>
      <c r="Z109" s="14"/>
      <c r="AA109" s="14"/>
      <c r="AB109" s="14"/>
      <c r="AC109" s="14"/>
      <c r="AD109" s="14"/>
      <c r="AE109" s="14"/>
      <c r="AF109" s="14"/>
      <c r="AG109" s="14"/>
      <c r="AH109" s="14"/>
    </row>
    <row r="110" spans="1:34" ht="15.75" hidden="1" customHeight="1">
      <c r="A110" s="10">
        <v>109</v>
      </c>
      <c r="B110" s="10" t="s">
        <v>757</v>
      </c>
      <c r="C110" s="11" t="s">
        <v>24</v>
      </c>
      <c r="D110" s="12" t="s">
        <v>214</v>
      </c>
      <c r="E110" s="10">
        <v>236226</v>
      </c>
      <c r="F110" s="11" t="e">
        <f t="shared" ca="1" si="0"/>
        <v>#NAME?</v>
      </c>
      <c r="G110" s="12" t="e">
        <f t="shared" ca="1" si="1"/>
        <v>#NAME?</v>
      </c>
      <c r="H110" s="10">
        <v>1</v>
      </c>
      <c r="I110" s="10">
        <f>VLOOKUP(B110,'BIS + EDB Final'!A:F,6,FALSE)</f>
        <v>0</v>
      </c>
      <c r="J110" s="10">
        <f>VLOOKUP(B110,'CBG Final'!A:B,2,FALSE)</f>
        <v>1</v>
      </c>
      <c r="K110" s="13" t="e">
        <f t="shared" ca="1" si="2"/>
        <v>#NAME?</v>
      </c>
      <c r="L110" s="10" t="s">
        <v>2439</v>
      </c>
      <c r="M110" s="10" t="s">
        <v>2440</v>
      </c>
      <c r="N110" s="10" t="s">
        <v>2441</v>
      </c>
      <c r="O110" s="10" t="s">
        <v>1871</v>
      </c>
      <c r="P110" s="10" t="s">
        <v>2442</v>
      </c>
      <c r="Q110" s="10" t="s">
        <v>672</v>
      </c>
      <c r="R110" s="10" t="s">
        <v>640</v>
      </c>
      <c r="S110" s="17"/>
      <c r="T110" s="27"/>
      <c r="U110" s="27"/>
      <c r="V110" s="17"/>
      <c r="W110" s="17"/>
      <c r="X110" s="27"/>
      <c r="Y110" s="27"/>
      <c r="Z110" s="17"/>
      <c r="AA110" s="17"/>
      <c r="AB110" s="17"/>
      <c r="AC110" s="17"/>
      <c r="AD110" s="17"/>
      <c r="AE110" s="17"/>
      <c r="AF110" s="17"/>
      <c r="AG110" s="17"/>
      <c r="AH110" s="17"/>
    </row>
    <row r="111" spans="1:34" ht="15.75" customHeight="1">
      <c r="A111" s="10"/>
      <c r="B111" s="10" t="s">
        <v>1728</v>
      </c>
      <c r="C111" s="11" t="s">
        <v>1110</v>
      </c>
      <c r="D111" s="12" t="s">
        <v>404</v>
      </c>
      <c r="E111" s="10">
        <v>433000</v>
      </c>
      <c r="F111" s="11" t="e">
        <f t="shared" ca="1" si="0"/>
        <v>#NAME?</v>
      </c>
      <c r="G111" s="12" t="e">
        <f t="shared" ca="1" si="1"/>
        <v>#NAME?</v>
      </c>
      <c r="H111" s="10">
        <v>1</v>
      </c>
      <c r="I111" s="10">
        <f>VLOOKUP(B111,'BIS + EDB Final'!A:F,6,FALSE)</f>
        <v>0</v>
      </c>
      <c r="J111" s="10">
        <f>VLOOKUP(B111,'CBG Final'!A:B,2,FALSE)</f>
        <v>3</v>
      </c>
      <c r="K111" s="13" t="e">
        <f t="shared" ca="1" si="2"/>
        <v>#NAME?</v>
      </c>
      <c r="L111" s="10" t="s">
        <v>1729</v>
      </c>
      <c r="M111" s="10" t="s">
        <v>276</v>
      </c>
      <c r="N111" s="10" t="s">
        <v>1730</v>
      </c>
      <c r="O111" s="10" t="s">
        <v>1731</v>
      </c>
      <c r="P111" s="10" t="s">
        <v>1732</v>
      </c>
      <c r="Q111" s="10" t="s">
        <v>1041</v>
      </c>
      <c r="R111" s="10" t="s">
        <v>165</v>
      </c>
      <c r="S111" s="14"/>
      <c r="T111" s="15"/>
      <c r="U111" s="15"/>
      <c r="V111" s="14"/>
      <c r="W111" s="14"/>
      <c r="X111" s="14"/>
      <c r="Y111" s="14"/>
      <c r="Z111" s="14"/>
      <c r="AA111" s="14"/>
      <c r="AB111" s="14"/>
      <c r="AC111" s="14"/>
      <c r="AD111" s="14"/>
      <c r="AE111" s="14"/>
      <c r="AF111" s="14"/>
      <c r="AG111" s="14"/>
      <c r="AH111" s="14"/>
    </row>
    <row r="112" spans="1:34" ht="15.75" hidden="1" customHeight="1">
      <c r="A112" s="10">
        <v>111</v>
      </c>
      <c r="B112" s="10" t="s">
        <v>962</v>
      </c>
      <c r="C112" s="11" t="s">
        <v>43</v>
      </c>
      <c r="D112" s="12" t="s">
        <v>963</v>
      </c>
      <c r="E112" s="10">
        <v>284500</v>
      </c>
      <c r="F112" s="11" t="e">
        <f t="shared" ca="1" si="0"/>
        <v>#NAME?</v>
      </c>
      <c r="G112" s="12" t="e">
        <f t="shared" ca="1" si="1"/>
        <v>#NAME?</v>
      </c>
      <c r="H112" s="10">
        <v>2</v>
      </c>
      <c r="I112" s="10">
        <f>VLOOKUP(B112,'BIS + EDB Final'!A:F,6,FALSE)</f>
        <v>-1</v>
      </c>
      <c r="J112" s="10">
        <f>VLOOKUP(B112,'CBG Final'!A:B,2,FALSE)</f>
        <v>2</v>
      </c>
      <c r="K112" s="13" t="e">
        <f t="shared" ca="1" si="2"/>
        <v>#NAME?</v>
      </c>
      <c r="L112" s="10" t="s">
        <v>1617</v>
      </c>
      <c r="M112" s="10" t="s">
        <v>306</v>
      </c>
      <c r="N112" s="10" t="s">
        <v>1618</v>
      </c>
      <c r="O112" s="10" t="s">
        <v>1619</v>
      </c>
      <c r="P112" s="10" t="s">
        <v>1620</v>
      </c>
      <c r="Q112" s="10" t="s">
        <v>31</v>
      </c>
      <c r="R112" s="10" t="s">
        <v>22</v>
      </c>
      <c r="S112" s="17"/>
      <c r="T112" s="27"/>
      <c r="U112" s="27"/>
      <c r="V112" s="17"/>
      <c r="W112" s="17"/>
      <c r="X112" s="27"/>
      <c r="Y112" s="27"/>
      <c r="Z112" s="17"/>
      <c r="AA112" s="17"/>
      <c r="AB112" s="17"/>
      <c r="AC112" s="17"/>
      <c r="AD112" s="17"/>
      <c r="AE112" s="17"/>
      <c r="AF112" s="17"/>
      <c r="AG112" s="17"/>
      <c r="AH112" s="17"/>
    </row>
    <row r="113" spans="1:34" ht="15.75" customHeight="1">
      <c r="A113" s="10"/>
      <c r="B113" s="10" t="s">
        <v>909</v>
      </c>
      <c r="C113" s="11" t="s">
        <v>128</v>
      </c>
      <c r="D113" s="12" t="s">
        <v>910</v>
      </c>
      <c r="E113" s="10">
        <v>120040</v>
      </c>
      <c r="F113" s="11" t="e">
        <f t="shared" ca="1" si="0"/>
        <v>#NAME?</v>
      </c>
      <c r="G113" s="12" t="e">
        <f t="shared" ca="1" si="1"/>
        <v>#NAME?</v>
      </c>
      <c r="H113" s="10">
        <v>2</v>
      </c>
      <c r="I113" s="10">
        <f>VLOOKUP(B113,'BIS + EDB Final'!A:F,6,FALSE)</f>
        <v>0</v>
      </c>
      <c r="J113" s="10">
        <f>VLOOKUP(B113,'CBG Final'!A:B,2,FALSE)</f>
        <v>3</v>
      </c>
      <c r="K113" s="13" t="e">
        <f t="shared" ca="1" si="2"/>
        <v>#NAME?</v>
      </c>
      <c r="L113" s="10" t="s">
        <v>2649</v>
      </c>
      <c r="M113" s="10" t="s">
        <v>849</v>
      </c>
      <c r="N113" s="10" t="s">
        <v>2650</v>
      </c>
      <c r="O113" s="10" t="s">
        <v>2651</v>
      </c>
      <c r="P113" s="10" t="s">
        <v>2652</v>
      </c>
      <c r="Q113" s="10" t="s">
        <v>40</v>
      </c>
      <c r="R113" s="10" t="s">
        <v>22</v>
      </c>
      <c r="S113" s="14"/>
      <c r="T113" s="15"/>
      <c r="U113" s="15"/>
      <c r="V113" s="14"/>
      <c r="W113" s="14"/>
      <c r="X113" s="15"/>
      <c r="Y113" s="15"/>
      <c r="Z113" s="14"/>
      <c r="AA113" s="14"/>
      <c r="AB113" s="14"/>
      <c r="AC113" s="14"/>
      <c r="AD113" s="14"/>
      <c r="AE113" s="14"/>
      <c r="AF113" s="14"/>
      <c r="AG113" s="14"/>
      <c r="AH113" s="14"/>
    </row>
    <row r="114" spans="1:34" ht="15.75" hidden="1" customHeight="1">
      <c r="A114" s="10">
        <v>113</v>
      </c>
      <c r="B114" s="10" t="s">
        <v>322</v>
      </c>
      <c r="C114" s="11" t="s">
        <v>216</v>
      </c>
      <c r="D114" s="12" t="s">
        <v>214</v>
      </c>
      <c r="E114" s="10">
        <v>206417</v>
      </c>
      <c r="F114" s="11" t="e">
        <f t="shared" ca="1" si="0"/>
        <v>#NAME?</v>
      </c>
      <c r="G114" s="12" t="e">
        <f t="shared" ca="1" si="1"/>
        <v>#NAME?</v>
      </c>
      <c r="H114" s="10">
        <v>2</v>
      </c>
      <c r="I114" s="10">
        <f>VLOOKUP(B114,'BIS + EDB Final'!A:F,6,FALSE)</f>
        <v>1</v>
      </c>
      <c r="J114" s="10">
        <f>VLOOKUP(B114,'CBG Final'!A:B,2,FALSE)</f>
        <v>2</v>
      </c>
      <c r="K114" s="13" t="e">
        <f t="shared" ca="1" si="2"/>
        <v>#NAME?</v>
      </c>
      <c r="L114" s="10" t="s">
        <v>898</v>
      </c>
      <c r="M114" s="10" t="s">
        <v>899</v>
      </c>
      <c r="N114" s="10" t="s">
        <v>900</v>
      </c>
      <c r="O114" s="10" t="s">
        <v>901</v>
      </c>
      <c r="P114" s="10" t="s">
        <v>902</v>
      </c>
      <c r="Q114" s="10" t="s">
        <v>507</v>
      </c>
      <c r="R114" s="10" t="s">
        <v>22</v>
      </c>
      <c r="S114" s="17"/>
      <c r="T114" s="27"/>
      <c r="U114" s="27"/>
      <c r="V114" s="17"/>
      <c r="W114" s="17"/>
      <c r="X114" s="27"/>
      <c r="Y114" s="27"/>
      <c r="Z114" s="17"/>
      <c r="AA114" s="17"/>
      <c r="AB114" s="17"/>
      <c r="AC114" s="17"/>
      <c r="AD114" s="17"/>
      <c r="AE114" s="17"/>
      <c r="AF114" s="17"/>
      <c r="AG114" s="17"/>
      <c r="AH114" s="17"/>
    </row>
    <row r="115" spans="1:34" ht="15.75" customHeight="1">
      <c r="A115" s="10"/>
      <c r="B115" s="10" t="s">
        <v>1524</v>
      </c>
      <c r="C115" s="11" t="s">
        <v>93</v>
      </c>
      <c r="D115" s="12" t="s">
        <v>1525</v>
      </c>
      <c r="E115" s="10">
        <v>109121</v>
      </c>
      <c r="F115" s="11" t="e">
        <f t="shared" ca="1" si="0"/>
        <v>#NAME?</v>
      </c>
      <c r="G115" s="12" t="e">
        <f t="shared" ca="1" si="1"/>
        <v>#NAME?</v>
      </c>
      <c r="H115" s="10">
        <v>3</v>
      </c>
      <c r="I115" s="10">
        <f>VLOOKUP(B115,'BIS + EDB Final'!A:F,6,FALSE)</f>
        <v>1</v>
      </c>
      <c r="J115" s="10">
        <f>VLOOKUP(B115,'CBG Final'!A:B,2,FALSE)</f>
        <v>3</v>
      </c>
      <c r="K115" s="13" t="e">
        <f t="shared" ca="1" si="2"/>
        <v>#NAME?</v>
      </c>
      <c r="L115" s="10" t="s">
        <v>2283</v>
      </c>
      <c r="M115" s="10" t="s">
        <v>2284</v>
      </c>
      <c r="N115" s="10" t="s">
        <v>2285</v>
      </c>
      <c r="O115" s="10" t="s">
        <v>2286</v>
      </c>
      <c r="P115" s="10" t="s">
        <v>2287</v>
      </c>
      <c r="Q115" s="10" t="s">
        <v>224</v>
      </c>
      <c r="R115" s="10" t="s">
        <v>358</v>
      </c>
      <c r="S115" s="14"/>
      <c r="T115" s="15"/>
      <c r="U115" s="15"/>
      <c r="V115" s="14"/>
      <c r="W115" s="14"/>
      <c r="X115" s="14"/>
      <c r="Y115" s="14"/>
      <c r="Z115" s="14"/>
      <c r="AA115" s="14"/>
      <c r="AB115" s="14"/>
      <c r="AC115" s="14"/>
      <c r="AD115" s="14"/>
      <c r="AE115" s="14"/>
      <c r="AF115" s="14"/>
      <c r="AG115" s="14"/>
      <c r="AH115" s="14"/>
    </row>
    <row r="116" spans="1:34" ht="15.75" hidden="1" customHeight="1">
      <c r="A116" s="10">
        <v>115</v>
      </c>
      <c r="B116" s="10" t="s">
        <v>1008</v>
      </c>
      <c r="C116" s="11" t="s">
        <v>46</v>
      </c>
      <c r="D116" s="12" t="s">
        <v>214</v>
      </c>
      <c r="E116" s="10">
        <v>175853</v>
      </c>
      <c r="F116" s="11" t="e">
        <f t="shared" ca="1" si="0"/>
        <v>#NAME?</v>
      </c>
      <c r="G116" s="12" t="e">
        <f t="shared" ca="1" si="1"/>
        <v>#NAME?</v>
      </c>
      <c r="H116" s="10">
        <v>2</v>
      </c>
      <c r="I116" s="10">
        <f>VLOOKUP(B116,'BIS + EDB Final'!A:F,6,FALSE)</f>
        <v>0</v>
      </c>
      <c r="J116" s="10">
        <f>VLOOKUP(B116,'CBG Final'!A:B,2,FALSE)</f>
        <v>2</v>
      </c>
      <c r="K116" s="13" t="e">
        <f t="shared" ca="1" si="2"/>
        <v>#NAME?</v>
      </c>
      <c r="L116" s="10" t="s">
        <v>1009</v>
      </c>
      <c r="M116" s="10" t="s">
        <v>1010</v>
      </c>
      <c r="N116" s="10" t="s">
        <v>1011</v>
      </c>
      <c r="O116" s="10" t="s">
        <v>1012</v>
      </c>
      <c r="P116" s="10" t="s">
        <v>1013</v>
      </c>
      <c r="Q116" s="10" t="s">
        <v>358</v>
      </c>
      <c r="R116" s="10" t="s">
        <v>22</v>
      </c>
      <c r="S116" s="17"/>
      <c r="T116" s="27"/>
      <c r="U116" s="27"/>
      <c r="V116" s="17"/>
      <c r="W116" s="17"/>
      <c r="X116" s="27"/>
      <c r="Y116" s="27"/>
      <c r="Z116" s="17"/>
      <c r="AA116" s="17"/>
      <c r="AB116" s="17"/>
      <c r="AC116" s="17"/>
      <c r="AD116" s="17"/>
      <c r="AE116" s="17"/>
      <c r="AF116" s="17"/>
      <c r="AG116" s="17"/>
      <c r="AH116" s="17"/>
    </row>
    <row r="117" spans="1:34" ht="15.75" hidden="1" customHeight="1">
      <c r="A117" s="10">
        <v>116</v>
      </c>
      <c r="B117" s="10" t="s">
        <v>1526</v>
      </c>
      <c r="C117" s="11" t="s">
        <v>24</v>
      </c>
      <c r="D117" s="12" t="s">
        <v>214</v>
      </c>
      <c r="E117" s="10">
        <v>214521</v>
      </c>
      <c r="F117" s="11" t="e">
        <f t="shared" ca="1" si="0"/>
        <v>#NAME?</v>
      </c>
      <c r="G117" s="12" t="e">
        <f t="shared" ca="1" si="1"/>
        <v>#NAME?</v>
      </c>
      <c r="H117" s="10">
        <v>1</v>
      </c>
      <c r="I117" s="10">
        <f>VLOOKUP(B117,'BIS + EDB Final'!A:F,6,FALSE)</f>
        <v>0</v>
      </c>
      <c r="J117" s="10">
        <f>VLOOKUP(B117,'CBG Final'!A:B,2,FALSE)</f>
        <v>1</v>
      </c>
      <c r="K117" s="13" t="e">
        <f t="shared" ca="1" si="2"/>
        <v>#NAME?</v>
      </c>
      <c r="L117" s="10" t="s">
        <v>1527</v>
      </c>
      <c r="M117" s="10" t="s">
        <v>619</v>
      </c>
      <c r="N117" s="10" t="s">
        <v>1528</v>
      </c>
      <c r="O117" s="10" t="s">
        <v>1529</v>
      </c>
      <c r="P117" s="10" t="s">
        <v>1530</v>
      </c>
      <c r="Q117" s="10" t="s">
        <v>1531</v>
      </c>
      <c r="R117" s="10" t="s">
        <v>231</v>
      </c>
      <c r="S117" s="17"/>
      <c r="T117" s="27"/>
      <c r="U117" s="27"/>
      <c r="V117" s="17"/>
      <c r="W117" s="17"/>
      <c r="X117" s="27"/>
      <c r="Y117" s="27"/>
      <c r="Z117" s="17"/>
      <c r="AA117" s="17"/>
      <c r="AB117" s="17"/>
      <c r="AC117" s="17"/>
      <c r="AD117" s="17"/>
      <c r="AE117" s="17"/>
      <c r="AF117" s="17"/>
      <c r="AG117" s="17"/>
      <c r="AH117" s="17"/>
    </row>
    <row r="118" spans="1:34" ht="15.75" customHeight="1">
      <c r="A118" s="10"/>
      <c r="B118" s="10" t="s">
        <v>1093</v>
      </c>
      <c r="C118" s="11" t="s">
        <v>43</v>
      </c>
      <c r="D118" s="12" t="s">
        <v>1094</v>
      </c>
      <c r="E118" s="10">
        <v>90400</v>
      </c>
      <c r="F118" s="11" t="e">
        <f t="shared" ca="1" si="0"/>
        <v>#NAME?</v>
      </c>
      <c r="G118" s="12" t="e">
        <f t="shared" ca="1" si="1"/>
        <v>#NAME?</v>
      </c>
      <c r="H118" s="10">
        <f>'BIS + EDB Final'!B195</f>
        <v>3</v>
      </c>
      <c r="I118" s="10">
        <f>VLOOKUP(B118,'BIS + EDB Final'!A:F,6,FALSE)</f>
        <v>1</v>
      </c>
      <c r="J118" s="10">
        <f>VLOOKUP(B118,'CBG Final'!A:B,2,FALSE)</f>
        <v>3</v>
      </c>
      <c r="K118" s="13" t="e">
        <f t="shared" ca="1" si="2"/>
        <v>#NAME?</v>
      </c>
      <c r="L118" s="10" t="s">
        <v>1095</v>
      </c>
      <c r="M118" s="10" t="s">
        <v>1096</v>
      </c>
      <c r="N118" s="10" t="s">
        <v>1097</v>
      </c>
      <c r="O118" s="10" t="s">
        <v>896</v>
      </c>
      <c r="P118" s="10" t="s">
        <v>1098</v>
      </c>
      <c r="Q118" s="10" t="s">
        <v>955</v>
      </c>
      <c r="R118" s="10" t="s">
        <v>165</v>
      </c>
      <c r="S118" s="14"/>
      <c r="T118" s="15"/>
      <c r="U118" s="15"/>
      <c r="V118" s="14"/>
      <c r="W118" s="14"/>
      <c r="X118" s="14"/>
      <c r="Y118" s="14"/>
      <c r="Z118" s="14"/>
      <c r="AA118" s="14"/>
      <c r="AB118" s="14"/>
      <c r="AC118" s="14"/>
      <c r="AD118" s="14"/>
      <c r="AE118" s="14"/>
      <c r="AF118" s="14"/>
      <c r="AG118" s="14"/>
      <c r="AH118" s="14"/>
    </row>
    <row r="119" spans="1:34" ht="15.75" customHeight="1">
      <c r="A119" s="10"/>
      <c r="B119" s="10" t="s">
        <v>776</v>
      </c>
      <c r="C119" s="11" t="s">
        <v>777</v>
      </c>
      <c r="D119" s="12" t="s">
        <v>214</v>
      </c>
      <c r="E119" s="10">
        <v>94838</v>
      </c>
      <c r="F119" s="11" t="e">
        <f t="shared" ca="1" si="0"/>
        <v>#NAME?</v>
      </c>
      <c r="G119" s="12" t="e">
        <f t="shared" ca="1" si="1"/>
        <v>#NAME?</v>
      </c>
      <c r="H119" s="10">
        <f>'BIS + EDB Final'!B214</f>
        <v>3</v>
      </c>
      <c r="I119" s="10">
        <f>VLOOKUP(B119,'BIS + EDB Final'!A:F,6,FALSE)</f>
        <v>1</v>
      </c>
      <c r="J119" s="10">
        <f>VLOOKUP(B119,'CBG Final'!A:B,2,FALSE)</f>
        <v>3</v>
      </c>
      <c r="K119" s="13" t="e">
        <f t="shared" ca="1" si="2"/>
        <v>#NAME?</v>
      </c>
      <c r="L119" s="10" t="s">
        <v>2226</v>
      </c>
      <c r="M119" s="10" t="s">
        <v>1450</v>
      </c>
      <c r="N119" s="10" t="s">
        <v>2227</v>
      </c>
      <c r="O119" s="10" t="s">
        <v>301</v>
      </c>
      <c r="P119" s="10" t="s">
        <v>2228</v>
      </c>
      <c r="Q119" s="10" t="s">
        <v>2002</v>
      </c>
      <c r="R119" s="10" t="s">
        <v>22</v>
      </c>
      <c r="S119" s="14"/>
      <c r="T119" s="15"/>
      <c r="U119" s="15"/>
      <c r="V119" s="14"/>
      <c r="W119" s="14"/>
      <c r="X119" s="15"/>
      <c r="Y119" s="15"/>
      <c r="Z119" s="14"/>
      <c r="AA119" s="14"/>
      <c r="AB119" s="14"/>
      <c r="AC119" s="14"/>
      <c r="AD119" s="14"/>
      <c r="AE119" s="14"/>
      <c r="AF119" s="14"/>
      <c r="AG119" s="14"/>
      <c r="AH119" s="14"/>
    </row>
    <row r="120" spans="1:34" ht="15.75" customHeight="1">
      <c r="A120" s="10"/>
      <c r="B120" s="10" t="s">
        <v>73</v>
      </c>
      <c r="C120" s="11" t="s">
        <v>43</v>
      </c>
      <c r="D120" s="12" t="s">
        <v>74</v>
      </c>
      <c r="E120" s="10">
        <v>164000</v>
      </c>
      <c r="F120" s="11" t="e">
        <f t="shared" ca="1" si="0"/>
        <v>#NAME?</v>
      </c>
      <c r="G120" s="12" t="e">
        <f t="shared" ca="1" si="1"/>
        <v>#NAME?</v>
      </c>
      <c r="H120" s="10">
        <v>1</v>
      </c>
      <c r="I120" s="10">
        <f>VLOOKUP(B120,'BIS + EDB Final'!A:F,6,FALSE)</f>
        <v>1</v>
      </c>
      <c r="J120" s="10">
        <f>VLOOKUP(B120,'CBG Final'!A:B,2,FALSE)</f>
        <v>3</v>
      </c>
      <c r="K120" s="13" t="e">
        <f t="shared" ca="1" si="2"/>
        <v>#NAME?</v>
      </c>
      <c r="L120" s="10" t="s">
        <v>848</v>
      </c>
      <c r="M120" s="10" t="s">
        <v>849</v>
      </c>
      <c r="N120" s="10" t="s">
        <v>850</v>
      </c>
      <c r="O120" s="10" t="s">
        <v>851</v>
      </c>
      <c r="P120" s="10" t="s">
        <v>852</v>
      </c>
      <c r="Q120" s="10" t="s">
        <v>21</v>
      </c>
      <c r="R120" s="10" t="s">
        <v>142</v>
      </c>
      <c r="S120" s="14"/>
      <c r="T120" s="15"/>
      <c r="U120" s="15"/>
      <c r="V120" s="14"/>
      <c r="W120" s="14"/>
      <c r="X120" s="15"/>
      <c r="Y120" s="15"/>
      <c r="Z120" s="14"/>
      <c r="AA120" s="14"/>
      <c r="AB120" s="14"/>
      <c r="AC120" s="14"/>
      <c r="AD120" s="14"/>
      <c r="AE120" s="14"/>
      <c r="AF120" s="14"/>
      <c r="AG120" s="14"/>
      <c r="AH120" s="14"/>
    </row>
    <row r="121" spans="1:34" ht="15.75" customHeight="1">
      <c r="A121" s="10"/>
      <c r="B121" s="10" t="s">
        <v>881</v>
      </c>
      <c r="C121" s="11" t="s">
        <v>43</v>
      </c>
      <c r="D121" s="12" t="s">
        <v>373</v>
      </c>
      <c r="E121" s="10">
        <v>140990</v>
      </c>
      <c r="F121" s="11" t="e">
        <f t="shared" ca="1" si="0"/>
        <v>#NAME?</v>
      </c>
      <c r="G121" s="12" t="e">
        <f t="shared" ca="1" si="1"/>
        <v>#NAME?</v>
      </c>
      <c r="H121" s="10">
        <v>1</v>
      </c>
      <c r="I121" s="10">
        <f>VLOOKUP(B121,'BIS + EDB Final'!A:F,6,FALSE)</f>
        <v>1</v>
      </c>
      <c r="J121" s="10">
        <f>VLOOKUP(B121,'CBG Final'!A:B,2,FALSE)</f>
        <v>3</v>
      </c>
      <c r="K121" s="13" t="e">
        <f t="shared" ca="1" si="2"/>
        <v>#NAME?</v>
      </c>
      <c r="L121" s="10" t="s">
        <v>882</v>
      </c>
      <c r="M121" s="10" t="s">
        <v>319</v>
      </c>
      <c r="N121" s="10" t="s">
        <v>883</v>
      </c>
      <c r="O121" s="10" t="s">
        <v>884</v>
      </c>
      <c r="P121" s="10" t="s">
        <v>885</v>
      </c>
      <c r="Q121" s="10" t="s">
        <v>91</v>
      </c>
      <c r="R121" s="10" t="s">
        <v>22</v>
      </c>
      <c r="S121" s="14"/>
      <c r="T121" s="15"/>
      <c r="U121" s="15"/>
      <c r="V121" s="14"/>
      <c r="W121" s="14"/>
      <c r="X121" s="15"/>
      <c r="Y121" s="15"/>
      <c r="Z121" s="14"/>
      <c r="AA121" s="14"/>
      <c r="AB121" s="14"/>
      <c r="AC121" s="14"/>
      <c r="AD121" s="14"/>
      <c r="AE121" s="14"/>
      <c r="AF121" s="14"/>
      <c r="AG121" s="14"/>
      <c r="AH121" s="14"/>
    </row>
    <row r="122" spans="1:34" ht="15.75" hidden="1" customHeight="1">
      <c r="A122" s="10">
        <v>121</v>
      </c>
      <c r="B122" s="10" t="s">
        <v>1245</v>
      </c>
      <c r="C122" s="11" t="s">
        <v>43</v>
      </c>
      <c r="D122" s="12" t="s">
        <v>298</v>
      </c>
      <c r="E122" s="10">
        <v>117000</v>
      </c>
      <c r="F122" s="11" t="e">
        <f t="shared" ca="1" si="0"/>
        <v>#NAME?</v>
      </c>
      <c r="G122" s="12" t="e">
        <f t="shared" ca="1" si="1"/>
        <v>#NAME?</v>
      </c>
      <c r="H122" s="10">
        <v>1</v>
      </c>
      <c r="I122" s="10">
        <f>VLOOKUP(B122,'BIS + EDB Final'!A:F,6,FALSE)</f>
        <v>1</v>
      </c>
      <c r="J122" s="10">
        <f>VLOOKUP(B122,'CBG Final'!A:B,2,FALSE)</f>
        <v>1</v>
      </c>
      <c r="K122" s="13" t="e">
        <f t="shared" ca="1" si="2"/>
        <v>#NAME?</v>
      </c>
      <c r="L122" s="10" t="s">
        <v>1449</v>
      </c>
      <c r="M122" s="10" t="s">
        <v>1450</v>
      </c>
      <c r="N122" s="10" t="s">
        <v>1451</v>
      </c>
      <c r="O122" s="10" t="s">
        <v>1452</v>
      </c>
      <c r="P122" s="10" t="s">
        <v>1453</v>
      </c>
      <c r="Q122" s="10" t="s">
        <v>1454</v>
      </c>
      <c r="R122" s="10" t="s">
        <v>41</v>
      </c>
      <c r="S122" s="17"/>
      <c r="T122" s="27"/>
      <c r="U122" s="27"/>
      <c r="V122" s="17"/>
      <c r="W122" s="17"/>
      <c r="X122" s="17"/>
      <c r="Y122" s="17"/>
      <c r="Z122" s="17"/>
      <c r="AA122" s="17"/>
      <c r="AB122" s="17"/>
      <c r="AC122" s="17"/>
      <c r="AD122" s="17"/>
      <c r="AE122" s="17"/>
      <c r="AF122" s="17"/>
      <c r="AG122" s="17"/>
      <c r="AH122" s="17"/>
    </row>
    <row r="123" spans="1:34" ht="15.75" hidden="1" customHeight="1">
      <c r="A123" s="10">
        <v>122</v>
      </c>
      <c r="B123" s="10" t="s">
        <v>1827</v>
      </c>
      <c r="C123" s="11" t="s">
        <v>43</v>
      </c>
      <c r="D123" s="12" t="s">
        <v>298</v>
      </c>
      <c r="E123" s="10">
        <v>121000</v>
      </c>
      <c r="F123" s="11" t="e">
        <f t="shared" ca="1" si="0"/>
        <v>#NAME?</v>
      </c>
      <c r="G123" s="12" t="e">
        <f t="shared" ca="1" si="1"/>
        <v>#NAME?</v>
      </c>
      <c r="H123" s="10">
        <v>2</v>
      </c>
      <c r="I123" s="10">
        <f>VLOOKUP(B123,'BIS + EDB Final'!A:F,6,FALSE)</f>
        <v>1</v>
      </c>
      <c r="J123" s="10">
        <f>VLOOKUP(B123,'CBG Final'!A:B,2,FALSE)</f>
        <v>3</v>
      </c>
      <c r="K123" s="13" t="e">
        <f t="shared" ca="1" si="2"/>
        <v>#NAME?</v>
      </c>
      <c r="L123" s="10" t="s">
        <v>1828</v>
      </c>
      <c r="M123" s="10" t="s">
        <v>368</v>
      </c>
      <c r="N123" s="10" t="s">
        <v>1829</v>
      </c>
      <c r="O123" s="10" t="s">
        <v>1830</v>
      </c>
      <c r="P123" s="10" t="s">
        <v>1831</v>
      </c>
      <c r="Q123" s="10" t="s">
        <v>507</v>
      </c>
      <c r="R123" s="10" t="s">
        <v>22</v>
      </c>
      <c r="S123" s="17"/>
      <c r="T123" s="27"/>
      <c r="U123" s="27"/>
      <c r="V123" s="17"/>
      <c r="W123" s="17"/>
      <c r="X123" s="27"/>
      <c r="Y123" s="27"/>
      <c r="Z123" s="17"/>
      <c r="AA123" s="17"/>
      <c r="AB123" s="17"/>
      <c r="AC123" s="17"/>
      <c r="AD123" s="17"/>
      <c r="AE123" s="17"/>
      <c r="AF123" s="17"/>
      <c r="AG123" s="17"/>
      <c r="AH123" s="17"/>
    </row>
    <row r="124" spans="1:34" ht="15.75" hidden="1" customHeight="1">
      <c r="A124" s="10">
        <v>123</v>
      </c>
      <c r="B124" s="10" t="s">
        <v>832</v>
      </c>
      <c r="C124" s="11" t="s">
        <v>43</v>
      </c>
      <c r="D124" s="12" t="s">
        <v>240</v>
      </c>
      <c r="E124" s="10">
        <v>133300</v>
      </c>
      <c r="F124" s="11" t="e">
        <f t="shared" ca="1" si="0"/>
        <v>#NAME?</v>
      </c>
      <c r="G124" s="12" t="e">
        <f t="shared" ca="1" si="1"/>
        <v>#NAME?</v>
      </c>
      <c r="H124" s="10">
        <v>1</v>
      </c>
      <c r="I124" s="10">
        <f>VLOOKUP(B124,'BIS + EDB Final'!A:F,6,FALSE)</f>
        <v>1</v>
      </c>
      <c r="J124" s="10">
        <f>VLOOKUP(B124,'CBG Final'!A:B,2,FALSE)</f>
        <v>3</v>
      </c>
      <c r="K124" s="13" t="e">
        <f t="shared" ca="1" si="2"/>
        <v>#NAME?</v>
      </c>
      <c r="L124" s="10" t="s">
        <v>833</v>
      </c>
      <c r="M124" s="10" t="s">
        <v>534</v>
      </c>
      <c r="N124" s="10" t="s">
        <v>834</v>
      </c>
      <c r="O124" s="10" t="s">
        <v>385</v>
      </c>
      <c r="P124" s="10" t="s">
        <v>835</v>
      </c>
      <c r="Q124" s="10" t="s">
        <v>358</v>
      </c>
      <c r="R124" s="10" t="s">
        <v>197</v>
      </c>
      <c r="S124" s="17"/>
      <c r="T124" s="27"/>
      <c r="U124" s="27"/>
      <c r="V124" s="17"/>
      <c r="W124" s="17"/>
      <c r="X124" s="17"/>
      <c r="Y124" s="17"/>
      <c r="Z124" s="17"/>
      <c r="AA124" s="17"/>
      <c r="AB124" s="17"/>
      <c r="AC124" s="17"/>
      <c r="AD124" s="17"/>
      <c r="AE124" s="17"/>
      <c r="AF124" s="17"/>
      <c r="AG124" s="17"/>
      <c r="AH124" s="17"/>
    </row>
    <row r="125" spans="1:34" ht="15.75" hidden="1" customHeight="1">
      <c r="A125" s="10">
        <v>124</v>
      </c>
      <c r="B125" s="10" t="s">
        <v>982</v>
      </c>
      <c r="C125" s="11" t="s">
        <v>43</v>
      </c>
      <c r="D125" s="12" t="s">
        <v>240</v>
      </c>
      <c r="E125" s="10">
        <v>103000</v>
      </c>
      <c r="F125" s="11" t="e">
        <f t="shared" ca="1" si="0"/>
        <v>#NAME?</v>
      </c>
      <c r="G125" s="12" t="e">
        <f t="shared" ca="1" si="1"/>
        <v>#NAME?</v>
      </c>
      <c r="H125" s="10">
        <v>3</v>
      </c>
      <c r="I125" s="10">
        <f>VLOOKUP(B125,'BIS + EDB Final'!A:F,6,FALSE)</f>
        <v>-1</v>
      </c>
      <c r="J125" s="10">
        <f>VLOOKUP(B125,'CBG Final'!A:B,2,FALSE)</f>
        <v>3</v>
      </c>
      <c r="K125" s="13" t="e">
        <f t="shared" ca="1" si="2"/>
        <v>#NAME?</v>
      </c>
      <c r="L125" s="10" t="s">
        <v>1284</v>
      </c>
      <c r="M125" s="10" t="s">
        <v>548</v>
      </c>
      <c r="N125" s="10" t="s">
        <v>1285</v>
      </c>
      <c r="O125" s="10" t="s">
        <v>1286</v>
      </c>
      <c r="P125" s="10" t="s">
        <v>1163</v>
      </c>
      <c r="Q125" s="10" t="s">
        <v>196</v>
      </c>
      <c r="R125" s="10" t="s">
        <v>197</v>
      </c>
      <c r="S125" s="17"/>
      <c r="T125" s="27"/>
      <c r="U125" s="27"/>
      <c r="V125" s="17"/>
      <c r="W125" s="17"/>
      <c r="X125" s="27"/>
      <c r="Y125" s="27"/>
      <c r="Z125" s="17"/>
      <c r="AA125" s="17"/>
      <c r="AB125" s="17"/>
      <c r="AC125" s="17"/>
      <c r="AD125" s="17"/>
      <c r="AE125" s="17"/>
      <c r="AF125" s="17"/>
      <c r="AG125" s="17"/>
      <c r="AH125" s="17"/>
    </row>
    <row r="126" spans="1:34" ht="15.75" hidden="1" customHeight="1">
      <c r="A126" s="10">
        <v>125</v>
      </c>
      <c r="B126" s="10" t="s">
        <v>2653</v>
      </c>
      <c r="C126" s="11" t="s">
        <v>43</v>
      </c>
      <c r="D126" s="12" t="s">
        <v>240</v>
      </c>
      <c r="E126" s="10">
        <v>107300</v>
      </c>
      <c r="F126" s="11" t="e">
        <f t="shared" ca="1" si="0"/>
        <v>#NAME?</v>
      </c>
      <c r="G126" s="12" t="e">
        <f t="shared" ca="1" si="1"/>
        <v>#NAME?</v>
      </c>
      <c r="H126" s="10">
        <v>1</v>
      </c>
      <c r="I126" s="10">
        <f>VLOOKUP(B126,'BIS + EDB Final'!A:F,6,FALSE)</f>
        <v>1</v>
      </c>
      <c r="J126" s="10">
        <f>VLOOKUP(B126,'CBG Final'!A:B,2,FALSE)</f>
        <v>1</v>
      </c>
      <c r="K126" s="13" t="e">
        <f t="shared" ca="1" si="2"/>
        <v>#NAME?</v>
      </c>
      <c r="L126" s="10" t="s">
        <v>2654</v>
      </c>
      <c r="M126" s="10" t="s">
        <v>548</v>
      </c>
      <c r="N126" s="10" t="s">
        <v>2655</v>
      </c>
      <c r="O126" s="10" t="s">
        <v>1408</v>
      </c>
      <c r="P126" s="10" t="s">
        <v>2656</v>
      </c>
      <c r="Q126" s="10" t="s">
        <v>72</v>
      </c>
      <c r="R126" s="10" t="s">
        <v>141</v>
      </c>
      <c r="S126" s="17"/>
      <c r="T126" s="27"/>
      <c r="U126" s="27"/>
      <c r="V126" s="17"/>
      <c r="W126" s="17"/>
      <c r="X126" s="27"/>
      <c r="Y126" s="27"/>
      <c r="Z126" s="17"/>
      <c r="AA126" s="17"/>
      <c r="AB126" s="17"/>
      <c r="AC126" s="17"/>
      <c r="AD126" s="17"/>
      <c r="AE126" s="17"/>
      <c r="AF126" s="17"/>
      <c r="AG126" s="17"/>
      <c r="AH126" s="17"/>
    </row>
    <row r="127" spans="1:34" ht="15.75" hidden="1" customHeight="1">
      <c r="A127" s="10">
        <v>126</v>
      </c>
      <c r="B127" s="10" t="s">
        <v>694</v>
      </c>
      <c r="C127" s="11" t="s">
        <v>84</v>
      </c>
      <c r="D127" s="12" t="s">
        <v>120</v>
      </c>
      <c r="E127" s="10">
        <v>140806</v>
      </c>
      <c r="F127" s="11" t="e">
        <f t="shared" ca="1" si="0"/>
        <v>#NAME?</v>
      </c>
      <c r="G127" s="12" t="e">
        <f t="shared" ca="1" si="1"/>
        <v>#NAME?</v>
      </c>
      <c r="H127" s="10">
        <v>1</v>
      </c>
      <c r="I127" s="10">
        <f>VLOOKUP(B127,'BIS + EDB Final'!A:F,6,FALSE)</f>
        <v>0</v>
      </c>
      <c r="J127" s="10">
        <f>VLOOKUP(B127,'CBG Final'!A:B,2,FALSE)</f>
        <v>3</v>
      </c>
      <c r="K127" s="13" t="e">
        <f t="shared" ca="1" si="2"/>
        <v>#NAME?</v>
      </c>
      <c r="L127" s="10" t="s">
        <v>2040</v>
      </c>
      <c r="M127" s="10" t="s">
        <v>1096</v>
      </c>
      <c r="N127" s="10" t="s">
        <v>2041</v>
      </c>
      <c r="O127" s="10" t="s">
        <v>2042</v>
      </c>
      <c r="P127" s="10" t="s">
        <v>2043</v>
      </c>
      <c r="Q127" s="10" t="s">
        <v>1061</v>
      </c>
      <c r="R127" s="10" t="s">
        <v>22</v>
      </c>
      <c r="S127" s="17"/>
      <c r="T127" s="27"/>
      <c r="U127" s="27"/>
      <c r="V127" s="17"/>
      <c r="W127" s="17"/>
      <c r="X127" s="27"/>
      <c r="Y127" s="27"/>
      <c r="Z127" s="17"/>
      <c r="AA127" s="17"/>
      <c r="AB127" s="17"/>
      <c r="AC127" s="17"/>
      <c r="AD127" s="17"/>
      <c r="AE127" s="17"/>
      <c r="AF127" s="17"/>
      <c r="AG127" s="17"/>
      <c r="AH127" s="17"/>
    </row>
    <row r="128" spans="1:34" ht="15.75" hidden="1" customHeight="1">
      <c r="A128" s="10">
        <v>127</v>
      </c>
      <c r="B128" s="10" t="s">
        <v>508</v>
      </c>
      <c r="C128" s="11" t="s">
        <v>43</v>
      </c>
      <c r="D128" s="12" t="s">
        <v>509</v>
      </c>
      <c r="E128" s="10">
        <v>125665</v>
      </c>
      <c r="F128" s="11" t="e">
        <f t="shared" ca="1" si="0"/>
        <v>#NAME?</v>
      </c>
      <c r="G128" s="12" t="e">
        <f t="shared" ca="1" si="1"/>
        <v>#NAME?</v>
      </c>
      <c r="H128" s="10">
        <v>1</v>
      </c>
      <c r="I128" s="10">
        <f>VLOOKUP(B128,'BIS + EDB Final'!A:F,6,FALSE)</f>
        <v>1</v>
      </c>
      <c r="J128" s="10">
        <f>VLOOKUP(B128,'CBG Final'!A:B,2,FALSE)</f>
        <v>2</v>
      </c>
      <c r="K128" s="13" t="e">
        <f t="shared" ca="1" si="2"/>
        <v>#NAME?</v>
      </c>
      <c r="L128" s="10" t="s">
        <v>2522</v>
      </c>
      <c r="M128" s="10" t="s">
        <v>1075</v>
      </c>
      <c r="N128" s="10" t="s">
        <v>2523</v>
      </c>
      <c r="O128" s="10" t="s">
        <v>2524</v>
      </c>
      <c r="P128" s="10" t="s">
        <v>2525</v>
      </c>
      <c r="Q128" s="10" t="s">
        <v>253</v>
      </c>
      <c r="R128" s="10" t="s">
        <v>116</v>
      </c>
      <c r="S128" s="17"/>
      <c r="T128" s="27"/>
      <c r="U128" s="27"/>
      <c r="V128" s="17"/>
      <c r="W128" s="17"/>
      <c r="X128" s="27"/>
      <c r="Y128" s="27"/>
      <c r="Z128" s="17"/>
      <c r="AA128" s="17"/>
      <c r="AB128" s="17"/>
      <c r="AC128" s="17"/>
      <c r="AD128" s="17"/>
      <c r="AE128" s="17"/>
      <c r="AF128" s="17"/>
      <c r="AG128" s="17"/>
      <c r="AH128" s="17"/>
    </row>
    <row r="129" spans="1:34" ht="15.75" hidden="1" customHeight="1">
      <c r="A129" s="10">
        <v>128</v>
      </c>
      <c r="B129" s="10" t="s">
        <v>1400</v>
      </c>
      <c r="C129" s="11" t="s">
        <v>1401</v>
      </c>
      <c r="D129" s="12" t="s">
        <v>1402</v>
      </c>
      <c r="E129" s="10">
        <v>121223</v>
      </c>
      <c r="F129" s="11" t="e">
        <f t="shared" ca="1" si="0"/>
        <v>#NAME?</v>
      </c>
      <c r="G129" s="12" t="e">
        <f t="shared" ca="1" si="1"/>
        <v>#NAME?</v>
      </c>
      <c r="H129" s="10">
        <v>2</v>
      </c>
      <c r="I129" s="10">
        <f>VLOOKUP(B129,'BIS + EDB Final'!A:F,6,FALSE)</f>
        <v>0</v>
      </c>
      <c r="J129" s="10">
        <f>VLOOKUP(B129,'CBG Final'!A:B,2,FALSE)</f>
        <v>3</v>
      </c>
      <c r="K129" s="13" t="e">
        <f t="shared" ca="1" si="2"/>
        <v>#NAME?</v>
      </c>
      <c r="L129" s="10" t="s">
        <v>1403</v>
      </c>
      <c r="M129" s="10" t="s">
        <v>1197</v>
      </c>
      <c r="N129" s="10" t="s">
        <v>1404</v>
      </c>
      <c r="O129" s="10" t="s">
        <v>227</v>
      </c>
      <c r="P129" s="10" t="s">
        <v>1405</v>
      </c>
      <c r="Q129" s="10" t="s">
        <v>32</v>
      </c>
      <c r="R129" s="10" t="s">
        <v>393</v>
      </c>
      <c r="S129" s="17"/>
      <c r="T129" s="27"/>
      <c r="U129" s="27"/>
      <c r="V129" s="17"/>
      <c r="W129" s="17"/>
      <c r="X129" s="17"/>
      <c r="Y129" s="17"/>
      <c r="Z129" s="17"/>
      <c r="AA129" s="17"/>
      <c r="AB129" s="17"/>
      <c r="AC129" s="17"/>
      <c r="AD129" s="17"/>
      <c r="AE129" s="17"/>
      <c r="AF129" s="17"/>
      <c r="AG129" s="17"/>
      <c r="AH129" s="17"/>
    </row>
    <row r="130" spans="1:34" ht="15.75" hidden="1" customHeight="1">
      <c r="A130" s="10">
        <v>129</v>
      </c>
      <c r="B130" s="10" t="s">
        <v>1256</v>
      </c>
      <c r="C130" s="11" t="s">
        <v>93</v>
      </c>
      <c r="D130" s="12" t="s">
        <v>1257</v>
      </c>
      <c r="E130" s="10">
        <v>108167</v>
      </c>
      <c r="F130" s="11" t="e">
        <f t="shared" ca="1" si="0"/>
        <v>#NAME?</v>
      </c>
      <c r="G130" s="12" t="e">
        <f t="shared" ca="1" si="1"/>
        <v>#NAME?</v>
      </c>
      <c r="H130" s="10">
        <v>1</v>
      </c>
      <c r="I130" s="10">
        <f>VLOOKUP(B130,'BIS + EDB Final'!A:F,6,FALSE)</f>
        <v>0</v>
      </c>
      <c r="J130" s="10">
        <f>VLOOKUP(B130,'CBG Final'!A:B,2,FALSE)</f>
        <v>2</v>
      </c>
      <c r="K130" s="13" t="e">
        <f t="shared" ca="1" si="2"/>
        <v>#NAME?</v>
      </c>
      <c r="L130" s="10" t="s">
        <v>1258</v>
      </c>
      <c r="M130" s="10" t="s">
        <v>730</v>
      </c>
      <c r="N130" s="10" t="s">
        <v>1259</v>
      </c>
      <c r="O130" s="10" t="s">
        <v>1260</v>
      </c>
      <c r="P130" s="10" t="s">
        <v>1261</v>
      </c>
      <c r="Q130" s="10" t="s">
        <v>917</v>
      </c>
      <c r="R130" s="10" t="s">
        <v>321</v>
      </c>
      <c r="S130" s="17"/>
      <c r="T130" s="27"/>
      <c r="U130" s="27"/>
      <c r="V130" s="17"/>
      <c r="W130" s="17"/>
      <c r="X130" s="27"/>
      <c r="Y130" s="27"/>
      <c r="Z130" s="17"/>
      <c r="AA130" s="17"/>
      <c r="AB130" s="17"/>
      <c r="AC130" s="17"/>
      <c r="AD130" s="17"/>
      <c r="AE130" s="17"/>
      <c r="AF130" s="17"/>
      <c r="AG130" s="17"/>
      <c r="AH130" s="17"/>
    </row>
    <row r="131" spans="1:34" ht="15.75" hidden="1" customHeight="1">
      <c r="A131" s="10">
        <v>130</v>
      </c>
      <c r="B131" s="10" t="s">
        <v>556</v>
      </c>
      <c r="C131" s="11" t="s">
        <v>255</v>
      </c>
      <c r="D131" s="12" t="s">
        <v>25</v>
      </c>
      <c r="E131" s="10">
        <v>108301</v>
      </c>
      <c r="F131" s="11" t="e">
        <f t="shared" ca="1" si="0"/>
        <v>#NAME?</v>
      </c>
      <c r="G131" s="12" t="e">
        <f t="shared" ca="1" si="1"/>
        <v>#NAME?</v>
      </c>
      <c r="H131" s="10">
        <v>1</v>
      </c>
      <c r="I131" s="10">
        <f>VLOOKUP(B131,'BIS + EDB Final'!A:F,6,FALSE)</f>
        <v>0</v>
      </c>
      <c r="J131" s="10">
        <f>VLOOKUP(B131,'CBG Final'!A:B,2,FALSE)</f>
        <v>1</v>
      </c>
      <c r="K131" s="13" t="e">
        <f t="shared" ca="1" si="2"/>
        <v>#NAME?</v>
      </c>
      <c r="L131" s="10" t="s">
        <v>2361</v>
      </c>
      <c r="M131" s="10" t="s">
        <v>2362</v>
      </c>
      <c r="N131" s="10" t="s">
        <v>2363</v>
      </c>
      <c r="O131" s="10"/>
      <c r="P131" s="10" t="s">
        <v>2364</v>
      </c>
      <c r="Q131" s="10" t="s">
        <v>1061</v>
      </c>
      <c r="R131" s="10" t="s">
        <v>358</v>
      </c>
      <c r="S131" s="17"/>
      <c r="T131" s="27"/>
      <c r="U131" s="27"/>
      <c r="V131" s="17"/>
      <c r="W131" s="17"/>
      <c r="X131" s="27"/>
      <c r="Y131" s="27"/>
      <c r="Z131" s="17"/>
      <c r="AA131" s="17"/>
      <c r="AB131" s="17"/>
      <c r="AC131" s="17"/>
      <c r="AD131" s="17"/>
      <c r="AE131" s="17"/>
      <c r="AF131" s="17"/>
      <c r="AG131" s="17"/>
      <c r="AH131" s="17"/>
    </row>
    <row r="132" spans="1:34" ht="15.75" hidden="1" customHeight="1">
      <c r="A132" s="10">
        <v>131</v>
      </c>
      <c r="B132" s="10" t="s">
        <v>1857</v>
      </c>
      <c r="C132" s="11" t="s">
        <v>216</v>
      </c>
      <c r="D132" s="12" t="s">
        <v>474</v>
      </c>
      <c r="E132" s="10">
        <v>110000</v>
      </c>
      <c r="F132" s="11" t="e">
        <f t="shared" ca="1" si="0"/>
        <v>#NAME?</v>
      </c>
      <c r="G132" s="12" t="e">
        <f t="shared" ca="1" si="1"/>
        <v>#NAME?</v>
      </c>
      <c r="H132" s="10">
        <v>1</v>
      </c>
      <c r="I132" s="10">
        <f>VLOOKUP(B132,'BIS + EDB Final'!A:F,6,FALSE)</f>
        <v>0</v>
      </c>
      <c r="J132" s="10">
        <f>VLOOKUP(B132,'CBG Final'!A:B,2,FALSE)</f>
        <v>1</v>
      </c>
      <c r="K132" s="13" t="e">
        <f t="shared" ca="1" si="2"/>
        <v>#NAME?</v>
      </c>
      <c r="L132" s="10" t="s">
        <v>1858</v>
      </c>
      <c r="M132" s="10" t="s">
        <v>1859</v>
      </c>
      <c r="N132" s="10" t="s">
        <v>1860</v>
      </c>
      <c r="O132" s="10" t="s">
        <v>1861</v>
      </c>
      <c r="P132" s="10" t="s">
        <v>1862</v>
      </c>
      <c r="Q132" s="10" t="s">
        <v>197</v>
      </c>
      <c r="R132" s="10" t="s">
        <v>321</v>
      </c>
      <c r="S132" s="17"/>
      <c r="T132" s="27"/>
      <c r="U132" s="27"/>
      <c r="V132" s="17"/>
      <c r="W132" s="17"/>
      <c r="X132" s="17"/>
      <c r="Y132" s="17"/>
      <c r="Z132" s="17"/>
      <c r="AA132" s="17"/>
      <c r="AB132" s="17"/>
      <c r="AC132" s="17"/>
      <c r="AD132" s="17"/>
      <c r="AE132" s="17"/>
      <c r="AF132" s="17"/>
      <c r="AG132" s="17"/>
      <c r="AH132" s="17"/>
    </row>
    <row r="133" spans="1:34" ht="15.75" hidden="1" customHeight="1">
      <c r="A133" s="10">
        <v>132</v>
      </c>
      <c r="B133" s="10" t="s">
        <v>2288</v>
      </c>
      <c r="C133" s="11" t="s">
        <v>43</v>
      </c>
      <c r="D133" s="12" t="s">
        <v>2289</v>
      </c>
      <c r="E133" s="10">
        <v>110000</v>
      </c>
      <c r="F133" s="11" t="e">
        <f t="shared" ca="1" si="0"/>
        <v>#NAME?</v>
      </c>
      <c r="G133" s="12" t="e">
        <f t="shared" ca="1" si="1"/>
        <v>#NAME?</v>
      </c>
      <c r="H133" s="10">
        <v>2</v>
      </c>
      <c r="I133" s="10">
        <f>VLOOKUP(B133,'BIS + EDB Final'!A:F,6,FALSE)</f>
        <v>1</v>
      </c>
      <c r="J133" s="10">
        <f>VLOOKUP(B133,'CBG Final'!A:B,2,FALSE)</f>
        <v>3</v>
      </c>
      <c r="K133" s="13" t="e">
        <f t="shared" ca="1" si="2"/>
        <v>#NAME?</v>
      </c>
      <c r="L133" s="10" t="s">
        <v>2290</v>
      </c>
      <c r="M133" s="10" t="s">
        <v>2291</v>
      </c>
      <c r="N133" s="10" t="s">
        <v>2292</v>
      </c>
      <c r="O133" s="10" t="s">
        <v>221</v>
      </c>
      <c r="P133" s="10" t="s">
        <v>2293</v>
      </c>
      <c r="Q133" s="10" t="s">
        <v>1737</v>
      </c>
      <c r="R133" s="10" t="s">
        <v>32</v>
      </c>
      <c r="S133" s="17"/>
      <c r="T133" s="27"/>
      <c r="U133" s="27"/>
      <c r="V133" s="17"/>
      <c r="W133" s="17"/>
      <c r="X133" s="17"/>
      <c r="Y133" s="17"/>
      <c r="Z133" s="17"/>
      <c r="AA133" s="17"/>
      <c r="AB133" s="17"/>
      <c r="AC133" s="17"/>
      <c r="AD133" s="17"/>
      <c r="AE133" s="17"/>
      <c r="AF133" s="17"/>
      <c r="AG133" s="17"/>
      <c r="AH133" s="17"/>
    </row>
    <row r="134" spans="1:34" ht="15.75" hidden="1" customHeight="1">
      <c r="A134" s="10">
        <v>133</v>
      </c>
      <c r="B134" s="10" t="s">
        <v>2221</v>
      </c>
      <c r="C134" s="11" t="s">
        <v>14</v>
      </c>
      <c r="D134" s="12" t="s">
        <v>764</v>
      </c>
      <c r="E134" s="10">
        <v>103249</v>
      </c>
      <c r="F134" s="11" t="e">
        <f t="shared" ca="1" si="0"/>
        <v>#NAME?</v>
      </c>
      <c r="G134" s="12" t="e">
        <f t="shared" ca="1" si="1"/>
        <v>#NAME?</v>
      </c>
      <c r="H134" s="10">
        <v>2</v>
      </c>
      <c r="I134" s="10">
        <f>VLOOKUP(B134,'BIS + EDB Final'!A:F,6,FALSE)</f>
        <v>1</v>
      </c>
      <c r="J134" s="10">
        <f>VLOOKUP(B134,'CBG Final'!A:B,2,FALSE)</f>
        <v>3</v>
      </c>
      <c r="K134" s="13" t="e">
        <f t="shared" ca="1" si="2"/>
        <v>#NAME?</v>
      </c>
      <c r="L134" s="10" t="s">
        <v>2222</v>
      </c>
      <c r="M134" s="10" t="s">
        <v>59</v>
      </c>
      <c r="N134" s="10" t="s">
        <v>2223</v>
      </c>
      <c r="O134" s="10" t="s">
        <v>2224</v>
      </c>
      <c r="P134" s="10" t="s">
        <v>2225</v>
      </c>
      <c r="Q134" s="10" t="s">
        <v>53</v>
      </c>
      <c r="R134" s="10" t="s">
        <v>22</v>
      </c>
      <c r="S134" s="17"/>
      <c r="T134" s="27"/>
      <c r="U134" s="27"/>
      <c r="V134" s="17"/>
      <c r="W134" s="17"/>
      <c r="X134" s="27"/>
      <c r="Y134" s="27"/>
      <c r="Z134" s="17"/>
      <c r="AA134" s="17"/>
      <c r="AB134" s="17"/>
      <c r="AC134" s="17"/>
      <c r="AD134" s="17"/>
      <c r="AE134" s="17"/>
      <c r="AF134" s="17"/>
      <c r="AG134" s="17"/>
      <c r="AH134" s="17"/>
    </row>
    <row r="135" spans="1:34" ht="15.75" hidden="1" customHeight="1">
      <c r="A135" s="10">
        <v>134</v>
      </c>
      <c r="B135" s="10" t="s">
        <v>1742</v>
      </c>
      <c r="C135" s="11" t="s">
        <v>43</v>
      </c>
      <c r="D135" s="12" t="s">
        <v>1743</v>
      </c>
      <c r="E135" s="10">
        <v>138100</v>
      </c>
      <c r="F135" s="11" t="e">
        <f t="shared" ca="1" si="0"/>
        <v>#NAME?</v>
      </c>
      <c r="G135" s="12" t="e">
        <f t="shared" ca="1" si="1"/>
        <v>#NAME?</v>
      </c>
      <c r="H135" s="10">
        <v>2</v>
      </c>
      <c r="I135" s="10">
        <f>VLOOKUP(B135,'BIS + EDB Final'!A:F,6,FALSE)</f>
        <v>1</v>
      </c>
      <c r="J135" s="10">
        <f>VLOOKUP(B135,'CBG Final'!A:B,2,FALSE)</f>
        <v>3</v>
      </c>
      <c r="K135" s="13" t="e">
        <f t="shared" ca="1" si="2"/>
        <v>#NAME?</v>
      </c>
      <c r="L135" s="10" t="s">
        <v>1744</v>
      </c>
      <c r="M135" s="10" t="s">
        <v>1491</v>
      </c>
      <c r="N135" s="10" t="s">
        <v>1745</v>
      </c>
      <c r="O135" s="10" t="s">
        <v>1746</v>
      </c>
      <c r="P135" s="10" t="s">
        <v>1747</v>
      </c>
      <c r="Q135" s="10" t="s">
        <v>1704</v>
      </c>
      <c r="R135" s="10" t="s">
        <v>41</v>
      </c>
      <c r="S135" s="17"/>
      <c r="T135" s="27"/>
      <c r="U135" s="27"/>
      <c r="V135" s="17"/>
      <c r="W135" s="17"/>
      <c r="X135" s="27"/>
      <c r="Y135" s="27"/>
      <c r="Z135" s="17"/>
      <c r="AA135" s="17"/>
      <c r="AB135" s="17"/>
      <c r="AC135" s="17"/>
      <c r="AD135" s="17"/>
      <c r="AE135" s="17"/>
      <c r="AF135" s="17"/>
      <c r="AG135" s="17"/>
      <c r="AH135" s="17"/>
    </row>
    <row r="136" spans="1:34" ht="15.75" hidden="1" customHeight="1">
      <c r="A136" s="10">
        <v>135</v>
      </c>
      <c r="B136" s="10" t="s">
        <v>1554</v>
      </c>
      <c r="C136" s="11" t="s">
        <v>1733</v>
      </c>
      <c r="D136" s="12" t="s">
        <v>85</v>
      </c>
      <c r="E136" s="10">
        <v>139907</v>
      </c>
      <c r="F136" s="11" t="e">
        <f t="shared" ca="1" si="0"/>
        <v>#NAME?</v>
      </c>
      <c r="G136" s="12" t="e">
        <f t="shared" ca="1" si="1"/>
        <v>#NAME?</v>
      </c>
      <c r="H136" s="10">
        <v>1</v>
      </c>
      <c r="I136" s="10">
        <f>VLOOKUP(B136,'BIS + EDB Final'!A:F,6,FALSE)</f>
        <v>0</v>
      </c>
      <c r="J136" s="10">
        <f>VLOOKUP(B136,'CBG Final'!A:B,2,FALSE)</f>
        <v>1</v>
      </c>
      <c r="K136" s="13" t="e">
        <f t="shared" ca="1" si="2"/>
        <v>#NAME?</v>
      </c>
      <c r="L136" s="10" t="s">
        <v>1734</v>
      </c>
      <c r="M136" s="10" t="s">
        <v>754</v>
      </c>
      <c r="N136" s="10" t="s">
        <v>1735</v>
      </c>
      <c r="O136" s="10" t="s">
        <v>973</v>
      </c>
      <c r="P136" s="10" t="s">
        <v>1736</v>
      </c>
      <c r="Q136" s="10" t="s">
        <v>1737</v>
      </c>
      <c r="R136" s="10" t="s">
        <v>231</v>
      </c>
      <c r="S136" s="17"/>
      <c r="T136" s="27"/>
      <c r="U136" s="27"/>
      <c r="V136" s="17"/>
      <c r="W136" s="17"/>
      <c r="X136" s="17"/>
      <c r="Y136" s="17"/>
      <c r="Z136" s="17"/>
      <c r="AA136" s="17"/>
      <c r="AB136" s="17"/>
      <c r="AC136" s="17"/>
      <c r="AD136" s="17"/>
      <c r="AE136" s="17"/>
      <c r="AF136" s="17"/>
      <c r="AG136" s="17"/>
      <c r="AH136" s="17"/>
    </row>
    <row r="137" spans="1:34" ht="15.75" hidden="1" customHeight="1">
      <c r="A137" s="10">
        <v>136</v>
      </c>
      <c r="B137" s="10" t="s">
        <v>749</v>
      </c>
      <c r="C137" s="11" t="s">
        <v>84</v>
      </c>
      <c r="D137" s="12" t="s">
        <v>85</v>
      </c>
      <c r="E137" s="10">
        <v>107436</v>
      </c>
      <c r="F137" s="11" t="e">
        <f t="shared" ca="1" si="0"/>
        <v>#NAME?</v>
      </c>
      <c r="G137" s="12" t="e">
        <f t="shared" ca="1" si="1"/>
        <v>#NAME?</v>
      </c>
      <c r="H137" s="10">
        <v>2</v>
      </c>
      <c r="I137" s="10">
        <f>VLOOKUP(B137,'BIS + EDB Final'!A:F,6,FALSE)</f>
        <v>0</v>
      </c>
      <c r="J137" s="10">
        <f>VLOOKUP(B137,'CBG Final'!A:B,2,FALSE)</f>
        <v>2</v>
      </c>
      <c r="K137" s="13" t="e">
        <f t="shared" ca="1" si="2"/>
        <v>#NAME?</v>
      </c>
      <c r="L137" s="10" t="s">
        <v>2304</v>
      </c>
      <c r="M137" s="10" t="s">
        <v>2274</v>
      </c>
      <c r="N137" s="10" t="s">
        <v>2305</v>
      </c>
      <c r="O137" s="10" t="s">
        <v>2306</v>
      </c>
      <c r="P137" s="10" t="s">
        <v>2307</v>
      </c>
      <c r="Q137" s="10" t="s">
        <v>917</v>
      </c>
      <c r="R137" s="10" t="s">
        <v>640</v>
      </c>
      <c r="S137" s="17"/>
      <c r="T137" s="27"/>
      <c r="U137" s="27"/>
      <c r="V137" s="17"/>
      <c r="W137" s="17"/>
      <c r="X137" s="27"/>
      <c r="Y137" s="27"/>
      <c r="Z137" s="17"/>
      <c r="AA137" s="17"/>
      <c r="AB137" s="17"/>
      <c r="AC137" s="17"/>
      <c r="AD137" s="17"/>
      <c r="AE137" s="17"/>
      <c r="AF137" s="17"/>
      <c r="AG137" s="17"/>
      <c r="AH137" s="17"/>
    </row>
    <row r="138" spans="1:34" ht="15.75" hidden="1" customHeight="1">
      <c r="A138" s="10">
        <v>137</v>
      </c>
      <c r="B138" s="10" t="s">
        <v>1394</v>
      </c>
      <c r="C138" s="11" t="s">
        <v>46</v>
      </c>
      <c r="D138" s="12" t="s">
        <v>1395</v>
      </c>
      <c r="E138" s="10">
        <v>138444</v>
      </c>
      <c r="F138" s="11" t="e">
        <f t="shared" ca="1" si="0"/>
        <v>#NAME?</v>
      </c>
      <c r="G138" s="12" t="e">
        <f t="shared" ca="1" si="1"/>
        <v>#NAME?</v>
      </c>
      <c r="H138" s="10">
        <v>0</v>
      </c>
      <c r="I138" s="10">
        <f>VLOOKUP(B138,'BIS + EDB Final'!A:F,6,FALSE)</f>
        <v>0</v>
      </c>
      <c r="J138" s="10">
        <f>VLOOKUP(B138,'CBG Final'!A:B,2,FALSE)</f>
        <v>1</v>
      </c>
      <c r="K138" s="13" t="e">
        <f t="shared" ca="1" si="2"/>
        <v>#NAME?</v>
      </c>
      <c r="L138" s="10" t="s">
        <v>1396</v>
      </c>
      <c r="M138" s="10" t="s">
        <v>1397</v>
      </c>
      <c r="N138" s="10" t="s">
        <v>1398</v>
      </c>
      <c r="O138" s="10"/>
      <c r="P138" s="10" t="s">
        <v>1399</v>
      </c>
      <c r="Q138" s="10" t="s">
        <v>1061</v>
      </c>
      <c r="R138" s="10" t="s">
        <v>80</v>
      </c>
      <c r="S138" s="17"/>
      <c r="T138" s="27"/>
      <c r="U138" s="27"/>
      <c r="V138" s="17"/>
      <c r="W138" s="17"/>
      <c r="X138" s="17"/>
      <c r="Y138" s="17"/>
      <c r="Z138" s="17"/>
      <c r="AA138" s="17"/>
      <c r="AB138" s="17"/>
      <c r="AC138" s="17"/>
      <c r="AD138" s="17"/>
      <c r="AE138" s="17"/>
      <c r="AF138" s="17"/>
      <c r="AG138" s="17"/>
      <c r="AH138" s="17"/>
    </row>
    <row r="139" spans="1:34" ht="15.75" hidden="1" customHeight="1">
      <c r="A139" s="10">
        <v>138</v>
      </c>
      <c r="B139" s="10" t="s">
        <v>522</v>
      </c>
      <c r="C139" s="11" t="s">
        <v>84</v>
      </c>
      <c r="D139" s="12" t="s">
        <v>523</v>
      </c>
      <c r="E139" s="10">
        <v>138129</v>
      </c>
      <c r="F139" s="11" t="e">
        <f t="shared" ca="1" si="0"/>
        <v>#NAME?</v>
      </c>
      <c r="G139" s="12" t="e">
        <f t="shared" ca="1" si="1"/>
        <v>#NAME?</v>
      </c>
      <c r="H139" s="10">
        <v>2</v>
      </c>
      <c r="I139" s="10">
        <f>VLOOKUP(B139,'BIS + EDB Final'!A:F,6,FALSE)</f>
        <v>0</v>
      </c>
      <c r="J139" s="10">
        <f>VLOOKUP(B139,'CBG Final'!A:B,2,FALSE)</f>
        <v>2</v>
      </c>
      <c r="K139" s="13" t="e">
        <f t="shared" ca="1" si="2"/>
        <v>#NAME?</v>
      </c>
      <c r="L139" s="10" t="s">
        <v>1709</v>
      </c>
      <c r="M139" s="10" t="s">
        <v>1710</v>
      </c>
      <c r="N139" s="10" t="s">
        <v>1711</v>
      </c>
      <c r="O139" s="10" t="s">
        <v>559</v>
      </c>
      <c r="P139" s="10" t="s">
        <v>1712</v>
      </c>
      <c r="Q139" s="10" t="s">
        <v>31</v>
      </c>
      <c r="R139" s="10" t="s">
        <v>22</v>
      </c>
      <c r="S139" s="17"/>
      <c r="T139" s="27"/>
      <c r="U139" s="27"/>
      <c r="V139" s="17"/>
      <c r="W139" s="17"/>
      <c r="X139" s="27"/>
      <c r="Y139" s="27"/>
      <c r="Z139" s="17"/>
      <c r="AA139" s="17"/>
      <c r="AB139" s="17"/>
      <c r="AC139" s="17"/>
      <c r="AD139" s="17"/>
      <c r="AE139" s="17"/>
      <c r="AF139" s="17"/>
      <c r="AG139" s="17"/>
      <c r="AH139" s="17"/>
    </row>
    <row r="140" spans="1:34" ht="15.75" hidden="1" customHeight="1">
      <c r="A140" s="10">
        <v>139</v>
      </c>
      <c r="B140" s="10" t="s">
        <v>2686</v>
      </c>
      <c r="C140" s="11" t="s">
        <v>2687</v>
      </c>
      <c r="D140" s="12" t="s">
        <v>2688</v>
      </c>
      <c r="E140" s="10">
        <v>92690</v>
      </c>
      <c r="F140" s="11" t="e">
        <f t="shared" ca="1" si="0"/>
        <v>#NAME?</v>
      </c>
      <c r="G140" s="12" t="e">
        <f t="shared" ca="1" si="1"/>
        <v>#NAME?</v>
      </c>
      <c r="H140" s="10">
        <v>2</v>
      </c>
      <c r="I140" s="10">
        <f>VLOOKUP(B140,'BIS + EDB Final'!A:F,6,FALSE)</f>
        <v>0</v>
      </c>
      <c r="J140" s="10">
        <f>VLOOKUP(B140,'CBG Final'!A:B,2,FALSE)</f>
        <v>2</v>
      </c>
      <c r="K140" s="13" t="e">
        <f t="shared" ca="1" si="2"/>
        <v>#NAME?</v>
      </c>
      <c r="L140" s="10" t="s">
        <v>2689</v>
      </c>
      <c r="M140" s="10" t="s">
        <v>913</v>
      </c>
      <c r="N140" s="10" t="s">
        <v>2690</v>
      </c>
      <c r="O140" s="10" t="s">
        <v>518</v>
      </c>
      <c r="P140" s="10" t="s">
        <v>2691</v>
      </c>
      <c r="Q140" s="10" t="s">
        <v>2692</v>
      </c>
      <c r="R140" s="10" t="s">
        <v>22</v>
      </c>
      <c r="S140" s="17"/>
      <c r="T140" s="27"/>
      <c r="U140" s="27"/>
      <c r="V140" s="17"/>
      <c r="W140" s="17"/>
      <c r="X140" s="17"/>
      <c r="Y140" s="17"/>
      <c r="Z140" s="17"/>
      <c r="AA140" s="17"/>
      <c r="AB140" s="17"/>
      <c r="AC140" s="17"/>
      <c r="AD140" s="17"/>
      <c r="AE140" s="17"/>
      <c r="AF140" s="17"/>
      <c r="AG140" s="17"/>
      <c r="AH140" s="17"/>
    </row>
    <row r="141" spans="1:34" ht="15.75" hidden="1" customHeight="1">
      <c r="A141" s="10">
        <v>140</v>
      </c>
      <c r="B141" s="10" t="s">
        <v>1482</v>
      </c>
      <c r="C141" s="11" t="s">
        <v>14</v>
      </c>
      <c r="D141" s="12" t="s">
        <v>1483</v>
      </c>
      <c r="E141" s="10">
        <v>84146</v>
      </c>
      <c r="F141" s="11" t="e">
        <f t="shared" ca="1" si="0"/>
        <v>#NAME?</v>
      </c>
      <c r="G141" s="12" t="e">
        <f t="shared" ca="1" si="1"/>
        <v>#NAME?</v>
      </c>
      <c r="H141" s="10">
        <v>1</v>
      </c>
      <c r="I141" s="10">
        <f>VLOOKUP(B141,'BIS + EDB Final'!A:F,6,FALSE)</f>
        <v>0</v>
      </c>
      <c r="J141" s="10">
        <f>VLOOKUP(B141,'CBG Final'!A:B,2,FALSE)</f>
        <v>3</v>
      </c>
      <c r="K141" s="13" t="e">
        <f t="shared" ca="1" si="2"/>
        <v>#NAME?</v>
      </c>
      <c r="L141" s="10" t="s">
        <v>1484</v>
      </c>
      <c r="M141" s="10" t="s">
        <v>1485</v>
      </c>
      <c r="N141" s="10" t="s">
        <v>1486</v>
      </c>
      <c r="O141" s="10" t="s">
        <v>1487</v>
      </c>
      <c r="P141" s="10" t="s">
        <v>1488</v>
      </c>
      <c r="Q141" s="10" t="s">
        <v>40</v>
      </c>
      <c r="R141" s="10" t="s">
        <v>672</v>
      </c>
      <c r="S141" s="17"/>
      <c r="T141" s="27"/>
      <c r="U141" s="27"/>
      <c r="V141" s="17"/>
      <c r="W141" s="17"/>
      <c r="X141" s="27"/>
      <c r="Y141" s="27"/>
      <c r="Z141" s="17"/>
      <c r="AA141" s="17"/>
      <c r="AB141" s="17"/>
      <c r="AC141" s="17"/>
      <c r="AD141" s="17"/>
      <c r="AE141" s="17"/>
      <c r="AF141" s="17"/>
      <c r="AG141" s="17"/>
      <c r="AH141" s="17"/>
    </row>
    <row r="142" spans="1:34" ht="15.75" customHeight="1">
      <c r="A142" s="10"/>
      <c r="B142" s="10" t="s">
        <v>1148</v>
      </c>
      <c r="C142" s="11" t="s">
        <v>43</v>
      </c>
      <c r="D142" s="12" t="s">
        <v>1149</v>
      </c>
      <c r="E142" s="10">
        <v>159000</v>
      </c>
      <c r="F142" s="11" t="e">
        <f t="shared" ca="1" si="0"/>
        <v>#NAME?</v>
      </c>
      <c r="G142" s="12" t="e">
        <f t="shared" ca="1" si="1"/>
        <v>#NAME?</v>
      </c>
      <c r="H142" s="10">
        <v>1</v>
      </c>
      <c r="I142" s="10">
        <f>VLOOKUP(B142,'BIS + EDB Final'!A:F,6,FALSE)</f>
        <v>1</v>
      </c>
      <c r="J142" s="10">
        <f>VLOOKUP(B142,'CBG Final'!A:B,2,FALSE)</f>
        <v>3</v>
      </c>
      <c r="K142" s="13" t="e">
        <f t="shared" ca="1" si="2"/>
        <v>#NAME?</v>
      </c>
      <c r="L142" s="10" t="s">
        <v>2077</v>
      </c>
      <c r="M142" s="10" t="s">
        <v>1485</v>
      </c>
      <c r="N142" s="10" t="s">
        <v>2078</v>
      </c>
      <c r="O142" s="10" t="s">
        <v>2079</v>
      </c>
      <c r="P142" s="10" t="s">
        <v>2080</v>
      </c>
      <c r="Q142" s="10" t="s">
        <v>183</v>
      </c>
      <c r="R142" s="10" t="s">
        <v>520</v>
      </c>
      <c r="S142" s="14"/>
      <c r="T142" s="15"/>
      <c r="U142" s="15"/>
      <c r="V142" s="14"/>
      <c r="W142" s="14"/>
      <c r="X142" s="14"/>
      <c r="Y142" s="14"/>
      <c r="Z142" s="14"/>
      <c r="AA142" s="14"/>
      <c r="AB142" s="14"/>
      <c r="AC142" s="14"/>
      <c r="AD142" s="14"/>
      <c r="AE142" s="14"/>
      <c r="AF142" s="14"/>
      <c r="AG142" s="14"/>
      <c r="AH142" s="14"/>
    </row>
    <row r="143" spans="1:34" ht="15.75" customHeight="1">
      <c r="A143" s="10"/>
      <c r="B143" s="10" t="s">
        <v>1067</v>
      </c>
      <c r="C143" s="11" t="s">
        <v>43</v>
      </c>
      <c r="D143" s="12" t="s">
        <v>1068</v>
      </c>
      <c r="E143" s="10">
        <v>140000</v>
      </c>
      <c r="F143" s="11" t="e">
        <f t="shared" ca="1" si="0"/>
        <v>#NAME?</v>
      </c>
      <c r="G143" s="12" t="e">
        <f t="shared" ca="1" si="1"/>
        <v>#NAME?</v>
      </c>
      <c r="H143" s="10">
        <v>1</v>
      </c>
      <c r="I143" s="10">
        <f>VLOOKUP(B143,'BIS + EDB Final'!A:F,6,FALSE)</f>
        <v>1</v>
      </c>
      <c r="J143" s="10">
        <f>VLOOKUP(B143,'CBG Final'!A:B,2,FALSE)</f>
        <v>3</v>
      </c>
      <c r="K143" s="13" t="e">
        <f t="shared" ca="1" si="2"/>
        <v>#NAME?</v>
      </c>
      <c r="L143" s="10" t="s">
        <v>1069</v>
      </c>
      <c r="M143" s="10" t="s">
        <v>1070</v>
      </c>
      <c r="N143" s="10" t="s">
        <v>1071</v>
      </c>
      <c r="O143" s="10" t="s">
        <v>347</v>
      </c>
      <c r="P143" s="10" t="s">
        <v>1072</v>
      </c>
      <c r="Q143" s="10" t="s">
        <v>40</v>
      </c>
      <c r="R143" s="10" t="s">
        <v>61</v>
      </c>
      <c r="S143" s="14"/>
      <c r="T143" s="15"/>
      <c r="U143" s="15"/>
      <c r="V143" s="14"/>
      <c r="W143" s="14"/>
      <c r="X143" s="14"/>
      <c r="Y143" s="14"/>
      <c r="Z143" s="14"/>
      <c r="AA143" s="14"/>
      <c r="AB143" s="14"/>
      <c r="AC143" s="14"/>
      <c r="AD143" s="14"/>
      <c r="AE143" s="14"/>
      <c r="AF143" s="14"/>
      <c r="AG143" s="14"/>
      <c r="AH143" s="14"/>
    </row>
    <row r="144" spans="1:34" ht="15.75" hidden="1" customHeight="1">
      <c r="A144" s="10">
        <v>143</v>
      </c>
      <c r="B144" s="10" t="s">
        <v>1644</v>
      </c>
      <c r="C144" s="11" t="s">
        <v>216</v>
      </c>
      <c r="D144" s="12" t="s">
        <v>1645</v>
      </c>
      <c r="E144" s="10">
        <v>114640</v>
      </c>
      <c r="F144" s="11" t="e">
        <f t="shared" ca="1" si="0"/>
        <v>#NAME?</v>
      </c>
      <c r="G144" s="12" t="e">
        <f t="shared" ca="1" si="1"/>
        <v>#NAME?</v>
      </c>
      <c r="H144" s="10">
        <v>1</v>
      </c>
      <c r="I144" s="10">
        <f>VLOOKUP(B144,'BIS + EDB Final'!A:F,6,FALSE)</f>
        <v>0</v>
      </c>
      <c r="J144" s="10">
        <f>VLOOKUP(B144,'CBG Final'!A:B,2,FALSE)</f>
        <v>1</v>
      </c>
      <c r="K144" s="13" t="e">
        <f t="shared" ca="1" si="2"/>
        <v>#NAME?</v>
      </c>
      <c r="L144" s="10" t="s">
        <v>1646</v>
      </c>
      <c r="M144" s="10" t="s">
        <v>1647</v>
      </c>
      <c r="N144" s="10" t="s">
        <v>1648</v>
      </c>
      <c r="O144" s="10" t="s">
        <v>595</v>
      </c>
      <c r="P144" s="10" t="s">
        <v>1649</v>
      </c>
      <c r="Q144" s="10" t="s">
        <v>212</v>
      </c>
      <c r="R144" s="10" t="s">
        <v>53</v>
      </c>
      <c r="S144" s="17"/>
      <c r="T144" s="27"/>
      <c r="U144" s="27"/>
      <c r="V144" s="17"/>
      <c r="W144" s="17"/>
      <c r="X144" s="17"/>
      <c r="Y144" s="17"/>
      <c r="Z144" s="17"/>
      <c r="AA144" s="17"/>
      <c r="AB144" s="17"/>
      <c r="AC144" s="17"/>
      <c r="AD144" s="17"/>
      <c r="AE144" s="17"/>
      <c r="AF144" s="17"/>
      <c r="AG144" s="17"/>
      <c r="AH144" s="17"/>
    </row>
    <row r="145" spans="1:34" ht="15.75" customHeight="1">
      <c r="A145" s="10"/>
      <c r="B145" s="10" t="s">
        <v>1299</v>
      </c>
      <c r="C145" s="11" t="s">
        <v>46</v>
      </c>
      <c r="D145" s="12" t="s">
        <v>373</v>
      </c>
      <c r="E145" s="10">
        <v>119270</v>
      </c>
      <c r="F145" s="11" t="e">
        <f t="shared" ca="1" si="0"/>
        <v>#NAME?</v>
      </c>
      <c r="G145" s="12" t="e">
        <f t="shared" ca="1" si="1"/>
        <v>#NAME?</v>
      </c>
      <c r="H145" s="10">
        <v>1</v>
      </c>
      <c r="I145" s="10">
        <f>VLOOKUP(B145,'BIS + EDB Final'!A:F,6,FALSE)</f>
        <v>1</v>
      </c>
      <c r="J145" s="10">
        <f>VLOOKUP(B145,'CBG Final'!A:B,2,FALSE)</f>
        <v>3</v>
      </c>
      <c r="K145" s="13" t="e">
        <f t="shared" ca="1" si="2"/>
        <v>#NAME?</v>
      </c>
      <c r="L145" s="10" t="s">
        <v>2081</v>
      </c>
      <c r="M145" s="10" t="s">
        <v>2082</v>
      </c>
      <c r="N145" s="10" t="s">
        <v>2083</v>
      </c>
      <c r="O145" s="10" t="s">
        <v>1158</v>
      </c>
      <c r="P145" s="10" t="s">
        <v>2084</v>
      </c>
      <c r="Q145" s="10" t="s">
        <v>880</v>
      </c>
      <c r="R145" s="10" t="s">
        <v>22</v>
      </c>
      <c r="S145" s="14"/>
      <c r="T145" s="15"/>
      <c r="U145" s="15"/>
      <c r="V145" s="14"/>
      <c r="W145" s="14"/>
      <c r="X145" s="14"/>
      <c r="Y145" s="14"/>
      <c r="Z145" s="14"/>
      <c r="AA145" s="14"/>
      <c r="AB145" s="14"/>
      <c r="AC145" s="14"/>
      <c r="AD145" s="14"/>
      <c r="AE145" s="14"/>
      <c r="AF145" s="14"/>
      <c r="AG145" s="14"/>
      <c r="AH145" s="14"/>
    </row>
    <row r="146" spans="1:34" ht="15.75" customHeight="1">
      <c r="A146" s="10"/>
      <c r="B146" s="10" t="s">
        <v>344</v>
      </c>
      <c r="C146" s="11" t="s">
        <v>281</v>
      </c>
      <c r="D146" s="12" t="s">
        <v>345</v>
      </c>
      <c r="E146" s="10">
        <v>88497</v>
      </c>
      <c r="F146" s="11" t="e">
        <f t="shared" ca="1" si="0"/>
        <v>#NAME?</v>
      </c>
      <c r="G146" s="12" t="e">
        <f t="shared" ca="1" si="1"/>
        <v>#NAME?</v>
      </c>
      <c r="H146" s="10">
        <f>VLOOKUP(B146,'BIS + EDB Final'!A:K,2,FALSE)</f>
        <v>2</v>
      </c>
      <c r="I146" s="10">
        <f>VLOOKUP(B146,'BIS + EDB Final'!A:F,6,FALSE)</f>
        <v>1</v>
      </c>
      <c r="J146" s="10">
        <f>VLOOKUP(B146,'CBG Final'!A:B,2,FALSE)</f>
        <v>3</v>
      </c>
      <c r="K146" s="13" t="e">
        <f t="shared" ca="1" si="2"/>
        <v>#NAME?</v>
      </c>
      <c r="L146" s="10" t="s">
        <v>346</v>
      </c>
      <c r="M146" s="10" t="s">
        <v>347</v>
      </c>
      <c r="N146" s="10" t="s">
        <v>348</v>
      </c>
      <c r="O146" s="10" t="s">
        <v>349</v>
      </c>
      <c r="P146" s="10" t="s">
        <v>350</v>
      </c>
      <c r="Q146" s="10" t="s">
        <v>351</v>
      </c>
      <c r="R146" s="10" t="s">
        <v>352</v>
      </c>
      <c r="S146" s="14"/>
      <c r="T146" s="15"/>
      <c r="U146" s="15"/>
      <c r="V146" s="14"/>
      <c r="W146" s="14"/>
      <c r="X146" s="14"/>
      <c r="Y146" s="14"/>
      <c r="Z146" s="14"/>
      <c r="AA146" s="14"/>
      <c r="AB146" s="14"/>
      <c r="AC146" s="14"/>
      <c r="AD146" s="14"/>
      <c r="AE146" s="14"/>
      <c r="AF146" s="14"/>
      <c r="AG146" s="14"/>
      <c r="AH146" s="14"/>
    </row>
    <row r="147" spans="1:34" ht="15.75" customHeight="1">
      <c r="A147" s="10"/>
      <c r="B147" s="10" t="s">
        <v>810</v>
      </c>
      <c r="C147" s="11" t="s">
        <v>777</v>
      </c>
      <c r="D147" s="12" t="s">
        <v>811</v>
      </c>
      <c r="E147" s="10">
        <v>149000</v>
      </c>
      <c r="F147" s="11" t="e">
        <f t="shared" ca="1" si="0"/>
        <v>#NAME?</v>
      </c>
      <c r="G147" s="12" t="e">
        <f t="shared" ca="1" si="1"/>
        <v>#NAME?</v>
      </c>
      <c r="H147" s="10">
        <v>1</v>
      </c>
      <c r="I147" s="10">
        <f>VLOOKUP(B147,'BIS + EDB Final'!A:F,6,FALSE)</f>
        <v>0</v>
      </c>
      <c r="J147" s="10">
        <f>VLOOKUP(B147,'CBG Final'!A:B,2,FALSE)</f>
        <v>3</v>
      </c>
      <c r="K147" s="13" t="e">
        <f t="shared" ca="1" si="2"/>
        <v>#NAME?</v>
      </c>
      <c r="L147" s="10" t="s">
        <v>812</v>
      </c>
      <c r="M147" s="10" t="s">
        <v>470</v>
      </c>
      <c r="N147" s="10" t="s">
        <v>813</v>
      </c>
      <c r="O147" s="10" t="s">
        <v>814</v>
      </c>
      <c r="P147" s="10" t="s">
        <v>815</v>
      </c>
      <c r="Q147" s="10" t="s">
        <v>100</v>
      </c>
      <c r="R147" s="10" t="s">
        <v>196</v>
      </c>
      <c r="S147" s="14"/>
      <c r="T147" s="15"/>
      <c r="U147" s="15"/>
      <c r="V147" s="14"/>
      <c r="W147" s="14"/>
      <c r="X147" s="15"/>
      <c r="Y147" s="15"/>
      <c r="Z147" s="14"/>
      <c r="AA147" s="14"/>
      <c r="AB147" s="14"/>
      <c r="AC147" s="14"/>
      <c r="AD147" s="14"/>
      <c r="AE147" s="14"/>
      <c r="AF147" s="14"/>
      <c r="AG147" s="14"/>
      <c r="AH147" s="14"/>
    </row>
    <row r="148" spans="1:34" ht="15.75" customHeight="1">
      <c r="A148" s="10"/>
      <c r="B148" s="10" t="s">
        <v>874</v>
      </c>
      <c r="C148" s="11" t="s">
        <v>46</v>
      </c>
      <c r="D148" s="12" t="s">
        <v>1088</v>
      </c>
      <c r="E148" s="10">
        <v>200518</v>
      </c>
      <c r="F148" s="11" t="e">
        <f t="shared" ca="1" si="0"/>
        <v>#NAME?</v>
      </c>
      <c r="G148" s="12" t="e">
        <f t="shared" ca="1" si="1"/>
        <v>#NAME?</v>
      </c>
      <c r="H148" s="10">
        <v>1</v>
      </c>
      <c r="I148" s="10">
        <f>VLOOKUP(B148,'BIS + EDB Final'!A:F,6,FALSE)</f>
        <v>0</v>
      </c>
      <c r="J148" s="10">
        <f>VLOOKUP(B148,'CBG Final'!A:B,2,FALSE)</f>
        <v>3</v>
      </c>
      <c r="K148" s="13" t="e">
        <f t="shared" ca="1" si="2"/>
        <v>#NAME?</v>
      </c>
      <c r="L148" s="10" t="s">
        <v>1089</v>
      </c>
      <c r="M148" s="10" t="s">
        <v>1090</v>
      </c>
      <c r="N148" s="10" t="s">
        <v>1091</v>
      </c>
      <c r="O148" s="10" t="s">
        <v>261</v>
      </c>
      <c r="P148" s="10" t="s">
        <v>1092</v>
      </c>
      <c r="Q148" s="10" t="s">
        <v>231</v>
      </c>
      <c r="R148" s="10" t="s">
        <v>41</v>
      </c>
      <c r="S148" s="14"/>
      <c r="T148" s="15"/>
      <c r="U148" s="15"/>
      <c r="V148" s="14"/>
      <c r="W148" s="14"/>
      <c r="X148" s="15"/>
      <c r="Y148" s="15"/>
      <c r="Z148" s="14"/>
      <c r="AA148" s="14"/>
      <c r="AB148" s="14"/>
      <c r="AC148" s="14"/>
      <c r="AD148" s="14"/>
      <c r="AE148" s="14"/>
      <c r="AF148" s="14"/>
      <c r="AG148" s="14"/>
      <c r="AH148" s="14"/>
    </row>
    <row r="149" spans="1:34" ht="15.75" hidden="1" customHeight="1">
      <c r="A149" s="10">
        <v>148</v>
      </c>
      <c r="B149" s="10" t="s">
        <v>1425</v>
      </c>
      <c r="C149" s="11" t="s">
        <v>43</v>
      </c>
      <c r="D149" s="12" t="s">
        <v>298</v>
      </c>
      <c r="E149" s="10">
        <v>97000</v>
      </c>
      <c r="F149" s="11" t="e">
        <f t="shared" ca="1" si="0"/>
        <v>#NAME?</v>
      </c>
      <c r="G149" s="12" t="e">
        <f t="shared" ca="1" si="1"/>
        <v>#NAME?</v>
      </c>
      <c r="H149" s="10">
        <v>1</v>
      </c>
      <c r="I149" s="10">
        <f>VLOOKUP(B149,'BIS + EDB Final'!A:F,6,FALSE)</f>
        <v>0</v>
      </c>
      <c r="J149" s="10">
        <f>VLOOKUP(B149,'CBG Final'!A:B,2,FALSE)</f>
        <v>1</v>
      </c>
      <c r="K149" s="13" t="e">
        <f t="shared" ca="1" si="2"/>
        <v>#NAME?</v>
      </c>
      <c r="L149" s="10" t="s">
        <v>2055</v>
      </c>
      <c r="M149" s="10" t="s">
        <v>1059</v>
      </c>
      <c r="N149" s="10" t="s">
        <v>2056</v>
      </c>
      <c r="O149" s="10" t="s">
        <v>2057</v>
      </c>
      <c r="P149" s="10" t="s">
        <v>2058</v>
      </c>
      <c r="Q149" s="10" t="s">
        <v>231</v>
      </c>
      <c r="R149" s="10" t="s">
        <v>165</v>
      </c>
      <c r="S149" s="17"/>
      <c r="T149" s="27"/>
      <c r="U149" s="27"/>
      <c r="V149" s="17"/>
      <c r="W149" s="17"/>
      <c r="X149" s="17"/>
      <c r="Y149" s="17"/>
      <c r="Z149" s="17"/>
      <c r="AA149" s="17"/>
      <c r="AB149" s="17"/>
      <c r="AC149" s="17"/>
      <c r="AD149" s="17"/>
      <c r="AE149" s="17"/>
      <c r="AF149" s="17"/>
      <c r="AG149" s="17"/>
      <c r="AH149" s="17"/>
    </row>
    <row r="150" spans="1:34" ht="15.75" hidden="1" customHeight="1">
      <c r="A150" s="10">
        <v>149</v>
      </c>
      <c r="B150" s="10" t="s">
        <v>2194</v>
      </c>
      <c r="C150" s="11" t="s">
        <v>46</v>
      </c>
      <c r="D150" s="12" t="s">
        <v>120</v>
      </c>
      <c r="E150" s="10">
        <v>98636</v>
      </c>
      <c r="F150" s="11" t="e">
        <f t="shared" ca="1" si="0"/>
        <v>#NAME?</v>
      </c>
      <c r="G150" s="12" t="e">
        <f t="shared" ca="1" si="1"/>
        <v>#NAME?</v>
      </c>
      <c r="H150" s="10">
        <v>1</v>
      </c>
      <c r="I150" s="10">
        <f>VLOOKUP(B150,'BIS + EDB Final'!A:F,6,FALSE)</f>
        <v>0</v>
      </c>
      <c r="J150" s="10">
        <f>VLOOKUP(B150,'CBG Final'!A:B,2,FALSE)</f>
        <v>3</v>
      </c>
      <c r="K150" s="13" t="e">
        <f t="shared" ca="1" si="2"/>
        <v>#NAME?</v>
      </c>
      <c r="L150" s="10" t="s">
        <v>2195</v>
      </c>
      <c r="M150" s="10" t="s">
        <v>1376</v>
      </c>
      <c r="N150" s="10" t="s">
        <v>2196</v>
      </c>
      <c r="O150" s="10" t="s">
        <v>2197</v>
      </c>
      <c r="P150" s="10" t="s">
        <v>2198</v>
      </c>
      <c r="Q150" s="10" t="s">
        <v>32</v>
      </c>
      <c r="R150" s="10" t="s">
        <v>22</v>
      </c>
      <c r="S150" s="17"/>
      <c r="T150" s="27"/>
      <c r="U150" s="27"/>
      <c r="V150" s="17"/>
      <c r="W150" s="17"/>
      <c r="X150" s="27"/>
      <c r="Y150" s="27"/>
      <c r="Z150" s="17"/>
      <c r="AA150" s="17"/>
      <c r="AB150" s="17"/>
      <c r="AC150" s="17"/>
      <c r="AD150" s="17"/>
      <c r="AE150" s="17"/>
      <c r="AF150" s="17"/>
      <c r="AG150" s="17"/>
      <c r="AH150" s="17"/>
    </row>
    <row r="151" spans="1:34" ht="15.75" hidden="1" customHeight="1">
      <c r="A151" s="10">
        <v>150</v>
      </c>
      <c r="B151" s="10" t="s">
        <v>1788</v>
      </c>
      <c r="C151" s="11" t="s">
        <v>24</v>
      </c>
      <c r="D151" s="12" t="s">
        <v>120</v>
      </c>
      <c r="E151" s="10">
        <v>86259</v>
      </c>
      <c r="F151" s="11" t="e">
        <f t="shared" ca="1" si="0"/>
        <v>#NAME?</v>
      </c>
      <c r="G151" s="12" t="e">
        <f t="shared" ca="1" si="1"/>
        <v>#NAME?</v>
      </c>
      <c r="H151" s="10">
        <v>2</v>
      </c>
      <c r="I151" s="10">
        <f>VLOOKUP(B151,'BIS + EDB Final'!A:F,6,FALSE)</f>
        <v>0</v>
      </c>
      <c r="J151" s="10">
        <f>VLOOKUP(B151,'CBG Final'!A:B,2,FALSE)</f>
        <v>1</v>
      </c>
      <c r="K151" s="13" t="e">
        <f t="shared" ca="1" si="2"/>
        <v>#NAME?</v>
      </c>
      <c r="L151" s="10" t="s">
        <v>2511</v>
      </c>
      <c r="M151" s="10" t="s">
        <v>274</v>
      </c>
      <c r="N151" s="10" t="s">
        <v>2512</v>
      </c>
      <c r="O151" s="10" t="s">
        <v>2513</v>
      </c>
      <c r="P151" s="10" t="s">
        <v>2514</v>
      </c>
      <c r="Q151" s="10" t="s">
        <v>1800</v>
      </c>
      <c r="R151" s="10" t="s">
        <v>352</v>
      </c>
      <c r="S151" s="17"/>
      <c r="T151" s="27"/>
      <c r="U151" s="27"/>
      <c r="V151" s="17"/>
      <c r="W151" s="17"/>
      <c r="X151" s="17"/>
      <c r="Y151" s="17"/>
      <c r="Z151" s="17"/>
      <c r="AA151" s="17"/>
      <c r="AB151" s="17"/>
      <c r="AC151" s="17"/>
      <c r="AD151" s="17"/>
      <c r="AE151" s="17"/>
      <c r="AF151" s="17"/>
      <c r="AG151" s="17"/>
      <c r="AH151" s="17"/>
    </row>
    <row r="152" spans="1:34" ht="15.75" hidden="1" customHeight="1">
      <c r="A152" s="10">
        <v>151</v>
      </c>
      <c r="B152" s="10" t="s">
        <v>1210</v>
      </c>
      <c r="C152" s="11" t="s">
        <v>169</v>
      </c>
      <c r="D152" s="12" t="s">
        <v>1211</v>
      </c>
      <c r="E152" s="10">
        <v>79800</v>
      </c>
      <c r="F152" s="11" t="e">
        <f t="shared" ca="1" si="0"/>
        <v>#NAME?</v>
      </c>
      <c r="G152" s="12" t="e">
        <f t="shared" ca="1" si="1"/>
        <v>#NAME?</v>
      </c>
      <c r="H152" s="10">
        <v>1</v>
      </c>
      <c r="I152" s="10">
        <f>VLOOKUP(B152,'BIS + EDB Final'!A:F,6,FALSE)</f>
        <v>0</v>
      </c>
      <c r="J152" s="10">
        <f>VLOOKUP(B152,'CBG Final'!A:B,2,FALSE)</f>
        <v>3</v>
      </c>
      <c r="K152" s="13" t="e">
        <f t="shared" ca="1" si="2"/>
        <v>#NAME?</v>
      </c>
      <c r="L152" s="10" t="s">
        <v>1212</v>
      </c>
      <c r="M152" s="10" t="s">
        <v>308</v>
      </c>
      <c r="N152" s="10" t="s">
        <v>1213</v>
      </c>
      <c r="O152" s="10" t="s">
        <v>1214</v>
      </c>
      <c r="P152" s="10" t="s">
        <v>1215</v>
      </c>
      <c r="Q152" s="10" t="s">
        <v>1061</v>
      </c>
      <c r="R152" s="10" t="s">
        <v>32</v>
      </c>
      <c r="S152" s="17"/>
      <c r="T152" s="27"/>
      <c r="U152" s="27"/>
      <c r="V152" s="17"/>
      <c r="W152" s="17"/>
      <c r="X152" s="17"/>
      <c r="Y152" s="17"/>
      <c r="Z152" s="17"/>
      <c r="AA152" s="17"/>
      <c r="AB152" s="17"/>
      <c r="AC152" s="17"/>
      <c r="AD152" s="17"/>
      <c r="AE152" s="17"/>
      <c r="AF152" s="17"/>
      <c r="AG152" s="17"/>
      <c r="AH152" s="17"/>
    </row>
    <row r="153" spans="1:34" ht="15.75" hidden="1" customHeight="1">
      <c r="A153" s="10">
        <v>152</v>
      </c>
      <c r="B153" s="10" t="s">
        <v>2344</v>
      </c>
      <c r="C153" s="11" t="s">
        <v>93</v>
      </c>
      <c r="D153" s="12" t="s">
        <v>2345</v>
      </c>
      <c r="E153" s="10">
        <v>98000</v>
      </c>
      <c r="F153" s="11" t="e">
        <f t="shared" ca="1" si="0"/>
        <v>#NAME?</v>
      </c>
      <c r="G153" s="12" t="e">
        <f t="shared" ca="1" si="1"/>
        <v>#NAME?</v>
      </c>
      <c r="H153" s="10">
        <v>2</v>
      </c>
      <c r="I153" s="10">
        <f>VLOOKUP(B153,'BIS + EDB Final'!A:F,6,FALSE)</f>
        <v>0</v>
      </c>
      <c r="J153" s="10">
        <f>VLOOKUP(B153,'CBG Final'!A:B,2,FALSE)</f>
        <v>3</v>
      </c>
      <c r="K153" s="13" t="e">
        <f t="shared" ca="1" si="2"/>
        <v>#NAME?</v>
      </c>
      <c r="L153" s="10" t="s">
        <v>2346</v>
      </c>
      <c r="M153" s="10" t="s">
        <v>2347</v>
      </c>
      <c r="N153" s="10" t="s">
        <v>2348</v>
      </c>
      <c r="O153" s="10"/>
      <c r="P153" s="10" t="s">
        <v>2349</v>
      </c>
      <c r="Q153" s="10" t="s">
        <v>450</v>
      </c>
      <c r="R153" s="10" t="s">
        <v>116</v>
      </c>
      <c r="S153" s="17"/>
      <c r="T153" s="27"/>
      <c r="U153" s="27"/>
      <c r="V153" s="17"/>
      <c r="W153" s="17"/>
      <c r="X153" s="17"/>
      <c r="Y153" s="17"/>
      <c r="Z153" s="17"/>
      <c r="AA153" s="17"/>
      <c r="AB153" s="17"/>
      <c r="AC153" s="17"/>
      <c r="AD153" s="17"/>
      <c r="AE153" s="17"/>
      <c r="AF153" s="17"/>
      <c r="AG153" s="17"/>
      <c r="AH153" s="17"/>
    </row>
    <row r="154" spans="1:34" ht="15.75" hidden="1" customHeight="1">
      <c r="A154" s="10">
        <v>153</v>
      </c>
      <c r="B154" s="10" t="s">
        <v>859</v>
      </c>
      <c r="C154" s="11" t="s">
        <v>128</v>
      </c>
      <c r="D154" s="12" t="s">
        <v>764</v>
      </c>
      <c r="E154" s="10">
        <v>94300</v>
      </c>
      <c r="F154" s="11" t="e">
        <f t="shared" ca="1" si="0"/>
        <v>#NAME?</v>
      </c>
      <c r="G154" s="12" t="e">
        <f t="shared" ca="1" si="1"/>
        <v>#NAME?</v>
      </c>
      <c r="H154" s="10">
        <v>2</v>
      </c>
      <c r="I154" s="10">
        <f>VLOOKUP(B154,'BIS + EDB Final'!A:F,6,FALSE)</f>
        <v>0</v>
      </c>
      <c r="J154" s="10">
        <f>VLOOKUP(B154,'CBG Final'!A:B,2,FALSE)</f>
        <v>3</v>
      </c>
      <c r="K154" s="13" t="e">
        <f t="shared" ca="1" si="2"/>
        <v>#NAME?</v>
      </c>
      <c r="L154" s="10" t="s">
        <v>860</v>
      </c>
      <c r="M154" s="10" t="s">
        <v>601</v>
      </c>
      <c r="N154" s="10" t="s">
        <v>861</v>
      </c>
      <c r="O154" s="10" t="s">
        <v>862</v>
      </c>
      <c r="P154" s="10" t="s">
        <v>863</v>
      </c>
      <c r="Q154" s="10" t="s">
        <v>864</v>
      </c>
      <c r="R154" s="10" t="s">
        <v>54</v>
      </c>
      <c r="S154" s="17"/>
      <c r="T154" s="27"/>
      <c r="U154" s="27"/>
      <c r="V154" s="17"/>
      <c r="W154" s="17"/>
      <c r="X154" s="17"/>
      <c r="Y154" s="17"/>
      <c r="Z154" s="17"/>
      <c r="AA154" s="17"/>
      <c r="AB154" s="17"/>
      <c r="AC154" s="17"/>
      <c r="AD154" s="17"/>
      <c r="AE154" s="17"/>
      <c r="AF154" s="17"/>
      <c r="AG154" s="17"/>
      <c r="AH154" s="17"/>
    </row>
    <row r="155" spans="1:34" ht="15.75" hidden="1" customHeight="1">
      <c r="A155" s="10">
        <v>154</v>
      </c>
      <c r="B155" s="10" t="s">
        <v>2063</v>
      </c>
      <c r="C155" s="11" t="s">
        <v>144</v>
      </c>
      <c r="D155" s="12" t="s">
        <v>764</v>
      </c>
      <c r="E155" s="10">
        <v>77349</v>
      </c>
      <c r="F155" s="11" t="e">
        <f t="shared" ca="1" si="0"/>
        <v>#NAME?</v>
      </c>
      <c r="G155" s="12" t="e">
        <f t="shared" ca="1" si="1"/>
        <v>#NAME?</v>
      </c>
      <c r="H155" s="10">
        <v>2</v>
      </c>
      <c r="I155" s="10">
        <f>VLOOKUP(B155,'BIS + EDB Final'!A:F,6,FALSE)</f>
        <v>0</v>
      </c>
      <c r="J155" s="10">
        <f>VLOOKUP(B155,'CBG Final'!A:B,2,FALSE)</f>
        <v>3</v>
      </c>
      <c r="K155" s="13" t="e">
        <f t="shared" ca="1" si="2"/>
        <v>#NAME?</v>
      </c>
      <c r="L155" s="10" t="s">
        <v>2064</v>
      </c>
      <c r="M155" s="10" t="s">
        <v>2065</v>
      </c>
      <c r="N155" s="10" t="s">
        <v>2066</v>
      </c>
      <c r="O155" s="10" t="s">
        <v>663</v>
      </c>
      <c r="P155" s="10" t="s">
        <v>2067</v>
      </c>
      <c r="Q155" s="10" t="s">
        <v>2068</v>
      </c>
      <c r="R155" s="10" t="s">
        <v>231</v>
      </c>
      <c r="S155" s="17"/>
      <c r="T155" s="27"/>
      <c r="U155" s="27"/>
      <c r="V155" s="17"/>
      <c r="W155" s="17"/>
      <c r="X155" s="17"/>
      <c r="Y155" s="17"/>
      <c r="Z155" s="17"/>
      <c r="AA155" s="17"/>
      <c r="AB155" s="17"/>
      <c r="AC155" s="17"/>
      <c r="AD155" s="17"/>
      <c r="AE155" s="17"/>
      <c r="AF155" s="17"/>
      <c r="AG155" s="17"/>
      <c r="AH155" s="17"/>
    </row>
    <row r="156" spans="1:34" ht="15.75" hidden="1" customHeight="1">
      <c r="A156" s="10">
        <v>155</v>
      </c>
      <c r="B156" s="10" t="s">
        <v>956</v>
      </c>
      <c r="C156" s="11" t="s">
        <v>43</v>
      </c>
      <c r="D156" s="12" t="s">
        <v>764</v>
      </c>
      <c r="E156" s="10">
        <v>81000</v>
      </c>
      <c r="F156" s="11" t="e">
        <f t="shared" ca="1" si="0"/>
        <v>#NAME?</v>
      </c>
      <c r="G156" s="12" t="e">
        <f t="shared" ca="1" si="1"/>
        <v>#NAME?</v>
      </c>
      <c r="H156" s="10">
        <v>2</v>
      </c>
      <c r="I156" s="10">
        <f>VLOOKUP(B156,'BIS + EDB Final'!A:F,6,FALSE)</f>
        <v>0</v>
      </c>
      <c r="J156" s="10">
        <f>VLOOKUP(B156,'CBG Final'!A:B,2,FALSE)</f>
        <v>3</v>
      </c>
      <c r="K156" s="13" t="e">
        <f t="shared" ca="1" si="2"/>
        <v>#NAME?</v>
      </c>
      <c r="L156" s="10" t="s">
        <v>2157</v>
      </c>
      <c r="M156" s="10" t="s">
        <v>389</v>
      </c>
      <c r="N156" s="10" t="s">
        <v>2158</v>
      </c>
      <c r="O156" s="10" t="s">
        <v>2159</v>
      </c>
      <c r="P156" s="10" t="s">
        <v>2160</v>
      </c>
      <c r="Q156" s="10" t="s">
        <v>183</v>
      </c>
      <c r="R156" s="10" t="s">
        <v>22</v>
      </c>
      <c r="S156" s="17"/>
      <c r="T156" s="27"/>
      <c r="U156" s="27"/>
      <c r="V156" s="17"/>
      <c r="W156" s="17"/>
      <c r="X156" s="27"/>
      <c r="Y156" s="27"/>
      <c r="Z156" s="17"/>
      <c r="AA156" s="17"/>
      <c r="AB156" s="17"/>
      <c r="AC156" s="17"/>
      <c r="AD156" s="17"/>
      <c r="AE156" s="17"/>
      <c r="AF156" s="17"/>
      <c r="AG156" s="17"/>
      <c r="AH156" s="17"/>
    </row>
    <row r="157" spans="1:34" ht="15.75" hidden="1" customHeight="1">
      <c r="A157" s="10">
        <v>156</v>
      </c>
      <c r="B157" s="10" t="s">
        <v>1135</v>
      </c>
      <c r="C157" s="11" t="s">
        <v>46</v>
      </c>
      <c r="D157" s="12" t="s">
        <v>764</v>
      </c>
      <c r="E157" s="10">
        <v>82878</v>
      </c>
      <c r="F157" s="11" t="e">
        <f t="shared" ca="1" si="0"/>
        <v>#NAME?</v>
      </c>
      <c r="G157" s="12" t="e">
        <f t="shared" ca="1" si="1"/>
        <v>#NAME?</v>
      </c>
      <c r="H157" s="10">
        <v>2</v>
      </c>
      <c r="I157" s="10">
        <f>VLOOKUP(B157,'BIS + EDB Final'!A:F,6,FALSE)</f>
        <v>0</v>
      </c>
      <c r="J157" s="10">
        <f>VLOOKUP(B157,'CBG Final'!A:B,2,FALSE)</f>
        <v>3</v>
      </c>
      <c r="K157" s="13" t="e">
        <f t="shared" ca="1" si="2"/>
        <v>#NAME?</v>
      </c>
      <c r="L157" s="10" t="s">
        <v>2269</v>
      </c>
      <c r="M157" s="10" t="s">
        <v>548</v>
      </c>
      <c r="N157" s="10" t="s">
        <v>2270</v>
      </c>
      <c r="O157" s="10" t="s">
        <v>269</v>
      </c>
      <c r="P157" s="10" t="s">
        <v>2271</v>
      </c>
      <c r="Q157" s="10" t="s">
        <v>640</v>
      </c>
      <c r="R157" s="10" t="s">
        <v>224</v>
      </c>
      <c r="S157" s="17"/>
      <c r="T157" s="27"/>
      <c r="U157" s="27"/>
      <c r="V157" s="17"/>
      <c r="W157" s="17"/>
      <c r="X157" s="17"/>
      <c r="Y157" s="17"/>
      <c r="Z157" s="17"/>
      <c r="AA157" s="17"/>
      <c r="AB157" s="17"/>
      <c r="AC157" s="17"/>
      <c r="AD157" s="17"/>
      <c r="AE157" s="17"/>
      <c r="AF157" s="17"/>
      <c r="AG157" s="17"/>
      <c r="AH157" s="17"/>
    </row>
    <row r="158" spans="1:34" ht="15.75" hidden="1" customHeight="1">
      <c r="A158" s="10">
        <v>157</v>
      </c>
      <c r="B158" s="10" t="s">
        <v>990</v>
      </c>
      <c r="C158" s="11" t="s">
        <v>93</v>
      </c>
      <c r="D158" s="12" t="s">
        <v>991</v>
      </c>
      <c r="E158" s="10">
        <v>92815</v>
      </c>
      <c r="F158" s="11" t="e">
        <f t="shared" ca="1" si="0"/>
        <v>#NAME?</v>
      </c>
      <c r="G158" s="12" t="e">
        <f t="shared" ca="1" si="1"/>
        <v>#NAME?</v>
      </c>
      <c r="H158" s="10">
        <v>1</v>
      </c>
      <c r="I158" s="10">
        <f>VLOOKUP(B158,'BIS + EDB Final'!A:F,6,FALSE)</f>
        <v>0</v>
      </c>
      <c r="J158" s="10">
        <f>VLOOKUP(B158,'CBG Final'!A:B,2,FALSE)</f>
        <v>3</v>
      </c>
      <c r="K158" s="13" t="e">
        <f t="shared" ca="1" si="2"/>
        <v>#NAME?</v>
      </c>
      <c r="L158" s="10" t="s">
        <v>992</v>
      </c>
      <c r="M158" s="10" t="s">
        <v>29</v>
      </c>
      <c r="N158" s="10" t="s">
        <v>993</v>
      </c>
      <c r="O158" s="10"/>
      <c r="P158" s="10" t="s">
        <v>994</v>
      </c>
      <c r="Q158" s="10" t="s">
        <v>995</v>
      </c>
      <c r="R158" s="10" t="s">
        <v>22</v>
      </c>
      <c r="S158" s="17"/>
      <c r="T158" s="27"/>
      <c r="U158" s="27"/>
      <c r="V158" s="17"/>
      <c r="W158" s="17"/>
      <c r="X158" s="17"/>
      <c r="Y158" s="17"/>
      <c r="Z158" s="17"/>
      <c r="AA158" s="17"/>
      <c r="AB158" s="17"/>
      <c r="AC158" s="17"/>
      <c r="AD158" s="17"/>
      <c r="AE158" s="17"/>
      <c r="AF158" s="17"/>
      <c r="AG158" s="17"/>
      <c r="AH158" s="17"/>
    </row>
    <row r="159" spans="1:34" ht="15.75" hidden="1" customHeight="1">
      <c r="A159" s="10">
        <v>158</v>
      </c>
      <c r="B159" s="10" t="s">
        <v>1192</v>
      </c>
      <c r="C159" s="11" t="s">
        <v>14</v>
      </c>
      <c r="D159" s="12" t="s">
        <v>85</v>
      </c>
      <c r="E159" s="10">
        <v>83959</v>
      </c>
      <c r="F159" s="11" t="e">
        <f t="shared" ca="1" si="0"/>
        <v>#NAME?</v>
      </c>
      <c r="G159" s="12" t="e">
        <f t="shared" ca="1" si="1"/>
        <v>#NAME?</v>
      </c>
      <c r="H159" s="10">
        <v>1</v>
      </c>
      <c r="I159" s="10">
        <f>VLOOKUP(B159,'BIS + EDB Final'!A:F,6,FALSE)</f>
        <v>0</v>
      </c>
      <c r="J159" s="10">
        <f>VLOOKUP(B159,'CBG Final'!A:B,2,FALSE)</f>
        <v>1</v>
      </c>
      <c r="K159" s="13" t="e">
        <f t="shared" ca="1" si="2"/>
        <v>#NAME?</v>
      </c>
      <c r="L159" s="10" t="s">
        <v>1193</v>
      </c>
      <c r="M159" s="10" t="s">
        <v>267</v>
      </c>
      <c r="N159" s="10" t="s">
        <v>1194</v>
      </c>
      <c r="O159" s="10" t="s">
        <v>947</v>
      </c>
      <c r="P159" s="10" t="s">
        <v>1195</v>
      </c>
      <c r="Q159" s="10" t="s">
        <v>40</v>
      </c>
      <c r="R159" s="10" t="s">
        <v>352</v>
      </c>
      <c r="S159" s="17"/>
      <c r="T159" s="27"/>
      <c r="U159" s="27"/>
      <c r="V159" s="17"/>
      <c r="W159" s="17"/>
      <c r="X159" s="17"/>
      <c r="Y159" s="17"/>
      <c r="Z159" s="17"/>
      <c r="AA159" s="17"/>
      <c r="AB159" s="17"/>
      <c r="AC159" s="17"/>
      <c r="AD159" s="17"/>
      <c r="AE159" s="17"/>
      <c r="AF159" s="17"/>
      <c r="AG159" s="17"/>
      <c r="AH159" s="17"/>
    </row>
    <row r="160" spans="1:34" ht="15.75" hidden="1" customHeight="1">
      <c r="A160" s="10">
        <v>159</v>
      </c>
      <c r="B160" s="10" t="s">
        <v>1367</v>
      </c>
      <c r="C160" s="11" t="s">
        <v>128</v>
      </c>
      <c r="D160" s="12" t="s">
        <v>85</v>
      </c>
      <c r="E160" s="10">
        <v>95000</v>
      </c>
      <c r="F160" s="11" t="e">
        <f t="shared" ca="1" si="0"/>
        <v>#NAME?</v>
      </c>
      <c r="G160" s="12" t="e">
        <f t="shared" ca="1" si="1"/>
        <v>#NAME?</v>
      </c>
      <c r="H160" s="10">
        <v>2</v>
      </c>
      <c r="I160" s="10">
        <f>VLOOKUP(B160,'BIS + EDB Final'!A:F,6,FALSE)</f>
        <v>0</v>
      </c>
      <c r="J160" s="10">
        <f>VLOOKUP(B160,'CBG Final'!A:B,2,FALSE)</f>
        <v>1</v>
      </c>
      <c r="K160" s="13" t="e">
        <f t="shared" ca="1" si="2"/>
        <v>#NAME?</v>
      </c>
      <c r="L160" s="10" t="s">
        <v>1713</v>
      </c>
      <c r="M160" s="10" t="s">
        <v>385</v>
      </c>
      <c r="N160" s="10" t="s">
        <v>1714</v>
      </c>
      <c r="O160" s="10" t="s">
        <v>1715</v>
      </c>
      <c r="P160" s="10" t="s">
        <v>1716</v>
      </c>
      <c r="Q160" s="10" t="s">
        <v>116</v>
      </c>
      <c r="R160" s="10" t="s">
        <v>22</v>
      </c>
      <c r="S160" s="17"/>
      <c r="T160" s="27"/>
      <c r="U160" s="27"/>
      <c r="V160" s="17"/>
      <c r="W160" s="17"/>
      <c r="X160" s="17"/>
      <c r="Y160" s="17"/>
      <c r="Z160" s="17"/>
      <c r="AA160" s="17"/>
      <c r="AB160" s="17"/>
      <c r="AC160" s="17"/>
      <c r="AD160" s="17"/>
      <c r="AE160" s="17"/>
      <c r="AF160" s="17"/>
      <c r="AG160" s="17"/>
      <c r="AH160" s="17"/>
    </row>
    <row r="161" spans="1:34" ht="15.75" hidden="1" customHeight="1">
      <c r="A161" s="10">
        <v>160</v>
      </c>
      <c r="B161" s="10" t="s">
        <v>2166</v>
      </c>
      <c r="C161" s="11" t="s">
        <v>43</v>
      </c>
      <c r="D161" s="12" t="s">
        <v>2167</v>
      </c>
      <c r="E161" s="10">
        <v>83100</v>
      </c>
      <c r="F161" s="11" t="e">
        <f t="shared" ca="1" si="0"/>
        <v>#NAME?</v>
      </c>
      <c r="G161" s="12" t="e">
        <f t="shared" ca="1" si="1"/>
        <v>#NAME?</v>
      </c>
      <c r="H161" s="10">
        <v>2</v>
      </c>
      <c r="I161" s="10">
        <f>VLOOKUP(B161,'BIS + EDB Final'!A:F,6,FALSE)</f>
        <v>-1</v>
      </c>
      <c r="J161" s="10">
        <f>VLOOKUP(B161,'CBG Final'!A:B,2,FALSE)</f>
        <v>3</v>
      </c>
      <c r="K161" s="13" t="e">
        <f t="shared" ca="1" si="2"/>
        <v>#NAME?</v>
      </c>
      <c r="L161" s="10" t="s">
        <v>2168</v>
      </c>
      <c r="M161" s="10" t="s">
        <v>76</v>
      </c>
      <c r="N161" s="10" t="s">
        <v>2169</v>
      </c>
      <c r="O161" s="10" t="s">
        <v>951</v>
      </c>
      <c r="P161" s="10" t="s">
        <v>2170</v>
      </c>
      <c r="Q161" s="10" t="s">
        <v>141</v>
      </c>
      <c r="R161" s="10" t="s">
        <v>183</v>
      </c>
      <c r="S161" s="17"/>
      <c r="T161" s="27"/>
      <c r="U161" s="27"/>
      <c r="V161" s="17"/>
      <c r="W161" s="17"/>
      <c r="X161" s="17"/>
      <c r="Y161" s="17"/>
      <c r="Z161" s="17"/>
      <c r="AA161" s="17"/>
      <c r="AB161" s="17"/>
      <c r="AC161" s="17"/>
      <c r="AD161" s="17"/>
      <c r="AE161" s="17"/>
      <c r="AF161" s="17"/>
      <c r="AG161" s="17"/>
      <c r="AH161" s="17"/>
    </row>
    <row r="162" spans="1:34" ht="15.75" hidden="1" customHeight="1">
      <c r="A162" s="10">
        <v>161</v>
      </c>
      <c r="B162" s="10" t="s">
        <v>1239</v>
      </c>
      <c r="C162" s="11" t="s">
        <v>84</v>
      </c>
      <c r="D162" s="12" t="s">
        <v>523</v>
      </c>
      <c r="E162" s="10">
        <v>83327</v>
      </c>
      <c r="F162" s="11" t="e">
        <f t="shared" ca="1" si="0"/>
        <v>#NAME?</v>
      </c>
      <c r="G162" s="12" t="e">
        <f t="shared" ca="1" si="1"/>
        <v>#NAME?</v>
      </c>
      <c r="H162" s="10">
        <v>1</v>
      </c>
      <c r="I162" s="10">
        <f>VLOOKUP(B162,'BIS + EDB Final'!A:F,6,FALSE)</f>
        <v>-1</v>
      </c>
      <c r="J162" s="10">
        <f>VLOOKUP(B162,'CBG Final'!A:B,2,FALSE)</f>
        <v>1</v>
      </c>
      <c r="K162" s="13" t="e">
        <f t="shared" ca="1" si="2"/>
        <v>#NAME?</v>
      </c>
      <c r="L162" s="10" t="s">
        <v>2448</v>
      </c>
      <c r="M162" s="10" t="s">
        <v>572</v>
      </c>
      <c r="N162" s="10" t="s">
        <v>2449</v>
      </c>
      <c r="O162" s="10" t="s">
        <v>940</v>
      </c>
      <c r="P162" s="10" t="s">
        <v>2450</v>
      </c>
      <c r="Q162" s="10" t="s">
        <v>61</v>
      </c>
      <c r="R162" s="10" t="s">
        <v>22</v>
      </c>
      <c r="S162" s="17"/>
      <c r="T162" s="27"/>
      <c r="U162" s="27"/>
      <c r="V162" s="17"/>
      <c r="W162" s="17"/>
      <c r="X162" s="17"/>
      <c r="Y162" s="17"/>
      <c r="Z162" s="17"/>
      <c r="AA162" s="17"/>
      <c r="AB162" s="17"/>
      <c r="AC162" s="17"/>
      <c r="AD162" s="17"/>
      <c r="AE162" s="17"/>
      <c r="AF162" s="17"/>
      <c r="AG162" s="17"/>
      <c r="AH162" s="17"/>
    </row>
    <row r="163" spans="1:34" ht="15.75" hidden="1" customHeight="1">
      <c r="A163" s="10">
        <v>162</v>
      </c>
      <c r="B163" s="10" t="s">
        <v>1073</v>
      </c>
      <c r="C163" s="11" t="s">
        <v>827</v>
      </c>
      <c r="D163" s="12" t="s">
        <v>330</v>
      </c>
      <c r="E163" s="10">
        <v>92137</v>
      </c>
      <c r="F163" s="11" t="e">
        <f t="shared" ca="1" si="0"/>
        <v>#NAME?</v>
      </c>
      <c r="G163" s="12" t="e">
        <f t="shared" ca="1" si="1"/>
        <v>#NAME?</v>
      </c>
      <c r="H163" s="10">
        <v>1</v>
      </c>
      <c r="I163" s="10">
        <f>VLOOKUP(B163,'BIS + EDB Final'!A:F,6,FALSE)</f>
        <v>-1</v>
      </c>
      <c r="J163" s="10">
        <f>VLOOKUP(B163,'CBG Final'!A:B,2,FALSE)</f>
        <v>1</v>
      </c>
      <c r="K163" s="13" t="e">
        <f t="shared" ca="1" si="2"/>
        <v>#NAME?</v>
      </c>
      <c r="L163" s="10" t="s">
        <v>1074</v>
      </c>
      <c r="M163" s="10" t="s">
        <v>1075</v>
      </c>
      <c r="N163" s="10" t="s">
        <v>1076</v>
      </c>
      <c r="O163" s="10" t="s">
        <v>1077</v>
      </c>
      <c r="P163" s="10" t="s">
        <v>1078</v>
      </c>
      <c r="Q163" s="10" t="s">
        <v>995</v>
      </c>
      <c r="R163" s="10" t="s">
        <v>672</v>
      </c>
      <c r="S163" s="17"/>
      <c r="T163" s="27"/>
      <c r="U163" s="27"/>
      <c r="V163" s="17"/>
      <c r="W163" s="17"/>
      <c r="X163" s="17"/>
      <c r="Y163" s="17"/>
      <c r="Z163" s="17"/>
      <c r="AA163" s="17"/>
      <c r="AB163" s="17"/>
      <c r="AC163" s="17"/>
      <c r="AD163" s="17"/>
      <c r="AE163" s="17"/>
      <c r="AF163" s="17"/>
      <c r="AG163" s="17"/>
      <c r="AH163" s="17"/>
    </row>
    <row r="164" spans="1:34" ht="15.75" hidden="1" customHeight="1">
      <c r="A164" s="10">
        <v>163</v>
      </c>
      <c r="B164" s="10" t="s">
        <v>673</v>
      </c>
      <c r="C164" s="11" t="s">
        <v>84</v>
      </c>
      <c r="D164" s="12" t="s">
        <v>674</v>
      </c>
      <c r="E164" s="10">
        <v>112300</v>
      </c>
      <c r="F164" s="11" t="e">
        <f t="shared" ca="1" si="0"/>
        <v>#NAME?</v>
      </c>
      <c r="G164" s="12" t="e">
        <f t="shared" ca="1" si="1"/>
        <v>#NAME?</v>
      </c>
      <c r="H164" s="10">
        <v>1</v>
      </c>
      <c r="I164" s="10">
        <f>VLOOKUP(B164,'BIS + EDB Final'!A:F,6,FALSE)</f>
        <v>1</v>
      </c>
      <c r="J164" s="10">
        <f>VLOOKUP(B164,'CBG Final'!A:B,2,FALSE)</f>
        <v>1</v>
      </c>
      <c r="K164" s="13" t="e">
        <f t="shared" ca="1" si="2"/>
        <v>#NAME?</v>
      </c>
      <c r="L164" s="10" t="s">
        <v>2390</v>
      </c>
      <c r="M164" s="10" t="s">
        <v>2391</v>
      </c>
      <c r="N164" s="10" t="s">
        <v>2392</v>
      </c>
      <c r="O164" s="10" t="s">
        <v>1082</v>
      </c>
      <c r="P164" s="10" t="s">
        <v>2393</v>
      </c>
      <c r="Q164" s="10" t="s">
        <v>100</v>
      </c>
      <c r="R164" s="10" t="s">
        <v>22</v>
      </c>
      <c r="S164" s="17"/>
      <c r="T164" s="27"/>
      <c r="U164" s="27"/>
      <c r="V164" s="17"/>
      <c r="W164" s="17"/>
      <c r="X164" s="27"/>
      <c r="Y164" s="27"/>
      <c r="Z164" s="17"/>
      <c r="AA164" s="17"/>
      <c r="AB164" s="17"/>
      <c r="AC164" s="17"/>
      <c r="AD164" s="17"/>
      <c r="AE164" s="17"/>
      <c r="AF164" s="17"/>
      <c r="AG164" s="17"/>
      <c r="AH164" s="17"/>
    </row>
    <row r="165" spans="1:34" ht="15.75" customHeight="1">
      <c r="A165" s="10"/>
      <c r="B165" s="10" t="s">
        <v>1338</v>
      </c>
      <c r="C165" s="11" t="s">
        <v>43</v>
      </c>
      <c r="D165" s="12" t="s">
        <v>1339</v>
      </c>
      <c r="E165" s="10">
        <v>125000</v>
      </c>
      <c r="F165" s="11" t="e">
        <f t="shared" ca="1" si="0"/>
        <v>#NAME?</v>
      </c>
      <c r="G165" s="12" t="e">
        <f t="shared" ca="1" si="1"/>
        <v>#NAME?</v>
      </c>
      <c r="H165" s="10">
        <v>1</v>
      </c>
      <c r="I165" s="10">
        <f>VLOOKUP(B165,'BIS + EDB Final'!A:F,6,FALSE)</f>
        <v>0</v>
      </c>
      <c r="J165" s="10">
        <f>VLOOKUP(B165,'CBG Final'!A:B,2,FALSE)</f>
        <v>3</v>
      </c>
      <c r="K165" s="13" t="e">
        <f t="shared" ca="1" si="2"/>
        <v>#NAME?</v>
      </c>
      <c r="L165" s="10" t="s">
        <v>2526</v>
      </c>
      <c r="M165" s="10" t="s">
        <v>572</v>
      </c>
      <c r="N165" s="10" t="s">
        <v>2527</v>
      </c>
      <c r="O165" s="10" t="s">
        <v>797</v>
      </c>
      <c r="P165" s="10" t="s">
        <v>2528</v>
      </c>
      <c r="Q165" s="10" t="s">
        <v>468</v>
      </c>
      <c r="R165" s="10" t="s">
        <v>393</v>
      </c>
      <c r="S165" s="14"/>
      <c r="T165" s="15"/>
      <c r="U165" s="15"/>
      <c r="V165" s="14"/>
      <c r="W165" s="14"/>
      <c r="X165" s="14"/>
      <c r="Y165" s="14"/>
      <c r="Z165" s="14"/>
      <c r="AA165" s="14"/>
      <c r="AB165" s="14"/>
      <c r="AC165" s="14"/>
      <c r="AD165" s="14"/>
      <c r="AE165" s="14"/>
      <c r="AF165" s="14"/>
      <c r="AG165" s="14"/>
      <c r="AH165" s="14"/>
    </row>
    <row r="166" spans="1:34" ht="15.75" customHeight="1">
      <c r="A166" s="10"/>
      <c r="B166" s="10" t="s">
        <v>1541</v>
      </c>
      <c r="C166" s="11" t="s">
        <v>43</v>
      </c>
      <c r="D166" s="12" t="s">
        <v>15</v>
      </c>
      <c r="E166" s="10">
        <v>90000</v>
      </c>
      <c r="F166" s="11" t="e">
        <f t="shared" ca="1" si="0"/>
        <v>#NAME?</v>
      </c>
      <c r="G166" s="12" t="e">
        <f t="shared" ca="1" si="1"/>
        <v>#NAME?</v>
      </c>
      <c r="H166" s="10">
        <v>2</v>
      </c>
      <c r="I166" s="10">
        <f>VLOOKUP(B166,'BIS + EDB Final'!A:F,6,FALSE)</f>
        <v>1</v>
      </c>
      <c r="J166" s="10">
        <f>VLOOKUP(B166,'CBG Final'!A:B,2,FALSE)</f>
        <v>3</v>
      </c>
      <c r="K166" s="13" t="e">
        <f t="shared" ca="1" si="2"/>
        <v>#NAME?</v>
      </c>
      <c r="L166" s="10" t="s">
        <v>1973</v>
      </c>
      <c r="M166" s="10" t="s">
        <v>714</v>
      </c>
      <c r="N166" s="10" t="s">
        <v>1974</v>
      </c>
      <c r="O166" s="10" t="s">
        <v>437</v>
      </c>
      <c r="P166" s="10" t="s">
        <v>1975</v>
      </c>
      <c r="Q166" s="10" t="s">
        <v>1061</v>
      </c>
      <c r="R166" s="10" t="s">
        <v>492</v>
      </c>
      <c r="S166" s="14"/>
      <c r="T166" s="15"/>
      <c r="U166" s="15"/>
      <c r="V166" s="14"/>
      <c r="W166" s="14"/>
      <c r="X166" s="14"/>
      <c r="Y166" s="14"/>
      <c r="Z166" s="14"/>
      <c r="AA166" s="14"/>
      <c r="AB166" s="14"/>
      <c r="AC166" s="14"/>
      <c r="AD166" s="14"/>
      <c r="AE166" s="14"/>
      <c r="AF166" s="14"/>
      <c r="AG166" s="14"/>
      <c r="AH166" s="14"/>
    </row>
    <row r="167" spans="1:34" ht="15.75" customHeight="1">
      <c r="A167" s="10"/>
      <c r="B167" s="10" t="s">
        <v>1789</v>
      </c>
      <c r="C167" s="11" t="s">
        <v>46</v>
      </c>
      <c r="D167" s="12" t="s">
        <v>1790</v>
      </c>
      <c r="E167" s="10">
        <v>94397</v>
      </c>
      <c r="F167" s="11" t="e">
        <f t="shared" ca="1" si="0"/>
        <v>#NAME?</v>
      </c>
      <c r="G167" s="12" t="e">
        <f t="shared" ca="1" si="1"/>
        <v>#NAME?</v>
      </c>
      <c r="H167" s="10">
        <f>'BIS + EDB Final'!B194</f>
        <v>2</v>
      </c>
      <c r="I167" s="10">
        <f>VLOOKUP(B167,'BIS + EDB Final'!A:F,6,FALSE)</f>
        <v>1</v>
      </c>
      <c r="J167" s="10">
        <f>VLOOKUP(B167,'CBG Final'!A:B,2,FALSE)</f>
        <v>3</v>
      </c>
      <c r="K167" s="13" t="e">
        <f t="shared" ca="1" si="2"/>
        <v>#NAME?</v>
      </c>
      <c r="L167" s="10" t="s">
        <v>1791</v>
      </c>
      <c r="M167" s="10" t="s">
        <v>626</v>
      </c>
      <c r="N167" s="10" t="s">
        <v>1792</v>
      </c>
      <c r="O167" s="10" t="s">
        <v>766</v>
      </c>
      <c r="P167" s="10" t="s">
        <v>1793</v>
      </c>
      <c r="Q167" s="10" t="s">
        <v>54</v>
      </c>
      <c r="R167" s="10" t="s">
        <v>22</v>
      </c>
      <c r="S167" s="14"/>
      <c r="T167" s="15"/>
      <c r="U167" s="15"/>
      <c r="V167" s="14"/>
      <c r="W167" s="14"/>
      <c r="X167" s="14"/>
      <c r="Y167" s="14"/>
      <c r="Z167" s="14"/>
      <c r="AA167" s="14"/>
      <c r="AB167" s="14"/>
      <c r="AC167" s="14"/>
      <c r="AD167" s="14"/>
      <c r="AE167" s="14"/>
      <c r="AF167" s="14"/>
      <c r="AG167" s="14"/>
      <c r="AH167" s="14"/>
    </row>
    <row r="168" spans="1:34" ht="15.75" hidden="1" customHeight="1">
      <c r="A168" s="10">
        <v>167</v>
      </c>
      <c r="B168" s="10" t="s">
        <v>1642</v>
      </c>
      <c r="C168" s="11" t="s">
        <v>84</v>
      </c>
      <c r="D168" s="12" t="s">
        <v>1643</v>
      </c>
      <c r="E168" s="10">
        <v>77274</v>
      </c>
      <c r="F168" s="11" t="e">
        <f t="shared" ca="1" si="0"/>
        <v>#NAME?</v>
      </c>
      <c r="G168" s="12" t="e">
        <f t="shared" ca="1" si="1"/>
        <v>#NAME?</v>
      </c>
      <c r="H168" s="10">
        <v>1</v>
      </c>
      <c r="I168" s="10">
        <f>VLOOKUP(B168,'BIS + EDB Final'!A:F,6,FALSE)</f>
        <v>1</v>
      </c>
      <c r="J168" s="10">
        <f>VLOOKUP(B168,'CBG Final'!A:B,2,FALSE)</f>
        <v>1</v>
      </c>
      <c r="K168" s="13" t="e">
        <f t="shared" ca="1" si="2"/>
        <v>#NAME?</v>
      </c>
      <c r="L168" s="10" t="s">
        <v>1957</v>
      </c>
      <c r="M168" s="10" t="s">
        <v>921</v>
      </c>
      <c r="N168" s="10" t="s">
        <v>1958</v>
      </c>
      <c r="O168" s="10" t="s">
        <v>27</v>
      </c>
      <c r="P168" s="10" t="s">
        <v>1959</v>
      </c>
      <c r="Q168" s="10" t="s">
        <v>212</v>
      </c>
      <c r="R168" s="10" t="s">
        <v>22</v>
      </c>
      <c r="S168" s="17"/>
      <c r="T168" s="27"/>
      <c r="U168" s="27"/>
      <c r="V168" s="17"/>
      <c r="W168" s="17"/>
      <c r="X168" s="17"/>
      <c r="Y168" s="17"/>
      <c r="Z168" s="17"/>
      <c r="AA168" s="17"/>
      <c r="AB168" s="17"/>
      <c r="AC168" s="17"/>
      <c r="AD168" s="17"/>
      <c r="AE168" s="17"/>
      <c r="AF168" s="17"/>
      <c r="AG168" s="17"/>
      <c r="AH168" s="17"/>
    </row>
    <row r="169" spans="1:34" ht="15.75" hidden="1" customHeight="1">
      <c r="A169" s="10">
        <v>168</v>
      </c>
      <c r="B169" s="10" t="s">
        <v>2211</v>
      </c>
      <c r="C169" s="11" t="s">
        <v>128</v>
      </c>
      <c r="D169" s="12" t="s">
        <v>586</v>
      </c>
      <c r="E169" s="10">
        <v>59594</v>
      </c>
      <c r="F169" s="11" t="e">
        <f t="shared" ca="1" si="0"/>
        <v>#NAME?</v>
      </c>
      <c r="G169" s="12" t="e">
        <f t="shared" ca="1" si="1"/>
        <v>#NAME?</v>
      </c>
      <c r="H169" s="10">
        <v>2</v>
      </c>
      <c r="I169" s="10">
        <f>VLOOKUP(B169,'BIS + EDB Final'!A:F,6,FALSE)</f>
        <v>1</v>
      </c>
      <c r="J169" s="10">
        <f>VLOOKUP(B169,'CBG Final'!A:B,2,FALSE)</f>
        <v>2</v>
      </c>
      <c r="K169" s="13" t="e">
        <f t="shared" ca="1" si="2"/>
        <v>#NAME?</v>
      </c>
      <c r="L169" s="10" t="s">
        <v>2212</v>
      </c>
      <c r="M169" s="10" t="s">
        <v>1138</v>
      </c>
      <c r="N169" s="10" t="s">
        <v>2213</v>
      </c>
      <c r="O169" s="10" t="s">
        <v>2214</v>
      </c>
      <c r="P169" s="10" t="s">
        <v>2215</v>
      </c>
      <c r="Q169" s="10" t="s">
        <v>434</v>
      </c>
      <c r="R169" s="10" t="s">
        <v>640</v>
      </c>
      <c r="S169" s="17"/>
      <c r="T169" s="27"/>
      <c r="U169" s="27"/>
      <c r="V169" s="17"/>
      <c r="W169" s="17"/>
      <c r="X169" s="17"/>
      <c r="Y169" s="17"/>
      <c r="Z169" s="17"/>
      <c r="AA169" s="17"/>
      <c r="AB169" s="17"/>
      <c r="AC169" s="17"/>
      <c r="AD169" s="17"/>
      <c r="AE169" s="17"/>
      <c r="AF169" s="17"/>
      <c r="AG169" s="17"/>
      <c r="AH169" s="17"/>
    </row>
    <row r="170" spans="1:34" ht="15.75" hidden="1" customHeight="1">
      <c r="A170" s="10">
        <v>169</v>
      </c>
      <c r="B170" s="10" t="s">
        <v>117</v>
      </c>
      <c r="C170" s="11" t="s">
        <v>43</v>
      </c>
      <c r="D170" s="12" t="s">
        <v>118</v>
      </c>
      <c r="E170" s="10">
        <v>60900</v>
      </c>
      <c r="F170" s="11" t="e">
        <f t="shared" ca="1" si="0"/>
        <v>#NAME?</v>
      </c>
      <c r="G170" s="12" t="e">
        <f t="shared" ca="1" si="1"/>
        <v>#NAME?</v>
      </c>
      <c r="H170" s="10">
        <v>1</v>
      </c>
      <c r="I170" s="10">
        <f>VLOOKUP(B170,'BIS + EDB Final'!A:F,6,FALSE)</f>
        <v>1</v>
      </c>
      <c r="J170" s="10">
        <f>VLOOKUP(B170,'CBG Final'!A:B,2,FALSE)</f>
        <v>3</v>
      </c>
      <c r="K170" s="13" t="e">
        <f t="shared" ca="1" si="2"/>
        <v>#NAME?</v>
      </c>
      <c r="L170" s="10" t="s">
        <v>1426</v>
      </c>
      <c r="M170" s="10" t="s">
        <v>518</v>
      </c>
      <c r="N170" s="10" t="s">
        <v>1427</v>
      </c>
      <c r="O170" s="10" t="s">
        <v>1428</v>
      </c>
      <c r="P170" s="10" t="s">
        <v>1429</v>
      </c>
      <c r="Q170" s="10" t="s">
        <v>31</v>
      </c>
      <c r="R170" s="10" t="s">
        <v>22</v>
      </c>
      <c r="S170" s="17"/>
      <c r="T170" s="27"/>
      <c r="U170" s="27"/>
      <c r="V170" s="17"/>
      <c r="W170" s="17"/>
      <c r="X170" s="27"/>
      <c r="Y170" s="27"/>
      <c r="Z170" s="17"/>
      <c r="AA170" s="17"/>
      <c r="AB170" s="17"/>
      <c r="AC170" s="17"/>
      <c r="AD170" s="17"/>
      <c r="AE170" s="17"/>
      <c r="AF170" s="17"/>
      <c r="AG170" s="17"/>
      <c r="AH170" s="17"/>
    </row>
    <row r="171" spans="1:34" ht="15.75" hidden="1" customHeight="1">
      <c r="A171" s="10">
        <v>170</v>
      </c>
      <c r="B171" s="10" t="s">
        <v>2151</v>
      </c>
      <c r="C171" s="11" t="s">
        <v>2152</v>
      </c>
      <c r="D171" s="12" t="s">
        <v>118</v>
      </c>
      <c r="E171" s="10">
        <v>52157</v>
      </c>
      <c r="F171" s="11" t="e">
        <f t="shared" ca="1" si="0"/>
        <v>#NAME?</v>
      </c>
      <c r="G171" s="12" t="e">
        <f t="shared" ca="1" si="1"/>
        <v>#NAME?</v>
      </c>
      <c r="H171" s="10">
        <v>1</v>
      </c>
      <c r="I171" s="10">
        <f>VLOOKUP(B171,'BIS + EDB Final'!A:F,6,FALSE)</f>
        <v>1</v>
      </c>
      <c r="J171" s="10">
        <f>VLOOKUP(B171,'CBG Final'!A:B,2,FALSE)</f>
        <v>2</v>
      </c>
      <c r="K171" s="13" t="e">
        <f t="shared" ca="1" si="2"/>
        <v>#NAME?</v>
      </c>
      <c r="L171" s="10" t="s">
        <v>2153</v>
      </c>
      <c r="M171" s="10" t="s">
        <v>1038</v>
      </c>
      <c r="N171" s="10" t="s">
        <v>2154</v>
      </c>
      <c r="O171" s="10" t="s">
        <v>2155</v>
      </c>
      <c r="P171" s="10" t="s">
        <v>2156</v>
      </c>
      <c r="Q171" s="10" t="s">
        <v>955</v>
      </c>
      <c r="R171" s="10" t="s">
        <v>80</v>
      </c>
      <c r="S171" s="17"/>
      <c r="T171" s="27"/>
      <c r="U171" s="27"/>
      <c r="V171" s="17"/>
      <c r="W171" s="17"/>
      <c r="X171" s="27"/>
      <c r="Y171" s="27"/>
      <c r="Z171" s="17"/>
      <c r="AA171" s="17"/>
      <c r="AB171" s="17"/>
      <c r="AC171" s="17"/>
      <c r="AD171" s="17"/>
      <c r="AE171" s="17"/>
      <c r="AF171" s="17"/>
      <c r="AG171" s="17"/>
      <c r="AH171" s="17"/>
    </row>
    <row r="172" spans="1:34" ht="15.75" customHeight="1">
      <c r="A172" s="10"/>
      <c r="B172" s="10" t="s">
        <v>964</v>
      </c>
      <c r="C172" s="11" t="s">
        <v>128</v>
      </c>
      <c r="D172" s="12" t="s">
        <v>214</v>
      </c>
      <c r="E172" s="10">
        <v>93000</v>
      </c>
      <c r="F172" s="11" t="e">
        <f t="shared" ca="1" si="0"/>
        <v>#NAME?</v>
      </c>
      <c r="G172" s="12" t="e">
        <f t="shared" ca="1" si="1"/>
        <v>#NAME?</v>
      </c>
      <c r="H172" s="10">
        <f>'BIS + EDB Final'!B207</f>
        <v>2</v>
      </c>
      <c r="I172" s="10">
        <f>VLOOKUP(B172,'BIS + EDB Final'!A:F,6,FALSE)</f>
        <v>1</v>
      </c>
      <c r="J172" s="10">
        <f>VLOOKUP(B172,'CBG Final'!A:B,2,FALSE)</f>
        <v>3</v>
      </c>
      <c r="K172" s="13" t="e">
        <f t="shared" ca="1" si="2"/>
        <v>#NAME?</v>
      </c>
      <c r="L172" s="10" t="s">
        <v>965</v>
      </c>
      <c r="M172" s="10" t="s">
        <v>286</v>
      </c>
      <c r="N172" s="10" t="s">
        <v>966</v>
      </c>
      <c r="O172" s="10" t="s">
        <v>967</v>
      </c>
      <c r="P172" s="10" t="s">
        <v>968</v>
      </c>
      <c r="Q172" s="10" t="s">
        <v>72</v>
      </c>
      <c r="R172" s="10" t="s">
        <v>22</v>
      </c>
      <c r="S172" s="14"/>
      <c r="T172" s="15"/>
      <c r="U172" s="15"/>
      <c r="V172" s="14"/>
      <c r="W172" s="14"/>
      <c r="X172" s="15"/>
      <c r="Y172" s="15"/>
      <c r="Z172" s="14"/>
      <c r="AA172" s="14"/>
      <c r="AB172" s="14"/>
      <c r="AC172" s="14"/>
      <c r="AD172" s="14"/>
      <c r="AE172" s="14"/>
      <c r="AF172" s="14"/>
      <c r="AG172" s="14"/>
      <c r="AH172" s="14"/>
    </row>
    <row r="173" spans="1:34" ht="15.75" hidden="1" customHeight="1">
      <c r="A173" s="10">
        <v>172</v>
      </c>
      <c r="B173" s="10" t="s">
        <v>996</v>
      </c>
      <c r="C173" s="11" t="s">
        <v>43</v>
      </c>
      <c r="D173" s="12" t="s">
        <v>997</v>
      </c>
      <c r="E173" s="10">
        <v>85000</v>
      </c>
      <c r="F173" s="11" t="e">
        <f t="shared" ca="1" si="0"/>
        <v>#NAME?</v>
      </c>
      <c r="G173" s="12" t="e">
        <f t="shared" ca="1" si="1"/>
        <v>#NAME?</v>
      </c>
      <c r="H173" s="10">
        <v>1</v>
      </c>
      <c r="I173" s="10">
        <f>VLOOKUP(B173,'BIS + EDB Final'!A:F,6,FALSE)</f>
        <v>1</v>
      </c>
      <c r="J173" s="10">
        <f>VLOOKUP(B173,'CBG Final'!A:B,2,FALSE)</f>
        <v>2</v>
      </c>
      <c r="K173" s="13" t="e">
        <f t="shared" ca="1" si="2"/>
        <v>#NAME?</v>
      </c>
      <c r="L173" s="10" t="s">
        <v>998</v>
      </c>
      <c r="M173" s="10" t="s">
        <v>913</v>
      </c>
      <c r="N173" s="10" t="s">
        <v>999</v>
      </c>
      <c r="O173" s="10" t="s">
        <v>1000</v>
      </c>
      <c r="P173" s="10" t="s">
        <v>1001</v>
      </c>
      <c r="Q173" s="10" t="s">
        <v>441</v>
      </c>
      <c r="R173" s="10" t="s">
        <v>72</v>
      </c>
      <c r="S173" s="17"/>
      <c r="T173" s="27"/>
      <c r="U173" s="27"/>
      <c r="V173" s="17"/>
      <c r="W173" s="17"/>
      <c r="X173" s="17"/>
      <c r="Y173" s="17"/>
      <c r="Z173" s="17"/>
      <c r="AA173" s="17"/>
      <c r="AB173" s="17"/>
      <c r="AC173" s="17"/>
      <c r="AD173" s="17"/>
      <c r="AE173" s="17"/>
      <c r="AF173" s="17"/>
      <c r="AG173" s="17"/>
      <c r="AH173" s="17"/>
    </row>
    <row r="174" spans="1:34" ht="15.75" customHeight="1">
      <c r="A174" s="10"/>
      <c r="B174" s="10" t="s">
        <v>1311</v>
      </c>
      <c r="C174" s="11" t="s">
        <v>93</v>
      </c>
      <c r="D174" s="12" t="s">
        <v>214</v>
      </c>
      <c r="E174" s="10">
        <v>89753</v>
      </c>
      <c r="F174" s="11" t="e">
        <f t="shared" ca="1" si="0"/>
        <v>#NAME?</v>
      </c>
      <c r="G174" s="12" t="e">
        <f t="shared" ca="1" si="1"/>
        <v>#NAME?</v>
      </c>
      <c r="H174" s="10">
        <f>'BIS + EDB Final'!B210</f>
        <v>2</v>
      </c>
      <c r="I174" s="10">
        <f>VLOOKUP(B174,'BIS + EDB Final'!A:F,6,FALSE)</f>
        <v>1</v>
      </c>
      <c r="J174" s="10">
        <f>VLOOKUP(B174,'CBG Final'!A:B,2,FALSE)</f>
        <v>3</v>
      </c>
      <c r="K174" s="13" t="e">
        <f t="shared" ca="1" si="2"/>
        <v>#NAME?</v>
      </c>
      <c r="L174" s="10" t="s">
        <v>1312</v>
      </c>
      <c r="M174" s="10" t="s">
        <v>286</v>
      </c>
      <c r="N174" s="10" t="s">
        <v>1313</v>
      </c>
      <c r="O174" s="10" t="s">
        <v>1314</v>
      </c>
      <c r="P174" s="10" t="s">
        <v>1315</v>
      </c>
      <c r="Q174" s="10" t="s">
        <v>141</v>
      </c>
      <c r="R174" s="10" t="s">
        <v>22</v>
      </c>
      <c r="S174" s="14"/>
      <c r="T174" s="15"/>
      <c r="U174" s="15"/>
      <c r="V174" s="14"/>
      <c r="W174" s="14"/>
      <c r="X174" s="15"/>
      <c r="Y174" s="15"/>
      <c r="Z174" s="14"/>
      <c r="AA174" s="14"/>
      <c r="AB174" s="14"/>
      <c r="AC174" s="14"/>
      <c r="AD174" s="14"/>
      <c r="AE174" s="14"/>
      <c r="AF174" s="14"/>
      <c r="AG174" s="14"/>
      <c r="AH174" s="14"/>
    </row>
    <row r="175" spans="1:34" ht="15.75" hidden="1" customHeight="1">
      <c r="A175" s="10">
        <v>174</v>
      </c>
      <c r="B175" s="10" t="s">
        <v>1626</v>
      </c>
      <c r="C175" s="11" t="s">
        <v>24</v>
      </c>
      <c r="D175" s="12" t="s">
        <v>214</v>
      </c>
      <c r="E175" s="10">
        <v>129177</v>
      </c>
      <c r="F175" s="11" t="e">
        <f t="shared" ca="1" si="0"/>
        <v>#NAME?</v>
      </c>
      <c r="G175" s="12" t="e">
        <f t="shared" ca="1" si="1"/>
        <v>#NAME?</v>
      </c>
      <c r="H175" s="10">
        <v>2</v>
      </c>
      <c r="I175" s="10">
        <f>VLOOKUP(B175,'BIS + EDB Final'!A:F,6,FALSE)</f>
        <v>1</v>
      </c>
      <c r="J175" s="10">
        <f>VLOOKUP(B175,'CBG Final'!A:B,2,FALSE)</f>
        <v>1</v>
      </c>
      <c r="K175" s="13" t="e">
        <f t="shared" ca="1" si="2"/>
        <v>#NAME?</v>
      </c>
      <c r="L175" s="10" t="s">
        <v>1627</v>
      </c>
      <c r="M175" s="10" t="s">
        <v>1628</v>
      </c>
      <c r="N175" s="10" t="s">
        <v>1629</v>
      </c>
      <c r="O175" s="10" t="s">
        <v>1450</v>
      </c>
      <c r="P175" s="10" t="s">
        <v>1630</v>
      </c>
      <c r="Q175" s="10" t="s">
        <v>40</v>
      </c>
      <c r="R175" s="10" t="s">
        <v>61</v>
      </c>
      <c r="S175" s="17"/>
      <c r="T175" s="27"/>
      <c r="U175" s="27"/>
      <c r="V175" s="17"/>
      <c r="W175" s="17"/>
      <c r="X175" s="17"/>
      <c r="Y175" s="17"/>
      <c r="Z175" s="17"/>
      <c r="AA175" s="17"/>
      <c r="AB175" s="17"/>
      <c r="AC175" s="17"/>
      <c r="AD175" s="17"/>
      <c r="AE175" s="17"/>
      <c r="AF175" s="17"/>
      <c r="AG175" s="17"/>
      <c r="AH175" s="17"/>
    </row>
    <row r="176" spans="1:34" ht="15.75" customHeight="1">
      <c r="A176" s="10"/>
      <c r="B176" s="10" t="s">
        <v>108</v>
      </c>
      <c r="C176" s="11" t="s">
        <v>43</v>
      </c>
      <c r="D176" s="12" t="s">
        <v>109</v>
      </c>
      <c r="E176" s="10">
        <v>183323</v>
      </c>
      <c r="F176" s="11" t="e">
        <f t="shared" ca="1" si="0"/>
        <v>#NAME?</v>
      </c>
      <c r="G176" s="12" t="e">
        <f t="shared" ca="1" si="1"/>
        <v>#NAME?</v>
      </c>
      <c r="H176" s="10">
        <v>1</v>
      </c>
      <c r="I176" s="10">
        <f>VLOOKUP(B176,'BIS + EDB Final'!A:F,6,FALSE)</f>
        <v>-1</v>
      </c>
      <c r="J176" s="10">
        <f>VLOOKUP(B176,'CBG Final'!A:B,2,FALSE)</f>
        <v>3</v>
      </c>
      <c r="K176" s="13" t="e">
        <f t="shared" ca="1" si="2"/>
        <v>#NAME?</v>
      </c>
      <c r="L176" s="10" t="s">
        <v>816</v>
      </c>
      <c r="M176" s="10" t="s">
        <v>817</v>
      </c>
      <c r="N176" s="10" t="s">
        <v>818</v>
      </c>
      <c r="O176" s="10" t="s">
        <v>819</v>
      </c>
      <c r="P176" s="10" t="s">
        <v>820</v>
      </c>
      <c r="Q176" s="10" t="s">
        <v>253</v>
      </c>
      <c r="R176" s="10" t="s">
        <v>183</v>
      </c>
      <c r="S176" s="14"/>
      <c r="T176" s="15"/>
      <c r="U176" s="15"/>
      <c r="V176" s="14"/>
      <c r="W176" s="14"/>
      <c r="X176" s="15"/>
      <c r="Y176" s="15"/>
      <c r="Z176" s="14"/>
      <c r="AA176" s="14"/>
      <c r="AB176" s="14"/>
      <c r="AC176" s="14"/>
      <c r="AD176" s="14"/>
      <c r="AE176" s="14"/>
      <c r="AF176" s="14"/>
      <c r="AG176" s="14"/>
      <c r="AH176" s="14"/>
    </row>
    <row r="177" spans="1:34" ht="15.75" customHeight="1">
      <c r="A177" s="10"/>
      <c r="B177" s="10" t="s">
        <v>1494</v>
      </c>
      <c r="C177" s="11" t="s">
        <v>43</v>
      </c>
      <c r="D177" s="12" t="s">
        <v>1495</v>
      </c>
      <c r="E177" s="10">
        <v>76453</v>
      </c>
      <c r="F177" s="11" t="e">
        <f t="shared" ca="1" si="0"/>
        <v>#NAME?</v>
      </c>
      <c r="G177" s="12" t="e">
        <f t="shared" ca="1" si="1"/>
        <v>#NAME?</v>
      </c>
      <c r="H177" s="10">
        <f>'BIS + EDB Final'!B228</f>
        <v>3</v>
      </c>
      <c r="I177" s="10">
        <f>VLOOKUP(B177,'BIS + EDB Final'!A:F,6,FALSE)</f>
        <v>1</v>
      </c>
      <c r="J177" s="10">
        <f>VLOOKUP(B177,'CBG Final'!A:B,2,FALSE)</f>
        <v>3</v>
      </c>
      <c r="K177" s="13" t="e">
        <f t="shared" ca="1" si="2"/>
        <v>#NAME?</v>
      </c>
      <c r="L177" s="10" t="s">
        <v>2254</v>
      </c>
      <c r="M177" s="10" t="s">
        <v>147</v>
      </c>
      <c r="N177" s="10" t="s">
        <v>2255</v>
      </c>
      <c r="O177" s="10" t="s">
        <v>2256</v>
      </c>
      <c r="P177" s="10" t="s">
        <v>2257</v>
      </c>
      <c r="Q177" s="10" t="s">
        <v>2258</v>
      </c>
      <c r="R177" s="10" t="s">
        <v>321</v>
      </c>
      <c r="S177" s="14"/>
      <c r="T177" s="15"/>
      <c r="U177" s="15"/>
      <c r="V177" s="14"/>
      <c r="W177" s="14"/>
      <c r="X177" s="14"/>
      <c r="Y177" s="14"/>
      <c r="Z177" s="14"/>
      <c r="AA177" s="14"/>
      <c r="AB177" s="14"/>
      <c r="AC177" s="14"/>
      <c r="AD177" s="14"/>
      <c r="AE177" s="14"/>
      <c r="AF177" s="14"/>
      <c r="AG177" s="14"/>
      <c r="AH177" s="14"/>
    </row>
    <row r="178" spans="1:34" ht="15.75" customHeight="1">
      <c r="A178" s="10"/>
      <c r="B178" s="10" t="s">
        <v>791</v>
      </c>
      <c r="C178" s="11" t="s">
        <v>43</v>
      </c>
      <c r="D178" s="12" t="s">
        <v>792</v>
      </c>
      <c r="E178" s="10">
        <v>75100</v>
      </c>
      <c r="F178" s="11" t="e">
        <f t="shared" ca="1" si="0"/>
        <v>#NAME?</v>
      </c>
      <c r="G178" s="12" t="e">
        <f t="shared" ca="1" si="1"/>
        <v>#NAME?</v>
      </c>
      <c r="H178" s="10">
        <f>'BIS + EDB Final'!B229</f>
        <v>3</v>
      </c>
      <c r="I178" s="10">
        <f>VLOOKUP(B178,'BIS + EDB Final'!A:F,6,FALSE)</f>
        <v>1</v>
      </c>
      <c r="J178" s="10">
        <f>VLOOKUP(B178,'CBG Final'!A:B,2,FALSE)</f>
        <v>3</v>
      </c>
      <c r="K178" s="13" t="e">
        <f t="shared" ca="1" si="2"/>
        <v>#NAME?</v>
      </c>
      <c r="L178" s="10" t="s">
        <v>836</v>
      </c>
      <c r="M178" s="10" t="s">
        <v>837</v>
      </c>
      <c r="N178" s="10" t="s">
        <v>838</v>
      </c>
      <c r="O178" s="10" t="s">
        <v>839</v>
      </c>
      <c r="P178" s="10" t="s">
        <v>840</v>
      </c>
      <c r="Q178" s="10" t="s">
        <v>640</v>
      </c>
      <c r="R178" s="10" t="s">
        <v>22</v>
      </c>
      <c r="S178" s="14"/>
      <c r="T178" s="15"/>
      <c r="U178" s="15"/>
      <c r="V178" s="14"/>
      <c r="W178" s="14"/>
      <c r="X178" s="15"/>
      <c r="Y178" s="15"/>
      <c r="Z178" s="14"/>
      <c r="AA178" s="14"/>
      <c r="AB178" s="14"/>
      <c r="AC178" s="14"/>
      <c r="AD178" s="14"/>
      <c r="AE178" s="14"/>
      <c r="AF178" s="14"/>
      <c r="AG178" s="14"/>
      <c r="AH178" s="14"/>
    </row>
    <row r="179" spans="1:34" ht="15.75" customHeight="1">
      <c r="A179" s="10"/>
      <c r="B179" s="10" t="s">
        <v>1322</v>
      </c>
      <c r="C179" s="11" t="s">
        <v>128</v>
      </c>
      <c r="D179" s="12" t="s">
        <v>373</v>
      </c>
      <c r="E179" s="10">
        <v>92834</v>
      </c>
      <c r="F179" s="11" t="e">
        <f t="shared" ca="1" si="0"/>
        <v>#NAME?</v>
      </c>
      <c r="G179" s="12" t="e">
        <f t="shared" ca="1" si="1"/>
        <v>#NAME?</v>
      </c>
      <c r="H179" s="10">
        <f>'BIS + EDB Final'!B198</f>
        <v>2</v>
      </c>
      <c r="I179" s="10">
        <f>VLOOKUP(B179,'BIS + EDB Final'!A:F,6,FALSE)</f>
        <v>-1</v>
      </c>
      <c r="J179" s="10">
        <f>VLOOKUP(B179,'CBG Final'!A:B,2,FALSE)</f>
        <v>3</v>
      </c>
      <c r="K179" s="13" t="e">
        <f t="shared" ca="1" si="2"/>
        <v>#NAME?</v>
      </c>
      <c r="L179" s="10" t="s">
        <v>2682</v>
      </c>
      <c r="M179" s="10" t="s">
        <v>745</v>
      </c>
      <c r="N179" s="10" t="s">
        <v>2683</v>
      </c>
      <c r="O179" s="10" t="s">
        <v>2684</v>
      </c>
      <c r="P179" s="10" t="s">
        <v>2685</v>
      </c>
      <c r="Q179" s="10" t="s">
        <v>2282</v>
      </c>
      <c r="R179" s="10" t="s">
        <v>165</v>
      </c>
      <c r="S179" s="14"/>
      <c r="T179" s="15"/>
      <c r="U179" s="15"/>
      <c r="V179" s="14"/>
      <c r="W179" s="14"/>
      <c r="X179" s="14"/>
      <c r="Y179" s="14"/>
      <c r="Z179" s="14"/>
      <c r="AA179" s="14"/>
      <c r="AB179" s="14"/>
      <c r="AC179" s="14"/>
      <c r="AD179" s="14"/>
      <c r="AE179" s="14"/>
      <c r="AF179" s="14"/>
      <c r="AG179" s="14"/>
      <c r="AH179" s="14"/>
    </row>
    <row r="180" spans="1:34" ht="15.75" hidden="1" customHeight="1">
      <c r="A180" s="10">
        <v>179</v>
      </c>
      <c r="B180" s="10" t="s">
        <v>1175</v>
      </c>
      <c r="C180" s="11" t="s">
        <v>43</v>
      </c>
      <c r="D180" s="12" t="s">
        <v>1176</v>
      </c>
      <c r="E180" s="10">
        <v>55524</v>
      </c>
      <c r="F180" s="11" t="e">
        <f t="shared" ca="1" si="0"/>
        <v>#NAME?</v>
      </c>
      <c r="G180" s="12" t="e">
        <f t="shared" ca="1" si="1"/>
        <v>#NAME?</v>
      </c>
      <c r="H180" s="10">
        <v>1</v>
      </c>
      <c r="I180" s="10">
        <f>VLOOKUP(B180,'BIS + EDB Final'!A:F,6,FALSE)</f>
        <v>1</v>
      </c>
      <c r="J180" s="10">
        <f>VLOOKUP(B180,'CBG Final'!A:B,2,FALSE)</f>
        <v>3</v>
      </c>
      <c r="K180" s="13" t="e">
        <f t="shared" ca="1" si="2"/>
        <v>#NAME?</v>
      </c>
      <c r="L180" s="10" t="s">
        <v>1274</v>
      </c>
      <c r="M180" s="10" t="s">
        <v>1275</v>
      </c>
      <c r="N180" s="10" t="s">
        <v>1276</v>
      </c>
      <c r="O180" s="10" t="s">
        <v>1277</v>
      </c>
      <c r="P180" s="10" t="s">
        <v>1278</v>
      </c>
      <c r="Q180" s="10" t="s">
        <v>1279</v>
      </c>
      <c r="R180" s="10" t="s">
        <v>22</v>
      </c>
      <c r="S180" s="17"/>
      <c r="T180" s="27"/>
      <c r="U180" s="27"/>
      <c r="V180" s="17"/>
      <c r="W180" s="17"/>
      <c r="X180" s="17"/>
      <c r="Y180" s="17"/>
      <c r="Z180" s="17"/>
      <c r="AA180" s="17"/>
      <c r="AB180" s="17"/>
      <c r="AC180" s="17"/>
      <c r="AD180" s="17"/>
      <c r="AE180" s="17"/>
      <c r="AF180" s="17"/>
      <c r="AG180" s="17"/>
      <c r="AH180" s="17"/>
    </row>
    <row r="181" spans="1:34" ht="15.75" hidden="1" customHeight="1">
      <c r="A181" s="10">
        <v>180</v>
      </c>
      <c r="B181" s="10" t="s">
        <v>1595</v>
      </c>
      <c r="C181" s="11" t="s">
        <v>255</v>
      </c>
      <c r="D181" s="12" t="s">
        <v>120</v>
      </c>
      <c r="E181" s="10">
        <v>75137</v>
      </c>
      <c r="F181" s="11" t="e">
        <f t="shared" ca="1" si="0"/>
        <v>#NAME?</v>
      </c>
      <c r="G181" s="12" t="e">
        <f t="shared" ca="1" si="1"/>
        <v>#NAME?</v>
      </c>
      <c r="H181" s="10">
        <v>1</v>
      </c>
      <c r="I181" s="10">
        <f>VLOOKUP(B181,'BIS + EDB Final'!A:F,6,FALSE)</f>
        <v>1</v>
      </c>
      <c r="J181" s="10">
        <f>VLOOKUP(B181,'CBG Final'!A:B,2,FALSE)</f>
        <v>1</v>
      </c>
      <c r="K181" s="13" t="e">
        <f t="shared" ca="1" si="2"/>
        <v>#NAME?</v>
      </c>
      <c r="L181" s="10" t="s">
        <v>1596</v>
      </c>
      <c r="M181" s="10" t="s">
        <v>179</v>
      </c>
      <c r="N181" s="10" t="s">
        <v>1597</v>
      </c>
      <c r="O181" s="10" t="s">
        <v>677</v>
      </c>
      <c r="P181" s="10" t="s">
        <v>1598</v>
      </c>
      <c r="Q181" s="10" t="s">
        <v>116</v>
      </c>
      <c r="R181" s="10" t="s">
        <v>197</v>
      </c>
      <c r="S181" s="17"/>
      <c r="T181" s="27"/>
      <c r="U181" s="27"/>
      <c r="V181" s="17"/>
      <c r="W181" s="17"/>
      <c r="X181" s="27"/>
      <c r="Y181" s="27"/>
      <c r="Z181" s="17"/>
      <c r="AA181" s="17"/>
      <c r="AB181" s="17"/>
      <c r="AC181" s="17"/>
      <c r="AD181" s="17"/>
      <c r="AE181" s="17"/>
      <c r="AF181" s="17"/>
      <c r="AG181" s="17"/>
      <c r="AH181" s="17"/>
    </row>
    <row r="182" spans="1:34" ht="15.75" hidden="1" customHeight="1">
      <c r="A182" s="10">
        <v>181</v>
      </c>
      <c r="B182" s="10" t="s">
        <v>2480</v>
      </c>
      <c r="C182" s="11" t="s">
        <v>84</v>
      </c>
      <c r="D182" s="12" t="s">
        <v>120</v>
      </c>
      <c r="E182" s="10">
        <v>74077</v>
      </c>
      <c r="F182" s="11" t="e">
        <f t="shared" ca="1" si="0"/>
        <v>#NAME?</v>
      </c>
      <c r="G182" s="12" t="e">
        <f t="shared" ca="1" si="1"/>
        <v>#NAME?</v>
      </c>
      <c r="H182" s="10">
        <v>1</v>
      </c>
      <c r="I182" s="10">
        <f>VLOOKUP(B182,'BIS + EDB Final'!A:F,6,FALSE)</f>
        <v>1</v>
      </c>
      <c r="J182" s="10">
        <f>VLOOKUP(B182,'CBG Final'!A:B,2,FALSE)</f>
        <v>2</v>
      </c>
      <c r="K182" s="13" t="e">
        <f t="shared" ca="1" si="2"/>
        <v>#NAME?</v>
      </c>
      <c r="L182" s="10" t="s">
        <v>2481</v>
      </c>
      <c r="M182" s="10" t="s">
        <v>1106</v>
      </c>
      <c r="N182" s="10" t="s">
        <v>2482</v>
      </c>
      <c r="O182" s="10" t="s">
        <v>2483</v>
      </c>
      <c r="P182" s="10" t="s">
        <v>2484</v>
      </c>
      <c r="Q182" s="10" t="s">
        <v>31</v>
      </c>
      <c r="R182" s="10" t="s">
        <v>22</v>
      </c>
      <c r="S182" s="17"/>
      <c r="T182" s="27"/>
      <c r="U182" s="27"/>
      <c r="V182" s="17"/>
      <c r="W182" s="17"/>
      <c r="X182" s="17"/>
      <c r="Y182" s="17"/>
      <c r="Z182" s="17"/>
      <c r="AA182" s="17"/>
      <c r="AB182" s="17"/>
      <c r="AC182" s="17"/>
      <c r="AD182" s="17"/>
      <c r="AE182" s="17"/>
      <c r="AF182" s="17"/>
      <c r="AG182" s="17"/>
      <c r="AH182" s="17"/>
    </row>
    <row r="183" spans="1:34" ht="15.75" hidden="1" customHeight="1">
      <c r="A183" s="10">
        <v>182</v>
      </c>
      <c r="B183" s="10" t="s">
        <v>1506</v>
      </c>
      <c r="C183" s="11" t="s">
        <v>255</v>
      </c>
      <c r="D183" s="12" t="s">
        <v>1507</v>
      </c>
      <c r="E183" s="10">
        <v>73237</v>
      </c>
      <c r="F183" s="11" t="e">
        <f t="shared" ca="1" si="0"/>
        <v>#NAME?</v>
      </c>
      <c r="G183" s="12" t="e">
        <f t="shared" ca="1" si="1"/>
        <v>#NAME?</v>
      </c>
      <c r="H183" s="10">
        <v>1</v>
      </c>
      <c r="I183" s="10">
        <f>VLOOKUP(B183,'BIS + EDB Final'!A:F,6,FALSE)</f>
        <v>1</v>
      </c>
      <c r="J183" s="10">
        <f>VLOOKUP(B183,'CBG Final'!A:B,2,FALSE)</f>
        <v>1</v>
      </c>
      <c r="K183" s="13" t="e">
        <f t="shared" ca="1" si="2"/>
        <v>#NAME?</v>
      </c>
      <c r="L183" s="10" t="s">
        <v>1508</v>
      </c>
      <c r="M183" s="10" t="s">
        <v>677</v>
      </c>
      <c r="N183" s="10" t="s">
        <v>1509</v>
      </c>
      <c r="O183" s="10" t="s">
        <v>1510</v>
      </c>
      <c r="P183" s="10" t="s">
        <v>1511</v>
      </c>
      <c r="Q183" s="10" t="s">
        <v>434</v>
      </c>
      <c r="R183" s="10" t="s">
        <v>640</v>
      </c>
      <c r="S183" s="17"/>
      <c r="T183" s="27"/>
      <c r="U183" s="27"/>
      <c r="V183" s="17"/>
      <c r="W183" s="17"/>
      <c r="X183" s="17"/>
      <c r="Y183" s="17"/>
      <c r="Z183" s="17"/>
      <c r="AA183" s="17"/>
      <c r="AB183" s="17"/>
      <c r="AC183" s="17"/>
      <c r="AD183" s="17"/>
      <c r="AE183" s="17"/>
      <c r="AF183" s="17"/>
      <c r="AG183" s="17"/>
      <c r="AH183" s="17"/>
    </row>
    <row r="184" spans="1:34" ht="15.75" hidden="1" customHeight="1">
      <c r="A184" s="10">
        <v>183</v>
      </c>
      <c r="B184" s="10" t="s">
        <v>1262</v>
      </c>
      <c r="C184" s="11" t="s">
        <v>84</v>
      </c>
      <c r="D184" s="12" t="s">
        <v>1263</v>
      </c>
      <c r="E184" s="10">
        <v>50390</v>
      </c>
      <c r="F184" s="11" t="e">
        <f t="shared" ca="1" si="0"/>
        <v>#NAME?</v>
      </c>
      <c r="G184" s="12" t="e">
        <f t="shared" ca="1" si="1"/>
        <v>#NAME?</v>
      </c>
      <c r="H184" s="10">
        <v>1</v>
      </c>
      <c r="I184" s="10">
        <f>VLOOKUP(B184,'BIS + EDB Final'!A:F,6,FALSE)</f>
        <v>1</v>
      </c>
      <c r="J184" s="10">
        <f>VLOOKUP(B184,'CBG Final'!A:B,2,FALSE)</f>
        <v>1</v>
      </c>
      <c r="K184" s="13" t="e">
        <f t="shared" ca="1" si="2"/>
        <v>#NAME?</v>
      </c>
      <c r="L184" s="10" t="s">
        <v>1264</v>
      </c>
      <c r="M184" s="10" t="s">
        <v>1265</v>
      </c>
      <c r="N184" s="10" t="s">
        <v>1266</v>
      </c>
      <c r="O184" s="10" t="s">
        <v>179</v>
      </c>
      <c r="P184" s="10" t="s">
        <v>1267</v>
      </c>
      <c r="Q184" s="10" t="s">
        <v>296</v>
      </c>
      <c r="R184" s="10" t="s">
        <v>224</v>
      </c>
      <c r="S184" s="17"/>
      <c r="T184" s="27"/>
      <c r="U184" s="27"/>
      <c r="V184" s="17"/>
      <c r="W184" s="17"/>
      <c r="X184" s="17"/>
      <c r="Y184" s="17"/>
      <c r="Z184" s="17"/>
      <c r="AA184" s="17"/>
      <c r="AB184" s="17"/>
      <c r="AC184" s="17"/>
      <c r="AD184" s="17"/>
      <c r="AE184" s="17"/>
      <c r="AF184" s="17"/>
      <c r="AG184" s="17"/>
      <c r="AH184" s="17"/>
    </row>
    <row r="185" spans="1:34" ht="15.75" hidden="1" customHeight="1">
      <c r="A185" s="10">
        <v>184</v>
      </c>
      <c r="B185" s="10" t="s">
        <v>1222</v>
      </c>
      <c r="C185" s="11" t="s">
        <v>43</v>
      </c>
      <c r="D185" s="12" t="s">
        <v>1223</v>
      </c>
      <c r="E185" s="10">
        <v>69600</v>
      </c>
      <c r="F185" s="11" t="e">
        <f t="shared" ca="1" si="0"/>
        <v>#NAME?</v>
      </c>
      <c r="G185" s="12" t="e">
        <f t="shared" ca="1" si="1"/>
        <v>#NAME?</v>
      </c>
      <c r="H185" s="10">
        <v>2</v>
      </c>
      <c r="I185" s="10">
        <f>VLOOKUP(B185,'BIS + EDB Final'!A:F,6,FALSE)</f>
        <v>1</v>
      </c>
      <c r="J185" s="10">
        <f>VLOOKUP(B185,'CBG Final'!A:B,2,FALSE)</f>
        <v>3</v>
      </c>
      <c r="K185" s="13" t="e">
        <f t="shared" ca="1" si="2"/>
        <v>#NAME?</v>
      </c>
      <c r="L185" s="10" t="s">
        <v>1224</v>
      </c>
      <c r="M185" s="10" t="s">
        <v>572</v>
      </c>
      <c r="N185" s="10" t="s">
        <v>1225</v>
      </c>
      <c r="O185" s="10" t="s">
        <v>1226</v>
      </c>
      <c r="P185" s="10" t="s">
        <v>1227</v>
      </c>
      <c r="Q185" s="10" t="s">
        <v>351</v>
      </c>
      <c r="R185" s="10" t="s">
        <v>231</v>
      </c>
      <c r="S185" s="17"/>
      <c r="T185" s="27"/>
      <c r="U185" s="27"/>
      <c r="V185" s="17"/>
      <c r="W185" s="17"/>
      <c r="X185" s="17"/>
      <c r="Y185" s="17"/>
      <c r="Z185" s="17"/>
      <c r="AA185" s="17"/>
      <c r="AB185" s="17"/>
      <c r="AC185" s="17"/>
      <c r="AD185" s="17"/>
      <c r="AE185" s="17"/>
      <c r="AF185" s="17"/>
      <c r="AG185" s="17"/>
      <c r="AH185" s="17"/>
    </row>
    <row r="186" spans="1:34" ht="15.75" hidden="1" customHeight="1">
      <c r="A186" s="10">
        <v>185</v>
      </c>
      <c r="B186" s="10" t="s">
        <v>734</v>
      </c>
      <c r="C186" s="11" t="s">
        <v>43</v>
      </c>
      <c r="D186" s="12" t="s">
        <v>735</v>
      </c>
      <c r="E186" s="10">
        <v>76000</v>
      </c>
      <c r="F186" s="11" t="e">
        <f t="shared" ca="1" si="0"/>
        <v>#NAME?</v>
      </c>
      <c r="G186" s="12" t="e">
        <f t="shared" ca="1" si="1"/>
        <v>#NAME?</v>
      </c>
      <c r="H186" s="10">
        <f>'BIS + EDB Final'!B186</f>
        <v>2</v>
      </c>
      <c r="I186" s="10">
        <f>VLOOKUP(B186,'BIS + EDB Final'!A:F,6,FALSE)</f>
        <v>1</v>
      </c>
      <c r="J186" s="10">
        <f>VLOOKUP(B186,'CBG Final'!A:B,2,FALSE)</f>
        <v>3</v>
      </c>
      <c r="K186" s="13" t="e">
        <f t="shared" ca="1" si="2"/>
        <v>#NAME?</v>
      </c>
      <c r="L186" s="10" t="s">
        <v>2485</v>
      </c>
      <c r="M186" s="10" t="s">
        <v>317</v>
      </c>
      <c r="N186" s="10" t="s">
        <v>2486</v>
      </c>
      <c r="O186" s="10" t="s">
        <v>2487</v>
      </c>
      <c r="P186" s="10" t="s">
        <v>2488</v>
      </c>
      <c r="Q186" s="10" t="s">
        <v>116</v>
      </c>
      <c r="R186" s="10" t="s">
        <v>22</v>
      </c>
      <c r="S186" s="17"/>
      <c r="T186" s="27"/>
      <c r="U186" s="27"/>
      <c r="V186" s="17"/>
      <c r="W186" s="17"/>
      <c r="X186" s="27"/>
      <c r="Y186" s="27"/>
      <c r="Z186" s="17"/>
      <c r="AA186" s="17"/>
      <c r="AB186" s="17"/>
      <c r="AC186" s="17"/>
      <c r="AD186" s="17"/>
      <c r="AE186" s="17"/>
      <c r="AF186" s="17"/>
      <c r="AG186" s="17"/>
      <c r="AH186" s="17"/>
    </row>
    <row r="187" spans="1:34" ht="15.75" hidden="1" customHeight="1">
      <c r="A187" s="10">
        <v>186</v>
      </c>
      <c r="B187" s="10" t="s">
        <v>763</v>
      </c>
      <c r="C187" s="11" t="s">
        <v>43</v>
      </c>
      <c r="D187" s="12" t="s">
        <v>764</v>
      </c>
      <c r="E187" s="10">
        <v>55000</v>
      </c>
      <c r="F187" s="11" t="e">
        <f t="shared" ca="1" si="0"/>
        <v>#NAME?</v>
      </c>
      <c r="G187" s="12" t="e">
        <f t="shared" ca="1" si="1"/>
        <v>#NAME?</v>
      </c>
      <c r="H187" s="10">
        <f>'BIS + EDB Final'!B187</f>
        <v>2</v>
      </c>
      <c r="I187" s="10">
        <f>VLOOKUP(B187,'BIS + EDB Final'!A:F,6,FALSE)</f>
        <v>1</v>
      </c>
      <c r="J187" s="10">
        <f>VLOOKUP(B187,'CBG Final'!A:B,2,FALSE)</f>
        <v>3</v>
      </c>
      <c r="K187" s="13" t="e">
        <f t="shared" ca="1" si="2"/>
        <v>#NAME?</v>
      </c>
      <c r="L187" s="10" t="s">
        <v>765</v>
      </c>
      <c r="M187" s="10" t="s">
        <v>766</v>
      </c>
      <c r="N187" s="10" t="s">
        <v>767</v>
      </c>
      <c r="O187" s="10" t="s">
        <v>768</v>
      </c>
      <c r="P187" s="10" t="s">
        <v>769</v>
      </c>
      <c r="Q187" s="10" t="s">
        <v>358</v>
      </c>
      <c r="R187" s="10" t="s">
        <v>358</v>
      </c>
      <c r="S187" s="17"/>
      <c r="T187" s="27"/>
      <c r="U187" s="27"/>
      <c r="V187" s="17"/>
      <c r="W187" s="17"/>
      <c r="X187" s="27"/>
      <c r="Y187" s="27"/>
      <c r="Z187" s="17"/>
      <c r="AA187" s="17"/>
      <c r="AB187" s="17"/>
      <c r="AC187" s="17"/>
      <c r="AD187" s="17"/>
      <c r="AE187" s="17"/>
      <c r="AF187" s="17"/>
      <c r="AG187" s="17"/>
      <c r="AH187" s="17"/>
    </row>
    <row r="188" spans="1:34" ht="15.75" hidden="1" customHeight="1">
      <c r="A188" s="10">
        <v>187</v>
      </c>
      <c r="B188" s="10" t="s">
        <v>1501</v>
      </c>
      <c r="C188" s="11" t="s">
        <v>128</v>
      </c>
      <c r="D188" s="12" t="s">
        <v>764</v>
      </c>
      <c r="E188" s="10">
        <v>68629</v>
      </c>
      <c r="F188" s="11" t="e">
        <f t="shared" ca="1" si="0"/>
        <v>#NAME?</v>
      </c>
      <c r="G188" s="12" t="e">
        <f t="shared" ca="1" si="1"/>
        <v>#NAME?</v>
      </c>
      <c r="H188" s="10">
        <f>'BIS + EDB Final'!B188</f>
        <v>2</v>
      </c>
      <c r="I188" s="10">
        <f>VLOOKUP(B188,'BIS + EDB Final'!A:F,6,FALSE)</f>
        <v>1</v>
      </c>
      <c r="J188" s="10">
        <f>VLOOKUP(B188,'CBG Final'!A:B,2,FALSE)</f>
        <v>3</v>
      </c>
      <c r="K188" s="13" t="e">
        <f t="shared" ca="1" si="2"/>
        <v>#NAME?</v>
      </c>
      <c r="L188" s="10" t="s">
        <v>1502</v>
      </c>
      <c r="M188" s="10" t="s">
        <v>945</v>
      </c>
      <c r="N188" s="10" t="s">
        <v>1503</v>
      </c>
      <c r="O188" s="10" t="s">
        <v>1504</v>
      </c>
      <c r="P188" s="10" t="s">
        <v>1505</v>
      </c>
      <c r="Q188" s="10" t="s">
        <v>196</v>
      </c>
      <c r="R188" s="10" t="s">
        <v>22</v>
      </c>
      <c r="S188" s="17"/>
      <c r="T188" s="27"/>
      <c r="U188" s="27"/>
      <c r="V188" s="17"/>
      <c r="W188" s="17"/>
      <c r="X188" s="17"/>
      <c r="Y188" s="17"/>
      <c r="Z188" s="17"/>
      <c r="AA188" s="17"/>
      <c r="AB188" s="17"/>
      <c r="AC188" s="17"/>
      <c r="AD188" s="17"/>
      <c r="AE188" s="17"/>
      <c r="AF188" s="17"/>
      <c r="AG188" s="17"/>
      <c r="AH188" s="17"/>
    </row>
    <row r="189" spans="1:34" ht="15.75" hidden="1" customHeight="1">
      <c r="A189" s="10">
        <v>188</v>
      </c>
      <c r="B189" s="10" t="s">
        <v>1169</v>
      </c>
      <c r="C189" s="11" t="s">
        <v>14</v>
      </c>
      <c r="D189" s="12" t="s">
        <v>764</v>
      </c>
      <c r="E189" s="10">
        <v>75883</v>
      </c>
      <c r="F189" s="11" t="e">
        <f t="shared" ca="1" si="0"/>
        <v>#NAME?</v>
      </c>
      <c r="G189" s="12" t="e">
        <f t="shared" ca="1" si="1"/>
        <v>#NAME?</v>
      </c>
      <c r="H189" s="10">
        <f>'BIS + EDB Final'!B189</f>
        <v>2</v>
      </c>
      <c r="I189" s="10">
        <f>VLOOKUP(B189,'BIS + EDB Final'!A:F,6,FALSE)</f>
        <v>1</v>
      </c>
      <c r="J189" s="10">
        <f>VLOOKUP(B189,'CBG Final'!A:B,2,FALSE)</f>
        <v>3</v>
      </c>
      <c r="K189" s="13" t="e">
        <f t="shared" ca="1" si="2"/>
        <v>#NAME?</v>
      </c>
      <c r="L189" s="10" t="s">
        <v>2059</v>
      </c>
      <c r="M189" s="10" t="s">
        <v>913</v>
      </c>
      <c r="N189" s="10" t="s">
        <v>2060</v>
      </c>
      <c r="O189" s="10" t="s">
        <v>2061</v>
      </c>
      <c r="P189" s="10" t="s">
        <v>2062</v>
      </c>
      <c r="Q189" s="10" t="s">
        <v>441</v>
      </c>
      <c r="R189" s="10" t="s">
        <v>22</v>
      </c>
      <c r="S189" s="17"/>
      <c r="T189" s="27"/>
      <c r="U189" s="27"/>
      <c r="V189" s="17"/>
      <c r="W189" s="17"/>
      <c r="X189" s="17"/>
      <c r="Y189" s="17"/>
      <c r="Z189" s="17"/>
      <c r="AA189" s="17"/>
      <c r="AB189" s="17"/>
      <c r="AC189" s="17"/>
      <c r="AD189" s="17"/>
      <c r="AE189" s="17"/>
      <c r="AF189" s="17"/>
      <c r="AG189" s="17"/>
      <c r="AH189" s="17"/>
    </row>
    <row r="190" spans="1:34" ht="15.75" hidden="1" customHeight="1">
      <c r="A190" s="10">
        <v>189</v>
      </c>
      <c r="B190" s="10" t="s">
        <v>1919</v>
      </c>
      <c r="C190" s="11" t="s">
        <v>14</v>
      </c>
      <c r="D190" s="12" t="s">
        <v>85</v>
      </c>
      <c r="E190" s="10">
        <v>72249</v>
      </c>
      <c r="F190" s="11" t="e">
        <f t="shared" ca="1" si="0"/>
        <v>#NAME?</v>
      </c>
      <c r="G190" s="12" t="e">
        <f t="shared" ca="1" si="1"/>
        <v>#NAME?</v>
      </c>
      <c r="H190" s="10">
        <f>'BIS + EDB Final'!B190</f>
        <v>1</v>
      </c>
      <c r="I190" s="10">
        <f>VLOOKUP(B190,'BIS + EDB Final'!A:F,6,FALSE)</f>
        <v>0</v>
      </c>
      <c r="J190" s="10">
        <f>VLOOKUP(B190,'CBG Final'!A:B,2,FALSE)</f>
        <v>1</v>
      </c>
      <c r="K190" s="13" t="e">
        <f t="shared" ca="1" si="2"/>
        <v>#NAME?</v>
      </c>
      <c r="L190" s="10" t="s">
        <v>1920</v>
      </c>
      <c r="M190" s="10" t="s">
        <v>1921</v>
      </c>
      <c r="N190" s="10" t="s">
        <v>1922</v>
      </c>
      <c r="O190" s="10" t="s">
        <v>1923</v>
      </c>
      <c r="P190" s="10" t="s">
        <v>1924</v>
      </c>
      <c r="Q190" s="10" t="s">
        <v>231</v>
      </c>
      <c r="R190" s="10" t="s">
        <v>22</v>
      </c>
      <c r="S190" s="17"/>
      <c r="T190" s="27"/>
      <c r="U190" s="27"/>
      <c r="V190" s="17"/>
      <c r="W190" s="17"/>
      <c r="X190" s="17"/>
      <c r="Y190" s="17"/>
      <c r="Z190" s="17"/>
      <c r="AA190" s="17"/>
      <c r="AB190" s="17"/>
      <c r="AC190" s="17"/>
      <c r="AD190" s="17"/>
      <c r="AE190" s="17"/>
      <c r="AF190" s="17"/>
      <c r="AG190" s="17"/>
      <c r="AH190" s="17"/>
    </row>
    <row r="191" spans="1:34" ht="15.75" hidden="1" customHeight="1">
      <c r="A191" s="10">
        <v>190</v>
      </c>
      <c r="B191" s="10" t="s">
        <v>531</v>
      </c>
      <c r="C191" s="11" t="s">
        <v>84</v>
      </c>
      <c r="D191" s="12" t="s">
        <v>523</v>
      </c>
      <c r="E191" s="10">
        <v>56400</v>
      </c>
      <c r="F191" s="11" t="e">
        <f t="shared" ca="1" si="0"/>
        <v>#NAME?</v>
      </c>
      <c r="G191" s="12" t="e">
        <f t="shared" ca="1" si="1"/>
        <v>#NAME?</v>
      </c>
      <c r="H191" s="10">
        <f>'BIS + EDB Final'!B191</f>
        <v>2</v>
      </c>
      <c r="I191" s="10">
        <f>VLOOKUP(B191,'BIS + EDB Final'!A:F,6,FALSE)</f>
        <v>0</v>
      </c>
      <c r="J191" s="10">
        <f>VLOOKUP(B191,'CBG Final'!A:B,2,FALSE)</f>
        <v>2</v>
      </c>
      <c r="K191" s="13" t="e">
        <f t="shared" ca="1" si="2"/>
        <v>#NAME?</v>
      </c>
      <c r="L191" s="10" t="s">
        <v>1960</v>
      </c>
      <c r="M191" s="10" t="s">
        <v>251</v>
      </c>
      <c r="N191" s="10" t="s">
        <v>1961</v>
      </c>
      <c r="O191" s="10" t="s">
        <v>1962</v>
      </c>
      <c r="P191" s="10" t="s">
        <v>1963</v>
      </c>
      <c r="Q191" s="10" t="s">
        <v>212</v>
      </c>
      <c r="R191" s="10" t="s">
        <v>22</v>
      </c>
      <c r="S191" s="17"/>
      <c r="T191" s="27"/>
      <c r="U191" s="27"/>
      <c r="V191" s="17"/>
      <c r="W191" s="17"/>
      <c r="X191" s="27"/>
      <c r="Y191" s="27"/>
      <c r="Z191" s="17"/>
      <c r="AA191" s="17"/>
      <c r="AB191" s="17"/>
      <c r="AC191" s="17"/>
      <c r="AD191" s="17"/>
      <c r="AE191" s="17"/>
      <c r="AF191" s="17"/>
      <c r="AG191" s="17"/>
      <c r="AH191" s="17"/>
    </row>
    <row r="192" spans="1:34" ht="15.75" hidden="1" customHeight="1">
      <c r="A192" s="10">
        <v>191</v>
      </c>
      <c r="B192" s="10" t="s">
        <v>666</v>
      </c>
      <c r="C192" s="11" t="s">
        <v>1413</v>
      </c>
      <c r="D192" s="12" t="s">
        <v>330</v>
      </c>
      <c r="E192" s="10">
        <v>60359</v>
      </c>
      <c r="F192" s="11" t="e">
        <f t="shared" ca="1" si="0"/>
        <v>#NAME?</v>
      </c>
      <c r="G192" s="12" t="e">
        <f t="shared" ca="1" si="1"/>
        <v>#NAME?</v>
      </c>
      <c r="H192" s="10">
        <f>'BIS + EDB Final'!B192</f>
        <v>1</v>
      </c>
      <c r="I192" s="10">
        <f>VLOOKUP(B192,'BIS + EDB Final'!A:F,6,FALSE)</f>
        <v>0</v>
      </c>
      <c r="J192" s="10">
        <f>VLOOKUP(B192,'CBG Final'!A:B,2,FALSE)</f>
        <v>3</v>
      </c>
      <c r="K192" s="13" t="e">
        <f t="shared" ca="1" si="2"/>
        <v>#NAME?</v>
      </c>
      <c r="L192" s="10" t="s">
        <v>1414</v>
      </c>
      <c r="M192" s="10" t="s">
        <v>261</v>
      </c>
      <c r="N192" s="10" t="s">
        <v>1415</v>
      </c>
      <c r="O192" s="10" t="s">
        <v>1416</v>
      </c>
      <c r="P192" s="10" t="s">
        <v>1417</v>
      </c>
      <c r="Q192" s="10" t="s">
        <v>1418</v>
      </c>
      <c r="R192" s="10" t="s">
        <v>22</v>
      </c>
      <c r="S192" s="17"/>
      <c r="T192" s="27"/>
      <c r="U192" s="27"/>
      <c r="V192" s="17"/>
      <c r="W192" s="17"/>
      <c r="X192" s="27"/>
      <c r="Y192" s="27"/>
      <c r="Z192" s="17"/>
      <c r="AA192" s="17"/>
      <c r="AB192" s="17"/>
      <c r="AC192" s="17"/>
      <c r="AD192" s="17"/>
      <c r="AE192" s="17"/>
      <c r="AF192" s="17"/>
      <c r="AG192" s="17"/>
      <c r="AH192" s="17"/>
    </row>
    <row r="193" spans="1:34" ht="15.75" hidden="1" customHeight="1">
      <c r="A193" s="10">
        <v>192</v>
      </c>
      <c r="B193" s="10" t="s">
        <v>1604</v>
      </c>
      <c r="C193" s="11" t="s">
        <v>2146</v>
      </c>
      <c r="D193" s="12" t="s">
        <v>330</v>
      </c>
      <c r="E193" s="10">
        <v>51435</v>
      </c>
      <c r="F193" s="11" t="e">
        <f t="shared" ca="1" si="0"/>
        <v>#NAME?</v>
      </c>
      <c r="G193" s="12" t="e">
        <f t="shared" ca="1" si="1"/>
        <v>#NAME?</v>
      </c>
      <c r="H193" s="10">
        <f>'BIS + EDB Final'!B193</f>
        <v>1</v>
      </c>
      <c r="I193" s="10">
        <f>VLOOKUP(B193,'BIS + EDB Final'!A:F,6,FALSE)</f>
        <v>0</v>
      </c>
      <c r="J193" s="10">
        <f>VLOOKUP(B193,'CBG Final'!A:B,2,FALSE)</f>
        <v>1</v>
      </c>
      <c r="K193" s="13" t="e">
        <f t="shared" ca="1" si="2"/>
        <v>#NAME?</v>
      </c>
      <c r="L193" s="10" t="s">
        <v>2147</v>
      </c>
      <c r="M193" s="10" t="s">
        <v>1010</v>
      </c>
      <c r="N193" s="10" t="s">
        <v>2148</v>
      </c>
      <c r="O193" s="10" t="s">
        <v>2149</v>
      </c>
      <c r="P193" s="10" t="s">
        <v>2150</v>
      </c>
      <c r="Q193" s="10" t="s">
        <v>40</v>
      </c>
      <c r="R193" s="10" t="s">
        <v>321</v>
      </c>
      <c r="S193" s="17"/>
      <c r="T193" s="27"/>
      <c r="U193" s="27"/>
      <c r="V193" s="17"/>
      <c r="W193" s="17"/>
      <c r="X193" s="17"/>
      <c r="Y193" s="17"/>
      <c r="Z193" s="17"/>
      <c r="AA193" s="17"/>
      <c r="AB193" s="17"/>
      <c r="AC193" s="17"/>
      <c r="AD193" s="17"/>
      <c r="AE193" s="17"/>
      <c r="AF193" s="17"/>
      <c r="AG193" s="17"/>
      <c r="AH193" s="17"/>
    </row>
    <row r="194" spans="1:34" ht="15.75" customHeight="1">
      <c r="A194" s="10"/>
      <c r="B194" s="10" t="s">
        <v>2515</v>
      </c>
      <c r="C194" s="11" t="s">
        <v>216</v>
      </c>
      <c r="D194" s="12" t="s">
        <v>373</v>
      </c>
      <c r="E194" s="10">
        <v>100870</v>
      </c>
      <c r="F194" s="11" t="e">
        <f t="shared" ca="1" si="0"/>
        <v>#NAME?</v>
      </c>
      <c r="G194" s="12" t="e">
        <f t="shared" ca="1" si="1"/>
        <v>#NAME?</v>
      </c>
      <c r="H194" s="10">
        <v>1</v>
      </c>
      <c r="I194" s="10">
        <f>VLOOKUP(B194,'BIS + EDB Final'!A:F,6,FALSE)</f>
        <v>1</v>
      </c>
      <c r="J194" s="10">
        <f>VLOOKUP(B194,'CBG Final'!A:B,2,FALSE)</f>
        <v>3</v>
      </c>
      <c r="K194" s="13" t="e">
        <f t="shared" ca="1" si="2"/>
        <v>#NAME?</v>
      </c>
      <c r="L194" s="10" t="s">
        <v>2516</v>
      </c>
      <c r="M194" s="10" t="s">
        <v>1050</v>
      </c>
      <c r="N194" s="10" t="s">
        <v>1869</v>
      </c>
      <c r="O194" s="10"/>
      <c r="P194" s="10" t="s">
        <v>2517</v>
      </c>
      <c r="Q194" s="10" t="s">
        <v>507</v>
      </c>
      <c r="R194" s="10" t="s">
        <v>22</v>
      </c>
      <c r="S194" s="14"/>
      <c r="T194" s="15"/>
      <c r="U194" s="15"/>
      <c r="V194" s="14"/>
      <c r="W194" s="14"/>
      <c r="X194" s="14"/>
      <c r="Y194" s="14"/>
      <c r="Z194" s="14"/>
      <c r="AA194" s="14"/>
      <c r="AB194" s="14"/>
      <c r="AC194" s="14"/>
      <c r="AD194" s="14"/>
      <c r="AE194" s="14"/>
      <c r="AF194" s="14"/>
      <c r="AG194" s="14"/>
      <c r="AH194" s="14"/>
    </row>
    <row r="195" spans="1:34" ht="15.75" customHeight="1">
      <c r="A195" s="10"/>
      <c r="B195" s="10" t="s">
        <v>623</v>
      </c>
      <c r="C195" s="11" t="s">
        <v>777</v>
      </c>
      <c r="D195" s="12" t="s">
        <v>214</v>
      </c>
      <c r="E195" s="10">
        <v>101759</v>
      </c>
      <c r="F195" s="11" t="e">
        <f t="shared" ca="1" si="0"/>
        <v>#NAME?</v>
      </c>
      <c r="G195" s="12" t="e">
        <f t="shared" ca="1" si="1"/>
        <v>#NAME?</v>
      </c>
      <c r="H195" s="10">
        <v>1</v>
      </c>
      <c r="I195" s="10">
        <f>VLOOKUP(B195,'BIS + EDB Final'!A:F,6,FALSE)</f>
        <v>1</v>
      </c>
      <c r="J195" s="10">
        <f>VLOOKUP(B195,'CBG Final'!A:B,2,FALSE)</f>
        <v>3</v>
      </c>
      <c r="K195" s="13" t="e">
        <f t="shared" ca="1" si="2"/>
        <v>#NAME?</v>
      </c>
      <c r="L195" s="10" t="s">
        <v>2543</v>
      </c>
      <c r="M195" s="10" t="s">
        <v>2544</v>
      </c>
      <c r="N195" s="10" t="s">
        <v>2545</v>
      </c>
      <c r="O195" s="10" t="s">
        <v>2546</v>
      </c>
      <c r="P195" s="10" t="s">
        <v>2547</v>
      </c>
      <c r="Q195" s="10" t="s">
        <v>2002</v>
      </c>
      <c r="R195" s="10" t="s">
        <v>165</v>
      </c>
      <c r="S195" s="14"/>
      <c r="T195" s="15"/>
      <c r="U195" s="15"/>
      <c r="V195" s="14"/>
      <c r="W195" s="14"/>
      <c r="X195" s="15"/>
      <c r="Y195" s="15"/>
      <c r="Z195" s="14"/>
      <c r="AA195" s="14"/>
      <c r="AB195" s="14"/>
      <c r="AC195" s="14"/>
      <c r="AD195" s="14"/>
      <c r="AE195" s="14"/>
      <c r="AF195" s="14"/>
      <c r="AG195" s="14"/>
      <c r="AH195" s="14"/>
    </row>
    <row r="196" spans="1:34" ht="15.75" hidden="1" customHeight="1">
      <c r="A196" s="10">
        <v>195</v>
      </c>
      <c r="B196" s="10" t="s">
        <v>1079</v>
      </c>
      <c r="C196" s="11" t="s">
        <v>43</v>
      </c>
      <c r="D196" s="12" t="s">
        <v>373</v>
      </c>
      <c r="E196" s="10">
        <v>94500</v>
      </c>
      <c r="F196" s="11" t="e">
        <f t="shared" ca="1" si="0"/>
        <v>#NAME?</v>
      </c>
      <c r="G196" s="12" t="e">
        <f t="shared" ca="1" si="1"/>
        <v>#NAME?</v>
      </c>
      <c r="H196" s="10">
        <f>'BIS + EDB Final'!B196</f>
        <v>1</v>
      </c>
      <c r="I196" s="10">
        <f>VLOOKUP(B196,'BIS + EDB Final'!A:F,6,FALSE)</f>
        <v>1</v>
      </c>
      <c r="J196" s="10">
        <f>VLOOKUP(B196,'CBG Final'!A:B,2,FALSE)</f>
        <v>1</v>
      </c>
      <c r="K196" s="13" t="e">
        <f t="shared" ca="1" si="2"/>
        <v>#NAME?</v>
      </c>
      <c r="L196" s="10" t="s">
        <v>1080</v>
      </c>
      <c r="M196" s="10" t="s">
        <v>259</v>
      </c>
      <c r="N196" s="10" t="s">
        <v>1081</v>
      </c>
      <c r="O196" s="10" t="s">
        <v>1082</v>
      </c>
      <c r="P196" s="10" t="s">
        <v>1083</v>
      </c>
      <c r="Q196" s="10" t="s">
        <v>190</v>
      </c>
      <c r="R196" s="10" t="s">
        <v>53</v>
      </c>
      <c r="S196" s="17"/>
      <c r="T196" s="27"/>
      <c r="U196" s="27"/>
      <c r="V196" s="17"/>
      <c r="W196" s="17"/>
      <c r="X196" s="17"/>
      <c r="Y196" s="17"/>
      <c r="Z196" s="17"/>
      <c r="AA196" s="17"/>
      <c r="AB196" s="17"/>
      <c r="AC196" s="17"/>
      <c r="AD196" s="17"/>
      <c r="AE196" s="17"/>
      <c r="AF196" s="17"/>
      <c r="AG196" s="17"/>
      <c r="AH196" s="17"/>
    </row>
    <row r="197" spans="1:34" ht="15.75" customHeight="1">
      <c r="A197" s="10"/>
      <c r="B197" s="10" t="s">
        <v>637</v>
      </c>
      <c r="C197" s="11" t="s">
        <v>14</v>
      </c>
      <c r="D197" s="12" t="s">
        <v>638</v>
      </c>
      <c r="E197" s="10">
        <v>108648</v>
      </c>
      <c r="F197" s="11" t="e">
        <f t="shared" ca="1" si="0"/>
        <v>#NAME?</v>
      </c>
      <c r="G197" s="12" t="e">
        <f t="shared" ca="1" si="1"/>
        <v>#NAME?</v>
      </c>
      <c r="H197" s="10">
        <v>1</v>
      </c>
      <c r="I197" s="10">
        <f>VLOOKUP(B197,'BIS + EDB Final'!A:F,6,FALSE)</f>
        <v>1</v>
      </c>
      <c r="J197" s="10">
        <f>VLOOKUP(B197,'CBG Final'!A:B,2,FALSE)</f>
        <v>3</v>
      </c>
      <c r="K197" s="13" t="e">
        <f t="shared" ca="1" si="2"/>
        <v>#NAME?</v>
      </c>
      <c r="L197" s="10" t="s">
        <v>2628</v>
      </c>
      <c r="M197" s="10" t="s">
        <v>356</v>
      </c>
      <c r="N197" s="10" t="s">
        <v>2629</v>
      </c>
      <c r="O197" s="10" t="s">
        <v>2630</v>
      </c>
      <c r="P197" s="10" t="s">
        <v>2631</v>
      </c>
      <c r="Q197" s="10" t="s">
        <v>2632</v>
      </c>
      <c r="R197" s="10" t="s">
        <v>22</v>
      </c>
      <c r="S197" s="14"/>
      <c r="T197" s="15"/>
      <c r="U197" s="15"/>
      <c r="V197" s="14"/>
      <c r="W197" s="14"/>
      <c r="X197" s="15"/>
      <c r="Y197" s="15"/>
      <c r="Z197" s="14"/>
      <c r="AA197" s="14"/>
      <c r="AB197" s="14"/>
      <c r="AC197" s="14"/>
      <c r="AD197" s="14"/>
      <c r="AE197" s="14"/>
      <c r="AF197" s="14"/>
      <c r="AG197" s="14"/>
      <c r="AH197" s="14"/>
    </row>
    <row r="198" spans="1:34" ht="15.75" customHeight="1">
      <c r="A198" s="10"/>
      <c r="B198" s="10" t="s">
        <v>923</v>
      </c>
      <c r="C198" s="11" t="s">
        <v>777</v>
      </c>
      <c r="D198" s="12" t="s">
        <v>214</v>
      </c>
      <c r="E198" s="10">
        <v>53597</v>
      </c>
      <c r="F198" s="11" t="e">
        <f t="shared" ca="1" si="0"/>
        <v>#NAME?</v>
      </c>
      <c r="G198" s="12" t="e">
        <f t="shared" ca="1" si="1"/>
        <v>#NAME?</v>
      </c>
      <c r="H198" s="10">
        <f>'BIS + EDB Final'!B219</f>
        <v>3</v>
      </c>
      <c r="I198" s="10">
        <f>VLOOKUP(B198,'BIS + EDB Final'!A:F,6,FALSE)</f>
        <v>-1</v>
      </c>
      <c r="J198" s="10">
        <f>VLOOKUP(B198,'CBG Final'!A:B,2,FALSE)</f>
        <v>3</v>
      </c>
      <c r="K198" s="13" t="e">
        <f t="shared" ca="1" si="2"/>
        <v>#NAME?</v>
      </c>
      <c r="L198" s="10" t="s">
        <v>924</v>
      </c>
      <c r="M198" s="10" t="s">
        <v>925</v>
      </c>
      <c r="N198" s="10" t="s">
        <v>926</v>
      </c>
      <c r="O198" s="10" t="s">
        <v>927</v>
      </c>
      <c r="P198" s="10" t="s">
        <v>928</v>
      </c>
      <c r="Q198" s="10" t="s">
        <v>223</v>
      </c>
      <c r="R198" s="10" t="s">
        <v>672</v>
      </c>
      <c r="S198" s="14"/>
      <c r="T198" s="15"/>
      <c r="U198" s="15"/>
      <c r="V198" s="14"/>
      <c r="W198" s="14"/>
      <c r="X198" s="15"/>
      <c r="Y198" s="15"/>
      <c r="Z198" s="14"/>
      <c r="AA198" s="14"/>
      <c r="AB198" s="14"/>
      <c r="AC198" s="14"/>
      <c r="AD198" s="14"/>
      <c r="AE198" s="14"/>
      <c r="AF198" s="14"/>
      <c r="AG198" s="14"/>
      <c r="AH198" s="14"/>
    </row>
    <row r="199" spans="1:34" ht="15.75" customHeight="1">
      <c r="A199" s="10"/>
      <c r="B199" s="10" t="s">
        <v>1661</v>
      </c>
      <c r="C199" s="11" t="s">
        <v>281</v>
      </c>
      <c r="D199" s="12" t="s">
        <v>214</v>
      </c>
      <c r="E199" s="10">
        <v>61121</v>
      </c>
      <c r="F199" s="11" t="e">
        <f t="shared" ca="1" si="0"/>
        <v>#NAME?</v>
      </c>
      <c r="G199" s="12" t="e">
        <f t="shared" ca="1" si="1"/>
        <v>#NAME?</v>
      </c>
      <c r="H199" s="10">
        <f>'BIS + EDB Final'!B221</f>
        <v>2</v>
      </c>
      <c r="I199" s="10">
        <f>VLOOKUP(B199,'BIS + EDB Final'!A:F,6,FALSE)</f>
        <v>1</v>
      </c>
      <c r="J199" s="10">
        <f>VLOOKUP(B199,'CBG Final'!A:B,2,FALSE)</f>
        <v>3</v>
      </c>
      <c r="K199" s="13" t="e">
        <f t="shared" ca="1" si="2"/>
        <v>#NAME?</v>
      </c>
      <c r="L199" s="10" t="s">
        <v>1662</v>
      </c>
      <c r="M199" s="10" t="s">
        <v>1663</v>
      </c>
      <c r="N199" s="10" t="s">
        <v>1664</v>
      </c>
      <c r="O199" s="10" t="s">
        <v>1665</v>
      </c>
      <c r="P199" s="10" t="s">
        <v>1666</v>
      </c>
      <c r="Q199" s="10" t="s">
        <v>1454</v>
      </c>
      <c r="R199" s="10" t="s">
        <v>22</v>
      </c>
      <c r="S199" s="14"/>
      <c r="T199" s="15"/>
      <c r="U199" s="15"/>
      <c r="V199" s="14"/>
      <c r="W199" s="14"/>
      <c r="X199" s="15"/>
      <c r="Y199" s="15"/>
      <c r="Z199" s="14"/>
      <c r="AA199" s="14"/>
      <c r="AB199" s="14"/>
      <c r="AC199" s="14"/>
      <c r="AD199" s="14"/>
      <c r="AE199" s="14"/>
      <c r="AF199" s="14"/>
      <c r="AG199" s="14"/>
      <c r="AH199" s="14"/>
    </row>
    <row r="200" spans="1:34" ht="15.75" hidden="1" customHeight="1">
      <c r="A200" s="10">
        <v>199</v>
      </c>
      <c r="B200" s="10" t="s">
        <v>629</v>
      </c>
      <c r="C200" s="11" t="s">
        <v>84</v>
      </c>
      <c r="D200" s="12" t="s">
        <v>404</v>
      </c>
      <c r="E200" s="10">
        <v>62062</v>
      </c>
      <c r="F200" s="11" t="e">
        <f t="shared" ca="1" si="0"/>
        <v>#NAME?</v>
      </c>
      <c r="G200" s="12" t="e">
        <f t="shared" ca="1" si="1"/>
        <v>#NAME?</v>
      </c>
      <c r="H200" s="10">
        <f>'BIS + EDB Final'!B200</f>
        <v>1</v>
      </c>
      <c r="I200" s="10">
        <f>VLOOKUP(B200,'BIS + EDB Final'!A:F,6,FALSE)</f>
        <v>1</v>
      </c>
      <c r="J200" s="10">
        <f>VLOOKUP(B200,'CBG Final'!A:B,2,FALSE)</f>
        <v>1</v>
      </c>
      <c r="K200" s="13" t="e">
        <f t="shared" ca="1" si="2"/>
        <v>#NAME?</v>
      </c>
      <c r="L200" s="10" t="s">
        <v>1941</v>
      </c>
      <c r="M200" s="10" t="s">
        <v>1942</v>
      </c>
      <c r="N200" s="10" t="s">
        <v>1943</v>
      </c>
      <c r="O200" s="10" t="s">
        <v>1428</v>
      </c>
      <c r="P200" s="10" t="s">
        <v>1944</v>
      </c>
      <c r="Q200" s="10" t="s">
        <v>1061</v>
      </c>
      <c r="R200" s="10" t="s">
        <v>22</v>
      </c>
      <c r="S200" s="17"/>
      <c r="T200" s="27"/>
      <c r="U200" s="27"/>
      <c r="V200" s="17"/>
      <c r="W200" s="17"/>
      <c r="X200" s="27"/>
      <c r="Y200" s="27"/>
      <c r="Z200" s="17"/>
      <c r="AA200" s="17"/>
      <c r="AB200" s="17"/>
      <c r="AC200" s="17"/>
      <c r="AD200" s="17"/>
      <c r="AE200" s="17"/>
      <c r="AF200" s="17"/>
      <c r="AG200" s="17"/>
      <c r="AH200" s="17"/>
    </row>
    <row r="201" spans="1:34" ht="15.75" hidden="1" customHeight="1">
      <c r="A201" s="10">
        <v>200</v>
      </c>
      <c r="B201" s="10" t="s">
        <v>934</v>
      </c>
      <c r="C201" s="11" t="s">
        <v>255</v>
      </c>
      <c r="D201" s="12" t="s">
        <v>935</v>
      </c>
      <c r="E201" s="10">
        <v>75000</v>
      </c>
      <c r="F201" s="11" t="e">
        <f t="shared" ca="1" si="0"/>
        <v>#NAME?</v>
      </c>
      <c r="G201" s="12" t="e">
        <f t="shared" ca="1" si="1"/>
        <v>#NAME?</v>
      </c>
      <c r="H201" s="10">
        <f>'BIS + EDB Final'!B201</f>
        <v>1</v>
      </c>
      <c r="I201" s="10">
        <f>VLOOKUP(B201,'BIS + EDB Final'!A:F,6,FALSE)</f>
        <v>0</v>
      </c>
      <c r="J201" s="10">
        <f>VLOOKUP(B201,'CBG Final'!A:B,2,FALSE)</f>
        <v>2</v>
      </c>
      <c r="K201" s="13" t="e">
        <f t="shared" ca="1" si="2"/>
        <v>#NAME?</v>
      </c>
      <c r="L201" s="10" t="s">
        <v>1808</v>
      </c>
      <c r="M201" s="10" t="s">
        <v>647</v>
      </c>
      <c r="N201" s="10" t="s">
        <v>1809</v>
      </c>
      <c r="O201" s="10" t="s">
        <v>1810</v>
      </c>
      <c r="P201" s="10" t="s">
        <v>1811</v>
      </c>
      <c r="Q201" s="10" t="s">
        <v>651</v>
      </c>
      <c r="R201" s="10" t="s">
        <v>41</v>
      </c>
      <c r="S201" s="17"/>
      <c r="T201" s="27"/>
      <c r="U201" s="27"/>
      <c r="V201" s="17"/>
      <c r="W201" s="17"/>
      <c r="X201" s="27"/>
      <c r="Y201" s="27"/>
      <c r="Z201" s="17"/>
      <c r="AA201" s="17"/>
      <c r="AB201" s="17"/>
      <c r="AC201" s="17"/>
      <c r="AD201" s="17"/>
      <c r="AE201" s="17"/>
      <c r="AF201" s="17"/>
      <c r="AG201" s="17"/>
      <c r="AH201" s="17"/>
    </row>
    <row r="202" spans="1:34" ht="15.75" customHeight="1">
      <c r="A202" s="10"/>
      <c r="B202" s="10" t="s">
        <v>2187</v>
      </c>
      <c r="C202" s="11" t="s">
        <v>43</v>
      </c>
      <c r="D202" s="12" t="s">
        <v>910</v>
      </c>
      <c r="E202" s="10">
        <v>108000</v>
      </c>
      <c r="F202" s="11" t="e">
        <f t="shared" ca="1" si="0"/>
        <v>#NAME?</v>
      </c>
      <c r="G202" s="12" t="e">
        <f t="shared" ca="1" si="1"/>
        <v>#NAME?</v>
      </c>
      <c r="H202" s="10">
        <v>1</v>
      </c>
      <c r="I202" s="10">
        <f>VLOOKUP(B202,'BIS + EDB Final'!A:F,6,FALSE)</f>
        <v>0</v>
      </c>
      <c r="J202" s="10">
        <f>VLOOKUP(B202,'CBG Final'!A:B,2,FALSE)</f>
        <v>3</v>
      </c>
      <c r="K202" s="13" t="e">
        <f t="shared" ca="1" si="2"/>
        <v>#NAME?</v>
      </c>
      <c r="L202" s="10" t="s">
        <v>2188</v>
      </c>
      <c r="M202" s="10" t="s">
        <v>1696</v>
      </c>
      <c r="N202" s="10" t="s">
        <v>2189</v>
      </c>
      <c r="O202" s="10" t="s">
        <v>518</v>
      </c>
      <c r="P202" s="10" t="s">
        <v>2190</v>
      </c>
      <c r="Q202" s="10" t="s">
        <v>231</v>
      </c>
      <c r="R202" s="10" t="s">
        <v>22</v>
      </c>
      <c r="S202" s="14"/>
      <c r="T202" s="15"/>
      <c r="U202" s="15"/>
      <c r="V202" s="14"/>
      <c r="W202" s="14"/>
      <c r="X202" s="15"/>
      <c r="Y202" s="15"/>
      <c r="Z202" s="14"/>
      <c r="AA202" s="14"/>
      <c r="AB202" s="14"/>
      <c r="AC202" s="14"/>
      <c r="AD202" s="14"/>
      <c r="AE202" s="14"/>
      <c r="AF202" s="14"/>
      <c r="AG202" s="14"/>
      <c r="AH202" s="14"/>
    </row>
    <row r="203" spans="1:34" ht="15.75" hidden="1" customHeight="1">
      <c r="A203" s="10">
        <v>202</v>
      </c>
      <c r="B203" s="10" t="s">
        <v>875</v>
      </c>
      <c r="C203" s="11" t="s">
        <v>84</v>
      </c>
      <c r="D203" s="12" t="s">
        <v>711</v>
      </c>
      <c r="E203" s="10">
        <v>69111</v>
      </c>
      <c r="F203" s="11" t="e">
        <f t="shared" ca="1" si="0"/>
        <v>#NAME?</v>
      </c>
      <c r="G203" s="12" t="e">
        <f t="shared" ca="1" si="1"/>
        <v>#NAME?</v>
      </c>
      <c r="H203" s="10">
        <f>'BIS + EDB Final'!B203</f>
        <v>2</v>
      </c>
      <c r="I203" s="10">
        <f>VLOOKUP(B203,'BIS + EDB Final'!A:F,6,FALSE)</f>
        <v>0</v>
      </c>
      <c r="J203" s="10">
        <f>VLOOKUP(B203,'CBG Final'!A:B,2,FALSE)</f>
        <v>1</v>
      </c>
      <c r="K203" s="13" t="e">
        <f t="shared" ca="1" si="2"/>
        <v>#NAME?</v>
      </c>
      <c r="L203" s="10" t="s">
        <v>2566</v>
      </c>
      <c r="M203" s="10" t="s">
        <v>1153</v>
      </c>
      <c r="N203" s="10" t="s">
        <v>2567</v>
      </c>
      <c r="O203" s="10" t="s">
        <v>766</v>
      </c>
      <c r="P203" s="10" t="s">
        <v>2568</v>
      </c>
      <c r="Q203" s="10" t="s">
        <v>1061</v>
      </c>
      <c r="R203" s="10" t="s">
        <v>183</v>
      </c>
      <c r="S203" s="17"/>
      <c r="T203" s="27"/>
      <c r="U203" s="27"/>
      <c r="V203" s="17"/>
      <c r="W203" s="17"/>
      <c r="X203" s="27"/>
      <c r="Y203" s="27"/>
      <c r="Z203" s="17"/>
      <c r="AA203" s="17"/>
      <c r="AB203" s="17"/>
      <c r="AC203" s="17"/>
      <c r="AD203" s="17"/>
      <c r="AE203" s="17"/>
      <c r="AF203" s="17"/>
      <c r="AG203" s="17"/>
      <c r="AH203" s="17"/>
    </row>
    <row r="204" spans="1:34" ht="15.75" hidden="1" customHeight="1">
      <c r="A204" s="10">
        <v>203</v>
      </c>
      <c r="B204" s="10" t="s">
        <v>886</v>
      </c>
      <c r="C204" s="11" t="s">
        <v>397</v>
      </c>
      <c r="D204" s="12" t="s">
        <v>214</v>
      </c>
      <c r="E204" s="10">
        <v>78644</v>
      </c>
      <c r="F204" s="11" t="e">
        <f t="shared" ca="1" si="0"/>
        <v>#NAME?</v>
      </c>
      <c r="G204" s="12" t="e">
        <f t="shared" ca="1" si="1"/>
        <v>#NAME?</v>
      </c>
      <c r="H204" s="10">
        <f>'BIS + EDB Final'!B204</f>
        <v>2</v>
      </c>
      <c r="I204" s="10">
        <f>VLOOKUP(B204,'BIS + EDB Final'!A:F,6,FALSE)</f>
        <v>1</v>
      </c>
      <c r="J204" s="10">
        <f>VLOOKUP(B204,'CBG Final'!A:B,2,FALSE)</f>
        <v>1</v>
      </c>
      <c r="K204" s="13" t="e">
        <f t="shared" ca="1" si="2"/>
        <v>#NAME?</v>
      </c>
      <c r="L204" s="10" t="s">
        <v>887</v>
      </c>
      <c r="M204" s="10" t="s">
        <v>888</v>
      </c>
      <c r="N204" s="10" t="s">
        <v>889</v>
      </c>
      <c r="O204" s="10" t="s">
        <v>890</v>
      </c>
      <c r="P204" s="10" t="s">
        <v>891</v>
      </c>
      <c r="Q204" s="10" t="s">
        <v>892</v>
      </c>
      <c r="R204" s="10" t="s">
        <v>80</v>
      </c>
      <c r="S204" s="17"/>
      <c r="T204" s="27"/>
      <c r="U204" s="27"/>
      <c r="V204" s="17"/>
      <c r="W204" s="17"/>
      <c r="X204" s="17"/>
      <c r="Y204" s="17"/>
      <c r="Z204" s="17"/>
      <c r="AA204" s="17"/>
      <c r="AB204" s="17"/>
      <c r="AC204" s="17"/>
      <c r="AD204" s="17"/>
      <c r="AE204" s="17"/>
      <c r="AF204" s="17"/>
      <c r="AG204" s="17"/>
      <c r="AH204" s="17"/>
    </row>
    <row r="205" spans="1:34" ht="15.75" hidden="1" customHeight="1">
      <c r="A205" s="10">
        <v>204</v>
      </c>
      <c r="B205" s="10" t="s">
        <v>893</v>
      </c>
      <c r="C205" s="11" t="s">
        <v>397</v>
      </c>
      <c r="D205" s="12" t="s">
        <v>214</v>
      </c>
      <c r="E205" s="10">
        <v>86574</v>
      </c>
      <c r="F205" s="11" t="e">
        <f t="shared" ca="1" si="0"/>
        <v>#NAME?</v>
      </c>
      <c r="G205" s="12" t="e">
        <f t="shared" ca="1" si="1"/>
        <v>#NAME?</v>
      </c>
      <c r="H205" s="10">
        <f>'BIS + EDB Final'!B205</f>
        <v>2</v>
      </c>
      <c r="I205" s="10">
        <f>VLOOKUP(B205,'BIS + EDB Final'!A:F,6,FALSE)</f>
        <v>0</v>
      </c>
      <c r="J205" s="10">
        <f>VLOOKUP(B205,'CBG Final'!A:B,2,FALSE)</f>
        <v>1</v>
      </c>
      <c r="K205" s="13" t="e">
        <f t="shared" ca="1" si="2"/>
        <v>#NAME?</v>
      </c>
      <c r="L205" s="10" t="s">
        <v>894</v>
      </c>
      <c r="M205" s="10" t="s">
        <v>773</v>
      </c>
      <c r="N205" s="10" t="s">
        <v>895</v>
      </c>
      <c r="O205" s="10" t="s">
        <v>896</v>
      </c>
      <c r="P205" s="10" t="s">
        <v>897</v>
      </c>
      <c r="Q205" s="10" t="s">
        <v>351</v>
      </c>
      <c r="R205" s="10" t="s">
        <v>22</v>
      </c>
      <c r="S205" s="17"/>
      <c r="T205" s="27"/>
      <c r="U205" s="27"/>
      <c r="V205" s="17"/>
      <c r="W205" s="17"/>
      <c r="X205" s="27"/>
      <c r="Y205" s="27"/>
      <c r="Z205" s="17"/>
      <c r="AA205" s="17"/>
      <c r="AB205" s="17"/>
      <c r="AC205" s="17"/>
      <c r="AD205" s="17"/>
      <c r="AE205" s="17"/>
      <c r="AF205" s="17"/>
      <c r="AG205" s="17"/>
      <c r="AH205" s="17"/>
    </row>
    <row r="206" spans="1:34" ht="15.75" hidden="1" customHeight="1">
      <c r="A206" s="10">
        <v>205</v>
      </c>
      <c r="B206" s="10" t="s">
        <v>943</v>
      </c>
      <c r="C206" s="11" t="s">
        <v>777</v>
      </c>
      <c r="D206" s="12" t="s">
        <v>214</v>
      </c>
      <c r="E206" s="10">
        <v>88488</v>
      </c>
      <c r="F206" s="11" t="e">
        <f t="shared" ca="1" si="0"/>
        <v>#NAME?</v>
      </c>
      <c r="G206" s="12" t="e">
        <f t="shared" ca="1" si="1"/>
        <v>#NAME?</v>
      </c>
      <c r="H206" s="10">
        <f>'BIS + EDB Final'!B206</f>
        <v>1</v>
      </c>
      <c r="I206" s="10">
        <f>VLOOKUP(B206,'BIS + EDB Final'!A:F,6,FALSE)</f>
        <v>1</v>
      </c>
      <c r="J206" s="10">
        <f>VLOOKUP(B206,'CBG Final'!A:B,2,FALSE)</f>
        <v>2</v>
      </c>
      <c r="K206" s="13" t="e">
        <f t="shared" ca="1" si="2"/>
        <v>#NAME?</v>
      </c>
      <c r="L206" s="10" t="s">
        <v>944</v>
      </c>
      <c r="M206" s="10" t="s">
        <v>945</v>
      </c>
      <c r="N206" s="10" t="s">
        <v>946</v>
      </c>
      <c r="O206" s="10" t="s">
        <v>947</v>
      </c>
      <c r="P206" s="10" t="s">
        <v>948</v>
      </c>
      <c r="Q206" s="10" t="s">
        <v>141</v>
      </c>
      <c r="R206" s="10" t="s">
        <v>141</v>
      </c>
      <c r="S206" s="17"/>
      <c r="T206" s="27"/>
      <c r="U206" s="27"/>
      <c r="V206" s="17"/>
      <c r="W206" s="17"/>
      <c r="X206" s="27"/>
      <c r="Y206" s="27"/>
      <c r="Z206" s="17"/>
      <c r="AA206" s="17"/>
      <c r="AB206" s="17"/>
      <c r="AC206" s="17"/>
      <c r="AD206" s="17"/>
      <c r="AE206" s="17"/>
      <c r="AF206" s="17"/>
      <c r="AG206" s="17"/>
      <c r="AH206" s="17"/>
    </row>
    <row r="207" spans="1:34" ht="15.75" customHeight="1">
      <c r="A207" s="10"/>
      <c r="B207" s="10" t="s">
        <v>716</v>
      </c>
      <c r="C207" s="11" t="s">
        <v>14</v>
      </c>
      <c r="D207" s="12" t="s">
        <v>717</v>
      </c>
      <c r="E207" s="10">
        <v>109900</v>
      </c>
      <c r="F207" s="11" t="e">
        <f t="shared" ca="1" si="0"/>
        <v>#NAME?</v>
      </c>
      <c r="G207" s="12" t="e">
        <f t="shared" ca="1" si="1"/>
        <v>#NAME?</v>
      </c>
      <c r="H207" s="10">
        <v>1</v>
      </c>
      <c r="I207" s="10">
        <f>VLOOKUP(B207,'BIS + EDB Final'!A:F,6,FALSE)</f>
        <v>0</v>
      </c>
      <c r="J207" s="10">
        <f>VLOOKUP(B207,'CBG Final'!A:B,2,FALSE)</f>
        <v>3</v>
      </c>
      <c r="K207" s="13" t="e">
        <f t="shared" ca="1" si="2"/>
        <v>#NAME?</v>
      </c>
      <c r="L207" s="10" t="s">
        <v>718</v>
      </c>
      <c r="M207" s="10" t="s">
        <v>104</v>
      </c>
      <c r="N207" s="10" t="s">
        <v>719</v>
      </c>
      <c r="O207" s="10" t="s">
        <v>368</v>
      </c>
      <c r="P207" s="10" t="s">
        <v>720</v>
      </c>
      <c r="Q207" s="10" t="s">
        <v>393</v>
      </c>
      <c r="R207" s="10" t="s">
        <v>197</v>
      </c>
      <c r="S207" s="14"/>
      <c r="T207" s="15"/>
      <c r="U207" s="15"/>
      <c r="V207" s="14"/>
      <c r="W207" s="14"/>
      <c r="X207" s="14"/>
      <c r="Y207" s="14"/>
      <c r="Z207" s="14"/>
      <c r="AA207" s="14"/>
      <c r="AB207" s="14"/>
      <c r="AC207" s="14"/>
      <c r="AD207" s="14"/>
      <c r="AE207" s="14"/>
      <c r="AF207" s="14"/>
      <c r="AG207" s="14"/>
      <c r="AH207" s="14"/>
    </row>
    <row r="208" spans="1:34" ht="15.75" hidden="1" customHeight="1">
      <c r="A208" s="10">
        <v>207</v>
      </c>
      <c r="B208" s="10" t="s">
        <v>1036</v>
      </c>
      <c r="C208" s="11" t="s">
        <v>397</v>
      </c>
      <c r="D208" s="12" t="s">
        <v>214</v>
      </c>
      <c r="E208" s="10">
        <v>83307</v>
      </c>
      <c r="F208" s="11" t="e">
        <f t="shared" ca="1" si="0"/>
        <v>#NAME?</v>
      </c>
      <c r="G208" s="12" t="e">
        <f t="shared" ca="1" si="1"/>
        <v>#NAME?</v>
      </c>
      <c r="H208" s="10">
        <f>'BIS + EDB Final'!B208</f>
        <v>1</v>
      </c>
      <c r="I208" s="10">
        <f>VLOOKUP(B208,'BIS + EDB Final'!A:F,6,FALSE)</f>
        <v>1</v>
      </c>
      <c r="J208" s="10">
        <f>VLOOKUP(B208,'CBG Final'!A:B,2,FALSE)</f>
        <v>1</v>
      </c>
      <c r="K208" s="13" t="e">
        <f t="shared" ca="1" si="2"/>
        <v>#NAME?</v>
      </c>
      <c r="L208" s="10" t="s">
        <v>1037</v>
      </c>
      <c r="M208" s="10" t="s">
        <v>1038</v>
      </c>
      <c r="N208" s="10" t="s">
        <v>1039</v>
      </c>
      <c r="O208" s="10" t="s">
        <v>649</v>
      </c>
      <c r="P208" s="10" t="s">
        <v>1040</v>
      </c>
      <c r="Q208" s="10" t="s">
        <v>1041</v>
      </c>
      <c r="R208" s="10" t="s">
        <v>116</v>
      </c>
      <c r="S208" s="17"/>
      <c r="T208" s="27"/>
      <c r="U208" s="27"/>
      <c r="V208" s="17"/>
      <c r="W208" s="17"/>
      <c r="X208" s="17"/>
      <c r="Y208" s="17"/>
      <c r="Z208" s="17"/>
      <c r="AA208" s="17"/>
      <c r="AB208" s="17"/>
      <c r="AC208" s="17"/>
      <c r="AD208" s="17"/>
      <c r="AE208" s="17"/>
      <c r="AF208" s="17"/>
      <c r="AG208" s="17"/>
      <c r="AH208" s="17"/>
    </row>
    <row r="209" spans="1:34" ht="15.75" customHeight="1">
      <c r="A209" s="10"/>
      <c r="B209" s="10" t="s">
        <v>1471</v>
      </c>
      <c r="C209" s="11" t="s">
        <v>43</v>
      </c>
      <c r="D209" s="12" t="s">
        <v>1472</v>
      </c>
      <c r="E209" s="10">
        <v>102000</v>
      </c>
      <c r="F209" s="11" t="e">
        <f t="shared" ca="1" si="0"/>
        <v>#NAME?</v>
      </c>
      <c r="G209" s="12" t="e">
        <f t="shared" ca="1" si="1"/>
        <v>#NAME?</v>
      </c>
      <c r="H209" s="10">
        <v>1</v>
      </c>
      <c r="I209" s="10">
        <f>VLOOKUP(B209,'BIS + EDB Final'!A:F,6,FALSE)</f>
        <v>0</v>
      </c>
      <c r="J209" s="10">
        <f>VLOOKUP(B209,'CBG Final'!A:B,2,FALSE)</f>
        <v>3</v>
      </c>
      <c r="K209" s="13" t="e">
        <f t="shared" ca="1" si="2"/>
        <v>#NAME?</v>
      </c>
      <c r="L209" s="10" t="s">
        <v>1570</v>
      </c>
      <c r="M209" s="10" t="s">
        <v>1197</v>
      </c>
      <c r="N209" s="10" t="s">
        <v>1571</v>
      </c>
      <c r="O209" s="10" t="s">
        <v>476</v>
      </c>
      <c r="P209" s="10" t="s">
        <v>1572</v>
      </c>
      <c r="Q209" s="10" t="s">
        <v>53</v>
      </c>
      <c r="R209" s="10" t="s">
        <v>22</v>
      </c>
      <c r="S209" s="14"/>
      <c r="T209" s="15"/>
      <c r="U209" s="15"/>
      <c r="V209" s="14"/>
      <c r="W209" s="14"/>
      <c r="X209" s="14"/>
      <c r="Y209" s="14"/>
      <c r="Z209" s="14"/>
      <c r="AA209" s="14"/>
      <c r="AB209" s="14"/>
      <c r="AC209" s="14"/>
      <c r="AD209" s="14"/>
      <c r="AE209" s="14"/>
      <c r="AF209" s="14"/>
      <c r="AG209" s="14"/>
      <c r="AH209" s="14"/>
    </row>
    <row r="210" spans="1:34" ht="15.75" customHeight="1">
      <c r="A210" s="10"/>
      <c r="B210" s="10" t="s">
        <v>537</v>
      </c>
      <c r="C210" s="11" t="s">
        <v>43</v>
      </c>
      <c r="D210" s="12" t="s">
        <v>538</v>
      </c>
      <c r="E210" s="10">
        <v>108000</v>
      </c>
      <c r="F210" s="11" t="e">
        <f t="shared" ca="1" si="0"/>
        <v>#NAME?</v>
      </c>
      <c r="G210" s="12" t="e">
        <f t="shared" ca="1" si="1"/>
        <v>#NAME?</v>
      </c>
      <c r="H210" s="10">
        <v>1</v>
      </c>
      <c r="I210" s="10">
        <f>VLOOKUP(B210,'BIS + EDB Final'!A:F,6,FALSE)</f>
        <v>0</v>
      </c>
      <c r="J210" s="10">
        <f>VLOOKUP(B210,'CBG Final'!A:B,2,FALSE)</f>
        <v>3</v>
      </c>
      <c r="K210" s="13" t="e">
        <f t="shared" ca="1" si="2"/>
        <v>#NAME?</v>
      </c>
      <c r="L210" s="10" t="s">
        <v>1280</v>
      </c>
      <c r="M210" s="10" t="s">
        <v>412</v>
      </c>
      <c r="N210" s="10" t="s">
        <v>1281</v>
      </c>
      <c r="O210" s="10" t="s">
        <v>1282</v>
      </c>
      <c r="P210" s="10" t="s">
        <v>1283</v>
      </c>
      <c r="Q210" s="10" t="s">
        <v>32</v>
      </c>
      <c r="R210" s="10" t="s">
        <v>41</v>
      </c>
      <c r="S210" s="14"/>
      <c r="T210" s="15"/>
      <c r="U210" s="15"/>
      <c r="V210" s="14"/>
      <c r="W210" s="14"/>
      <c r="X210" s="15"/>
      <c r="Y210" s="15"/>
      <c r="Z210" s="14"/>
      <c r="AA210" s="14"/>
      <c r="AB210" s="14"/>
      <c r="AC210" s="14"/>
      <c r="AD210" s="14"/>
      <c r="AE210" s="14"/>
      <c r="AF210" s="14"/>
      <c r="AG210" s="14"/>
      <c r="AH210" s="14"/>
    </row>
    <row r="211" spans="1:34" ht="15.75" hidden="1" customHeight="1">
      <c r="A211" s="10">
        <v>210</v>
      </c>
      <c r="B211" s="10" t="s">
        <v>702</v>
      </c>
      <c r="C211" s="11" t="s">
        <v>46</v>
      </c>
      <c r="D211" s="12" t="s">
        <v>214</v>
      </c>
      <c r="E211" s="10">
        <v>98371</v>
      </c>
      <c r="F211" s="11" t="e">
        <f t="shared" ca="1" si="0"/>
        <v>#NAME?</v>
      </c>
      <c r="G211" s="12" t="e">
        <f t="shared" ca="1" si="1"/>
        <v>#NAME?</v>
      </c>
      <c r="H211" s="10">
        <f>'BIS + EDB Final'!B211</f>
        <v>1</v>
      </c>
      <c r="I211" s="10">
        <f>VLOOKUP(B211,'BIS + EDB Final'!A:F,6,FALSE)</f>
        <v>0</v>
      </c>
      <c r="J211" s="10">
        <f>VLOOKUP(B211,'CBG Final'!A:B,2,FALSE)</f>
        <v>1</v>
      </c>
      <c r="K211" s="13" t="e">
        <f t="shared" ca="1" si="2"/>
        <v>#NAME?</v>
      </c>
      <c r="L211" s="10" t="s">
        <v>1496</v>
      </c>
      <c r="M211" s="10" t="s">
        <v>1497</v>
      </c>
      <c r="N211" s="10" t="s">
        <v>1498</v>
      </c>
      <c r="O211" s="10" t="s">
        <v>1499</v>
      </c>
      <c r="P211" s="10" t="s">
        <v>1500</v>
      </c>
      <c r="Q211" s="10" t="s">
        <v>32</v>
      </c>
      <c r="R211" s="10" t="s">
        <v>352</v>
      </c>
      <c r="S211" s="17"/>
      <c r="T211" s="27"/>
      <c r="U211" s="27"/>
      <c r="V211" s="17"/>
      <c r="W211" s="17"/>
      <c r="X211" s="27"/>
      <c r="Y211" s="27"/>
      <c r="Z211" s="17"/>
      <c r="AA211" s="17"/>
      <c r="AB211" s="17"/>
      <c r="AC211" s="17"/>
      <c r="AD211" s="17"/>
      <c r="AE211" s="17"/>
      <c r="AF211" s="17"/>
      <c r="AG211" s="17"/>
      <c r="AH211" s="17"/>
    </row>
    <row r="212" spans="1:34" ht="15.75" hidden="1" customHeight="1">
      <c r="A212" s="10">
        <v>211</v>
      </c>
      <c r="B212" s="10" t="s">
        <v>1636</v>
      </c>
      <c r="C212" s="11" t="s">
        <v>1413</v>
      </c>
      <c r="D212" s="12" t="s">
        <v>214</v>
      </c>
      <c r="E212" s="10">
        <v>94736</v>
      </c>
      <c r="F212" s="11" t="e">
        <f t="shared" ca="1" si="0"/>
        <v>#NAME?</v>
      </c>
      <c r="G212" s="12" t="e">
        <f t="shared" ca="1" si="1"/>
        <v>#NAME?</v>
      </c>
      <c r="H212" s="10">
        <f>'BIS + EDB Final'!B212</f>
        <v>2</v>
      </c>
      <c r="I212" s="10">
        <f>VLOOKUP(B212,'BIS + EDB Final'!A:F,6,FALSE)</f>
        <v>1</v>
      </c>
      <c r="J212" s="10">
        <f>VLOOKUP(B212,'CBG Final'!A:B,2,FALSE)</f>
        <v>1</v>
      </c>
      <c r="K212" s="13" t="e">
        <f t="shared" ca="1" si="2"/>
        <v>#NAME?</v>
      </c>
      <c r="L212" s="10" t="s">
        <v>1679</v>
      </c>
      <c r="M212" s="10" t="s">
        <v>1376</v>
      </c>
      <c r="N212" s="10" t="s">
        <v>1680</v>
      </c>
      <c r="O212" s="10" t="s">
        <v>890</v>
      </c>
      <c r="P212" s="10" t="s">
        <v>1681</v>
      </c>
      <c r="Q212" s="10" t="s">
        <v>141</v>
      </c>
      <c r="R212" s="10" t="s">
        <v>72</v>
      </c>
      <c r="S212" s="17"/>
      <c r="T212" s="27"/>
      <c r="U212" s="27"/>
      <c r="V212" s="17"/>
      <c r="W212" s="17"/>
      <c r="X212" s="27"/>
      <c r="Y212" s="27"/>
      <c r="Z212" s="17"/>
      <c r="AA212" s="17"/>
      <c r="AB212" s="17"/>
      <c r="AC212" s="17"/>
      <c r="AD212" s="17"/>
      <c r="AE212" s="17"/>
      <c r="AF212" s="17"/>
      <c r="AG212" s="17"/>
      <c r="AH212" s="17"/>
    </row>
    <row r="213" spans="1:34" ht="15.75" hidden="1" customHeight="1">
      <c r="A213" s="10">
        <v>212</v>
      </c>
      <c r="B213" s="10" t="s">
        <v>1699</v>
      </c>
      <c r="C213" s="11" t="s">
        <v>397</v>
      </c>
      <c r="D213" s="12" t="s">
        <v>214</v>
      </c>
      <c r="E213" s="10">
        <v>96219</v>
      </c>
      <c r="F213" s="11" t="e">
        <f t="shared" ca="1" si="0"/>
        <v>#NAME?</v>
      </c>
      <c r="G213" s="12" t="e">
        <f t="shared" ca="1" si="1"/>
        <v>#NAME?</v>
      </c>
      <c r="H213" s="10">
        <f>'BIS + EDB Final'!B213</f>
        <v>1</v>
      </c>
      <c r="I213" s="10">
        <f>VLOOKUP(B213,'BIS + EDB Final'!A:F,6,FALSE)</f>
        <v>1</v>
      </c>
      <c r="J213" s="10">
        <f>VLOOKUP(B213,'CBG Final'!A:B,2,FALSE)</f>
        <v>1</v>
      </c>
      <c r="K213" s="13" t="e">
        <f t="shared" ca="1" si="2"/>
        <v>#NAME?</v>
      </c>
      <c r="L213" s="10" t="s">
        <v>1700</v>
      </c>
      <c r="M213" s="10" t="s">
        <v>1173</v>
      </c>
      <c r="N213" s="10" t="s">
        <v>1701</v>
      </c>
      <c r="O213" s="10" t="s">
        <v>1702</v>
      </c>
      <c r="P213" s="10" t="s">
        <v>1703</v>
      </c>
      <c r="Q213" s="10" t="s">
        <v>1704</v>
      </c>
      <c r="R213" s="10" t="s">
        <v>196</v>
      </c>
      <c r="S213" s="17"/>
      <c r="T213" s="27"/>
      <c r="U213" s="27"/>
      <c r="V213" s="17"/>
      <c r="W213" s="17"/>
      <c r="X213" s="27"/>
      <c r="Y213" s="27"/>
      <c r="Z213" s="17"/>
      <c r="AA213" s="17"/>
      <c r="AB213" s="17"/>
      <c r="AC213" s="17"/>
      <c r="AD213" s="17"/>
      <c r="AE213" s="17"/>
      <c r="AF213" s="17"/>
      <c r="AG213" s="17"/>
      <c r="AH213" s="17"/>
    </row>
    <row r="214" spans="1:34" ht="15.75" customHeight="1">
      <c r="A214" s="10"/>
      <c r="B214" s="10" t="s">
        <v>1221</v>
      </c>
      <c r="C214" s="11" t="s">
        <v>1413</v>
      </c>
      <c r="D214" s="12" t="s">
        <v>214</v>
      </c>
      <c r="E214" s="10">
        <v>69722</v>
      </c>
      <c r="F214" s="11" t="e">
        <f t="shared" ca="1" si="0"/>
        <v>#NAME?</v>
      </c>
      <c r="G214" s="12" t="e">
        <f t="shared" ca="1" si="1"/>
        <v>#NAME?</v>
      </c>
      <c r="H214" s="10">
        <f>'BIS + EDB Final'!B226</f>
        <v>2</v>
      </c>
      <c r="I214" s="10">
        <f>VLOOKUP(B214,'BIS + EDB Final'!A:F,6,FALSE)</f>
        <v>0</v>
      </c>
      <c r="J214" s="10">
        <f>VLOOKUP(B214,'CBG Final'!A:B,2,FALSE)</f>
        <v>3</v>
      </c>
      <c r="K214" s="13" t="e">
        <f t="shared" ca="1" si="2"/>
        <v>#NAME?</v>
      </c>
      <c r="L214" s="10" t="s">
        <v>2638</v>
      </c>
      <c r="M214" s="10" t="s">
        <v>2530</v>
      </c>
      <c r="N214" s="10" t="s">
        <v>2639</v>
      </c>
      <c r="O214" s="10" t="s">
        <v>921</v>
      </c>
      <c r="P214" s="10" t="s">
        <v>2640</v>
      </c>
      <c r="Q214" s="10" t="s">
        <v>53</v>
      </c>
      <c r="R214" s="10" t="s">
        <v>141</v>
      </c>
      <c r="S214" s="14"/>
      <c r="T214" s="15"/>
      <c r="U214" s="15"/>
      <c r="V214" s="14"/>
      <c r="W214" s="14"/>
      <c r="X214" s="14"/>
      <c r="Y214" s="14"/>
      <c r="Z214" s="14"/>
      <c r="AA214" s="14"/>
      <c r="AB214" s="14"/>
      <c r="AC214" s="14"/>
      <c r="AD214" s="14"/>
      <c r="AE214" s="14"/>
      <c r="AF214" s="14"/>
      <c r="AG214" s="14"/>
      <c r="AH214" s="14"/>
    </row>
    <row r="215" spans="1:34" ht="15.75" customHeight="1">
      <c r="A215" s="10"/>
      <c r="B215" s="10" t="s">
        <v>1183</v>
      </c>
      <c r="C215" s="11" t="s">
        <v>43</v>
      </c>
      <c r="D215" s="12" t="s">
        <v>1184</v>
      </c>
      <c r="E215" s="10">
        <v>79400</v>
      </c>
      <c r="F215" s="11" t="e">
        <f t="shared" ca="1" si="0"/>
        <v>#NAME?</v>
      </c>
      <c r="G215" s="12" t="e">
        <f t="shared" ca="1" si="1"/>
        <v>#NAME?</v>
      </c>
      <c r="H215" s="10">
        <v>1</v>
      </c>
      <c r="I215" s="10">
        <f>VLOOKUP(B215,'BIS + EDB Final'!A:F,6,FALSE)</f>
        <v>1</v>
      </c>
      <c r="J215" s="10">
        <f>VLOOKUP(B215,'CBG Final'!A:B,2,FALSE)</f>
        <v>3</v>
      </c>
      <c r="K215" s="13" t="e">
        <f t="shared" ca="1" si="2"/>
        <v>#NAME?</v>
      </c>
      <c r="L215" s="10" t="s">
        <v>2029</v>
      </c>
      <c r="M215" s="10" t="s">
        <v>677</v>
      </c>
      <c r="N215" s="10" t="s">
        <v>2030</v>
      </c>
      <c r="O215" s="10" t="s">
        <v>2031</v>
      </c>
      <c r="P215" s="10" t="s">
        <v>2032</v>
      </c>
      <c r="Q215" s="10" t="s">
        <v>31</v>
      </c>
      <c r="R215" s="10" t="s">
        <v>520</v>
      </c>
      <c r="S215" s="14"/>
      <c r="T215" s="15"/>
      <c r="U215" s="15"/>
      <c r="V215" s="14"/>
      <c r="W215" s="14"/>
      <c r="X215" s="14"/>
      <c r="Y215" s="14"/>
      <c r="Z215" s="14"/>
      <c r="AA215" s="14"/>
      <c r="AB215" s="14"/>
      <c r="AC215" s="14"/>
      <c r="AD215" s="14"/>
      <c r="AE215" s="14"/>
      <c r="AF215" s="14"/>
      <c r="AG215" s="14"/>
      <c r="AH215" s="14"/>
    </row>
    <row r="216" spans="1:34" ht="15.75" customHeight="1">
      <c r="A216" s="10"/>
      <c r="B216" s="10" t="s">
        <v>521</v>
      </c>
      <c r="C216" s="11" t="s">
        <v>43</v>
      </c>
      <c r="D216" s="12" t="s">
        <v>373</v>
      </c>
      <c r="E216" s="10">
        <v>99600</v>
      </c>
      <c r="F216" s="11" t="e">
        <f t="shared" ca="1" si="0"/>
        <v>#NAME?</v>
      </c>
      <c r="G216" s="12" t="e">
        <f t="shared" ca="1" si="1"/>
        <v>#NAME?</v>
      </c>
      <c r="H216" s="10">
        <f>'BIS + EDB Final'!B197</f>
        <v>0</v>
      </c>
      <c r="I216" s="10">
        <f>VLOOKUP(B216,'BIS + EDB Final'!A:F,6,FALSE)</f>
        <v>0</v>
      </c>
      <c r="J216" s="10">
        <f>VLOOKUP(B216,'CBG Final'!A:B,2,FALSE)</f>
        <v>3</v>
      </c>
      <c r="K216" s="13" t="e">
        <f t="shared" ca="1" si="2"/>
        <v>#NAME?</v>
      </c>
      <c r="L216" s="10" t="s">
        <v>2669</v>
      </c>
      <c r="M216" s="10" t="s">
        <v>2402</v>
      </c>
      <c r="N216" s="10" t="s">
        <v>2670</v>
      </c>
      <c r="O216" s="10" t="s">
        <v>2671</v>
      </c>
      <c r="P216" s="10" t="s">
        <v>2672</v>
      </c>
      <c r="Q216" s="10" t="s">
        <v>253</v>
      </c>
      <c r="R216" s="10" t="s">
        <v>22</v>
      </c>
      <c r="S216" s="14"/>
      <c r="T216" s="15"/>
      <c r="U216" s="15"/>
      <c r="V216" s="14"/>
      <c r="W216" s="14"/>
      <c r="X216" s="15"/>
      <c r="Y216" s="15"/>
      <c r="Z216" s="14"/>
      <c r="AA216" s="14"/>
      <c r="AB216" s="14"/>
      <c r="AC216" s="14"/>
      <c r="AD216" s="14"/>
      <c r="AE216" s="14"/>
      <c r="AF216" s="14"/>
      <c r="AG216" s="14"/>
      <c r="AH216" s="14"/>
    </row>
    <row r="217" spans="1:34" ht="15.75" hidden="1" customHeight="1">
      <c r="A217" s="10">
        <v>216</v>
      </c>
      <c r="B217" s="10" t="s">
        <v>1462</v>
      </c>
      <c r="C217" s="11" t="s">
        <v>84</v>
      </c>
      <c r="D217" s="12" t="s">
        <v>373</v>
      </c>
      <c r="E217" s="10">
        <v>64636</v>
      </c>
      <c r="F217" s="11" t="e">
        <f t="shared" ca="1" si="0"/>
        <v>#NAME?</v>
      </c>
      <c r="G217" s="12" t="e">
        <f t="shared" ca="1" si="1"/>
        <v>#NAME?</v>
      </c>
      <c r="H217" s="10">
        <f>'BIS + EDB Final'!B217</f>
        <v>2</v>
      </c>
      <c r="I217" s="10">
        <f>VLOOKUP(B217,'BIS + EDB Final'!A:F,6,FALSE)</f>
        <v>1</v>
      </c>
      <c r="J217" s="10">
        <f>VLOOKUP(B217,'CBG Final'!A:B,2,FALSE)</f>
        <v>1</v>
      </c>
      <c r="K217" s="13" t="e">
        <f t="shared" ca="1" si="2"/>
        <v>#NAME?</v>
      </c>
      <c r="L217" s="10" t="s">
        <v>1764</v>
      </c>
      <c r="M217" s="10" t="s">
        <v>414</v>
      </c>
      <c r="N217" s="10" t="s">
        <v>1765</v>
      </c>
      <c r="O217" s="10" t="s">
        <v>104</v>
      </c>
      <c r="P217" s="10" t="s">
        <v>1766</v>
      </c>
      <c r="Q217" s="10" t="s">
        <v>880</v>
      </c>
      <c r="R217" s="10" t="s">
        <v>141</v>
      </c>
      <c r="S217" s="17"/>
      <c r="T217" s="27"/>
      <c r="U217" s="27"/>
      <c r="V217" s="17"/>
      <c r="W217" s="17"/>
      <c r="X217" s="17"/>
      <c r="Y217" s="17"/>
      <c r="Z217" s="17"/>
      <c r="AA217" s="17"/>
      <c r="AB217" s="17"/>
      <c r="AC217" s="17"/>
      <c r="AD217" s="17"/>
      <c r="AE217" s="17"/>
      <c r="AF217" s="17"/>
      <c r="AG217" s="17"/>
      <c r="AH217" s="17"/>
    </row>
    <row r="218" spans="1:34" ht="15.75" hidden="1" customHeight="1">
      <c r="A218" s="10">
        <v>217</v>
      </c>
      <c r="B218" s="10" t="s">
        <v>1250</v>
      </c>
      <c r="C218" s="11" t="s">
        <v>84</v>
      </c>
      <c r="D218" s="12" t="s">
        <v>1251</v>
      </c>
      <c r="E218" s="10">
        <v>67229</v>
      </c>
      <c r="F218" s="11" t="e">
        <f t="shared" ca="1" si="0"/>
        <v>#NAME?</v>
      </c>
      <c r="G218" s="12" t="e">
        <f t="shared" ca="1" si="1"/>
        <v>#NAME?</v>
      </c>
      <c r="H218" s="10">
        <f>'BIS + EDB Final'!B218</f>
        <v>1</v>
      </c>
      <c r="I218" s="10">
        <f>VLOOKUP(B218,'BIS + EDB Final'!A:F,6,FALSE)</f>
        <v>0</v>
      </c>
      <c r="J218" s="10">
        <f>VLOOKUP(B218,'CBG Final'!A:B,2,FALSE)</f>
        <v>2</v>
      </c>
      <c r="K218" s="13" t="e">
        <f t="shared" ca="1" si="2"/>
        <v>#NAME?</v>
      </c>
      <c r="L218" s="10" t="s">
        <v>2387</v>
      </c>
      <c r="M218" s="10" t="s">
        <v>689</v>
      </c>
      <c r="N218" s="10" t="s">
        <v>2388</v>
      </c>
      <c r="O218" s="10"/>
      <c r="P218" s="10" t="s">
        <v>2389</v>
      </c>
      <c r="Q218" s="10" t="s">
        <v>116</v>
      </c>
      <c r="R218" s="10" t="s">
        <v>492</v>
      </c>
      <c r="S218" s="17"/>
      <c r="T218" s="27"/>
      <c r="U218" s="27"/>
      <c r="V218" s="17"/>
      <c r="W218" s="17"/>
      <c r="X218" s="17"/>
      <c r="Y218" s="17"/>
      <c r="Z218" s="17"/>
      <c r="AA218" s="17"/>
      <c r="AB218" s="17"/>
      <c r="AC218" s="17"/>
      <c r="AD218" s="17"/>
      <c r="AE218" s="17"/>
      <c r="AF218" s="17"/>
      <c r="AG218" s="17"/>
      <c r="AH218" s="17"/>
    </row>
    <row r="219" spans="1:34" ht="15.75" customHeight="1">
      <c r="A219" s="10"/>
      <c r="B219" s="10" t="s">
        <v>936</v>
      </c>
      <c r="C219" s="11" t="s">
        <v>43</v>
      </c>
      <c r="D219" s="12" t="s">
        <v>937</v>
      </c>
      <c r="E219" s="10">
        <v>51800</v>
      </c>
      <c r="F219" s="11" t="e">
        <f t="shared" ca="1" si="0"/>
        <v>#NAME?</v>
      </c>
      <c r="G219" s="12" t="e">
        <f t="shared" ca="1" si="1"/>
        <v>#NAME?</v>
      </c>
      <c r="H219" s="10">
        <f>'BIS + EDB Final'!B227</f>
        <v>2</v>
      </c>
      <c r="I219" s="10">
        <f>VLOOKUP(B219,'BIS + EDB Final'!A:F,6,FALSE)</f>
        <v>-1</v>
      </c>
      <c r="J219" s="10">
        <f>VLOOKUP(B219,'CBG Final'!A:B,2,FALSE)</f>
        <v>3</v>
      </c>
      <c r="K219" s="13" t="e">
        <f t="shared" ca="1" si="2"/>
        <v>#NAME?</v>
      </c>
      <c r="L219" s="10" t="s">
        <v>938</v>
      </c>
      <c r="M219" s="10" t="s">
        <v>862</v>
      </c>
      <c r="N219" s="10" t="s">
        <v>939</v>
      </c>
      <c r="O219" s="10" t="s">
        <v>940</v>
      </c>
      <c r="P219" s="10" t="s">
        <v>941</v>
      </c>
      <c r="Q219" s="10" t="s">
        <v>942</v>
      </c>
      <c r="R219" s="10" t="s">
        <v>231</v>
      </c>
      <c r="S219" s="14"/>
      <c r="T219" s="15"/>
      <c r="U219" s="15"/>
      <c r="V219" s="14"/>
      <c r="W219" s="14"/>
      <c r="X219" s="14"/>
      <c r="Y219" s="14"/>
      <c r="Z219" s="14"/>
      <c r="AA219" s="14"/>
      <c r="AB219" s="14"/>
      <c r="AC219" s="14"/>
      <c r="AD219" s="14"/>
      <c r="AE219" s="14"/>
      <c r="AF219" s="14"/>
      <c r="AG219" s="14"/>
      <c r="AH219" s="14"/>
    </row>
    <row r="220" spans="1:34" ht="15.75" hidden="1" customHeight="1">
      <c r="A220" s="10">
        <v>219</v>
      </c>
      <c r="B220" s="10" t="s">
        <v>1204</v>
      </c>
      <c r="C220" s="11" t="s">
        <v>46</v>
      </c>
      <c r="D220" s="12" t="s">
        <v>214</v>
      </c>
      <c r="E220" s="10">
        <v>72352</v>
      </c>
      <c r="F220" s="11" t="e">
        <f t="shared" ca="1" si="0"/>
        <v>#NAME?</v>
      </c>
      <c r="G220" s="12" t="e">
        <f t="shared" ca="1" si="1"/>
        <v>#NAME?</v>
      </c>
      <c r="H220" s="10">
        <f>'BIS + EDB Final'!B220</f>
        <v>1</v>
      </c>
      <c r="I220" s="10">
        <f>VLOOKUP(B220,'BIS + EDB Final'!A:F,6,FALSE)</f>
        <v>0</v>
      </c>
      <c r="J220" s="10">
        <f>VLOOKUP(B220,'CBG Final'!A:B,2,FALSE)</f>
        <v>1</v>
      </c>
      <c r="K220" s="13" t="e">
        <f t="shared" ca="1" si="2"/>
        <v>#NAME?</v>
      </c>
      <c r="L220" s="10" t="s">
        <v>1205</v>
      </c>
      <c r="M220" s="10" t="s">
        <v>1206</v>
      </c>
      <c r="N220" s="10" t="s">
        <v>1207</v>
      </c>
      <c r="O220" s="10" t="s">
        <v>572</v>
      </c>
      <c r="P220" s="10" t="s">
        <v>1208</v>
      </c>
      <c r="Q220" s="10" t="s">
        <v>1209</v>
      </c>
      <c r="R220" s="10" t="s">
        <v>231</v>
      </c>
      <c r="S220" s="17"/>
      <c r="T220" s="27"/>
      <c r="U220" s="27"/>
      <c r="V220" s="17"/>
      <c r="W220" s="17"/>
      <c r="X220" s="17"/>
      <c r="Y220" s="17"/>
      <c r="Z220" s="17"/>
      <c r="AA220" s="17"/>
      <c r="AB220" s="17"/>
      <c r="AC220" s="17"/>
      <c r="AD220" s="17"/>
      <c r="AE220" s="17"/>
      <c r="AF220" s="17"/>
      <c r="AG220" s="17"/>
      <c r="AH220" s="17"/>
    </row>
    <row r="221" spans="1:34" ht="15.75" customHeight="1">
      <c r="A221" s="10"/>
      <c r="B221" s="10" t="s">
        <v>263</v>
      </c>
      <c r="C221" s="11" t="s">
        <v>43</v>
      </c>
      <c r="D221" s="12" t="s">
        <v>264</v>
      </c>
      <c r="E221" s="10">
        <v>74067</v>
      </c>
      <c r="F221" s="11" t="e">
        <f t="shared" ca="1" si="0"/>
        <v>#NAME?</v>
      </c>
      <c r="G221" s="12" t="e">
        <f t="shared" ca="1" si="1"/>
        <v>#NAME?</v>
      </c>
      <c r="H221" s="10">
        <f>'BIS + EDB Final'!B231</f>
        <v>2</v>
      </c>
      <c r="I221" s="10">
        <f>VLOOKUP(B221,'BIS + EDB Final'!A:F,6,FALSE)</f>
        <v>-1</v>
      </c>
      <c r="J221" s="10">
        <f>VLOOKUP(B221,'CBG Final'!A:B,2,FALSE)</f>
        <v>3</v>
      </c>
      <c r="K221" s="13" t="e">
        <f t="shared" ca="1" si="2"/>
        <v>#NAME?</v>
      </c>
      <c r="L221" s="10" t="s">
        <v>1884</v>
      </c>
      <c r="M221" s="10" t="s">
        <v>1885</v>
      </c>
      <c r="N221" s="10" t="s">
        <v>1886</v>
      </c>
      <c r="O221" s="10" t="s">
        <v>1887</v>
      </c>
      <c r="P221" s="10" t="s">
        <v>1888</v>
      </c>
      <c r="Q221" s="10" t="s">
        <v>41</v>
      </c>
      <c r="R221" s="10" t="s">
        <v>53</v>
      </c>
      <c r="S221" s="14"/>
      <c r="T221" s="15"/>
      <c r="U221" s="15"/>
      <c r="V221" s="14"/>
      <c r="W221" s="14"/>
      <c r="X221" s="15"/>
      <c r="Y221" s="15"/>
      <c r="Z221" s="14"/>
      <c r="AA221" s="14"/>
      <c r="AB221" s="14"/>
      <c r="AC221" s="14"/>
      <c r="AD221" s="14"/>
      <c r="AE221" s="14"/>
      <c r="AF221" s="14"/>
      <c r="AG221" s="14"/>
      <c r="AH221" s="14"/>
    </row>
    <row r="222" spans="1:34" ht="15.75" hidden="1" customHeight="1">
      <c r="A222" s="10">
        <v>221</v>
      </c>
      <c r="B222" s="10" t="s">
        <v>809</v>
      </c>
      <c r="C222" s="11" t="s">
        <v>128</v>
      </c>
      <c r="D222" s="12" t="s">
        <v>214</v>
      </c>
      <c r="E222" s="10">
        <v>61228</v>
      </c>
      <c r="F222" s="11" t="e">
        <f t="shared" ca="1" si="0"/>
        <v>#NAME?</v>
      </c>
      <c r="G222" s="12" t="e">
        <f t="shared" ca="1" si="1"/>
        <v>#NAME?</v>
      </c>
      <c r="H222" s="10">
        <f>'BIS + EDB Final'!B222</f>
        <v>2</v>
      </c>
      <c r="I222" s="10">
        <f>VLOOKUP(B222,'BIS + EDB Final'!A:F,6,FALSE)</f>
        <v>-1</v>
      </c>
      <c r="J222" s="10">
        <f>VLOOKUP(B222,'CBG Final'!A:B,2,FALSE)</f>
        <v>1</v>
      </c>
      <c r="K222" s="13" t="e">
        <f t="shared" ca="1" si="2"/>
        <v>#NAME?</v>
      </c>
      <c r="L222" s="10" t="s">
        <v>1823</v>
      </c>
      <c r="M222" s="10" t="s">
        <v>846</v>
      </c>
      <c r="N222" s="10" t="s">
        <v>1824</v>
      </c>
      <c r="O222" s="10" t="s">
        <v>1825</v>
      </c>
      <c r="P222" s="10" t="s">
        <v>1826</v>
      </c>
      <c r="Q222" s="10" t="s">
        <v>41</v>
      </c>
      <c r="R222" s="10" t="s">
        <v>197</v>
      </c>
      <c r="S222" s="17"/>
      <c r="T222" s="27"/>
      <c r="U222" s="27"/>
      <c r="V222" s="17"/>
      <c r="W222" s="17"/>
      <c r="X222" s="27"/>
      <c r="Y222" s="27"/>
      <c r="Z222" s="17"/>
      <c r="AA222" s="17"/>
      <c r="AB222" s="17"/>
      <c r="AC222" s="17"/>
      <c r="AD222" s="17"/>
      <c r="AE222" s="17"/>
      <c r="AF222" s="17"/>
      <c r="AG222" s="17"/>
      <c r="AH222" s="17"/>
    </row>
    <row r="223" spans="1:34" ht="15.75" hidden="1" customHeight="1">
      <c r="A223" s="10">
        <v>222</v>
      </c>
      <c r="B223" s="10" t="s">
        <v>1020</v>
      </c>
      <c r="C223" s="11" t="s">
        <v>84</v>
      </c>
      <c r="D223" s="12" t="s">
        <v>214</v>
      </c>
      <c r="E223" s="10">
        <v>52554</v>
      </c>
      <c r="F223" s="11" t="e">
        <f t="shared" ca="1" si="0"/>
        <v>#NAME?</v>
      </c>
      <c r="G223" s="12" t="e">
        <f t="shared" ca="1" si="1"/>
        <v>#NAME?</v>
      </c>
      <c r="H223" s="10">
        <f>'BIS + EDB Final'!B223</f>
        <v>2</v>
      </c>
      <c r="I223" s="10">
        <f>VLOOKUP(B223,'BIS + EDB Final'!A:F,6,FALSE)</f>
        <v>0</v>
      </c>
      <c r="J223" s="10">
        <f>VLOOKUP(B223,'CBG Final'!A:B,2,FALSE)</f>
        <v>2</v>
      </c>
      <c r="K223" s="13" t="e">
        <f t="shared" ca="1" si="2"/>
        <v>#NAME?</v>
      </c>
      <c r="L223" s="10" t="s">
        <v>1969</v>
      </c>
      <c r="M223" s="10" t="s">
        <v>29</v>
      </c>
      <c r="N223" s="10" t="s">
        <v>1970</v>
      </c>
      <c r="O223" s="10" t="s">
        <v>1971</v>
      </c>
      <c r="P223" s="10" t="s">
        <v>1972</v>
      </c>
      <c r="Q223" s="10" t="s">
        <v>126</v>
      </c>
      <c r="R223" s="10" t="s">
        <v>41</v>
      </c>
      <c r="S223" s="17"/>
      <c r="T223" s="27"/>
      <c r="U223" s="27"/>
      <c r="V223" s="17"/>
      <c r="W223" s="17"/>
      <c r="X223" s="27"/>
      <c r="Y223" s="27"/>
      <c r="Z223" s="17"/>
      <c r="AA223" s="17"/>
      <c r="AB223" s="17"/>
      <c r="AC223" s="17"/>
      <c r="AD223" s="17"/>
      <c r="AE223" s="17"/>
      <c r="AF223" s="17"/>
      <c r="AG223" s="17"/>
      <c r="AH223" s="17"/>
    </row>
    <row r="224" spans="1:34" ht="15.75" hidden="1" customHeight="1">
      <c r="A224" s="10">
        <v>223</v>
      </c>
      <c r="B224" s="10" t="s">
        <v>1993</v>
      </c>
      <c r="C224" s="11" t="s">
        <v>128</v>
      </c>
      <c r="D224" s="12" t="s">
        <v>214</v>
      </c>
      <c r="E224" s="10">
        <v>61400</v>
      </c>
      <c r="F224" s="11" t="e">
        <f t="shared" ca="1" si="0"/>
        <v>#NAME?</v>
      </c>
      <c r="G224" s="12" t="e">
        <f t="shared" ca="1" si="1"/>
        <v>#NAME?</v>
      </c>
      <c r="H224" s="10">
        <f>'BIS + EDB Final'!B224</f>
        <v>2</v>
      </c>
      <c r="I224" s="10">
        <f>VLOOKUP(B224,'BIS + EDB Final'!A:F,6,FALSE)</f>
        <v>1</v>
      </c>
      <c r="J224" s="10">
        <f>VLOOKUP(B224,'CBG Final'!A:B,2,FALSE)</f>
        <v>1</v>
      </c>
      <c r="K224" s="13" t="e">
        <f t="shared" ca="1" si="2"/>
        <v>#NAME?</v>
      </c>
      <c r="L224" s="10" t="s">
        <v>1994</v>
      </c>
      <c r="M224" s="10" t="s">
        <v>959</v>
      </c>
      <c r="N224" s="10" t="s">
        <v>1995</v>
      </c>
      <c r="O224" s="10" t="s">
        <v>1012</v>
      </c>
      <c r="P224" s="10" t="s">
        <v>1996</v>
      </c>
      <c r="Q224" s="10" t="s">
        <v>40</v>
      </c>
      <c r="R224" s="10" t="s">
        <v>520</v>
      </c>
      <c r="S224" s="17"/>
      <c r="T224" s="27"/>
      <c r="U224" s="27"/>
      <c r="V224" s="17"/>
      <c r="W224" s="17"/>
      <c r="X224" s="17"/>
      <c r="Y224" s="17"/>
      <c r="Z224" s="17"/>
      <c r="AA224" s="17"/>
      <c r="AB224" s="17"/>
      <c r="AC224" s="17"/>
      <c r="AD224" s="17"/>
      <c r="AE224" s="17"/>
      <c r="AF224" s="17"/>
      <c r="AG224" s="17"/>
      <c r="AH224" s="17"/>
    </row>
    <row r="225" spans="1:34" ht="15.75" hidden="1" customHeight="1">
      <c r="A225" s="10">
        <v>224</v>
      </c>
      <c r="B225" s="10" t="s">
        <v>1350</v>
      </c>
      <c r="C225" s="11" t="s">
        <v>43</v>
      </c>
      <c r="D225" s="12" t="s">
        <v>214</v>
      </c>
      <c r="E225" s="10">
        <v>70263</v>
      </c>
      <c r="F225" s="11" t="e">
        <f t="shared" ca="1" si="0"/>
        <v>#NAME?</v>
      </c>
      <c r="G225" s="12" t="e">
        <f t="shared" ca="1" si="1"/>
        <v>#NAME?</v>
      </c>
      <c r="H225" s="10">
        <f>'BIS + EDB Final'!B225</f>
        <v>1</v>
      </c>
      <c r="I225" s="10">
        <f>VLOOKUP(B225,'BIS + EDB Final'!A:F,6,FALSE)</f>
        <v>1</v>
      </c>
      <c r="J225" s="10">
        <f>VLOOKUP(B225,'CBG Final'!A:B,2,FALSE)</f>
        <v>1</v>
      </c>
      <c r="K225" s="13" t="e">
        <f t="shared" ca="1" si="2"/>
        <v>#NAME?</v>
      </c>
      <c r="L225" s="10" t="s">
        <v>2596</v>
      </c>
      <c r="M225" s="10" t="s">
        <v>368</v>
      </c>
      <c r="N225" s="10" t="s">
        <v>2597</v>
      </c>
      <c r="O225" s="10" t="s">
        <v>1364</v>
      </c>
      <c r="P225" s="10" t="s">
        <v>2598</v>
      </c>
      <c r="Q225" s="10" t="s">
        <v>196</v>
      </c>
      <c r="R225" s="10" t="s">
        <v>492</v>
      </c>
      <c r="S225" s="17"/>
      <c r="T225" s="27"/>
      <c r="U225" s="27"/>
      <c r="V225" s="17"/>
      <c r="W225" s="17"/>
      <c r="X225" s="17"/>
      <c r="Y225" s="17"/>
      <c r="Z225" s="17"/>
      <c r="AA225" s="17"/>
      <c r="AB225" s="17"/>
      <c r="AC225" s="17"/>
      <c r="AD225" s="17"/>
      <c r="AE225" s="17"/>
      <c r="AF225" s="17"/>
      <c r="AG225" s="17"/>
      <c r="AH225" s="17"/>
    </row>
    <row r="226" spans="1:34" ht="15.75" customHeight="1">
      <c r="A226" s="10"/>
      <c r="B226" s="10" t="s">
        <v>1121</v>
      </c>
      <c r="C226" s="11" t="s">
        <v>43</v>
      </c>
      <c r="D226" s="12" t="s">
        <v>345</v>
      </c>
      <c r="E226" s="10">
        <v>69700</v>
      </c>
      <c r="F226" s="11" t="e">
        <f t="shared" ca="1" si="0"/>
        <v>#NAME?</v>
      </c>
      <c r="G226" s="12" t="e">
        <f t="shared" ca="1" si="1"/>
        <v>#NAME?</v>
      </c>
      <c r="H226" s="10">
        <f>'BIS + EDB Final'!B199</f>
        <v>1</v>
      </c>
      <c r="I226" s="10">
        <f>VLOOKUP(B226,'BIS + EDB Final'!A:F,6,FALSE)</f>
        <v>0</v>
      </c>
      <c r="J226" s="10">
        <f>VLOOKUP(B226,'CBG Final'!A:B,2,FALSE)</f>
        <v>3</v>
      </c>
      <c r="K226" s="13" t="e">
        <f t="shared" ca="1" si="2"/>
        <v>#NAME?</v>
      </c>
      <c r="L226" s="10" t="s">
        <v>1122</v>
      </c>
      <c r="M226" s="10" t="s">
        <v>385</v>
      </c>
      <c r="N226" s="10" t="s">
        <v>1123</v>
      </c>
      <c r="O226" s="10" t="s">
        <v>276</v>
      </c>
      <c r="P226" s="10" t="s">
        <v>1124</v>
      </c>
      <c r="Q226" s="10" t="s">
        <v>53</v>
      </c>
      <c r="R226" s="10" t="s">
        <v>22</v>
      </c>
      <c r="S226" s="14"/>
      <c r="T226" s="15"/>
      <c r="U226" s="15"/>
      <c r="V226" s="14"/>
      <c r="W226" s="14"/>
      <c r="X226" s="14"/>
      <c r="Y226" s="14"/>
      <c r="Z226" s="14"/>
      <c r="AA226" s="14"/>
      <c r="AB226" s="14"/>
      <c r="AC226" s="14"/>
      <c r="AD226" s="14"/>
      <c r="AE226" s="14"/>
      <c r="AF226" s="14"/>
      <c r="AG226" s="14"/>
      <c r="AH226" s="14"/>
    </row>
    <row r="227" spans="1:34" ht="15.75" customHeight="1">
      <c r="A227" s="10"/>
      <c r="B227" s="10" t="s">
        <v>1573</v>
      </c>
      <c r="C227" s="11" t="s">
        <v>43</v>
      </c>
      <c r="D227" s="12" t="s">
        <v>538</v>
      </c>
      <c r="E227" s="10">
        <v>58000</v>
      </c>
      <c r="F227" s="11" t="e">
        <f t="shared" ca="1" si="0"/>
        <v>#NAME?</v>
      </c>
      <c r="G227" s="12" t="e">
        <f t="shared" ca="1" si="1"/>
        <v>#NAME?</v>
      </c>
      <c r="H227" s="10">
        <f>'BIS + EDB Final'!B202</f>
        <v>1</v>
      </c>
      <c r="I227" s="10">
        <f>VLOOKUP(B227,'BIS + EDB Final'!A:F,6,FALSE)</f>
        <v>0</v>
      </c>
      <c r="J227" s="10">
        <f>VLOOKUP(B227,'CBG Final'!A:B,2,FALSE)</f>
        <v>3</v>
      </c>
      <c r="K227" s="13" t="e">
        <f t="shared" ca="1" si="2"/>
        <v>#NAME?</v>
      </c>
      <c r="L227" s="10" t="s">
        <v>1574</v>
      </c>
      <c r="M227" s="10" t="s">
        <v>1575</v>
      </c>
      <c r="N227" s="10" t="s">
        <v>1576</v>
      </c>
      <c r="O227" s="10" t="s">
        <v>1380</v>
      </c>
      <c r="P227" s="10" t="s">
        <v>1577</v>
      </c>
      <c r="Q227" s="10" t="s">
        <v>651</v>
      </c>
      <c r="R227" s="10" t="s">
        <v>22</v>
      </c>
      <c r="S227" s="14"/>
      <c r="T227" s="15"/>
      <c r="U227" s="15"/>
      <c r="V227" s="14"/>
      <c r="W227" s="14"/>
      <c r="X227" s="14"/>
      <c r="Y227" s="14"/>
      <c r="Z227" s="14"/>
      <c r="AA227" s="14"/>
      <c r="AB227" s="14"/>
      <c r="AC227" s="14"/>
      <c r="AD227" s="14"/>
      <c r="AE227" s="14"/>
      <c r="AF227" s="14"/>
      <c r="AG227" s="14"/>
      <c r="AH227" s="14"/>
    </row>
    <row r="228" spans="1:34" ht="15.75" customHeight="1">
      <c r="A228" s="10"/>
      <c r="B228" s="10" t="s">
        <v>599</v>
      </c>
      <c r="C228" s="11" t="s">
        <v>46</v>
      </c>
      <c r="D228" s="12" t="s">
        <v>214</v>
      </c>
      <c r="E228" s="10">
        <v>78401</v>
      </c>
      <c r="F228" s="11" t="e">
        <f t="shared" ca="1" si="0"/>
        <v>#NAME?</v>
      </c>
      <c r="G228" s="12" t="e">
        <f t="shared" ca="1" si="1"/>
        <v>#NAME?</v>
      </c>
      <c r="H228" s="10">
        <f>'BIS + EDB Final'!B209</f>
        <v>1</v>
      </c>
      <c r="I228" s="10">
        <f>VLOOKUP(B228,'BIS + EDB Final'!A:F,6,FALSE)</f>
        <v>0</v>
      </c>
      <c r="J228" s="10">
        <f>VLOOKUP(B228,'CBG Final'!A:B,2,FALSE)</f>
        <v>3</v>
      </c>
      <c r="K228" s="13" t="e">
        <f t="shared" ca="1" si="2"/>
        <v>#NAME?</v>
      </c>
      <c r="L228" s="10" t="s">
        <v>1201</v>
      </c>
      <c r="M228" s="10" t="s">
        <v>412</v>
      </c>
      <c r="N228" s="10" t="s">
        <v>1202</v>
      </c>
      <c r="O228" s="10" t="s">
        <v>286</v>
      </c>
      <c r="P228" s="10" t="s">
        <v>1203</v>
      </c>
      <c r="Q228" s="10" t="s">
        <v>636</v>
      </c>
      <c r="R228" s="10" t="s">
        <v>22</v>
      </c>
      <c r="S228" s="14"/>
      <c r="T228" s="15"/>
      <c r="U228" s="15"/>
      <c r="V228" s="14"/>
      <c r="W228" s="14"/>
      <c r="X228" s="15"/>
      <c r="Y228" s="15"/>
      <c r="Z228" s="14"/>
      <c r="AA228" s="14"/>
      <c r="AB228" s="14"/>
      <c r="AC228" s="14"/>
      <c r="AD228" s="14"/>
      <c r="AE228" s="14"/>
      <c r="AF228" s="14"/>
      <c r="AG228" s="14"/>
      <c r="AH228" s="14"/>
    </row>
    <row r="229" spans="1:34" ht="15.75" customHeight="1">
      <c r="A229" s="10"/>
      <c r="B229" s="10" t="s">
        <v>2394</v>
      </c>
      <c r="C229" s="11" t="s">
        <v>128</v>
      </c>
      <c r="D229" s="12" t="s">
        <v>214</v>
      </c>
      <c r="E229" s="10">
        <v>81097</v>
      </c>
      <c r="F229" s="11" t="e">
        <f t="shared" ca="1" si="0"/>
        <v>#NAME?</v>
      </c>
      <c r="G229" s="12" t="e">
        <f t="shared" ca="1" si="1"/>
        <v>#NAME?</v>
      </c>
      <c r="H229" s="10">
        <f>'BIS + EDB Final'!B215</f>
        <v>1</v>
      </c>
      <c r="I229" s="10">
        <f>VLOOKUP(B229,'BIS + EDB Final'!A:F,6,FALSE)</f>
        <v>-1</v>
      </c>
      <c r="J229" s="10">
        <f>VLOOKUP(B229,'CBG Final'!A:B,2,FALSE)</f>
        <v>3</v>
      </c>
      <c r="K229" s="13" t="e">
        <f t="shared" ca="1" si="2"/>
        <v>#NAME?</v>
      </c>
      <c r="L229" s="10" t="s">
        <v>2395</v>
      </c>
      <c r="M229" s="10" t="s">
        <v>2291</v>
      </c>
      <c r="N229" s="10" t="s">
        <v>2396</v>
      </c>
      <c r="O229" s="10" t="s">
        <v>2397</v>
      </c>
      <c r="P229" s="10" t="s">
        <v>2398</v>
      </c>
      <c r="Q229" s="10" t="s">
        <v>142</v>
      </c>
      <c r="R229" s="10" t="s">
        <v>212</v>
      </c>
      <c r="S229" s="14"/>
      <c r="T229" s="15"/>
      <c r="U229" s="15"/>
      <c r="V229" s="14"/>
      <c r="W229" s="14"/>
      <c r="X229" s="14"/>
      <c r="Y229" s="14"/>
      <c r="Z229" s="14"/>
      <c r="AA229" s="14"/>
      <c r="AB229" s="14"/>
      <c r="AC229" s="14"/>
      <c r="AD229" s="14"/>
      <c r="AE229" s="14"/>
      <c r="AF229" s="14"/>
      <c r="AG229" s="14"/>
      <c r="AH229" s="14"/>
    </row>
    <row r="230" spans="1:34" ht="15.75" hidden="1" customHeight="1">
      <c r="A230" s="10">
        <v>229</v>
      </c>
      <c r="B230" s="10" t="s">
        <v>1042</v>
      </c>
      <c r="C230" s="11" t="s">
        <v>43</v>
      </c>
      <c r="D230" s="12" t="s">
        <v>792</v>
      </c>
      <c r="E230" s="10">
        <v>52600</v>
      </c>
      <c r="F230" s="11" t="e">
        <f t="shared" ca="1" si="0"/>
        <v>#NAME?</v>
      </c>
      <c r="G230" s="12" t="e">
        <f t="shared" ca="1" si="1"/>
        <v>#NAME?</v>
      </c>
      <c r="H230" s="10">
        <f>'BIS + EDB Final'!B230</f>
        <v>3</v>
      </c>
      <c r="I230" s="10">
        <f>VLOOKUP(B230,'BIS + EDB Final'!A:F,6,FALSE)</f>
        <v>1</v>
      </c>
      <c r="J230" s="10">
        <f>VLOOKUP(B230,'CBG Final'!A:B,2,FALSE)</f>
        <v>1</v>
      </c>
      <c r="K230" s="13" t="e">
        <f t="shared" ca="1" si="2"/>
        <v>#NAME?</v>
      </c>
      <c r="L230" s="10" t="s">
        <v>1043</v>
      </c>
      <c r="M230" s="10" t="s">
        <v>383</v>
      </c>
      <c r="N230" s="10" t="s">
        <v>1044</v>
      </c>
      <c r="O230" s="10" t="s">
        <v>1045</v>
      </c>
      <c r="P230" s="10" t="s">
        <v>1046</v>
      </c>
      <c r="Q230" s="10" t="s">
        <v>1047</v>
      </c>
      <c r="R230" s="10" t="s">
        <v>672</v>
      </c>
      <c r="S230" s="17"/>
      <c r="T230" s="27"/>
      <c r="U230" s="27"/>
      <c r="V230" s="17"/>
      <c r="W230" s="17"/>
      <c r="X230" s="17"/>
      <c r="Y230" s="17"/>
      <c r="Z230" s="17"/>
      <c r="AA230" s="17"/>
      <c r="AB230" s="17"/>
      <c r="AC230" s="17"/>
      <c r="AD230" s="17"/>
      <c r="AE230" s="17"/>
      <c r="AF230" s="17"/>
      <c r="AG230" s="17"/>
      <c r="AH230" s="17"/>
    </row>
    <row r="231" spans="1:34" ht="15.75" customHeight="1">
      <c r="A231" s="10"/>
      <c r="B231" s="10" t="s">
        <v>1976</v>
      </c>
      <c r="C231" s="11" t="s">
        <v>43</v>
      </c>
      <c r="D231" s="12" t="s">
        <v>1977</v>
      </c>
      <c r="E231" s="10">
        <v>80478</v>
      </c>
      <c r="F231" s="11" t="e">
        <f t="shared" ca="1" si="0"/>
        <v>#NAME?</v>
      </c>
      <c r="G231" s="12" t="e">
        <f t="shared" ca="1" si="1"/>
        <v>#NAME?</v>
      </c>
      <c r="H231" s="10">
        <f>'BIS + EDB Final'!B216</f>
        <v>1</v>
      </c>
      <c r="I231" s="10">
        <f>VLOOKUP(B231,'BIS + EDB Final'!A:F,6,FALSE)</f>
        <v>-1</v>
      </c>
      <c r="J231" s="10">
        <f>VLOOKUP(B231,'CBG Final'!A:B,2,FALSE)</f>
        <v>3</v>
      </c>
      <c r="K231" s="13" t="e">
        <f t="shared" ca="1" si="2"/>
        <v>#NAME?</v>
      </c>
      <c r="L231" s="10" t="s">
        <v>1978</v>
      </c>
      <c r="M231" s="10" t="s">
        <v>1082</v>
      </c>
      <c r="N231" s="10" t="s">
        <v>1979</v>
      </c>
      <c r="O231" s="10" t="s">
        <v>1980</v>
      </c>
      <c r="P231" s="10" t="s">
        <v>1981</v>
      </c>
      <c r="Q231" s="10" t="s">
        <v>492</v>
      </c>
      <c r="R231" s="10" t="s">
        <v>141</v>
      </c>
      <c r="S231" s="14"/>
      <c r="T231" s="15"/>
      <c r="U231" s="15"/>
      <c r="V231" s="14"/>
      <c r="W231" s="14"/>
      <c r="X231" s="15"/>
      <c r="Y231" s="15"/>
      <c r="Z231" s="14"/>
      <c r="AA231" s="14"/>
      <c r="AB231" s="14"/>
      <c r="AC231" s="14"/>
      <c r="AD231" s="14"/>
      <c r="AE231" s="14"/>
      <c r="AF231" s="14"/>
      <c r="AG231" s="14"/>
      <c r="AH231" s="14"/>
    </row>
    <row r="232" spans="1:34" ht="15.75" customHeight="1">
      <c r="A232" s="17"/>
      <c r="B232" s="18"/>
      <c r="C232" s="18"/>
      <c r="D232" s="18"/>
      <c r="E232" s="18"/>
      <c r="F232" s="19"/>
      <c r="G232" s="18"/>
      <c r="H232" s="20"/>
      <c r="I232" s="20"/>
      <c r="J232" s="20"/>
      <c r="K232" s="21"/>
      <c r="L232" s="20"/>
      <c r="M232" s="18"/>
      <c r="N232" s="18"/>
      <c r="O232" s="18"/>
      <c r="P232" s="18"/>
      <c r="Q232" s="18"/>
      <c r="R232" s="18"/>
      <c r="S232" s="14"/>
      <c r="T232" s="14"/>
      <c r="U232" s="14"/>
      <c r="V232" s="14"/>
      <c r="W232" s="14"/>
      <c r="X232" s="14"/>
      <c r="Y232" s="14"/>
      <c r="Z232" s="14"/>
      <c r="AA232" s="14"/>
      <c r="AB232" s="14"/>
      <c r="AC232" s="14"/>
      <c r="AD232" s="14"/>
      <c r="AE232" s="14"/>
      <c r="AF232" s="14"/>
      <c r="AG232" s="14"/>
      <c r="AH232" s="14"/>
    </row>
    <row r="233" spans="1:34" ht="15.75" hidden="1" customHeight="1">
      <c r="A233" s="17"/>
      <c r="B233" s="18"/>
      <c r="C233" s="18"/>
      <c r="D233" s="18" t="e">
        <f t="array" aca="1" ref="D233:D338" ca="1">_xludf.unique(D2:D231)</f>
        <v>#NAME?</v>
      </c>
      <c r="E233" s="18"/>
      <c r="F233" s="19"/>
      <c r="G233" s="18"/>
      <c r="H233" s="20"/>
      <c r="I233" s="20"/>
      <c r="J233" s="22" t="s">
        <v>2803</v>
      </c>
      <c r="K233" s="21"/>
      <c r="L233" s="20"/>
      <c r="M233" s="18"/>
      <c r="N233" s="18"/>
      <c r="O233" s="18"/>
      <c r="P233" s="18"/>
      <c r="Q233" s="18"/>
      <c r="R233" s="18"/>
      <c r="S233" s="14"/>
      <c r="T233" s="14"/>
      <c r="U233" s="14"/>
      <c r="V233" s="14"/>
      <c r="W233" s="14"/>
      <c r="X233" s="14"/>
      <c r="Y233" s="14"/>
      <c r="Z233" s="14"/>
      <c r="AA233" s="14"/>
      <c r="AB233" s="14"/>
      <c r="AC233" s="14"/>
      <c r="AD233" s="14"/>
      <c r="AE233" s="14"/>
      <c r="AF233" s="14"/>
      <c r="AG233" s="14"/>
      <c r="AH233" s="14"/>
    </row>
    <row r="234" spans="1:34" ht="15.75" hidden="1" customHeight="1">
      <c r="A234" s="17"/>
      <c r="B234" s="18"/>
      <c r="C234" s="18"/>
      <c r="D234" s="18" t="e">
        <f ca="1"/>
        <v>#NAME?</v>
      </c>
      <c r="E234" s="18"/>
      <c r="F234" s="19"/>
      <c r="G234" s="18"/>
      <c r="H234" s="20"/>
      <c r="I234" s="20"/>
      <c r="J234" s="20"/>
      <c r="K234" s="21"/>
      <c r="L234" s="20"/>
      <c r="M234" s="18"/>
      <c r="N234" s="18"/>
      <c r="O234" s="18"/>
      <c r="P234" s="18"/>
      <c r="Q234" s="18"/>
      <c r="R234" s="18"/>
      <c r="S234" s="14"/>
      <c r="T234" s="14"/>
      <c r="U234" s="14"/>
      <c r="V234" s="14"/>
      <c r="W234" s="14"/>
      <c r="X234" s="14"/>
      <c r="Y234" s="14"/>
      <c r="Z234" s="14"/>
      <c r="AA234" s="14"/>
      <c r="AB234" s="14"/>
      <c r="AC234" s="14"/>
      <c r="AD234" s="14"/>
      <c r="AE234" s="14"/>
      <c r="AF234" s="14"/>
      <c r="AG234" s="14"/>
      <c r="AH234" s="14"/>
    </row>
    <row r="235" spans="1:34" ht="15.75" hidden="1" customHeight="1">
      <c r="A235" s="17"/>
      <c r="B235" s="18"/>
      <c r="C235" s="18"/>
      <c r="D235" s="18" t="e">
        <f ca="1"/>
        <v>#NAME?</v>
      </c>
      <c r="E235" s="18"/>
      <c r="F235" s="19"/>
      <c r="G235" s="18"/>
      <c r="H235" s="20"/>
      <c r="I235" s="20"/>
      <c r="J235" s="20"/>
      <c r="K235" s="21"/>
      <c r="L235" s="20"/>
      <c r="M235" s="18"/>
      <c r="N235" s="18"/>
      <c r="O235" s="18"/>
      <c r="P235" s="18"/>
      <c r="Q235" s="18"/>
      <c r="R235" s="18"/>
      <c r="S235" s="14"/>
      <c r="T235" s="14"/>
      <c r="U235" s="14"/>
      <c r="V235" s="14"/>
      <c r="W235" s="14"/>
      <c r="X235" s="14"/>
      <c r="Y235" s="14"/>
      <c r="Z235" s="14"/>
      <c r="AA235" s="14"/>
      <c r="AB235" s="14"/>
      <c r="AC235" s="14"/>
      <c r="AD235" s="14"/>
      <c r="AE235" s="14"/>
      <c r="AF235" s="14"/>
      <c r="AG235" s="14"/>
      <c r="AH235" s="14"/>
    </row>
    <row r="236" spans="1:34" ht="15.75" hidden="1" customHeight="1">
      <c r="A236" s="17"/>
      <c r="B236" s="18"/>
      <c r="C236" s="18"/>
      <c r="D236" s="18" t="e">
        <f ca="1"/>
        <v>#NAME?</v>
      </c>
      <c r="E236" s="18"/>
      <c r="F236" s="19"/>
      <c r="G236" s="18"/>
      <c r="H236" s="20"/>
      <c r="I236" s="20"/>
      <c r="J236" s="20"/>
      <c r="K236" s="21"/>
      <c r="L236" s="20"/>
      <c r="M236" s="18"/>
      <c r="N236" s="18"/>
      <c r="O236" s="18"/>
      <c r="P236" s="18"/>
      <c r="Q236" s="18"/>
      <c r="R236" s="18"/>
      <c r="S236" s="14"/>
      <c r="T236" s="14"/>
      <c r="U236" s="14"/>
      <c r="V236" s="14"/>
      <c r="W236" s="14"/>
      <c r="X236" s="14"/>
      <c r="Y236" s="14"/>
      <c r="Z236" s="14"/>
      <c r="AA236" s="14"/>
      <c r="AB236" s="14"/>
      <c r="AC236" s="14"/>
      <c r="AD236" s="14"/>
      <c r="AE236" s="14"/>
      <c r="AF236" s="14"/>
      <c r="AG236" s="14"/>
      <c r="AH236" s="14"/>
    </row>
    <row r="237" spans="1:34" ht="15.75" hidden="1" customHeight="1">
      <c r="A237" s="17"/>
      <c r="B237" s="18"/>
      <c r="C237" s="18"/>
      <c r="D237" s="18" t="e">
        <f ca="1"/>
        <v>#NAME?</v>
      </c>
      <c r="E237" s="18"/>
      <c r="F237" s="19"/>
      <c r="G237" s="18"/>
      <c r="H237" s="20"/>
      <c r="I237" s="20"/>
      <c r="J237" s="20"/>
      <c r="K237" s="21"/>
      <c r="L237" s="20"/>
      <c r="M237" s="18"/>
      <c r="N237" s="18"/>
      <c r="O237" s="18"/>
      <c r="P237" s="18"/>
      <c r="Q237" s="18"/>
      <c r="R237" s="18"/>
      <c r="S237" s="14"/>
      <c r="T237" s="14"/>
      <c r="U237" s="14"/>
      <c r="V237" s="14"/>
      <c r="W237" s="14"/>
      <c r="X237" s="14"/>
      <c r="Y237" s="14"/>
      <c r="Z237" s="14"/>
      <c r="AA237" s="14"/>
      <c r="AB237" s="14"/>
      <c r="AC237" s="14"/>
      <c r="AD237" s="14"/>
      <c r="AE237" s="14"/>
      <c r="AF237" s="14"/>
      <c r="AG237" s="14"/>
      <c r="AH237" s="14"/>
    </row>
    <row r="238" spans="1:34" ht="15.75" hidden="1" customHeight="1">
      <c r="A238" s="17"/>
      <c r="B238" s="18"/>
      <c r="C238" s="18"/>
      <c r="D238" s="18" t="e">
        <f ca="1"/>
        <v>#NAME?</v>
      </c>
      <c r="E238" s="23">
        <f>_xlfn.PERCENTILE.INC($E$2:$E$231,0.2)</f>
        <v>77334</v>
      </c>
      <c r="F238" s="19"/>
      <c r="G238" s="18"/>
      <c r="H238" s="20"/>
      <c r="I238" s="20"/>
      <c r="J238" s="20"/>
      <c r="K238" s="21"/>
      <c r="L238" s="20"/>
      <c r="M238" s="18"/>
      <c r="N238" s="18"/>
      <c r="O238" s="18"/>
      <c r="P238" s="18"/>
      <c r="Q238" s="18"/>
      <c r="R238" s="18"/>
      <c r="S238" s="14"/>
      <c r="T238" s="14"/>
      <c r="U238" s="14"/>
      <c r="V238" s="14"/>
      <c r="W238" s="14"/>
      <c r="X238" s="14"/>
      <c r="Y238" s="14"/>
      <c r="Z238" s="14"/>
      <c r="AA238" s="14"/>
      <c r="AB238" s="14"/>
      <c r="AC238" s="14"/>
      <c r="AD238" s="14"/>
      <c r="AE238" s="14"/>
      <c r="AF238" s="14"/>
      <c r="AG238" s="14"/>
      <c r="AH238" s="14"/>
    </row>
    <row r="239" spans="1:34" ht="15.75" hidden="1" customHeight="1">
      <c r="A239" s="17"/>
      <c r="B239" s="18"/>
      <c r="C239" s="18"/>
      <c r="D239" s="18" t="e">
        <f ca="1"/>
        <v>#NAME?</v>
      </c>
      <c r="E239" s="23">
        <f>_xlfn.PERCENTILE.INC($E$2:$E$231,0.4)</f>
        <v>99840</v>
      </c>
      <c r="F239" s="19"/>
      <c r="G239" s="18"/>
      <c r="H239" s="20"/>
      <c r="I239" s="20"/>
      <c r="J239" s="20"/>
      <c r="K239" s="21"/>
      <c r="L239" s="20"/>
      <c r="M239" s="18"/>
      <c r="N239" s="18"/>
      <c r="O239" s="18"/>
      <c r="P239" s="18"/>
      <c r="Q239" s="18"/>
      <c r="R239" s="18"/>
      <c r="S239" s="14"/>
      <c r="T239" s="14"/>
      <c r="U239" s="14"/>
      <c r="V239" s="14"/>
      <c r="W239" s="14"/>
      <c r="X239" s="14"/>
      <c r="Y239" s="14"/>
      <c r="Z239" s="14"/>
      <c r="AA239" s="14"/>
      <c r="AB239" s="14"/>
      <c r="AC239" s="14"/>
      <c r="AD239" s="14"/>
      <c r="AE239" s="14"/>
      <c r="AF239" s="14"/>
      <c r="AG239" s="14"/>
      <c r="AH239" s="14"/>
    </row>
    <row r="240" spans="1:34" ht="15.75" hidden="1" customHeight="1">
      <c r="A240" s="17"/>
      <c r="B240" s="18"/>
      <c r="C240" s="18"/>
      <c r="D240" s="18" t="e">
        <f ca="1"/>
        <v>#NAME?</v>
      </c>
      <c r="E240" s="23">
        <f>_xlfn.PERCENTILE.INC($E$2:$E$231,0.6)</f>
        <v>140879.6</v>
      </c>
      <c r="F240" s="19"/>
      <c r="G240" s="18"/>
      <c r="H240" s="20"/>
      <c r="I240" s="20"/>
      <c r="J240" s="20"/>
      <c r="K240" s="24"/>
      <c r="L240" s="20"/>
      <c r="M240" s="18"/>
      <c r="N240" s="18"/>
      <c r="O240" s="18"/>
      <c r="P240" s="18"/>
      <c r="Q240" s="18"/>
      <c r="R240" s="18"/>
      <c r="S240" s="14"/>
      <c r="T240" s="14"/>
      <c r="U240" s="14"/>
      <c r="V240" s="14"/>
      <c r="W240" s="14"/>
      <c r="X240" s="14"/>
      <c r="Y240" s="14"/>
      <c r="Z240" s="14"/>
      <c r="AA240" s="14"/>
      <c r="AB240" s="14"/>
      <c r="AC240" s="14"/>
      <c r="AD240" s="14"/>
      <c r="AE240" s="14"/>
      <c r="AF240" s="14"/>
      <c r="AG240" s="14"/>
      <c r="AH240" s="14"/>
    </row>
    <row r="241" spans="1:34" ht="15.75" hidden="1" customHeight="1">
      <c r="A241" s="17"/>
      <c r="B241" s="18"/>
      <c r="C241" s="18"/>
      <c r="D241" s="18" t="e">
        <f ca="1"/>
        <v>#NAME?</v>
      </c>
      <c r="E241" s="23"/>
      <c r="F241" s="19"/>
      <c r="G241" s="18"/>
      <c r="H241" s="20"/>
      <c r="I241" s="20"/>
      <c r="J241" s="20"/>
      <c r="K241" s="24"/>
      <c r="L241" s="20"/>
      <c r="M241" s="18"/>
      <c r="N241" s="18"/>
      <c r="O241" s="18"/>
      <c r="P241" s="18"/>
      <c r="Q241" s="18"/>
      <c r="R241" s="18"/>
      <c r="S241" s="14"/>
      <c r="T241" s="14"/>
      <c r="U241" s="14"/>
      <c r="V241" s="14"/>
      <c r="W241" s="14"/>
      <c r="X241" s="14"/>
      <c r="Y241" s="14"/>
      <c r="Z241" s="14"/>
      <c r="AA241" s="14"/>
      <c r="AB241" s="14"/>
      <c r="AC241" s="14"/>
      <c r="AD241" s="14"/>
      <c r="AE241" s="14"/>
      <c r="AF241" s="14"/>
      <c r="AG241" s="14"/>
      <c r="AH241" s="14"/>
    </row>
    <row r="242" spans="1:34" ht="15.75" hidden="1" customHeight="1">
      <c r="A242" s="17"/>
      <c r="B242" s="18"/>
      <c r="C242" s="18"/>
      <c r="D242" s="18" t="e">
        <f ca="1"/>
        <v>#NAME?</v>
      </c>
      <c r="E242" s="23"/>
      <c r="F242" s="19"/>
      <c r="G242" s="18"/>
      <c r="H242" s="20"/>
      <c r="I242" s="20"/>
      <c r="J242" s="20"/>
      <c r="K242" s="24"/>
      <c r="L242" s="20"/>
      <c r="M242" s="18"/>
      <c r="N242" s="18"/>
      <c r="O242" s="18"/>
      <c r="P242" s="18"/>
      <c r="Q242" s="18"/>
      <c r="R242" s="18"/>
      <c r="S242" s="14"/>
      <c r="T242" s="14"/>
      <c r="U242" s="14"/>
      <c r="V242" s="14"/>
      <c r="W242" s="14"/>
      <c r="X242" s="14"/>
      <c r="Y242" s="14"/>
      <c r="Z242" s="14"/>
      <c r="AA242" s="14"/>
      <c r="AB242" s="14"/>
      <c r="AC242" s="14"/>
      <c r="AD242" s="14"/>
      <c r="AE242" s="14"/>
      <c r="AF242" s="14"/>
      <c r="AG242" s="14"/>
      <c r="AH242" s="14"/>
    </row>
    <row r="243" spans="1:34" ht="15.75" hidden="1" customHeight="1">
      <c r="A243" s="17"/>
      <c r="B243" s="18"/>
      <c r="C243" s="18"/>
      <c r="D243" s="18" t="e">
        <f ca="1"/>
        <v>#NAME?</v>
      </c>
      <c r="E243" s="23">
        <f>_xlfn.PERCENTILE.INC($E$2:$E$231,0.8)</f>
        <v>222966.20000000007</v>
      </c>
      <c r="F243" s="19"/>
      <c r="G243" s="18"/>
      <c r="H243" s="20"/>
      <c r="I243" s="20"/>
      <c r="J243" s="20"/>
      <c r="K243" s="24"/>
      <c r="L243" s="20"/>
      <c r="M243" s="18"/>
      <c r="N243" s="18"/>
      <c r="O243" s="18"/>
      <c r="P243" s="18"/>
      <c r="Q243" s="18"/>
      <c r="R243" s="18"/>
      <c r="S243" s="14"/>
      <c r="T243" s="14"/>
      <c r="U243" s="14"/>
      <c r="V243" s="14"/>
      <c r="W243" s="14"/>
      <c r="X243" s="14"/>
      <c r="Y243" s="14"/>
      <c r="Z243" s="14"/>
      <c r="AA243" s="14"/>
      <c r="AB243" s="14"/>
      <c r="AC243" s="14"/>
      <c r="AD243" s="14"/>
      <c r="AE243" s="14"/>
      <c r="AF243" s="14"/>
      <c r="AG243" s="14"/>
      <c r="AH243" s="14"/>
    </row>
    <row r="244" spans="1:34" ht="15.75" hidden="1" customHeight="1">
      <c r="A244" s="17"/>
      <c r="B244" s="18"/>
      <c r="C244" s="18"/>
      <c r="D244" s="18" t="e">
        <f ca="1"/>
        <v>#NAME?</v>
      </c>
      <c r="E244" s="18"/>
      <c r="F244" s="19"/>
      <c r="G244" s="18"/>
      <c r="H244" s="20"/>
      <c r="I244" s="20"/>
      <c r="J244" s="20"/>
      <c r="K244" s="24"/>
      <c r="L244" s="20"/>
      <c r="M244" s="18"/>
      <c r="N244" s="18"/>
      <c r="O244" s="18"/>
      <c r="P244" s="18"/>
      <c r="Q244" s="18"/>
      <c r="R244" s="18"/>
      <c r="S244" s="14"/>
      <c r="T244" s="14"/>
      <c r="U244" s="14"/>
      <c r="V244" s="14"/>
      <c r="W244" s="14"/>
      <c r="X244" s="14"/>
      <c r="Y244" s="14"/>
      <c r="Z244" s="14"/>
      <c r="AA244" s="14"/>
      <c r="AB244" s="14"/>
      <c r="AC244" s="14"/>
      <c r="AD244" s="14"/>
      <c r="AE244" s="14"/>
      <c r="AF244" s="14"/>
      <c r="AG244" s="14"/>
      <c r="AH244" s="14"/>
    </row>
    <row r="245" spans="1:34" ht="15.75" hidden="1" customHeight="1">
      <c r="A245" s="17"/>
      <c r="B245" s="18"/>
      <c r="C245" s="18"/>
      <c r="D245" s="18" t="e">
        <f ca="1"/>
        <v>#NAME?</v>
      </c>
      <c r="E245" s="23">
        <f>_xlfn.PERCENTILE.INC($E$2:$E$231,0.25)</f>
        <v>83151.75</v>
      </c>
      <c r="F245" s="19"/>
      <c r="G245" s="18"/>
      <c r="H245" s="20"/>
      <c r="I245" s="20"/>
      <c r="J245" s="20"/>
      <c r="K245" s="24"/>
      <c r="L245" s="20"/>
      <c r="M245" s="18"/>
      <c r="N245" s="18"/>
      <c r="O245" s="18"/>
      <c r="P245" s="18"/>
      <c r="Q245" s="18"/>
      <c r="R245" s="18"/>
      <c r="S245" s="14"/>
      <c r="T245" s="14"/>
      <c r="U245" s="14"/>
      <c r="V245" s="14"/>
      <c r="W245" s="14"/>
      <c r="X245" s="14"/>
      <c r="Y245" s="14"/>
      <c r="Z245" s="14"/>
      <c r="AA245" s="14"/>
      <c r="AB245" s="14"/>
      <c r="AC245" s="14"/>
      <c r="AD245" s="14"/>
      <c r="AE245" s="14"/>
      <c r="AF245" s="14"/>
      <c r="AG245" s="14"/>
      <c r="AH245" s="14"/>
    </row>
    <row r="246" spans="1:34" ht="15.75" hidden="1" customHeight="1">
      <c r="A246" s="17"/>
      <c r="B246" s="18"/>
      <c r="C246" s="18"/>
      <c r="D246" s="18" t="e">
        <f ca="1"/>
        <v>#NAME?</v>
      </c>
      <c r="E246" s="23">
        <f>_xlfn.PERCENTILE.INC($E$2:$E$231,0.5)</f>
        <v>112600</v>
      </c>
      <c r="F246" s="19"/>
      <c r="G246" s="18"/>
      <c r="H246" s="20"/>
      <c r="I246" s="20"/>
      <c r="J246" s="20"/>
      <c r="K246" s="24"/>
      <c r="L246" s="20"/>
      <c r="M246" s="18"/>
      <c r="N246" s="18"/>
      <c r="O246" s="18"/>
      <c r="P246" s="18"/>
      <c r="Q246" s="18"/>
      <c r="R246" s="18"/>
      <c r="S246" s="14"/>
      <c r="T246" s="14"/>
      <c r="U246" s="14"/>
      <c r="V246" s="14"/>
      <c r="W246" s="14"/>
      <c r="X246" s="14"/>
      <c r="Y246" s="14"/>
      <c r="Z246" s="14"/>
      <c r="AA246" s="14"/>
      <c r="AB246" s="14"/>
      <c r="AC246" s="14"/>
      <c r="AD246" s="14"/>
      <c r="AE246" s="14"/>
      <c r="AF246" s="14"/>
      <c r="AG246" s="14"/>
      <c r="AH246" s="14"/>
    </row>
    <row r="247" spans="1:34" ht="15.75" hidden="1" customHeight="1">
      <c r="A247" s="17"/>
      <c r="B247" s="18"/>
      <c r="C247" s="18"/>
      <c r="D247" s="18" t="e">
        <f ca="1"/>
        <v>#NAME?</v>
      </c>
      <c r="E247" s="23">
        <f>_xlfn.PERCENTILE.INC($E$2:$E$231,0.75)</f>
        <v>201189.25</v>
      </c>
      <c r="F247" s="19"/>
      <c r="G247" s="18"/>
      <c r="H247" s="20"/>
      <c r="I247" s="20"/>
      <c r="J247" s="20"/>
      <c r="K247" s="24"/>
      <c r="L247" s="20"/>
      <c r="M247" s="18"/>
      <c r="N247" s="18"/>
      <c r="O247" s="18"/>
      <c r="P247" s="18"/>
      <c r="Q247" s="18"/>
      <c r="R247" s="18"/>
      <c r="S247" s="14"/>
      <c r="T247" s="14"/>
      <c r="U247" s="14"/>
      <c r="V247" s="14"/>
      <c r="W247" s="14"/>
      <c r="X247" s="14"/>
      <c r="Y247" s="14"/>
      <c r="Z247" s="14"/>
      <c r="AA247" s="14"/>
      <c r="AB247" s="14"/>
      <c r="AC247" s="14"/>
      <c r="AD247" s="14"/>
      <c r="AE247" s="14"/>
      <c r="AF247" s="14"/>
      <c r="AG247" s="14"/>
      <c r="AH247" s="14"/>
    </row>
    <row r="248" spans="1:34" ht="15.75" hidden="1" customHeight="1">
      <c r="A248" s="17"/>
      <c r="B248" s="18"/>
      <c r="C248" s="18"/>
      <c r="D248" s="18" t="e">
        <f ca="1"/>
        <v>#NAME?</v>
      </c>
      <c r="E248" s="17"/>
      <c r="F248" s="19"/>
      <c r="G248" s="18"/>
      <c r="H248" s="20"/>
      <c r="I248" s="20"/>
      <c r="J248" s="20"/>
      <c r="K248" s="24"/>
      <c r="L248" s="20"/>
      <c r="M248" s="18"/>
      <c r="N248" s="18"/>
      <c r="O248" s="18"/>
      <c r="P248" s="18"/>
      <c r="Q248" s="18"/>
      <c r="R248" s="18"/>
      <c r="S248" s="14"/>
      <c r="T248" s="14"/>
      <c r="U248" s="14"/>
      <c r="V248" s="14"/>
      <c r="W248" s="14"/>
      <c r="X248" s="14"/>
      <c r="Y248" s="14"/>
      <c r="Z248" s="14"/>
      <c r="AA248" s="14"/>
      <c r="AB248" s="14"/>
      <c r="AC248" s="14"/>
      <c r="AD248" s="14"/>
      <c r="AE248" s="14"/>
      <c r="AF248" s="14"/>
      <c r="AG248" s="14"/>
      <c r="AH248" s="14"/>
    </row>
    <row r="249" spans="1:34" ht="15.75" hidden="1" customHeight="1">
      <c r="A249" s="17"/>
      <c r="B249" s="18"/>
      <c r="C249" s="18"/>
      <c r="D249" s="18" t="e">
        <f ca="1"/>
        <v>#NAME?</v>
      </c>
      <c r="E249" s="17"/>
      <c r="F249" s="19"/>
      <c r="G249" s="18"/>
      <c r="H249" s="20"/>
      <c r="I249" s="20"/>
      <c r="J249" s="20"/>
      <c r="K249" s="24"/>
      <c r="L249" s="20"/>
      <c r="M249" s="18"/>
      <c r="N249" s="18"/>
      <c r="O249" s="18"/>
      <c r="P249" s="18"/>
      <c r="Q249" s="18"/>
      <c r="R249" s="18"/>
      <c r="S249" s="14"/>
      <c r="T249" s="14"/>
      <c r="U249" s="14"/>
      <c r="V249" s="14"/>
      <c r="W249" s="14"/>
      <c r="X249" s="14"/>
      <c r="Y249" s="14"/>
      <c r="Z249" s="14"/>
      <c r="AA249" s="14"/>
      <c r="AB249" s="14"/>
      <c r="AC249" s="14"/>
      <c r="AD249" s="14"/>
      <c r="AE249" s="14"/>
      <c r="AF249" s="14"/>
      <c r="AG249" s="14"/>
      <c r="AH249" s="14"/>
    </row>
    <row r="250" spans="1:34" ht="15.75" hidden="1" customHeight="1">
      <c r="A250" s="17"/>
      <c r="B250" s="18"/>
      <c r="C250" s="18"/>
      <c r="D250" s="18" t="e">
        <f ca="1"/>
        <v>#NAME?</v>
      </c>
      <c r="E250" s="17"/>
      <c r="F250" s="19"/>
      <c r="G250" s="18"/>
      <c r="H250" s="20"/>
      <c r="I250" s="20"/>
      <c r="J250" s="20"/>
      <c r="K250" s="24"/>
      <c r="L250" s="20"/>
      <c r="M250" s="18"/>
      <c r="N250" s="18"/>
      <c r="O250" s="18"/>
      <c r="P250" s="18"/>
      <c r="Q250" s="18"/>
      <c r="R250" s="18"/>
      <c r="S250" s="14"/>
      <c r="T250" s="14"/>
      <c r="U250" s="14"/>
      <c r="V250" s="14"/>
      <c r="W250" s="14"/>
      <c r="X250" s="14"/>
      <c r="Y250" s="14"/>
      <c r="Z250" s="14"/>
      <c r="AA250" s="14"/>
      <c r="AB250" s="14"/>
      <c r="AC250" s="14"/>
      <c r="AD250" s="14"/>
      <c r="AE250" s="14"/>
      <c r="AF250" s="14"/>
      <c r="AG250" s="14"/>
      <c r="AH250" s="14"/>
    </row>
    <row r="251" spans="1:34" ht="15.75" hidden="1" customHeight="1">
      <c r="A251" s="17"/>
      <c r="B251" s="18"/>
      <c r="C251" s="18"/>
      <c r="D251" s="18" t="e">
        <f ca="1"/>
        <v>#NAME?</v>
      </c>
      <c r="E251" s="18"/>
      <c r="F251" s="19"/>
      <c r="G251" s="18"/>
      <c r="H251" s="20"/>
      <c r="I251" s="20"/>
      <c r="J251" s="20"/>
      <c r="K251" s="24"/>
      <c r="L251" s="20"/>
      <c r="M251" s="20"/>
      <c r="N251" s="18"/>
      <c r="O251" s="18"/>
      <c r="P251" s="18"/>
      <c r="Q251" s="18"/>
      <c r="R251" s="18"/>
      <c r="S251" s="14"/>
      <c r="T251" s="14"/>
      <c r="U251" s="14"/>
      <c r="V251" s="14"/>
      <c r="W251" s="14"/>
      <c r="X251" s="14"/>
      <c r="Y251" s="14"/>
      <c r="Z251" s="14"/>
      <c r="AA251" s="14"/>
      <c r="AB251" s="14"/>
      <c r="AC251" s="14"/>
      <c r="AD251" s="14"/>
      <c r="AE251" s="14"/>
      <c r="AF251" s="14"/>
      <c r="AG251" s="14"/>
      <c r="AH251" s="14"/>
    </row>
    <row r="252" spans="1:34" ht="15.75" hidden="1" customHeight="1">
      <c r="A252" s="17"/>
      <c r="B252" s="18"/>
      <c r="C252" s="18"/>
      <c r="D252" s="18" t="e">
        <f ca="1"/>
        <v>#NAME?</v>
      </c>
      <c r="E252" s="18"/>
      <c r="F252" s="19"/>
      <c r="G252" s="18"/>
      <c r="H252" s="20"/>
      <c r="I252" s="20"/>
      <c r="J252" s="20"/>
      <c r="K252" s="24"/>
      <c r="L252" s="20"/>
      <c r="M252" s="20"/>
      <c r="N252" s="18"/>
      <c r="O252" s="18"/>
      <c r="P252" s="18"/>
      <c r="Q252" s="18"/>
      <c r="R252" s="18"/>
      <c r="S252" s="14"/>
      <c r="T252" s="14"/>
      <c r="U252" s="14"/>
      <c r="V252" s="14"/>
      <c r="W252" s="14"/>
      <c r="X252" s="14"/>
      <c r="Y252" s="14"/>
      <c r="Z252" s="14"/>
      <c r="AA252" s="14"/>
      <c r="AB252" s="14"/>
      <c r="AC252" s="14"/>
      <c r="AD252" s="14"/>
      <c r="AE252" s="14"/>
      <c r="AF252" s="14"/>
      <c r="AG252" s="14"/>
      <c r="AH252" s="14"/>
    </row>
    <row r="253" spans="1:34" ht="15.75" hidden="1" customHeight="1">
      <c r="A253" s="17"/>
      <c r="B253" s="18"/>
      <c r="C253" s="18"/>
      <c r="D253" s="18" t="e">
        <f ca="1"/>
        <v>#NAME?</v>
      </c>
      <c r="E253" s="18"/>
      <c r="F253" s="19"/>
      <c r="G253" s="18"/>
      <c r="H253" s="20"/>
      <c r="I253" s="20"/>
      <c r="J253" s="20"/>
      <c r="K253" s="24"/>
      <c r="L253" s="20"/>
      <c r="M253" s="20"/>
      <c r="N253" s="18"/>
      <c r="O253" s="18"/>
      <c r="P253" s="18"/>
      <c r="Q253" s="18"/>
      <c r="R253" s="18"/>
      <c r="S253" s="14"/>
      <c r="T253" s="14"/>
      <c r="U253" s="14"/>
      <c r="V253" s="14"/>
      <c r="W253" s="14"/>
      <c r="X253" s="14"/>
      <c r="Y253" s="14"/>
      <c r="Z253" s="14"/>
      <c r="AA253" s="14"/>
      <c r="AB253" s="14"/>
      <c r="AC253" s="14"/>
      <c r="AD253" s="14"/>
      <c r="AE253" s="14"/>
      <c r="AF253" s="14"/>
      <c r="AG253" s="14"/>
      <c r="AH253" s="14"/>
    </row>
    <row r="254" spans="1:34" ht="15.75" hidden="1" customHeight="1">
      <c r="A254" s="17"/>
      <c r="B254" s="18"/>
      <c r="C254" s="18"/>
      <c r="D254" s="18" t="e">
        <f ca="1"/>
        <v>#NAME?</v>
      </c>
      <c r="E254" s="18"/>
      <c r="F254" s="19"/>
      <c r="G254" s="18"/>
      <c r="H254" s="20"/>
      <c r="I254" s="20"/>
      <c r="J254" s="20"/>
      <c r="K254" s="24"/>
      <c r="L254" s="20"/>
      <c r="M254" s="20"/>
      <c r="N254" s="18"/>
      <c r="O254" s="18"/>
      <c r="P254" s="18"/>
      <c r="Q254" s="18"/>
      <c r="R254" s="18"/>
      <c r="S254" s="14"/>
      <c r="T254" s="14"/>
      <c r="U254" s="14"/>
      <c r="V254" s="14"/>
      <c r="W254" s="14"/>
      <c r="X254" s="14"/>
      <c r="Y254" s="14"/>
      <c r="Z254" s="14"/>
      <c r="AA254" s="14"/>
      <c r="AB254" s="14"/>
      <c r="AC254" s="14"/>
      <c r="AD254" s="14"/>
      <c r="AE254" s="14"/>
      <c r="AF254" s="14"/>
      <c r="AG254" s="14"/>
      <c r="AH254" s="14"/>
    </row>
    <row r="255" spans="1:34" ht="15.75" hidden="1" customHeight="1">
      <c r="A255" s="17"/>
      <c r="B255" s="18"/>
      <c r="C255" s="18"/>
      <c r="D255" s="18" t="e">
        <f ca="1"/>
        <v>#NAME?</v>
      </c>
      <c r="E255" s="18"/>
      <c r="F255" s="19"/>
      <c r="G255" s="18"/>
      <c r="H255" s="20"/>
      <c r="I255" s="20"/>
      <c r="J255" s="20"/>
      <c r="K255" s="24"/>
      <c r="L255" s="20"/>
      <c r="M255" s="20"/>
      <c r="N255" s="18"/>
      <c r="O255" s="18"/>
      <c r="P255" s="18"/>
      <c r="Q255" s="18"/>
      <c r="R255" s="18"/>
      <c r="S255" s="14"/>
      <c r="T255" s="14"/>
      <c r="U255" s="14"/>
      <c r="V255" s="14"/>
      <c r="W255" s="14"/>
      <c r="X255" s="14"/>
      <c r="Y255" s="14"/>
      <c r="Z255" s="14"/>
      <c r="AA255" s="14"/>
      <c r="AB255" s="14"/>
      <c r="AC255" s="14"/>
      <c r="AD255" s="14"/>
      <c r="AE255" s="14"/>
      <c r="AF255" s="14"/>
      <c r="AG255" s="14"/>
      <c r="AH255" s="14"/>
    </row>
    <row r="256" spans="1:34" ht="15.75" hidden="1" customHeight="1">
      <c r="A256" s="17"/>
      <c r="B256" s="18"/>
      <c r="C256" s="18"/>
      <c r="D256" s="18" t="e">
        <f ca="1"/>
        <v>#NAME?</v>
      </c>
      <c r="E256" s="18"/>
      <c r="F256" s="19"/>
      <c r="G256" s="18"/>
      <c r="H256" s="20"/>
      <c r="I256" s="20"/>
      <c r="J256" s="20"/>
      <c r="K256" s="24"/>
      <c r="L256" s="20"/>
      <c r="M256" s="20"/>
      <c r="N256" s="18"/>
      <c r="O256" s="18"/>
      <c r="P256" s="18"/>
      <c r="Q256" s="18"/>
      <c r="R256" s="18"/>
      <c r="S256" s="14"/>
      <c r="T256" s="14"/>
      <c r="U256" s="14"/>
      <c r="V256" s="14"/>
      <c r="W256" s="14"/>
      <c r="X256" s="14"/>
      <c r="Y256" s="14"/>
      <c r="Z256" s="14"/>
      <c r="AA256" s="14"/>
      <c r="AB256" s="14"/>
      <c r="AC256" s="14"/>
      <c r="AD256" s="14"/>
      <c r="AE256" s="14"/>
      <c r="AF256" s="14"/>
      <c r="AG256" s="14"/>
      <c r="AH256" s="14"/>
    </row>
    <row r="257" spans="1:34" ht="15.75" hidden="1" customHeight="1">
      <c r="A257" s="17"/>
      <c r="B257" s="18"/>
      <c r="C257" s="18"/>
      <c r="D257" s="18" t="e">
        <f ca="1"/>
        <v>#NAME?</v>
      </c>
      <c r="E257" s="18"/>
      <c r="F257" s="19"/>
      <c r="G257" s="18"/>
      <c r="H257" s="20"/>
      <c r="I257" s="20"/>
      <c r="J257" s="20"/>
      <c r="K257" s="24"/>
      <c r="L257" s="20"/>
      <c r="M257" s="20"/>
      <c r="N257" s="18"/>
      <c r="O257" s="18"/>
      <c r="P257" s="18"/>
      <c r="Q257" s="18"/>
      <c r="R257" s="18"/>
      <c r="S257" s="14"/>
      <c r="T257" s="14"/>
      <c r="U257" s="14"/>
      <c r="V257" s="14"/>
      <c r="W257" s="14"/>
      <c r="X257" s="14"/>
      <c r="Y257" s="14"/>
      <c r="Z257" s="14"/>
      <c r="AA257" s="14"/>
      <c r="AB257" s="14"/>
      <c r="AC257" s="14"/>
      <c r="AD257" s="14"/>
      <c r="AE257" s="14"/>
      <c r="AF257" s="14"/>
      <c r="AG257" s="14"/>
      <c r="AH257" s="14"/>
    </row>
    <row r="258" spans="1:34" ht="15.75" hidden="1" customHeight="1">
      <c r="A258" s="17"/>
      <c r="B258" s="18"/>
      <c r="C258" s="18"/>
      <c r="D258" s="18" t="e">
        <f ca="1"/>
        <v>#NAME?</v>
      </c>
      <c r="E258" s="18"/>
      <c r="F258" s="19"/>
      <c r="G258" s="18"/>
      <c r="H258" s="20"/>
      <c r="I258" s="20"/>
      <c r="J258" s="20"/>
      <c r="K258" s="24"/>
      <c r="L258" s="20"/>
      <c r="M258" s="20"/>
      <c r="N258" s="18"/>
      <c r="O258" s="18"/>
      <c r="P258" s="18"/>
      <c r="Q258" s="18"/>
      <c r="R258" s="18"/>
      <c r="S258" s="14"/>
      <c r="T258" s="14"/>
      <c r="U258" s="14"/>
      <c r="V258" s="14"/>
      <c r="W258" s="14"/>
      <c r="X258" s="14"/>
      <c r="Y258" s="14"/>
      <c r="Z258" s="14"/>
      <c r="AA258" s="14"/>
      <c r="AB258" s="14"/>
      <c r="AC258" s="14"/>
      <c r="AD258" s="14"/>
      <c r="AE258" s="14"/>
      <c r="AF258" s="14"/>
      <c r="AG258" s="14"/>
      <c r="AH258" s="14"/>
    </row>
    <row r="259" spans="1:34" ht="15.75" hidden="1" customHeight="1">
      <c r="A259" s="17"/>
      <c r="B259" s="18"/>
      <c r="C259" s="18"/>
      <c r="D259" s="18" t="e">
        <f ca="1"/>
        <v>#NAME?</v>
      </c>
      <c r="E259" s="18"/>
      <c r="F259" s="19"/>
      <c r="G259" s="18"/>
      <c r="H259" s="20"/>
      <c r="I259" s="20"/>
      <c r="J259" s="20"/>
      <c r="K259" s="24"/>
      <c r="L259" s="20"/>
      <c r="M259" s="20"/>
      <c r="N259" s="18"/>
      <c r="O259" s="18"/>
      <c r="P259" s="18"/>
      <c r="Q259" s="18"/>
      <c r="R259" s="18"/>
      <c r="S259" s="14"/>
      <c r="T259" s="14"/>
      <c r="U259" s="14"/>
      <c r="V259" s="14"/>
      <c r="W259" s="14"/>
      <c r="X259" s="14"/>
      <c r="Y259" s="14"/>
      <c r="Z259" s="14"/>
      <c r="AA259" s="14"/>
      <c r="AB259" s="14"/>
      <c r="AC259" s="14"/>
      <c r="AD259" s="14"/>
      <c r="AE259" s="14"/>
      <c r="AF259" s="14"/>
      <c r="AG259" s="14"/>
      <c r="AH259" s="14"/>
    </row>
    <row r="260" spans="1:34" ht="15.75" hidden="1" customHeight="1">
      <c r="A260" s="17"/>
      <c r="B260" s="18"/>
      <c r="C260" s="18"/>
      <c r="D260" s="18" t="e">
        <f ca="1"/>
        <v>#NAME?</v>
      </c>
      <c r="E260" s="18"/>
      <c r="F260" s="19"/>
      <c r="G260" s="18"/>
      <c r="H260" s="20"/>
      <c r="I260" s="20"/>
      <c r="J260" s="20"/>
      <c r="K260" s="24"/>
      <c r="L260" s="20"/>
      <c r="M260" s="20"/>
      <c r="N260" s="18"/>
      <c r="O260" s="18"/>
      <c r="P260" s="18"/>
      <c r="Q260" s="18"/>
      <c r="R260" s="18"/>
      <c r="S260" s="14"/>
      <c r="T260" s="14"/>
      <c r="U260" s="14"/>
      <c r="V260" s="14"/>
      <c r="W260" s="14"/>
      <c r="X260" s="14"/>
      <c r="Y260" s="14"/>
      <c r="Z260" s="14"/>
      <c r="AA260" s="14"/>
      <c r="AB260" s="14"/>
      <c r="AC260" s="14"/>
      <c r="AD260" s="14"/>
      <c r="AE260" s="14"/>
      <c r="AF260" s="14"/>
      <c r="AG260" s="14"/>
      <c r="AH260" s="14"/>
    </row>
    <row r="261" spans="1:34" ht="15.75" hidden="1" customHeight="1">
      <c r="A261" s="17"/>
      <c r="B261" s="18"/>
      <c r="C261" s="18"/>
      <c r="D261" s="18" t="e">
        <f ca="1"/>
        <v>#NAME?</v>
      </c>
      <c r="E261" s="18"/>
      <c r="F261" s="19"/>
      <c r="G261" s="18"/>
      <c r="H261" s="20"/>
      <c r="I261" s="20"/>
      <c r="J261" s="20"/>
      <c r="K261" s="24"/>
      <c r="L261" s="20"/>
      <c r="M261" s="20"/>
      <c r="N261" s="18"/>
      <c r="O261" s="18"/>
      <c r="P261" s="18"/>
      <c r="Q261" s="18"/>
      <c r="R261" s="18"/>
      <c r="S261" s="14"/>
      <c r="T261" s="14"/>
      <c r="U261" s="14"/>
      <c r="V261" s="14"/>
      <c r="W261" s="14"/>
      <c r="X261" s="14"/>
      <c r="Y261" s="14"/>
      <c r="Z261" s="14"/>
      <c r="AA261" s="14"/>
      <c r="AB261" s="14"/>
      <c r="AC261" s="14"/>
      <c r="AD261" s="14"/>
      <c r="AE261" s="14"/>
      <c r="AF261" s="14"/>
      <c r="AG261" s="14"/>
      <c r="AH261" s="14"/>
    </row>
    <row r="262" spans="1:34" ht="15.75" hidden="1" customHeight="1">
      <c r="A262" s="17"/>
      <c r="B262" s="18"/>
      <c r="C262" s="18"/>
      <c r="D262" s="18" t="e">
        <f ca="1"/>
        <v>#NAME?</v>
      </c>
      <c r="E262" s="18"/>
      <c r="F262" s="19"/>
      <c r="G262" s="18"/>
      <c r="H262" s="20"/>
      <c r="I262" s="20"/>
      <c r="J262" s="20"/>
      <c r="K262" s="24"/>
      <c r="L262" s="20"/>
      <c r="M262" s="20"/>
      <c r="N262" s="18"/>
      <c r="O262" s="18"/>
      <c r="P262" s="18"/>
      <c r="Q262" s="18"/>
      <c r="R262" s="18"/>
      <c r="S262" s="14"/>
      <c r="T262" s="14"/>
      <c r="U262" s="14"/>
      <c r="V262" s="14"/>
      <c r="W262" s="14"/>
      <c r="X262" s="14"/>
      <c r="Y262" s="14"/>
      <c r="Z262" s="14"/>
      <c r="AA262" s="14"/>
      <c r="AB262" s="14"/>
      <c r="AC262" s="14"/>
      <c r="AD262" s="14"/>
      <c r="AE262" s="14"/>
      <c r="AF262" s="14"/>
      <c r="AG262" s="14"/>
      <c r="AH262" s="14"/>
    </row>
    <row r="263" spans="1:34" ht="15.75" hidden="1" customHeight="1">
      <c r="A263" s="17"/>
      <c r="B263" s="18"/>
      <c r="C263" s="18"/>
      <c r="D263" s="18" t="e">
        <f ca="1"/>
        <v>#NAME?</v>
      </c>
      <c r="E263" s="18"/>
      <c r="F263" s="19"/>
      <c r="G263" s="18"/>
      <c r="H263" s="20"/>
      <c r="I263" s="20"/>
      <c r="J263" s="20"/>
      <c r="K263" s="24"/>
      <c r="L263" s="20"/>
      <c r="M263" s="20"/>
      <c r="N263" s="18"/>
      <c r="O263" s="18"/>
      <c r="P263" s="18"/>
      <c r="Q263" s="18"/>
      <c r="R263" s="18"/>
      <c r="S263" s="14"/>
      <c r="T263" s="14"/>
      <c r="U263" s="14"/>
      <c r="V263" s="14"/>
      <c r="W263" s="14"/>
      <c r="X263" s="14"/>
      <c r="Y263" s="14"/>
      <c r="Z263" s="14"/>
      <c r="AA263" s="14"/>
      <c r="AB263" s="14"/>
      <c r="AC263" s="14"/>
      <c r="AD263" s="14"/>
      <c r="AE263" s="14"/>
      <c r="AF263" s="14"/>
      <c r="AG263" s="14"/>
      <c r="AH263" s="14"/>
    </row>
    <row r="264" spans="1:34" ht="15.75" hidden="1" customHeight="1">
      <c r="A264" s="17"/>
      <c r="B264" s="18"/>
      <c r="C264" s="18"/>
      <c r="D264" s="18" t="e">
        <f ca="1"/>
        <v>#NAME?</v>
      </c>
      <c r="E264" s="18"/>
      <c r="F264" s="18"/>
      <c r="G264" s="18"/>
      <c r="H264" s="20"/>
      <c r="I264" s="20"/>
      <c r="J264" s="20"/>
      <c r="K264" s="24"/>
      <c r="L264" s="20"/>
      <c r="M264" s="20"/>
      <c r="N264" s="18"/>
      <c r="O264" s="18"/>
      <c r="P264" s="18"/>
      <c r="Q264" s="18"/>
      <c r="R264" s="18"/>
      <c r="S264" s="14"/>
      <c r="T264" s="14"/>
      <c r="U264" s="14"/>
      <c r="V264" s="14"/>
      <c r="W264" s="14"/>
      <c r="X264" s="14"/>
      <c r="Y264" s="14"/>
      <c r="Z264" s="14"/>
      <c r="AA264" s="14"/>
      <c r="AB264" s="14"/>
      <c r="AC264" s="14"/>
      <c r="AD264" s="14"/>
      <c r="AE264" s="14"/>
      <c r="AF264" s="14"/>
      <c r="AG264" s="14"/>
      <c r="AH264" s="14"/>
    </row>
    <row r="265" spans="1:34" ht="15.75" hidden="1" customHeight="1">
      <c r="A265" s="17"/>
      <c r="B265" s="18"/>
      <c r="C265" s="18"/>
      <c r="D265" s="18" t="e">
        <f ca="1"/>
        <v>#NAME?</v>
      </c>
      <c r="E265" s="18"/>
      <c r="F265" s="18"/>
      <c r="G265" s="18"/>
      <c r="H265" s="20"/>
      <c r="I265" s="20"/>
      <c r="J265" s="20"/>
      <c r="K265" s="24"/>
      <c r="L265" s="20"/>
      <c r="M265" s="20"/>
      <c r="N265" s="18"/>
      <c r="O265" s="18"/>
      <c r="P265" s="18"/>
      <c r="Q265" s="18"/>
      <c r="R265" s="18"/>
      <c r="S265" s="14"/>
      <c r="T265" s="14"/>
      <c r="U265" s="14"/>
      <c r="V265" s="14"/>
      <c r="W265" s="14"/>
      <c r="X265" s="14"/>
      <c r="Y265" s="14"/>
      <c r="Z265" s="14"/>
      <c r="AA265" s="14"/>
      <c r="AB265" s="14"/>
      <c r="AC265" s="14"/>
      <c r="AD265" s="14"/>
      <c r="AE265" s="14"/>
      <c r="AF265" s="14"/>
      <c r="AG265" s="14"/>
      <c r="AH265" s="14"/>
    </row>
    <row r="266" spans="1:34" ht="15.75" hidden="1" customHeight="1">
      <c r="A266" s="17"/>
      <c r="B266" s="18"/>
      <c r="C266" s="18"/>
      <c r="D266" s="18" t="e">
        <f ca="1"/>
        <v>#NAME?</v>
      </c>
      <c r="E266" s="18"/>
      <c r="F266" s="18"/>
      <c r="G266" s="18"/>
      <c r="H266" s="20"/>
      <c r="I266" s="20"/>
      <c r="J266" s="20"/>
      <c r="K266" s="24"/>
      <c r="L266" s="20"/>
      <c r="M266" s="20"/>
      <c r="N266" s="18"/>
      <c r="O266" s="18"/>
      <c r="P266" s="18"/>
      <c r="Q266" s="18"/>
      <c r="R266" s="18"/>
      <c r="S266" s="14"/>
      <c r="T266" s="14"/>
      <c r="U266" s="14"/>
      <c r="V266" s="14"/>
      <c r="W266" s="14"/>
      <c r="X266" s="14"/>
      <c r="Y266" s="14"/>
      <c r="Z266" s="14"/>
      <c r="AA266" s="14"/>
      <c r="AB266" s="14"/>
      <c r="AC266" s="14"/>
      <c r="AD266" s="14"/>
      <c r="AE266" s="14"/>
      <c r="AF266" s="14"/>
      <c r="AG266" s="14"/>
      <c r="AH266" s="14"/>
    </row>
    <row r="267" spans="1:34" ht="15.75" hidden="1" customHeight="1">
      <c r="A267" s="17"/>
      <c r="B267" s="18"/>
      <c r="C267" s="18"/>
      <c r="D267" s="18" t="e">
        <f ca="1"/>
        <v>#NAME?</v>
      </c>
      <c r="E267" s="18"/>
      <c r="F267" s="18"/>
      <c r="G267" s="18"/>
      <c r="H267" s="20"/>
      <c r="I267" s="20"/>
      <c r="J267" s="20"/>
      <c r="K267" s="24"/>
      <c r="L267" s="20"/>
      <c r="M267" s="20"/>
      <c r="N267" s="18"/>
      <c r="O267" s="18"/>
      <c r="P267" s="18"/>
      <c r="Q267" s="18"/>
      <c r="R267" s="18"/>
      <c r="S267" s="14"/>
      <c r="T267" s="14"/>
      <c r="U267" s="14"/>
      <c r="V267" s="14"/>
      <c r="W267" s="14"/>
      <c r="X267" s="14"/>
      <c r="Y267" s="14"/>
      <c r="Z267" s="14"/>
      <c r="AA267" s="14"/>
      <c r="AB267" s="14"/>
      <c r="AC267" s="14"/>
      <c r="AD267" s="14"/>
      <c r="AE267" s="14"/>
      <c r="AF267" s="14"/>
      <c r="AG267" s="14"/>
      <c r="AH267" s="14"/>
    </row>
    <row r="268" spans="1:34" ht="15.75" hidden="1" customHeight="1">
      <c r="A268" s="17"/>
      <c r="B268" s="18"/>
      <c r="C268" s="18"/>
      <c r="D268" s="18" t="e">
        <f ca="1"/>
        <v>#NAME?</v>
      </c>
      <c r="E268" s="18"/>
      <c r="F268" s="18"/>
      <c r="G268" s="18"/>
      <c r="H268" s="20"/>
      <c r="I268" s="20"/>
      <c r="J268" s="20"/>
      <c r="K268" s="24"/>
      <c r="L268" s="20"/>
      <c r="M268" s="20"/>
      <c r="N268" s="18"/>
      <c r="O268" s="18"/>
      <c r="P268" s="18"/>
      <c r="Q268" s="18"/>
      <c r="R268" s="18"/>
      <c r="S268" s="14"/>
      <c r="T268" s="14"/>
      <c r="U268" s="14"/>
      <c r="V268" s="14"/>
      <c r="W268" s="14"/>
      <c r="X268" s="14"/>
      <c r="Y268" s="14"/>
      <c r="Z268" s="14"/>
      <c r="AA268" s="14"/>
      <c r="AB268" s="14"/>
      <c r="AC268" s="14"/>
      <c r="AD268" s="14"/>
      <c r="AE268" s="14"/>
      <c r="AF268" s="14"/>
      <c r="AG268" s="14"/>
      <c r="AH268" s="14"/>
    </row>
    <row r="269" spans="1:34" ht="15.75" hidden="1" customHeight="1">
      <c r="A269" s="17"/>
      <c r="B269" s="18"/>
      <c r="C269" s="18"/>
      <c r="D269" s="18" t="e">
        <f ca="1"/>
        <v>#NAME?</v>
      </c>
      <c r="E269" s="18"/>
      <c r="F269" s="18"/>
      <c r="G269" s="18"/>
      <c r="H269" s="20"/>
      <c r="I269" s="20"/>
      <c r="J269" s="20"/>
      <c r="K269" s="24"/>
      <c r="L269" s="20"/>
      <c r="M269" s="20"/>
      <c r="N269" s="18"/>
      <c r="O269" s="18"/>
      <c r="P269" s="18"/>
      <c r="Q269" s="18"/>
      <c r="R269" s="18"/>
      <c r="S269" s="14"/>
      <c r="T269" s="14"/>
      <c r="U269" s="14"/>
      <c r="V269" s="14"/>
      <c r="W269" s="14"/>
      <c r="X269" s="14"/>
      <c r="Y269" s="14"/>
      <c r="Z269" s="14"/>
      <c r="AA269" s="14"/>
      <c r="AB269" s="14"/>
      <c r="AC269" s="14"/>
      <c r="AD269" s="14"/>
      <c r="AE269" s="14"/>
      <c r="AF269" s="14"/>
      <c r="AG269" s="14"/>
      <c r="AH269" s="14"/>
    </row>
    <row r="270" spans="1:34" ht="15.75" hidden="1" customHeight="1">
      <c r="A270" s="17"/>
      <c r="B270" s="18"/>
      <c r="C270" s="18"/>
      <c r="D270" s="18" t="e">
        <f ca="1"/>
        <v>#NAME?</v>
      </c>
      <c r="E270" s="18"/>
      <c r="F270" s="18"/>
      <c r="G270" s="18"/>
      <c r="H270" s="20"/>
      <c r="I270" s="20"/>
      <c r="J270" s="20"/>
      <c r="K270" s="24"/>
      <c r="L270" s="20"/>
      <c r="M270" s="20"/>
      <c r="N270" s="18"/>
      <c r="O270" s="18"/>
      <c r="P270" s="18"/>
      <c r="Q270" s="18"/>
      <c r="R270" s="18"/>
      <c r="S270" s="14"/>
      <c r="T270" s="14"/>
      <c r="U270" s="14"/>
      <c r="V270" s="14"/>
      <c r="W270" s="14"/>
      <c r="X270" s="14"/>
      <c r="Y270" s="14"/>
      <c r="Z270" s="14"/>
      <c r="AA270" s="14"/>
      <c r="AB270" s="14"/>
      <c r="AC270" s="14"/>
      <c r="AD270" s="14"/>
      <c r="AE270" s="14"/>
      <c r="AF270" s="14"/>
      <c r="AG270" s="14"/>
      <c r="AH270" s="14"/>
    </row>
    <row r="271" spans="1:34" ht="15.75" hidden="1" customHeight="1">
      <c r="A271" s="17"/>
      <c r="B271" s="18"/>
      <c r="C271" s="18"/>
      <c r="D271" s="18" t="e">
        <f ca="1"/>
        <v>#NAME?</v>
      </c>
      <c r="E271" s="18"/>
      <c r="F271" s="18"/>
      <c r="G271" s="18"/>
      <c r="H271" s="20"/>
      <c r="I271" s="20"/>
      <c r="J271" s="20"/>
      <c r="K271" s="24"/>
      <c r="L271" s="20"/>
      <c r="M271" s="20"/>
      <c r="N271" s="18"/>
      <c r="O271" s="18"/>
      <c r="P271" s="18"/>
      <c r="Q271" s="18"/>
      <c r="R271" s="18"/>
      <c r="S271" s="14"/>
      <c r="T271" s="14"/>
      <c r="U271" s="14"/>
      <c r="V271" s="14"/>
      <c r="W271" s="14"/>
      <c r="X271" s="14"/>
      <c r="Y271" s="14"/>
      <c r="Z271" s="14"/>
      <c r="AA271" s="14"/>
      <c r="AB271" s="14"/>
      <c r="AC271" s="14"/>
      <c r="AD271" s="14"/>
      <c r="AE271" s="14"/>
      <c r="AF271" s="14"/>
      <c r="AG271" s="14"/>
      <c r="AH271" s="14"/>
    </row>
    <row r="272" spans="1:34" ht="15.75" hidden="1" customHeight="1">
      <c r="A272" s="17"/>
      <c r="B272" s="18"/>
      <c r="C272" s="18"/>
      <c r="D272" s="18" t="e">
        <f ca="1"/>
        <v>#NAME?</v>
      </c>
      <c r="E272" s="18"/>
      <c r="F272" s="18"/>
      <c r="G272" s="18"/>
      <c r="H272" s="20"/>
      <c r="I272" s="20"/>
      <c r="J272" s="20"/>
      <c r="K272" s="24"/>
      <c r="L272" s="20"/>
      <c r="M272" s="20"/>
      <c r="N272" s="18"/>
      <c r="O272" s="18"/>
      <c r="P272" s="18"/>
      <c r="Q272" s="18"/>
      <c r="R272" s="18"/>
      <c r="S272" s="14"/>
      <c r="T272" s="14"/>
      <c r="U272" s="14"/>
      <c r="V272" s="14"/>
      <c r="W272" s="14"/>
      <c r="X272" s="14"/>
      <c r="Y272" s="14"/>
      <c r="Z272" s="14"/>
      <c r="AA272" s="14"/>
      <c r="AB272" s="14"/>
      <c r="AC272" s="14"/>
      <c r="AD272" s="14"/>
      <c r="AE272" s="14"/>
      <c r="AF272" s="14"/>
      <c r="AG272" s="14"/>
      <c r="AH272" s="14"/>
    </row>
    <row r="273" spans="1:34" ht="15.75" hidden="1" customHeight="1">
      <c r="A273" s="17"/>
      <c r="B273" s="18"/>
      <c r="C273" s="18"/>
      <c r="D273" s="18" t="e">
        <f ca="1"/>
        <v>#NAME?</v>
      </c>
      <c r="E273" s="18"/>
      <c r="F273" s="18"/>
      <c r="G273" s="18"/>
      <c r="H273" s="20"/>
      <c r="I273" s="20"/>
      <c r="J273" s="20"/>
      <c r="K273" s="24"/>
      <c r="L273" s="20"/>
      <c r="M273" s="20"/>
      <c r="N273" s="18"/>
      <c r="O273" s="18"/>
      <c r="P273" s="18"/>
      <c r="Q273" s="18"/>
      <c r="R273" s="18"/>
      <c r="S273" s="14"/>
      <c r="T273" s="14"/>
      <c r="U273" s="14"/>
      <c r="V273" s="14"/>
      <c r="W273" s="14"/>
      <c r="X273" s="14"/>
      <c r="Y273" s="14"/>
      <c r="Z273" s="14"/>
      <c r="AA273" s="14"/>
      <c r="AB273" s="14"/>
      <c r="AC273" s="14"/>
      <c r="AD273" s="14"/>
      <c r="AE273" s="14"/>
      <c r="AF273" s="14"/>
      <c r="AG273" s="14"/>
      <c r="AH273" s="14"/>
    </row>
    <row r="274" spans="1:34" ht="15.75" hidden="1" customHeight="1">
      <c r="A274" s="17"/>
      <c r="B274" s="18"/>
      <c r="C274" s="18"/>
      <c r="D274" s="18" t="e">
        <f ca="1"/>
        <v>#NAME?</v>
      </c>
      <c r="E274" s="18"/>
      <c r="F274" s="18"/>
      <c r="G274" s="18"/>
      <c r="H274" s="20"/>
      <c r="I274" s="20"/>
      <c r="J274" s="20"/>
      <c r="K274" s="24"/>
      <c r="L274" s="20"/>
      <c r="M274" s="20"/>
      <c r="N274" s="18"/>
      <c r="O274" s="18"/>
      <c r="P274" s="18"/>
      <c r="Q274" s="18"/>
      <c r="R274" s="18"/>
      <c r="S274" s="14"/>
      <c r="T274" s="14"/>
      <c r="U274" s="14"/>
      <c r="V274" s="14"/>
      <c r="W274" s="14"/>
      <c r="X274" s="14"/>
      <c r="Y274" s="14"/>
      <c r="Z274" s="14"/>
      <c r="AA274" s="14"/>
      <c r="AB274" s="14"/>
      <c r="AC274" s="14"/>
      <c r="AD274" s="14"/>
      <c r="AE274" s="14"/>
      <c r="AF274" s="14"/>
      <c r="AG274" s="14"/>
      <c r="AH274" s="14"/>
    </row>
    <row r="275" spans="1:34" ht="15.75" hidden="1" customHeight="1">
      <c r="A275" s="17"/>
      <c r="B275" s="18"/>
      <c r="C275" s="18"/>
      <c r="D275" s="18" t="e">
        <f ca="1"/>
        <v>#NAME?</v>
      </c>
      <c r="E275" s="18"/>
      <c r="F275" s="18"/>
      <c r="G275" s="18"/>
      <c r="H275" s="20"/>
      <c r="I275" s="20"/>
      <c r="J275" s="20"/>
      <c r="K275" s="24"/>
      <c r="L275" s="20"/>
      <c r="M275" s="20"/>
      <c r="N275" s="18"/>
      <c r="O275" s="18"/>
      <c r="P275" s="18"/>
      <c r="Q275" s="18"/>
      <c r="R275" s="18"/>
      <c r="S275" s="14"/>
      <c r="T275" s="14"/>
      <c r="U275" s="14"/>
      <c r="V275" s="14"/>
      <c r="W275" s="14"/>
      <c r="X275" s="14"/>
      <c r="Y275" s="14"/>
      <c r="Z275" s="14"/>
      <c r="AA275" s="14"/>
      <c r="AB275" s="14"/>
      <c r="AC275" s="14"/>
      <c r="AD275" s="14"/>
      <c r="AE275" s="14"/>
      <c r="AF275" s="14"/>
      <c r="AG275" s="14"/>
      <c r="AH275" s="14"/>
    </row>
    <row r="276" spans="1:34" ht="15.75" hidden="1" customHeight="1">
      <c r="A276" s="17"/>
      <c r="B276" s="18"/>
      <c r="C276" s="18"/>
      <c r="D276" s="18" t="e">
        <f ca="1"/>
        <v>#NAME?</v>
      </c>
      <c r="E276" s="18"/>
      <c r="F276" s="18"/>
      <c r="G276" s="18"/>
      <c r="H276" s="20"/>
      <c r="I276" s="20"/>
      <c r="J276" s="20"/>
      <c r="K276" s="24"/>
      <c r="L276" s="20"/>
      <c r="M276" s="20"/>
      <c r="N276" s="18"/>
      <c r="O276" s="18"/>
      <c r="P276" s="18"/>
      <c r="Q276" s="18"/>
      <c r="R276" s="18"/>
      <c r="S276" s="14"/>
      <c r="T276" s="14"/>
      <c r="U276" s="14"/>
      <c r="V276" s="14"/>
      <c r="W276" s="14"/>
      <c r="X276" s="14"/>
      <c r="Y276" s="14"/>
      <c r="Z276" s="14"/>
      <c r="AA276" s="14"/>
      <c r="AB276" s="14"/>
      <c r="AC276" s="14"/>
      <c r="AD276" s="14"/>
      <c r="AE276" s="14"/>
      <c r="AF276" s="14"/>
      <c r="AG276" s="14"/>
      <c r="AH276" s="14"/>
    </row>
    <row r="277" spans="1:34" ht="15.75" hidden="1" customHeight="1">
      <c r="A277" s="17"/>
      <c r="B277" s="18"/>
      <c r="C277" s="18"/>
      <c r="D277" s="18" t="e">
        <f ca="1"/>
        <v>#NAME?</v>
      </c>
      <c r="E277" s="18"/>
      <c r="F277" s="18"/>
      <c r="G277" s="18"/>
      <c r="H277" s="20"/>
      <c r="I277" s="20"/>
      <c r="J277" s="20"/>
      <c r="K277" s="24"/>
      <c r="L277" s="20"/>
      <c r="M277" s="20"/>
      <c r="N277" s="18"/>
      <c r="O277" s="18"/>
      <c r="P277" s="18"/>
      <c r="Q277" s="18"/>
      <c r="R277" s="18"/>
      <c r="S277" s="14"/>
      <c r="T277" s="14"/>
      <c r="U277" s="14"/>
      <c r="V277" s="14"/>
      <c r="W277" s="14"/>
      <c r="X277" s="14"/>
      <c r="Y277" s="14"/>
      <c r="Z277" s="14"/>
      <c r="AA277" s="14"/>
      <c r="AB277" s="14"/>
      <c r="AC277" s="14"/>
      <c r="AD277" s="14"/>
      <c r="AE277" s="14"/>
      <c r="AF277" s="14"/>
      <c r="AG277" s="14"/>
      <c r="AH277" s="14"/>
    </row>
    <row r="278" spans="1:34" ht="15.75" hidden="1" customHeight="1">
      <c r="A278" s="17"/>
      <c r="B278" s="18"/>
      <c r="C278" s="18"/>
      <c r="D278" s="18" t="e">
        <f ca="1"/>
        <v>#NAME?</v>
      </c>
      <c r="E278" s="18"/>
      <c r="F278" s="18"/>
      <c r="G278" s="18"/>
      <c r="H278" s="20"/>
      <c r="I278" s="20"/>
      <c r="J278" s="20"/>
      <c r="K278" s="24"/>
      <c r="L278" s="20"/>
      <c r="M278" s="20"/>
      <c r="N278" s="18"/>
      <c r="O278" s="18"/>
      <c r="P278" s="18"/>
      <c r="Q278" s="18"/>
      <c r="R278" s="18"/>
      <c r="S278" s="14"/>
      <c r="T278" s="14"/>
      <c r="U278" s="14"/>
      <c r="V278" s="14"/>
      <c r="W278" s="14"/>
      <c r="X278" s="14"/>
      <c r="Y278" s="14"/>
      <c r="Z278" s="14"/>
      <c r="AA278" s="14"/>
      <c r="AB278" s="14"/>
      <c r="AC278" s="14"/>
      <c r="AD278" s="14"/>
      <c r="AE278" s="14"/>
      <c r="AF278" s="14"/>
      <c r="AG278" s="14"/>
      <c r="AH278" s="14"/>
    </row>
    <row r="279" spans="1:34" ht="15.75" hidden="1" customHeight="1">
      <c r="A279" s="17"/>
      <c r="B279" s="18"/>
      <c r="C279" s="18"/>
      <c r="D279" s="18" t="e">
        <f ca="1"/>
        <v>#NAME?</v>
      </c>
      <c r="E279" s="18"/>
      <c r="F279" s="18"/>
      <c r="G279" s="18"/>
      <c r="H279" s="20"/>
      <c r="I279" s="20"/>
      <c r="J279" s="20"/>
      <c r="K279" s="24"/>
      <c r="L279" s="20"/>
      <c r="M279" s="20"/>
      <c r="N279" s="18"/>
      <c r="O279" s="18"/>
      <c r="P279" s="18"/>
      <c r="Q279" s="18"/>
      <c r="R279" s="18"/>
      <c r="S279" s="14"/>
      <c r="T279" s="14"/>
      <c r="U279" s="14"/>
      <c r="V279" s="14"/>
      <c r="W279" s="14"/>
      <c r="X279" s="14"/>
      <c r="Y279" s="14"/>
      <c r="Z279" s="14"/>
      <c r="AA279" s="14"/>
      <c r="AB279" s="14"/>
      <c r="AC279" s="14"/>
      <c r="AD279" s="14"/>
      <c r="AE279" s="14"/>
      <c r="AF279" s="14"/>
      <c r="AG279" s="14"/>
      <c r="AH279" s="14"/>
    </row>
    <row r="280" spans="1:34" ht="15.75" hidden="1" customHeight="1">
      <c r="A280" s="17"/>
      <c r="B280" s="18"/>
      <c r="C280" s="18"/>
      <c r="D280" s="18" t="e">
        <f ca="1"/>
        <v>#NAME?</v>
      </c>
      <c r="E280" s="18"/>
      <c r="F280" s="18"/>
      <c r="G280" s="18"/>
      <c r="H280" s="20"/>
      <c r="I280" s="20"/>
      <c r="J280" s="20"/>
      <c r="K280" s="24"/>
      <c r="L280" s="20"/>
      <c r="M280" s="20"/>
      <c r="N280" s="18"/>
      <c r="O280" s="18"/>
      <c r="P280" s="18"/>
      <c r="Q280" s="18"/>
      <c r="R280" s="18"/>
      <c r="S280" s="14"/>
      <c r="T280" s="14"/>
      <c r="U280" s="14"/>
      <c r="V280" s="14"/>
      <c r="W280" s="14"/>
      <c r="X280" s="14"/>
      <c r="Y280" s="14"/>
      <c r="Z280" s="14"/>
      <c r="AA280" s="14"/>
      <c r="AB280" s="14"/>
      <c r="AC280" s="14"/>
      <c r="AD280" s="14"/>
      <c r="AE280" s="14"/>
      <c r="AF280" s="14"/>
      <c r="AG280" s="14"/>
      <c r="AH280" s="14"/>
    </row>
    <row r="281" spans="1:34" ht="15.75" hidden="1" customHeight="1">
      <c r="A281" s="17"/>
      <c r="B281" s="18"/>
      <c r="C281" s="18"/>
      <c r="D281" s="18" t="e">
        <f ca="1"/>
        <v>#NAME?</v>
      </c>
      <c r="E281" s="18"/>
      <c r="F281" s="18"/>
      <c r="G281" s="18"/>
      <c r="H281" s="20"/>
      <c r="I281" s="20"/>
      <c r="J281" s="20"/>
      <c r="K281" s="24"/>
      <c r="L281" s="20"/>
      <c r="M281" s="20"/>
      <c r="N281" s="18"/>
      <c r="O281" s="18"/>
      <c r="P281" s="18"/>
      <c r="Q281" s="18"/>
      <c r="R281" s="18"/>
      <c r="S281" s="14"/>
      <c r="T281" s="14"/>
      <c r="U281" s="14"/>
      <c r="V281" s="14"/>
      <c r="W281" s="14"/>
      <c r="X281" s="14"/>
      <c r="Y281" s="14"/>
      <c r="Z281" s="14"/>
      <c r="AA281" s="14"/>
      <c r="AB281" s="14"/>
      <c r="AC281" s="14"/>
      <c r="AD281" s="14"/>
      <c r="AE281" s="14"/>
      <c r="AF281" s="14"/>
      <c r="AG281" s="14"/>
      <c r="AH281" s="14"/>
    </row>
    <row r="282" spans="1:34" ht="15.75" hidden="1" customHeight="1">
      <c r="A282" s="17"/>
      <c r="B282" s="18"/>
      <c r="C282" s="18"/>
      <c r="D282" s="18" t="e">
        <f ca="1"/>
        <v>#NAME?</v>
      </c>
      <c r="E282" s="18"/>
      <c r="F282" s="18"/>
      <c r="G282" s="18"/>
      <c r="H282" s="20"/>
      <c r="I282" s="20"/>
      <c r="J282" s="20"/>
      <c r="K282" s="24"/>
      <c r="L282" s="20"/>
      <c r="M282" s="20"/>
      <c r="N282" s="18"/>
      <c r="O282" s="18"/>
      <c r="P282" s="18"/>
      <c r="Q282" s="18"/>
      <c r="R282" s="18"/>
      <c r="S282" s="14"/>
      <c r="T282" s="14"/>
      <c r="U282" s="14"/>
      <c r="V282" s="14"/>
      <c r="W282" s="14"/>
      <c r="X282" s="14"/>
      <c r="Y282" s="14"/>
      <c r="Z282" s="14"/>
      <c r="AA282" s="14"/>
      <c r="AB282" s="14"/>
      <c r="AC282" s="14"/>
      <c r="AD282" s="14"/>
      <c r="AE282" s="14"/>
      <c r="AF282" s="14"/>
      <c r="AG282" s="14"/>
      <c r="AH282" s="14"/>
    </row>
    <row r="283" spans="1:34" ht="15.75" hidden="1" customHeight="1">
      <c r="A283" s="17"/>
      <c r="B283" s="18"/>
      <c r="C283" s="18"/>
      <c r="D283" s="18" t="e">
        <f ca="1"/>
        <v>#NAME?</v>
      </c>
      <c r="E283" s="18"/>
      <c r="F283" s="18"/>
      <c r="G283" s="18"/>
      <c r="H283" s="20"/>
      <c r="I283" s="20"/>
      <c r="J283" s="20"/>
      <c r="K283" s="24"/>
      <c r="L283" s="20"/>
      <c r="M283" s="20"/>
      <c r="N283" s="18"/>
      <c r="O283" s="18"/>
      <c r="P283" s="18"/>
      <c r="Q283" s="18"/>
      <c r="R283" s="18"/>
      <c r="S283" s="14"/>
      <c r="T283" s="14"/>
      <c r="U283" s="14"/>
      <c r="V283" s="14"/>
      <c r="W283" s="14"/>
      <c r="X283" s="14"/>
      <c r="Y283" s="14"/>
      <c r="Z283" s="14"/>
      <c r="AA283" s="14"/>
      <c r="AB283" s="14"/>
      <c r="AC283" s="14"/>
      <c r="AD283" s="14"/>
      <c r="AE283" s="14"/>
      <c r="AF283" s="14"/>
      <c r="AG283" s="14"/>
      <c r="AH283" s="14"/>
    </row>
    <row r="284" spans="1:34" ht="15.75" hidden="1" customHeight="1">
      <c r="A284" s="17"/>
      <c r="B284" s="18"/>
      <c r="C284" s="18"/>
      <c r="D284" s="18" t="e">
        <f ca="1"/>
        <v>#NAME?</v>
      </c>
      <c r="E284" s="18"/>
      <c r="F284" s="18"/>
      <c r="G284" s="18"/>
      <c r="H284" s="20"/>
      <c r="I284" s="20"/>
      <c r="J284" s="20"/>
      <c r="K284" s="24"/>
      <c r="L284" s="20"/>
      <c r="M284" s="20"/>
      <c r="N284" s="18"/>
      <c r="O284" s="18"/>
      <c r="P284" s="18"/>
      <c r="Q284" s="18"/>
      <c r="R284" s="18"/>
      <c r="S284" s="14"/>
      <c r="T284" s="14"/>
      <c r="U284" s="14"/>
      <c r="V284" s="14"/>
      <c r="W284" s="14"/>
      <c r="X284" s="14"/>
      <c r="Y284" s="14"/>
      <c r="Z284" s="14"/>
      <c r="AA284" s="14"/>
      <c r="AB284" s="14"/>
      <c r="AC284" s="14"/>
      <c r="AD284" s="14"/>
      <c r="AE284" s="14"/>
      <c r="AF284" s="14"/>
      <c r="AG284" s="14"/>
      <c r="AH284" s="14"/>
    </row>
    <row r="285" spans="1:34" ht="15.75" hidden="1" customHeight="1">
      <c r="A285" s="17"/>
      <c r="B285" s="18"/>
      <c r="C285" s="18"/>
      <c r="D285" s="18" t="e">
        <f ca="1"/>
        <v>#NAME?</v>
      </c>
      <c r="E285" s="18"/>
      <c r="F285" s="18"/>
      <c r="G285" s="18"/>
      <c r="H285" s="20"/>
      <c r="I285" s="20"/>
      <c r="J285" s="20"/>
      <c r="K285" s="24"/>
      <c r="L285" s="20"/>
      <c r="M285" s="20"/>
      <c r="N285" s="18"/>
      <c r="O285" s="18"/>
      <c r="P285" s="18"/>
      <c r="Q285" s="18"/>
      <c r="R285" s="18"/>
      <c r="S285" s="14"/>
      <c r="T285" s="14"/>
      <c r="U285" s="14"/>
      <c r="V285" s="14"/>
      <c r="W285" s="14"/>
      <c r="X285" s="14"/>
      <c r="Y285" s="14"/>
      <c r="Z285" s="14"/>
      <c r="AA285" s="14"/>
      <c r="AB285" s="14"/>
      <c r="AC285" s="14"/>
      <c r="AD285" s="14"/>
      <c r="AE285" s="14"/>
      <c r="AF285" s="14"/>
      <c r="AG285" s="14"/>
      <c r="AH285" s="14"/>
    </row>
    <row r="286" spans="1:34" ht="15.75" hidden="1" customHeight="1">
      <c r="A286" s="17"/>
      <c r="B286" s="18"/>
      <c r="C286" s="18"/>
      <c r="D286" s="18" t="e">
        <f ca="1"/>
        <v>#NAME?</v>
      </c>
      <c r="E286" s="18"/>
      <c r="F286" s="18"/>
      <c r="G286" s="18"/>
      <c r="H286" s="20"/>
      <c r="I286" s="20"/>
      <c r="J286" s="20"/>
      <c r="K286" s="24"/>
      <c r="L286" s="20"/>
      <c r="M286" s="20"/>
      <c r="N286" s="18"/>
      <c r="O286" s="18"/>
      <c r="P286" s="18"/>
      <c r="Q286" s="18"/>
      <c r="R286" s="18"/>
      <c r="S286" s="14"/>
      <c r="T286" s="14"/>
      <c r="U286" s="14"/>
      <c r="V286" s="14"/>
      <c r="W286" s="14"/>
      <c r="X286" s="14"/>
      <c r="Y286" s="14"/>
      <c r="Z286" s="14"/>
      <c r="AA286" s="14"/>
      <c r="AB286" s="14"/>
      <c r="AC286" s="14"/>
      <c r="AD286" s="14"/>
      <c r="AE286" s="14"/>
      <c r="AF286" s="14"/>
      <c r="AG286" s="14"/>
      <c r="AH286" s="14"/>
    </row>
    <row r="287" spans="1:34" ht="15.75" hidden="1" customHeight="1">
      <c r="A287" s="17"/>
      <c r="B287" s="18"/>
      <c r="C287" s="18"/>
      <c r="D287" s="18" t="e">
        <f ca="1"/>
        <v>#NAME?</v>
      </c>
      <c r="E287" s="18"/>
      <c r="F287" s="18"/>
      <c r="G287" s="18"/>
      <c r="H287" s="20"/>
      <c r="I287" s="20"/>
      <c r="J287" s="20"/>
      <c r="K287" s="24"/>
      <c r="L287" s="20"/>
      <c r="M287" s="20"/>
      <c r="N287" s="18"/>
      <c r="O287" s="18"/>
      <c r="P287" s="18"/>
      <c r="Q287" s="18"/>
      <c r="R287" s="18"/>
      <c r="S287" s="14"/>
      <c r="T287" s="14"/>
      <c r="U287" s="14"/>
      <c r="V287" s="14"/>
      <c r="W287" s="14"/>
      <c r="X287" s="14"/>
      <c r="Y287" s="14"/>
      <c r="Z287" s="14"/>
      <c r="AA287" s="14"/>
      <c r="AB287" s="14"/>
      <c r="AC287" s="14"/>
      <c r="AD287" s="14"/>
      <c r="AE287" s="14"/>
      <c r="AF287" s="14"/>
      <c r="AG287" s="14"/>
      <c r="AH287" s="14"/>
    </row>
    <row r="288" spans="1:34" ht="15.75" hidden="1" customHeight="1">
      <c r="A288" s="17"/>
      <c r="B288" s="18"/>
      <c r="C288" s="18"/>
      <c r="D288" s="18" t="e">
        <f ca="1"/>
        <v>#NAME?</v>
      </c>
      <c r="E288" s="18"/>
      <c r="F288" s="18"/>
      <c r="G288" s="18"/>
      <c r="H288" s="20"/>
      <c r="I288" s="20"/>
      <c r="J288" s="20"/>
      <c r="K288" s="24"/>
      <c r="L288" s="20"/>
      <c r="M288" s="20"/>
      <c r="N288" s="18"/>
      <c r="O288" s="18"/>
      <c r="P288" s="18"/>
      <c r="Q288" s="18"/>
      <c r="R288" s="18"/>
      <c r="S288" s="14"/>
      <c r="T288" s="14"/>
      <c r="U288" s="14"/>
      <c r="V288" s="14"/>
      <c r="W288" s="14"/>
      <c r="X288" s="14"/>
      <c r="Y288" s="14"/>
      <c r="Z288" s="14"/>
      <c r="AA288" s="14"/>
      <c r="AB288" s="14"/>
      <c r="AC288" s="14"/>
      <c r="AD288" s="14"/>
      <c r="AE288" s="14"/>
      <c r="AF288" s="14"/>
      <c r="AG288" s="14"/>
      <c r="AH288" s="14"/>
    </row>
    <row r="289" spans="1:34" ht="15.75" hidden="1" customHeight="1">
      <c r="A289" s="17"/>
      <c r="B289" s="18"/>
      <c r="C289" s="18"/>
      <c r="D289" s="18" t="e">
        <f ca="1"/>
        <v>#NAME?</v>
      </c>
      <c r="E289" s="18"/>
      <c r="F289" s="18"/>
      <c r="G289" s="18"/>
      <c r="H289" s="20"/>
      <c r="I289" s="20"/>
      <c r="J289" s="20"/>
      <c r="K289" s="24"/>
      <c r="L289" s="20"/>
      <c r="M289" s="20"/>
      <c r="N289" s="18"/>
      <c r="O289" s="18"/>
      <c r="P289" s="18"/>
      <c r="Q289" s="18"/>
      <c r="R289" s="18"/>
      <c r="S289" s="14"/>
      <c r="T289" s="14"/>
      <c r="U289" s="14"/>
      <c r="V289" s="14"/>
      <c r="W289" s="14"/>
      <c r="X289" s="14"/>
      <c r="Y289" s="14"/>
      <c r="Z289" s="14"/>
      <c r="AA289" s="14"/>
      <c r="AB289" s="14"/>
      <c r="AC289" s="14"/>
      <c r="AD289" s="14"/>
      <c r="AE289" s="14"/>
      <c r="AF289" s="14"/>
      <c r="AG289" s="14"/>
      <c r="AH289" s="14"/>
    </row>
    <row r="290" spans="1:34" ht="15.75" hidden="1" customHeight="1">
      <c r="A290" s="17"/>
      <c r="B290" s="18"/>
      <c r="C290" s="18"/>
      <c r="D290" s="18" t="e">
        <f ca="1"/>
        <v>#NAME?</v>
      </c>
      <c r="E290" s="18"/>
      <c r="F290" s="18"/>
      <c r="G290" s="18"/>
      <c r="H290" s="20"/>
      <c r="I290" s="20"/>
      <c r="J290" s="20"/>
      <c r="K290" s="24"/>
      <c r="L290" s="20"/>
      <c r="M290" s="20"/>
      <c r="N290" s="18"/>
      <c r="O290" s="18"/>
      <c r="P290" s="18"/>
      <c r="Q290" s="18"/>
      <c r="R290" s="18"/>
      <c r="S290" s="14"/>
      <c r="T290" s="14"/>
      <c r="U290" s="14"/>
      <c r="V290" s="14"/>
      <c r="W290" s="14"/>
      <c r="X290" s="14"/>
      <c r="Y290" s="14"/>
      <c r="Z290" s="14"/>
      <c r="AA290" s="14"/>
      <c r="AB290" s="14"/>
      <c r="AC290" s="14"/>
      <c r="AD290" s="14"/>
      <c r="AE290" s="14"/>
      <c r="AF290" s="14"/>
      <c r="AG290" s="14"/>
      <c r="AH290" s="14"/>
    </row>
    <row r="291" spans="1:34" ht="15.75" hidden="1" customHeight="1">
      <c r="A291" s="17"/>
      <c r="B291" s="18"/>
      <c r="C291" s="18"/>
      <c r="D291" s="18" t="e">
        <f ca="1"/>
        <v>#NAME?</v>
      </c>
      <c r="E291" s="18"/>
      <c r="F291" s="18"/>
      <c r="G291" s="18"/>
      <c r="H291" s="20"/>
      <c r="I291" s="20"/>
      <c r="J291" s="20"/>
      <c r="K291" s="24"/>
      <c r="L291" s="20"/>
      <c r="M291" s="20"/>
      <c r="N291" s="18"/>
      <c r="O291" s="18"/>
      <c r="P291" s="18"/>
      <c r="Q291" s="18"/>
      <c r="R291" s="18"/>
      <c r="S291" s="14"/>
      <c r="T291" s="14"/>
      <c r="U291" s="14"/>
      <c r="V291" s="14"/>
      <c r="W291" s="14"/>
      <c r="X291" s="14"/>
      <c r="Y291" s="14"/>
      <c r="Z291" s="14"/>
      <c r="AA291" s="14"/>
      <c r="AB291" s="14"/>
      <c r="AC291" s="14"/>
      <c r="AD291" s="14"/>
      <c r="AE291" s="14"/>
      <c r="AF291" s="14"/>
      <c r="AG291" s="14"/>
      <c r="AH291" s="14"/>
    </row>
    <row r="292" spans="1:34" ht="15.75" hidden="1" customHeight="1">
      <c r="A292" s="17"/>
      <c r="B292" s="18"/>
      <c r="C292" s="18"/>
      <c r="D292" s="18" t="e">
        <f ca="1"/>
        <v>#NAME?</v>
      </c>
      <c r="E292" s="18"/>
      <c r="F292" s="18"/>
      <c r="G292" s="18"/>
      <c r="H292" s="20"/>
      <c r="I292" s="20"/>
      <c r="J292" s="20"/>
      <c r="K292" s="24"/>
      <c r="L292" s="20"/>
      <c r="M292" s="20"/>
      <c r="N292" s="18"/>
      <c r="O292" s="18"/>
      <c r="P292" s="18"/>
      <c r="Q292" s="18"/>
      <c r="R292" s="18"/>
      <c r="S292" s="14"/>
      <c r="T292" s="14"/>
      <c r="U292" s="14"/>
      <c r="V292" s="14"/>
      <c r="W292" s="14"/>
      <c r="X292" s="14"/>
      <c r="Y292" s="14"/>
      <c r="Z292" s="14"/>
      <c r="AA292" s="14"/>
      <c r="AB292" s="14"/>
      <c r="AC292" s="14"/>
      <c r="AD292" s="14"/>
      <c r="AE292" s="14"/>
      <c r="AF292" s="14"/>
      <c r="AG292" s="14"/>
      <c r="AH292" s="14"/>
    </row>
    <row r="293" spans="1:34" ht="15.75" hidden="1" customHeight="1">
      <c r="A293" s="17"/>
      <c r="B293" s="18"/>
      <c r="C293" s="18"/>
      <c r="D293" s="18" t="e">
        <f ca="1"/>
        <v>#NAME?</v>
      </c>
      <c r="E293" s="18"/>
      <c r="F293" s="18"/>
      <c r="G293" s="18"/>
      <c r="H293" s="20"/>
      <c r="I293" s="20"/>
      <c r="J293" s="20"/>
      <c r="K293" s="24"/>
      <c r="L293" s="20"/>
      <c r="M293" s="20"/>
      <c r="N293" s="18"/>
      <c r="O293" s="18"/>
      <c r="P293" s="18"/>
      <c r="Q293" s="18"/>
      <c r="R293" s="18"/>
      <c r="S293" s="14"/>
      <c r="T293" s="14"/>
      <c r="U293" s="14"/>
      <c r="V293" s="14"/>
      <c r="W293" s="14"/>
      <c r="X293" s="14"/>
      <c r="Y293" s="14"/>
      <c r="Z293" s="14"/>
      <c r="AA293" s="14"/>
      <c r="AB293" s="14"/>
      <c r="AC293" s="14"/>
      <c r="AD293" s="14"/>
      <c r="AE293" s="14"/>
      <c r="AF293" s="14"/>
      <c r="AG293" s="14"/>
      <c r="AH293" s="14"/>
    </row>
    <row r="294" spans="1:34" ht="15.75" hidden="1" customHeight="1">
      <c r="A294" s="17"/>
      <c r="B294" s="18"/>
      <c r="C294" s="18"/>
      <c r="D294" s="18" t="e">
        <f ca="1"/>
        <v>#NAME?</v>
      </c>
      <c r="E294" s="18"/>
      <c r="F294" s="18"/>
      <c r="G294" s="18"/>
      <c r="H294" s="20"/>
      <c r="I294" s="20"/>
      <c r="J294" s="20"/>
      <c r="K294" s="24"/>
      <c r="L294" s="20"/>
      <c r="M294" s="20"/>
      <c r="N294" s="18"/>
      <c r="O294" s="18"/>
      <c r="P294" s="18"/>
      <c r="Q294" s="18"/>
      <c r="R294" s="18"/>
      <c r="S294" s="14"/>
      <c r="T294" s="14"/>
      <c r="U294" s="14"/>
      <c r="V294" s="14"/>
      <c r="W294" s="14"/>
      <c r="X294" s="14"/>
      <c r="Y294" s="14"/>
      <c r="Z294" s="14"/>
      <c r="AA294" s="14"/>
      <c r="AB294" s="14"/>
      <c r="AC294" s="14"/>
      <c r="AD294" s="14"/>
      <c r="AE294" s="14"/>
      <c r="AF294" s="14"/>
      <c r="AG294" s="14"/>
      <c r="AH294" s="14"/>
    </row>
    <row r="295" spans="1:34" ht="15.75" hidden="1" customHeight="1">
      <c r="A295" s="17"/>
      <c r="B295" s="18"/>
      <c r="C295" s="18"/>
      <c r="D295" s="18" t="e">
        <f ca="1"/>
        <v>#NAME?</v>
      </c>
      <c r="E295" s="18"/>
      <c r="F295" s="18"/>
      <c r="G295" s="18"/>
      <c r="H295" s="20"/>
      <c r="I295" s="20"/>
      <c r="J295" s="20"/>
      <c r="K295" s="24"/>
      <c r="L295" s="20"/>
      <c r="M295" s="20"/>
      <c r="N295" s="18"/>
      <c r="O295" s="18"/>
      <c r="P295" s="18"/>
      <c r="Q295" s="18"/>
      <c r="R295" s="18"/>
      <c r="S295" s="14"/>
      <c r="T295" s="14"/>
      <c r="U295" s="14"/>
      <c r="V295" s="14"/>
      <c r="W295" s="14"/>
      <c r="X295" s="14"/>
      <c r="Y295" s="14"/>
      <c r="Z295" s="14"/>
      <c r="AA295" s="14"/>
      <c r="AB295" s="14"/>
      <c r="AC295" s="14"/>
      <c r="AD295" s="14"/>
      <c r="AE295" s="14"/>
      <c r="AF295" s="14"/>
      <c r="AG295" s="14"/>
      <c r="AH295" s="14"/>
    </row>
    <row r="296" spans="1:34" ht="15.75" hidden="1" customHeight="1">
      <c r="A296" s="17"/>
      <c r="B296" s="18"/>
      <c r="C296" s="18"/>
      <c r="D296" s="18" t="e">
        <f ca="1"/>
        <v>#NAME?</v>
      </c>
      <c r="E296" s="18"/>
      <c r="F296" s="18"/>
      <c r="G296" s="18"/>
      <c r="H296" s="20"/>
      <c r="I296" s="20"/>
      <c r="J296" s="20"/>
      <c r="K296" s="24"/>
      <c r="L296" s="20"/>
      <c r="M296" s="20"/>
      <c r="N296" s="18"/>
      <c r="O296" s="18"/>
      <c r="P296" s="18"/>
      <c r="Q296" s="18"/>
      <c r="R296" s="18"/>
      <c r="S296" s="14"/>
      <c r="T296" s="14"/>
      <c r="U296" s="14"/>
      <c r="V296" s="14"/>
      <c r="W296" s="14"/>
      <c r="X296" s="14"/>
      <c r="Y296" s="14"/>
      <c r="Z296" s="14"/>
      <c r="AA296" s="14"/>
      <c r="AB296" s="14"/>
      <c r="AC296" s="14"/>
      <c r="AD296" s="14"/>
      <c r="AE296" s="14"/>
      <c r="AF296" s="14"/>
      <c r="AG296" s="14"/>
      <c r="AH296" s="14"/>
    </row>
    <row r="297" spans="1:34" ht="15.75" hidden="1" customHeight="1">
      <c r="A297" s="17"/>
      <c r="B297" s="18"/>
      <c r="C297" s="18"/>
      <c r="D297" s="18" t="e">
        <f ca="1"/>
        <v>#NAME?</v>
      </c>
      <c r="E297" s="18"/>
      <c r="F297" s="18"/>
      <c r="G297" s="18"/>
      <c r="H297" s="20"/>
      <c r="I297" s="20"/>
      <c r="J297" s="20"/>
      <c r="K297" s="24"/>
      <c r="L297" s="20"/>
      <c r="M297" s="20"/>
      <c r="N297" s="18"/>
      <c r="O297" s="18"/>
      <c r="P297" s="18"/>
      <c r="Q297" s="18"/>
      <c r="R297" s="18"/>
      <c r="S297" s="14"/>
      <c r="T297" s="14"/>
      <c r="U297" s="14"/>
      <c r="V297" s="14"/>
      <c r="W297" s="14"/>
      <c r="X297" s="14"/>
      <c r="Y297" s="14"/>
      <c r="Z297" s="14"/>
      <c r="AA297" s="14"/>
      <c r="AB297" s="14"/>
      <c r="AC297" s="14"/>
      <c r="AD297" s="14"/>
      <c r="AE297" s="14"/>
      <c r="AF297" s="14"/>
      <c r="AG297" s="14"/>
      <c r="AH297" s="14"/>
    </row>
    <row r="298" spans="1:34" ht="15.75" hidden="1" customHeight="1">
      <c r="A298" s="17"/>
      <c r="B298" s="18"/>
      <c r="C298" s="18"/>
      <c r="D298" s="18" t="e">
        <f ca="1"/>
        <v>#NAME?</v>
      </c>
      <c r="E298" s="18"/>
      <c r="F298" s="18"/>
      <c r="G298" s="18"/>
      <c r="H298" s="20"/>
      <c r="I298" s="20"/>
      <c r="J298" s="20"/>
      <c r="K298" s="24"/>
      <c r="L298" s="20"/>
      <c r="M298" s="20"/>
      <c r="N298" s="18"/>
      <c r="O298" s="18"/>
      <c r="P298" s="18"/>
      <c r="Q298" s="18"/>
      <c r="R298" s="18"/>
      <c r="S298" s="14"/>
      <c r="T298" s="14"/>
      <c r="U298" s="14"/>
      <c r="V298" s="14"/>
      <c r="W298" s="14"/>
      <c r="X298" s="14"/>
      <c r="Y298" s="14"/>
      <c r="Z298" s="14"/>
      <c r="AA298" s="14"/>
      <c r="AB298" s="14"/>
      <c r="AC298" s="14"/>
      <c r="AD298" s="14"/>
      <c r="AE298" s="14"/>
      <c r="AF298" s="14"/>
      <c r="AG298" s="14"/>
      <c r="AH298" s="14"/>
    </row>
    <row r="299" spans="1:34" ht="15.75" hidden="1" customHeight="1">
      <c r="A299" s="17"/>
      <c r="B299" s="18"/>
      <c r="C299" s="18"/>
      <c r="D299" s="18" t="e">
        <f ca="1"/>
        <v>#NAME?</v>
      </c>
      <c r="E299" s="18"/>
      <c r="F299" s="18"/>
      <c r="G299" s="18"/>
      <c r="H299" s="20"/>
      <c r="I299" s="20"/>
      <c r="J299" s="20"/>
      <c r="K299" s="24"/>
      <c r="L299" s="20"/>
      <c r="M299" s="20"/>
      <c r="N299" s="18"/>
      <c r="O299" s="18"/>
      <c r="P299" s="18"/>
      <c r="Q299" s="18"/>
      <c r="R299" s="18"/>
      <c r="S299" s="14"/>
      <c r="T299" s="14"/>
      <c r="U299" s="14"/>
      <c r="V299" s="14"/>
      <c r="W299" s="14"/>
      <c r="X299" s="14"/>
      <c r="Y299" s="14"/>
      <c r="Z299" s="14"/>
      <c r="AA299" s="14"/>
      <c r="AB299" s="14"/>
      <c r="AC299" s="14"/>
      <c r="AD299" s="14"/>
      <c r="AE299" s="14"/>
      <c r="AF299" s="14"/>
      <c r="AG299" s="14"/>
      <c r="AH299" s="14"/>
    </row>
    <row r="300" spans="1:34" ht="15.75" hidden="1" customHeight="1">
      <c r="A300" s="17"/>
      <c r="B300" s="18"/>
      <c r="C300" s="18"/>
      <c r="D300" s="18" t="e">
        <f ca="1"/>
        <v>#NAME?</v>
      </c>
      <c r="E300" s="18"/>
      <c r="F300" s="18"/>
      <c r="G300" s="18"/>
      <c r="H300" s="20"/>
      <c r="I300" s="20"/>
      <c r="J300" s="20"/>
      <c r="K300" s="24"/>
      <c r="L300" s="20"/>
      <c r="M300" s="20"/>
      <c r="N300" s="18"/>
      <c r="O300" s="18"/>
      <c r="P300" s="18"/>
      <c r="Q300" s="18"/>
      <c r="R300" s="18"/>
      <c r="S300" s="14"/>
      <c r="T300" s="14"/>
      <c r="U300" s="14"/>
      <c r="V300" s="14"/>
      <c r="W300" s="14"/>
      <c r="X300" s="14"/>
      <c r="Y300" s="14"/>
      <c r="Z300" s="14"/>
      <c r="AA300" s="14"/>
      <c r="AB300" s="14"/>
      <c r="AC300" s="14"/>
      <c r="AD300" s="14"/>
      <c r="AE300" s="14"/>
      <c r="AF300" s="14"/>
      <c r="AG300" s="14"/>
      <c r="AH300" s="14"/>
    </row>
    <row r="301" spans="1:34" ht="15.75" hidden="1" customHeight="1">
      <c r="A301" s="17"/>
      <c r="B301" s="18"/>
      <c r="C301" s="18"/>
      <c r="D301" s="18" t="e">
        <f ca="1"/>
        <v>#NAME?</v>
      </c>
      <c r="E301" s="18"/>
      <c r="F301" s="18"/>
      <c r="G301" s="18"/>
      <c r="H301" s="20"/>
      <c r="I301" s="20"/>
      <c r="J301" s="20"/>
      <c r="K301" s="24"/>
      <c r="L301" s="20"/>
      <c r="M301" s="20"/>
      <c r="N301" s="18"/>
      <c r="O301" s="18"/>
      <c r="P301" s="18"/>
      <c r="Q301" s="18"/>
      <c r="R301" s="18"/>
      <c r="S301" s="14"/>
      <c r="T301" s="14"/>
      <c r="U301" s="14"/>
      <c r="V301" s="14"/>
      <c r="W301" s="14"/>
      <c r="X301" s="14"/>
      <c r="Y301" s="14"/>
      <c r="Z301" s="14"/>
      <c r="AA301" s="14"/>
      <c r="AB301" s="14"/>
      <c r="AC301" s="14"/>
      <c r="AD301" s="14"/>
      <c r="AE301" s="14"/>
      <c r="AF301" s="14"/>
      <c r="AG301" s="14"/>
      <c r="AH301" s="14"/>
    </row>
    <row r="302" spans="1:34" ht="15.75" hidden="1" customHeight="1">
      <c r="A302" s="17"/>
      <c r="B302" s="18"/>
      <c r="C302" s="18"/>
      <c r="D302" s="18" t="e">
        <f ca="1"/>
        <v>#NAME?</v>
      </c>
      <c r="E302" s="18"/>
      <c r="F302" s="18"/>
      <c r="G302" s="18"/>
      <c r="H302" s="20"/>
      <c r="I302" s="20"/>
      <c r="J302" s="20"/>
      <c r="K302" s="24"/>
      <c r="L302" s="20"/>
      <c r="M302" s="20"/>
      <c r="N302" s="18"/>
      <c r="O302" s="18"/>
      <c r="P302" s="18"/>
      <c r="Q302" s="18"/>
      <c r="R302" s="18"/>
      <c r="S302" s="14"/>
      <c r="T302" s="14"/>
      <c r="U302" s="14"/>
      <c r="V302" s="14"/>
      <c r="W302" s="14"/>
      <c r="X302" s="14"/>
      <c r="Y302" s="14"/>
      <c r="Z302" s="14"/>
      <c r="AA302" s="14"/>
      <c r="AB302" s="14"/>
      <c r="AC302" s="14"/>
      <c r="AD302" s="14"/>
      <c r="AE302" s="14"/>
      <c r="AF302" s="14"/>
      <c r="AG302" s="14"/>
      <c r="AH302" s="14"/>
    </row>
    <row r="303" spans="1:34" ht="15.75" hidden="1" customHeight="1">
      <c r="A303" s="17"/>
      <c r="B303" s="18"/>
      <c r="C303" s="18"/>
      <c r="D303" s="18" t="e">
        <f ca="1"/>
        <v>#NAME?</v>
      </c>
      <c r="E303" s="18"/>
      <c r="F303" s="18"/>
      <c r="G303" s="18"/>
      <c r="H303" s="20"/>
      <c r="I303" s="20"/>
      <c r="J303" s="20"/>
      <c r="K303" s="24"/>
      <c r="L303" s="20"/>
      <c r="M303" s="20"/>
      <c r="N303" s="18"/>
      <c r="O303" s="18"/>
      <c r="P303" s="18"/>
      <c r="Q303" s="18"/>
      <c r="R303" s="18"/>
      <c r="S303" s="14"/>
      <c r="T303" s="14"/>
      <c r="U303" s="14"/>
      <c r="V303" s="14"/>
      <c r="W303" s="14"/>
      <c r="X303" s="14"/>
      <c r="Y303" s="14"/>
      <c r="Z303" s="14"/>
      <c r="AA303" s="14"/>
      <c r="AB303" s="14"/>
      <c r="AC303" s="14"/>
      <c r="AD303" s="14"/>
      <c r="AE303" s="14"/>
      <c r="AF303" s="14"/>
      <c r="AG303" s="14"/>
      <c r="AH303" s="14"/>
    </row>
    <row r="304" spans="1:34" ht="15.75" hidden="1" customHeight="1">
      <c r="A304" s="17"/>
      <c r="B304" s="18"/>
      <c r="C304" s="18"/>
      <c r="D304" s="18" t="e">
        <f ca="1"/>
        <v>#NAME?</v>
      </c>
      <c r="E304" s="18"/>
      <c r="F304" s="18"/>
      <c r="G304" s="18"/>
      <c r="H304" s="20"/>
      <c r="I304" s="20"/>
      <c r="J304" s="20"/>
      <c r="K304" s="24"/>
      <c r="L304" s="20"/>
      <c r="M304" s="20"/>
      <c r="N304" s="18"/>
      <c r="O304" s="18"/>
      <c r="P304" s="18"/>
      <c r="Q304" s="18"/>
      <c r="R304" s="18"/>
      <c r="S304" s="14"/>
      <c r="T304" s="14"/>
      <c r="U304" s="14"/>
      <c r="V304" s="14"/>
      <c r="W304" s="14"/>
      <c r="X304" s="14"/>
      <c r="Y304" s="14"/>
      <c r="Z304" s="14"/>
      <c r="AA304" s="14"/>
      <c r="AB304" s="14"/>
      <c r="AC304" s="14"/>
      <c r="AD304" s="14"/>
      <c r="AE304" s="14"/>
      <c r="AF304" s="14"/>
      <c r="AG304" s="14"/>
      <c r="AH304" s="14"/>
    </row>
    <row r="305" spans="1:34" ht="15.75" hidden="1" customHeight="1">
      <c r="A305" s="17"/>
      <c r="B305" s="18"/>
      <c r="C305" s="18"/>
      <c r="D305" s="18" t="e">
        <f ca="1"/>
        <v>#NAME?</v>
      </c>
      <c r="E305" s="18"/>
      <c r="F305" s="18"/>
      <c r="G305" s="18"/>
      <c r="H305" s="20"/>
      <c r="I305" s="20"/>
      <c r="J305" s="20"/>
      <c r="K305" s="24"/>
      <c r="L305" s="20"/>
      <c r="M305" s="20"/>
      <c r="N305" s="18"/>
      <c r="O305" s="18"/>
      <c r="P305" s="18"/>
      <c r="Q305" s="18"/>
      <c r="R305" s="18"/>
      <c r="S305" s="14"/>
      <c r="T305" s="14"/>
      <c r="U305" s="14"/>
      <c r="V305" s="14"/>
      <c r="W305" s="14"/>
      <c r="X305" s="14"/>
      <c r="Y305" s="14"/>
      <c r="Z305" s="14"/>
      <c r="AA305" s="14"/>
      <c r="AB305" s="14"/>
      <c r="AC305" s="14"/>
      <c r="AD305" s="14"/>
      <c r="AE305" s="14"/>
      <c r="AF305" s="14"/>
      <c r="AG305" s="14"/>
      <c r="AH305" s="14"/>
    </row>
    <row r="306" spans="1:34" ht="15.75" hidden="1" customHeight="1">
      <c r="A306" s="17"/>
      <c r="B306" s="18"/>
      <c r="C306" s="18"/>
      <c r="D306" s="18" t="e">
        <f ca="1"/>
        <v>#NAME?</v>
      </c>
      <c r="E306" s="18"/>
      <c r="F306" s="18"/>
      <c r="G306" s="18"/>
      <c r="H306" s="20"/>
      <c r="I306" s="20"/>
      <c r="J306" s="20"/>
      <c r="K306" s="24"/>
      <c r="L306" s="20"/>
      <c r="M306" s="20"/>
      <c r="N306" s="18"/>
      <c r="O306" s="18"/>
      <c r="P306" s="18"/>
      <c r="Q306" s="18"/>
      <c r="R306" s="18"/>
      <c r="S306" s="14"/>
      <c r="T306" s="14"/>
      <c r="U306" s="14"/>
      <c r="V306" s="14"/>
      <c r="W306" s="14"/>
      <c r="X306" s="14"/>
      <c r="Y306" s="14"/>
      <c r="Z306" s="14"/>
      <c r="AA306" s="14"/>
      <c r="AB306" s="14"/>
      <c r="AC306" s="14"/>
      <c r="AD306" s="14"/>
      <c r="AE306" s="14"/>
      <c r="AF306" s="14"/>
      <c r="AG306" s="14"/>
      <c r="AH306" s="14"/>
    </row>
    <row r="307" spans="1:34" ht="15.75" hidden="1" customHeight="1">
      <c r="A307" s="17"/>
      <c r="B307" s="18"/>
      <c r="C307" s="18"/>
      <c r="D307" s="18" t="e">
        <f ca="1"/>
        <v>#NAME?</v>
      </c>
      <c r="E307" s="18"/>
      <c r="F307" s="18"/>
      <c r="G307" s="18"/>
      <c r="H307" s="20"/>
      <c r="I307" s="20"/>
      <c r="J307" s="20"/>
      <c r="K307" s="24"/>
      <c r="L307" s="20"/>
      <c r="M307" s="20"/>
      <c r="N307" s="18"/>
      <c r="O307" s="18"/>
      <c r="P307" s="18"/>
      <c r="Q307" s="18"/>
      <c r="R307" s="18"/>
      <c r="S307" s="14"/>
      <c r="T307" s="14"/>
      <c r="U307" s="14"/>
      <c r="V307" s="14"/>
      <c r="W307" s="14"/>
      <c r="X307" s="14"/>
      <c r="Y307" s="14"/>
      <c r="Z307" s="14"/>
      <c r="AA307" s="14"/>
      <c r="AB307" s="14"/>
      <c r="AC307" s="14"/>
      <c r="AD307" s="14"/>
      <c r="AE307" s="14"/>
      <c r="AF307" s="14"/>
      <c r="AG307" s="14"/>
      <c r="AH307" s="14"/>
    </row>
    <row r="308" spans="1:34" ht="15.75" hidden="1" customHeight="1">
      <c r="A308" s="17"/>
      <c r="B308" s="18"/>
      <c r="C308" s="18"/>
      <c r="D308" s="18" t="e">
        <f ca="1"/>
        <v>#NAME?</v>
      </c>
      <c r="E308" s="18"/>
      <c r="F308" s="18"/>
      <c r="G308" s="18"/>
      <c r="H308" s="20"/>
      <c r="I308" s="20"/>
      <c r="J308" s="20"/>
      <c r="K308" s="24"/>
      <c r="L308" s="20"/>
      <c r="M308" s="20"/>
      <c r="N308" s="18"/>
      <c r="O308" s="18"/>
      <c r="P308" s="18"/>
      <c r="Q308" s="18"/>
      <c r="R308" s="18"/>
      <c r="S308" s="14"/>
      <c r="T308" s="14"/>
      <c r="U308" s="14"/>
      <c r="V308" s="14"/>
      <c r="W308" s="14"/>
      <c r="X308" s="14"/>
      <c r="Y308" s="14"/>
      <c r="Z308" s="14"/>
      <c r="AA308" s="14"/>
      <c r="AB308" s="14"/>
      <c r="AC308" s="14"/>
      <c r="AD308" s="14"/>
      <c r="AE308" s="14"/>
      <c r="AF308" s="14"/>
      <c r="AG308" s="14"/>
      <c r="AH308" s="14"/>
    </row>
    <row r="309" spans="1:34" ht="15.75" hidden="1" customHeight="1">
      <c r="A309" s="17"/>
      <c r="B309" s="18"/>
      <c r="C309" s="18"/>
      <c r="D309" s="18" t="e">
        <f ca="1"/>
        <v>#NAME?</v>
      </c>
      <c r="E309" s="18"/>
      <c r="F309" s="18"/>
      <c r="G309" s="18"/>
      <c r="H309" s="20"/>
      <c r="I309" s="20"/>
      <c r="J309" s="20"/>
      <c r="K309" s="24"/>
      <c r="L309" s="20"/>
      <c r="M309" s="20"/>
      <c r="N309" s="18"/>
      <c r="O309" s="18"/>
      <c r="P309" s="18"/>
      <c r="Q309" s="18"/>
      <c r="R309" s="18"/>
      <c r="S309" s="14"/>
      <c r="T309" s="14"/>
      <c r="U309" s="14"/>
      <c r="V309" s="14"/>
      <c r="W309" s="14"/>
      <c r="X309" s="14"/>
      <c r="Y309" s="14"/>
      <c r="Z309" s="14"/>
      <c r="AA309" s="14"/>
      <c r="AB309" s="14"/>
      <c r="AC309" s="14"/>
      <c r="AD309" s="14"/>
      <c r="AE309" s="14"/>
      <c r="AF309" s="14"/>
      <c r="AG309" s="14"/>
      <c r="AH309" s="14"/>
    </row>
    <row r="310" spans="1:34" ht="15.75" hidden="1" customHeight="1">
      <c r="A310" s="17"/>
      <c r="B310" s="18"/>
      <c r="C310" s="18"/>
      <c r="D310" s="18" t="e">
        <f ca="1"/>
        <v>#NAME?</v>
      </c>
      <c r="E310" s="18"/>
      <c r="F310" s="18"/>
      <c r="G310" s="18"/>
      <c r="H310" s="20"/>
      <c r="I310" s="20"/>
      <c r="J310" s="20"/>
      <c r="K310" s="24"/>
      <c r="L310" s="20"/>
      <c r="M310" s="20"/>
      <c r="N310" s="18"/>
      <c r="O310" s="18"/>
      <c r="P310" s="18"/>
      <c r="Q310" s="18"/>
      <c r="R310" s="18"/>
      <c r="S310" s="14"/>
      <c r="T310" s="14"/>
      <c r="U310" s="14"/>
      <c r="V310" s="14"/>
      <c r="W310" s="14"/>
      <c r="X310" s="14"/>
      <c r="Y310" s="14"/>
      <c r="Z310" s="14"/>
      <c r="AA310" s="14"/>
      <c r="AB310" s="14"/>
      <c r="AC310" s="14"/>
      <c r="AD310" s="14"/>
      <c r="AE310" s="14"/>
      <c r="AF310" s="14"/>
      <c r="AG310" s="14"/>
      <c r="AH310" s="14"/>
    </row>
    <row r="311" spans="1:34" ht="15.75" hidden="1" customHeight="1">
      <c r="A311" s="17"/>
      <c r="B311" s="18"/>
      <c r="C311" s="18"/>
      <c r="D311" s="18" t="e">
        <f ca="1"/>
        <v>#NAME?</v>
      </c>
      <c r="E311" s="18"/>
      <c r="F311" s="18"/>
      <c r="G311" s="18"/>
      <c r="H311" s="20"/>
      <c r="I311" s="20"/>
      <c r="J311" s="20"/>
      <c r="K311" s="24"/>
      <c r="L311" s="20"/>
      <c r="M311" s="20"/>
      <c r="N311" s="18"/>
      <c r="O311" s="18"/>
      <c r="P311" s="18"/>
      <c r="Q311" s="18"/>
      <c r="R311" s="18"/>
      <c r="S311" s="14"/>
      <c r="T311" s="14"/>
      <c r="U311" s="14"/>
      <c r="V311" s="14"/>
      <c r="W311" s="14"/>
      <c r="X311" s="14"/>
      <c r="Y311" s="14"/>
      <c r="Z311" s="14"/>
      <c r="AA311" s="14"/>
      <c r="AB311" s="14"/>
      <c r="AC311" s="14"/>
      <c r="AD311" s="14"/>
      <c r="AE311" s="14"/>
      <c r="AF311" s="14"/>
      <c r="AG311" s="14"/>
      <c r="AH311" s="14"/>
    </row>
    <row r="312" spans="1:34" ht="15.75" hidden="1" customHeight="1">
      <c r="A312" s="17"/>
      <c r="B312" s="18"/>
      <c r="C312" s="18"/>
      <c r="D312" s="18" t="e">
        <f ca="1"/>
        <v>#NAME?</v>
      </c>
      <c r="E312" s="18"/>
      <c r="F312" s="18"/>
      <c r="G312" s="18"/>
      <c r="H312" s="20"/>
      <c r="I312" s="20"/>
      <c r="J312" s="20"/>
      <c r="K312" s="24"/>
      <c r="L312" s="20"/>
      <c r="M312" s="20"/>
      <c r="N312" s="18"/>
      <c r="O312" s="18"/>
      <c r="P312" s="18"/>
      <c r="Q312" s="18"/>
      <c r="R312" s="18"/>
      <c r="S312" s="14"/>
      <c r="T312" s="14"/>
      <c r="U312" s="14"/>
      <c r="V312" s="14"/>
      <c r="W312" s="14"/>
      <c r="X312" s="14"/>
      <c r="Y312" s="14"/>
      <c r="Z312" s="14"/>
      <c r="AA312" s="14"/>
      <c r="AB312" s="14"/>
      <c r="AC312" s="14"/>
      <c r="AD312" s="14"/>
      <c r="AE312" s="14"/>
      <c r="AF312" s="14"/>
      <c r="AG312" s="14"/>
      <c r="AH312" s="14"/>
    </row>
    <row r="313" spans="1:34" ht="15.75" hidden="1" customHeight="1">
      <c r="A313" s="17"/>
      <c r="B313" s="18"/>
      <c r="C313" s="18"/>
      <c r="D313" s="18" t="e">
        <f ca="1"/>
        <v>#NAME?</v>
      </c>
      <c r="E313" s="18"/>
      <c r="F313" s="18"/>
      <c r="G313" s="18"/>
      <c r="H313" s="20"/>
      <c r="I313" s="20"/>
      <c r="J313" s="20"/>
      <c r="K313" s="24"/>
      <c r="L313" s="20"/>
      <c r="M313" s="20"/>
      <c r="N313" s="18"/>
      <c r="O313" s="18"/>
      <c r="P313" s="18"/>
      <c r="Q313" s="18"/>
      <c r="R313" s="18"/>
      <c r="S313" s="14"/>
      <c r="T313" s="14"/>
      <c r="U313" s="14"/>
      <c r="V313" s="14"/>
      <c r="W313" s="14"/>
      <c r="X313" s="14"/>
      <c r="Y313" s="14"/>
      <c r="Z313" s="14"/>
      <c r="AA313" s="14"/>
      <c r="AB313" s="14"/>
      <c r="AC313" s="14"/>
      <c r="AD313" s="14"/>
      <c r="AE313" s="14"/>
      <c r="AF313" s="14"/>
      <c r="AG313" s="14"/>
      <c r="AH313" s="14"/>
    </row>
    <row r="314" spans="1:34" ht="15.75" hidden="1" customHeight="1">
      <c r="A314" s="17"/>
      <c r="B314" s="18"/>
      <c r="C314" s="18"/>
      <c r="D314" s="18" t="e">
        <f ca="1"/>
        <v>#NAME?</v>
      </c>
      <c r="E314" s="18"/>
      <c r="F314" s="18"/>
      <c r="G314" s="18"/>
      <c r="H314" s="20"/>
      <c r="I314" s="20"/>
      <c r="J314" s="20"/>
      <c r="K314" s="24"/>
      <c r="L314" s="20"/>
      <c r="M314" s="20"/>
      <c r="N314" s="18"/>
      <c r="O314" s="18"/>
      <c r="P314" s="18"/>
      <c r="Q314" s="18"/>
      <c r="R314" s="18"/>
      <c r="S314" s="14"/>
      <c r="T314" s="14"/>
      <c r="U314" s="14"/>
      <c r="V314" s="14"/>
      <c r="W314" s="14"/>
      <c r="X314" s="14"/>
      <c r="Y314" s="14"/>
      <c r="Z314" s="14"/>
      <c r="AA314" s="14"/>
      <c r="AB314" s="14"/>
      <c r="AC314" s="14"/>
      <c r="AD314" s="14"/>
      <c r="AE314" s="14"/>
      <c r="AF314" s="14"/>
      <c r="AG314" s="14"/>
      <c r="AH314" s="14"/>
    </row>
    <row r="315" spans="1:34" ht="15.75" hidden="1" customHeight="1">
      <c r="A315" s="17"/>
      <c r="B315" s="18"/>
      <c r="C315" s="18"/>
      <c r="D315" s="18" t="e">
        <f ca="1"/>
        <v>#NAME?</v>
      </c>
      <c r="E315" s="18"/>
      <c r="F315" s="18"/>
      <c r="G315" s="18"/>
      <c r="H315" s="20"/>
      <c r="I315" s="20"/>
      <c r="J315" s="20"/>
      <c r="K315" s="24"/>
      <c r="L315" s="20"/>
      <c r="M315" s="20"/>
      <c r="N315" s="18"/>
      <c r="O315" s="18"/>
      <c r="P315" s="18"/>
      <c r="Q315" s="18"/>
      <c r="R315" s="18"/>
      <c r="S315" s="14"/>
      <c r="T315" s="14"/>
      <c r="U315" s="14"/>
      <c r="V315" s="14"/>
      <c r="W315" s="14"/>
      <c r="X315" s="14"/>
      <c r="Y315" s="14"/>
      <c r="Z315" s="14"/>
      <c r="AA315" s="14"/>
      <c r="AB315" s="14"/>
      <c r="AC315" s="14"/>
      <c r="AD315" s="14"/>
      <c r="AE315" s="14"/>
      <c r="AF315" s="14"/>
      <c r="AG315" s="14"/>
      <c r="AH315" s="14"/>
    </row>
    <row r="316" spans="1:34" ht="15.75" hidden="1" customHeight="1">
      <c r="A316" s="17"/>
      <c r="B316" s="18"/>
      <c r="C316" s="18"/>
      <c r="D316" s="18" t="e">
        <f ca="1"/>
        <v>#NAME?</v>
      </c>
      <c r="E316" s="18"/>
      <c r="F316" s="18"/>
      <c r="G316" s="18"/>
      <c r="H316" s="20"/>
      <c r="I316" s="20"/>
      <c r="J316" s="20"/>
      <c r="K316" s="24"/>
      <c r="L316" s="20"/>
      <c r="M316" s="20"/>
      <c r="N316" s="18"/>
      <c r="O316" s="18"/>
      <c r="P316" s="18"/>
      <c r="Q316" s="18"/>
      <c r="R316" s="18"/>
      <c r="S316" s="14"/>
      <c r="T316" s="14"/>
      <c r="U316" s="14"/>
      <c r="V316" s="14"/>
      <c r="W316" s="14"/>
      <c r="X316" s="14"/>
      <c r="Y316" s="14"/>
      <c r="Z316" s="14"/>
      <c r="AA316" s="14"/>
      <c r="AB316" s="14"/>
      <c r="AC316" s="14"/>
      <c r="AD316" s="14"/>
      <c r="AE316" s="14"/>
      <c r="AF316" s="14"/>
      <c r="AG316" s="14"/>
      <c r="AH316" s="14"/>
    </row>
    <row r="317" spans="1:34" ht="15.75" hidden="1" customHeight="1">
      <c r="A317" s="17"/>
      <c r="B317" s="18"/>
      <c r="C317" s="18"/>
      <c r="D317" s="18" t="e">
        <f ca="1"/>
        <v>#NAME?</v>
      </c>
      <c r="E317" s="18"/>
      <c r="F317" s="18"/>
      <c r="G317" s="18"/>
      <c r="H317" s="20"/>
      <c r="I317" s="20"/>
      <c r="J317" s="20"/>
      <c r="K317" s="24"/>
      <c r="L317" s="20"/>
      <c r="M317" s="20"/>
      <c r="N317" s="18"/>
      <c r="O317" s="18"/>
      <c r="P317" s="18"/>
      <c r="Q317" s="18"/>
      <c r="R317" s="18"/>
      <c r="S317" s="14"/>
      <c r="T317" s="14"/>
      <c r="U317" s="14"/>
      <c r="V317" s="14"/>
      <c r="W317" s="14"/>
      <c r="X317" s="14"/>
      <c r="Y317" s="14"/>
      <c r="Z317" s="14"/>
      <c r="AA317" s="14"/>
      <c r="AB317" s="14"/>
      <c r="AC317" s="14"/>
      <c r="AD317" s="14"/>
      <c r="AE317" s="14"/>
      <c r="AF317" s="14"/>
      <c r="AG317" s="14"/>
      <c r="AH317" s="14"/>
    </row>
    <row r="318" spans="1:34" ht="15.75" hidden="1" customHeight="1">
      <c r="A318" s="17"/>
      <c r="B318" s="18"/>
      <c r="C318" s="18"/>
      <c r="D318" s="18" t="e">
        <f ca="1"/>
        <v>#NAME?</v>
      </c>
      <c r="E318" s="18"/>
      <c r="F318" s="18"/>
      <c r="G318" s="18"/>
      <c r="H318" s="20"/>
      <c r="I318" s="20"/>
      <c r="J318" s="20"/>
      <c r="K318" s="24"/>
      <c r="L318" s="20"/>
      <c r="M318" s="20"/>
      <c r="N318" s="18"/>
      <c r="O318" s="18"/>
      <c r="P318" s="18"/>
      <c r="Q318" s="18"/>
      <c r="R318" s="18"/>
      <c r="S318" s="14"/>
      <c r="T318" s="14"/>
      <c r="U318" s="14"/>
      <c r="V318" s="14"/>
      <c r="W318" s="14"/>
      <c r="X318" s="14"/>
      <c r="Y318" s="14"/>
      <c r="Z318" s="14"/>
      <c r="AA318" s="14"/>
      <c r="AB318" s="14"/>
      <c r="AC318" s="14"/>
      <c r="AD318" s="14"/>
      <c r="AE318" s="14"/>
      <c r="AF318" s="14"/>
      <c r="AG318" s="14"/>
      <c r="AH318" s="14"/>
    </row>
    <row r="319" spans="1:34" ht="15.75" hidden="1" customHeight="1">
      <c r="A319" s="17"/>
      <c r="B319" s="18"/>
      <c r="C319" s="18"/>
      <c r="D319" s="18" t="e">
        <f ca="1"/>
        <v>#NAME?</v>
      </c>
      <c r="E319" s="18"/>
      <c r="F319" s="18"/>
      <c r="G319" s="18"/>
      <c r="H319" s="20"/>
      <c r="I319" s="20"/>
      <c r="J319" s="20"/>
      <c r="K319" s="24"/>
      <c r="L319" s="20"/>
      <c r="M319" s="20"/>
      <c r="N319" s="18"/>
      <c r="O319" s="18"/>
      <c r="P319" s="18"/>
      <c r="Q319" s="18"/>
      <c r="R319" s="18"/>
      <c r="S319" s="14"/>
      <c r="T319" s="14"/>
      <c r="U319" s="14"/>
      <c r="V319" s="14"/>
      <c r="W319" s="14"/>
      <c r="X319" s="14"/>
      <c r="Y319" s="14"/>
      <c r="Z319" s="14"/>
      <c r="AA319" s="14"/>
      <c r="AB319" s="14"/>
      <c r="AC319" s="14"/>
      <c r="AD319" s="14"/>
      <c r="AE319" s="14"/>
      <c r="AF319" s="14"/>
      <c r="AG319" s="14"/>
      <c r="AH319" s="14"/>
    </row>
    <row r="320" spans="1:34" ht="15.75" hidden="1" customHeight="1">
      <c r="A320" s="17"/>
      <c r="B320" s="18"/>
      <c r="C320" s="18"/>
      <c r="D320" s="18" t="e">
        <f ca="1"/>
        <v>#NAME?</v>
      </c>
      <c r="E320" s="18"/>
      <c r="F320" s="18"/>
      <c r="G320" s="18"/>
      <c r="H320" s="20"/>
      <c r="I320" s="20"/>
      <c r="J320" s="20"/>
      <c r="K320" s="24"/>
      <c r="L320" s="20"/>
      <c r="M320" s="20"/>
      <c r="N320" s="18"/>
      <c r="O320" s="18"/>
      <c r="P320" s="18"/>
      <c r="Q320" s="18"/>
      <c r="R320" s="18"/>
      <c r="S320" s="14"/>
      <c r="T320" s="14"/>
      <c r="U320" s="14"/>
      <c r="V320" s="14"/>
      <c r="W320" s="14"/>
      <c r="X320" s="14"/>
      <c r="Y320" s="14"/>
      <c r="Z320" s="14"/>
      <c r="AA320" s="14"/>
      <c r="AB320" s="14"/>
      <c r="AC320" s="14"/>
      <c r="AD320" s="14"/>
      <c r="AE320" s="14"/>
      <c r="AF320" s="14"/>
      <c r="AG320" s="14"/>
      <c r="AH320" s="14"/>
    </row>
    <row r="321" spans="1:34" ht="15.75" hidden="1" customHeight="1">
      <c r="A321" s="17"/>
      <c r="B321" s="18"/>
      <c r="C321" s="18"/>
      <c r="D321" s="18" t="e">
        <f ca="1"/>
        <v>#NAME?</v>
      </c>
      <c r="E321" s="18"/>
      <c r="F321" s="18"/>
      <c r="G321" s="18"/>
      <c r="H321" s="20"/>
      <c r="I321" s="20"/>
      <c r="J321" s="20"/>
      <c r="K321" s="24"/>
      <c r="L321" s="20"/>
      <c r="M321" s="20"/>
      <c r="N321" s="18"/>
      <c r="O321" s="18"/>
      <c r="P321" s="18"/>
      <c r="Q321" s="18"/>
      <c r="R321" s="18"/>
      <c r="S321" s="14"/>
      <c r="T321" s="14"/>
      <c r="U321" s="14"/>
      <c r="V321" s="14"/>
      <c r="W321" s="14"/>
      <c r="X321" s="14"/>
      <c r="Y321" s="14"/>
      <c r="Z321" s="14"/>
      <c r="AA321" s="14"/>
      <c r="AB321" s="14"/>
      <c r="AC321" s="14"/>
      <c r="AD321" s="14"/>
      <c r="AE321" s="14"/>
      <c r="AF321" s="14"/>
      <c r="AG321" s="14"/>
      <c r="AH321" s="14"/>
    </row>
    <row r="322" spans="1:34" ht="15.75" hidden="1" customHeight="1">
      <c r="A322" s="17"/>
      <c r="B322" s="18"/>
      <c r="C322" s="18"/>
      <c r="D322" s="18" t="e">
        <f ca="1"/>
        <v>#NAME?</v>
      </c>
      <c r="E322" s="18"/>
      <c r="F322" s="18"/>
      <c r="G322" s="18"/>
      <c r="H322" s="20"/>
      <c r="I322" s="20"/>
      <c r="J322" s="20"/>
      <c r="K322" s="24"/>
      <c r="L322" s="20"/>
      <c r="M322" s="20"/>
      <c r="N322" s="18"/>
      <c r="O322" s="18"/>
      <c r="P322" s="18"/>
      <c r="Q322" s="18"/>
      <c r="R322" s="18"/>
      <c r="S322" s="14"/>
      <c r="T322" s="14"/>
      <c r="U322" s="14"/>
      <c r="V322" s="14"/>
      <c r="W322" s="14"/>
      <c r="X322" s="14"/>
      <c r="Y322" s="14"/>
      <c r="Z322" s="14"/>
      <c r="AA322" s="14"/>
      <c r="AB322" s="14"/>
      <c r="AC322" s="14"/>
      <c r="AD322" s="14"/>
      <c r="AE322" s="14"/>
      <c r="AF322" s="14"/>
      <c r="AG322" s="14"/>
      <c r="AH322" s="14"/>
    </row>
    <row r="323" spans="1:34" ht="15.75" hidden="1" customHeight="1">
      <c r="A323" s="17"/>
      <c r="B323" s="18"/>
      <c r="C323" s="18"/>
      <c r="D323" s="18" t="e">
        <f ca="1"/>
        <v>#NAME?</v>
      </c>
      <c r="E323" s="18"/>
      <c r="F323" s="18"/>
      <c r="G323" s="18"/>
      <c r="H323" s="20"/>
      <c r="I323" s="20"/>
      <c r="J323" s="20"/>
      <c r="K323" s="24"/>
      <c r="L323" s="20"/>
      <c r="M323" s="20"/>
      <c r="N323" s="18"/>
      <c r="O323" s="18"/>
      <c r="P323" s="18"/>
      <c r="Q323" s="18"/>
      <c r="R323" s="18"/>
      <c r="S323" s="14"/>
      <c r="T323" s="14"/>
      <c r="U323" s="14"/>
      <c r="V323" s="14"/>
      <c r="W323" s="14"/>
      <c r="X323" s="14"/>
      <c r="Y323" s="14"/>
      <c r="Z323" s="14"/>
      <c r="AA323" s="14"/>
      <c r="AB323" s="14"/>
      <c r="AC323" s="14"/>
      <c r="AD323" s="14"/>
      <c r="AE323" s="14"/>
      <c r="AF323" s="14"/>
      <c r="AG323" s="14"/>
      <c r="AH323" s="14"/>
    </row>
    <row r="324" spans="1:34" ht="15.75" hidden="1" customHeight="1">
      <c r="A324" s="17"/>
      <c r="B324" s="18"/>
      <c r="C324" s="18"/>
      <c r="D324" s="18" t="e">
        <f ca="1"/>
        <v>#NAME?</v>
      </c>
      <c r="E324" s="18"/>
      <c r="F324" s="18"/>
      <c r="G324" s="18"/>
      <c r="H324" s="20"/>
      <c r="I324" s="20"/>
      <c r="J324" s="20"/>
      <c r="K324" s="24"/>
      <c r="L324" s="20"/>
      <c r="M324" s="20"/>
      <c r="N324" s="18"/>
      <c r="O324" s="18"/>
      <c r="P324" s="18"/>
      <c r="Q324" s="18"/>
      <c r="R324" s="18"/>
      <c r="S324" s="14"/>
      <c r="T324" s="14"/>
      <c r="U324" s="14"/>
      <c r="V324" s="14"/>
      <c r="W324" s="14"/>
      <c r="X324" s="14"/>
      <c r="Y324" s="14"/>
      <c r="Z324" s="14"/>
      <c r="AA324" s="14"/>
      <c r="AB324" s="14"/>
      <c r="AC324" s="14"/>
      <c r="AD324" s="14"/>
      <c r="AE324" s="14"/>
      <c r="AF324" s="14"/>
      <c r="AG324" s="14"/>
      <c r="AH324" s="14"/>
    </row>
    <row r="325" spans="1:34" ht="15.75" hidden="1" customHeight="1">
      <c r="A325" s="17"/>
      <c r="B325" s="18"/>
      <c r="C325" s="18"/>
      <c r="D325" s="18" t="e">
        <f ca="1"/>
        <v>#NAME?</v>
      </c>
      <c r="E325" s="18"/>
      <c r="F325" s="18"/>
      <c r="G325" s="18"/>
      <c r="H325" s="20"/>
      <c r="I325" s="20"/>
      <c r="J325" s="20"/>
      <c r="K325" s="24"/>
      <c r="L325" s="20"/>
      <c r="M325" s="20"/>
      <c r="N325" s="18"/>
      <c r="O325" s="18"/>
      <c r="P325" s="18"/>
      <c r="Q325" s="18"/>
      <c r="R325" s="18"/>
      <c r="S325" s="14"/>
      <c r="T325" s="14"/>
      <c r="U325" s="14"/>
      <c r="V325" s="14"/>
      <c r="W325" s="14"/>
      <c r="X325" s="14"/>
      <c r="Y325" s="14"/>
      <c r="Z325" s="14"/>
      <c r="AA325" s="14"/>
      <c r="AB325" s="14"/>
      <c r="AC325" s="14"/>
      <c r="AD325" s="14"/>
      <c r="AE325" s="14"/>
      <c r="AF325" s="14"/>
      <c r="AG325" s="14"/>
      <c r="AH325" s="14"/>
    </row>
    <row r="326" spans="1:34" ht="15.75" hidden="1" customHeight="1">
      <c r="A326" s="17"/>
      <c r="B326" s="18"/>
      <c r="C326" s="18"/>
      <c r="D326" s="18" t="e">
        <f ca="1"/>
        <v>#NAME?</v>
      </c>
      <c r="E326" s="18"/>
      <c r="F326" s="18"/>
      <c r="G326" s="18"/>
      <c r="H326" s="20"/>
      <c r="I326" s="20"/>
      <c r="J326" s="20"/>
      <c r="K326" s="24"/>
      <c r="L326" s="20"/>
      <c r="M326" s="20"/>
      <c r="N326" s="18"/>
      <c r="O326" s="18"/>
      <c r="P326" s="18"/>
      <c r="Q326" s="18"/>
      <c r="R326" s="18"/>
      <c r="S326" s="14"/>
      <c r="T326" s="14"/>
      <c r="U326" s="14"/>
      <c r="V326" s="14"/>
      <c r="W326" s="14"/>
      <c r="X326" s="14"/>
      <c r="Y326" s="14"/>
      <c r="Z326" s="14"/>
      <c r="AA326" s="14"/>
      <c r="AB326" s="14"/>
      <c r="AC326" s="14"/>
      <c r="AD326" s="14"/>
      <c r="AE326" s="14"/>
      <c r="AF326" s="14"/>
      <c r="AG326" s="14"/>
      <c r="AH326" s="14"/>
    </row>
    <row r="327" spans="1:34" ht="15.75" hidden="1" customHeight="1">
      <c r="A327" s="17"/>
      <c r="B327" s="18"/>
      <c r="C327" s="18"/>
      <c r="D327" s="18" t="e">
        <f ca="1"/>
        <v>#NAME?</v>
      </c>
      <c r="E327" s="18"/>
      <c r="F327" s="18"/>
      <c r="G327" s="18"/>
      <c r="H327" s="20"/>
      <c r="I327" s="20"/>
      <c r="J327" s="20"/>
      <c r="K327" s="24"/>
      <c r="L327" s="20"/>
      <c r="M327" s="20"/>
      <c r="N327" s="18"/>
      <c r="O327" s="18"/>
      <c r="P327" s="18"/>
      <c r="Q327" s="18"/>
      <c r="R327" s="18"/>
      <c r="S327" s="14"/>
      <c r="T327" s="14"/>
      <c r="U327" s="14"/>
      <c r="V327" s="14"/>
      <c r="W327" s="14"/>
      <c r="X327" s="14"/>
      <c r="Y327" s="14"/>
      <c r="Z327" s="14"/>
      <c r="AA327" s="14"/>
      <c r="AB327" s="14"/>
      <c r="AC327" s="14"/>
      <c r="AD327" s="14"/>
      <c r="AE327" s="14"/>
      <c r="AF327" s="14"/>
      <c r="AG327" s="14"/>
      <c r="AH327" s="14"/>
    </row>
    <row r="328" spans="1:34" ht="15.75" hidden="1" customHeight="1">
      <c r="A328" s="17"/>
      <c r="B328" s="18"/>
      <c r="C328" s="18"/>
      <c r="D328" s="18" t="e">
        <f ca="1"/>
        <v>#NAME?</v>
      </c>
      <c r="E328" s="18"/>
      <c r="F328" s="18"/>
      <c r="G328" s="18"/>
      <c r="H328" s="20"/>
      <c r="I328" s="20"/>
      <c r="J328" s="20"/>
      <c r="K328" s="24"/>
      <c r="L328" s="20"/>
      <c r="M328" s="20"/>
      <c r="N328" s="18"/>
      <c r="O328" s="18"/>
      <c r="P328" s="18"/>
      <c r="Q328" s="18"/>
      <c r="R328" s="18"/>
      <c r="S328" s="14"/>
      <c r="T328" s="14"/>
      <c r="U328" s="14"/>
      <c r="V328" s="14"/>
      <c r="W328" s="14"/>
      <c r="X328" s="14"/>
      <c r="Y328" s="14"/>
      <c r="Z328" s="14"/>
      <c r="AA328" s="14"/>
      <c r="AB328" s="14"/>
      <c r="AC328" s="14"/>
      <c r="AD328" s="14"/>
      <c r="AE328" s="14"/>
      <c r="AF328" s="14"/>
      <c r="AG328" s="14"/>
      <c r="AH328" s="14"/>
    </row>
    <row r="329" spans="1:34" ht="15.75" hidden="1" customHeight="1">
      <c r="A329" s="17"/>
      <c r="B329" s="18"/>
      <c r="C329" s="18"/>
      <c r="D329" s="18" t="e">
        <f ca="1"/>
        <v>#NAME?</v>
      </c>
      <c r="E329" s="18"/>
      <c r="F329" s="18"/>
      <c r="G329" s="18"/>
      <c r="H329" s="20"/>
      <c r="I329" s="20"/>
      <c r="J329" s="20"/>
      <c r="K329" s="24"/>
      <c r="L329" s="20"/>
      <c r="M329" s="20"/>
      <c r="N329" s="18"/>
      <c r="O329" s="18"/>
      <c r="P329" s="18"/>
      <c r="Q329" s="18"/>
      <c r="R329" s="18"/>
      <c r="S329" s="14"/>
      <c r="T329" s="14"/>
      <c r="U329" s="14"/>
      <c r="V329" s="14"/>
      <c r="W329" s="14"/>
      <c r="X329" s="14"/>
      <c r="Y329" s="14"/>
      <c r="Z329" s="14"/>
      <c r="AA329" s="14"/>
      <c r="AB329" s="14"/>
      <c r="AC329" s="14"/>
      <c r="AD329" s="14"/>
      <c r="AE329" s="14"/>
      <c r="AF329" s="14"/>
      <c r="AG329" s="14"/>
      <c r="AH329" s="14"/>
    </row>
    <row r="330" spans="1:34" ht="15.75" hidden="1" customHeight="1">
      <c r="A330" s="17"/>
      <c r="B330" s="18"/>
      <c r="C330" s="18"/>
      <c r="D330" s="18" t="e">
        <f ca="1"/>
        <v>#NAME?</v>
      </c>
      <c r="E330" s="18"/>
      <c r="F330" s="18"/>
      <c r="G330" s="18"/>
      <c r="H330" s="20"/>
      <c r="I330" s="20"/>
      <c r="J330" s="20"/>
      <c r="K330" s="24"/>
      <c r="L330" s="20"/>
      <c r="M330" s="20"/>
      <c r="N330" s="18"/>
      <c r="O330" s="18"/>
      <c r="P330" s="18"/>
      <c r="Q330" s="18"/>
      <c r="R330" s="18"/>
      <c r="S330" s="14"/>
      <c r="T330" s="14"/>
      <c r="U330" s="14"/>
      <c r="V330" s="14"/>
      <c r="W330" s="14"/>
      <c r="X330" s="14"/>
      <c r="Y330" s="14"/>
      <c r="Z330" s="14"/>
      <c r="AA330" s="14"/>
      <c r="AB330" s="14"/>
      <c r="AC330" s="14"/>
      <c r="AD330" s="14"/>
      <c r="AE330" s="14"/>
      <c r="AF330" s="14"/>
      <c r="AG330" s="14"/>
      <c r="AH330" s="14"/>
    </row>
    <row r="331" spans="1:34" ht="15.75" hidden="1" customHeight="1">
      <c r="A331" s="17"/>
      <c r="B331" s="18"/>
      <c r="C331" s="18"/>
      <c r="D331" s="18" t="e">
        <f ca="1"/>
        <v>#NAME?</v>
      </c>
      <c r="E331" s="18"/>
      <c r="F331" s="18"/>
      <c r="G331" s="18"/>
      <c r="H331" s="20"/>
      <c r="I331" s="20"/>
      <c r="J331" s="20"/>
      <c r="K331" s="24"/>
      <c r="L331" s="20"/>
      <c r="M331" s="20"/>
      <c r="N331" s="18"/>
      <c r="O331" s="18"/>
      <c r="P331" s="18"/>
      <c r="Q331" s="18"/>
      <c r="R331" s="18"/>
      <c r="S331" s="14"/>
      <c r="T331" s="14"/>
      <c r="U331" s="14"/>
      <c r="V331" s="14"/>
      <c r="W331" s="14"/>
      <c r="X331" s="14"/>
      <c r="Y331" s="14"/>
      <c r="Z331" s="14"/>
      <c r="AA331" s="14"/>
      <c r="AB331" s="14"/>
      <c r="AC331" s="14"/>
      <c r="AD331" s="14"/>
      <c r="AE331" s="14"/>
      <c r="AF331" s="14"/>
      <c r="AG331" s="14"/>
      <c r="AH331" s="14"/>
    </row>
    <row r="332" spans="1:34" ht="15.75" hidden="1" customHeight="1">
      <c r="A332" s="17"/>
      <c r="B332" s="18"/>
      <c r="C332" s="18"/>
      <c r="D332" s="18" t="e">
        <f ca="1"/>
        <v>#NAME?</v>
      </c>
      <c r="E332" s="18"/>
      <c r="F332" s="18"/>
      <c r="G332" s="18"/>
      <c r="H332" s="20"/>
      <c r="I332" s="20"/>
      <c r="J332" s="20"/>
      <c r="K332" s="24"/>
      <c r="L332" s="20"/>
      <c r="M332" s="20"/>
      <c r="N332" s="18"/>
      <c r="O332" s="18"/>
      <c r="P332" s="18"/>
      <c r="Q332" s="18"/>
      <c r="R332" s="18"/>
      <c r="S332" s="14"/>
      <c r="T332" s="14"/>
      <c r="U332" s="14"/>
      <c r="V332" s="14"/>
      <c r="W332" s="14"/>
      <c r="X332" s="14"/>
      <c r="Y332" s="14"/>
      <c r="Z332" s="14"/>
      <c r="AA332" s="14"/>
      <c r="AB332" s="14"/>
      <c r="AC332" s="14"/>
      <c r="AD332" s="14"/>
      <c r="AE332" s="14"/>
      <c r="AF332" s="14"/>
      <c r="AG332" s="14"/>
      <c r="AH332" s="14"/>
    </row>
    <row r="333" spans="1:34" ht="15.75" hidden="1" customHeight="1">
      <c r="A333" s="17"/>
      <c r="B333" s="18"/>
      <c r="C333" s="18"/>
      <c r="D333" s="18" t="e">
        <f ca="1"/>
        <v>#NAME?</v>
      </c>
      <c r="E333" s="18"/>
      <c r="F333" s="18"/>
      <c r="G333" s="18"/>
      <c r="H333" s="20"/>
      <c r="I333" s="20"/>
      <c r="J333" s="20"/>
      <c r="K333" s="24"/>
      <c r="L333" s="20"/>
      <c r="M333" s="20"/>
      <c r="N333" s="18"/>
      <c r="O333" s="18"/>
      <c r="P333" s="18"/>
      <c r="Q333" s="18"/>
      <c r="R333" s="18"/>
      <c r="S333" s="14"/>
      <c r="T333" s="14"/>
      <c r="U333" s="14"/>
      <c r="V333" s="14"/>
      <c r="W333" s="14"/>
      <c r="X333" s="14"/>
      <c r="Y333" s="14"/>
      <c r="Z333" s="14"/>
      <c r="AA333" s="14"/>
      <c r="AB333" s="14"/>
      <c r="AC333" s="14"/>
      <c r="AD333" s="14"/>
      <c r="AE333" s="14"/>
      <c r="AF333" s="14"/>
      <c r="AG333" s="14"/>
      <c r="AH333" s="14"/>
    </row>
    <row r="334" spans="1:34" ht="15.75" hidden="1" customHeight="1">
      <c r="A334" s="17"/>
      <c r="B334" s="18"/>
      <c r="C334" s="18"/>
      <c r="D334" s="18" t="e">
        <f ca="1"/>
        <v>#NAME?</v>
      </c>
      <c r="E334" s="18"/>
      <c r="F334" s="18"/>
      <c r="G334" s="18"/>
      <c r="H334" s="20"/>
      <c r="I334" s="20"/>
      <c r="J334" s="20"/>
      <c r="K334" s="24"/>
      <c r="L334" s="20"/>
      <c r="M334" s="20"/>
      <c r="N334" s="18"/>
      <c r="O334" s="18"/>
      <c r="P334" s="18"/>
      <c r="Q334" s="18"/>
      <c r="R334" s="18"/>
      <c r="S334" s="14"/>
      <c r="T334" s="14"/>
      <c r="U334" s="14"/>
      <c r="V334" s="14"/>
      <c r="W334" s="14"/>
      <c r="X334" s="14"/>
      <c r="Y334" s="14"/>
      <c r="Z334" s="14"/>
      <c r="AA334" s="14"/>
      <c r="AB334" s="14"/>
      <c r="AC334" s="14"/>
      <c r="AD334" s="14"/>
      <c r="AE334" s="14"/>
      <c r="AF334" s="14"/>
      <c r="AG334" s="14"/>
      <c r="AH334" s="14"/>
    </row>
    <row r="335" spans="1:34" ht="15.75" hidden="1" customHeight="1">
      <c r="A335" s="17"/>
      <c r="B335" s="18"/>
      <c r="C335" s="18"/>
      <c r="D335" s="18" t="e">
        <f ca="1"/>
        <v>#NAME?</v>
      </c>
      <c r="E335" s="18"/>
      <c r="F335" s="18"/>
      <c r="G335" s="18"/>
      <c r="H335" s="20"/>
      <c r="I335" s="20"/>
      <c r="J335" s="20"/>
      <c r="K335" s="24"/>
      <c r="L335" s="20"/>
      <c r="M335" s="20"/>
      <c r="N335" s="18"/>
      <c r="O335" s="18"/>
      <c r="P335" s="18"/>
      <c r="Q335" s="18"/>
      <c r="R335" s="18"/>
      <c r="S335" s="14"/>
      <c r="T335" s="14"/>
      <c r="U335" s="14"/>
      <c r="V335" s="14"/>
      <c r="W335" s="14"/>
      <c r="X335" s="14"/>
      <c r="Y335" s="14"/>
      <c r="Z335" s="14"/>
      <c r="AA335" s="14"/>
      <c r="AB335" s="14"/>
      <c r="AC335" s="14"/>
      <c r="AD335" s="14"/>
      <c r="AE335" s="14"/>
      <c r="AF335" s="14"/>
      <c r="AG335" s="14"/>
      <c r="AH335" s="14"/>
    </row>
    <row r="336" spans="1:34" ht="15.75" hidden="1" customHeight="1">
      <c r="A336" s="17"/>
      <c r="B336" s="18"/>
      <c r="C336" s="18"/>
      <c r="D336" s="18" t="e">
        <f ca="1"/>
        <v>#NAME?</v>
      </c>
      <c r="E336" s="18"/>
      <c r="F336" s="18"/>
      <c r="G336" s="18"/>
      <c r="H336" s="20"/>
      <c r="I336" s="20"/>
      <c r="J336" s="20"/>
      <c r="K336" s="24"/>
      <c r="L336" s="20"/>
      <c r="M336" s="20"/>
      <c r="N336" s="18"/>
      <c r="O336" s="18"/>
      <c r="P336" s="18"/>
      <c r="Q336" s="18"/>
      <c r="R336" s="18"/>
      <c r="S336" s="14"/>
      <c r="T336" s="14"/>
      <c r="U336" s="14"/>
      <c r="V336" s="14"/>
      <c r="W336" s="14"/>
      <c r="X336" s="14"/>
      <c r="Y336" s="14"/>
      <c r="Z336" s="14"/>
      <c r="AA336" s="14"/>
      <c r="AB336" s="14"/>
      <c r="AC336" s="14"/>
      <c r="AD336" s="14"/>
      <c r="AE336" s="14"/>
      <c r="AF336" s="14"/>
      <c r="AG336" s="14"/>
      <c r="AH336" s="14"/>
    </row>
    <row r="337" spans="1:34" ht="15.75" hidden="1" customHeight="1">
      <c r="A337" s="17"/>
      <c r="B337" s="18"/>
      <c r="C337" s="18"/>
      <c r="D337" s="18" t="e">
        <f ca="1"/>
        <v>#NAME?</v>
      </c>
      <c r="E337" s="18"/>
      <c r="F337" s="18"/>
      <c r="G337" s="18"/>
      <c r="H337" s="20"/>
      <c r="I337" s="20"/>
      <c r="J337" s="20"/>
      <c r="K337" s="24"/>
      <c r="L337" s="20"/>
      <c r="M337" s="20"/>
      <c r="N337" s="18"/>
      <c r="O337" s="18"/>
      <c r="P337" s="18"/>
      <c r="Q337" s="18"/>
      <c r="R337" s="18"/>
      <c r="S337" s="14"/>
      <c r="T337" s="14"/>
      <c r="U337" s="14"/>
      <c r="V337" s="14"/>
      <c r="W337" s="14"/>
      <c r="X337" s="14"/>
      <c r="Y337" s="14"/>
      <c r="Z337" s="14"/>
      <c r="AA337" s="14"/>
      <c r="AB337" s="14"/>
      <c r="AC337" s="14"/>
      <c r="AD337" s="14"/>
      <c r="AE337" s="14"/>
      <c r="AF337" s="14"/>
      <c r="AG337" s="14"/>
      <c r="AH337" s="14"/>
    </row>
    <row r="338" spans="1:34" ht="15.75" hidden="1" customHeight="1">
      <c r="A338" s="17"/>
      <c r="B338" s="18"/>
      <c r="C338" s="18"/>
      <c r="D338" s="18" t="e">
        <f ca="1"/>
        <v>#NAME?</v>
      </c>
      <c r="E338" s="18"/>
      <c r="F338" s="18"/>
      <c r="G338" s="18"/>
      <c r="H338" s="20"/>
      <c r="I338" s="20"/>
      <c r="J338" s="20"/>
      <c r="K338" s="24"/>
      <c r="L338" s="20"/>
      <c r="M338" s="20"/>
      <c r="N338" s="18"/>
      <c r="O338" s="18"/>
      <c r="P338" s="18"/>
      <c r="Q338" s="18"/>
      <c r="R338" s="18"/>
      <c r="S338" s="14"/>
      <c r="T338" s="14"/>
      <c r="U338" s="14"/>
      <c r="V338" s="14"/>
      <c r="W338" s="14"/>
      <c r="X338" s="14"/>
      <c r="Y338" s="14"/>
      <c r="Z338" s="14"/>
      <c r="AA338" s="14"/>
      <c r="AB338" s="14"/>
      <c r="AC338" s="14"/>
      <c r="AD338" s="14"/>
      <c r="AE338" s="14"/>
      <c r="AF338" s="14"/>
      <c r="AG338" s="14"/>
      <c r="AH338" s="14"/>
    </row>
    <row r="339" spans="1:34" ht="15.75" hidden="1" customHeight="1">
      <c r="A339" s="17"/>
      <c r="B339" s="18"/>
      <c r="C339" s="18"/>
      <c r="D339" s="18"/>
      <c r="E339" s="18"/>
      <c r="F339" s="18"/>
      <c r="G339" s="18"/>
      <c r="H339" s="20"/>
      <c r="I339" s="20"/>
      <c r="J339" s="20"/>
      <c r="K339" s="24"/>
      <c r="L339" s="20"/>
      <c r="M339" s="20"/>
      <c r="N339" s="18"/>
      <c r="O339" s="18"/>
      <c r="P339" s="18"/>
      <c r="Q339" s="18"/>
      <c r="R339" s="18"/>
      <c r="S339" s="14"/>
      <c r="T339" s="14"/>
      <c r="U339" s="14"/>
      <c r="V339" s="14"/>
      <c r="W339" s="14"/>
      <c r="X339" s="14"/>
      <c r="Y339" s="14"/>
      <c r="Z339" s="14"/>
      <c r="AA339" s="14"/>
      <c r="AB339" s="14"/>
      <c r="AC339" s="14"/>
      <c r="AD339" s="14"/>
      <c r="AE339" s="14"/>
      <c r="AF339" s="14"/>
      <c r="AG339" s="14"/>
      <c r="AH339" s="14"/>
    </row>
    <row r="340" spans="1:34" ht="15.75" hidden="1" customHeight="1">
      <c r="A340" s="17"/>
      <c r="B340" s="18"/>
      <c r="C340" s="18"/>
      <c r="D340" s="18"/>
      <c r="E340" s="18"/>
      <c r="F340" s="18"/>
      <c r="G340" s="18"/>
      <c r="H340" s="20"/>
      <c r="I340" s="20"/>
      <c r="J340" s="20"/>
      <c r="K340" s="24"/>
      <c r="L340" s="20"/>
      <c r="M340" s="20"/>
      <c r="N340" s="18"/>
      <c r="O340" s="18"/>
      <c r="P340" s="18"/>
      <c r="Q340" s="18"/>
      <c r="R340" s="18"/>
      <c r="S340" s="14"/>
      <c r="T340" s="14"/>
      <c r="U340" s="14"/>
      <c r="V340" s="14"/>
      <c r="W340" s="14"/>
      <c r="X340" s="14"/>
      <c r="Y340" s="14"/>
      <c r="Z340" s="14"/>
      <c r="AA340" s="14"/>
      <c r="AB340" s="14"/>
      <c r="AC340" s="14"/>
      <c r="AD340" s="14"/>
      <c r="AE340" s="14"/>
      <c r="AF340" s="14"/>
      <c r="AG340" s="14"/>
      <c r="AH340" s="14"/>
    </row>
    <row r="341" spans="1:34" ht="15.75" hidden="1" customHeight="1">
      <c r="A341" s="17"/>
      <c r="B341" s="18"/>
      <c r="C341" s="18"/>
      <c r="D341" s="18"/>
      <c r="E341" s="18"/>
      <c r="F341" s="18"/>
      <c r="G341" s="18"/>
      <c r="H341" s="20"/>
      <c r="I341" s="20"/>
      <c r="J341" s="20"/>
      <c r="K341" s="24"/>
      <c r="L341" s="20"/>
      <c r="M341" s="20"/>
      <c r="N341" s="18"/>
      <c r="O341" s="18"/>
      <c r="P341" s="18"/>
      <c r="Q341" s="18"/>
      <c r="R341" s="18"/>
      <c r="S341" s="14"/>
      <c r="T341" s="14"/>
      <c r="U341" s="14"/>
      <c r="V341" s="14"/>
      <c r="W341" s="14"/>
      <c r="X341" s="14"/>
      <c r="Y341" s="14"/>
      <c r="Z341" s="14"/>
      <c r="AA341" s="14"/>
      <c r="AB341" s="14"/>
      <c r="AC341" s="14"/>
      <c r="AD341" s="14"/>
      <c r="AE341" s="14"/>
      <c r="AF341" s="14"/>
      <c r="AG341" s="14"/>
      <c r="AH341" s="14"/>
    </row>
    <row r="342" spans="1:34" ht="15.75" hidden="1" customHeight="1">
      <c r="A342" s="17"/>
      <c r="B342" s="18"/>
      <c r="C342" s="18"/>
      <c r="D342" s="18"/>
      <c r="E342" s="18"/>
      <c r="F342" s="18"/>
      <c r="G342" s="18"/>
      <c r="H342" s="20"/>
      <c r="I342" s="20"/>
      <c r="J342" s="20"/>
      <c r="K342" s="24"/>
      <c r="L342" s="20"/>
      <c r="M342" s="20"/>
      <c r="N342" s="18"/>
      <c r="O342" s="18"/>
      <c r="P342" s="18"/>
      <c r="Q342" s="18"/>
      <c r="R342" s="18"/>
      <c r="S342" s="14"/>
      <c r="T342" s="14"/>
      <c r="U342" s="14"/>
      <c r="V342" s="14"/>
      <c r="W342" s="14"/>
      <c r="X342" s="14"/>
      <c r="Y342" s="14"/>
      <c r="Z342" s="14"/>
      <c r="AA342" s="14"/>
      <c r="AB342" s="14"/>
      <c r="AC342" s="14"/>
      <c r="AD342" s="14"/>
      <c r="AE342" s="14"/>
      <c r="AF342" s="14"/>
      <c r="AG342" s="14"/>
      <c r="AH342" s="14"/>
    </row>
    <row r="343" spans="1:34" ht="15.75" customHeight="1">
      <c r="A343" s="17"/>
      <c r="B343" s="18"/>
      <c r="C343" s="18"/>
      <c r="D343" s="18"/>
      <c r="E343" s="18"/>
      <c r="F343" s="18"/>
      <c r="G343" s="18"/>
      <c r="H343" s="20"/>
      <c r="I343" s="20"/>
      <c r="J343" s="20"/>
      <c r="K343" s="24"/>
      <c r="L343" s="20"/>
      <c r="M343" s="20"/>
      <c r="N343" s="18"/>
      <c r="O343" s="18"/>
      <c r="P343" s="18"/>
      <c r="Q343" s="18"/>
      <c r="R343" s="18"/>
      <c r="S343" s="14"/>
      <c r="T343" s="14"/>
      <c r="U343" s="14"/>
      <c r="V343" s="14"/>
      <c r="W343" s="14"/>
      <c r="X343" s="14"/>
      <c r="Y343" s="14"/>
      <c r="Z343" s="14"/>
      <c r="AA343" s="14"/>
      <c r="AB343" s="14"/>
      <c r="AC343" s="14"/>
      <c r="AD343" s="14"/>
      <c r="AE343" s="14"/>
      <c r="AF343" s="14"/>
      <c r="AG343" s="14"/>
      <c r="AH343" s="14"/>
    </row>
    <row r="344" spans="1:34" ht="15.75" customHeight="1">
      <c r="A344" s="17"/>
      <c r="B344" s="18"/>
      <c r="C344" s="18"/>
      <c r="D344" s="18"/>
      <c r="E344" s="18"/>
      <c r="F344" s="18"/>
      <c r="G344" s="18"/>
      <c r="H344" s="20"/>
      <c r="I344" s="20"/>
      <c r="J344" s="20"/>
      <c r="K344" s="24"/>
      <c r="L344" s="20"/>
      <c r="M344" s="20"/>
      <c r="N344" s="18"/>
      <c r="O344" s="18"/>
      <c r="P344" s="18"/>
      <c r="Q344" s="18"/>
      <c r="R344" s="18"/>
      <c r="S344" s="14"/>
      <c r="T344" s="14"/>
      <c r="U344" s="14"/>
      <c r="V344" s="14"/>
      <c r="W344" s="14"/>
      <c r="X344" s="14"/>
      <c r="Y344" s="14"/>
      <c r="Z344" s="14"/>
      <c r="AA344" s="14"/>
      <c r="AB344" s="14"/>
      <c r="AC344" s="14"/>
      <c r="AD344" s="14"/>
      <c r="AE344" s="14"/>
      <c r="AF344" s="14"/>
      <c r="AG344" s="14"/>
      <c r="AH344" s="14"/>
    </row>
    <row r="345" spans="1:34" ht="15.75" customHeight="1">
      <c r="A345" s="17"/>
      <c r="B345" s="18"/>
      <c r="C345" s="18"/>
      <c r="D345" s="18"/>
      <c r="E345" s="18"/>
      <c r="F345" s="18"/>
      <c r="G345" s="18"/>
      <c r="H345" s="20"/>
      <c r="I345" s="20"/>
      <c r="J345" s="20"/>
      <c r="K345" s="24"/>
      <c r="L345" s="20"/>
      <c r="M345" s="20"/>
      <c r="N345" s="18"/>
      <c r="O345" s="18"/>
      <c r="P345" s="18"/>
      <c r="Q345" s="18"/>
      <c r="R345" s="18"/>
      <c r="S345" s="14"/>
      <c r="T345" s="14"/>
      <c r="U345" s="14"/>
      <c r="V345" s="14"/>
      <c r="W345" s="14"/>
      <c r="X345" s="14"/>
      <c r="Y345" s="14"/>
      <c r="Z345" s="14"/>
      <c r="AA345" s="14"/>
      <c r="AB345" s="14"/>
      <c r="AC345" s="14"/>
      <c r="AD345" s="14"/>
      <c r="AE345" s="14"/>
      <c r="AF345" s="14"/>
      <c r="AG345" s="14"/>
      <c r="AH345" s="14"/>
    </row>
    <row r="346" spans="1:34" ht="15.75" customHeight="1">
      <c r="A346" s="17"/>
      <c r="B346" s="18"/>
      <c r="C346" s="18"/>
      <c r="D346" s="18"/>
      <c r="E346" s="18"/>
      <c r="F346" s="18"/>
      <c r="G346" s="18"/>
      <c r="H346" s="20"/>
      <c r="I346" s="20"/>
      <c r="J346" s="20"/>
      <c r="K346" s="24"/>
      <c r="L346" s="20"/>
      <c r="M346" s="20"/>
      <c r="N346" s="18"/>
      <c r="O346" s="18"/>
      <c r="P346" s="18"/>
      <c r="Q346" s="18"/>
      <c r="R346" s="18"/>
      <c r="S346" s="14"/>
      <c r="T346" s="14"/>
      <c r="U346" s="14"/>
      <c r="V346" s="14"/>
      <c r="W346" s="14"/>
      <c r="X346" s="14"/>
      <c r="Y346" s="14"/>
      <c r="Z346" s="14"/>
      <c r="AA346" s="14"/>
      <c r="AB346" s="14"/>
      <c r="AC346" s="14"/>
      <c r="AD346" s="14"/>
      <c r="AE346" s="14"/>
      <c r="AF346" s="14"/>
      <c r="AG346" s="14"/>
      <c r="AH346" s="14"/>
    </row>
    <row r="347" spans="1:34" ht="15.75" customHeight="1">
      <c r="A347" s="17"/>
      <c r="B347" s="18"/>
      <c r="C347" s="18"/>
      <c r="D347" s="18"/>
      <c r="E347" s="18"/>
      <c r="F347" s="18"/>
      <c r="G347" s="18"/>
      <c r="H347" s="20"/>
      <c r="I347" s="20"/>
      <c r="J347" s="20"/>
      <c r="K347" s="24"/>
      <c r="L347" s="20"/>
      <c r="M347" s="20"/>
      <c r="N347" s="18"/>
      <c r="O347" s="18"/>
      <c r="P347" s="18"/>
      <c r="Q347" s="18"/>
      <c r="R347" s="18"/>
      <c r="S347" s="14"/>
      <c r="T347" s="14"/>
      <c r="U347" s="14"/>
      <c r="V347" s="14"/>
      <c r="W347" s="14"/>
      <c r="X347" s="14"/>
      <c r="Y347" s="14"/>
      <c r="Z347" s="14"/>
      <c r="AA347" s="14"/>
      <c r="AB347" s="14"/>
      <c r="AC347" s="14"/>
      <c r="AD347" s="14"/>
      <c r="AE347" s="14"/>
      <c r="AF347" s="14"/>
      <c r="AG347" s="14"/>
      <c r="AH347" s="14"/>
    </row>
    <row r="348" spans="1:34" ht="15.75" customHeight="1">
      <c r="A348" s="17"/>
      <c r="B348" s="18"/>
      <c r="C348" s="18"/>
      <c r="D348" s="18"/>
      <c r="E348" s="18"/>
      <c r="F348" s="18"/>
      <c r="G348" s="18"/>
      <c r="H348" s="20"/>
      <c r="I348" s="20"/>
      <c r="J348" s="20"/>
      <c r="K348" s="24"/>
      <c r="L348" s="20"/>
      <c r="M348" s="20"/>
      <c r="N348" s="18"/>
      <c r="O348" s="18"/>
      <c r="P348" s="18"/>
      <c r="Q348" s="18"/>
      <c r="R348" s="18"/>
      <c r="S348" s="14"/>
      <c r="T348" s="14"/>
      <c r="U348" s="14"/>
      <c r="V348" s="14"/>
      <c r="W348" s="14"/>
      <c r="X348" s="14"/>
      <c r="Y348" s="14"/>
      <c r="Z348" s="14"/>
      <c r="AA348" s="14"/>
      <c r="AB348" s="14"/>
      <c r="AC348" s="14"/>
      <c r="AD348" s="14"/>
      <c r="AE348" s="14"/>
      <c r="AF348" s="14"/>
      <c r="AG348" s="14"/>
      <c r="AH348" s="14"/>
    </row>
    <row r="349" spans="1:34" ht="15.75" customHeight="1">
      <c r="A349" s="17"/>
      <c r="B349" s="18"/>
      <c r="C349" s="18"/>
      <c r="D349" s="18"/>
      <c r="E349" s="18"/>
      <c r="F349" s="18"/>
      <c r="G349" s="18"/>
      <c r="H349" s="20"/>
      <c r="I349" s="20"/>
      <c r="J349" s="20"/>
      <c r="K349" s="24"/>
      <c r="L349" s="20"/>
      <c r="M349" s="20"/>
      <c r="N349" s="18"/>
      <c r="O349" s="18"/>
      <c r="P349" s="18"/>
      <c r="Q349" s="18"/>
      <c r="R349" s="18"/>
      <c r="S349" s="14"/>
      <c r="T349" s="14"/>
      <c r="U349" s="14"/>
      <c r="V349" s="14"/>
      <c r="W349" s="14"/>
      <c r="X349" s="14"/>
      <c r="Y349" s="14"/>
      <c r="Z349" s="14"/>
      <c r="AA349" s="14"/>
      <c r="AB349" s="14"/>
      <c r="AC349" s="14"/>
      <c r="AD349" s="14"/>
      <c r="AE349" s="14"/>
      <c r="AF349" s="14"/>
      <c r="AG349" s="14"/>
      <c r="AH349" s="14"/>
    </row>
    <row r="350" spans="1:34" ht="15.75" customHeight="1">
      <c r="A350" s="17"/>
      <c r="B350" s="18"/>
      <c r="C350" s="18"/>
      <c r="D350" s="18"/>
      <c r="E350" s="18"/>
      <c r="F350" s="18"/>
      <c r="G350" s="18"/>
      <c r="H350" s="20"/>
      <c r="I350" s="20"/>
      <c r="J350" s="20"/>
      <c r="K350" s="24"/>
      <c r="L350" s="20"/>
      <c r="M350" s="20"/>
      <c r="N350" s="18"/>
      <c r="O350" s="18"/>
      <c r="P350" s="18"/>
      <c r="Q350" s="18"/>
      <c r="R350" s="18"/>
      <c r="S350" s="14"/>
      <c r="T350" s="14"/>
      <c r="U350" s="14"/>
      <c r="V350" s="14"/>
      <c r="W350" s="14"/>
      <c r="X350" s="14"/>
      <c r="Y350" s="14"/>
      <c r="Z350" s="14"/>
      <c r="AA350" s="14"/>
      <c r="AB350" s="14"/>
      <c r="AC350" s="14"/>
      <c r="AD350" s="14"/>
      <c r="AE350" s="14"/>
      <c r="AF350" s="14"/>
      <c r="AG350" s="14"/>
      <c r="AH350" s="14"/>
    </row>
    <row r="351" spans="1:34" ht="15.75" customHeight="1">
      <c r="A351" s="17"/>
      <c r="B351" s="18"/>
      <c r="C351" s="18"/>
      <c r="D351" s="18"/>
      <c r="E351" s="18"/>
      <c r="F351" s="18"/>
      <c r="G351" s="18"/>
      <c r="H351" s="20"/>
      <c r="I351" s="20"/>
      <c r="J351" s="20"/>
      <c r="K351" s="24"/>
      <c r="L351" s="20"/>
      <c r="M351" s="20"/>
      <c r="N351" s="18"/>
      <c r="O351" s="18"/>
      <c r="P351" s="18"/>
      <c r="Q351" s="18"/>
      <c r="R351" s="18"/>
      <c r="S351" s="14"/>
      <c r="T351" s="14"/>
      <c r="U351" s="14"/>
      <c r="V351" s="14"/>
      <c r="W351" s="14"/>
      <c r="X351" s="14"/>
      <c r="Y351" s="14"/>
      <c r="Z351" s="14"/>
      <c r="AA351" s="14"/>
      <c r="AB351" s="14"/>
      <c r="AC351" s="14"/>
      <c r="AD351" s="14"/>
      <c r="AE351" s="14"/>
      <c r="AF351" s="14"/>
      <c r="AG351" s="14"/>
      <c r="AH351" s="14"/>
    </row>
    <row r="352" spans="1:34" ht="15.75" customHeight="1">
      <c r="A352" s="17"/>
      <c r="B352" s="18"/>
      <c r="C352" s="18"/>
      <c r="D352" s="18"/>
      <c r="E352" s="18"/>
      <c r="F352" s="18"/>
      <c r="G352" s="18"/>
      <c r="H352" s="20"/>
      <c r="I352" s="20"/>
      <c r="J352" s="20"/>
      <c r="K352" s="24"/>
      <c r="L352" s="20"/>
      <c r="M352" s="20"/>
      <c r="N352" s="18"/>
      <c r="O352" s="18"/>
      <c r="P352" s="18"/>
      <c r="Q352" s="18"/>
      <c r="R352" s="18"/>
      <c r="S352" s="14"/>
      <c r="T352" s="14"/>
      <c r="U352" s="14"/>
      <c r="V352" s="14"/>
      <c r="W352" s="14"/>
      <c r="X352" s="14"/>
      <c r="Y352" s="14"/>
      <c r="Z352" s="14"/>
      <c r="AA352" s="14"/>
      <c r="AB352" s="14"/>
      <c r="AC352" s="14"/>
      <c r="AD352" s="14"/>
      <c r="AE352" s="14"/>
      <c r="AF352" s="14"/>
      <c r="AG352" s="14"/>
      <c r="AH352" s="14"/>
    </row>
    <row r="353" spans="1:34" ht="15.75" customHeight="1">
      <c r="A353" s="17"/>
      <c r="B353" s="18"/>
      <c r="C353" s="18"/>
      <c r="D353" s="18"/>
      <c r="E353" s="18"/>
      <c r="F353" s="18"/>
      <c r="G353" s="18"/>
      <c r="H353" s="20"/>
      <c r="I353" s="20"/>
      <c r="J353" s="20"/>
      <c r="K353" s="24"/>
      <c r="L353" s="20"/>
      <c r="M353" s="20"/>
      <c r="N353" s="18"/>
      <c r="O353" s="18"/>
      <c r="P353" s="18"/>
      <c r="Q353" s="18"/>
      <c r="R353" s="18"/>
      <c r="S353" s="14"/>
      <c r="T353" s="14"/>
      <c r="U353" s="14"/>
      <c r="V353" s="14"/>
      <c r="W353" s="14"/>
      <c r="X353" s="14"/>
      <c r="Y353" s="14"/>
      <c r="Z353" s="14"/>
      <c r="AA353" s="14"/>
      <c r="AB353" s="14"/>
      <c r="AC353" s="14"/>
      <c r="AD353" s="14"/>
      <c r="AE353" s="14"/>
      <c r="AF353" s="14"/>
      <c r="AG353" s="14"/>
      <c r="AH353" s="14"/>
    </row>
    <row r="354" spans="1:34" ht="15.75" customHeight="1">
      <c r="A354" s="17"/>
      <c r="B354" s="18"/>
      <c r="C354" s="18"/>
      <c r="D354" s="18"/>
      <c r="E354" s="18"/>
      <c r="F354" s="18"/>
      <c r="G354" s="18"/>
      <c r="H354" s="20"/>
      <c r="I354" s="20"/>
      <c r="J354" s="20"/>
      <c r="K354" s="24"/>
      <c r="L354" s="20"/>
      <c r="M354" s="20"/>
      <c r="N354" s="18"/>
      <c r="O354" s="18"/>
      <c r="P354" s="18"/>
      <c r="Q354" s="18"/>
      <c r="R354" s="18"/>
      <c r="S354" s="14"/>
      <c r="T354" s="14"/>
      <c r="U354" s="14"/>
      <c r="V354" s="14"/>
      <c r="W354" s="14"/>
      <c r="X354" s="14"/>
      <c r="Y354" s="14"/>
      <c r="Z354" s="14"/>
      <c r="AA354" s="14"/>
      <c r="AB354" s="14"/>
      <c r="AC354" s="14"/>
      <c r="AD354" s="14"/>
      <c r="AE354" s="14"/>
      <c r="AF354" s="14"/>
      <c r="AG354" s="14"/>
      <c r="AH354" s="14"/>
    </row>
    <row r="355" spans="1:34" ht="15.75" customHeight="1">
      <c r="A355" s="17"/>
      <c r="B355" s="18"/>
      <c r="C355" s="18"/>
      <c r="D355" s="18"/>
      <c r="E355" s="18"/>
      <c r="F355" s="18"/>
      <c r="G355" s="18"/>
      <c r="H355" s="20"/>
      <c r="I355" s="20"/>
      <c r="J355" s="20"/>
      <c r="K355" s="24"/>
      <c r="L355" s="20"/>
      <c r="M355" s="20"/>
      <c r="N355" s="18"/>
      <c r="O355" s="18"/>
      <c r="P355" s="18"/>
      <c r="Q355" s="18"/>
      <c r="R355" s="18"/>
      <c r="S355" s="14"/>
      <c r="T355" s="14"/>
      <c r="U355" s="14"/>
      <c r="V355" s="14"/>
      <c r="W355" s="14"/>
      <c r="X355" s="14"/>
      <c r="Y355" s="14"/>
      <c r="Z355" s="14"/>
      <c r="AA355" s="14"/>
      <c r="AB355" s="14"/>
      <c r="AC355" s="14"/>
      <c r="AD355" s="14"/>
      <c r="AE355" s="14"/>
      <c r="AF355" s="14"/>
      <c r="AG355" s="14"/>
      <c r="AH355" s="14"/>
    </row>
    <row r="356" spans="1:34" ht="15.75" customHeight="1">
      <c r="A356" s="17"/>
      <c r="B356" s="18"/>
      <c r="C356" s="18"/>
      <c r="D356" s="18"/>
      <c r="E356" s="18"/>
      <c r="F356" s="18"/>
      <c r="G356" s="18"/>
      <c r="H356" s="20"/>
      <c r="I356" s="20"/>
      <c r="J356" s="20"/>
      <c r="K356" s="24"/>
      <c r="L356" s="20"/>
      <c r="M356" s="20"/>
      <c r="N356" s="18"/>
      <c r="O356" s="18"/>
      <c r="P356" s="18"/>
      <c r="Q356" s="18"/>
      <c r="R356" s="18"/>
      <c r="S356" s="14"/>
      <c r="T356" s="14"/>
      <c r="U356" s="14"/>
      <c r="V356" s="14"/>
      <c r="W356" s="14"/>
      <c r="X356" s="14"/>
      <c r="Y356" s="14"/>
      <c r="Z356" s="14"/>
      <c r="AA356" s="14"/>
      <c r="AB356" s="14"/>
      <c r="AC356" s="14"/>
      <c r="AD356" s="14"/>
      <c r="AE356" s="14"/>
      <c r="AF356" s="14"/>
      <c r="AG356" s="14"/>
      <c r="AH356" s="14"/>
    </row>
    <row r="357" spans="1:34" ht="15.75" customHeight="1">
      <c r="A357" s="17"/>
      <c r="B357" s="18"/>
      <c r="C357" s="18"/>
      <c r="D357" s="18"/>
      <c r="E357" s="18"/>
      <c r="F357" s="18"/>
      <c r="G357" s="18"/>
      <c r="H357" s="20"/>
      <c r="I357" s="20"/>
      <c r="J357" s="20"/>
      <c r="K357" s="24"/>
      <c r="L357" s="20"/>
      <c r="M357" s="20"/>
      <c r="N357" s="18"/>
      <c r="O357" s="18"/>
      <c r="P357" s="18"/>
      <c r="Q357" s="18"/>
      <c r="R357" s="18"/>
      <c r="S357" s="14"/>
      <c r="T357" s="14"/>
      <c r="U357" s="14"/>
      <c r="V357" s="14"/>
      <c r="W357" s="14"/>
      <c r="X357" s="14"/>
      <c r="Y357" s="14"/>
      <c r="Z357" s="14"/>
      <c r="AA357" s="14"/>
      <c r="AB357" s="14"/>
      <c r="AC357" s="14"/>
      <c r="AD357" s="14"/>
      <c r="AE357" s="14"/>
      <c r="AF357" s="14"/>
      <c r="AG357" s="14"/>
      <c r="AH357" s="14"/>
    </row>
    <row r="358" spans="1:34" ht="15.75" customHeight="1">
      <c r="A358" s="17"/>
      <c r="B358" s="18"/>
      <c r="C358" s="18"/>
      <c r="D358" s="18"/>
      <c r="E358" s="18"/>
      <c r="F358" s="18"/>
      <c r="G358" s="18"/>
      <c r="H358" s="20"/>
      <c r="I358" s="20"/>
      <c r="J358" s="20"/>
      <c r="K358" s="24"/>
      <c r="L358" s="20"/>
      <c r="M358" s="20"/>
      <c r="N358" s="18"/>
      <c r="O358" s="18"/>
      <c r="P358" s="18"/>
      <c r="Q358" s="18"/>
      <c r="R358" s="18"/>
      <c r="S358" s="14"/>
      <c r="T358" s="14"/>
      <c r="U358" s="14"/>
      <c r="V358" s="14"/>
      <c r="W358" s="14"/>
      <c r="X358" s="14"/>
      <c r="Y358" s="14"/>
      <c r="Z358" s="14"/>
      <c r="AA358" s="14"/>
      <c r="AB358" s="14"/>
      <c r="AC358" s="14"/>
      <c r="AD358" s="14"/>
      <c r="AE358" s="14"/>
      <c r="AF358" s="14"/>
      <c r="AG358" s="14"/>
      <c r="AH358" s="14"/>
    </row>
    <row r="359" spans="1:34" ht="15.75" customHeight="1">
      <c r="A359" s="17"/>
      <c r="B359" s="18"/>
      <c r="C359" s="18"/>
      <c r="D359" s="18"/>
      <c r="E359" s="18"/>
      <c r="F359" s="18"/>
      <c r="G359" s="18"/>
      <c r="H359" s="20"/>
      <c r="I359" s="20"/>
      <c r="J359" s="20"/>
      <c r="K359" s="24"/>
      <c r="L359" s="20"/>
      <c r="M359" s="20"/>
      <c r="N359" s="18"/>
      <c r="O359" s="18"/>
      <c r="P359" s="18"/>
      <c r="Q359" s="18"/>
      <c r="R359" s="18"/>
      <c r="S359" s="14"/>
      <c r="T359" s="14"/>
      <c r="U359" s="14"/>
      <c r="V359" s="14"/>
      <c r="W359" s="14"/>
      <c r="X359" s="14"/>
      <c r="Y359" s="14"/>
      <c r="Z359" s="14"/>
      <c r="AA359" s="14"/>
      <c r="AB359" s="14"/>
      <c r="AC359" s="14"/>
      <c r="AD359" s="14"/>
      <c r="AE359" s="14"/>
      <c r="AF359" s="14"/>
      <c r="AG359" s="14"/>
      <c r="AH359" s="14"/>
    </row>
    <row r="360" spans="1:34" ht="15.75" customHeight="1">
      <c r="A360" s="17"/>
      <c r="B360" s="18"/>
      <c r="C360" s="18"/>
      <c r="D360" s="18"/>
      <c r="E360" s="18"/>
      <c r="F360" s="18"/>
      <c r="G360" s="18"/>
      <c r="H360" s="20"/>
      <c r="I360" s="20"/>
      <c r="J360" s="20"/>
      <c r="K360" s="24"/>
      <c r="L360" s="20"/>
      <c r="M360" s="20"/>
      <c r="N360" s="18"/>
      <c r="O360" s="18"/>
      <c r="P360" s="18"/>
      <c r="Q360" s="18"/>
      <c r="R360" s="18"/>
      <c r="S360" s="14"/>
      <c r="T360" s="14"/>
      <c r="U360" s="14"/>
      <c r="V360" s="14"/>
      <c r="W360" s="14"/>
      <c r="X360" s="14"/>
      <c r="Y360" s="14"/>
      <c r="Z360" s="14"/>
      <c r="AA360" s="14"/>
      <c r="AB360" s="14"/>
      <c r="AC360" s="14"/>
      <c r="AD360" s="14"/>
      <c r="AE360" s="14"/>
      <c r="AF360" s="14"/>
      <c r="AG360" s="14"/>
      <c r="AH360" s="14"/>
    </row>
    <row r="361" spans="1:34" ht="15.75" customHeight="1">
      <c r="A361" s="17"/>
      <c r="B361" s="18"/>
      <c r="C361" s="18"/>
      <c r="D361" s="18"/>
      <c r="E361" s="18"/>
      <c r="F361" s="18"/>
      <c r="G361" s="18"/>
      <c r="H361" s="20"/>
      <c r="I361" s="20"/>
      <c r="J361" s="20"/>
      <c r="K361" s="24"/>
      <c r="L361" s="20"/>
      <c r="M361" s="20"/>
      <c r="N361" s="18"/>
      <c r="O361" s="18"/>
      <c r="P361" s="18"/>
      <c r="Q361" s="18"/>
      <c r="R361" s="18"/>
      <c r="S361" s="14"/>
      <c r="T361" s="14"/>
      <c r="U361" s="14"/>
      <c r="V361" s="14"/>
      <c r="W361" s="14"/>
      <c r="X361" s="14"/>
      <c r="Y361" s="14"/>
      <c r="Z361" s="14"/>
      <c r="AA361" s="14"/>
      <c r="AB361" s="14"/>
      <c r="AC361" s="14"/>
      <c r="AD361" s="14"/>
      <c r="AE361" s="14"/>
      <c r="AF361" s="14"/>
      <c r="AG361" s="14"/>
      <c r="AH361" s="14"/>
    </row>
    <row r="362" spans="1:34" ht="15.75" customHeight="1">
      <c r="A362" s="17"/>
      <c r="B362" s="18"/>
      <c r="C362" s="18"/>
      <c r="D362" s="18"/>
      <c r="E362" s="18"/>
      <c r="F362" s="18"/>
      <c r="G362" s="18"/>
      <c r="H362" s="20"/>
      <c r="I362" s="20"/>
      <c r="J362" s="20"/>
      <c r="K362" s="24"/>
      <c r="L362" s="20"/>
      <c r="M362" s="20"/>
      <c r="N362" s="18"/>
      <c r="O362" s="18"/>
      <c r="P362" s="18"/>
      <c r="Q362" s="18"/>
      <c r="R362" s="18"/>
      <c r="S362" s="14"/>
      <c r="T362" s="14"/>
      <c r="U362" s="14"/>
      <c r="V362" s="14"/>
      <c r="W362" s="14"/>
      <c r="X362" s="14"/>
      <c r="Y362" s="14"/>
      <c r="Z362" s="14"/>
      <c r="AA362" s="14"/>
      <c r="AB362" s="14"/>
      <c r="AC362" s="14"/>
      <c r="AD362" s="14"/>
      <c r="AE362" s="14"/>
      <c r="AF362" s="14"/>
      <c r="AG362" s="14"/>
      <c r="AH362" s="14"/>
    </row>
    <row r="363" spans="1:34" ht="15.75" customHeight="1">
      <c r="A363" s="17"/>
      <c r="B363" s="18"/>
      <c r="C363" s="18"/>
      <c r="D363" s="18"/>
      <c r="E363" s="18"/>
      <c r="F363" s="18"/>
      <c r="G363" s="18"/>
      <c r="H363" s="20"/>
      <c r="I363" s="20"/>
      <c r="J363" s="20"/>
      <c r="K363" s="24"/>
      <c r="L363" s="20"/>
      <c r="M363" s="20"/>
      <c r="N363" s="18"/>
      <c r="O363" s="18"/>
      <c r="P363" s="18"/>
      <c r="Q363" s="18"/>
      <c r="R363" s="18"/>
      <c r="S363" s="14"/>
      <c r="T363" s="14"/>
      <c r="U363" s="14"/>
      <c r="V363" s="14"/>
      <c r="W363" s="14"/>
      <c r="X363" s="14"/>
      <c r="Y363" s="14"/>
      <c r="Z363" s="14"/>
      <c r="AA363" s="14"/>
      <c r="AB363" s="14"/>
      <c r="AC363" s="14"/>
      <c r="AD363" s="14"/>
      <c r="AE363" s="14"/>
      <c r="AF363" s="14"/>
      <c r="AG363" s="14"/>
      <c r="AH363" s="14"/>
    </row>
    <row r="364" spans="1:34" ht="15.75" customHeight="1">
      <c r="A364" s="17"/>
      <c r="B364" s="18"/>
      <c r="C364" s="18"/>
      <c r="D364" s="18"/>
      <c r="E364" s="18"/>
      <c r="F364" s="18"/>
      <c r="G364" s="18"/>
      <c r="H364" s="20"/>
      <c r="I364" s="20"/>
      <c r="J364" s="20"/>
      <c r="K364" s="24"/>
      <c r="L364" s="20"/>
      <c r="M364" s="20"/>
      <c r="N364" s="18"/>
      <c r="O364" s="18"/>
      <c r="P364" s="18"/>
      <c r="Q364" s="18"/>
      <c r="R364" s="18"/>
      <c r="S364" s="14"/>
      <c r="T364" s="14"/>
      <c r="U364" s="14"/>
      <c r="V364" s="14"/>
      <c r="W364" s="14"/>
      <c r="X364" s="14"/>
      <c r="Y364" s="14"/>
      <c r="Z364" s="14"/>
      <c r="AA364" s="14"/>
      <c r="AB364" s="14"/>
      <c r="AC364" s="14"/>
      <c r="AD364" s="14"/>
      <c r="AE364" s="14"/>
      <c r="AF364" s="14"/>
      <c r="AG364" s="14"/>
      <c r="AH364" s="14"/>
    </row>
    <row r="365" spans="1:34" ht="15.75" customHeight="1">
      <c r="A365" s="17"/>
      <c r="B365" s="18"/>
      <c r="C365" s="18"/>
      <c r="D365" s="18"/>
      <c r="E365" s="18"/>
      <c r="F365" s="18"/>
      <c r="G365" s="18"/>
      <c r="H365" s="20"/>
      <c r="I365" s="20"/>
      <c r="J365" s="20"/>
      <c r="K365" s="24"/>
      <c r="L365" s="20"/>
      <c r="M365" s="20"/>
      <c r="N365" s="18"/>
      <c r="O365" s="18"/>
      <c r="P365" s="18"/>
      <c r="Q365" s="18"/>
      <c r="R365" s="18"/>
      <c r="S365" s="14"/>
      <c r="T365" s="14"/>
      <c r="U365" s="14"/>
      <c r="V365" s="14"/>
      <c r="W365" s="14"/>
      <c r="X365" s="14"/>
      <c r="Y365" s="14"/>
      <c r="Z365" s="14"/>
      <c r="AA365" s="14"/>
      <c r="AB365" s="14"/>
      <c r="AC365" s="14"/>
      <c r="AD365" s="14"/>
      <c r="AE365" s="14"/>
      <c r="AF365" s="14"/>
      <c r="AG365" s="14"/>
      <c r="AH365" s="14"/>
    </row>
    <row r="366" spans="1:34" ht="15.75" customHeight="1">
      <c r="A366" s="17"/>
      <c r="B366" s="18"/>
      <c r="C366" s="18"/>
      <c r="D366" s="18"/>
      <c r="E366" s="18"/>
      <c r="F366" s="18"/>
      <c r="G366" s="18"/>
      <c r="H366" s="20"/>
      <c r="I366" s="20"/>
      <c r="J366" s="20"/>
      <c r="K366" s="24"/>
      <c r="L366" s="20"/>
      <c r="M366" s="20"/>
      <c r="N366" s="18"/>
      <c r="O366" s="18"/>
      <c r="P366" s="18"/>
      <c r="Q366" s="18"/>
      <c r="R366" s="18"/>
      <c r="S366" s="14"/>
      <c r="T366" s="14"/>
      <c r="U366" s="14"/>
      <c r="V366" s="14"/>
      <c r="W366" s="14"/>
      <c r="X366" s="14"/>
      <c r="Y366" s="14"/>
      <c r="Z366" s="14"/>
      <c r="AA366" s="14"/>
      <c r="AB366" s="14"/>
      <c r="AC366" s="14"/>
      <c r="AD366" s="14"/>
      <c r="AE366" s="14"/>
      <c r="AF366" s="14"/>
      <c r="AG366" s="14"/>
      <c r="AH366" s="14"/>
    </row>
    <row r="367" spans="1:34" ht="15.75" customHeight="1">
      <c r="A367" s="17"/>
      <c r="B367" s="18"/>
      <c r="C367" s="18"/>
      <c r="D367" s="18"/>
      <c r="E367" s="18"/>
      <c r="F367" s="18"/>
      <c r="G367" s="18"/>
      <c r="H367" s="20"/>
      <c r="I367" s="20"/>
      <c r="J367" s="20"/>
      <c r="K367" s="24"/>
      <c r="L367" s="20"/>
      <c r="M367" s="20"/>
      <c r="N367" s="18"/>
      <c r="O367" s="18"/>
      <c r="P367" s="18"/>
      <c r="Q367" s="18"/>
      <c r="R367" s="18"/>
      <c r="S367" s="14"/>
      <c r="T367" s="14"/>
      <c r="U367" s="14"/>
      <c r="V367" s="14"/>
      <c r="W367" s="14"/>
      <c r="X367" s="14"/>
      <c r="Y367" s="14"/>
      <c r="Z367" s="14"/>
      <c r="AA367" s="14"/>
      <c r="AB367" s="14"/>
      <c r="AC367" s="14"/>
      <c r="AD367" s="14"/>
      <c r="AE367" s="14"/>
      <c r="AF367" s="14"/>
      <c r="AG367" s="14"/>
      <c r="AH367" s="14"/>
    </row>
    <row r="368" spans="1:34" ht="15.75" customHeight="1">
      <c r="A368" s="17"/>
      <c r="B368" s="18"/>
      <c r="C368" s="18"/>
      <c r="D368" s="18"/>
      <c r="E368" s="18"/>
      <c r="F368" s="18"/>
      <c r="G368" s="18"/>
      <c r="H368" s="20"/>
      <c r="I368" s="20"/>
      <c r="J368" s="20"/>
      <c r="K368" s="24"/>
      <c r="L368" s="20"/>
      <c r="M368" s="20"/>
      <c r="N368" s="18"/>
      <c r="O368" s="18"/>
      <c r="P368" s="18"/>
      <c r="Q368" s="18"/>
      <c r="R368" s="18"/>
      <c r="S368" s="14"/>
      <c r="T368" s="14"/>
      <c r="U368" s="14"/>
      <c r="V368" s="14"/>
      <c r="W368" s="14"/>
      <c r="X368" s="14"/>
      <c r="Y368" s="14"/>
      <c r="Z368" s="14"/>
      <c r="AA368" s="14"/>
      <c r="AB368" s="14"/>
      <c r="AC368" s="14"/>
      <c r="AD368" s="14"/>
      <c r="AE368" s="14"/>
      <c r="AF368" s="14"/>
      <c r="AG368" s="14"/>
      <c r="AH368" s="14"/>
    </row>
    <row r="369" spans="1:34" ht="15.75" customHeight="1">
      <c r="A369" s="17"/>
      <c r="B369" s="18"/>
      <c r="C369" s="18"/>
      <c r="D369" s="18"/>
      <c r="E369" s="18"/>
      <c r="F369" s="18"/>
      <c r="G369" s="18"/>
      <c r="H369" s="20"/>
      <c r="I369" s="20"/>
      <c r="J369" s="20"/>
      <c r="K369" s="24"/>
      <c r="L369" s="20"/>
      <c r="M369" s="20"/>
      <c r="N369" s="18"/>
      <c r="O369" s="18"/>
      <c r="P369" s="18"/>
      <c r="Q369" s="18"/>
      <c r="R369" s="18"/>
      <c r="S369" s="14"/>
      <c r="T369" s="14"/>
      <c r="U369" s="14"/>
      <c r="V369" s="14"/>
      <c r="W369" s="14"/>
      <c r="X369" s="14"/>
      <c r="Y369" s="14"/>
      <c r="Z369" s="14"/>
      <c r="AA369" s="14"/>
      <c r="AB369" s="14"/>
      <c r="AC369" s="14"/>
      <c r="AD369" s="14"/>
      <c r="AE369" s="14"/>
      <c r="AF369" s="14"/>
      <c r="AG369" s="14"/>
      <c r="AH369" s="14"/>
    </row>
    <row r="370" spans="1:34" ht="15.75" customHeight="1">
      <c r="A370" s="17"/>
      <c r="B370" s="18"/>
      <c r="C370" s="18"/>
      <c r="D370" s="18"/>
      <c r="E370" s="18"/>
      <c r="F370" s="18"/>
      <c r="G370" s="18"/>
      <c r="H370" s="20"/>
      <c r="I370" s="20"/>
      <c r="J370" s="20"/>
      <c r="K370" s="24"/>
      <c r="L370" s="20"/>
      <c r="M370" s="20"/>
      <c r="N370" s="18"/>
      <c r="O370" s="18"/>
      <c r="P370" s="18"/>
      <c r="Q370" s="18"/>
      <c r="R370" s="18"/>
      <c r="S370" s="14"/>
      <c r="T370" s="14"/>
      <c r="U370" s="14"/>
      <c r="V370" s="14"/>
      <c r="W370" s="14"/>
      <c r="X370" s="14"/>
      <c r="Y370" s="14"/>
      <c r="Z370" s="14"/>
      <c r="AA370" s="14"/>
      <c r="AB370" s="14"/>
      <c r="AC370" s="14"/>
      <c r="AD370" s="14"/>
      <c r="AE370" s="14"/>
      <c r="AF370" s="14"/>
      <c r="AG370" s="14"/>
      <c r="AH370" s="14"/>
    </row>
    <row r="371" spans="1:34" ht="15.75" customHeight="1">
      <c r="A371" s="17"/>
      <c r="B371" s="18"/>
      <c r="C371" s="18"/>
      <c r="D371" s="18"/>
      <c r="E371" s="18"/>
      <c r="F371" s="18"/>
      <c r="G371" s="18"/>
      <c r="H371" s="20"/>
      <c r="I371" s="20"/>
      <c r="J371" s="20"/>
      <c r="K371" s="24"/>
      <c r="L371" s="20"/>
      <c r="M371" s="20"/>
      <c r="N371" s="18"/>
      <c r="O371" s="18"/>
      <c r="P371" s="18"/>
      <c r="Q371" s="18"/>
      <c r="R371" s="18"/>
      <c r="S371" s="14"/>
      <c r="T371" s="14"/>
      <c r="U371" s="14"/>
      <c r="V371" s="14"/>
      <c r="W371" s="14"/>
      <c r="X371" s="14"/>
      <c r="Y371" s="14"/>
      <c r="Z371" s="14"/>
      <c r="AA371" s="14"/>
      <c r="AB371" s="14"/>
      <c r="AC371" s="14"/>
      <c r="AD371" s="14"/>
      <c r="AE371" s="14"/>
      <c r="AF371" s="14"/>
      <c r="AG371" s="14"/>
      <c r="AH371" s="14"/>
    </row>
    <row r="372" spans="1:34" ht="15.75" customHeight="1">
      <c r="A372" s="17"/>
      <c r="B372" s="18"/>
      <c r="C372" s="18"/>
      <c r="D372" s="18"/>
      <c r="E372" s="18"/>
      <c r="F372" s="18"/>
      <c r="G372" s="18"/>
      <c r="H372" s="20"/>
      <c r="I372" s="20"/>
      <c r="J372" s="20"/>
      <c r="K372" s="24"/>
      <c r="L372" s="20"/>
      <c r="M372" s="20"/>
      <c r="N372" s="18"/>
      <c r="O372" s="18"/>
      <c r="P372" s="18"/>
      <c r="Q372" s="18"/>
      <c r="R372" s="18"/>
      <c r="S372" s="14"/>
      <c r="T372" s="14"/>
      <c r="U372" s="14"/>
      <c r="V372" s="14"/>
      <c r="W372" s="14"/>
      <c r="X372" s="14"/>
      <c r="Y372" s="14"/>
      <c r="Z372" s="14"/>
      <c r="AA372" s="14"/>
      <c r="AB372" s="14"/>
      <c r="AC372" s="14"/>
      <c r="AD372" s="14"/>
      <c r="AE372" s="14"/>
      <c r="AF372" s="14"/>
      <c r="AG372" s="14"/>
      <c r="AH372" s="14"/>
    </row>
    <row r="373" spans="1:34" ht="15.75" customHeight="1">
      <c r="A373" s="17"/>
      <c r="B373" s="18"/>
      <c r="C373" s="18"/>
      <c r="D373" s="18"/>
      <c r="E373" s="18"/>
      <c r="F373" s="18"/>
      <c r="G373" s="18"/>
      <c r="H373" s="20"/>
      <c r="I373" s="20"/>
      <c r="J373" s="20"/>
      <c r="K373" s="24"/>
      <c r="L373" s="20"/>
      <c r="M373" s="20"/>
      <c r="N373" s="18"/>
      <c r="O373" s="18"/>
      <c r="P373" s="18"/>
      <c r="Q373" s="18"/>
      <c r="R373" s="18"/>
      <c r="S373" s="14"/>
      <c r="T373" s="14"/>
      <c r="U373" s="14"/>
      <c r="V373" s="14"/>
      <c r="W373" s="14"/>
      <c r="X373" s="14"/>
      <c r="Y373" s="14"/>
      <c r="Z373" s="14"/>
      <c r="AA373" s="14"/>
      <c r="AB373" s="14"/>
      <c r="AC373" s="14"/>
      <c r="AD373" s="14"/>
      <c r="AE373" s="14"/>
      <c r="AF373" s="14"/>
      <c r="AG373" s="14"/>
      <c r="AH373" s="14"/>
    </row>
    <row r="374" spans="1:34" ht="15.75" customHeight="1">
      <c r="A374" s="17"/>
      <c r="B374" s="18"/>
      <c r="C374" s="18"/>
      <c r="D374" s="18"/>
      <c r="E374" s="18"/>
      <c r="F374" s="18"/>
      <c r="G374" s="18"/>
      <c r="H374" s="20"/>
      <c r="I374" s="20"/>
      <c r="J374" s="20"/>
      <c r="K374" s="24"/>
      <c r="L374" s="20"/>
      <c r="M374" s="20"/>
      <c r="N374" s="18"/>
      <c r="O374" s="18"/>
      <c r="P374" s="18"/>
      <c r="Q374" s="18"/>
      <c r="R374" s="18"/>
      <c r="S374" s="14"/>
      <c r="T374" s="14"/>
      <c r="U374" s="14"/>
      <c r="V374" s="14"/>
      <c r="W374" s="14"/>
      <c r="X374" s="14"/>
      <c r="Y374" s="14"/>
      <c r="Z374" s="14"/>
      <c r="AA374" s="14"/>
      <c r="AB374" s="14"/>
      <c r="AC374" s="14"/>
      <c r="AD374" s="14"/>
      <c r="AE374" s="14"/>
      <c r="AF374" s="14"/>
      <c r="AG374" s="14"/>
      <c r="AH374" s="14"/>
    </row>
    <row r="375" spans="1:34" ht="15.75" customHeight="1">
      <c r="A375" s="17"/>
      <c r="B375" s="18"/>
      <c r="C375" s="18"/>
      <c r="D375" s="18"/>
      <c r="E375" s="18"/>
      <c r="F375" s="18"/>
      <c r="G375" s="18"/>
      <c r="H375" s="20"/>
      <c r="I375" s="20"/>
      <c r="J375" s="20"/>
      <c r="K375" s="24"/>
      <c r="L375" s="20"/>
      <c r="M375" s="20"/>
      <c r="N375" s="18"/>
      <c r="O375" s="18"/>
      <c r="P375" s="18"/>
      <c r="Q375" s="18"/>
      <c r="R375" s="18"/>
      <c r="S375" s="14"/>
      <c r="T375" s="14"/>
      <c r="U375" s="14"/>
      <c r="V375" s="14"/>
      <c r="W375" s="14"/>
      <c r="X375" s="14"/>
      <c r="Y375" s="14"/>
      <c r="Z375" s="14"/>
      <c r="AA375" s="14"/>
      <c r="AB375" s="14"/>
      <c r="AC375" s="14"/>
      <c r="AD375" s="14"/>
      <c r="AE375" s="14"/>
      <c r="AF375" s="14"/>
      <c r="AG375" s="14"/>
      <c r="AH375" s="14"/>
    </row>
    <row r="376" spans="1:34" ht="15.75" customHeight="1">
      <c r="A376" s="17"/>
      <c r="B376" s="18"/>
      <c r="C376" s="18"/>
      <c r="D376" s="18"/>
      <c r="E376" s="18"/>
      <c r="F376" s="18"/>
      <c r="G376" s="18"/>
      <c r="H376" s="20"/>
      <c r="I376" s="20"/>
      <c r="J376" s="20"/>
      <c r="K376" s="24"/>
      <c r="L376" s="20"/>
      <c r="M376" s="20"/>
      <c r="N376" s="18"/>
      <c r="O376" s="18"/>
      <c r="P376" s="18"/>
      <c r="Q376" s="18"/>
      <c r="R376" s="18"/>
      <c r="S376" s="14"/>
      <c r="T376" s="14"/>
      <c r="U376" s="14"/>
      <c r="V376" s="14"/>
      <c r="W376" s="14"/>
      <c r="X376" s="14"/>
      <c r="Y376" s="14"/>
      <c r="Z376" s="14"/>
      <c r="AA376" s="14"/>
      <c r="AB376" s="14"/>
      <c r="AC376" s="14"/>
      <c r="AD376" s="14"/>
      <c r="AE376" s="14"/>
      <c r="AF376" s="14"/>
      <c r="AG376" s="14"/>
      <c r="AH376" s="14"/>
    </row>
    <row r="377" spans="1:34" ht="15.75" customHeight="1">
      <c r="A377" s="17"/>
      <c r="B377" s="18"/>
      <c r="C377" s="18"/>
      <c r="D377" s="18"/>
      <c r="E377" s="18"/>
      <c r="F377" s="18"/>
      <c r="G377" s="18"/>
      <c r="H377" s="20"/>
      <c r="I377" s="20"/>
      <c r="J377" s="20"/>
      <c r="K377" s="24"/>
      <c r="L377" s="20"/>
      <c r="M377" s="20"/>
      <c r="N377" s="18"/>
      <c r="O377" s="18"/>
      <c r="P377" s="18"/>
      <c r="Q377" s="18"/>
      <c r="R377" s="18"/>
      <c r="S377" s="14"/>
      <c r="T377" s="14"/>
      <c r="U377" s="14"/>
      <c r="V377" s="14"/>
      <c r="W377" s="14"/>
      <c r="X377" s="14"/>
      <c r="Y377" s="14"/>
      <c r="Z377" s="14"/>
      <c r="AA377" s="14"/>
      <c r="AB377" s="14"/>
      <c r="AC377" s="14"/>
      <c r="AD377" s="14"/>
      <c r="AE377" s="14"/>
      <c r="AF377" s="14"/>
      <c r="AG377" s="14"/>
      <c r="AH377" s="14"/>
    </row>
    <row r="378" spans="1:34" ht="15.75" customHeight="1">
      <c r="A378" s="17"/>
      <c r="B378" s="18"/>
      <c r="C378" s="18"/>
      <c r="D378" s="18"/>
      <c r="E378" s="18"/>
      <c r="F378" s="18"/>
      <c r="G378" s="18"/>
      <c r="H378" s="20"/>
      <c r="I378" s="20"/>
      <c r="J378" s="20"/>
      <c r="K378" s="24"/>
      <c r="L378" s="20"/>
      <c r="M378" s="20"/>
      <c r="N378" s="18"/>
      <c r="O378" s="18"/>
      <c r="P378" s="18"/>
      <c r="Q378" s="18"/>
      <c r="R378" s="18"/>
      <c r="S378" s="14"/>
      <c r="T378" s="14"/>
      <c r="U378" s="14"/>
      <c r="V378" s="14"/>
      <c r="W378" s="14"/>
      <c r="X378" s="14"/>
      <c r="Y378" s="14"/>
      <c r="Z378" s="14"/>
      <c r="AA378" s="14"/>
      <c r="AB378" s="14"/>
      <c r="AC378" s="14"/>
      <c r="AD378" s="14"/>
      <c r="AE378" s="14"/>
      <c r="AF378" s="14"/>
      <c r="AG378" s="14"/>
      <c r="AH378" s="14"/>
    </row>
    <row r="379" spans="1:34" ht="15.75" customHeight="1">
      <c r="A379" s="17"/>
      <c r="B379" s="18"/>
      <c r="C379" s="18"/>
      <c r="D379" s="18"/>
      <c r="E379" s="18"/>
      <c r="F379" s="18"/>
      <c r="G379" s="18"/>
      <c r="H379" s="20"/>
      <c r="I379" s="20"/>
      <c r="J379" s="20"/>
      <c r="K379" s="24"/>
      <c r="L379" s="20"/>
      <c r="M379" s="20"/>
      <c r="N379" s="18"/>
      <c r="O379" s="18"/>
      <c r="P379" s="18"/>
      <c r="Q379" s="18"/>
      <c r="R379" s="18"/>
      <c r="S379" s="14"/>
      <c r="T379" s="14"/>
      <c r="U379" s="14"/>
      <c r="V379" s="14"/>
      <c r="W379" s="14"/>
      <c r="X379" s="14"/>
      <c r="Y379" s="14"/>
      <c r="Z379" s="14"/>
      <c r="AA379" s="14"/>
      <c r="AB379" s="14"/>
      <c r="AC379" s="14"/>
      <c r="AD379" s="14"/>
      <c r="AE379" s="14"/>
      <c r="AF379" s="14"/>
      <c r="AG379" s="14"/>
      <c r="AH379" s="14"/>
    </row>
    <row r="380" spans="1:34" ht="15.75" customHeight="1">
      <c r="A380" s="17"/>
      <c r="B380" s="18"/>
      <c r="C380" s="18"/>
      <c r="D380" s="18"/>
      <c r="E380" s="18"/>
      <c r="F380" s="18"/>
      <c r="G380" s="18"/>
      <c r="H380" s="20"/>
      <c r="I380" s="20"/>
      <c r="J380" s="20"/>
      <c r="K380" s="24"/>
      <c r="L380" s="20"/>
      <c r="M380" s="20"/>
      <c r="N380" s="18"/>
      <c r="O380" s="18"/>
      <c r="P380" s="18"/>
      <c r="Q380" s="18"/>
      <c r="R380" s="18"/>
      <c r="S380" s="14"/>
      <c r="T380" s="14"/>
      <c r="U380" s="14"/>
      <c r="V380" s="14"/>
      <c r="W380" s="14"/>
      <c r="X380" s="14"/>
      <c r="Y380" s="14"/>
      <c r="Z380" s="14"/>
      <c r="AA380" s="14"/>
      <c r="AB380" s="14"/>
      <c r="AC380" s="14"/>
      <c r="AD380" s="14"/>
      <c r="AE380" s="14"/>
      <c r="AF380" s="14"/>
      <c r="AG380" s="14"/>
      <c r="AH380" s="14"/>
    </row>
    <row r="381" spans="1:34" ht="15.75" customHeight="1">
      <c r="A381" s="17"/>
      <c r="B381" s="18"/>
      <c r="C381" s="18"/>
      <c r="D381" s="18"/>
      <c r="E381" s="18"/>
      <c r="F381" s="18"/>
      <c r="G381" s="18"/>
      <c r="H381" s="20"/>
      <c r="I381" s="20"/>
      <c r="J381" s="20"/>
      <c r="K381" s="24"/>
      <c r="L381" s="20"/>
      <c r="M381" s="20"/>
      <c r="N381" s="18"/>
      <c r="O381" s="18"/>
      <c r="P381" s="18"/>
      <c r="Q381" s="18"/>
      <c r="R381" s="18"/>
      <c r="S381" s="14"/>
      <c r="T381" s="14"/>
      <c r="U381" s="14"/>
      <c r="V381" s="14"/>
      <c r="W381" s="14"/>
      <c r="X381" s="14"/>
      <c r="Y381" s="14"/>
      <c r="Z381" s="14"/>
      <c r="AA381" s="14"/>
      <c r="AB381" s="14"/>
      <c r="AC381" s="14"/>
      <c r="AD381" s="14"/>
      <c r="AE381" s="14"/>
      <c r="AF381" s="14"/>
      <c r="AG381" s="14"/>
      <c r="AH381" s="14"/>
    </row>
    <row r="382" spans="1:34" ht="15.75" customHeight="1">
      <c r="A382" s="17"/>
      <c r="B382" s="18"/>
      <c r="C382" s="18"/>
      <c r="D382" s="18"/>
      <c r="E382" s="18"/>
      <c r="F382" s="18"/>
      <c r="G382" s="18"/>
      <c r="H382" s="20"/>
      <c r="I382" s="20"/>
      <c r="J382" s="20"/>
      <c r="K382" s="24"/>
      <c r="L382" s="20"/>
      <c r="M382" s="20"/>
      <c r="N382" s="18"/>
      <c r="O382" s="18"/>
      <c r="P382" s="18"/>
      <c r="Q382" s="18"/>
      <c r="R382" s="18"/>
      <c r="S382" s="14"/>
      <c r="T382" s="14"/>
      <c r="U382" s="14"/>
      <c r="V382" s="14"/>
      <c r="W382" s="14"/>
      <c r="X382" s="14"/>
      <c r="Y382" s="14"/>
      <c r="Z382" s="14"/>
      <c r="AA382" s="14"/>
      <c r="AB382" s="14"/>
      <c r="AC382" s="14"/>
      <c r="AD382" s="14"/>
      <c r="AE382" s="14"/>
      <c r="AF382" s="14"/>
      <c r="AG382" s="14"/>
      <c r="AH382" s="14"/>
    </row>
    <row r="383" spans="1:34" ht="15.75" customHeight="1">
      <c r="A383" s="17"/>
      <c r="B383" s="18"/>
      <c r="C383" s="18"/>
      <c r="D383" s="18"/>
      <c r="E383" s="18"/>
      <c r="F383" s="18"/>
      <c r="G383" s="18"/>
      <c r="H383" s="20"/>
      <c r="I383" s="20"/>
      <c r="J383" s="20"/>
      <c r="K383" s="24"/>
      <c r="L383" s="20"/>
      <c r="M383" s="20"/>
      <c r="N383" s="18"/>
      <c r="O383" s="18"/>
      <c r="P383" s="18"/>
      <c r="Q383" s="18"/>
      <c r="R383" s="18"/>
      <c r="S383" s="14"/>
      <c r="T383" s="14"/>
      <c r="U383" s="14"/>
      <c r="V383" s="14"/>
      <c r="W383" s="14"/>
      <c r="X383" s="14"/>
      <c r="Y383" s="14"/>
      <c r="Z383" s="14"/>
      <c r="AA383" s="14"/>
      <c r="AB383" s="14"/>
      <c r="AC383" s="14"/>
      <c r="AD383" s="14"/>
      <c r="AE383" s="14"/>
      <c r="AF383" s="14"/>
      <c r="AG383" s="14"/>
      <c r="AH383" s="14"/>
    </row>
    <row r="384" spans="1:34" ht="15.75" customHeight="1">
      <c r="A384" s="17"/>
      <c r="B384" s="18"/>
      <c r="C384" s="18"/>
      <c r="D384" s="18"/>
      <c r="E384" s="18"/>
      <c r="F384" s="18"/>
      <c r="G384" s="18"/>
      <c r="H384" s="20"/>
      <c r="I384" s="20"/>
      <c r="J384" s="20"/>
      <c r="K384" s="24"/>
      <c r="L384" s="20"/>
      <c r="M384" s="20"/>
      <c r="N384" s="18"/>
      <c r="O384" s="18"/>
      <c r="P384" s="18"/>
      <c r="Q384" s="18"/>
      <c r="R384" s="18"/>
      <c r="S384" s="14"/>
      <c r="T384" s="14"/>
      <c r="U384" s="14"/>
      <c r="V384" s="14"/>
      <c r="W384" s="14"/>
      <c r="X384" s="14"/>
      <c r="Y384" s="14"/>
      <c r="Z384" s="14"/>
      <c r="AA384" s="14"/>
      <c r="AB384" s="14"/>
      <c r="AC384" s="14"/>
      <c r="AD384" s="14"/>
      <c r="AE384" s="14"/>
      <c r="AF384" s="14"/>
      <c r="AG384" s="14"/>
      <c r="AH384" s="14"/>
    </row>
    <row r="385" spans="1:34" ht="15.75" customHeight="1">
      <c r="A385" s="17"/>
      <c r="B385" s="18"/>
      <c r="C385" s="18"/>
      <c r="D385" s="18"/>
      <c r="E385" s="18"/>
      <c r="F385" s="18"/>
      <c r="G385" s="18"/>
      <c r="H385" s="20"/>
      <c r="I385" s="20"/>
      <c r="J385" s="20"/>
      <c r="K385" s="24"/>
      <c r="L385" s="20"/>
      <c r="M385" s="20"/>
      <c r="N385" s="18"/>
      <c r="O385" s="18"/>
      <c r="P385" s="18"/>
      <c r="Q385" s="18"/>
      <c r="R385" s="18"/>
      <c r="S385" s="14"/>
      <c r="T385" s="14"/>
      <c r="U385" s="14"/>
      <c r="V385" s="14"/>
      <c r="W385" s="14"/>
      <c r="X385" s="14"/>
      <c r="Y385" s="14"/>
      <c r="Z385" s="14"/>
      <c r="AA385" s="14"/>
      <c r="AB385" s="14"/>
      <c r="AC385" s="14"/>
      <c r="AD385" s="14"/>
      <c r="AE385" s="14"/>
      <c r="AF385" s="14"/>
      <c r="AG385" s="14"/>
      <c r="AH385" s="14"/>
    </row>
    <row r="386" spans="1:34" ht="15.75" customHeight="1">
      <c r="A386" s="17"/>
      <c r="B386" s="18"/>
      <c r="C386" s="18"/>
      <c r="D386" s="18"/>
      <c r="E386" s="18"/>
      <c r="F386" s="18"/>
      <c r="G386" s="18"/>
      <c r="H386" s="20"/>
      <c r="I386" s="20"/>
      <c r="J386" s="20"/>
      <c r="K386" s="24"/>
      <c r="L386" s="20"/>
      <c r="M386" s="20"/>
      <c r="N386" s="18"/>
      <c r="O386" s="18"/>
      <c r="P386" s="18"/>
      <c r="Q386" s="18"/>
      <c r="R386" s="18"/>
      <c r="S386" s="14"/>
      <c r="T386" s="14"/>
      <c r="U386" s="14"/>
      <c r="V386" s="14"/>
      <c r="W386" s="14"/>
      <c r="X386" s="14"/>
      <c r="Y386" s="14"/>
      <c r="Z386" s="14"/>
      <c r="AA386" s="14"/>
      <c r="AB386" s="14"/>
      <c r="AC386" s="14"/>
      <c r="AD386" s="14"/>
      <c r="AE386" s="14"/>
      <c r="AF386" s="14"/>
      <c r="AG386" s="14"/>
      <c r="AH386" s="14"/>
    </row>
    <row r="387" spans="1:34" ht="15.75" customHeight="1">
      <c r="A387" s="17"/>
      <c r="B387" s="18"/>
      <c r="C387" s="18"/>
      <c r="D387" s="18"/>
      <c r="E387" s="18"/>
      <c r="F387" s="18"/>
      <c r="G387" s="18"/>
      <c r="H387" s="20"/>
      <c r="I387" s="20"/>
      <c r="J387" s="20"/>
      <c r="K387" s="24"/>
      <c r="L387" s="20"/>
      <c r="M387" s="20"/>
      <c r="N387" s="18"/>
      <c r="O387" s="18"/>
      <c r="P387" s="18"/>
      <c r="Q387" s="18"/>
      <c r="R387" s="18"/>
      <c r="S387" s="14"/>
      <c r="T387" s="14"/>
      <c r="U387" s="14"/>
      <c r="V387" s="14"/>
      <c r="W387" s="14"/>
      <c r="X387" s="14"/>
      <c r="Y387" s="14"/>
      <c r="Z387" s="14"/>
      <c r="AA387" s="14"/>
      <c r="AB387" s="14"/>
      <c r="AC387" s="14"/>
      <c r="AD387" s="14"/>
      <c r="AE387" s="14"/>
      <c r="AF387" s="14"/>
      <c r="AG387" s="14"/>
      <c r="AH387" s="14"/>
    </row>
    <row r="388" spans="1:34" ht="15.75" customHeight="1">
      <c r="A388" s="17"/>
      <c r="B388" s="18"/>
      <c r="C388" s="18"/>
      <c r="D388" s="18"/>
      <c r="E388" s="18"/>
      <c r="F388" s="18"/>
      <c r="G388" s="18"/>
      <c r="H388" s="20"/>
      <c r="I388" s="20"/>
      <c r="J388" s="20"/>
      <c r="K388" s="24"/>
      <c r="L388" s="20"/>
      <c r="M388" s="20"/>
      <c r="N388" s="18"/>
      <c r="O388" s="18"/>
      <c r="P388" s="18"/>
      <c r="Q388" s="18"/>
      <c r="R388" s="18"/>
      <c r="S388" s="14"/>
      <c r="T388" s="14"/>
      <c r="U388" s="14"/>
      <c r="V388" s="14"/>
      <c r="W388" s="14"/>
      <c r="X388" s="14"/>
      <c r="Y388" s="14"/>
      <c r="Z388" s="14"/>
      <c r="AA388" s="14"/>
      <c r="AB388" s="14"/>
      <c r="AC388" s="14"/>
      <c r="AD388" s="14"/>
      <c r="AE388" s="14"/>
      <c r="AF388" s="14"/>
      <c r="AG388" s="14"/>
      <c r="AH388" s="14"/>
    </row>
    <row r="389" spans="1:34" ht="15.75" customHeight="1">
      <c r="A389" s="17"/>
      <c r="B389" s="18"/>
      <c r="C389" s="18"/>
      <c r="D389" s="18"/>
      <c r="E389" s="18"/>
      <c r="F389" s="18"/>
      <c r="G389" s="18"/>
      <c r="H389" s="20"/>
      <c r="I389" s="20"/>
      <c r="J389" s="20"/>
      <c r="K389" s="24"/>
      <c r="L389" s="20"/>
      <c r="M389" s="20"/>
      <c r="N389" s="18"/>
      <c r="O389" s="18"/>
      <c r="P389" s="18"/>
      <c r="Q389" s="18"/>
      <c r="R389" s="18"/>
      <c r="S389" s="14"/>
      <c r="T389" s="14"/>
      <c r="U389" s="14"/>
      <c r="V389" s="14"/>
      <c r="W389" s="14"/>
      <c r="X389" s="14"/>
      <c r="Y389" s="14"/>
      <c r="Z389" s="14"/>
      <c r="AA389" s="14"/>
      <c r="AB389" s="14"/>
      <c r="AC389" s="14"/>
      <c r="AD389" s="14"/>
      <c r="AE389" s="14"/>
      <c r="AF389" s="14"/>
      <c r="AG389" s="14"/>
      <c r="AH389" s="14"/>
    </row>
    <row r="390" spans="1:34" ht="15.75" customHeight="1">
      <c r="A390" s="17"/>
      <c r="B390" s="18"/>
      <c r="C390" s="18"/>
      <c r="D390" s="18"/>
      <c r="E390" s="18"/>
      <c r="F390" s="18"/>
      <c r="G390" s="18"/>
      <c r="H390" s="20"/>
      <c r="I390" s="20"/>
      <c r="J390" s="20"/>
      <c r="K390" s="24"/>
      <c r="L390" s="20"/>
      <c r="M390" s="20"/>
      <c r="N390" s="18"/>
      <c r="O390" s="18"/>
      <c r="P390" s="18"/>
      <c r="Q390" s="18"/>
      <c r="R390" s="18"/>
      <c r="S390" s="14"/>
      <c r="T390" s="14"/>
      <c r="U390" s="14"/>
      <c r="V390" s="14"/>
      <c r="W390" s="14"/>
      <c r="X390" s="14"/>
      <c r="Y390" s="14"/>
      <c r="Z390" s="14"/>
      <c r="AA390" s="14"/>
      <c r="AB390" s="14"/>
      <c r="AC390" s="14"/>
      <c r="AD390" s="14"/>
      <c r="AE390" s="14"/>
      <c r="AF390" s="14"/>
      <c r="AG390" s="14"/>
      <c r="AH390" s="14"/>
    </row>
    <row r="391" spans="1:34" ht="15.75" customHeight="1">
      <c r="A391" s="17"/>
      <c r="B391" s="18"/>
      <c r="C391" s="18"/>
      <c r="D391" s="18"/>
      <c r="E391" s="18"/>
      <c r="F391" s="18"/>
      <c r="G391" s="18"/>
      <c r="H391" s="20"/>
      <c r="I391" s="20"/>
      <c r="J391" s="20"/>
      <c r="K391" s="24"/>
      <c r="L391" s="20"/>
      <c r="M391" s="20"/>
      <c r="N391" s="18"/>
      <c r="O391" s="18"/>
      <c r="P391" s="18"/>
      <c r="Q391" s="18"/>
      <c r="R391" s="18"/>
      <c r="S391" s="14"/>
      <c r="T391" s="14"/>
      <c r="U391" s="14"/>
      <c r="V391" s="14"/>
      <c r="W391" s="14"/>
      <c r="X391" s="14"/>
      <c r="Y391" s="14"/>
      <c r="Z391" s="14"/>
      <c r="AA391" s="14"/>
      <c r="AB391" s="14"/>
      <c r="AC391" s="14"/>
      <c r="AD391" s="14"/>
      <c r="AE391" s="14"/>
      <c r="AF391" s="14"/>
      <c r="AG391" s="14"/>
      <c r="AH391" s="14"/>
    </row>
    <row r="392" spans="1:34" ht="15.75" customHeight="1">
      <c r="A392" s="17"/>
      <c r="B392" s="18"/>
      <c r="C392" s="18"/>
      <c r="D392" s="18"/>
      <c r="E392" s="18"/>
      <c r="F392" s="18"/>
      <c r="G392" s="18"/>
      <c r="H392" s="20"/>
      <c r="I392" s="20"/>
      <c r="J392" s="20"/>
      <c r="K392" s="24"/>
      <c r="L392" s="20"/>
      <c r="M392" s="20"/>
      <c r="N392" s="18"/>
      <c r="O392" s="18"/>
      <c r="P392" s="18"/>
      <c r="Q392" s="18"/>
      <c r="R392" s="18"/>
      <c r="S392" s="14"/>
      <c r="T392" s="14"/>
      <c r="U392" s="14"/>
      <c r="V392" s="14"/>
      <c r="W392" s="14"/>
      <c r="X392" s="14"/>
      <c r="Y392" s="14"/>
      <c r="Z392" s="14"/>
      <c r="AA392" s="14"/>
      <c r="AB392" s="14"/>
      <c r="AC392" s="14"/>
      <c r="AD392" s="14"/>
      <c r="AE392" s="14"/>
      <c r="AF392" s="14"/>
      <c r="AG392" s="14"/>
      <c r="AH392" s="14"/>
    </row>
    <row r="393" spans="1:34" ht="15.75" customHeight="1">
      <c r="A393" s="17"/>
      <c r="B393" s="18"/>
      <c r="C393" s="18"/>
      <c r="D393" s="18"/>
      <c r="E393" s="18"/>
      <c r="F393" s="18"/>
      <c r="G393" s="18"/>
      <c r="H393" s="20"/>
      <c r="I393" s="20"/>
      <c r="J393" s="20"/>
      <c r="K393" s="24"/>
      <c r="L393" s="20"/>
      <c r="M393" s="20"/>
      <c r="N393" s="18"/>
      <c r="O393" s="18"/>
      <c r="P393" s="18"/>
      <c r="Q393" s="18"/>
      <c r="R393" s="18"/>
      <c r="S393" s="14"/>
      <c r="T393" s="14"/>
      <c r="U393" s="14"/>
      <c r="V393" s="14"/>
      <c r="W393" s="14"/>
      <c r="X393" s="14"/>
      <c r="Y393" s="14"/>
      <c r="Z393" s="14"/>
      <c r="AA393" s="14"/>
      <c r="AB393" s="14"/>
      <c r="AC393" s="14"/>
      <c r="AD393" s="14"/>
      <c r="AE393" s="14"/>
      <c r="AF393" s="14"/>
      <c r="AG393" s="14"/>
      <c r="AH393" s="14"/>
    </row>
    <row r="394" spans="1:34" ht="15.75" customHeight="1">
      <c r="A394" s="17"/>
      <c r="B394" s="18"/>
      <c r="C394" s="18"/>
      <c r="D394" s="18"/>
      <c r="E394" s="18"/>
      <c r="F394" s="18"/>
      <c r="G394" s="18"/>
      <c r="H394" s="20"/>
      <c r="I394" s="20"/>
      <c r="J394" s="20"/>
      <c r="K394" s="24"/>
      <c r="L394" s="20"/>
      <c r="M394" s="20"/>
      <c r="N394" s="18"/>
      <c r="O394" s="18"/>
      <c r="P394" s="18"/>
      <c r="Q394" s="18"/>
      <c r="R394" s="18"/>
      <c r="S394" s="14"/>
      <c r="T394" s="14"/>
      <c r="U394" s="14"/>
      <c r="V394" s="14"/>
      <c r="W394" s="14"/>
      <c r="X394" s="14"/>
      <c r="Y394" s="14"/>
      <c r="Z394" s="14"/>
      <c r="AA394" s="14"/>
      <c r="AB394" s="14"/>
      <c r="AC394" s="14"/>
      <c r="AD394" s="14"/>
      <c r="AE394" s="14"/>
      <c r="AF394" s="14"/>
      <c r="AG394" s="14"/>
      <c r="AH394" s="14"/>
    </row>
    <row r="395" spans="1:34" ht="15.75" customHeight="1">
      <c r="A395" s="17"/>
      <c r="B395" s="18"/>
      <c r="C395" s="18"/>
      <c r="D395" s="18"/>
      <c r="E395" s="18"/>
      <c r="F395" s="18"/>
      <c r="G395" s="18"/>
      <c r="H395" s="20"/>
      <c r="I395" s="20"/>
      <c r="J395" s="20"/>
      <c r="K395" s="24"/>
      <c r="L395" s="20"/>
      <c r="M395" s="20"/>
      <c r="N395" s="18"/>
      <c r="O395" s="18"/>
      <c r="P395" s="18"/>
      <c r="Q395" s="18"/>
      <c r="R395" s="18"/>
      <c r="S395" s="14"/>
      <c r="T395" s="14"/>
      <c r="U395" s="14"/>
      <c r="V395" s="14"/>
      <c r="W395" s="14"/>
      <c r="X395" s="14"/>
      <c r="Y395" s="14"/>
      <c r="Z395" s="14"/>
      <c r="AA395" s="14"/>
      <c r="AB395" s="14"/>
      <c r="AC395" s="14"/>
      <c r="AD395" s="14"/>
      <c r="AE395" s="14"/>
      <c r="AF395" s="14"/>
      <c r="AG395" s="14"/>
      <c r="AH395" s="14"/>
    </row>
    <row r="396" spans="1:34" ht="15.75" customHeight="1">
      <c r="A396" s="17"/>
      <c r="B396" s="18"/>
      <c r="C396" s="18"/>
      <c r="D396" s="18"/>
      <c r="E396" s="18"/>
      <c r="F396" s="18"/>
      <c r="G396" s="18"/>
      <c r="H396" s="20"/>
      <c r="I396" s="20"/>
      <c r="J396" s="20"/>
      <c r="K396" s="24"/>
      <c r="L396" s="20"/>
      <c r="M396" s="20"/>
      <c r="N396" s="18"/>
      <c r="O396" s="18"/>
      <c r="P396" s="18"/>
      <c r="Q396" s="18"/>
      <c r="R396" s="18"/>
      <c r="S396" s="14"/>
      <c r="T396" s="14"/>
      <c r="U396" s="14"/>
      <c r="V396" s="14"/>
      <c r="W396" s="14"/>
      <c r="X396" s="14"/>
      <c r="Y396" s="14"/>
      <c r="Z396" s="14"/>
      <c r="AA396" s="14"/>
      <c r="AB396" s="14"/>
      <c r="AC396" s="14"/>
      <c r="AD396" s="14"/>
      <c r="AE396" s="14"/>
      <c r="AF396" s="14"/>
      <c r="AG396" s="14"/>
      <c r="AH396" s="14"/>
    </row>
    <row r="397" spans="1:34" ht="15.75" customHeight="1">
      <c r="A397" s="17"/>
      <c r="B397" s="18"/>
      <c r="C397" s="18"/>
      <c r="D397" s="18"/>
      <c r="E397" s="18"/>
      <c r="F397" s="18"/>
      <c r="G397" s="18"/>
      <c r="H397" s="20"/>
      <c r="I397" s="20"/>
      <c r="J397" s="20"/>
      <c r="K397" s="24"/>
      <c r="L397" s="20"/>
      <c r="M397" s="20"/>
      <c r="N397" s="18"/>
      <c r="O397" s="18"/>
      <c r="P397" s="18"/>
      <c r="Q397" s="18"/>
      <c r="R397" s="18"/>
      <c r="S397" s="14"/>
      <c r="T397" s="14"/>
      <c r="U397" s="14"/>
      <c r="V397" s="14"/>
      <c r="W397" s="14"/>
      <c r="X397" s="14"/>
      <c r="Y397" s="14"/>
      <c r="Z397" s="14"/>
      <c r="AA397" s="14"/>
      <c r="AB397" s="14"/>
      <c r="AC397" s="14"/>
      <c r="AD397" s="14"/>
      <c r="AE397" s="14"/>
      <c r="AF397" s="14"/>
      <c r="AG397" s="14"/>
      <c r="AH397" s="14"/>
    </row>
    <row r="398" spans="1:34" ht="15.75" customHeight="1">
      <c r="A398" s="17"/>
      <c r="B398" s="18"/>
      <c r="C398" s="18"/>
      <c r="D398" s="18"/>
      <c r="E398" s="18"/>
      <c r="F398" s="18"/>
      <c r="G398" s="18"/>
      <c r="H398" s="20"/>
      <c r="I398" s="20"/>
      <c r="J398" s="20"/>
      <c r="K398" s="24"/>
      <c r="L398" s="20"/>
      <c r="M398" s="20"/>
      <c r="N398" s="18"/>
      <c r="O398" s="18"/>
      <c r="P398" s="18"/>
      <c r="Q398" s="18"/>
      <c r="R398" s="18"/>
      <c r="S398" s="14"/>
      <c r="T398" s="14"/>
      <c r="U398" s="14"/>
      <c r="V398" s="14"/>
      <c r="W398" s="14"/>
      <c r="X398" s="14"/>
      <c r="Y398" s="14"/>
      <c r="Z398" s="14"/>
      <c r="AA398" s="14"/>
      <c r="AB398" s="14"/>
      <c r="AC398" s="14"/>
      <c r="AD398" s="14"/>
      <c r="AE398" s="14"/>
      <c r="AF398" s="14"/>
      <c r="AG398" s="14"/>
      <c r="AH398" s="14"/>
    </row>
    <row r="399" spans="1:34" ht="15.75" customHeight="1">
      <c r="A399" s="17"/>
      <c r="B399" s="18"/>
      <c r="C399" s="18"/>
      <c r="D399" s="18"/>
      <c r="E399" s="18"/>
      <c r="F399" s="18"/>
      <c r="G399" s="18"/>
      <c r="H399" s="20"/>
      <c r="I399" s="20"/>
      <c r="J399" s="20"/>
      <c r="K399" s="24"/>
      <c r="L399" s="20"/>
      <c r="M399" s="20"/>
      <c r="N399" s="18"/>
      <c r="O399" s="18"/>
      <c r="P399" s="18"/>
      <c r="Q399" s="18"/>
      <c r="R399" s="18"/>
      <c r="S399" s="14"/>
      <c r="T399" s="14"/>
      <c r="U399" s="14"/>
      <c r="V399" s="14"/>
      <c r="W399" s="14"/>
      <c r="X399" s="14"/>
      <c r="Y399" s="14"/>
      <c r="Z399" s="14"/>
      <c r="AA399" s="14"/>
      <c r="AB399" s="14"/>
      <c r="AC399" s="14"/>
      <c r="AD399" s="14"/>
      <c r="AE399" s="14"/>
      <c r="AF399" s="14"/>
      <c r="AG399" s="14"/>
      <c r="AH399" s="14"/>
    </row>
    <row r="400" spans="1:34" ht="15.75" customHeight="1">
      <c r="A400" s="17"/>
      <c r="B400" s="18"/>
      <c r="C400" s="18"/>
      <c r="D400" s="18"/>
      <c r="E400" s="18"/>
      <c r="F400" s="18"/>
      <c r="G400" s="18"/>
      <c r="H400" s="20"/>
      <c r="I400" s="20"/>
      <c r="J400" s="20"/>
      <c r="K400" s="24"/>
      <c r="L400" s="20"/>
      <c r="M400" s="20"/>
      <c r="N400" s="18"/>
      <c r="O400" s="18"/>
      <c r="P400" s="18"/>
      <c r="Q400" s="18"/>
      <c r="R400" s="18"/>
      <c r="S400" s="14"/>
      <c r="T400" s="14"/>
      <c r="U400" s="14"/>
      <c r="V400" s="14"/>
      <c r="W400" s="14"/>
      <c r="X400" s="14"/>
      <c r="Y400" s="14"/>
      <c r="Z400" s="14"/>
      <c r="AA400" s="14"/>
      <c r="AB400" s="14"/>
      <c r="AC400" s="14"/>
      <c r="AD400" s="14"/>
      <c r="AE400" s="14"/>
      <c r="AF400" s="14"/>
      <c r="AG400" s="14"/>
      <c r="AH400" s="14"/>
    </row>
    <row r="401" spans="1:34" ht="15.75" customHeight="1">
      <c r="A401" s="17"/>
      <c r="B401" s="18"/>
      <c r="C401" s="18"/>
      <c r="D401" s="18"/>
      <c r="E401" s="18"/>
      <c r="F401" s="18"/>
      <c r="G401" s="18"/>
      <c r="H401" s="20"/>
      <c r="I401" s="20"/>
      <c r="J401" s="20"/>
      <c r="K401" s="24"/>
      <c r="L401" s="20"/>
      <c r="M401" s="20"/>
      <c r="N401" s="18"/>
      <c r="O401" s="18"/>
      <c r="P401" s="18"/>
      <c r="Q401" s="18"/>
      <c r="R401" s="18"/>
      <c r="S401" s="14"/>
      <c r="T401" s="14"/>
      <c r="U401" s="14"/>
      <c r="V401" s="14"/>
      <c r="W401" s="14"/>
      <c r="X401" s="14"/>
      <c r="Y401" s="14"/>
      <c r="Z401" s="14"/>
      <c r="AA401" s="14"/>
      <c r="AB401" s="14"/>
      <c r="AC401" s="14"/>
      <c r="AD401" s="14"/>
      <c r="AE401" s="14"/>
      <c r="AF401" s="14"/>
      <c r="AG401" s="14"/>
      <c r="AH401" s="14"/>
    </row>
    <row r="402" spans="1:34" ht="15.75" customHeight="1">
      <c r="A402" s="17"/>
      <c r="B402" s="18"/>
      <c r="C402" s="18"/>
      <c r="D402" s="18"/>
      <c r="E402" s="18"/>
      <c r="F402" s="18"/>
      <c r="G402" s="18"/>
      <c r="H402" s="20"/>
      <c r="I402" s="20"/>
      <c r="J402" s="20"/>
      <c r="K402" s="24"/>
      <c r="L402" s="20"/>
      <c r="M402" s="20"/>
      <c r="N402" s="18"/>
      <c r="O402" s="18"/>
      <c r="P402" s="18"/>
      <c r="Q402" s="18"/>
      <c r="R402" s="18"/>
      <c r="S402" s="14"/>
      <c r="T402" s="14"/>
      <c r="U402" s="14"/>
      <c r="V402" s="14"/>
      <c r="W402" s="14"/>
      <c r="X402" s="14"/>
      <c r="Y402" s="14"/>
      <c r="Z402" s="14"/>
      <c r="AA402" s="14"/>
      <c r="AB402" s="14"/>
      <c r="AC402" s="14"/>
      <c r="AD402" s="14"/>
      <c r="AE402" s="14"/>
      <c r="AF402" s="14"/>
      <c r="AG402" s="14"/>
      <c r="AH402" s="14"/>
    </row>
    <row r="403" spans="1:34" ht="15.75" customHeight="1">
      <c r="A403" s="17"/>
      <c r="B403" s="18"/>
      <c r="C403" s="18"/>
      <c r="D403" s="18"/>
      <c r="E403" s="18"/>
      <c r="F403" s="18"/>
      <c r="G403" s="18"/>
      <c r="H403" s="20"/>
      <c r="I403" s="20"/>
      <c r="J403" s="20"/>
      <c r="K403" s="24"/>
      <c r="L403" s="20"/>
      <c r="M403" s="20"/>
      <c r="N403" s="18"/>
      <c r="O403" s="18"/>
      <c r="P403" s="18"/>
      <c r="Q403" s="18"/>
      <c r="R403" s="18"/>
      <c r="S403" s="14"/>
      <c r="T403" s="14"/>
      <c r="U403" s="14"/>
      <c r="V403" s="14"/>
      <c r="W403" s="14"/>
      <c r="X403" s="14"/>
      <c r="Y403" s="14"/>
      <c r="Z403" s="14"/>
      <c r="AA403" s="14"/>
      <c r="AB403" s="14"/>
      <c r="AC403" s="14"/>
      <c r="AD403" s="14"/>
      <c r="AE403" s="14"/>
      <c r="AF403" s="14"/>
      <c r="AG403" s="14"/>
      <c r="AH403" s="14"/>
    </row>
    <row r="404" spans="1:34" ht="15.75" customHeight="1">
      <c r="A404" s="17"/>
      <c r="B404" s="18"/>
      <c r="C404" s="18"/>
      <c r="D404" s="18"/>
      <c r="E404" s="18"/>
      <c r="F404" s="18"/>
      <c r="G404" s="18"/>
      <c r="H404" s="20"/>
      <c r="I404" s="20"/>
      <c r="J404" s="20"/>
      <c r="K404" s="24"/>
      <c r="L404" s="20"/>
      <c r="M404" s="20"/>
      <c r="N404" s="18"/>
      <c r="O404" s="18"/>
      <c r="P404" s="18"/>
      <c r="Q404" s="18"/>
      <c r="R404" s="18"/>
      <c r="S404" s="14"/>
      <c r="T404" s="14"/>
      <c r="U404" s="14"/>
      <c r="V404" s="14"/>
      <c r="W404" s="14"/>
      <c r="X404" s="14"/>
      <c r="Y404" s="14"/>
      <c r="Z404" s="14"/>
      <c r="AA404" s="14"/>
      <c r="AB404" s="14"/>
      <c r="AC404" s="14"/>
      <c r="AD404" s="14"/>
      <c r="AE404" s="14"/>
      <c r="AF404" s="14"/>
      <c r="AG404" s="14"/>
      <c r="AH404" s="14"/>
    </row>
    <row r="405" spans="1:34" ht="15.75" customHeight="1">
      <c r="A405" s="17"/>
      <c r="B405" s="18"/>
      <c r="C405" s="18"/>
      <c r="D405" s="18"/>
      <c r="E405" s="18"/>
      <c r="F405" s="18"/>
      <c r="G405" s="18"/>
      <c r="H405" s="20"/>
      <c r="I405" s="20"/>
      <c r="J405" s="20"/>
      <c r="K405" s="24"/>
      <c r="L405" s="20"/>
      <c r="M405" s="20"/>
      <c r="N405" s="18"/>
      <c r="O405" s="18"/>
      <c r="P405" s="18"/>
      <c r="Q405" s="18"/>
      <c r="R405" s="18"/>
      <c r="S405" s="14"/>
      <c r="T405" s="14"/>
      <c r="U405" s="14"/>
      <c r="V405" s="14"/>
      <c r="W405" s="14"/>
      <c r="X405" s="14"/>
      <c r="Y405" s="14"/>
      <c r="Z405" s="14"/>
      <c r="AA405" s="14"/>
      <c r="AB405" s="14"/>
      <c r="AC405" s="14"/>
      <c r="AD405" s="14"/>
      <c r="AE405" s="14"/>
      <c r="AF405" s="14"/>
      <c r="AG405" s="14"/>
      <c r="AH405" s="14"/>
    </row>
    <row r="406" spans="1:34" ht="15.75" customHeight="1">
      <c r="A406" s="17"/>
      <c r="B406" s="18"/>
      <c r="C406" s="18"/>
      <c r="D406" s="18"/>
      <c r="E406" s="18"/>
      <c r="F406" s="18"/>
      <c r="G406" s="18"/>
      <c r="H406" s="20"/>
      <c r="I406" s="20"/>
      <c r="J406" s="20"/>
      <c r="K406" s="24"/>
      <c r="L406" s="20"/>
      <c r="M406" s="20"/>
      <c r="N406" s="18"/>
      <c r="O406" s="18"/>
      <c r="P406" s="18"/>
      <c r="Q406" s="18"/>
      <c r="R406" s="18"/>
      <c r="S406" s="14"/>
      <c r="T406" s="14"/>
      <c r="U406" s="14"/>
      <c r="V406" s="14"/>
      <c r="W406" s="14"/>
      <c r="X406" s="14"/>
      <c r="Y406" s="14"/>
      <c r="Z406" s="14"/>
      <c r="AA406" s="14"/>
      <c r="AB406" s="14"/>
      <c r="AC406" s="14"/>
      <c r="AD406" s="14"/>
      <c r="AE406" s="14"/>
      <c r="AF406" s="14"/>
      <c r="AG406" s="14"/>
      <c r="AH406" s="14"/>
    </row>
    <row r="407" spans="1:34" ht="15.75" customHeight="1">
      <c r="A407" s="17"/>
      <c r="B407" s="18"/>
      <c r="C407" s="18"/>
      <c r="D407" s="18"/>
      <c r="E407" s="18"/>
      <c r="F407" s="18"/>
      <c r="G407" s="18"/>
      <c r="H407" s="20"/>
      <c r="I407" s="20"/>
      <c r="J407" s="20"/>
      <c r="K407" s="24"/>
      <c r="L407" s="20"/>
      <c r="M407" s="20"/>
      <c r="N407" s="18"/>
      <c r="O407" s="18"/>
      <c r="P407" s="18"/>
      <c r="Q407" s="18"/>
      <c r="R407" s="18"/>
      <c r="S407" s="14"/>
      <c r="T407" s="14"/>
      <c r="U407" s="14"/>
      <c r="V407" s="14"/>
      <c r="W407" s="14"/>
      <c r="X407" s="14"/>
      <c r="Y407" s="14"/>
      <c r="Z407" s="14"/>
      <c r="AA407" s="14"/>
      <c r="AB407" s="14"/>
      <c r="AC407" s="14"/>
      <c r="AD407" s="14"/>
      <c r="AE407" s="14"/>
      <c r="AF407" s="14"/>
      <c r="AG407" s="14"/>
      <c r="AH407" s="14"/>
    </row>
    <row r="408" spans="1:34" ht="15.75" customHeight="1">
      <c r="A408" s="17"/>
      <c r="B408" s="18"/>
      <c r="C408" s="18"/>
      <c r="D408" s="18"/>
      <c r="E408" s="18"/>
      <c r="F408" s="18"/>
      <c r="G408" s="18"/>
      <c r="H408" s="20"/>
      <c r="I408" s="20"/>
      <c r="J408" s="20"/>
      <c r="K408" s="24"/>
      <c r="L408" s="20"/>
      <c r="M408" s="20"/>
      <c r="N408" s="18"/>
      <c r="O408" s="18"/>
      <c r="P408" s="18"/>
      <c r="Q408" s="18"/>
      <c r="R408" s="18"/>
      <c r="S408" s="14"/>
      <c r="T408" s="14"/>
      <c r="U408" s="14"/>
      <c r="V408" s="14"/>
      <c r="W408" s="14"/>
      <c r="X408" s="14"/>
      <c r="Y408" s="14"/>
      <c r="Z408" s="14"/>
      <c r="AA408" s="14"/>
      <c r="AB408" s="14"/>
      <c r="AC408" s="14"/>
      <c r="AD408" s="14"/>
      <c r="AE408" s="14"/>
      <c r="AF408" s="14"/>
      <c r="AG408" s="14"/>
      <c r="AH408" s="14"/>
    </row>
    <row r="409" spans="1:34" ht="15.75" customHeight="1">
      <c r="A409" s="17"/>
      <c r="B409" s="18"/>
      <c r="C409" s="18"/>
      <c r="D409" s="18"/>
      <c r="E409" s="18"/>
      <c r="F409" s="18"/>
      <c r="G409" s="18"/>
      <c r="H409" s="20"/>
      <c r="I409" s="20"/>
      <c r="J409" s="20"/>
      <c r="K409" s="24"/>
      <c r="L409" s="20"/>
      <c r="M409" s="20"/>
      <c r="N409" s="18"/>
      <c r="O409" s="18"/>
      <c r="P409" s="18"/>
      <c r="Q409" s="18"/>
      <c r="R409" s="18"/>
      <c r="S409" s="14"/>
      <c r="T409" s="14"/>
      <c r="U409" s="14"/>
      <c r="V409" s="14"/>
      <c r="W409" s="14"/>
      <c r="X409" s="14"/>
      <c r="Y409" s="14"/>
      <c r="Z409" s="14"/>
      <c r="AA409" s="14"/>
      <c r="AB409" s="14"/>
      <c r="AC409" s="14"/>
      <c r="AD409" s="14"/>
      <c r="AE409" s="14"/>
      <c r="AF409" s="14"/>
      <c r="AG409" s="14"/>
      <c r="AH409" s="14"/>
    </row>
    <row r="410" spans="1:34" ht="15.75" customHeight="1">
      <c r="A410" s="17"/>
      <c r="B410" s="18"/>
      <c r="C410" s="18"/>
      <c r="D410" s="18"/>
      <c r="E410" s="18"/>
      <c r="F410" s="18"/>
      <c r="G410" s="18"/>
      <c r="H410" s="20"/>
      <c r="I410" s="20"/>
      <c r="J410" s="20"/>
      <c r="K410" s="24"/>
      <c r="L410" s="20"/>
      <c r="M410" s="20"/>
      <c r="N410" s="18"/>
      <c r="O410" s="18"/>
      <c r="P410" s="18"/>
      <c r="Q410" s="18"/>
      <c r="R410" s="18"/>
      <c r="S410" s="14"/>
      <c r="T410" s="14"/>
      <c r="U410" s="14"/>
      <c r="V410" s="14"/>
      <c r="W410" s="14"/>
      <c r="X410" s="14"/>
      <c r="Y410" s="14"/>
      <c r="Z410" s="14"/>
      <c r="AA410" s="14"/>
      <c r="AB410" s="14"/>
      <c r="AC410" s="14"/>
      <c r="AD410" s="14"/>
      <c r="AE410" s="14"/>
      <c r="AF410" s="14"/>
      <c r="AG410" s="14"/>
      <c r="AH410" s="14"/>
    </row>
    <row r="411" spans="1:34" ht="15.75" customHeight="1">
      <c r="A411" s="17"/>
      <c r="B411" s="18"/>
      <c r="C411" s="18"/>
      <c r="D411" s="18"/>
      <c r="E411" s="18"/>
      <c r="F411" s="18"/>
      <c r="G411" s="18"/>
      <c r="H411" s="20"/>
      <c r="I411" s="20"/>
      <c r="J411" s="20"/>
      <c r="K411" s="24"/>
      <c r="L411" s="20"/>
      <c r="M411" s="20"/>
      <c r="N411" s="18"/>
      <c r="O411" s="18"/>
      <c r="P411" s="18"/>
      <c r="Q411" s="18"/>
      <c r="R411" s="18"/>
      <c r="S411" s="14"/>
      <c r="T411" s="14"/>
      <c r="U411" s="14"/>
      <c r="V411" s="14"/>
      <c r="W411" s="14"/>
      <c r="X411" s="14"/>
      <c r="Y411" s="14"/>
      <c r="Z411" s="14"/>
      <c r="AA411" s="14"/>
      <c r="AB411" s="14"/>
      <c r="AC411" s="14"/>
      <c r="AD411" s="14"/>
      <c r="AE411" s="14"/>
      <c r="AF411" s="14"/>
      <c r="AG411" s="14"/>
      <c r="AH411" s="14"/>
    </row>
    <row r="412" spans="1:34" ht="15.75" customHeight="1">
      <c r="A412" s="17"/>
      <c r="B412" s="18"/>
      <c r="C412" s="18"/>
      <c r="D412" s="18"/>
      <c r="E412" s="18"/>
      <c r="F412" s="18"/>
      <c r="G412" s="18"/>
      <c r="H412" s="20"/>
      <c r="I412" s="20"/>
      <c r="J412" s="20"/>
      <c r="K412" s="24"/>
      <c r="L412" s="20"/>
      <c r="M412" s="20"/>
      <c r="N412" s="18"/>
      <c r="O412" s="18"/>
      <c r="P412" s="18"/>
      <c r="Q412" s="18"/>
      <c r="R412" s="18"/>
      <c r="S412" s="14"/>
      <c r="T412" s="14"/>
      <c r="U412" s="14"/>
      <c r="V412" s="14"/>
      <c r="W412" s="14"/>
      <c r="X412" s="14"/>
      <c r="Y412" s="14"/>
      <c r="Z412" s="14"/>
      <c r="AA412" s="14"/>
      <c r="AB412" s="14"/>
      <c r="AC412" s="14"/>
      <c r="AD412" s="14"/>
      <c r="AE412" s="14"/>
      <c r="AF412" s="14"/>
      <c r="AG412" s="14"/>
      <c r="AH412" s="14"/>
    </row>
    <row r="413" spans="1:34" ht="15.75" customHeight="1">
      <c r="A413" s="17"/>
      <c r="B413" s="18"/>
      <c r="C413" s="18"/>
      <c r="D413" s="18"/>
      <c r="E413" s="18"/>
      <c r="F413" s="18"/>
      <c r="G413" s="18"/>
      <c r="H413" s="20"/>
      <c r="I413" s="20"/>
      <c r="J413" s="20"/>
      <c r="K413" s="24"/>
      <c r="L413" s="20"/>
      <c r="M413" s="20"/>
      <c r="N413" s="18"/>
      <c r="O413" s="18"/>
      <c r="P413" s="18"/>
      <c r="Q413" s="18"/>
      <c r="R413" s="18"/>
      <c r="S413" s="14"/>
      <c r="T413" s="14"/>
      <c r="U413" s="14"/>
      <c r="V413" s="14"/>
      <c r="W413" s="14"/>
      <c r="X413" s="14"/>
      <c r="Y413" s="14"/>
      <c r="Z413" s="14"/>
      <c r="AA413" s="14"/>
      <c r="AB413" s="14"/>
      <c r="AC413" s="14"/>
      <c r="AD413" s="14"/>
      <c r="AE413" s="14"/>
      <c r="AF413" s="14"/>
      <c r="AG413" s="14"/>
      <c r="AH413" s="14"/>
    </row>
    <row r="414" spans="1:34" ht="15.75" customHeight="1">
      <c r="A414" s="17"/>
      <c r="B414" s="18"/>
      <c r="C414" s="18"/>
      <c r="D414" s="18"/>
      <c r="E414" s="18"/>
      <c r="F414" s="18"/>
      <c r="G414" s="18"/>
      <c r="H414" s="20"/>
      <c r="I414" s="20"/>
      <c r="J414" s="20"/>
      <c r="K414" s="24"/>
      <c r="L414" s="20"/>
      <c r="M414" s="20"/>
      <c r="N414" s="18"/>
      <c r="O414" s="18"/>
      <c r="P414" s="18"/>
      <c r="Q414" s="18"/>
      <c r="R414" s="18"/>
      <c r="S414" s="14"/>
      <c r="T414" s="14"/>
      <c r="U414" s="14"/>
      <c r="V414" s="14"/>
      <c r="W414" s="14"/>
      <c r="X414" s="14"/>
      <c r="Y414" s="14"/>
      <c r="Z414" s="14"/>
      <c r="AA414" s="14"/>
      <c r="AB414" s="14"/>
      <c r="AC414" s="14"/>
      <c r="AD414" s="14"/>
      <c r="AE414" s="14"/>
      <c r="AF414" s="14"/>
      <c r="AG414" s="14"/>
      <c r="AH414" s="14"/>
    </row>
    <row r="415" spans="1:34" ht="15.75" customHeight="1">
      <c r="A415" s="17"/>
      <c r="B415" s="18"/>
      <c r="C415" s="18"/>
      <c r="D415" s="18"/>
      <c r="E415" s="18"/>
      <c r="F415" s="18"/>
      <c r="G415" s="18"/>
      <c r="H415" s="20"/>
      <c r="I415" s="20"/>
      <c r="J415" s="20"/>
      <c r="K415" s="24"/>
      <c r="L415" s="20"/>
      <c r="M415" s="20"/>
      <c r="N415" s="18"/>
      <c r="O415" s="18"/>
      <c r="P415" s="18"/>
      <c r="Q415" s="18"/>
      <c r="R415" s="18"/>
      <c r="S415" s="14"/>
      <c r="T415" s="14"/>
      <c r="U415" s="14"/>
      <c r="V415" s="14"/>
      <c r="W415" s="14"/>
      <c r="X415" s="14"/>
      <c r="Y415" s="14"/>
      <c r="Z415" s="14"/>
      <c r="AA415" s="14"/>
      <c r="AB415" s="14"/>
      <c r="AC415" s="14"/>
      <c r="AD415" s="14"/>
      <c r="AE415" s="14"/>
      <c r="AF415" s="14"/>
      <c r="AG415" s="14"/>
      <c r="AH415" s="14"/>
    </row>
    <row r="416" spans="1:34" ht="15.75" customHeight="1">
      <c r="A416" s="17"/>
      <c r="B416" s="18"/>
      <c r="C416" s="18"/>
      <c r="D416" s="18"/>
      <c r="E416" s="18"/>
      <c r="F416" s="18"/>
      <c r="G416" s="18"/>
      <c r="H416" s="20"/>
      <c r="I416" s="20"/>
      <c r="J416" s="20"/>
      <c r="K416" s="24"/>
      <c r="L416" s="20"/>
      <c r="M416" s="20"/>
      <c r="N416" s="18"/>
      <c r="O416" s="18"/>
      <c r="P416" s="18"/>
      <c r="Q416" s="18"/>
      <c r="R416" s="18"/>
      <c r="S416" s="14"/>
      <c r="T416" s="14"/>
      <c r="U416" s="14"/>
      <c r="V416" s="14"/>
      <c r="W416" s="14"/>
      <c r="X416" s="14"/>
      <c r="Y416" s="14"/>
      <c r="Z416" s="14"/>
      <c r="AA416" s="14"/>
      <c r="AB416" s="14"/>
      <c r="AC416" s="14"/>
      <c r="AD416" s="14"/>
      <c r="AE416" s="14"/>
      <c r="AF416" s="14"/>
      <c r="AG416" s="14"/>
      <c r="AH416" s="14"/>
    </row>
    <row r="417" spans="1:34" ht="15.75" customHeight="1">
      <c r="A417" s="17"/>
      <c r="B417" s="18"/>
      <c r="C417" s="18"/>
      <c r="D417" s="18"/>
      <c r="E417" s="18"/>
      <c r="F417" s="18"/>
      <c r="G417" s="18"/>
      <c r="H417" s="20"/>
      <c r="I417" s="20"/>
      <c r="J417" s="20"/>
      <c r="K417" s="24"/>
      <c r="L417" s="20"/>
      <c r="M417" s="20"/>
      <c r="N417" s="18"/>
      <c r="O417" s="18"/>
      <c r="P417" s="18"/>
      <c r="Q417" s="18"/>
      <c r="R417" s="18"/>
      <c r="S417" s="14"/>
      <c r="T417" s="14"/>
      <c r="U417" s="14"/>
      <c r="V417" s="14"/>
      <c r="W417" s="14"/>
      <c r="X417" s="14"/>
      <c r="Y417" s="14"/>
      <c r="Z417" s="14"/>
      <c r="AA417" s="14"/>
      <c r="AB417" s="14"/>
      <c r="AC417" s="14"/>
      <c r="AD417" s="14"/>
      <c r="AE417" s="14"/>
      <c r="AF417" s="14"/>
      <c r="AG417" s="14"/>
      <c r="AH417" s="14"/>
    </row>
    <row r="418" spans="1:34" ht="15.75" customHeight="1">
      <c r="A418" s="17"/>
      <c r="B418" s="18"/>
      <c r="C418" s="18"/>
      <c r="D418" s="18"/>
      <c r="E418" s="18"/>
      <c r="F418" s="18"/>
      <c r="G418" s="18"/>
      <c r="H418" s="20"/>
      <c r="I418" s="20"/>
      <c r="J418" s="20"/>
      <c r="K418" s="24"/>
      <c r="L418" s="20"/>
      <c r="M418" s="20"/>
      <c r="N418" s="18"/>
      <c r="O418" s="18"/>
      <c r="P418" s="18"/>
      <c r="Q418" s="18"/>
      <c r="R418" s="18"/>
      <c r="S418" s="14"/>
      <c r="T418" s="14"/>
      <c r="U418" s="14"/>
      <c r="V418" s="14"/>
      <c r="W418" s="14"/>
      <c r="X418" s="14"/>
      <c r="Y418" s="14"/>
      <c r="Z418" s="14"/>
      <c r="AA418" s="14"/>
      <c r="AB418" s="14"/>
      <c r="AC418" s="14"/>
      <c r="AD418" s="14"/>
      <c r="AE418" s="14"/>
      <c r="AF418" s="14"/>
      <c r="AG418" s="14"/>
      <c r="AH418" s="14"/>
    </row>
    <row r="419" spans="1:34" ht="15.75" customHeight="1">
      <c r="A419" s="17"/>
      <c r="B419" s="18"/>
      <c r="C419" s="18"/>
      <c r="D419" s="18"/>
      <c r="E419" s="18"/>
      <c r="F419" s="18"/>
      <c r="G419" s="18"/>
      <c r="H419" s="20"/>
      <c r="I419" s="20"/>
      <c r="J419" s="20"/>
      <c r="K419" s="24"/>
      <c r="L419" s="20"/>
      <c r="M419" s="20"/>
      <c r="N419" s="18"/>
      <c r="O419" s="18"/>
      <c r="P419" s="18"/>
      <c r="Q419" s="18"/>
      <c r="R419" s="18"/>
      <c r="S419" s="14"/>
      <c r="T419" s="14"/>
      <c r="U419" s="14"/>
      <c r="V419" s="14"/>
      <c r="W419" s="14"/>
      <c r="X419" s="14"/>
      <c r="Y419" s="14"/>
      <c r="Z419" s="14"/>
      <c r="AA419" s="14"/>
      <c r="AB419" s="14"/>
      <c r="AC419" s="14"/>
      <c r="AD419" s="14"/>
      <c r="AE419" s="14"/>
      <c r="AF419" s="14"/>
      <c r="AG419" s="14"/>
      <c r="AH419" s="14"/>
    </row>
    <row r="420" spans="1:34" ht="15.75" customHeight="1">
      <c r="A420" s="17"/>
      <c r="B420" s="18"/>
      <c r="C420" s="18"/>
      <c r="D420" s="18"/>
      <c r="E420" s="18"/>
      <c r="F420" s="18"/>
      <c r="G420" s="18"/>
      <c r="H420" s="20"/>
      <c r="I420" s="20"/>
      <c r="J420" s="20"/>
      <c r="K420" s="24"/>
      <c r="L420" s="20"/>
      <c r="M420" s="20"/>
      <c r="N420" s="18"/>
      <c r="O420" s="18"/>
      <c r="P420" s="18"/>
      <c r="Q420" s="18"/>
      <c r="R420" s="18"/>
      <c r="S420" s="14"/>
      <c r="T420" s="14"/>
      <c r="U420" s="14"/>
      <c r="V420" s="14"/>
      <c r="W420" s="14"/>
      <c r="X420" s="14"/>
      <c r="Y420" s="14"/>
      <c r="Z420" s="14"/>
      <c r="AA420" s="14"/>
      <c r="AB420" s="14"/>
      <c r="AC420" s="14"/>
      <c r="AD420" s="14"/>
      <c r="AE420" s="14"/>
      <c r="AF420" s="14"/>
      <c r="AG420" s="14"/>
      <c r="AH420" s="14"/>
    </row>
    <row r="421" spans="1:34" ht="15.75" customHeight="1">
      <c r="A421" s="17"/>
      <c r="B421" s="18"/>
      <c r="C421" s="18"/>
      <c r="D421" s="18"/>
      <c r="E421" s="18"/>
      <c r="F421" s="18"/>
      <c r="G421" s="18"/>
      <c r="H421" s="20"/>
      <c r="I421" s="20"/>
      <c r="J421" s="20"/>
      <c r="K421" s="24"/>
      <c r="L421" s="20"/>
      <c r="M421" s="20"/>
      <c r="N421" s="18"/>
      <c r="O421" s="18"/>
      <c r="P421" s="18"/>
      <c r="Q421" s="18"/>
      <c r="R421" s="18"/>
      <c r="S421" s="14"/>
      <c r="T421" s="14"/>
      <c r="U421" s="14"/>
      <c r="V421" s="14"/>
      <c r="W421" s="14"/>
      <c r="X421" s="14"/>
      <c r="Y421" s="14"/>
      <c r="Z421" s="14"/>
      <c r="AA421" s="14"/>
      <c r="AB421" s="14"/>
      <c r="AC421" s="14"/>
      <c r="AD421" s="14"/>
      <c r="AE421" s="14"/>
      <c r="AF421" s="14"/>
      <c r="AG421" s="14"/>
      <c r="AH421" s="14"/>
    </row>
    <row r="422" spans="1:34" ht="15.75" customHeight="1">
      <c r="A422" s="17"/>
      <c r="B422" s="18"/>
      <c r="C422" s="18"/>
      <c r="D422" s="18"/>
      <c r="E422" s="18"/>
      <c r="F422" s="18"/>
      <c r="G422" s="18"/>
      <c r="H422" s="20"/>
      <c r="I422" s="20"/>
      <c r="J422" s="20"/>
      <c r="K422" s="24"/>
      <c r="L422" s="20"/>
      <c r="M422" s="20"/>
      <c r="N422" s="18"/>
      <c r="O422" s="18"/>
      <c r="P422" s="18"/>
      <c r="Q422" s="18"/>
      <c r="R422" s="18"/>
      <c r="S422" s="14"/>
      <c r="T422" s="14"/>
      <c r="U422" s="14"/>
      <c r="V422" s="14"/>
      <c r="W422" s="14"/>
      <c r="X422" s="14"/>
      <c r="Y422" s="14"/>
      <c r="Z422" s="14"/>
      <c r="AA422" s="14"/>
      <c r="AB422" s="14"/>
      <c r="AC422" s="14"/>
      <c r="AD422" s="14"/>
      <c r="AE422" s="14"/>
      <c r="AF422" s="14"/>
      <c r="AG422" s="14"/>
      <c r="AH422" s="14"/>
    </row>
    <row r="423" spans="1:34" ht="15.75" customHeight="1">
      <c r="A423" s="17"/>
      <c r="B423" s="18"/>
      <c r="C423" s="18"/>
      <c r="D423" s="18"/>
      <c r="E423" s="18"/>
      <c r="F423" s="18"/>
      <c r="G423" s="18"/>
      <c r="H423" s="20"/>
      <c r="I423" s="20"/>
      <c r="J423" s="20"/>
      <c r="K423" s="24"/>
      <c r="L423" s="20"/>
      <c r="M423" s="20"/>
      <c r="N423" s="18"/>
      <c r="O423" s="18"/>
      <c r="P423" s="18"/>
      <c r="Q423" s="18"/>
      <c r="R423" s="18"/>
      <c r="S423" s="14"/>
      <c r="T423" s="14"/>
      <c r="U423" s="14"/>
      <c r="V423" s="14"/>
      <c r="W423" s="14"/>
      <c r="X423" s="14"/>
      <c r="Y423" s="14"/>
      <c r="Z423" s="14"/>
      <c r="AA423" s="14"/>
      <c r="AB423" s="14"/>
      <c r="AC423" s="14"/>
      <c r="AD423" s="14"/>
      <c r="AE423" s="14"/>
      <c r="AF423" s="14"/>
      <c r="AG423" s="14"/>
      <c r="AH423" s="14"/>
    </row>
    <row r="424" spans="1:34" ht="15.75" customHeight="1">
      <c r="A424" s="17"/>
      <c r="B424" s="18"/>
      <c r="C424" s="18"/>
      <c r="D424" s="18"/>
      <c r="E424" s="18"/>
      <c r="F424" s="18"/>
      <c r="G424" s="18"/>
      <c r="H424" s="20"/>
      <c r="I424" s="20"/>
      <c r="J424" s="20"/>
      <c r="K424" s="24"/>
      <c r="L424" s="20"/>
      <c r="M424" s="20"/>
      <c r="N424" s="18"/>
      <c r="O424" s="18"/>
      <c r="P424" s="18"/>
      <c r="Q424" s="18"/>
      <c r="R424" s="18"/>
      <c r="S424" s="14"/>
      <c r="T424" s="14"/>
      <c r="U424" s="14"/>
      <c r="V424" s="14"/>
      <c r="W424" s="14"/>
      <c r="X424" s="14"/>
      <c r="Y424" s="14"/>
      <c r="Z424" s="14"/>
      <c r="AA424" s="14"/>
      <c r="AB424" s="14"/>
      <c r="AC424" s="14"/>
      <c r="AD424" s="14"/>
      <c r="AE424" s="14"/>
      <c r="AF424" s="14"/>
      <c r="AG424" s="14"/>
      <c r="AH424" s="14"/>
    </row>
    <row r="425" spans="1:34" ht="15.75" customHeight="1">
      <c r="A425" s="17"/>
      <c r="B425" s="18"/>
      <c r="C425" s="18"/>
      <c r="D425" s="18"/>
      <c r="E425" s="18"/>
      <c r="F425" s="18"/>
      <c r="G425" s="18"/>
      <c r="H425" s="20"/>
      <c r="I425" s="20"/>
      <c r="J425" s="20"/>
      <c r="K425" s="24"/>
      <c r="L425" s="20"/>
      <c r="M425" s="20"/>
      <c r="N425" s="18"/>
      <c r="O425" s="18"/>
      <c r="P425" s="18"/>
      <c r="Q425" s="18"/>
      <c r="R425" s="18"/>
      <c r="S425" s="14"/>
      <c r="T425" s="14"/>
      <c r="U425" s="14"/>
      <c r="V425" s="14"/>
      <c r="W425" s="14"/>
      <c r="X425" s="14"/>
      <c r="Y425" s="14"/>
      <c r="Z425" s="14"/>
      <c r="AA425" s="14"/>
      <c r="AB425" s="14"/>
      <c r="AC425" s="14"/>
      <c r="AD425" s="14"/>
      <c r="AE425" s="14"/>
      <c r="AF425" s="14"/>
      <c r="AG425" s="14"/>
      <c r="AH425" s="14"/>
    </row>
    <row r="426" spans="1:34" ht="15.75" customHeight="1">
      <c r="A426" s="17"/>
      <c r="B426" s="18"/>
      <c r="C426" s="18"/>
      <c r="D426" s="18"/>
      <c r="E426" s="18"/>
      <c r="F426" s="18"/>
      <c r="G426" s="18"/>
      <c r="H426" s="20"/>
      <c r="I426" s="20"/>
      <c r="J426" s="20"/>
      <c r="K426" s="24"/>
      <c r="L426" s="20"/>
      <c r="M426" s="20"/>
      <c r="N426" s="18"/>
      <c r="O426" s="18"/>
      <c r="P426" s="18"/>
      <c r="Q426" s="18"/>
      <c r="R426" s="18"/>
      <c r="S426" s="14"/>
      <c r="T426" s="14"/>
      <c r="U426" s="14"/>
      <c r="V426" s="14"/>
      <c r="W426" s="14"/>
      <c r="X426" s="14"/>
      <c r="Y426" s="14"/>
      <c r="Z426" s="14"/>
      <c r="AA426" s="14"/>
      <c r="AB426" s="14"/>
      <c r="AC426" s="14"/>
      <c r="AD426" s="14"/>
      <c r="AE426" s="14"/>
      <c r="AF426" s="14"/>
      <c r="AG426" s="14"/>
      <c r="AH426" s="14"/>
    </row>
    <row r="427" spans="1:34" ht="15.75" customHeight="1">
      <c r="A427" s="17"/>
      <c r="B427" s="18"/>
      <c r="C427" s="18"/>
      <c r="D427" s="18"/>
      <c r="E427" s="18"/>
      <c r="F427" s="18"/>
      <c r="G427" s="18"/>
      <c r="H427" s="20"/>
      <c r="I427" s="20"/>
      <c r="J427" s="20"/>
      <c r="K427" s="24"/>
      <c r="L427" s="20"/>
      <c r="M427" s="20"/>
      <c r="N427" s="18"/>
      <c r="O427" s="18"/>
      <c r="P427" s="18"/>
      <c r="Q427" s="18"/>
      <c r="R427" s="18"/>
      <c r="S427" s="14"/>
      <c r="T427" s="14"/>
      <c r="U427" s="14"/>
      <c r="V427" s="14"/>
      <c r="W427" s="14"/>
      <c r="X427" s="14"/>
      <c r="Y427" s="14"/>
      <c r="Z427" s="14"/>
      <c r="AA427" s="14"/>
      <c r="AB427" s="14"/>
      <c r="AC427" s="14"/>
      <c r="AD427" s="14"/>
      <c r="AE427" s="14"/>
      <c r="AF427" s="14"/>
      <c r="AG427" s="14"/>
      <c r="AH427" s="14"/>
    </row>
    <row r="428" spans="1:34" ht="15.75" customHeight="1">
      <c r="A428" s="17"/>
      <c r="B428" s="18"/>
      <c r="C428" s="18"/>
      <c r="D428" s="18"/>
      <c r="E428" s="18"/>
      <c r="F428" s="18"/>
      <c r="G428" s="18"/>
      <c r="H428" s="20"/>
      <c r="I428" s="20"/>
      <c r="J428" s="20"/>
      <c r="K428" s="24"/>
      <c r="L428" s="20"/>
      <c r="M428" s="20"/>
      <c r="N428" s="18"/>
      <c r="O428" s="18"/>
      <c r="P428" s="18"/>
      <c r="Q428" s="18"/>
      <c r="R428" s="18"/>
      <c r="S428" s="14"/>
      <c r="T428" s="14"/>
      <c r="U428" s="14"/>
      <c r="V428" s="14"/>
      <c r="W428" s="14"/>
      <c r="X428" s="14"/>
      <c r="Y428" s="14"/>
      <c r="Z428" s="14"/>
      <c r="AA428" s="14"/>
      <c r="AB428" s="14"/>
      <c r="AC428" s="14"/>
      <c r="AD428" s="14"/>
      <c r="AE428" s="14"/>
      <c r="AF428" s="14"/>
      <c r="AG428" s="14"/>
      <c r="AH428" s="14"/>
    </row>
    <row r="429" spans="1:34" ht="15.75" customHeight="1">
      <c r="A429" s="17"/>
      <c r="B429" s="18"/>
      <c r="C429" s="18"/>
      <c r="D429" s="18"/>
      <c r="E429" s="18"/>
      <c r="F429" s="18"/>
      <c r="G429" s="18"/>
      <c r="H429" s="20"/>
      <c r="I429" s="20"/>
      <c r="J429" s="20"/>
      <c r="K429" s="24"/>
      <c r="L429" s="20"/>
      <c r="M429" s="20"/>
      <c r="N429" s="18"/>
      <c r="O429" s="18"/>
      <c r="P429" s="18"/>
      <c r="Q429" s="18"/>
      <c r="R429" s="18"/>
      <c r="S429" s="14"/>
      <c r="T429" s="14"/>
      <c r="U429" s="14"/>
      <c r="V429" s="14"/>
      <c r="W429" s="14"/>
      <c r="X429" s="14"/>
      <c r="Y429" s="14"/>
      <c r="Z429" s="14"/>
      <c r="AA429" s="14"/>
      <c r="AB429" s="14"/>
      <c r="AC429" s="14"/>
      <c r="AD429" s="14"/>
      <c r="AE429" s="14"/>
      <c r="AF429" s="14"/>
      <c r="AG429" s="14"/>
      <c r="AH429" s="14"/>
    </row>
    <row r="430" spans="1:34" ht="15.75" customHeight="1">
      <c r="A430" s="17"/>
      <c r="B430" s="18"/>
      <c r="C430" s="18"/>
      <c r="D430" s="18"/>
      <c r="E430" s="18"/>
      <c r="F430" s="18"/>
      <c r="G430" s="18"/>
      <c r="H430" s="20"/>
      <c r="I430" s="20"/>
      <c r="J430" s="20"/>
      <c r="K430" s="24"/>
      <c r="L430" s="20"/>
      <c r="M430" s="20"/>
      <c r="N430" s="18"/>
      <c r="O430" s="18"/>
      <c r="P430" s="18"/>
      <c r="Q430" s="18"/>
      <c r="R430" s="18"/>
      <c r="S430" s="14"/>
      <c r="T430" s="14"/>
      <c r="U430" s="14"/>
      <c r="V430" s="14"/>
      <c r="W430" s="14"/>
      <c r="X430" s="14"/>
      <c r="Y430" s="14"/>
      <c r="Z430" s="14"/>
      <c r="AA430" s="14"/>
      <c r="AB430" s="14"/>
      <c r="AC430" s="14"/>
      <c r="AD430" s="14"/>
      <c r="AE430" s="14"/>
      <c r="AF430" s="14"/>
      <c r="AG430" s="14"/>
      <c r="AH430" s="14"/>
    </row>
    <row r="431" spans="1:34" ht="15.75" customHeight="1">
      <c r="A431" s="17"/>
      <c r="B431" s="18"/>
      <c r="C431" s="18"/>
      <c r="D431" s="18"/>
      <c r="E431" s="18"/>
      <c r="F431" s="18"/>
      <c r="G431" s="18"/>
      <c r="H431" s="20"/>
      <c r="I431" s="20"/>
      <c r="J431" s="20"/>
      <c r="K431" s="24"/>
      <c r="L431" s="20"/>
      <c r="M431" s="20"/>
      <c r="N431" s="18"/>
      <c r="O431" s="18"/>
      <c r="P431" s="18"/>
      <c r="Q431" s="18"/>
      <c r="R431" s="18"/>
      <c r="S431" s="14"/>
      <c r="T431" s="14"/>
      <c r="U431" s="14"/>
      <c r="V431" s="14"/>
      <c r="W431" s="14"/>
      <c r="X431" s="14"/>
      <c r="Y431" s="14"/>
      <c r="Z431" s="14"/>
      <c r="AA431" s="14"/>
      <c r="AB431" s="14"/>
      <c r="AC431" s="14"/>
      <c r="AD431" s="14"/>
      <c r="AE431" s="14"/>
      <c r="AF431" s="14"/>
      <c r="AG431" s="14"/>
      <c r="AH431" s="14"/>
    </row>
    <row r="432" spans="1:34" ht="15.75" customHeight="1">
      <c r="A432" s="17"/>
      <c r="B432" s="18"/>
      <c r="C432" s="18"/>
      <c r="D432" s="18"/>
      <c r="E432" s="18"/>
      <c r="F432" s="18"/>
      <c r="G432" s="18"/>
      <c r="H432" s="20"/>
      <c r="I432" s="20"/>
      <c r="J432" s="20"/>
      <c r="K432" s="24"/>
      <c r="L432" s="20"/>
      <c r="M432" s="20"/>
      <c r="N432" s="18"/>
      <c r="O432" s="18"/>
      <c r="P432" s="18"/>
      <c r="Q432" s="18"/>
      <c r="R432" s="18"/>
      <c r="S432" s="14"/>
      <c r="T432" s="14"/>
      <c r="U432" s="14"/>
      <c r="V432" s="14"/>
      <c r="W432" s="14"/>
      <c r="X432" s="14"/>
      <c r="Y432" s="14"/>
      <c r="Z432" s="14"/>
      <c r="AA432" s="14"/>
      <c r="AB432" s="14"/>
      <c r="AC432" s="14"/>
      <c r="AD432" s="14"/>
      <c r="AE432" s="14"/>
      <c r="AF432" s="14"/>
      <c r="AG432" s="14"/>
      <c r="AH432" s="14"/>
    </row>
    <row r="433" spans="1:34" ht="15.75" customHeight="1">
      <c r="A433" s="17"/>
      <c r="B433" s="18"/>
      <c r="C433" s="18"/>
      <c r="D433" s="18"/>
      <c r="E433" s="18"/>
      <c r="F433" s="18"/>
      <c r="G433" s="18"/>
      <c r="H433" s="20"/>
      <c r="I433" s="20"/>
      <c r="J433" s="20"/>
      <c r="K433" s="24"/>
      <c r="L433" s="20"/>
      <c r="M433" s="20"/>
      <c r="N433" s="18"/>
      <c r="O433" s="18"/>
      <c r="P433" s="18"/>
      <c r="Q433" s="18"/>
      <c r="R433" s="18"/>
      <c r="S433" s="14"/>
      <c r="T433" s="14"/>
      <c r="U433" s="14"/>
      <c r="V433" s="14"/>
      <c r="W433" s="14"/>
      <c r="X433" s="14"/>
      <c r="Y433" s="14"/>
      <c r="Z433" s="14"/>
      <c r="AA433" s="14"/>
      <c r="AB433" s="14"/>
      <c r="AC433" s="14"/>
      <c r="AD433" s="14"/>
      <c r="AE433" s="14"/>
      <c r="AF433" s="14"/>
      <c r="AG433" s="14"/>
      <c r="AH433" s="14"/>
    </row>
    <row r="434" spans="1:34" ht="15.75" customHeight="1">
      <c r="A434" s="17"/>
      <c r="B434" s="18"/>
      <c r="C434" s="18"/>
      <c r="D434" s="18"/>
      <c r="E434" s="18"/>
      <c r="F434" s="18"/>
      <c r="G434" s="18"/>
      <c r="H434" s="20"/>
      <c r="I434" s="20"/>
      <c r="J434" s="20"/>
      <c r="K434" s="24"/>
      <c r="L434" s="20"/>
      <c r="M434" s="20"/>
      <c r="N434" s="18"/>
      <c r="O434" s="18"/>
      <c r="P434" s="18"/>
      <c r="Q434" s="18"/>
      <c r="R434" s="18"/>
      <c r="S434" s="14"/>
      <c r="T434" s="14"/>
      <c r="U434" s="14"/>
      <c r="V434" s="14"/>
      <c r="W434" s="14"/>
      <c r="X434" s="14"/>
      <c r="Y434" s="14"/>
      <c r="Z434" s="14"/>
      <c r="AA434" s="14"/>
      <c r="AB434" s="14"/>
      <c r="AC434" s="14"/>
      <c r="AD434" s="14"/>
      <c r="AE434" s="14"/>
      <c r="AF434" s="14"/>
      <c r="AG434" s="14"/>
      <c r="AH434" s="14"/>
    </row>
    <row r="435" spans="1:34" ht="15.75" customHeight="1">
      <c r="A435" s="17"/>
      <c r="B435" s="18"/>
      <c r="C435" s="18"/>
      <c r="D435" s="18"/>
      <c r="E435" s="18"/>
      <c r="F435" s="18"/>
      <c r="G435" s="18"/>
      <c r="H435" s="20"/>
      <c r="I435" s="20"/>
      <c r="J435" s="20"/>
      <c r="K435" s="24"/>
      <c r="L435" s="20"/>
      <c r="M435" s="20"/>
      <c r="N435" s="18"/>
      <c r="O435" s="18"/>
      <c r="P435" s="18"/>
      <c r="Q435" s="18"/>
      <c r="R435" s="18"/>
      <c r="S435" s="14"/>
      <c r="T435" s="14"/>
      <c r="U435" s="14"/>
      <c r="V435" s="14"/>
      <c r="W435" s="14"/>
      <c r="X435" s="14"/>
      <c r="Y435" s="14"/>
      <c r="Z435" s="14"/>
      <c r="AA435" s="14"/>
      <c r="AB435" s="14"/>
      <c r="AC435" s="14"/>
      <c r="AD435" s="14"/>
      <c r="AE435" s="14"/>
      <c r="AF435" s="14"/>
      <c r="AG435" s="14"/>
      <c r="AH435" s="14"/>
    </row>
    <row r="436" spans="1:34" ht="15.75" customHeight="1">
      <c r="A436" s="17"/>
      <c r="B436" s="18"/>
      <c r="C436" s="18"/>
      <c r="D436" s="18"/>
      <c r="E436" s="18"/>
      <c r="F436" s="18"/>
      <c r="G436" s="18"/>
      <c r="H436" s="20"/>
      <c r="I436" s="20"/>
      <c r="J436" s="20"/>
      <c r="K436" s="24"/>
      <c r="L436" s="20"/>
      <c r="M436" s="20"/>
      <c r="N436" s="18"/>
      <c r="O436" s="18"/>
      <c r="P436" s="18"/>
      <c r="Q436" s="18"/>
      <c r="R436" s="18"/>
      <c r="S436" s="14"/>
      <c r="T436" s="14"/>
      <c r="U436" s="14"/>
      <c r="V436" s="14"/>
      <c r="W436" s="14"/>
      <c r="X436" s="14"/>
      <c r="Y436" s="14"/>
      <c r="Z436" s="14"/>
      <c r="AA436" s="14"/>
      <c r="AB436" s="14"/>
      <c r="AC436" s="14"/>
      <c r="AD436" s="14"/>
      <c r="AE436" s="14"/>
      <c r="AF436" s="14"/>
      <c r="AG436" s="14"/>
      <c r="AH436" s="14"/>
    </row>
    <row r="437" spans="1:34" ht="15.75" customHeight="1">
      <c r="A437" s="17"/>
      <c r="B437" s="18"/>
      <c r="C437" s="18"/>
      <c r="D437" s="18"/>
      <c r="E437" s="18"/>
      <c r="F437" s="18"/>
      <c r="G437" s="18"/>
      <c r="H437" s="20"/>
      <c r="I437" s="20"/>
      <c r="J437" s="20"/>
      <c r="K437" s="24"/>
      <c r="L437" s="20"/>
      <c r="M437" s="20"/>
      <c r="N437" s="18"/>
      <c r="O437" s="18"/>
      <c r="P437" s="18"/>
      <c r="Q437" s="18"/>
      <c r="R437" s="18"/>
      <c r="S437" s="14"/>
      <c r="T437" s="14"/>
      <c r="U437" s="14"/>
      <c r="V437" s="14"/>
      <c r="W437" s="14"/>
      <c r="X437" s="14"/>
      <c r="Y437" s="14"/>
      <c r="Z437" s="14"/>
      <c r="AA437" s="14"/>
      <c r="AB437" s="14"/>
      <c r="AC437" s="14"/>
      <c r="AD437" s="14"/>
      <c r="AE437" s="14"/>
      <c r="AF437" s="14"/>
      <c r="AG437" s="14"/>
      <c r="AH437" s="14"/>
    </row>
    <row r="438" spans="1:34" ht="15.75" customHeight="1">
      <c r="A438" s="17"/>
      <c r="B438" s="18"/>
      <c r="C438" s="18"/>
      <c r="D438" s="18"/>
      <c r="E438" s="18"/>
      <c r="F438" s="18"/>
      <c r="G438" s="18"/>
      <c r="H438" s="20"/>
      <c r="I438" s="20"/>
      <c r="J438" s="20"/>
      <c r="K438" s="24"/>
      <c r="L438" s="20"/>
      <c r="M438" s="20"/>
      <c r="N438" s="18"/>
      <c r="O438" s="18"/>
      <c r="P438" s="18"/>
      <c r="Q438" s="18"/>
      <c r="R438" s="18"/>
      <c r="S438" s="14"/>
      <c r="T438" s="14"/>
      <c r="U438" s="14"/>
      <c r="V438" s="14"/>
      <c r="W438" s="14"/>
      <c r="X438" s="14"/>
      <c r="Y438" s="14"/>
      <c r="Z438" s="14"/>
      <c r="AA438" s="14"/>
      <c r="AB438" s="14"/>
      <c r="AC438" s="14"/>
      <c r="AD438" s="14"/>
      <c r="AE438" s="14"/>
      <c r="AF438" s="14"/>
      <c r="AG438" s="14"/>
      <c r="AH438" s="14"/>
    </row>
    <row r="439" spans="1:34" ht="15.75" customHeight="1">
      <c r="A439" s="17"/>
      <c r="B439" s="18"/>
      <c r="C439" s="18"/>
      <c r="D439" s="18"/>
      <c r="E439" s="18"/>
      <c r="F439" s="18"/>
      <c r="G439" s="18"/>
      <c r="H439" s="20"/>
      <c r="I439" s="20"/>
      <c r="J439" s="20"/>
      <c r="K439" s="24"/>
      <c r="L439" s="20"/>
      <c r="M439" s="20"/>
      <c r="N439" s="18"/>
      <c r="O439" s="18"/>
      <c r="P439" s="18"/>
      <c r="Q439" s="18"/>
      <c r="R439" s="18"/>
      <c r="S439" s="14"/>
      <c r="T439" s="14"/>
      <c r="U439" s="14"/>
      <c r="V439" s="14"/>
      <c r="W439" s="14"/>
      <c r="X439" s="14"/>
      <c r="Y439" s="14"/>
      <c r="Z439" s="14"/>
      <c r="AA439" s="14"/>
      <c r="AB439" s="14"/>
      <c r="AC439" s="14"/>
      <c r="AD439" s="14"/>
      <c r="AE439" s="14"/>
      <c r="AF439" s="14"/>
      <c r="AG439" s="14"/>
      <c r="AH439" s="14"/>
    </row>
    <row r="440" spans="1:34" ht="15.75" customHeight="1">
      <c r="A440" s="17"/>
      <c r="B440" s="18"/>
      <c r="C440" s="18"/>
      <c r="D440" s="18"/>
      <c r="E440" s="18"/>
      <c r="F440" s="18"/>
      <c r="G440" s="18"/>
      <c r="H440" s="20"/>
      <c r="I440" s="20"/>
      <c r="J440" s="20"/>
      <c r="K440" s="24"/>
      <c r="L440" s="20"/>
      <c r="M440" s="20"/>
      <c r="N440" s="18"/>
      <c r="O440" s="18"/>
      <c r="P440" s="18"/>
      <c r="Q440" s="18"/>
      <c r="R440" s="18"/>
      <c r="S440" s="14"/>
      <c r="T440" s="14"/>
      <c r="U440" s="14"/>
      <c r="V440" s="14"/>
      <c r="W440" s="14"/>
      <c r="X440" s="14"/>
      <c r="Y440" s="14"/>
      <c r="Z440" s="14"/>
      <c r="AA440" s="14"/>
      <c r="AB440" s="14"/>
      <c r="AC440" s="14"/>
      <c r="AD440" s="14"/>
      <c r="AE440" s="14"/>
      <c r="AF440" s="14"/>
      <c r="AG440" s="14"/>
      <c r="AH440" s="14"/>
    </row>
    <row r="441" spans="1:34" ht="15.75" customHeight="1">
      <c r="A441" s="17"/>
      <c r="B441" s="18"/>
      <c r="C441" s="18"/>
      <c r="D441" s="18"/>
      <c r="E441" s="18"/>
      <c r="F441" s="18"/>
      <c r="G441" s="18"/>
      <c r="H441" s="20"/>
      <c r="I441" s="20"/>
      <c r="J441" s="20"/>
      <c r="K441" s="24"/>
      <c r="L441" s="20"/>
      <c r="M441" s="20"/>
      <c r="N441" s="18"/>
      <c r="O441" s="18"/>
      <c r="P441" s="18"/>
      <c r="Q441" s="18"/>
      <c r="R441" s="18"/>
      <c r="S441" s="14"/>
      <c r="T441" s="14"/>
      <c r="U441" s="14"/>
      <c r="V441" s="14"/>
      <c r="W441" s="14"/>
      <c r="X441" s="14"/>
      <c r="Y441" s="14"/>
      <c r="Z441" s="14"/>
      <c r="AA441" s="14"/>
      <c r="AB441" s="14"/>
      <c r="AC441" s="14"/>
      <c r="AD441" s="14"/>
      <c r="AE441" s="14"/>
      <c r="AF441" s="14"/>
      <c r="AG441" s="14"/>
      <c r="AH441" s="14"/>
    </row>
    <row r="442" spans="1:34" ht="15.75" customHeight="1">
      <c r="A442" s="17"/>
      <c r="B442" s="18"/>
      <c r="C442" s="18"/>
      <c r="D442" s="18"/>
      <c r="E442" s="18"/>
      <c r="F442" s="18"/>
      <c r="G442" s="18"/>
      <c r="H442" s="20"/>
      <c r="I442" s="20"/>
      <c r="J442" s="20"/>
      <c r="K442" s="24"/>
      <c r="L442" s="20"/>
      <c r="M442" s="20"/>
      <c r="N442" s="18"/>
      <c r="O442" s="18"/>
      <c r="P442" s="18"/>
      <c r="Q442" s="18"/>
      <c r="R442" s="18"/>
      <c r="S442" s="14"/>
      <c r="T442" s="14"/>
      <c r="U442" s="14"/>
      <c r="V442" s="14"/>
      <c r="W442" s="14"/>
      <c r="X442" s="14"/>
      <c r="Y442" s="14"/>
      <c r="Z442" s="14"/>
      <c r="AA442" s="14"/>
      <c r="AB442" s="14"/>
      <c r="AC442" s="14"/>
      <c r="AD442" s="14"/>
      <c r="AE442" s="14"/>
      <c r="AF442" s="14"/>
      <c r="AG442" s="14"/>
      <c r="AH442" s="14"/>
    </row>
    <row r="443" spans="1:34" ht="15.75" customHeight="1">
      <c r="A443" s="17"/>
      <c r="B443" s="18"/>
      <c r="C443" s="18"/>
      <c r="D443" s="18"/>
      <c r="E443" s="18"/>
      <c r="F443" s="18"/>
      <c r="G443" s="18"/>
      <c r="H443" s="20"/>
      <c r="I443" s="20"/>
      <c r="J443" s="20"/>
      <c r="K443" s="24"/>
      <c r="L443" s="20"/>
      <c r="M443" s="20"/>
      <c r="N443" s="18"/>
      <c r="O443" s="18"/>
      <c r="P443" s="18"/>
      <c r="Q443" s="18"/>
      <c r="R443" s="18"/>
      <c r="S443" s="14"/>
      <c r="T443" s="14"/>
      <c r="U443" s="14"/>
      <c r="V443" s="14"/>
      <c r="W443" s="14"/>
      <c r="X443" s="14"/>
      <c r="Y443" s="14"/>
      <c r="Z443" s="14"/>
      <c r="AA443" s="14"/>
      <c r="AB443" s="14"/>
      <c r="AC443" s="14"/>
      <c r="AD443" s="14"/>
      <c r="AE443" s="14"/>
      <c r="AF443" s="14"/>
      <c r="AG443" s="14"/>
      <c r="AH443" s="14"/>
    </row>
    <row r="444" spans="1:34" ht="15.75" customHeight="1">
      <c r="A444" s="17"/>
      <c r="B444" s="18"/>
      <c r="C444" s="18"/>
      <c r="D444" s="18"/>
      <c r="E444" s="18"/>
      <c r="F444" s="18"/>
      <c r="G444" s="18"/>
      <c r="H444" s="20"/>
      <c r="I444" s="20"/>
      <c r="J444" s="20"/>
      <c r="K444" s="24"/>
      <c r="L444" s="20"/>
      <c r="M444" s="20"/>
      <c r="N444" s="18"/>
      <c r="O444" s="18"/>
      <c r="P444" s="18"/>
      <c r="Q444" s="18"/>
      <c r="R444" s="18"/>
      <c r="S444" s="14"/>
      <c r="T444" s="14"/>
      <c r="U444" s="14"/>
      <c r="V444" s="14"/>
      <c r="W444" s="14"/>
      <c r="X444" s="14"/>
      <c r="Y444" s="14"/>
      <c r="Z444" s="14"/>
      <c r="AA444" s="14"/>
      <c r="AB444" s="14"/>
      <c r="AC444" s="14"/>
      <c r="AD444" s="14"/>
      <c r="AE444" s="14"/>
      <c r="AF444" s="14"/>
      <c r="AG444" s="14"/>
      <c r="AH444" s="14"/>
    </row>
    <row r="445" spans="1:34" ht="15.75" customHeight="1">
      <c r="A445" s="17"/>
      <c r="B445" s="18"/>
      <c r="C445" s="18"/>
      <c r="D445" s="18"/>
      <c r="E445" s="18"/>
      <c r="F445" s="18"/>
      <c r="G445" s="18"/>
      <c r="H445" s="20"/>
      <c r="I445" s="20"/>
      <c r="J445" s="20"/>
      <c r="K445" s="24"/>
      <c r="L445" s="20"/>
      <c r="M445" s="20"/>
      <c r="N445" s="18"/>
      <c r="O445" s="18"/>
      <c r="P445" s="18"/>
      <c r="Q445" s="18"/>
      <c r="R445" s="18"/>
      <c r="S445" s="14"/>
      <c r="T445" s="14"/>
      <c r="U445" s="14"/>
      <c r="V445" s="14"/>
      <c r="W445" s="14"/>
      <c r="X445" s="14"/>
      <c r="Y445" s="14"/>
      <c r="Z445" s="14"/>
      <c r="AA445" s="14"/>
      <c r="AB445" s="14"/>
      <c r="AC445" s="14"/>
      <c r="AD445" s="14"/>
      <c r="AE445" s="14"/>
      <c r="AF445" s="14"/>
      <c r="AG445" s="14"/>
      <c r="AH445" s="14"/>
    </row>
    <row r="446" spans="1:34" ht="15.75" customHeight="1">
      <c r="A446" s="17"/>
      <c r="B446" s="18"/>
      <c r="C446" s="18"/>
      <c r="D446" s="18"/>
      <c r="E446" s="18"/>
      <c r="F446" s="18"/>
      <c r="G446" s="18"/>
      <c r="H446" s="20"/>
      <c r="I446" s="20"/>
      <c r="J446" s="20"/>
      <c r="K446" s="24"/>
      <c r="L446" s="20"/>
      <c r="M446" s="20"/>
      <c r="N446" s="18"/>
      <c r="O446" s="18"/>
      <c r="P446" s="18"/>
      <c r="Q446" s="18"/>
      <c r="R446" s="18"/>
      <c r="S446" s="14"/>
      <c r="T446" s="14"/>
      <c r="U446" s="14"/>
      <c r="V446" s="14"/>
      <c r="W446" s="14"/>
      <c r="X446" s="14"/>
      <c r="Y446" s="14"/>
      <c r="Z446" s="14"/>
      <c r="AA446" s="14"/>
      <c r="AB446" s="14"/>
      <c r="AC446" s="14"/>
      <c r="AD446" s="14"/>
      <c r="AE446" s="14"/>
      <c r="AF446" s="14"/>
      <c r="AG446" s="14"/>
      <c r="AH446" s="14"/>
    </row>
    <row r="447" spans="1:34" ht="15.75" customHeight="1">
      <c r="A447" s="17"/>
      <c r="B447" s="18"/>
      <c r="C447" s="18"/>
      <c r="D447" s="18"/>
      <c r="E447" s="18"/>
      <c r="F447" s="18"/>
      <c r="G447" s="18"/>
      <c r="H447" s="20"/>
      <c r="I447" s="20"/>
      <c r="J447" s="20"/>
      <c r="K447" s="24"/>
      <c r="L447" s="20"/>
      <c r="M447" s="20"/>
      <c r="N447" s="18"/>
      <c r="O447" s="18"/>
      <c r="P447" s="18"/>
      <c r="Q447" s="18"/>
      <c r="R447" s="18"/>
      <c r="S447" s="14"/>
      <c r="T447" s="14"/>
      <c r="U447" s="14"/>
      <c r="V447" s="14"/>
      <c r="W447" s="14"/>
      <c r="X447" s="14"/>
      <c r="Y447" s="14"/>
      <c r="Z447" s="14"/>
      <c r="AA447" s="14"/>
      <c r="AB447" s="14"/>
      <c r="AC447" s="14"/>
      <c r="AD447" s="14"/>
      <c r="AE447" s="14"/>
      <c r="AF447" s="14"/>
      <c r="AG447" s="14"/>
      <c r="AH447" s="14"/>
    </row>
    <row r="448" spans="1:34" ht="15.75" customHeight="1">
      <c r="A448" s="17"/>
      <c r="B448" s="18"/>
      <c r="C448" s="18"/>
      <c r="D448" s="18"/>
      <c r="E448" s="18"/>
      <c r="F448" s="18"/>
      <c r="G448" s="18"/>
      <c r="H448" s="20"/>
      <c r="I448" s="20"/>
      <c r="J448" s="20"/>
      <c r="K448" s="24"/>
      <c r="L448" s="20"/>
      <c r="M448" s="20"/>
      <c r="N448" s="18"/>
      <c r="O448" s="18"/>
      <c r="P448" s="18"/>
      <c r="Q448" s="18"/>
      <c r="R448" s="18"/>
      <c r="S448" s="14"/>
      <c r="T448" s="14"/>
      <c r="U448" s="14"/>
      <c r="V448" s="14"/>
      <c r="W448" s="14"/>
      <c r="X448" s="14"/>
      <c r="Y448" s="14"/>
      <c r="Z448" s="14"/>
      <c r="AA448" s="14"/>
      <c r="AB448" s="14"/>
      <c r="AC448" s="14"/>
      <c r="AD448" s="14"/>
      <c r="AE448" s="14"/>
      <c r="AF448" s="14"/>
      <c r="AG448" s="14"/>
      <c r="AH448" s="14"/>
    </row>
    <row r="449" spans="1:34" ht="15.75" customHeight="1">
      <c r="A449" s="17"/>
      <c r="B449" s="18"/>
      <c r="C449" s="18"/>
      <c r="D449" s="18"/>
      <c r="E449" s="18"/>
      <c r="F449" s="18"/>
      <c r="G449" s="18"/>
      <c r="H449" s="20"/>
      <c r="I449" s="20"/>
      <c r="J449" s="20"/>
      <c r="K449" s="24"/>
      <c r="L449" s="20"/>
      <c r="M449" s="20"/>
      <c r="N449" s="18"/>
      <c r="O449" s="18"/>
      <c r="P449" s="18"/>
      <c r="Q449" s="18"/>
      <c r="R449" s="18"/>
      <c r="S449" s="14"/>
      <c r="T449" s="14"/>
      <c r="U449" s="14"/>
      <c r="V449" s="14"/>
      <c r="W449" s="14"/>
      <c r="X449" s="14"/>
      <c r="Y449" s="14"/>
      <c r="Z449" s="14"/>
      <c r="AA449" s="14"/>
      <c r="AB449" s="14"/>
      <c r="AC449" s="14"/>
      <c r="AD449" s="14"/>
      <c r="AE449" s="14"/>
      <c r="AF449" s="14"/>
      <c r="AG449" s="14"/>
      <c r="AH449" s="14"/>
    </row>
    <row r="450" spans="1:34" ht="15.75" customHeight="1">
      <c r="A450" s="17"/>
      <c r="B450" s="18"/>
      <c r="C450" s="18"/>
      <c r="D450" s="18"/>
      <c r="E450" s="18"/>
      <c r="F450" s="18"/>
      <c r="G450" s="18"/>
      <c r="H450" s="20"/>
      <c r="I450" s="20"/>
      <c r="J450" s="20"/>
      <c r="K450" s="24"/>
      <c r="L450" s="20"/>
      <c r="M450" s="20"/>
      <c r="N450" s="18"/>
      <c r="O450" s="18"/>
      <c r="P450" s="18"/>
      <c r="Q450" s="18"/>
      <c r="R450" s="18"/>
      <c r="S450" s="14"/>
      <c r="T450" s="14"/>
      <c r="U450" s="14"/>
      <c r="V450" s="14"/>
      <c r="W450" s="14"/>
      <c r="X450" s="14"/>
      <c r="Y450" s="14"/>
      <c r="Z450" s="14"/>
      <c r="AA450" s="14"/>
      <c r="AB450" s="14"/>
      <c r="AC450" s="14"/>
      <c r="AD450" s="14"/>
      <c r="AE450" s="14"/>
      <c r="AF450" s="14"/>
      <c r="AG450" s="14"/>
      <c r="AH450" s="14"/>
    </row>
    <row r="451" spans="1:34" ht="15.75" customHeight="1">
      <c r="A451" s="17"/>
      <c r="B451" s="18"/>
      <c r="C451" s="18"/>
      <c r="D451" s="18"/>
      <c r="E451" s="18"/>
      <c r="F451" s="18"/>
      <c r="G451" s="18"/>
      <c r="H451" s="20"/>
      <c r="I451" s="20"/>
      <c r="J451" s="20"/>
      <c r="K451" s="24"/>
      <c r="L451" s="20"/>
      <c r="M451" s="20"/>
      <c r="N451" s="18"/>
      <c r="O451" s="18"/>
      <c r="P451" s="18"/>
      <c r="Q451" s="18"/>
      <c r="R451" s="18"/>
      <c r="S451" s="14"/>
      <c r="T451" s="14"/>
      <c r="U451" s="14"/>
      <c r="V451" s="14"/>
      <c r="W451" s="14"/>
      <c r="X451" s="14"/>
      <c r="Y451" s="14"/>
      <c r="Z451" s="14"/>
      <c r="AA451" s="14"/>
      <c r="AB451" s="14"/>
      <c r="AC451" s="14"/>
      <c r="AD451" s="14"/>
      <c r="AE451" s="14"/>
      <c r="AF451" s="14"/>
      <c r="AG451" s="14"/>
      <c r="AH451" s="14"/>
    </row>
    <row r="452" spans="1:34" ht="15.75" customHeight="1">
      <c r="A452" s="17"/>
      <c r="B452" s="18"/>
      <c r="C452" s="18"/>
      <c r="D452" s="18"/>
      <c r="E452" s="18"/>
      <c r="F452" s="18"/>
      <c r="G452" s="18"/>
      <c r="H452" s="20"/>
      <c r="I452" s="20"/>
      <c r="J452" s="20"/>
      <c r="K452" s="24"/>
      <c r="L452" s="20"/>
      <c r="M452" s="20"/>
      <c r="N452" s="18"/>
      <c r="O452" s="18"/>
      <c r="P452" s="18"/>
      <c r="Q452" s="18"/>
      <c r="R452" s="18"/>
      <c r="S452" s="14"/>
      <c r="T452" s="14"/>
      <c r="U452" s="14"/>
      <c r="V452" s="14"/>
      <c r="W452" s="14"/>
      <c r="X452" s="14"/>
      <c r="Y452" s="14"/>
      <c r="Z452" s="14"/>
      <c r="AA452" s="14"/>
      <c r="AB452" s="14"/>
      <c r="AC452" s="14"/>
      <c r="AD452" s="14"/>
      <c r="AE452" s="14"/>
      <c r="AF452" s="14"/>
      <c r="AG452" s="14"/>
      <c r="AH452" s="14"/>
    </row>
    <row r="453" spans="1:34" ht="15.75" customHeight="1">
      <c r="A453" s="17"/>
      <c r="B453" s="18"/>
      <c r="C453" s="18"/>
      <c r="D453" s="18"/>
      <c r="E453" s="18"/>
      <c r="F453" s="18"/>
      <c r="G453" s="18"/>
      <c r="H453" s="20"/>
      <c r="I453" s="20"/>
      <c r="J453" s="20"/>
      <c r="K453" s="24"/>
      <c r="L453" s="20"/>
      <c r="M453" s="20"/>
      <c r="N453" s="18"/>
      <c r="O453" s="18"/>
      <c r="P453" s="18"/>
      <c r="Q453" s="18"/>
      <c r="R453" s="18"/>
      <c r="S453" s="14"/>
      <c r="T453" s="14"/>
      <c r="U453" s="14"/>
      <c r="V453" s="14"/>
      <c r="W453" s="14"/>
      <c r="X453" s="14"/>
      <c r="Y453" s="14"/>
      <c r="Z453" s="14"/>
      <c r="AA453" s="14"/>
      <c r="AB453" s="14"/>
      <c r="AC453" s="14"/>
      <c r="AD453" s="14"/>
      <c r="AE453" s="14"/>
      <c r="AF453" s="14"/>
      <c r="AG453" s="14"/>
      <c r="AH453" s="14"/>
    </row>
    <row r="454" spans="1:34" ht="15.75" customHeight="1">
      <c r="A454" s="17"/>
      <c r="B454" s="18"/>
      <c r="C454" s="18"/>
      <c r="D454" s="18"/>
      <c r="E454" s="18"/>
      <c r="F454" s="18"/>
      <c r="G454" s="18"/>
      <c r="H454" s="20"/>
      <c r="I454" s="20"/>
      <c r="J454" s="20"/>
      <c r="K454" s="24"/>
      <c r="L454" s="20"/>
      <c r="M454" s="20"/>
      <c r="N454" s="18"/>
      <c r="O454" s="18"/>
      <c r="P454" s="18"/>
      <c r="Q454" s="18"/>
      <c r="R454" s="18"/>
      <c r="S454" s="14"/>
      <c r="T454" s="14"/>
      <c r="U454" s="14"/>
      <c r="V454" s="14"/>
      <c r="W454" s="14"/>
      <c r="X454" s="14"/>
      <c r="Y454" s="14"/>
      <c r="Z454" s="14"/>
      <c r="AA454" s="14"/>
      <c r="AB454" s="14"/>
      <c r="AC454" s="14"/>
      <c r="AD454" s="14"/>
      <c r="AE454" s="14"/>
      <c r="AF454" s="14"/>
      <c r="AG454" s="14"/>
      <c r="AH454" s="14"/>
    </row>
    <row r="455" spans="1:34" ht="15.75" customHeight="1">
      <c r="A455" s="17"/>
      <c r="B455" s="18"/>
      <c r="C455" s="18"/>
      <c r="D455" s="18"/>
      <c r="E455" s="18"/>
      <c r="F455" s="18"/>
      <c r="G455" s="18"/>
      <c r="H455" s="20"/>
      <c r="I455" s="20"/>
      <c r="J455" s="20"/>
      <c r="K455" s="24"/>
      <c r="L455" s="20"/>
      <c r="M455" s="20"/>
      <c r="N455" s="18"/>
      <c r="O455" s="18"/>
      <c r="P455" s="18"/>
      <c r="Q455" s="18"/>
      <c r="R455" s="18"/>
      <c r="S455" s="14"/>
      <c r="T455" s="14"/>
      <c r="U455" s="14"/>
      <c r="V455" s="14"/>
      <c r="W455" s="14"/>
      <c r="X455" s="14"/>
      <c r="Y455" s="14"/>
      <c r="Z455" s="14"/>
      <c r="AA455" s="14"/>
      <c r="AB455" s="14"/>
      <c r="AC455" s="14"/>
      <c r="AD455" s="14"/>
      <c r="AE455" s="14"/>
      <c r="AF455" s="14"/>
      <c r="AG455" s="14"/>
      <c r="AH455" s="14"/>
    </row>
    <row r="456" spans="1:34" ht="15.75" customHeight="1">
      <c r="A456" s="17"/>
      <c r="B456" s="18"/>
      <c r="C456" s="18"/>
      <c r="D456" s="18"/>
      <c r="E456" s="18"/>
      <c r="F456" s="18"/>
      <c r="G456" s="18"/>
      <c r="H456" s="20"/>
      <c r="I456" s="20"/>
      <c r="J456" s="20"/>
      <c r="K456" s="24"/>
      <c r="L456" s="20"/>
      <c r="M456" s="20"/>
      <c r="N456" s="18"/>
      <c r="O456" s="18"/>
      <c r="P456" s="18"/>
      <c r="Q456" s="18"/>
      <c r="R456" s="18"/>
      <c r="S456" s="14"/>
      <c r="T456" s="14"/>
      <c r="U456" s="14"/>
      <c r="V456" s="14"/>
      <c r="W456" s="14"/>
      <c r="X456" s="14"/>
      <c r="Y456" s="14"/>
      <c r="Z456" s="14"/>
      <c r="AA456" s="14"/>
      <c r="AB456" s="14"/>
      <c r="AC456" s="14"/>
      <c r="AD456" s="14"/>
      <c r="AE456" s="14"/>
      <c r="AF456" s="14"/>
      <c r="AG456" s="14"/>
      <c r="AH456" s="14"/>
    </row>
    <row r="457" spans="1:34" ht="15.75" customHeight="1">
      <c r="A457" s="17"/>
      <c r="B457" s="18"/>
      <c r="C457" s="18"/>
      <c r="D457" s="18"/>
      <c r="E457" s="18"/>
      <c r="F457" s="18"/>
      <c r="G457" s="18"/>
      <c r="H457" s="20"/>
      <c r="I457" s="20"/>
      <c r="J457" s="20"/>
      <c r="K457" s="24"/>
      <c r="L457" s="20"/>
      <c r="M457" s="20"/>
      <c r="N457" s="18"/>
      <c r="O457" s="18"/>
      <c r="P457" s="18"/>
      <c r="Q457" s="18"/>
      <c r="R457" s="18"/>
      <c r="S457" s="14"/>
      <c r="T457" s="14"/>
      <c r="U457" s="14"/>
      <c r="V457" s="14"/>
      <c r="W457" s="14"/>
      <c r="X457" s="14"/>
      <c r="Y457" s="14"/>
      <c r="Z457" s="14"/>
      <c r="AA457" s="14"/>
      <c r="AB457" s="14"/>
      <c r="AC457" s="14"/>
      <c r="AD457" s="14"/>
      <c r="AE457" s="14"/>
      <c r="AF457" s="14"/>
      <c r="AG457" s="14"/>
      <c r="AH457" s="14"/>
    </row>
    <row r="458" spans="1:34" ht="15.75" customHeight="1">
      <c r="A458" s="17"/>
      <c r="B458" s="18"/>
      <c r="C458" s="18"/>
      <c r="D458" s="18"/>
      <c r="E458" s="18"/>
      <c r="F458" s="18"/>
      <c r="G458" s="18"/>
      <c r="H458" s="20"/>
      <c r="I458" s="20"/>
      <c r="J458" s="20"/>
      <c r="K458" s="24"/>
      <c r="L458" s="20"/>
      <c r="M458" s="20"/>
      <c r="N458" s="18"/>
      <c r="O458" s="18"/>
      <c r="P458" s="18"/>
      <c r="Q458" s="18"/>
      <c r="R458" s="18"/>
      <c r="S458" s="14"/>
      <c r="T458" s="14"/>
      <c r="U458" s="14"/>
      <c r="V458" s="14"/>
      <c r="W458" s="14"/>
      <c r="X458" s="14"/>
      <c r="Y458" s="14"/>
      <c r="Z458" s="14"/>
      <c r="AA458" s="14"/>
      <c r="AB458" s="14"/>
      <c r="AC458" s="14"/>
      <c r="AD458" s="14"/>
      <c r="AE458" s="14"/>
      <c r="AF458" s="14"/>
      <c r="AG458" s="14"/>
      <c r="AH458" s="14"/>
    </row>
    <row r="459" spans="1:34" ht="15.75" customHeight="1">
      <c r="A459" s="17"/>
      <c r="B459" s="18"/>
      <c r="C459" s="18"/>
      <c r="D459" s="18"/>
      <c r="E459" s="18"/>
      <c r="F459" s="18"/>
      <c r="G459" s="18"/>
      <c r="H459" s="20"/>
      <c r="I459" s="20"/>
      <c r="J459" s="20"/>
      <c r="K459" s="24"/>
      <c r="L459" s="20"/>
      <c r="M459" s="20"/>
      <c r="N459" s="18"/>
      <c r="O459" s="18"/>
      <c r="P459" s="18"/>
      <c r="Q459" s="18"/>
      <c r="R459" s="18"/>
      <c r="S459" s="14"/>
      <c r="T459" s="14"/>
      <c r="U459" s="14"/>
      <c r="V459" s="14"/>
      <c r="W459" s="14"/>
      <c r="X459" s="14"/>
      <c r="Y459" s="14"/>
      <c r="Z459" s="14"/>
      <c r="AA459" s="14"/>
      <c r="AB459" s="14"/>
      <c r="AC459" s="14"/>
      <c r="AD459" s="14"/>
      <c r="AE459" s="14"/>
      <c r="AF459" s="14"/>
      <c r="AG459" s="14"/>
      <c r="AH459" s="14"/>
    </row>
    <row r="460" spans="1:34" ht="15.75" customHeight="1">
      <c r="A460" s="17"/>
      <c r="B460" s="18"/>
      <c r="C460" s="18"/>
      <c r="D460" s="18"/>
      <c r="E460" s="18"/>
      <c r="F460" s="18"/>
      <c r="G460" s="18"/>
      <c r="H460" s="20"/>
      <c r="I460" s="20"/>
      <c r="J460" s="20"/>
      <c r="K460" s="24"/>
      <c r="L460" s="20"/>
      <c r="M460" s="20"/>
      <c r="N460" s="18"/>
      <c r="O460" s="18"/>
      <c r="P460" s="18"/>
      <c r="Q460" s="18"/>
      <c r="R460" s="18"/>
      <c r="S460" s="14"/>
      <c r="T460" s="14"/>
      <c r="U460" s="14"/>
      <c r="V460" s="14"/>
      <c r="W460" s="14"/>
      <c r="X460" s="14"/>
      <c r="Y460" s="14"/>
      <c r="Z460" s="14"/>
      <c r="AA460" s="14"/>
      <c r="AB460" s="14"/>
      <c r="AC460" s="14"/>
      <c r="AD460" s="14"/>
      <c r="AE460" s="14"/>
      <c r="AF460" s="14"/>
      <c r="AG460" s="14"/>
      <c r="AH460" s="14"/>
    </row>
    <row r="461" spans="1:34" ht="15.75" customHeight="1">
      <c r="A461" s="17"/>
      <c r="B461" s="18"/>
      <c r="C461" s="18"/>
      <c r="D461" s="18"/>
      <c r="E461" s="18"/>
      <c r="F461" s="18"/>
      <c r="G461" s="18"/>
      <c r="H461" s="20"/>
      <c r="I461" s="20"/>
      <c r="J461" s="20"/>
      <c r="K461" s="24"/>
      <c r="L461" s="20"/>
      <c r="M461" s="20"/>
      <c r="N461" s="18"/>
      <c r="O461" s="18"/>
      <c r="P461" s="18"/>
      <c r="Q461" s="18"/>
      <c r="R461" s="18"/>
      <c r="S461" s="14"/>
      <c r="T461" s="14"/>
      <c r="U461" s="14"/>
      <c r="V461" s="14"/>
      <c r="W461" s="14"/>
      <c r="X461" s="14"/>
      <c r="Y461" s="14"/>
      <c r="Z461" s="14"/>
      <c r="AA461" s="14"/>
      <c r="AB461" s="14"/>
      <c r="AC461" s="14"/>
      <c r="AD461" s="14"/>
      <c r="AE461" s="14"/>
      <c r="AF461" s="14"/>
      <c r="AG461" s="14"/>
      <c r="AH461" s="14"/>
    </row>
    <row r="462" spans="1:34" ht="15.75" customHeight="1">
      <c r="A462" s="17"/>
      <c r="B462" s="18"/>
      <c r="C462" s="18"/>
      <c r="D462" s="18"/>
      <c r="E462" s="18"/>
      <c r="F462" s="18"/>
      <c r="G462" s="18"/>
      <c r="H462" s="20"/>
      <c r="I462" s="20"/>
      <c r="J462" s="20"/>
      <c r="K462" s="24"/>
      <c r="L462" s="20"/>
      <c r="M462" s="20"/>
      <c r="N462" s="18"/>
      <c r="O462" s="18"/>
      <c r="P462" s="18"/>
      <c r="Q462" s="18"/>
      <c r="R462" s="18"/>
      <c r="S462" s="14"/>
      <c r="T462" s="14"/>
      <c r="U462" s="14"/>
      <c r="V462" s="14"/>
      <c r="W462" s="14"/>
      <c r="X462" s="14"/>
      <c r="Y462" s="14"/>
      <c r="Z462" s="14"/>
      <c r="AA462" s="14"/>
      <c r="AB462" s="14"/>
      <c r="AC462" s="14"/>
      <c r="AD462" s="14"/>
      <c r="AE462" s="14"/>
      <c r="AF462" s="14"/>
      <c r="AG462" s="14"/>
      <c r="AH462" s="14"/>
    </row>
    <row r="463" spans="1:34" ht="15.75" customHeight="1">
      <c r="A463" s="17"/>
      <c r="B463" s="18"/>
      <c r="C463" s="18"/>
      <c r="D463" s="18"/>
      <c r="E463" s="18"/>
      <c r="F463" s="18"/>
      <c r="G463" s="18"/>
      <c r="H463" s="20"/>
      <c r="I463" s="20"/>
      <c r="J463" s="20"/>
      <c r="K463" s="24"/>
      <c r="L463" s="20"/>
      <c r="M463" s="20"/>
      <c r="N463" s="18"/>
      <c r="O463" s="18"/>
      <c r="P463" s="18"/>
      <c r="Q463" s="18"/>
      <c r="R463" s="18"/>
      <c r="S463" s="14"/>
      <c r="T463" s="14"/>
      <c r="U463" s="14"/>
      <c r="V463" s="14"/>
      <c r="W463" s="14"/>
      <c r="X463" s="14"/>
      <c r="Y463" s="14"/>
      <c r="Z463" s="14"/>
      <c r="AA463" s="14"/>
      <c r="AB463" s="14"/>
      <c r="AC463" s="14"/>
      <c r="AD463" s="14"/>
      <c r="AE463" s="14"/>
      <c r="AF463" s="14"/>
      <c r="AG463" s="14"/>
      <c r="AH463" s="14"/>
    </row>
    <row r="464" spans="1:34" ht="15.75" customHeight="1">
      <c r="A464" s="17"/>
      <c r="B464" s="18"/>
      <c r="C464" s="18"/>
      <c r="D464" s="18"/>
      <c r="E464" s="18"/>
      <c r="F464" s="18"/>
      <c r="G464" s="18"/>
      <c r="H464" s="20"/>
      <c r="I464" s="20"/>
      <c r="J464" s="20"/>
      <c r="K464" s="24"/>
      <c r="L464" s="20"/>
      <c r="M464" s="20"/>
      <c r="N464" s="18"/>
      <c r="O464" s="18"/>
      <c r="P464" s="18"/>
      <c r="Q464" s="18"/>
      <c r="R464" s="18"/>
      <c r="S464" s="14"/>
      <c r="T464" s="14"/>
      <c r="U464" s="14"/>
      <c r="V464" s="14"/>
      <c r="W464" s="14"/>
      <c r="X464" s="14"/>
      <c r="Y464" s="14"/>
      <c r="Z464" s="14"/>
      <c r="AA464" s="14"/>
      <c r="AB464" s="14"/>
      <c r="AC464" s="14"/>
      <c r="AD464" s="14"/>
      <c r="AE464" s="14"/>
      <c r="AF464" s="14"/>
      <c r="AG464" s="14"/>
      <c r="AH464" s="14"/>
    </row>
    <row r="465" spans="1:34" ht="15.75" customHeight="1">
      <c r="A465" s="17"/>
      <c r="B465" s="18"/>
      <c r="C465" s="18"/>
      <c r="D465" s="18"/>
      <c r="E465" s="18"/>
      <c r="F465" s="18"/>
      <c r="G465" s="18"/>
      <c r="H465" s="20"/>
      <c r="I465" s="20"/>
      <c r="J465" s="20"/>
      <c r="K465" s="24"/>
      <c r="L465" s="20"/>
      <c r="M465" s="20"/>
      <c r="N465" s="18"/>
      <c r="O465" s="18"/>
      <c r="P465" s="18"/>
      <c r="Q465" s="18"/>
      <c r="R465" s="18"/>
      <c r="S465" s="14"/>
      <c r="T465" s="14"/>
      <c r="U465" s="14"/>
      <c r="V465" s="14"/>
      <c r="W465" s="14"/>
      <c r="X465" s="14"/>
      <c r="Y465" s="14"/>
      <c r="Z465" s="14"/>
      <c r="AA465" s="14"/>
      <c r="AB465" s="14"/>
      <c r="AC465" s="14"/>
      <c r="AD465" s="14"/>
      <c r="AE465" s="14"/>
      <c r="AF465" s="14"/>
      <c r="AG465" s="14"/>
      <c r="AH465" s="14"/>
    </row>
    <row r="466" spans="1:34" ht="15.75" customHeight="1">
      <c r="A466" s="17"/>
      <c r="B466" s="18"/>
      <c r="C466" s="18"/>
      <c r="D466" s="18"/>
      <c r="E466" s="18"/>
      <c r="F466" s="18"/>
      <c r="G466" s="18"/>
      <c r="H466" s="20"/>
      <c r="I466" s="20"/>
      <c r="J466" s="20"/>
      <c r="K466" s="24"/>
      <c r="L466" s="20"/>
      <c r="M466" s="20"/>
      <c r="N466" s="18"/>
      <c r="O466" s="18"/>
      <c r="P466" s="18"/>
      <c r="Q466" s="18"/>
      <c r="R466" s="18"/>
      <c r="S466" s="14"/>
      <c r="T466" s="14"/>
      <c r="U466" s="14"/>
      <c r="V466" s="14"/>
      <c r="W466" s="14"/>
      <c r="X466" s="14"/>
      <c r="Y466" s="14"/>
      <c r="Z466" s="14"/>
      <c r="AA466" s="14"/>
      <c r="AB466" s="14"/>
      <c r="AC466" s="14"/>
      <c r="AD466" s="14"/>
      <c r="AE466" s="14"/>
      <c r="AF466" s="14"/>
      <c r="AG466" s="14"/>
      <c r="AH466" s="14"/>
    </row>
    <row r="467" spans="1:34" ht="15.75" customHeight="1">
      <c r="A467" s="17"/>
      <c r="B467" s="18"/>
      <c r="C467" s="18"/>
      <c r="D467" s="18"/>
      <c r="E467" s="18"/>
      <c r="F467" s="18"/>
      <c r="G467" s="18"/>
      <c r="H467" s="20"/>
      <c r="I467" s="20"/>
      <c r="J467" s="20"/>
      <c r="K467" s="24"/>
      <c r="L467" s="20"/>
      <c r="M467" s="20"/>
      <c r="N467" s="18"/>
      <c r="O467" s="18"/>
      <c r="P467" s="18"/>
      <c r="Q467" s="18"/>
      <c r="R467" s="18"/>
      <c r="S467" s="14"/>
      <c r="T467" s="14"/>
      <c r="U467" s="14"/>
      <c r="V467" s="14"/>
      <c r="W467" s="14"/>
      <c r="X467" s="14"/>
      <c r="Y467" s="14"/>
      <c r="Z467" s="14"/>
      <c r="AA467" s="14"/>
      <c r="AB467" s="14"/>
      <c r="AC467" s="14"/>
      <c r="AD467" s="14"/>
      <c r="AE467" s="14"/>
      <c r="AF467" s="14"/>
      <c r="AG467" s="14"/>
      <c r="AH467" s="14"/>
    </row>
    <row r="468" spans="1:34" ht="15.75" customHeight="1">
      <c r="A468" s="17"/>
      <c r="B468" s="18"/>
      <c r="C468" s="18"/>
      <c r="D468" s="18"/>
      <c r="E468" s="18"/>
      <c r="F468" s="18"/>
      <c r="G468" s="18"/>
      <c r="H468" s="20"/>
      <c r="I468" s="20"/>
      <c r="J468" s="20"/>
      <c r="K468" s="24"/>
      <c r="L468" s="20"/>
      <c r="M468" s="20"/>
      <c r="N468" s="18"/>
      <c r="O468" s="18"/>
      <c r="P468" s="18"/>
      <c r="Q468" s="18"/>
      <c r="R468" s="18"/>
      <c r="S468" s="14"/>
      <c r="T468" s="14"/>
      <c r="U468" s="14"/>
      <c r="V468" s="14"/>
      <c r="W468" s="14"/>
      <c r="X468" s="14"/>
      <c r="Y468" s="14"/>
      <c r="Z468" s="14"/>
      <c r="AA468" s="14"/>
      <c r="AB468" s="14"/>
      <c r="AC468" s="14"/>
      <c r="AD468" s="14"/>
      <c r="AE468" s="14"/>
      <c r="AF468" s="14"/>
      <c r="AG468" s="14"/>
      <c r="AH468" s="14"/>
    </row>
    <row r="469" spans="1:34" ht="15.75" customHeight="1">
      <c r="A469" s="17"/>
      <c r="B469" s="18"/>
      <c r="C469" s="18"/>
      <c r="D469" s="18"/>
      <c r="E469" s="18"/>
      <c r="F469" s="18"/>
      <c r="G469" s="18"/>
      <c r="H469" s="20"/>
      <c r="I469" s="20"/>
      <c r="J469" s="20"/>
      <c r="K469" s="24"/>
      <c r="L469" s="20"/>
      <c r="M469" s="20"/>
      <c r="N469" s="18"/>
      <c r="O469" s="18"/>
      <c r="P469" s="18"/>
      <c r="Q469" s="18"/>
      <c r="R469" s="18"/>
      <c r="S469" s="14"/>
      <c r="T469" s="14"/>
      <c r="U469" s="14"/>
      <c r="V469" s="14"/>
      <c r="W469" s="14"/>
      <c r="X469" s="14"/>
      <c r="Y469" s="14"/>
      <c r="Z469" s="14"/>
      <c r="AA469" s="14"/>
      <c r="AB469" s="14"/>
      <c r="AC469" s="14"/>
      <c r="AD469" s="14"/>
      <c r="AE469" s="14"/>
      <c r="AF469" s="14"/>
      <c r="AG469" s="14"/>
      <c r="AH469" s="14"/>
    </row>
    <row r="470" spans="1:34" ht="15.75" customHeight="1">
      <c r="A470" s="17"/>
      <c r="B470" s="18"/>
      <c r="C470" s="18"/>
      <c r="D470" s="18"/>
      <c r="E470" s="18"/>
      <c r="F470" s="18"/>
      <c r="G470" s="18"/>
      <c r="H470" s="20"/>
      <c r="I470" s="20"/>
      <c r="J470" s="20"/>
      <c r="K470" s="24"/>
      <c r="L470" s="20"/>
      <c r="M470" s="20"/>
      <c r="N470" s="18"/>
      <c r="O470" s="18"/>
      <c r="P470" s="18"/>
      <c r="Q470" s="18"/>
      <c r="R470" s="18"/>
      <c r="S470" s="14"/>
      <c r="T470" s="14"/>
      <c r="U470" s="14"/>
      <c r="V470" s="14"/>
      <c r="W470" s="14"/>
      <c r="X470" s="14"/>
      <c r="Y470" s="14"/>
      <c r="Z470" s="14"/>
      <c r="AA470" s="14"/>
      <c r="AB470" s="14"/>
      <c r="AC470" s="14"/>
      <c r="AD470" s="14"/>
      <c r="AE470" s="14"/>
      <c r="AF470" s="14"/>
      <c r="AG470" s="14"/>
      <c r="AH470" s="14"/>
    </row>
    <row r="471" spans="1:34" ht="15.75" customHeight="1">
      <c r="A471" s="17"/>
      <c r="B471" s="18"/>
      <c r="C471" s="18"/>
      <c r="D471" s="18"/>
      <c r="E471" s="18"/>
      <c r="F471" s="18"/>
      <c r="G471" s="18"/>
      <c r="H471" s="20"/>
      <c r="I471" s="20"/>
      <c r="J471" s="20"/>
      <c r="K471" s="24"/>
      <c r="L471" s="20"/>
      <c r="M471" s="20"/>
      <c r="N471" s="18"/>
      <c r="O471" s="18"/>
      <c r="P471" s="18"/>
      <c r="Q471" s="18"/>
      <c r="R471" s="18"/>
      <c r="S471" s="14"/>
      <c r="T471" s="14"/>
      <c r="U471" s="14"/>
      <c r="V471" s="14"/>
      <c r="W471" s="14"/>
      <c r="X471" s="14"/>
      <c r="Y471" s="14"/>
      <c r="Z471" s="14"/>
      <c r="AA471" s="14"/>
      <c r="AB471" s="14"/>
      <c r="AC471" s="14"/>
      <c r="AD471" s="14"/>
      <c r="AE471" s="14"/>
      <c r="AF471" s="14"/>
      <c r="AG471" s="14"/>
      <c r="AH471" s="14"/>
    </row>
    <row r="472" spans="1:34" ht="15.75" customHeight="1">
      <c r="A472" s="17"/>
      <c r="B472" s="18"/>
      <c r="C472" s="18"/>
      <c r="D472" s="18"/>
      <c r="E472" s="18"/>
      <c r="F472" s="18"/>
      <c r="G472" s="18"/>
      <c r="H472" s="20"/>
      <c r="I472" s="20"/>
      <c r="J472" s="20"/>
      <c r="K472" s="24"/>
      <c r="L472" s="20"/>
      <c r="M472" s="20"/>
      <c r="N472" s="18"/>
      <c r="O472" s="18"/>
      <c r="P472" s="18"/>
      <c r="Q472" s="18"/>
      <c r="R472" s="18"/>
      <c r="S472" s="14"/>
      <c r="T472" s="14"/>
      <c r="U472" s="14"/>
      <c r="V472" s="14"/>
      <c r="W472" s="14"/>
      <c r="X472" s="14"/>
      <c r="Y472" s="14"/>
      <c r="Z472" s="14"/>
      <c r="AA472" s="14"/>
      <c r="AB472" s="14"/>
      <c r="AC472" s="14"/>
      <c r="AD472" s="14"/>
      <c r="AE472" s="14"/>
      <c r="AF472" s="14"/>
      <c r="AG472" s="14"/>
      <c r="AH472" s="14"/>
    </row>
    <row r="473" spans="1:34" ht="15.75" customHeight="1">
      <c r="A473" s="17"/>
      <c r="B473" s="18"/>
      <c r="C473" s="18"/>
      <c r="D473" s="18"/>
      <c r="E473" s="18"/>
      <c r="F473" s="18"/>
      <c r="G473" s="18"/>
      <c r="H473" s="20"/>
      <c r="I473" s="20"/>
      <c r="J473" s="20"/>
      <c r="K473" s="24"/>
      <c r="L473" s="20"/>
      <c r="M473" s="20"/>
      <c r="N473" s="18"/>
      <c r="O473" s="18"/>
      <c r="P473" s="18"/>
      <c r="Q473" s="18"/>
      <c r="R473" s="18"/>
      <c r="S473" s="14"/>
      <c r="T473" s="14"/>
      <c r="U473" s="14"/>
      <c r="V473" s="14"/>
      <c r="W473" s="14"/>
      <c r="X473" s="14"/>
      <c r="Y473" s="14"/>
      <c r="Z473" s="14"/>
      <c r="AA473" s="14"/>
      <c r="AB473" s="14"/>
      <c r="AC473" s="14"/>
      <c r="AD473" s="14"/>
      <c r="AE473" s="14"/>
      <c r="AF473" s="14"/>
      <c r="AG473" s="14"/>
      <c r="AH473" s="14"/>
    </row>
    <row r="474" spans="1:34" ht="15.75" customHeight="1">
      <c r="A474" s="17"/>
      <c r="B474" s="18"/>
      <c r="C474" s="18"/>
      <c r="D474" s="18"/>
      <c r="E474" s="18"/>
      <c r="F474" s="18"/>
      <c r="G474" s="18"/>
      <c r="H474" s="20"/>
      <c r="I474" s="20"/>
      <c r="J474" s="20"/>
      <c r="K474" s="24"/>
      <c r="L474" s="20"/>
      <c r="M474" s="20"/>
      <c r="N474" s="18"/>
      <c r="O474" s="18"/>
      <c r="P474" s="18"/>
      <c r="Q474" s="18"/>
      <c r="R474" s="18"/>
      <c r="S474" s="14"/>
      <c r="T474" s="14"/>
      <c r="U474" s="14"/>
      <c r="V474" s="14"/>
      <c r="W474" s="14"/>
      <c r="X474" s="14"/>
      <c r="Y474" s="14"/>
      <c r="Z474" s="14"/>
      <c r="AA474" s="14"/>
      <c r="AB474" s="14"/>
      <c r="AC474" s="14"/>
      <c r="AD474" s="14"/>
      <c r="AE474" s="14"/>
      <c r="AF474" s="14"/>
      <c r="AG474" s="14"/>
      <c r="AH474" s="14"/>
    </row>
    <row r="475" spans="1:34" ht="15.75" customHeight="1">
      <c r="A475" s="17"/>
      <c r="B475" s="18"/>
      <c r="C475" s="18"/>
      <c r="D475" s="18"/>
      <c r="E475" s="18"/>
      <c r="F475" s="18"/>
      <c r="G475" s="18"/>
      <c r="H475" s="20"/>
      <c r="I475" s="20"/>
      <c r="J475" s="20"/>
      <c r="K475" s="24"/>
      <c r="L475" s="20"/>
      <c r="M475" s="20"/>
      <c r="N475" s="18"/>
      <c r="O475" s="18"/>
      <c r="P475" s="18"/>
      <c r="Q475" s="18"/>
      <c r="R475" s="18"/>
      <c r="S475" s="14"/>
      <c r="T475" s="14"/>
      <c r="U475" s="14"/>
      <c r="V475" s="14"/>
      <c r="W475" s="14"/>
      <c r="X475" s="14"/>
      <c r="Y475" s="14"/>
      <c r="Z475" s="14"/>
      <c r="AA475" s="14"/>
      <c r="AB475" s="14"/>
      <c r="AC475" s="14"/>
      <c r="AD475" s="14"/>
      <c r="AE475" s="14"/>
      <c r="AF475" s="14"/>
      <c r="AG475" s="14"/>
      <c r="AH475" s="14"/>
    </row>
    <row r="476" spans="1:34" ht="15.75" customHeight="1">
      <c r="A476" s="17"/>
      <c r="B476" s="18"/>
      <c r="C476" s="18"/>
      <c r="D476" s="18"/>
      <c r="E476" s="18"/>
      <c r="F476" s="18"/>
      <c r="G476" s="18"/>
      <c r="H476" s="20"/>
      <c r="I476" s="20"/>
      <c r="J476" s="20"/>
      <c r="K476" s="24"/>
      <c r="L476" s="20"/>
      <c r="M476" s="20"/>
      <c r="N476" s="18"/>
      <c r="O476" s="18"/>
      <c r="P476" s="18"/>
      <c r="Q476" s="18"/>
      <c r="R476" s="18"/>
      <c r="S476" s="14"/>
      <c r="T476" s="14"/>
      <c r="U476" s="14"/>
      <c r="V476" s="14"/>
      <c r="W476" s="14"/>
      <c r="X476" s="14"/>
      <c r="Y476" s="14"/>
      <c r="Z476" s="14"/>
      <c r="AA476" s="14"/>
      <c r="AB476" s="14"/>
      <c r="AC476" s="14"/>
      <c r="AD476" s="14"/>
      <c r="AE476" s="14"/>
      <c r="AF476" s="14"/>
      <c r="AG476" s="14"/>
      <c r="AH476" s="14"/>
    </row>
    <row r="477" spans="1:34" ht="15.75" customHeight="1">
      <c r="A477" s="17"/>
      <c r="B477" s="18"/>
      <c r="C477" s="18"/>
      <c r="D477" s="18"/>
      <c r="E477" s="18"/>
      <c r="F477" s="18"/>
      <c r="G477" s="18"/>
      <c r="H477" s="20"/>
      <c r="I477" s="20"/>
      <c r="J477" s="20"/>
      <c r="K477" s="24"/>
      <c r="L477" s="20"/>
      <c r="M477" s="20"/>
      <c r="N477" s="18"/>
      <c r="O477" s="18"/>
      <c r="P477" s="18"/>
      <c r="Q477" s="18"/>
      <c r="R477" s="18"/>
      <c r="S477" s="14"/>
      <c r="T477" s="14"/>
      <c r="U477" s="14"/>
      <c r="V477" s="14"/>
      <c r="W477" s="14"/>
      <c r="X477" s="14"/>
      <c r="Y477" s="14"/>
      <c r="Z477" s="14"/>
      <c r="AA477" s="14"/>
      <c r="AB477" s="14"/>
      <c r="AC477" s="14"/>
      <c r="AD477" s="14"/>
      <c r="AE477" s="14"/>
      <c r="AF477" s="14"/>
      <c r="AG477" s="14"/>
      <c r="AH477" s="14"/>
    </row>
    <row r="478" spans="1:34" ht="15.75" customHeight="1">
      <c r="A478" s="17"/>
      <c r="B478" s="18"/>
      <c r="C478" s="18"/>
      <c r="D478" s="18"/>
      <c r="E478" s="18"/>
      <c r="F478" s="18"/>
      <c r="G478" s="18"/>
      <c r="H478" s="20"/>
      <c r="I478" s="20"/>
      <c r="J478" s="20"/>
      <c r="K478" s="24"/>
      <c r="L478" s="20"/>
      <c r="M478" s="20"/>
      <c r="N478" s="18"/>
      <c r="O478" s="18"/>
      <c r="P478" s="18"/>
      <c r="Q478" s="18"/>
      <c r="R478" s="18"/>
      <c r="S478" s="14"/>
      <c r="T478" s="14"/>
      <c r="U478" s="14"/>
      <c r="V478" s="14"/>
      <c r="W478" s="14"/>
      <c r="X478" s="14"/>
      <c r="Y478" s="14"/>
      <c r="Z478" s="14"/>
      <c r="AA478" s="14"/>
      <c r="AB478" s="14"/>
      <c r="AC478" s="14"/>
      <c r="AD478" s="14"/>
      <c r="AE478" s="14"/>
      <c r="AF478" s="14"/>
      <c r="AG478" s="14"/>
      <c r="AH478" s="14"/>
    </row>
    <row r="479" spans="1:34" ht="15.75" customHeight="1">
      <c r="A479" s="17"/>
      <c r="B479" s="18"/>
      <c r="C479" s="18"/>
      <c r="D479" s="18"/>
      <c r="E479" s="18"/>
      <c r="F479" s="18"/>
      <c r="G479" s="18"/>
      <c r="H479" s="20"/>
      <c r="I479" s="20"/>
      <c r="J479" s="20"/>
      <c r="K479" s="24"/>
      <c r="L479" s="20"/>
      <c r="M479" s="20"/>
      <c r="N479" s="18"/>
      <c r="O479" s="18"/>
      <c r="P479" s="18"/>
      <c r="Q479" s="18"/>
      <c r="R479" s="18"/>
      <c r="S479" s="14"/>
      <c r="T479" s="14"/>
      <c r="U479" s="14"/>
      <c r="V479" s="14"/>
      <c r="W479" s="14"/>
      <c r="X479" s="14"/>
      <c r="Y479" s="14"/>
      <c r="Z479" s="14"/>
      <c r="AA479" s="14"/>
      <c r="AB479" s="14"/>
      <c r="AC479" s="14"/>
      <c r="AD479" s="14"/>
      <c r="AE479" s="14"/>
      <c r="AF479" s="14"/>
      <c r="AG479" s="14"/>
      <c r="AH479" s="14"/>
    </row>
    <row r="480" spans="1:34" ht="15.75" customHeight="1">
      <c r="A480" s="17"/>
      <c r="B480" s="18"/>
      <c r="C480" s="18"/>
      <c r="D480" s="18"/>
      <c r="E480" s="18"/>
      <c r="F480" s="18"/>
      <c r="G480" s="18"/>
      <c r="H480" s="20"/>
      <c r="I480" s="20"/>
      <c r="J480" s="20"/>
      <c r="K480" s="24"/>
      <c r="L480" s="20"/>
      <c r="M480" s="20"/>
      <c r="N480" s="18"/>
      <c r="O480" s="18"/>
      <c r="P480" s="18"/>
      <c r="Q480" s="18"/>
      <c r="R480" s="18"/>
      <c r="S480" s="14"/>
      <c r="T480" s="14"/>
      <c r="U480" s="14"/>
      <c r="V480" s="14"/>
      <c r="W480" s="14"/>
      <c r="X480" s="14"/>
      <c r="Y480" s="14"/>
      <c r="Z480" s="14"/>
      <c r="AA480" s="14"/>
      <c r="AB480" s="14"/>
      <c r="AC480" s="14"/>
      <c r="AD480" s="14"/>
      <c r="AE480" s="14"/>
      <c r="AF480" s="14"/>
      <c r="AG480" s="14"/>
      <c r="AH480" s="14"/>
    </row>
    <row r="481" spans="1:34" ht="15.75" customHeight="1">
      <c r="A481" s="17"/>
      <c r="B481" s="18"/>
      <c r="C481" s="18"/>
      <c r="D481" s="18"/>
      <c r="E481" s="18"/>
      <c r="F481" s="18"/>
      <c r="G481" s="18"/>
      <c r="H481" s="20"/>
      <c r="I481" s="20"/>
      <c r="J481" s="20"/>
      <c r="K481" s="24"/>
      <c r="L481" s="20"/>
      <c r="M481" s="20"/>
      <c r="N481" s="18"/>
      <c r="O481" s="18"/>
      <c r="P481" s="18"/>
      <c r="Q481" s="18"/>
      <c r="R481" s="18"/>
      <c r="S481" s="14"/>
      <c r="T481" s="14"/>
      <c r="U481" s="14"/>
      <c r="V481" s="14"/>
      <c r="W481" s="14"/>
      <c r="X481" s="14"/>
      <c r="Y481" s="14"/>
      <c r="Z481" s="14"/>
      <c r="AA481" s="14"/>
      <c r="AB481" s="14"/>
      <c r="AC481" s="14"/>
      <c r="AD481" s="14"/>
      <c r="AE481" s="14"/>
      <c r="AF481" s="14"/>
      <c r="AG481" s="14"/>
      <c r="AH481" s="14"/>
    </row>
    <row r="482" spans="1:34" ht="15.75" customHeight="1">
      <c r="A482" s="17"/>
      <c r="B482" s="18"/>
      <c r="C482" s="18"/>
      <c r="D482" s="18"/>
      <c r="E482" s="18"/>
      <c r="F482" s="18"/>
      <c r="G482" s="18"/>
      <c r="H482" s="20"/>
      <c r="I482" s="20"/>
      <c r="J482" s="20"/>
      <c r="K482" s="24"/>
      <c r="L482" s="20"/>
      <c r="M482" s="20"/>
      <c r="N482" s="18"/>
      <c r="O482" s="18"/>
      <c r="P482" s="18"/>
      <c r="Q482" s="18"/>
      <c r="R482" s="18"/>
      <c r="S482" s="14"/>
      <c r="T482" s="14"/>
      <c r="U482" s="14"/>
      <c r="V482" s="14"/>
      <c r="W482" s="14"/>
      <c r="X482" s="14"/>
      <c r="Y482" s="14"/>
      <c r="Z482" s="14"/>
      <c r="AA482" s="14"/>
      <c r="AB482" s="14"/>
      <c r="AC482" s="14"/>
      <c r="AD482" s="14"/>
      <c r="AE482" s="14"/>
      <c r="AF482" s="14"/>
      <c r="AG482" s="14"/>
      <c r="AH482" s="14"/>
    </row>
    <row r="483" spans="1:34" ht="15.75" customHeight="1">
      <c r="A483" s="17"/>
      <c r="B483" s="18"/>
      <c r="C483" s="18"/>
      <c r="D483" s="18"/>
      <c r="E483" s="18"/>
      <c r="F483" s="18"/>
      <c r="G483" s="18"/>
      <c r="H483" s="20"/>
      <c r="I483" s="20"/>
      <c r="J483" s="20"/>
      <c r="K483" s="24"/>
      <c r="L483" s="20"/>
      <c r="M483" s="20"/>
      <c r="N483" s="18"/>
      <c r="O483" s="18"/>
      <c r="P483" s="18"/>
      <c r="Q483" s="18"/>
      <c r="R483" s="18"/>
      <c r="S483" s="14"/>
      <c r="T483" s="14"/>
      <c r="U483" s="14"/>
      <c r="V483" s="14"/>
      <c r="W483" s="14"/>
      <c r="X483" s="14"/>
      <c r="Y483" s="14"/>
      <c r="Z483" s="14"/>
      <c r="AA483" s="14"/>
      <c r="AB483" s="14"/>
      <c r="AC483" s="14"/>
      <c r="AD483" s="14"/>
      <c r="AE483" s="14"/>
      <c r="AF483" s="14"/>
      <c r="AG483" s="14"/>
      <c r="AH483" s="14"/>
    </row>
    <row r="484" spans="1:34" ht="15.75" customHeight="1">
      <c r="A484" s="17"/>
      <c r="B484" s="18"/>
      <c r="C484" s="18"/>
      <c r="D484" s="18"/>
      <c r="E484" s="18"/>
      <c r="F484" s="18"/>
      <c r="G484" s="18"/>
      <c r="H484" s="20"/>
      <c r="I484" s="20"/>
      <c r="J484" s="20"/>
      <c r="K484" s="24"/>
      <c r="L484" s="20"/>
      <c r="M484" s="20"/>
      <c r="N484" s="18"/>
      <c r="O484" s="18"/>
      <c r="P484" s="18"/>
      <c r="Q484" s="18"/>
      <c r="R484" s="18"/>
      <c r="S484" s="14"/>
      <c r="T484" s="14"/>
      <c r="U484" s="14"/>
      <c r="V484" s="14"/>
      <c r="W484" s="14"/>
      <c r="X484" s="14"/>
      <c r="Y484" s="14"/>
      <c r="Z484" s="14"/>
      <c r="AA484" s="14"/>
      <c r="AB484" s="14"/>
      <c r="AC484" s="14"/>
      <c r="AD484" s="14"/>
      <c r="AE484" s="14"/>
      <c r="AF484" s="14"/>
      <c r="AG484" s="14"/>
      <c r="AH484" s="14"/>
    </row>
    <row r="485" spans="1:34" ht="15.75" customHeight="1">
      <c r="A485" s="17"/>
      <c r="B485" s="18"/>
      <c r="C485" s="18"/>
      <c r="D485" s="18"/>
      <c r="E485" s="18"/>
      <c r="F485" s="18"/>
      <c r="G485" s="18"/>
      <c r="H485" s="20"/>
      <c r="I485" s="20"/>
      <c r="J485" s="20"/>
      <c r="K485" s="24"/>
      <c r="L485" s="20"/>
      <c r="M485" s="20"/>
      <c r="N485" s="18"/>
      <c r="O485" s="18"/>
      <c r="P485" s="18"/>
      <c r="Q485" s="18"/>
      <c r="R485" s="18"/>
      <c r="S485" s="14"/>
      <c r="T485" s="14"/>
      <c r="U485" s="14"/>
      <c r="V485" s="14"/>
      <c r="W485" s="14"/>
      <c r="X485" s="14"/>
      <c r="Y485" s="14"/>
      <c r="Z485" s="14"/>
      <c r="AA485" s="14"/>
      <c r="AB485" s="14"/>
      <c r="AC485" s="14"/>
      <c r="AD485" s="14"/>
      <c r="AE485" s="14"/>
      <c r="AF485" s="14"/>
      <c r="AG485" s="14"/>
      <c r="AH485" s="14"/>
    </row>
    <row r="486" spans="1:34" ht="15.75" customHeight="1">
      <c r="A486" s="17"/>
      <c r="B486" s="18"/>
      <c r="C486" s="18"/>
      <c r="D486" s="18"/>
      <c r="E486" s="18"/>
      <c r="F486" s="18"/>
      <c r="G486" s="18"/>
      <c r="H486" s="20"/>
      <c r="I486" s="20"/>
      <c r="J486" s="20"/>
      <c r="K486" s="24"/>
      <c r="L486" s="20"/>
      <c r="M486" s="20"/>
      <c r="N486" s="18"/>
      <c r="O486" s="18"/>
      <c r="P486" s="18"/>
      <c r="Q486" s="18"/>
      <c r="R486" s="18"/>
      <c r="S486" s="14"/>
      <c r="T486" s="14"/>
      <c r="U486" s="14"/>
      <c r="V486" s="14"/>
      <c r="W486" s="14"/>
      <c r="X486" s="14"/>
      <c r="Y486" s="14"/>
      <c r="Z486" s="14"/>
      <c r="AA486" s="14"/>
      <c r="AB486" s="14"/>
      <c r="AC486" s="14"/>
      <c r="AD486" s="14"/>
      <c r="AE486" s="14"/>
      <c r="AF486" s="14"/>
      <c r="AG486" s="14"/>
      <c r="AH486" s="14"/>
    </row>
    <row r="487" spans="1:34" ht="15.75" customHeight="1">
      <c r="A487" s="17"/>
      <c r="B487" s="18"/>
      <c r="C487" s="18"/>
      <c r="D487" s="18"/>
      <c r="E487" s="18"/>
      <c r="F487" s="18"/>
      <c r="G487" s="18"/>
      <c r="H487" s="20"/>
      <c r="I487" s="20"/>
      <c r="J487" s="20"/>
      <c r="K487" s="24"/>
      <c r="L487" s="20"/>
      <c r="M487" s="20"/>
      <c r="N487" s="18"/>
      <c r="O487" s="18"/>
      <c r="P487" s="18"/>
      <c r="Q487" s="18"/>
      <c r="R487" s="18"/>
      <c r="S487" s="14"/>
      <c r="T487" s="14"/>
      <c r="U487" s="14"/>
      <c r="V487" s="14"/>
      <c r="W487" s="14"/>
      <c r="X487" s="14"/>
      <c r="Y487" s="14"/>
      <c r="Z487" s="14"/>
      <c r="AA487" s="14"/>
      <c r="AB487" s="14"/>
      <c r="AC487" s="14"/>
      <c r="AD487" s="14"/>
      <c r="AE487" s="14"/>
      <c r="AF487" s="14"/>
      <c r="AG487" s="14"/>
      <c r="AH487" s="14"/>
    </row>
    <row r="488" spans="1:34" ht="15.75" customHeight="1">
      <c r="A488" s="17"/>
      <c r="B488" s="18"/>
      <c r="C488" s="18"/>
      <c r="D488" s="18"/>
      <c r="E488" s="18"/>
      <c r="F488" s="18"/>
      <c r="G488" s="18"/>
      <c r="H488" s="20"/>
      <c r="I488" s="20"/>
      <c r="J488" s="20"/>
      <c r="K488" s="24"/>
      <c r="L488" s="20"/>
      <c r="M488" s="20"/>
      <c r="N488" s="18"/>
      <c r="O488" s="18"/>
      <c r="P488" s="18"/>
      <c r="Q488" s="18"/>
      <c r="R488" s="18"/>
      <c r="S488" s="14"/>
      <c r="T488" s="14"/>
      <c r="U488" s="14"/>
      <c r="V488" s="14"/>
      <c r="W488" s="14"/>
      <c r="X488" s="14"/>
      <c r="Y488" s="14"/>
      <c r="Z488" s="14"/>
      <c r="AA488" s="14"/>
      <c r="AB488" s="14"/>
      <c r="AC488" s="14"/>
      <c r="AD488" s="14"/>
      <c r="AE488" s="14"/>
      <c r="AF488" s="14"/>
      <c r="AG488" s="14"/>
      <c r="AH488" s="14"/>
    </row>
    <row r="489" spans="1:34" ht="15.75" customHeight="1">
      <c r="A489" s="17"/>
      <c r="B489" s="18"/>
      <c r="C489" s="18"/>
      <c r="D489" s="18"/>
      <c r="E489" s="18"/>
      <c r="F489" s="18"/>
      <c r="G489" s="18"/>
      <c r="H489" s="20"/>
      <c r="I489" s="20"/>
      <c r="J489" s="20"/>
      <c r="K489" s="24"/>
      <c r="L489" s="20"/>
      <c r="M489" s="20"/>
      <c r="N489" s="18"/>
      <c r="O489" s="18"/>
      <c r="P489" s="18"/>
      <c r="Q489" s="18"/>
      <c r="R489" s="18"/>
      <c r="S489" s="14"/>
      <c r="T489" s="14"/>
      <c r="U489" s="14"/>
      <c r="V489" s="14"/>
      <c r="W489" s="14"/>
      <c r="X489" s="14"/>
      <c r="Y489" s="14"/>
      <c r="Z489" s="14"/>
      <c r="AA489" s="14"/>
      <c r="AB489" s="14"/>
      <c r="AC489" s="14"/>
      <c r="AD489" s="14"/>
      <c r="AE489" s="14"/>
      <c r="AF489" s="14"/>
      <c r="AG489" s="14"/>
      <c r="AH489" s="14"/>
    </row>
    <row r="490" spans="1:34" ht="15.75" customHeight="1">
      <c r="A490" s="17"/>
      <c r="B490" s="18"/>
      <c r="C490" s="18"/>
      <c r="D490" s="18"/>
      <c r="E490" s="18"/>
      <c r="F490" s="18"/>
      <c r="G490" s="18"/>
      <c r="H490" s="20"/>
      <c r="I490" s="20"/>
      <c r="J490" s="20"/>
      <c r="K490" s="24"/>
      <c r="L490" s="20"/>
      <c r="M490" s="20"/>
      <c r="N490" s="18"/>
      <c r="O490" s="18"/>
      <c r="P490" s="18"/>
      <c r="Q490" s="18"/>
      <c r="R490" s="18"/>
      <c r="S490" s="14"/>
      <c r="T490" s="14"/>
      <c r="U490" s="14"/>
      <c r="V490" s="14"/>
      <c r="W490" s="14"/>
      <c r="X490" s="14"/>
      <c r="Y490" s="14"/>
      <c r="Z490" s="14"/>
      <c r="AA490" s="14"/>
      <c r="AB490" s="14"/>
      <c r="AC490" s="14"/>
      <c r="AD490" s="14"/>
      <c r="AE490" s="14"/>
      <c r="AF490" s="14"/>
      <c r="AG490" s="14"/>
      <c r="AH490" s="14"/>
    </row>
    <row r="491" spans="1:34" ht="15.75" customHeight="1">
      <c r="A491" s="17"/>
      <c r="B491" s="18"/>
      <c r="C491" s="18"/>
      <c r="D491" s="18"/>
      <c r="E491" s="18"/>
      <c r="F491" s="18"/>
      <c r="G491" s="18"/>
      <c r="H491" s="20"/>
      <c r="I491" s="20"/>
      <c r="J491" s="20"/>
      <c r="K491" s="24"/>
      <c r="L491" s="20"/>
      <c r="M491" s="20"/>
      <c r="N491" s="18"/>
      <c r="O491" s="18"/>
      <c r="P491" s="18"/>
      <c r="Q491" s="18"/>
      <c r="R491" s="18"/>
      <c r="S491" s="14"/>
      <c r="T491" s="14"/>
      <c r="U491" s="14"/>
      <c r="V491" s="14"/>
      <c r="W491" s="14"/>
      <c r="X491" s="14"/>
      <c r="Y491" s="14"/>
      <c r="Z491" s="14"/>
      <c r="AA491" s="14"/>
      <c r="AB491" s="14"/>
      <c r="AC491" s="14"/>
      <c r="AD491" s="14"/>
      <c r="AE491" s="14"/>
      <c r="AF491" s="14"/>
      <c r="AG491" s="14"/>
      <c r="AH491" s="14"/>
    </row>
    <row r="492" spans="1:34" ht="15.75" customHeight="1">
      <c r="A492" s="17"/>
      <c r="B492" s="18"/>
      <c r="C492" s="18"/>
      <c r="D492" s="18"/>
      <c r="E492" s="18"/>
      <c r="F492" s="18"/>
      <c r="G492" s="18"/>
      <c r="H492" s="20"/>
      <c r="I492" s="20"/>
      <c r="J492" s="20"/>
      <c r="K492" s="24"/>
      <c r="L492" s="20"/>
      <c r="M492" s="20"/>
      <c r="N492" s="18"/>
      <c r="O492" s="18"/>
      <c r="P492" s="18"/>
      <c r="Q492" s="18"/>
      <c r="R492" s="18"/>
      <c r="S492" s="14"/>
      <c r="T492" s="14"/>
      <c r="U492" s="14"/>
      <c r="V492" s="14"/>
      <c r="W492" s="14"/>
      <c r="X492" s="14"/>
      <c r="Y492" s="14"/>
      <c r="Z492" s="14"/>
      <c r="AA492" s="14"/>
      <c r="AB492" s="14"/>
      <c r="AC492" s="14"/>
      <c r="AD492" s="14"/>
      <c r="AE492" s="14"/>
      <c r="AF492" s="14"/>
      <c r="AG492" s="14"/>
      <c r="AH492" s="14"/>
    </row>
    <row r="493" spans="1:34" ht="15.75" customHeight="1">
      <c r="A493" s="17"/>
      <c r="B493" s="18"/>
      <c r="C493" s="18"/>
      <c r="D493" s="18"/>
      <c r="E493" s="18"/>
      <c r="F493" s="18"/>
      <c r="G493" s="18"/>
      <c r="H493" s="20"/>
      <c r="I493" s="20"/>
      <c r="J493" s="20"/>
      <c r="K493" s="24"/>
      <c r="L493" s="20"/>
      <c r="M493" s="20"/>
      <c r="N493" s="18"/>
      <c r="O493" s="18"/>
      <c r="P493" s="18"/>
      <c r="Q493" s="18"/>
      <c r="R493" s="18"/>
      <c r="S493" s="14"/>
      <c r="T493" s="14"/>
      <c r="U493" s="14"/>
      <c r="V493" s="14"/>
      <c r="W493" s="14"/>
      <c r="X493" s="14"/>
      <c r="Y493" s="14"/>
      <c r="Z493" s="14"/>
      <c r="AA493" s="14"/>
      <c r="AB493" s="14"/>
      <c r="AC493" s="14"/>
      <c r="AD493" s="14"/>
      <c r="AE493" s="14"/>
      <c r="AF493" s="14"/>
      <c r="AG493" s="14"/>
      <c r="AH493" s="14"/>
    </row>
    <row r="494" spans="1:34" ht="15.75" customHeight="1">
      <c r="A494" s="17"/>
      <c r="B494" s="18"/>
      <c r="C494" s="18"/>
      <c r="D494" s="18"/>
      <c r="E494" s="18"/>
      <c r="F494" s="18"/>
      <c r="G494" s="18"/>
      <c r="H494" s="20"/>
      <c r="I494" s="20"/>
      <c r="J494" s="20"/>
      <c r="K494" s="24"/>
      <c r="L494" s="20"/>
      <c r="M494" s="20"/>
      <c r="N494" s="18"/>
      <c r="O494" s="18"/>
      <c r="P494" s="18"/>
      <c r="Q494" s="18"/>
      <c r="R494" s="18"/>
      <c r="S494" s="14"/>
      <c r="T494" s="14"/>
      <c r="U494" s="14"/>
      <c r="V494" s="14"/>
      <c r="W494" s="14"/>
      <c r="X494" s="14"/>
      <c r="Y494" s="14"/>
      <c r="Z494" s="14"/>
      <c r="AA494" s="14"/>
      <c r="AB494" s="14"/>
      <c r="AC494" s="14"/>
      <c r="AD494" s="14"/>
      <c r="AE494" s="14"/>
      <c r="AF494" s="14"/>
      <c r="AG494" s="14"/>
      <c r="AH494" s="14"/>
    </row>
    <row r="495" spans="1:34" ht="15.75" customHeight="1">
      <c r="A495" s="17"/>
      <c r="B495" s="18"/>
      <c r="C495" s="18"/>
      <c r="D495" s="18"/>
      <c r="E495" s="18"/>
      <c r="F495" s="18"/>
      <c r="G495" s="18"/>
      <c r="H495" s="20"/>
      <c r="I495" s="20"/>
      <c r="J495" s="20"/>
      <c r="K495" s="24"/>
      <c r="L495" s="20"/>
      <c r="M495" s="20"/>
      <c r="N495" s="18"/>
      <c r="O495" s="18"/>
      <c r="P495" s="18"/>
      <c r="Q495" s="18"/>
      <c r="R495" s="18"/>
      <c r="S495" s="14"/>
      <c r="T495" s="14"/>
      <c r="U495" s="14"/>
      <c r="V495" s="14"/>
      <c r="W495" s="14"/>
      <c r="X495" s="14"/>
      <c r="Y495" s="14"/>
      <c r="Z495" s="14"/>
      <c r="AA495" s="14"/>
      <c r="AB495" s="14"/>
      <c r="AC495" s="14"/>
      <c r="AD495" s="14"/>
      <c r="AE495" s="14"/>
      <c r="AF495" s="14"/>
      <c r="AG495" s="14"/>
      <c r="AH495" s="14"/>
    </row>
    <row r="496" spans="1:34" ht="15.75" customHeight="1">
      <c r="A496" s="17"/>
      <c r="B496" s="18"/>
      <c r="C496" s="18"/>
      <c r="D496" s="18"/>
      <c r="E496" s="18"/>
      <c r="F496" s="18"/>
      <c r="G496" s="18"/>
      <c r="H496" s="20"/>
      <c r="I496" s="20"/>
      <c r="J496" s="20"/>
      <c r="K496" s="24"/>
      <c r="L496" s="20"/>
      <c r="M496" s="20"/>
      <c r="N496" s="18"/>
      <c r="O496" s="18"/>
      <c r="P496" s="18"/>
      <c r="Q496" s="18"/>
      <c r="R496" s="18"/>
      <c r="S496" s="14"/>
      <c r="T496" s="14"/>
      <c r="U496" s="14"/>
      <c r="V496" s="14"/>
      <c r="W496" s="14"/>
      <c r="X496" s="14"/>
      <c r="Y496" s="14"/>
      <c r="Z496" s="14"/>
      <c r="AA496" s="14"/>
      <c r="AB496" s="14"/>
      <c r="AC496" s="14"/>
      <c r="AD496" s="14"/>
      <c r="AE496" s="14"/>
      <c r="AF496" s="14"/>
      <c r="AG496" s="14"/>
      <c r="AH496" s="14"/>
    </row>
    <row r="497" spans="1:34" ht="15.75" customHeight="1">
      <c r="A497" s="17"/>
      <c r="B497" s="18"/>
      <c r="C497" s="18"/>
      <c r="D497" s="18"/>
      <c r="E497" s="18"/>
      <c r="F497" s="18"/>
      <c r="G497" s="18"/>
      <c r="H497" s="20"/>
      <c r="I497" s="20"/>
      <c r="J497" s="20"/>
      <c r="K497" s="24"/>
      <c r="L497" s="20"/>
      <c r="M497" s="20"/>
      <c r="N497" s="18"/>
      <c r="O497" s="18"/>
      <c r="P497" s="18"/>
      <c r="Q497" s="18"/>
      <c r="R497" s="18"/>
      <c r="S497" s="14"/>
      <c r="T497" s="14"/>
      <c r="U497" s="14"/>
      <c r="V497" s="14"/>
      <c r="W497" s="14"/>
      <c r="X497" s="14"/>
      <c r="Y497" s="14"/>
      <c r="Z497" s="14"/>
      <c r="AA497" s="14"/>
      <c r="AB497" s="14"/>
      <c r="AC497" s="14"/>
      <c r="AD497" s="14"/>
      <c r="AE497" s="14"/>
      <c r="AF497" s="14"/>
      <c r="AG497" s="14"/>
      <c r="AH497" s="14"/>
    </row>
    <row r="498" spans="1:34" ht="15.75" customHeight="1">
      <c r="A498" s="17"/>
      <c r="B498" s="18"/>
      <c r="C498" s="18"/>
      <c r="D498" s="18"/>
      <c r="E498" s="18"/>
      <c r="F498" s="18"/>
      <c r="G498" s="18"/>
      <c r="H498" s="20"/>
      <c r="I498" s="20"/>
      <c r="J498" s="20"/>
      <c r="K498" s="24"/>
      <c r="L498" s="20"/>
      <c r="M498" s="20"/>
      <c r="N498" s="18"/>
      <c r="O498" s="18"/>
      <c r="P498" s="18"/>
      <c r="Q498" s="18"/>
      <c r="R498" s="18"/>
      <c r="S498" s="14"/>
      <c r="T498" s="14"/>
      <c r="U498" s="14"/>
      <c r="V498" s="14"/>
      <c r="W498" s="14"/>
      <c r="X498" s="14"/>
      <c r="Y498" s="14"/>
      <c r="Z498" s="14"/>
      <c r="AA498" s="14"/>
      <c r="AB498" s="14"/>
      <c r="AC498" s="14"/>
      <c r="AD498" s="14"/>
      <c r="AE498" s="14"/>
      <c r="AF498" s="14"/>
      <c r="AG498" s="14"/>
      <c r="AH498" s="14"/>
    </row>
    <row r="499" spans="1:34" ht="15.75" customHeight="1">
      <c r="A499" s="17"/>
      <c r="B499" s="18"/>
      <c r="C499" s="18"/>
      <c r="D499" s="18"/>
      <c r="E499" s="18"/>
      <c r="F499" s="18"/>
      <c r="G499" s="18"/>
      <c r="H499" s="20"/>
      <c r="I499" s="20"/>
      <c r="J499" s="20"/>
      <c r="K499" s="24"/>
      <c r="L499" s="20"/>
      <c r="M499" s="20"/>
      <c r="N499" s="18"/>
      <c r="O499" s="18"/>
      <c r="P499" s="18"/>
      <c r="Q499" s="18"/>
      <c r="R499" s="18"/>
      <c r="S499" s="14"/>
      <c r="T499" s="14"/>
      <c r="U499" s="14"/>
      <c r="V499" s="14"/>
      <c r="W499" s="14"/>
      <c r="X499" s="14"/>
      <c r="Y499" s="14"/>
      <c r="Z499" s="14"/>
      <c r="AA499" s="14"/>
      <c r="AB499" s="14"/>
      <c r="AC499" s="14"/>
      <c r="AD499" s="14"/>
      <c r="AE499" s="14"/>
      <c r="AF499" s="14"/>
      <c r="AG499" s="14"/>
      <c r="AH499" s="14"/>
    </row>
    <row r="500" spans="1:34" ht="15.75" customHeight="1">
      <c r="A500" s="17"/>
      <c r="B500" s="18"/>
      <c r="C500" s="18"/>
      <c r="D500" s="18"/>
      <c r="E500" s="18"/>
      <c r="F500" s="18"/>
      <c r="G500" s="18"/>
      <c r="H500" s="20"/>
      <c r="I500" s="20"/>
      <c r="J500" s="20"/>
      <c r="K500" s="24"/>
      <c r="L500" s="20"/>
      <c r="M500" s="20"/>
      <c r="N500" s="18"/>
      <c r="O500" s="18"/>
      <c r="P500" s="18"/>
      <c r="Q500" s="18"/>
      <c r="R500" s="18"/>
      <c r="S500" s="14"/>
      <c r="T500" s="14"/>
      <c r="U500" s="14"/>
      <c r="V500" s="14"/>
      <c r="W500" s="14"/>
      <c r="X500" s="14"/>
      <c r="Y500" s="14"/>
      <c r="Z500" s="14"/>
      <c r="AA500" s="14"/>
      <c r="AB500" s="14"/>
      <c r="AC500" s="14"/>
      <c r="AD500" s="14"/>
      <c r="AE500" s="14"/>
      <c r="AF500" s="14"/>
      <c r="AG500" s="14"/>
      <c r="AH500" s="14"/>
    </row>
    <row r="501" spans="1:34" ht="15.75" customHeight="1">
      <c r="A501" s="17"/>
      <c r="B501" s="18"/>
      <c r="C501" s="18"/>
      <c r="D501" s="18"/>
      <c r="E501" s="18"/>
      <c r="F501" s="18"/>
      <c r="G501" s="18"/>
      <c r="H501" s="20"/>
      <c r="I501" s="20"/>
      <c r="J501" s="20"/>
      <c r="K501" s="24"/>
      <c r="L501" s="20"/>
      <c r="M501" s="20"/>
      <c r="N501" s="18"/>
      <c r="O501" s="18"/>
      <c r="P501" s="18"/>
      <c r="Q501" s="18"/>
      <c r="R501" s="18"/>
      <c r="S501" s="14"/>
      <c r="T501" s="14"/>
      <c r="U501" s="14"/>
      <c r="V501" s="14"/>
      <c r="W501" s="14"/>
      <c r="X501" s="14"/>
      <c r="Y501" s="14"/>
      <c r="Z501" s="14"/>
      <c r="AA501" s="14"/>
      <c r="AB501" s="14"/>
      <c r="AC501" s="14"/>
      <c r="AD501" s="14"/>
      <c r="AE501" s="14"/>
      <c r="AF501" s="14"/>
      <c r="AG501" s="14"/>
      <c r="AH501" s="14"/>
    </row>
    <row r="502" spans="1:34" ht="15.75" customHeight="1">
      <c r="A502" s="17"/>
      <c r="B502" s="18"/>
      <c r="C502" s="18"/>
      <c r="D502" s="18"/>
      <c r="E502" s="18"/>
      <c r="F502" s="18"/>
      <c r="G502" s="18"/>
      <c r="H502" s="20"/>
      <c r="I502" s="20"/>
      <c r="J502" s="20"/>
      <c r="K502" s="24"/>
      <c r="L502" s="20"/>
      <c r="M502" s="20"/>
      <c r="N502" s="18"/>
      <c r="O502" s="18"/>
      <c r="P502" s="18"/>
      <c r="Q502" s="18"/>
      <c r="R502" s="18"/>
      <c r="S502" s="14"/>
      <c r="T502" s="14"/>
      <c r="U502" s="14"/>
      <c r="V502" s="14"/>
      <c r="W502" s="14"/>
      <c r="X502" s="14"/>
      <c r="Y502" s="14"/>
      <c r="Z502" s="14"/>
      <c r="AA502" s="14"/>
      <c r="AB502" s="14"/>
      <c r="AC502" s="14"/>
      <c r="AD502" s="14"/>
      <c r="AE502" s="14"/>
      <c r="AF502" s="14"/>
      <c r="AG502" s="14"/>
      <c r="AH502" s="14"/>
    </row>
    <row r="503" spans="1:34" ht="15.75" customHeight="1">
      <c r="A503" s="17"/>
      <c r="B503" s="18"/>
      <c r="C503" s="18"/>
      <c r="D503" s="18"/>
      <c r="E503" s="18"/>
      <c r="F503" s="18"/>
      <c r="G503" s="18"/>
      <c r="H503" s="20"/>
      <c r="I503" s="20"/>
      <c r="J503" s="20"/>
      <c r="K503" s="24"/>
      <c r="L503" s="20"/>
      <c r="M503" s="20"/>
      <c r="N503" s="18"/>
      <c r="O503" s="18"/>
      <c r="P503" s="18"/>
      <c r="Q503" s="18"/>
      <c r="R503" s="18"/>
      <c r="S503" s="14"/>
      <c r="T503" s="14"/>
      <c r="U503" s="14"/>
      <c r="V503" s="14"/>
      <c r="W503" s="14"/>
      <c r="X503" s="14"/>
      <c r="Y503" s="14"/>
      <c r="Z503" s="14"/>
      <c r="AA503" s="14"/>
      <c r="AB503" s="14"/>
      <c r="AC503" s="14"/>
      <c r="AD503" s="14"/>
      <c r="AE503" s="14"/>
      <c r="AF503" s="14"/>
      <c r="AG503" s="14"/>
      <c r="AH503" s="14"/>
    </row>
    <row r="504" spans="1:34" ht="15.75" customHeight="1">
      <c r="A504" s="17"/>
      <c r="B504" s="18"/>
      <c r="C504" s="18"/>
      <c r="D504" s="18"/>
      <c r="E504" s="18"/>
      <c r="F504" s="18"/>
      <c r="G504" s="18"/>
      <c r="H504" s="20"/>
      <c r="I504" s="20"/>
      <c r="J504" s="20"/>
      <c r="K504" s="24"/>
      <c r="L504" s="20"/>
      <c r="M504" s="20"/>
      <c r="N504" s="18"/>
      <c r="O504" s="18"/>
      <c r="P504" s="18"/>
      <c r="Q504" s="18"/>
      <c r="R504" s="18"/>
      <c r="S504" s="14"/>
      <c r="T504" s="14"/>
      <c r="U504" s="14"/>
      <c r="V504" s="14"/>
      <c r="W504" s="14"/>
      <c r="X504" s="14"/>
      <c r="Y504" s="14"/>
      <c r="Z504" s="14"/>
      <c r="AA504" s="14"/>
      <c r="AB504" s="14"/>
      <c r="AC504" s="14"/>
      <c r="AD504" s="14"/>
      <c r="AE504" s="14"/>
      <c r="AF504" s="14"/>
      <c r="AG504" s="14"/>
      <c r="AH504" s="14"/>
    </row>
    <row r="505" spans="1:34" ht="15.75" customHeight="1">
      <c r="A505" s="17"/>
      <c r="B505" s="18"/>
      <c r="C505" s="18"/>
      <c r="D505" s="18"/>
      <c r="E505" s="18"/>
      <c r="F505" s="18"/>
      <c r="G505" s="18"/>
      <c r="H505" s="20"/>
      <c r="I505" s="20"/>
      <c r="J505" s="20"/>
      <c r="K505" s="24"/>
      <c r="L505" s="20"/>
      <c r="M505" s="20"/>
      <c r="N505" s="18"/>
      <c r="O505" s="18"/>
      <c r="P505" s="18"/>
      <c r="Q505" s="18"/>
      <c r="R505" s="18"/>
      <c r="S505" s="14"/>
      <c r="T505" s="14"/>
      <c r="U505" s="14"/>
      <c r="V505" s="14"/>
      <c r="W505" s="14"/>
      <c r="X505" s="14"/>
      <c r="Y505" s="14"/>
      <c r="Z505" s="14"/>
      <c r="AA505" s="14"/>
      <c r="AB505" s="14"/>
      <c r="AC505" s="14"/>
      <c r="AD505" s="14"/>
      <c r="AE505" s="14"/>
      <c r="AF505" s="14"/>
      <c r="AG505" s="14"/>
      <c r="AH505" s="14"/>
    </row>
    <row r="506" spans="1:34" ht="15.75" customHeight="1">
      <c r="A506" s="17"/>
      <c r="B506" s="18"/>
      <c r="C506" s="18"/>
      <c r="D506" s="18"/>
      <c r="E506" s="18"/>
      <c r="F506" s="18"/>
      <c r="G506" s="18"/>
      <c r="H506" s="20"/>
      <c r="I506" s="20"/>
      <c r="J506" s="20"/>
      <c r="K506" s="24"/>
      <c r="L506" s="20"/>
      <c r="M506" s="20"/>
      <c r="N506" s="18"/>
      <c r="O506" s="18"/>
      <c r="P506" s="18"/>
      <c r="Q506" s="18"/>
      <c r="R506" s="18"/>
      <c r="S506" s="14"/>
      <c r="T506" s="14"/>
      <c r="U506" s="14"/>
      <c r="V506" s="14"/>
      <c r="W506" s="14"/>
      <c r="X506" s="14"/>
      <c r="Y506" s="14"/>
      <c r="Z506" s="14"/>
      <c r="AA506" s="14"/>
      <c r="AB506" s="14"/>
      <c r="AC506" s="14"/>
      <c r="AD506" s="14"/>
      <c r="AE506" s="14"/>
      <c r="AF506" s="14"/>
      <c r="AG506" s="14"/>
      <c r="AH506" s="14"/>
    </row>
    <row r="507" spans="1:34" ht="15.75" customHeight="1">
      <c r="A507" s="17"/>
      <c r="B507" s="18"/>
      <c r="C507" s="18"/>
      <c r="D507" s="18"/>
      <c r="E507" s="18"/>
      <c r="F507" s="18"/>
      <c r="G507" s="18"/>
      <c r="H507" s="20"/>
      <c r="I507" s="20"/>
      <c r="J507" s="20"/>
      <c r="K507" s="24"/>
      <c r="L507" s="20"/>
      <c r="M507" s="20"/>
      <c r="N507" s="18"/>
      <c r="O507" s="18"/>
      <c r="P507" s="18"/>
      <c r="Q507" s="18"/>
      <c r="R507" s="18"/>
      <c r="S507" s="14"/>
      <c r="T507" s="14"/>
      <c r="U507" s="14"/>
      <c r="V507" s="14"/>
      <c r="W507" s="14"/>
      <c r="X507" s="14"/>
      <c r="Y507" s="14"/>
      <c r="Z507" s="14"/>
      <c r="AA507" s="14"/>
      <c r="AB507" s="14"/>
      <c r="AC507" s="14"/>
      <c r="AD507" s="14"/>
      <c r="AE507" s="14"/>
      <c r="AF507" s="14"/>
      <c r="AG507" s="14"/>
      <c r="AH507" s="14"/>
    </row>
    <row r="508" spans="1:34" ht="15.75" customHeight="1">
      <c r="A508" s="17"/>
      <c r="B508" s="18"/>
      <c r="C508" s="18"/>
      <c r="D508" s="18"/>
      <c r="E508" s="18"/>
      <c r="F508" s="18"/>
      <c r="G508" s="18"/>
      <c r="H508" s="20"/>
      <c r="I508" s="20"/>
      <c r="J508" s="20"/>
      <c r="K508" s="24"/>
      <c r="L508" s="20"/>
      <c r="M508" s="20"/>
      <c r="N508" s="18"/>
      <c r="O508" s="18"/>
      <c r="P508" s="18"/>
      <c r="Q508" s="18"/>
      <c r="R508" s="18"/>
      <c r="S508" s="14"/>
      <c r="T508" s="14"/>
      <c r="U508" s="14"/>
      <c r="V508" s="14"/>
      <c r="W508" s="14"/>
      <c r="X508" s="14"/>
      <c r="Y508" s="14"/>
      <c r="Z508" s="14"/>
      <c r="AA508" s="14"/>
      <c r="AB508" s="14"/>
      <c r="AC508" s="14"/>
      <c r="AD508" s="14"/>
      <c r="AE508" s="14"/>
      <c r="AF508" s="14"/>
      <c r="AG508" s="14"/>
      <c r="AH508" s="14"/>
    </row>
    <row r="509" spans="1:34" ht="15.75" customHeight="1">
      <c r="A509" s="17"/>
      <c r="B509" s="18"/>
      <c r="C509" s="18"/>
      <c r="D509" s="18"/>
      <c r="E509" s="18"/>
      <c r="F509" s="18"/>
      <c r="G509" s="18"/>
      <c r="H509" s="20"/>
      <c r="I509" s="20"/>
      <c r="J509" s="20"/>
      <c r="K509" s="24"/>
      <c r="L509" s="20"/>
      <c r="M509" s="20"/>
      <c r="N509" s="18"/>
      <c r="O509" s="18"/>
      <c r="P509" s="18"/>
      <c r="Q509" s="18"/>
      <c r="R509" s="18"/>
      <c r="S509" s="14"/>
      <c r="T509" s="14"/>
      <c r="U509" s="14"/>
      <c r="V509" s="14"/>
      <c r="W509" s="14"/>
      <c r="X509" s="14"/>
      <c r="Y509" s="14"/>
      <c r="Z509" s="14"/>
      <c r="AA509" s="14"/>
      <c r="AB509" s="14"/>
      <c r="AC509" s="14"/>
      <c r="AD509" s="14"/>
      <c r="AE509" s="14"/>
      <c r="AF509" s="14"/>
      <c r="AG509" s="14"/>
      <c r="AH509" s="14"/>
    </row>
    <row r="510" spans="1:34" ht="15.75" customHeight="1">
      <c r="A510" s="17"/>
      <c r="B510" s="18"/>
      <c r="C510" s="18"/>
      <c r="D510" s="18"/>
      <c r="E510" s="18"/>
      <c r="F510" s="18"/>
      <c r="G510" s="18"/>
      <c r="H510" s="20"/>
      <c r="I510" s="20"/>
      <c r="J510" s="20"/>
      <c r="K510" s="24"/>
      <c r="L510" s="20"/>
      <c r="M510" s="20"/>
      <c r="N510" s="18"/>
      <c r="O510" s="18"/>
      <c r="P510" s="18"/>
      <c r="Q510" s="18"/>
      <c r="R510" s="18"/>
      <c r="S510" s="14"/>
      <c r="T510" s="14"/>
      <c r="U510" s="14"/>
      <c r="V510" s="14"/>
      <c r="W510" s="14"/>
      <c r="X510" s="14"/>
      <c r="Y510" s="14"/>
      <c r="Z510" s="14"/>
      <c r="AA510" s="14"/>
      <c r="AB510" s="14"/>
      <c r="AC510" s="14"/>
      <c r="AD510" s="14"/>
      <c r="AE510" s="14"/>
      <c r="AF510" s="14"/>
      <c r="AG510" s="14"/>
      <c r="AH510" s="14"/>
    </row>
    <row r="511" spans="1:34" ht="15.75" customHeight="1">
      <c r="A511" s="17"/>
      <c r="B511" s="18"/>
      <c r="C511" s="18"/>
      <c r="D511" s="18"/>
      <c r="E511" s="18"/>
      <c r="F511" s="18"/>
      <c r="G511" s="18"/>
      <c r="H511" s="20"/>
      <c r="I511" s="20"/>
      <c r="J511" s="20"/>
      <c r="K511" s="24"/>
      <c r="L511" s="20"/>
      <c r="M511" s="20"/>
      <c r="N511" s="18"/>
      <c r="O511" s="18"/>
      <c r="P511" s="18"/>
      <c r="Q511" s="18"/>
      <c r="R511" s="18"/>
      <c r="S511" s="14"/>
      <c r="T511" s="14"/>
      <c r="U511" s="14"/>
      <c r="V511" s="14"/>
      <c r="W511" s="14"/>
      <c r="X511" s="14"/>
      <c r="Y511" s="14"/>
      <c r="Z511" s="14"/>
      <c r="AA511" s="14"/>
      <c r="AB511" s="14"/>
      <c r="AC511" s="14"/>
      <c r="AD511" s="14"/>
      <c r="AE511" s="14"/>
      <c r="AF511" s="14"/>
      <c r="AG511" s="14"/>
      <c r="AH511" s="14"/>
    </row>
    <row r="512" spans="1:34" ht="15.75" customHeight="1">
      <c r="A512" s="17"/>
      <c r="B512" s="18"/>
      <c r="C512" s="18"/>
      <c r="D512" s="18"/>
      <c r="E512" s="18"/>
      <c r="F512" s="18"/>
      <c r="G512" s="18"/>
      <c r="H512" s="20"/>
      <c r="I512" s="20"/>
      <c r="J512" s="20"/>
      <c r="K512" s="24"/>
      <c r="L512" s="20"/>
      <c r="M512" s="20"/>
      <c r="N512" s="18"/>
      <c r="O512" s="18"/>
      <c r="P512" s="18"/>
      <c r="Q512" s="18"/>
      <c r="R512" s="18"/>
      <c r="S512" s="14"/>
      <c r="T512" s="14"/>
      <c r="U512" s="14"/>
      <c r="V512" s="14"/>
      <c r="W512" s="14"/>
      <c r="X512" s="14"/>
      <c r="Y512" s="14"/>
      <c r="Z512" s="14"/>
      <c r="AA512" s="14"/>
      <c r="AB512" s="14"/>
      <c r="AC512" s="14"/>
      <c r="AD512" s="14"/>
      <c r="AE512" s="14"/>
      <c r="AF512" s="14"/>
      <c r="AG512" s="14"/>
      <c r="AH512" s="14"/>
    </row>
    <row r="513" spans="1:34" ht="15.75" customHeight="1">
      <c r="A513" s="17"/>
      <c r="B513" s="18"/>
      <c r="C513" s="18"/>
      <c r="D513" s="18"/>
      <c r="E513" s="18"/>
      <c r="F513" s="18"/>
      <c r="G513" s="18"/>
      <c r="H513" s="20"/>
      <c r="I513" s="20"/>
      <c r="J513" s="20"/>
      <c r="K513" s="24"/>
      <c r="L513" s="20"/>
      <c r="M513" s="20"/>
      <c r="N513" s="18"/>
      <c r="O513" s="18"/>
      <c r="P513" s="18"/>
      <c r="Q513" s="18"/>
      <c r="R513" s="18"/>
      <c r="S513" s="14"/>
      <c r="T513" s="14"/>
      <c r="U513" s="14"/>
      <c r="V513" s="14"/>
      <c r="W513" s="14"/>
      <c r="X513" s="14"/>
      <c r="Y513" s="14"/>
      <c r="Z513" s="14"/>
      <c r="AA513" s="14"/>
      <c r="AB513" s="14"/>
      <c r="AC513" s="14"/>
      <c r="AD513" s="14"/>
      <c r="AE513" s="14"/>
      <c r="AF513" s="14"/>
      <c r="AG513" s="14"/>
      <c r="AH513" s="14"/>
    </row>
    <row r="514" spans="1:34" ht="15.75" customHeight="1">
      <c r="A514" s="17"/>
      <c r="B514" s="18"/>
      <c r="C514" s="18"/>
      <c r="D514" s="18"/>
      <c r="E514" s="18"/>
      <c r="F514" s="18"/>
      <c r="G514" s="18"/>
      <c r="H514" s="20"/>
      <c r="I514" s="20"/>
      <c r="J514" s="20"/>
      <c r="K514" s="24"/>
      <c r="L514" s="20"/>
      <c r="M514" s="20"/>
      <c r="N514" s="18"/>
      <c r="O514" s="18"/>
      <c r="P514" s="18"/>
      <c r="Q514" s="18"/>
      <c r="R514" s="18"/>
      <c r="S514" s="14"/>
      <c r="T514" s="14"/>
      <c r="U514" s="14"/>
      <c r="V514" s="14"/>
      <c r="W514" s="14"/>
      <c r="X514" s="14"/>
      <c r="Y514" s="14"/>
      <c r="Z514" s="14"/>
      <c r="AA514" s="14"/>
      <c r="AB514" s="14"/>
      <c r="AC514" s="14"/>
      <c r="AD514" s="14"/>
      <c r="AE514" s="14"/>
      <c r="AF514" s="14"/>
      <c r="AG514" s="14"/>
      <c r="AH514" s="14"/>
    </row>
    <row r="515" spans="1:34" ht="15.75" customHeight="1">
      <c r="A515" s="17"/>
      <c r="B515" s="18"/>
      <c r="C515" s="18"/>
      <c r="D515" s="18"/>
      <c r="E515" s="18"/>
      <c r="F515" s="18"/>
      <c r="G515" s="18"/>
      <c r="H515" s="20"/>
      <c r="I515" s="20"/>
      <c r="J515" s="20"/>
      <c r="K515" s="24"/>
      <c r="L515" s="20"/>
      <c r="M515" s="20"/>
      <c r="N515" s="18"/>
      <c r="O515" s="18"/>
      <c r="P515" s="18"/>
      <c r="Q515" s="18"/>
      <c r="R515" s="18"/>
      <c r="S515" s="14"/>
      <c r="T515" s="14"/>
      <c r="U515" s="14"/>
      <c r="V515" s="14"/>
      <c r="W515" s="14"/>
      <c r="X515" s="14"/>
      <c r="Y515" s="14"/>
      <c r="Z515" s="14"/>
      <c r="AA515" s="14"/>
      <c r="AB515" s="14"/>
      <c r="AC515" s="14"/>
      <c r="AD515" s="14"/>
      <c r="AE515" s="14"/>
      <c r="AF515" s="14"/>
      <c r="AG515" s="14"/>
      <c r="AH515" s="14"/>
    </row>
    <row r="516" spans="1:34" ht="15.75" customHeight="1">
      <c r="A516" s="17"/>
      <c r="B516" s="18"/>
      <c r="C516" s="18"/>
      <c r="D516" s="18"/>
      <c r="E516" s="18"/>
      <c r="F516" s="18"/>
      <c r="G516" s="18"/>
      <c r="H516" s="20"/>
      <c r="I516" s="20"/>
      <c r="J516" s="20"/>
      <c r="K516" s="24"/>
      <c r="L516" s="20"/>
      <c r="M516" s="20"/>
      <c r="N516" s="18"/>
      <c r="O516" s="18"/>
      <c r="P516" s="18"/>
      <c r="Q516" s="18"/>
      <c r="R516" s="18"/>
      <c r="S516" s="14"/>
      <c r="T516" s="14"/>
      <c r="U516" s="14"/>
      <c r="V516" s="14"/>
      <c r="W516" s="14"/>
      <c r="X516" s="14"/>
      <c r="Y516" s="14"/>
      <c r="Z516" s="14"/>
      <c r="AA516" s="14"/>
      <c r="AB516" s="14"/>
      <c r="AC516" s="14"/>
      <c r="AD516" s="14"/>
      <c r="AE516" s="14"/>
      <c r="AF516" s="14"/>
      <c r="AG516" s="14"/>
      <c r="AH516" s="14"/>
    </row>
    <row r="517" spans="1:34" ht="15.75" customHeight="1">
      <c r="A517" s="17"/>
      <c r="B517" s="18"/>
      <c r="C517" s="18"/>
      <c r="D517" s="18"/>
      <c r="E517" s="18"/>
      <c r="F517" s="18"/>
      <c r="G517" s="18"/>
      <c r="H517" s="20"/>
      <c r="I517" s="20"/>
      <c r="J517" s="20"/>
      <c r="K517" s="24"/>
      <c r="L517" s="20"/>
      <c r="M517" s="20"/>
      <c r="N517" s="18"/>
      <c r="O517" s="18"/>
      <c r="P517" s="18"/>
      <c r="Q517" s="18"/>
      <c r="R517" s="18"/>
      <c r="S517" s="14"/>
      <c r="T517" s="14"/>
      <c r="U517" s="14"/>
      <c r="V517" s="14"/>
      <c r="W517" s="14"/>
      <c r="X517" s="14"/>
      <c r="Y517" s="14"/>
      <c r="Z517" s="14"/>
      <c r="AA517" s="14"/>
      <c r="AB517" s="14"/>
      <c r="AC517" s="14"/>
      <c r="AD517" s="14"/>
      <c r="AE517" s="14"/>
      <c r="AF517" s="14"/>
      <c r="AG517" s="14"/>
      <c r="AH517" s="14"/>
    </row>
    <row r="518" spans="1:34" ht="15.75" customHeight="1">
      <c r="A518" s="17"/>
      <c r="B518" s="18"/>
      <c r="C518" s="18"/>
      <c r="D518" s="18"/>
      <c r="E518" s="18"/>
      <c r="F518" s="18"/>
      <c r="G518" s="18"/>
      <c r="H518" s="20"/>
      <c r="I518" s="20"/>
      <c r="J518" s="20"/>
      <c r="K518" s="24"/>
      <c r="L518" s="20"/>
      <c r="M518" s="20"/>
      <c r="N518" s="18"/>
      <c r="O518" s="18"/>
      <c r="P518" s="18"/>
      <c r="Q518" s="18"/>
      <c r="R518" s="18"/>
      <c r="S518" s="14"/>
      <c r="T518" s="14"/>
      <c r="U518" s="14"/>
      <c r="V518" s="14"/>
      <c r="W518" s="14"/>
      <c r="X518" s="14"/>
      <c r="Y518" s="14"/>
      <c r="Z518" s="14"/>
      <c r="AA518" s="14"/>
      <c r="AB518" s="14"/>
      <c r="AC518" s="14"/>
      <c r="AD518" s="14"/>
      <c r="AE518" s="14"/>
      <c r="AF518" s="14"/>
      <c r="AG518" s="14"/>
      <c r="AH518" s="14"/>
    </row>
    <row r="519" spans="1:34" ht="15.75" customHeight="1">
      <c r="A519" s="17"/>
      <c r="B519" s="18"/>
      <c r="C519" s="18"/>
      <c r="D519" s="18"/>
      <c r="E519" s="18"/>
      <c r="F519" s="18"/>
      <c r="G519" s="18"/>
      <c r="H519" s="20"/>
      <c r="I519" s="20"/>
      <c r="J519" s="20"/>
      <c r="K519" s="24"/>
      <c r="L519" s="20"/>
      <c r="M519" s="20"/>
      <c r="N519" s="18"/>
      <c r="O519" s="18"/>
      <c r="P519" s="18"/>
      <c r="Q519" s="18"/>
      <c r="R519" s="18"/>
      <c r="S519" s="14"/>
      <c r="T519" s="14"/>
      <c r="U519" s="14"/>
      <c r="V519" s="14"/>
      <c r="W519" s="14"/>
      <c r="X519" s="14"/>
      <c r="Y519" s="14"/>
      <c r="Z519" s="14"/>
      <c r="AA519" s="14"/>
      <c r="AB519" s="14"/>
      <c r="AC519" s="14"/>
      <c r="AD519" s="14"/>
      <c r="AE519" s="14"/>
      <c r="AF519" s="14"/>
      <c r="AG519" s="14"/>
      <c r="AH519" s="14"/>
    </row>
    <row r="520" spans="1:34" ht="15.75" customHeight="1">
      <c r="A520" s="17"/>
      <c r="B520" s="18"/>
      <c r="C520" s="18"/>
      <c r="D520" s="18"/>
      <c r="E520" s="18"/>
      <c r="F520" s="18"/>
      <c r="G520" s="18"/>
      <c r="H520" s="20"/>
      <c r="I520" s="20"/>
      <c r="J520" s="20"/>
      <c r="K520" s="24"/>
      <c r="L520" s="20"/>
      <c r="M520" s="20"/>
      <c r="N520" s="18"/>
      <c r="O520" s="18"/>
      <c r="P520" s="18"/>
      <c r="Q520" s="18"/>
      <c r="R520" s="18"/>
      <c r="S520" s="14"/>
      <c r="T520" s="14"/>
      <c r="U520" s="14"/>
      <c r="V520" s="14"/>
      <c r="W520" s="14"/>
      <c r="X520" s="14"/>
      <c r="Y520" s="14"/>
      <c r="Z520" s="14"/>
      <c r="AA520" s="14"/>
      <c r="AB520" s="14"/>
      <c r="AC520" s="14"/>
      <c r="AD520" s="14"/>
      <c r="AE520" s="14"/>
      <c r="AF520" s="14"/>
      <c r="AG520" s="14"/>
      <c r="AH520" s="14"/>
    </row>
    <row r="521" spans="1:34" ht="15.75" customHeight="1">
      <c r="A521" s="17"/>
      <c r="B521" s="18"/>
      <c r="C521" s="18"/>
      <c r="D521" s="18"/>
      <c r="E521" s="18"/>
      <c r="F521" s="18"/>
      <c r="G521" s="18"/>
      <c r="H521" s="20"/>
      <c r="I521" s="20"/>
      <c r="J521" s="20"/>
      <c r="K521" s="24"/>
      <c r="L521" s="20"/>
      <c r="M521" s="20"/>
      <c r="N521" s="18"/>
      <c r="O521" s="18"/>
      <c r="P521" s="18"/>
      <c r="Q521" s="18"/>
      <c r="R521" s="18"/>
      <c r="S521" s="14"/>
      <c r="T521" s="14"/>
      <c r="U521" s="14"/>
      <c r="V521" s="14"/>
      <c r="W521" s="14"/>
      <c r="X521" s="14"/>
      <c r="Y521" s="14"/>
      <c r="Z521" s="14"/>
      <c r="AA521" s="14"/>
      <c r="AB521" s="14"/>
      <c r="AC521" s="14"/>
      <c r="AD521" s="14"/>
      <c r="AE521" s="14"/>
      <c r="AF521" s="14"/>
      <c r="AG521" s="14"/>
      <c r="AH521" s="14"/>
    </row>
    <row r="522" spans="1:34" ht="15.75" customHeight="1">
      <c r="A522" s="17"/>
      <c r="B522" s="18"/>
      <c r="C522" s="18"/>
      <c r="D522" s="18"/>
      <c r="E522" s="18"/>
      <c r="F522" s="18"/>
      <c r="G522" s="18"/>
      <c r="H522" s="20"/>
      <c r="I522" s="20"/>
      <c r="J522" s="20"/>
      <c r="K522" s="24"/>
      <c r="L522" s="20"/>
      <c r="M522" s="20"/>
      <c r="N522" s="18"/>
      <c r="O522" s="18"/>
      <c r="P522" s="18"/>
      <c r="Q522" s="18"/>
      <c r="R522" s="18"/>
      <c r="S522" s="14"/>
      <c r="T522" s="14"/>
      <c r="U522" s="14"/>
      <c r="V522" s="14"/>
      <c r="W522" s="14"/>
      <c r="X522" s="14"/>
      <c r="Y522" s="14"/>
      <c r="Z522" s="14"/>
      <c r="AA522" s="14"/>
      <c r="AB522" s="14"/>
      <c r="AC522" s="14"/>
      <c r="AD522" s="14"/>
      <c r="AE522" s="14"/>
      <c r="AF522" s="14"/>
      <c r="AG522" s="14"/>
      <c r="AH522" s="14"/>
    </row>
    <row r="523" spans="1:34" ht="15.75" customHeight="1">
      <c r="A523" s="17"/>
      <c r="B523" s="18"/>
      <c r="C523" s="18"/>
      <c r="D523" s="18"/>
      <c r="E523" s="18"/>
      <c r="F523" s="18"/>
      <c r="G523" s="18"/>
      <c r="H523" s="20"/>
      <c r="I523" s="20"/>
      <c r="J523" s="20"/>
      <c r="K523" s="24"/>
      <c r="L523" s="20"/>
      <c r="M523" s="20"/>
      <c r="N523" s="18"/>
      <c r="O523" s="18"/>
      <c r="P523" s="18"/>
      <c r="Q523" s="18"/>
      <c r="R523" s="18"/>
      <c r="S523" s="14"/>
      <c r="T523" s="14"/>
      <c r="U523" s="14"/>
      <c r="V523" s="14"/>
      <c r="W523" s="14"/>
      <c r="X523" s="14"/>
      <c r="Y523" s="14"/>
      <c r="Z523" s="14"/>
      <c r="AA523" s="14"/>
      <c r="AB523" s="14"/>
      <c r="AC523" s="14"/>
      <c r="AD523" s="14"/>
      <c r="AE523" s="14"/>
      <c r="AF523" s="14"/>
      <c r="AG523" s="14"/>
      <c r="AH523" s="14"/>
    </row>
    <row r="524" spans="1:34" ht="15.75" customHeight="1">
      <c r="A524" s="17"/>
      <c r="B524" s="18"/>
      <c r="C524" s="18"/>
      <c r="D524" s="18"/>
      <c r="E524" s="18"/>
      <c r="F524" s="18"/>
      <c r="G524" s="18"/>
      <c r="H524" s="20"/>
      <c r="I524" s="20"/>
      <c r="J524" s="20"/>
      <c r="K524" s="24"/>
      <c r="L524" s="20"/>
      <c r="M524" s="20"/>
      <c r="N524" s="18"/>
      <c r="O524" s="18"/>
      <c r="P524" s="18"/>
      <c r="Q524" s="18"/>
      <c r="R524" s="18"/>
      <c r="S524" s="14"/>
      <c r="T524" s="14"/>
      <c r="U524" s="14"/>
      <c r="V524" s="14"/>
      <c r="W524" s="14"/>
      <c r="X524" s="14"/>
      <c r="Y524" s="14"/>
      <c r="Z524" s="14"/>
      <c r="AA524" s="14"/>
      <c r="AB524" s="14"/>
      <c r="AC524" s="14"/>
      <c r="AD524" s="14"/>
      <c r="AE524" s="14"/>
      <c r="AF524" s="14"/>
      <c r="AG524" s="14"/>
      <c r="AH524" s="14"/>
    </row>
    <row r="525" spans="1:34" ht="15.75" customHeight="1">
      <c r="A525" s="17"/>
      <c r="B525" s="18"/>
      <c r="C525" s="18"/>
      <c r="D525" s="18"/>
      <c r="E525" s="18"/>
      <c r="F525" s="18"/>
      <c r="G525" s="18"/>
      <c r="H525" s="20"/>
      <c r="I525" s="20"/>
      <c r="J525" s="20"/>
      <c r="K525" s="24"/>
      <c r="L525" s="20"/>
      <c r="M525" s="20"/>
      <c r="N525" s="18"/>
      <c r="O525" s="18"/>
      <c r="P525" s="18"/>
      <c r="Q525" s="18"/>
      <c r="R525" s="18"/>
      <c r="S525" s="14"/>
      <c r="T525" s="14"/>
      <c r="U525" s="14"/>
      <c r="V525" s="14"/>
      <c r="W525" s="14"/>
      <c r="X525" s="14"/>
      <c r="Y525" s="14"/>
      <c r="Z525" s="14"/>
      <c r="AA525" s="14"/>
      <c r="AB525" s="14"/>
      <c r="AC525" s="14"/>
      <c r="AD525" s="14"/>
      <c r="AE525" s="14"/>
      <c r="AF525" s="14"/>
      <c r="AG525" s="14"/>
      <c r="AH525" s="14"/>
    </row>
    <row r="526" spans="1:34" ht="15.75" customHeight="1">
      <c r="A526" s="17"/>
      <c r="B526" s="18"/>
      <c r="C526" s="18"/>
      <c r="D526" s="18"/>
      <c r="E526" s="18"/>
      <c r="F526" s="18"/>
      <c r="G526" s="18"/>
      <c r="H526" s="20"/>
      <c r="I526" s="20"/>
      <c r="J526" s="20"/>
      <c r="K526" s="24"/>
      <c r="L526" s="20"/>
      <c r="M526" s="20"/>
      <c r="N526" s="18"/>
      <c r="O526" s="18"/>
      <c r="P526" s="18"/>
      <c r="Q526" s="18"/>
      <c r="R526" s="18"/>
      <c r="S526" s="14"/>
      <c r="T526" s="14"/>
      <c r="U526" s="14"/>
      <c r="V526" s="14"/>
      <c r="W526" s="14"/>
      <c r="X526" s="14"/>
      <c r="Y526" s="14"/>
      <c r="Z526" s="14"/>
      <c r="AA526" s="14"/>
      <c r="AB526" s="14"/>
      <c r="AC526" s="14"/>
      <c r="AD526" s="14"/>
      <c r="AE526" s="14"/>
      <c r="AF526" s="14"/>
      <c r="AG526" s="14"/>
      <c r="AH526" s="14"/>
    </row>
    <row r="527" spans="1:34" ht="15.75" customHeight="1">
      <c r="A527" s="17"/>
      <c r="B527" s="18"/>
      <c r="C527" s="18"/>
      <c r="D527" s="18"/>
      <c r="E527" s="18"/>
      <c r="F527" s="18"/>
      <c r="G527" s="18"/>
      <c r="H527" s="20"/>
      <c r="I527" s="20"/>
      <c r="J527" s="20"/>
      <c r="K527" s="24"/>
      <c r="L527" s="20"/>
      <c r="M527" s="20"/>
      <c r="N527" s="18"/>
      <c r="O527" s="18"/>
      <c r="P527" s="18"/>
      <c r="Q527" s="18"/>
      <c r="R527" s="18"/>
      <c r="S527" s="14"/>
      <c r="T527" s="14"/>
      <c r="U527" s="14"/>
      <c r="V527" s="14"/>
      <c r="W527" s="14"/>
      <c r="X527" s="14"/>
      <c r="Y527" s="14"/>
      <c r="Z527" s="14"/>
      <c r="AA527" s="14"/>
      <c r="AB527" s="14"/>
      <c r="AC527" s="14"/>
      <c r="AD527" s="14"/>
      <c r="AE527" s="14"/>
      <c r="AF527" s="14"/>
      <c r="AG527" s="14"/>
      <c r="AH527" s="14"/>
    </row>
    <row r="528" spans="1:34" ht="15.75" customHeight="1">
      <c r="A528" s="17"/>
      <c r="B528" s="18"/>
      <c r="C528" s="18"/>
      <c r="D528" s="18"/>
      <c r="E528" s="18"/>
      <c r="F528" s="18"/>
      <c r="G528" s="18"/>
      <c r="H528" s="20"/>
      <c r="I528" s="20"/>
      <c r="J528" s="20"/>
      <c r="K528" s="24"/>
      <c r="L528" s="20"/>
      <c r="M528" s="20"/>
      <c r="N528" s="18"/>
      <c r="O528" s="18"/>
      <c r="P528" s="18"/>
      <c r="Q528" s="18"/>
      <c r="R528" s="18"/>
      <c r="S528" s="14"/>
      <c r="T528" s="14"/>
      <c r="U528" s="14"/>
      <c r="V528" s="14"/>
      <c r="W528" s="14"/>
      <c r="X528" s="14"/>
      <c r="Y528" s="14"/>
      <c r="Z528" s="14"/>
      <c r="AA528" s="14"/>
      <c r="AB528" s="14"/>
      <c r="AC528" s="14"/>
      <c r="AD528" s="14"/>
      <c r="AE528" s="14"/>
      <c r="AF528" s="14"/>
      <c r="AG528" s="14"/>
      <c r="AH528" s="14"/>
    </row>
    <row r="529" spans="1:34" ht="15.75" customHeight="1">
      <c r="A529" s="17"/>
      <c r="B529" s="18"/>
      <c r="C529" s="18"/>
      <c r="D529" s="18"/>
      <c r="E529" s="18"/>
      <c r="F529" s="18"/>
      <c r="G529" s="18"/>
      <c r="H529" s="20"/>
      <c r="I529" s="20"/>
      <c r="J529" s="20"/>
      <c r="K529" s="24"/>
      <c r="L529" s="20"/>
      <c r="M529" s="20"/>
      <c r="N529" s="18"/>
      <c r="O529" s="18"/>
      <c r="P529" s="18"/>
      <c r="Q529" s="18"/>
      <c r="R529" s="18"/>
      <c r="S529" s="14"/>
      <c r="T529" s="14"/>
      <c r="U529" s="14"/>
      <c r="V529" s="14"/>
      <c r="W529" s="14"/>
      <c r="X529" s="14"/>
      <c r="Y529" s="14"/>
      <c r="Z529" s="14"/>
      <c r="AA529" s="14"/>
      <c r="AB529" s="14"/>
      <c r="AC529" s="14"/>
      <c r="AD529" s="14"/>
      <c r="AE529" s="14"/>
      <c r="AF529" s="14"/>
      <c r="AG529" s="14"/>
      <c r="AH529" s="14"/>
    </row>
    <row r="530" spans="1:34" ht="15.75" customHeight="1">
      <c r="A530" s="17"/>
      <c r="B530" s="18"/>
      <c r="C530" s="18"/>
      <c r="D530" s="18"/>
      <c r="E530" s="18"/>
      <c r="F530" s="18"/>
      <c r="G530" s="18"/>
      <c r="H530" s="20"/>
      <c r="I530" s="20"/>
      <c r="J530" s="20"/>
      <c r="K530" s="24"/>
      <c r="L530" s="20"/>
      <c r="M530" s="20"/>
      <c r="N530" s="18"/>
      <c r="O530" s="18"/>
      <c r="P530" s="18"/>
      <c r="Q530" s="18"/>
      <c r="R530" s="18"/>
      <c r="S530" s="14"/>
      <c r="T530" s="14"/>
      <c r="U530" s="14"/>
      <c r="V530" s="14"/>
      <c r="W530" s="14"/>
      <c r="X530" s="14"/>
      <c r="Y530" s="14"/>
      <c r="Z530" s="14"/>
      <c r="AA530" s="14"/>
      <c r="AB530" s="14"/>
      <c r="AC530" s="14"/>
      <c r="AD530" s="14"/>
      <c r="AE530" s="14"/>
      <c r="AF530" s="14"/>
      <c r="AG530" s="14"/>
      <c r="AH530" s="14"/>
    </row>
    <row r="531" spans="1:34" ht="15.75" customHeight="1">
      <c r="A531" s="17"/>
      <c r="B531" s="18"/>
      <c r="C531" s="18"/>
      <c r="D531" s="18"/>
      <c r="E531" s="18"/>
      <c r="F531" s="18"/>
      <c r="G531" s="18"/>
      <c r="H531" s="20"/>
      <c r="I531" s="20"/>
      <c r="J531" s="20"/>
      <c r="K531" s="24"/>
      <c r="L531" s="20"/>
      <c r="M531" s="20"/>
      <c r="N531" s="18"/>
      <c r="O531" s="18"/>
      <c r="P531" s="18"/>
      <c r="Q531" s="18"/>
      <c r="R531" s="18"/>
      <c r="S531" s="14"/>
      <c r="T531" s="14"/>
      <c r="U531" s="14"/>
      <c r="V531" s="14"/>
      <c r="W531" s="14"/>
      <c r="X531" s="14"/>
      <c r="Y531" s="14"/>
      <c r="Z531" s="14"/>
      <c r="AA531" s="14"/>
      <c r="AB531" s="14"/>
      <c r="AC531" s="14"/>
      <c r="AD531" s="14"/>
      <c r="AE531" s="14"/>
      <c r="AF531" s="14"/>
      <c r="AG531" s="14"/>
      <c r="AH531" s="14"/>
    </row>
    <row r="532" spans="1:34" ht="15.75" customHeight="1">
      <c r="A532" s="17"/>
      <c r="B532" s="18"/>
      <c r="C532" s="18"/>
      <c r="D532" s="18"/>
      <c r="E532" s="18"/>
      <c r="F532" s="18"/>
      <c r="G532" s="18"/>
      <c r="H532" s="20"/>
      <c r="I532" s="20"/>
      <c r="J532" s="20"/>
      <c r="K532" s="24"/>
      <c r="L532" s="20"/>
      <c r="M532" s="20"/>
      <c r="N532" s="18"/>
      <c r="O532" s="18"/>
      <c r="P532" s="18"/>
      <c r="Q532" s="18"/>
      <c r="R532" s="18"/>
      <c r="S532" s="14"/>
      <c r="T532" s="14"/>
      <c r="U532" s="14"/>
      <c r="V532" s="14"/>
      <c r="W532" s="14"/>
      <c r="X532" s="14"/>
      <c r="Y532" s="14"/>
      <c r="Z532" s="14"/>
      <c r="AA532" s="14"/>
      <c r="AB532" s="14"/>
      <c r="AC532" s="14"/>
      <c r="AD532" s="14"/>
      <c r="AE532" s="14"/>
      <c r="AF532" s="14"/>
      <c r="AG532" s="14"/>
      <c r="AH532" s="14"/>
    </row>
    <row r="533" spans="1:34" ht="15.75" customHeight="1">
      <c r="A533" s="17"/>
      <c r="B533" s="18"/>
      <c r="C533" s="18"/>
      <c r="D533" s="18"/>
      <c r="E533" s="18"/>
      <c r="F533" s="18"/>
      <c r="G533" s="18"/>
      <c r="H533" s="20"/>
      <c r="I533" s="20"/>
      <c r="J533" s="20"/>
      <c r="K533" s="24"/>
      <c r="L533" s="20"/>
      <c r="M533" s="20"/>
      <c r="N533" s="18"/>
      <c r="O533" s="18"/>
      <c r="P533" s="18"/>
      <c r="Q533" s="18"/>
      <c r="R533" s="18"/>
      <c r="S533" s="14"/>
      <c r="T533" s="14"/>
      <c r="U533" s="14"/>
      <c r="V533" s="14"/>
      <c r="W533" s="14"/>
      <c r="X533" s="14"/>
      <c r="Y533" s="14"/>
      <c r="Z533" s="14"/>
      <c r="AA533" s="14"/>
      <c r="AB533" s="14"/>
      <c r="AC533" s="14"/>
      <c r="AD533" s="14"/>
      <c r="AE533" s="14"/>
      <c r="AF533" s="14"/>
      <c r="AG533" s="14"/>
      <c r="AH533" s="14"/>
    </row>
    <row r="534" spans="1:34" ht="15.75" customHeight="1">
      <c r="A534" s="17"/>
      <c r="B534" s="18"/>
      <c r="C534" s="18"/>
      <c r="D534" s="18"/>
      <c r="E534" s="18"/>
      <c r="F534" s="18"/>
      <c r="G534" s="18"/>
      <c r="H534" s="20"/>
      <c r="I534" s="20"/>
      <c r="J534" s="20"/>
      <c r="K534" s="24"/>
      <c r="L534" s="20"/>
      <c r="M534" s="20"/>
      <c r="N534" s="18"/>
      <c r="O534" s="18"/>
      <c r="P534" s="18"/>
      <c r="Q534" s="18"/>
      <c r="R534" s="18"/>
      <c r="S534" s="14"/>
      <c r="T534" s="14"/>
      <c r="U534" s="14"/>
      <c r="V534" s="14"/>
      <c r="W534" s="14"/>
      <c r="X534" s="14"/>
      <c r="Y534" s="14"/>
      <c r="Z534" s="14"/>
      <c r="AA534" s="14"/>
      <c r="AB534" s="14"/>
      <c r="AC534" s="14"/>
      <c r="AD534" s="14"/>
      <c r="AE534" s="14"/>
      <c r="AF534" s="14"/>
      <c r="AG534" s="14"/>
      <c r="AH534" s="14"/>
    </row>
    <row r="535" spans="1:34" ht="15.75" customHeight="1">
      <c r="A535" s="17"/>
      <c r="B535" s="18"/>
      <c r="C535" s="18"/>
      <c r="D535" s="18"/>
      <c r="E535" s="18"/>
      <c r="F535" s="18"/>
      <c r="G535" s="18"/>
      <c r="H535" s="20"/>
      <c r="I535" s="20"/>
      <c r="J535" s="20"/>
      <c r="K535" s="24"/>
      <c r="L535" s="20"/>
      <c r="M535" s="20"/>
      <c r="N535" s="18"/>
      <c r="O535" s="18"/>
      <c r="P535" s="18"/>
      <c r="Q535" s="18"/>
      <c r="R535" s="18"/>
      <c r="S535" s="14"/>
      <c r="T535" s="14"/>
      <c r="U535" s="14"/>
      <c r="V535" s="14"/>
      <c r="W535" s="14"/>
      <c r="X535" s="14"/>
      <c r="Y535" s="14"/>
      <c r="Z535" s="14"/>
      <c r="AA535" s="14"/>
      <c r="AB535" s="14"/>
      <c r="AC535" s="14"/>
      <c r="AD535" s="14"/>
      <c r="AE535" s="14"/>
      <c r="AF535" s="14"/>
      <c r="AG535" s="14"/>
      <c r="AH535" s="14"/>
    </row>
    <row r="536" spans="1:34" ht="15.75" customHeight="1">
      <c r="A536" s="17"/>
      <c r="B536" s="18"/>
      <c r="C536" s="18"/>
      <c r="D536" s="18"/>
      <c r="E536" s="18"/>
      <c r="F536" s="18"/>
      <c r="G536" s="18"/>
      <c r="H536" s="20"/>
      <c r="I536" s="20"/>
      <c r="J536" s="20"/>
      <c r="K536" s="24"/>
      <c r="L536" s="20"/>
      <c r="M536" s="20"/>
      <c r="N536" s="18"/>
      <c r="O536" s="18"/>
      <c r="P536" s="18"/>
      <c r="Q536" s="18"/>
      <c r="R536" s="18"/>
      <c r="S536" s="14"/>
      <c r="T536" s="14"/>
      <c r="U536" s="14"/>
      <c r="V536" s="14"/>
      <c r="W536" s="14"/>
      <c r="X536" s="14"/>
      <c r="Y536" s="14"/>
      <c r="Z536" s="14"/>
      <c r="AA536" s="14"/>
      <c r="AB536" s="14"/>
      <c r="AC536" s="14"/>
      <c r="AD536" s="14"/>
      <c r="AE536" s="14"/>
      <c r="AF536" s="14"/>
      <c r="AG536" s="14"/>
      <c r="AH536" s="14"/>
    </row>
    <row r="537" spans="1:34" ht="15.75" customHeight="1">
      <c r="A537" s="17"/>
      <c r="B537" s="18"/>
      <c r="C537" s="18"/>
      <c r="D537" s="18"/>
      <c r="E537" s="18"/>
      <c r="F537" s="18"/>
      <c r="G537" s="18"/>
      <c r="H537" s="20"/>
      <c r="I537" s="20"/>
      <c r="J537" s="20"/>
      <c r="K537" s="24"/>
      <c r="L537" s="20"/>
      <c r="M537" s="20"/>
      <c r="N537" s="18"/>
      <c r="O537" s="18"/>
      <c r="P537" s="18"/>
      <c r="Q537" s="18"/>
      <c r="R537" s="18"/>
      <c r="S537" s="14"/>
      <c r="T537" s="14"/>
      <c r="U537" s="14"/>
      <c r="V537" s="14"/>
      <c r="W537" s="14"/>
      <c r="X537" s="14"/>
      <c r="Y537" s="14"/>
      <c r="Z537" s="14"/>
      <c r="AA537" s="14"/>
      <c r="AB537" s="14"/>
      <c r="AC537" s="14"/>
      <c r="AD537" s="14"/>
      <c r="AE537" s="14"/>
      <c r="AF537" s="14"/>
      <c r="AG537" s="14"/>
      <c r="AH537" s="14"/>
    </row>
    <row r="538" spans="1:34" ht="15.75" customHeight="1">
      <c r="A538" s="17"/>
      <c r="B538" s="18"/>
      <c r="C538" s="18"/>
      <c r="D538" s="18"/>
      <c r="E538" s="18"/>
      <c r="F538" s="18"/>
      <c r="G538" s="18"/>
      <c r="H538" s="20"/>
      <c r="I538" s="20"/>
      <c r="J538" s="20"/>
      <c r="K538" s="24"/>
      <c r="L538" s="20"/>
      <c r="M538" s="20"/>
      <c r="N538" s="18"/>
      <c r="O538" s="18"/>
      <c r="P538" s="18"/>
      <c r="Q538" s="18"/>
      <c r="R538" s="18"/>
      <c r="S538" s="14"/>
      <c r="T538" s="14"/>
      <c r="U538" s="14"/>
      <c r="V538" s="14"/>
      <c r="W538" s="14"/>
      <c r="X538" s="14"/>
      <c r="Y538" s="14"/>
      <c r="Z538" s="14"/>
      <c r="AA538" s="14"/>
      <c r="AB538" s="14"/>
      <c r="AC538" s="14"/>
      <c r="AD538" s="14"/>
      <c r="AE538" s="14"/>
      <c r="AF538" s="14"/>
      <c r="AG538" s="14"/>
      <c r="AH538" s="14"/>
    </row>
    <row r="539" spans="1:34" ht="15.75" customHeight="1">
      <c r="A539" s="17"/>
      <c r="B539" s="18"/>
      <c r="C539" s="18"/>
      <c r="D539" s="18"/>
      <c r="E539" s="18"/>
      <c r="F539" s="18"/>
      <c r="G539" s="18"/>
      <c r="H539" s="20"/>
      <c r="I539" s="20"/>
      <c r="J539" s="20"/>
      <c r="K539" s="24"/>
      <c r="L539" s="20"/>
      <c r="M539" s="20"/>
      <c r="N539" s="18"/>
      <c r="O539" s="18"/>
      <c r="P539" s="18"/>
      <c r="Q539" s="18"/>
      <c r="R539" s="18"/>
      <c r="S539" s="14"/>
      <c r="T539" s="14"/>
      <c r="U539" s="14"/>
      <c r="V539" s="14"/>
      <c r="W539" s="14"/>
      <c r="X539" s="14"/>
      <c r="Y539" s="14"/>
      <c r="Z539" s="14"/>
      <c r="AA539" s="14"/>
      <c r="AB539" s="14"/>
      <c r="AC539" s="14"/>
      <c r="AD539" s="14"/>
      <c r="AE539" s="14"/>
      <c r="AF539" s="14"/>
      <c r="AG539" s="14"/>
      <c r="AH539" s="14"/>
    </row>
    <row r="540" spans="1:34" ht="15.75" customHeight="1">
      <c r="A540" s="17"/>
      <c r="B540" s="18"/>
      <c r="C540" s="18"/>
      <c r="D540" s="18"/>
      <c r="E540" s="18"/>
      <c r="F540" s="18"/>
      <c r="G540" s="18"/>
      <c r="H540" s="20"/>
      <c r="I540" s="20"/>
      <c r="J540" s="20"/>
      <c r="K540" s="24"/>
      <c r="L540" s="20"/>
      <c r="M540" s="20"/>
      <c r="N540" s="18"/>
      <c r="O540" s="18"/>
      <c r="P540" s="18"/>
      <c r="Q540" s="18"/>
      <c r="R540" s="18"/>
      <c r="S540" s="14"/>
      <c r="T540" s="14"/>
      <c r="U540" s="14"/>
      <c r="V540" s="14"/>
      <c r="W540" s="14"/>
      <c r="X540" s="14"/>
      <c r="Y540" s="14"/>
      <c r="Z540" s="14"/>
      <c r="AA540" s="14"/>
      <c r="AB540" s="14"/>
      <c r="AC540" s="14"/>
      <c r="AD540" s="14"/>
      <c r="AE540" s="14"/>
      <c r="AF540" s="14"/>
      <c r="AG540" s="14"/>
      <c r="AH540" s="14"/>
    </row>
    <row r="541" spans="1:34" ht="15.75" customHeight="1">
      <c r="A541" s="17"/>
      <c r="B541" s="18"/>
      <c r="C541" s="18"/>
      <c r="D541" s="18"/>
      <c r="E541" s="18"/>
      <c r="F541" s="18"/>
      <c r="G541" s="18"/>
      <c r="H541" s="20"/>
      <c r="I541" s="20"/>
      <c r="J541" s="20"/>
      <c r="K541" s="24"/>
      <c r="L541" s="20"/>
      <c r="M541" s="20"/>
      <c r="N541" s="18"/>
      <c r="O541" s="18"/>
      <c r="P541" s="18"/>
      <c r="Q541" s="18"/>
      <c r="R541" s="18"/>
      <c r="S541" s="14"/>
      <c r="T541" s="14"/>
      <c r="U541" s="14"/>
      <c r="V541" s="14"/>
      <c r="W541" s="14"/>
      <c r="X541" s="14"/>
      <c r="Y541" s="14"/>
      <c r="Z541" s="14"/>
      <c r="AA541" s="14"/>
      <c r="AB541" s="14"/>
      <c r="AC541" s="14"/>
      <c r="AD541" s="14"/>
      <c r="AE541" s="14"/>
      <c r="AF541" s="14"/>
      <c r="AG541" s="14"/>
      <c r="AH541" s="14"/>
    </row>
    <row r="542" spans="1:34" ht="15.75" customHeight="1">
      <c r="A542" s="17"/>
      <c r="B542" s="18"/>
      <c r="C542" s="18"/>
      <c r="D542" s="18"/>
      <c r="E542" s="18"/>
      <c r="F542" s="18"/>
      <c r="G542" s="18"/>
      <c r="H542" s="20"/>
      <c r="I542" s="20"/>
      <c r="J542" s="20"/>
      <c r="K542" s="24"/>
      <c r="L542" s="20"/>
      <c r="M542" s="20"/>
      <c r="N542" s="18"/>
      <c r="O542" s="18"/>
      <c r="P542" s="18"/>
      <c r="Q542" s="18"/>
      <c r="R542" s="18"/>
      <c r="S542" s="14"/>
      <c r="T542" s="14"/>
      <c r="U542" s="14"/>
      <c r="V542" s="14"/>
      <c r="W542" s="14"/>
      <c r="X542" s="14"/>
      <c r="Y542" s="14"/>
      <c r="Z542" s="14"/>
      <c r="AA542" s="14"/>
      <c r="AB542" s="14"/>
      <c r="AC542" s="14"/>
      <c r="AD542" s="14"/>
      <c r="AE542" s="14"/>
      <c r="AF542" s="14"/>
      <c r="AG542" s="14"/>
      <c r="AH542" s="14"/>
    </row>
    <row r="543" spans="1:34" ht="15.75" customHeight="1">
      <c r="A543" s="17"/>
      <c r="B543" s="18"/>
      <c r="C543" s="18"/>
      <c r="D543" s="18"/>
      <c r="E543" s="18"/>
      <c r="F543" s="18"/>
      <c r="G543" s="18"/>
      <c r="H543" s="20"/>
      <c r="I543" s="20"/>
      <c r="J543" s="20"/>
      <c r="K543" s="24"/>
      <c r="L543" s="20"/>
      <c r="M543" s="20"/>
      <c r="N543" s="18"/>
      <c r="O543" s="18"/>
      <c r="P543" s="18"/>
      <c r="Q543" s="18"/>
      <c r="R543" s="18"/>
      <c r="S543" s="14"/>
      <c r="T543" s="14"/>
      <c r="U543" s="14"/>
      <c r="V543" s="14"/>
      <c r="W543" s="14"/>
      <c r="X543" s="14"/>
      <c r="Y543" s="14"/>
      <c r="Z543" s="14"/>
      <c r="AA543" s="14"/>
      <c r="AB543" s="14"/>
      <c r="AC543" s="14"/>
      <c r="AD543" s="14"/>
      <c r="AE543" s="14"/>
      <c r="AF543" s="14"/>
      <c r="AG543" s="14"/>
      <c r="AH543" s="14"/>
    </row>
    <row r="544" spans="1:34" ht="15.75" customHeight="1">
      <c r="A544" s="17"/>
      <c r="B544" s="18"/>
      <c r="C544" s="18"/>
      <c r="D544" s="18"/>
      <c r="E544" s="18"/>
      <c r="F544" s="18"/>
      <c r="G544" s="18"/>
      <c r="H544" s="20"/>
      <c r="I544" s="20"/>
      <c r="J544" s="20"/>
      <c r="K544" s="24"/>
      <c r="L544" s="20"/>
      <c r="M544" s="20"/>
      <c r="N544" s="18"/>
      <c r="O544" s="18"/>
      <c r="P544" s="18"/>
      <c r="Q544" s="18"/>
      <c r="R544" s="18"/>
      <c r="S544" s="14"/>
      <c r="T544" s="14"/>
      <c r="U544" s="14"/>
      <c r="V544" s="14"/>
      <c r="W544" s="14"/>
      <c r="X544" s="14"/>
      <c r="Y544" s="14"/>
      <c r="Z544" s="14"/>
      <c r="AA544" s="14"/>
      <c r="AB544" s="14"/>
      <c r="AC544" s="14"/>
      <c r="AD544" s="14"/>
      <c r="AE544" s="14"/>
      <c r="AF544" s="14"/>
      <c r="AG544" s="14"/>
      <c r="AH544" s="14"/>
    </row>
    <row r="545" spans="1:34" ht="15.75" customHeight="1">
      <c r="A545" s="17"/>
      <c r="B545" s="18"/>
      <c r="C545" s="18"/>
      <c r="D545" s="18"/>
      <c r="E545" s="18"/>
      <c r="F545" s="18"/>
      <c r="G545" s="18"/>
      <c r="H545" s="20"/>
      <c r="I545" s="20"/>
      <c r="J545" s="20"/>
      <c r="K545" s="24"/>
      <c r="L545" s="20"/>
      <c r="M545" s="20"/>
      <c r="N545" s="18"/>
      <c r="O545" s="18"/>
      <c r="P545" s="18"/>
      <c r="Q545" s="18"/>
      <c r="R545" s="18"/>
      <c r="S545" s="14"/>
      <c r="T545" s="14"/>
      <c r="U545" s="14"/>
      <c r="V545" s="14"/>
      <c r="W545" s="14"/>
      <c r="X545" s="14"/>
      <c r="Y545" s="14"/>
      <c r="Z545" s="14"/>
      <c r="AA545" s="14"/>
      <c r="AB545" s="14"/>
      <c r="AC545" s="14"/>
      <c r="AD545" s="14"/>
      <c r="AE545" s="14"/>
      <c r="AF545" s="14"/>
      <c r="AG545" s="14"/>
      <c r="AH545" s="14"/>
    </row>
    <row r="546" spans="1:34" ht="15.75" customHeight="1">
      <c r="A546" s="17"/>
      <c r="B546" s="18"/>
      <c r="C546" s="18"/>
      <c r="D546" s="18"/>
      <c r="E546" s="18"/>
      <c r="F546" s="18"/>
      <c r="G546" s="18"/>
      <c r="H546" s="20"/>
      <c r="I546" s="20"/>
      <c r="J546" s="20"/>
      <c r="K546" s="24"/>
      <c r="L546" s="20"/>
      <c r="M546" s="20"/>
      <c r="N546" s="18"/>
      <c r="O546" s="18"/>
      <c r="P546" s="18"/>
      <c r="Q546" s="18"/>
      <c r="R546" s="18"/>
      <c r="S546" s="14"/>
      <c r="T546" s="14"/>
      <c r="U546" s="14"/>
      <c r="V546" s="14"/>
      <c r="W546" s="14"/>
      <c r="X546" s="14"/>
      <c r="Y546" s="14"/>
      <c r="Z546" s="14"/>
      <c r="AA546" s="14"/>
      <c r="AB546" s="14"/>
      <c r="AC546" s="14"/>
      <c r="AD546" s="14"/>
      <c r="AE546" s="14"/>
      <c r="AF546" s="14"/>
      <c r="AG546" s="14"/>
      <c r="AH546" s="14"/>
    </row>
    <row r="547" spans="1:34" ht="15.75" customHeight="1">
      <c r="A547" s="17"/>
      <c r="B547" s="18"/>
      <c r="C547" s="18"/>
      <c r="D547" s="18"/>
      <c r="E547" s="18"/>
      <c r="F547" s="18"/>
      <c r="G547" s="18"/>
      <c r="H547" s="20"/>
      <c r="I547" s="20"/>
      <c r="J547" s="20"/>
      <c r="K547" s="24"/>
      <c r="L547" s="20"/>
      <c r="M547" s="20"/>
      <c r="N547" s="18"/>
      <c r="O547" s="18"/>
      <c r="P547" s="18"/>
      <c r="Q547" s="18"/>
      <c r="R547" s="18"/>
      <c r="S547" s="14"/>
      <c r="T547" s="14"/>
      <c r="U547" s="14"/>
      <c r="V547" s="14"/>
      <c r="W547" s="14"/>
      <c r="X547" s="14"/>
      <c r="Y547" s="14"/>
      <c r="Z547" s="14"/>
      <c r="AA547" s="14"/>
      <c r="AB547" s="14"/>
      <c r="AC547" s="14"/>
      <c r="AD547" s="14"/>
      <c r="AE547" s="14"/>
      <c r="AF547" s="14"/>
      <c r="AG547" s="14"/>
      <c r="AH547" s="14"/>
    </row>
    <row r="548" spans="1:34" ht="15.75" customHeight="1">
      <c r="A548" s="17"/>
      <c r="B548" s="18"/>
      <c r="C548" s="18"/>
      <c r="D548" s="18"/>
      <c r="E548" s="18"/>
      <c r="F548" s="18"/>
      <c r="G548" s="18"/>
      <c r="H548" s="20"/>
      <c r="I548" s="20"/>
      <c r="J548" s="20"/>
      <c r="K548" s="24"/>
      <c r="L548" s="20"/>
      <c r="M548" s="20"/>
      <c r="N548" s="18"/>
      <c r="O548" s="18"/>
      <c r="P548" s="18"/>
      <c r="Q548" s="18"/>
      <c r="R548" s="18"/>
      <c r="S548" s="14"/>
      <c r="T548" s="14"/>
      <c r="U548" s="14"/>
      <c r="V548" s="14"/>
      <c r="W548" s="14"/>
      <c r="X548" s="14"/>
      <c r="Y548" s="14"/>
      <c r="Z548" s="14"/>
      <c r="AA548" s="14"/>
      <c r="AB548" s="14"/>
      <c r="AC548" s="14"/>
      <c r="AD548" s="14"/>
      <c r="AE548" s="14"/>
      <c r="AF548" s="14"/>
      <c r="AG548" s="14"/>
      <c r="AH548" s="14"/>
    </row>
    <row r="549" spans="1:34" ht="15.75" customHeight="1">
      <c r="A549" s="17"/>
      <c r="B549" s="18"/>
      <c r="C549" s="18"/>
      <c r="D549" s="18"/>
      <c r="E549" s="18"/>
      <c r="F549" s="18"/>
      <c r="G549" s="18"/>
      <c r="H549" s="20"/>
      <c r="I549" s="20"/>
      <c r="J549" s="20"/>
      <c r="K549" s="24"/>
      <c r="L549" s="20"/>
      <c r="M549" s="20"/>
      <c r="N549" s="18"/>
      <c r="O549" s="18"/>
      <c r="P549" s="18"/>
      <c r="Q549" s="18"/>
      <c r="R549" s="18"/>
      <c r="S549" s="14"/>
      <c r="T549" s="14"/>
      <c r="U549" s="14"/>
      <c r="V549" s="14"/>
      <c r="W549" s="14"/>
      <c r="X549" s="14"/>
      <c r="Y549" s="14"/>
      <c r="Z549" s="14"/>
      <c r="AA549" s="14"/>
      <c r="AB549" s="14"/>
      <c r="AC549" s="14"/>
      <c r="AD549" s="14"/>
      <c r="AE549" s="14"/>
      <c r="AF549" s="14"/>
      <c r="AG549" s="14"/>
      <c r="AH549" s="14"/>
    </row>
    <row r="550" spans="1:34" ht="15.75" customHeight="1">
      <c r="A550" s="17"/>
      <c r="B550" s="18"/>
      <c r="C550" s="18"/>
      <c r="D550" s="18"/>
      <c r="E550" s="18"/>
      <c r="F550" s="18"/>
      <c r="G550" s="18"/>
      <c r="H550" s="20"/>
      <c r="I550" s="20"/>
      <c r="J550" s="20"/>
      <c r="K550" s="24"/>
      <c r="L550" s="20"/>
      <c r="M550" s="20"/>
      <c r="N550" s="18"/>
      <c r="O550" s="18"/>
      <c r="P550" s="18"/>
      <c r="Q550" s="18"/>
      <c r="R550" s="18"/>
      <c r="S550" s="14"/>
      <c r="T550" s="14"/>
      <c r="U550" s="14"/>
      <c r="V550" s="14"/>
      <c r="W550" s="14"/>
      <c r="X550" s="14"/>
      <c r="Y550" s="14"/>
      <c r="Z550" s="14"/>
      <c r="AA550" s="14"/>
      <c r="AB550" s="14"/>
      <c r="AC550" s="14"/>
      <c r="AD550" s="14"/>
      <c r="AE550" s="14"/>
      <c r="AF550" s="14"/>
      <c r="AG550" s="14"/>
      <c r="AH550" s="14"/>
    </row>
    <row r="551" spans="1:34" ht="15.75" customHeight="1">
      <c r="A551" s="17"/>
      <c r="B551" s="18"/>
      <c r="C551" s="18"/>
      <c r="D551" s="18"/>
      <c r="E551" s="18"/>
      <c r="F551" s="18"/>
      <c r="G551" s="18"/>
      <c r="H551" s="20"/>
      <c r="I551" s="20"/>
      <c r="J551" s="20"/>
      <c r="K551" s="24"/>
      <c r="L551" s="20"/>
      <c r="M551" s="20"/>
      <c r="N551" s="18"/>
      <c r="O551" s="18"/>
      <c r="P551" s="18"/>
      <c r="Q551" s="18"/>
      <c r="R551" s="18"/>
      <c r="S551" s="14"/>
      <c r="T551" s="14"/>
      <c r="U551" s="14"/>
      <c r="V551" s="14"/>
      <c r="W551" s="14"/>
      <c r="X551" s="14"/>
      <c r="Y551" s="14"/>
      <c r="Z551" s="14"/>
      <c r="AA551" s="14"/>
      <c r="AB551" s="14"/>
      <c r="AC551" s="14"/>
      <c r="AD551" s="14"/>
      <c r="AE551" s="14"/>
      <c r="AF551" s="14"/>
      <c r="AG551" s="14"/>
      <c r="AH551" s="14"/>
    </row>
    <row r="552" spans="1:34" ht="15.75" customHeight="1">
      <c r="A552" s="17"/>
      <c r="B552" s="18"/>
      <c r="C552" s="18"/>
      <c r="D552" s="18"/>
      <c r="E552" s="18"/>
      <c r="F552" s="18"/>
      <c r="G552" s="18"/>
      <c r="H552" s="20"/>
      <c r="I552" s="20"/>
      <c r="J552" s="20"/>
      <c r="K552" s="24"/>
      <c r="L552" s="20"/>
      <c r="M552" s="20"/>
      <c r="N552" s="18"/>
      <c r="O552" s="18"/>
      <c r="P552" s="18"/>
      <c r="Q552" s="18"/>
      <c r="R552" s="18"/>
      <c r="S552" s="14"/>
      <c r="T552" s="14"/>
      <c r="U552" s="14"/>
      <c r="V552" s="14"/>
      <c r="W552" s="14"/>
      <c r="X552" s="14"/>
      <c r="Y552" s="14"/>
      <c r="Z552" s="14"/>
      <c r="AA552" s="14"/>
      <c r="AB552" s="14"/>
      <c r="AC552" s="14"/>
      <c r="AD552" s="14"/>
      <c r="AE552" s="14"/>
      <c r="AF552" s="14"/>
      <c r="AG552" s="14"/>
      <c r="AH552" s="14"/>
    </row>
    <row r="553" spans="1:34" ht="15.75" customHeight="1">
      <c r="A553" s="17"/>
      <c r="B553" s="18"/>
      <c r="C553" s="18"/>
      <c r="D553" s="18"/>
      <c r="E553" s="18"/>
      <c r="F553" s="18"/>
      <c r="G553" s="18"/>
      <c r="H553" s="20"/>
      <c r="I553" s="20"/>
      <c r="J553" s="20"/>
      <c r="K553" s="24"/>
      <c r="L553" s="20"/>
      <c r="M553" s="20"/>
      <c r="N553" s="18"/>
      <c r="O553" s="18"/>
      <c r="P553" s="18"/>
      <c r="Q553" s="18"/>
      <c r="R553" s="18"/>
      <c r="S553" s="14"/>
      <c r="T553" s="14"/>
      <c r="U553" s="14"/>
      <c r="V553" s="14"/>
      <c r="W553" s="14"/>
      <c r="X553" s="14"/>
      <c r="Y553" s="14"/>
      <c r="Z553" s="14"/>
      <c r="AA553" s="14"/>
      <c r="AB553" s="14"/>
      <c r="AC553" s="14"/>
      <c r="AD553" s="14"/>
      <c r="AE553" s="14"/>
      <c r="AF553" s="14"/>
      <c r="AG553" s="14"/>
      <c r="AH553" s="14"/>
    </row>
    <row r="554" spans="1:34" ht="15.75" customHeight="1">
      <c r="A554" s="17"/>
      <c r="B554" s="18"/>
      <c r="C554" s="18"/>
      <c r="D554" s="18"/>
      <c r="E554" s="18"/>
      <c r="F554" s="18"/>
      <c r="G554" s="18"/>
      <c r="H554" s="20"/>
      <c r="I554" s="20"/>
      <c r="J554" s="20"/>
      <c r="K554" s="24"/>
      <c r="L554" s="20"/>
      <c r="M554" s="20"/>
      <c r="N554" s="18"/>
      <c r="O554" s="18"/>
      <c r="P554" s="18"/>
      <c r="Q554" s="18"/>
      <c r="R554" s="18"/>
      <c r="S554" s="14"/>
      <c r="T554" s="14"/>
      <c r="U554" s="14"/>
      <c r="V554" s="14"/>
      <c r="W554" s="14"/>
      <c r="X554" s="14"/>
      <c r="Y554" s="14"/>
      <c r="Z554" s="14"/>
      <c r="AA554" s="14"/>
      <c r="AB554" s="14"/>
      <c r="AC554" s="14"/>
      <c r="AD554" s="14"/>
      <c r="AE554" s="14"/>
      <c r="AF554" s="14"/>
      <c r="AG554" s="14"/>
      <c r="AH554" s="14"/>
    </row>
    <row r="555" spans="1:34" ht="15.75" customHeight="1">
      <c r="A555" s="17"/>
      <c r="B555" s="18"/>
      <c r="C555" s="18"/>
      <c r="D555" s="18"/>
      <c r="E555" s="18"/>
      <c r="F555" s="18"/>
      <c r="G555" s="18"/>
      <c r="H555" s="20"/>
      <c r="I555" s="20"/>
      <c r="J555" s="20"/>
      <c r="K555" s="24"/>
      <c r="L555" s="20"/>
      <c r="M555" s="20"/>
      <c r="N555" s="18"/>
      <c r="O555" s="18"/>
      <c r="P555" s="18"/>
      <c r="Q555" s="18"/>
      <c r="R555" s="18"/>
      <c r="S555" s="14"/>
      <c r="T555" s="14"/>
      <c r="U555" s="14"/>
      <c r="V555" s="14"/>
      <c r="W555" s="14"/>
      <c r="X555" s="14"/>
      <c r="Y555" s="14"/>
      <c r="Z555" s="14"/>
      <c r="AA555" s="14"/>
      <c r="AB555" s="14"/>
      <c r="AC555" s="14"/>
      <c r="AD555" s="14"/>
      <c r="AE555" s="14"/>
      <c r="AF555" s="14"/>
      <c r="AG555" s="14"/>
      <c r="AH555" s="14"/>
    </row>
    <row r="556" spans="1:34" ht="15.75" customHeight="1">
      <c r="A556" s="17"/>
      <c r="B556" s="18"/>
      <c r="C556" s="18"/>
      <c r="D556" s="18"/>
      <c r="E556" s="18"/>
      <c r="F556" s="18"/>
      <c r="G556" s="18"/>
      <c r="H556" s="20"/>
      <c r="I556" s="20"/>
      <c r="J556" s="20"/>
      <c r="K556" s="24"/>
      <c r="L556" s="20"/>
      <c r="M556" s="20"/>
      <c r="N556" s="18"/>
      <c r="O556" s="18"/>
      <c r="P556" s="18"/>
      <c r="Q556" s="18"/>
      <c r="R556" s="18"/>
      <c r="S556" s="14"/>
      <c r="T556" s="14"/>
      <c r="U556" s="14"/>
      <c r="V556" s="14"/>
      <c r="W556" s="14"/>
      <c r="X556" s="14"/>
      <c r="Y556" s="14"/>
      <c r="Z556" s="14"/>
      <c r="AA556" s="14"/>
      <c r="AB556" s="14"/>
      <c r="AC556" s="14"/>
      <c r="AD556" s="14"/>
      <c r="AE556" s="14"/>
      <c r="AF556" s="14"/>
      <c r="AG556" s="14"/>
      <c r="AH556" s="14"/>
    </row>
    <row r="557" spans="1:34" ht="15.75" customHeight="1">
      <c r="A557" s="17"/>
      <c r="B557" s="18"/>
      <c r="C557" s="18"/>
      <c r="D557" s="18"/>
      <c r="E557" s="18"/>
      <c r="F557" s="18"/>
      <c r="G557" s="18"/>
      <c r="H557" s="20"/>
      <c r="I557" s="20"/>
      <c r="J557" s="20"/>
      <c r="K557" s="24"/>
      <c r="L557" s="20"/>
      <c r="M557" s="20"/>
      <c r="N557" s="18"/>
      <c r="O557" s="18"/>
      <c r="P557" s="18"/>
      <c r="Q557" s="18"/>
      <c r="R557" s="18"/>
      <c r="S557" s="14"/>
      <c r="T557" s="14"/>
      <c r="U557" s="14"/>
      <c r="V557" s="14"/>
      <c r="W557" s="14"/>
      <c r="X557" s="14"/>
      <c r="Y557" s="14"/>
      <c r="Z557" s="14"/>
      <c r="AA557" s="14"/>
      <c r="AB557" s="14"/>
      <c r="AC557" s="14"/>
      <c r="AD557" s="14"/>
      <c r="AE557" s="14"/>
      <c r="AF557" s="14"/>
      <c r="AG557" s="14"/>
      <c r="AH557" s="14"/>
    </row>
    <row r="558" spans="1:34" ht="15.75" customHeight="1">
      <c r="A558" s="17"/>
      <c r="B558" s="18"/>
      <c r="C558" s="18"/>
      <c r="D558" s="18"/>
      <c r="E558" s="18"/>
      <c r="F558" s="18"/>
      <c r="G558" s="18"/>
      <c r="H558" s="20"/>
      <c r="I558" s="20"/>
      <c r="J558" s="20"/>
      <c r="K558" s="24"/>
      <c r="L558" s="20"/>
      <c r="M558" s="20"/>
      <c r="N558" s="18"/>
      <c r="O558" s="18"/>
      <c r="P558" s="18"/>
      <c r="Q558" s="18"/>
      <c r="R558" s="18"/>
      <c r="S558" s="14"/>
      <c r="T558" s="14"/>
      <c r="U558" s="14"/>
      <c r="V558" s="14"/>
      <c r="W558" s="14"/>
      <c r="X558" s="14"/>
      <c r="Y558" s="14"/>
      <c r="Z558" s="14"/>
      <c r="AA558" s="14"/>
      <c r="AB558" s="14"/>
      <c r="AC558" s="14"/>
      <c r="AD558" s="14"/>
      <c r="AE558" s="14"/>
      <c r="AF558" s="14"/>
      <c r="AG558" s="14"/>
      <c r="AH558" s="14"/>
    </row>
    <row r="559" spans="1:34" ht="15.75" customHeight="1">
      <c r="A559" s="17"/>
      <c r="B559" s="18"/>
      <c r="C559" s="18"/>
      <c r="D559" s="18"/>
      <c r="E559" s="18"/>
      <c r="F559" s="18"/>
      <c r="G559" s="18"/>
      <c r="H559" s="20"/>
      <c r="I559" s="20"/>
      <c r="J559" s="20"/>
      <c r="K559" s="24"/>
      <c r="L559" s="20"/>
      <c r="M559" s="20"/>
      <c r="N559" s="18"/>
      <c r="O559" s="18"/>
      <c r="P559" s="18"/>
      <c r="Q559" s="18"/>
      <c r="R559" s="18"/>
      <c r="S559" s="14"/>
      <c r="T559" s="14"/>
      <c r="U559" s="14"/>
      <c r="V559" s="14"/>
      <c r="W559" s="14"/>
      <c r="X559" s="14"/>
      <c r="Y559" s="14"/>
      <c r="Z559" s="14"/>
      <c r="AA559" s="14"/>
      <c r="AB559" s="14"/>
      <c r="AC559" s="14"/>
      <c r="AD559" s="14"/>
      <c r="AE559" s="14"/>
      <c r="AF559" s="14"/>
      <c r="AG559" s="14"/>
      <c r="AH559" s="14"/>
    </row>
    <row r="560" spans="1:34" ht="15.75" customHeight="1">
      <c r="A560" s="17"/>
      <c r="B560" s="18"/>
      <c r="C560" s="18"/>
      <c r="D560" s="18"/>
      <c r="E560" s="18"/>
      <c r="F560" s="18"/>
      <c r="G560" s="18"/>
      <c r="H560" s="20"/>
      <c r="I560" s="20"/>
      <c r="J560" s="20"/>
      <c r="K560" s="24"/>
      <c r="L560" s="20"/>
      <c r="M560" s="20"/>
      <c r="N560" s="18"/>
      <c r="O560" s="18"/>
      <c r="P560" s="18"/>
      <c r="Q560" s="18"/>
      <c r="R560" s="18"/>
      <c r="S560" s="14"/>
      <c r="T560" s="14"/>
      <c r="U560" s="14"/>
      <c r="V560" s="14"/>
      <c r="W560" s="14"/>
      <c r="X560" s="14"/>
      <c r="Y560" s="14"/>
      <c r="Z560" s="14"/>
      <c r="AA560" s="14"/>
      <c r="AB560" s="14"/>
      <c r="AC560" s="14"/>
      <c r="AD560" s="14"/>
      <c r="AE560" s="14"/>
      <c r="AF560" s="14"/>
      <c r="AG560" s="14"/>
      <c r="AH560" s="14"/>
    </row>
    <row r="561" spans="1:34" ht="15.75" customHeight="1">
      <c r="A561" s="17"/>
      <c r="B561" s="18"/>
      <c r="C561" s="18"/>
      <c r="D561" s="18"/>
      <c r="E561" s="18"/>
      <c r="F561" s="18"/>
      <c r="G561" s="18"/>
      <c r="H561" s="20"/>
      <c r="I561" s="20"/>
      <c r="J561" s="20"/>
      <c r="K561" s="24"/>
      <c r="L561" s="20"/>
      <c r="M561" s="20"/>
      <c r="N561" s="18"/>
      <c r="O561" s="18"/>
      <c r="P561" s="18"/>
      <c r="Q561" s="18"/>
      <c r="R561" s="18"/>
      <c r="S561" s="14"/>
      <c r="T561" s="14"/>
      <c r="U561" s="14"/>
      <c r="V561" s="14"/>
      <c r="W561" s="14"/>
      <c r="X561" s="14"/>
      <c r="Y561" s="14"/>
      <c r="Z561" s="14"/>
      <c r="AA561" s="14"/>
      <c r="AB561" s="14"/>
      <c r="AC561" s="14"/>
      <c r="AD561" s="14"/>
      <c r="AE561" s="14"/>
      <c r="AF561" s="14"/>
      <c r="AG561" s="14"/>
      <c r="AH561" s="14"/>
    </row>
    <row r="562" spans="1:34" ht="15.75" customHeight="1">
      <c r="A562" s="17"/>
      <c r="B562" s="18"/>
      <c r="C562" s="18"/>
      <c r="D562" s="18"/>
      <c r="E562" s="18"/>
      <c r="F562" s="18"/>
      <c r="G562" s="18"/>
      <c r="H562" s="20"/>
      <c r="I562" s="20"/>
      <c r="J562" s="20"/>
      <c r="K562" s="24"/>
      <c r="L562" s="20"/>
      <c r="M562" s="20"/>
      <c r="N562" s="18"/>
      <c r="O562" s="18"/>
      <c r="P562" s="18"/>
      <c r="Q562" s="18"/>
      <c r="R562" s="18"/>
      <c r="S562" s="14"/>
      <c r="T562" s="14"/>
      <c r="U562" s="14"/>
      <c r="V562" s="14"/>
      <c r="W562" s="14"/>
      <c r="X562" s="14"/>
      <c r="Y562" s="14"/>
      <c r="Z562" s="14"/>
      <c r="AA562" s="14"/>
      <c r="AB562" s="14"/>
      <c r="AC562" s="14"/>
      <c r="AD562" s="14"/>
      <c r="AE562" s="14"/>
      <c r="AF562" s="14"/>
      <c r="AG562" s="14"/>
      <c r="AH562" s="14"/>
    </row>
    <row r="563" spans="1:34" ht="15.75" customHeight="1">
      <c r="A563" s="17"/>
      <c r="B563" s="18"/>
      <c r="C563" s="18"/>
      <c r="D563" s="18"/>
      <c r="E563" s="18"/>
      <c r="F563" s="18"/>
      <c r="G563" s="18"/>
      <c r="H563" s="20"/>
      <c r="I563" s="20"/>
      <c r="J563" s="20"/>
      <c r="K563" s="24"/>
      <c r="L563" s="20"/>
      <c r="M563" s="20"/>
      <c r="N563" s="18"/>
      <c r="O563" s="18"/>
      <c r="P563" s="18"/>
      <c r="Q563" s="18"/>
      <c r="R563" s="18"/>
      <c r="S563" s="14"/>
      <c r="T563" s="14"/>
      <c r="U563" s="14"/>
      <c r="V563" s="14"/>
      <c r="W563" s="14"/>
      <c r="X563" s="14"/>
      <c r="Y563" s="14"/>
      <c r="Z563" s="14"/>
      <c r="AA563" s="14"/>
      <c r="AB563" s="14"/>
      <c r="AC563" s="14"/>
      <c r="AD563" s="14"/>
      <c r="AE563" s="14"/>
      <c r="AF563" s="14"/>
      <c r="AG563" s="14"/>
      <c r="AH563" s="14"/>
    </row>
    <row r="564" spans="1:34" ht="15.75" customHeight="1">
      <c r="A564" s="17"/>
      <c r="B564" s="18"/>
      <c r="C564" s="18"/>
      <c r="D564" s="18"/>
      <c r="E564" s="18"/>
      <c r="F564" s="18"/>
      <c r="G564" s="18"/>
      <c r="H564" s="20"/>
      <c r="I564" s="20"/>
      <c r="J564" s="20"/>
      <c r="K564" s="24"/>
      <c r="L564" s="20"/>
      <c r="M564" s="20"/>
      <c r="N564" s="18"/>
      <c r="O564" s="18"/>
      <c r="P564" s="18"/>
      <c r="Q564" s="18"/>
      <c r="R564" s="18"/>
      <c r="S564" s="14"/>
      <c r="T564" s="14"/>
      <c r="U564" s="14"/>
      <c r="V564" s="14"/>
      <c r="W564" s="14"/>
      <c r="X564" s="14"/>
      <c r="Y564" s="14"/>
      <c r="Z564" s="14"/>
      <c r="AA564" s="14"/>
      <c r="AB564" s="14"/>
      <c r="AC564" s="14"/>
      <c r="AD564" s="14"/>
      <c r="AE564" s="14"/>
      <c r="AF564" s="14"/>
      <c r="AG564" s="14"/>
      <c r="AH564" s="14"/>
    </row>
    <row r="565" spans="1:34" ht="15.75" customHeight="1">
      <c r="A565" s="17"/>
      <c r="B565" s="18"/>
      <c r="C565" s="18"/>
      <c r="D565" s="18"/>
      <c r="E565" s="18"/>
      <c r="F565" s="18"/>
      <c r="G565" s="18"/>
      <c r="H565" s="20"/>
      <c r="I565" s="20"/>
      <c r="J565" s="20"/>
      <c r="K565" s="24"/>
      <c r="L565" s="20"/>
      <c r="M565" s="20"/>
      <c r="N565" s="18"/>
      <c r="O565" s="18"/>
      <c r="P565" s="18"/>
      <c r="Q565" s="18"/>
      <c r="R565" s="18"/>
      <c r="S565" s="14"/>
      <c r="T565" s="14"/>
      <c r="U565" s="14"/>
      <c r="V565" s="14"/>
      <c r="W565" s="14"/>
      <c r="X565" s="14"/>
      <c r="Y565" s="14"/>
      <c r="Z565" s="14"/>
      <c r="AA565" s="14"/>
      <c r="AB565" s="14"/>
      <c r="AC565" s="14"/>
      <c r="AD565" s="14"/>
      <c r="AE565" s="14"/>
      <c r="AF565" s="14"/>
      <c r="AG565" s="14"/>
      <c r="AH565" s="14"/>
    </row>
    <row r="566" spans="1:34" ht="15.75" customHeight="1">
      <c r="A566" s="17"/>
      <c r="B566" s="18"/>
      <c r="C566" s="18"/>
      <c r="D566" s="18"/>
      <c r="E566" s="18"/>
      <c r="F566" s="18"/>
      <c r="G566" s="18"/>
      <c r="H566" s="20"/>
      <c r="I566" s="20"/>
      <c r="J566" s="20"/>
      <c r="K566" s="24"/>
      <c r="L566" s="20"/>
      <c r="M566" s="20"/>
      <c r="N566" s="18"/>
      <c r="O566" s="18"/>
      <c r="P566" s="18"/>
      <c r="Q566" s="18"/>
      <c r="R566" s="18"/>
      <c r="S566" s="14"/>
      <c r="T566" s="14"/>
      <c r="U566" s="14"/>
      <c r="V566" s="14"/>
      <c r="W566" s="14"/>
      <c r="X566" s="14"/>
      <c r="Y566" s="14"/>
      <c r="Z566" s="14"/>
      <c r="AA566" s="14"/>
      <c r="AB566" s="14"/>
      <c r="AC566" s="14"/>
      <c r="AD566" s="14"/>
      <c r="AE566" s="14"/>
      <c r="AF566" s="14"/>
      <c r="AG566" s="14"/>
      <c r="AH566" s="14"/>
    </row>
    <row r="567" spans="1:34" ht="15.75" customHeight="1">
      <c r="A567" s="17"/>
      <c r="B567" s="18"/>
      <c r="C567" s="18"/>
      <c r="D567" s="18"/>
      <c r="E567" s="18"/>
      <c r="F567" s="18"/>
      <c r="G567" s="18"/>
      <c r="H567" s="20"/>
      <c r="I567" s="20"/>
      <c r="J567" s="20"/>
      <c r="K567" s="24"/>
      <c r="L567" s="20"/>
      <c r="M567" s="20"/>
      <c r="N567" s="18"/>
      <c r="O567" s="18"/>
      <c r="P567" s="18"/>
      <c r="Q567" s="18"/>
      <c r="R567" s="18"/>
      <c r="S567" s="14"/>
      <c r="T567" s="14"/>
      <c r="U567" s="14"/>
      <c r="V567" s="14"/>
      <c r="W567" s="14"/>
      <c r="X567" s="14"/>
      <c r="Y567" s="14"/>
      <c r="Z567" s="14"/>
      <c r="AA567" s="14"/>
      <c r="AB567" s="14"/>
      <c r="AC567" s="14"/>
      <c r="AD567" s="14"/>
      <c r="AE567" s="14"/>
      <c r="AF567" s="14"/>
      <c r="AG567" s="14"/>
      <c r="AH567" s="14"/>
    </row>
    <row r="568" spans="1:34" ht="15.75" customHeight="1">
      <c r="A568" s="17"/>
      <c r="B568" s="18"/>
      <c r="C568" s="18"/>
      <c r="D568" s="18"/>
      <c r="E568" s="18"/>
      <c r="F568" s="18"/>
      <c r="G568" s="18"/>
      <c r="H568" s="20"/>
      <c r="I568" s="20"/>
      <c r="J568" s="20"/>
      <c r="K568" s="24"/>
      <c r="L568" s="20"/>
      <c r="M568" s="20"/>
      <c r="N568" s="18"/>
      <c r="O568" s="18"/>
      <c r="P568" s="18"/>
      <c r="Q568" s="18"/>
      <c r="R568" s="18"/>
      <c r="S568" s="14"/>
      <c r="T568" s="14"/>
      <c r="U568" s="14"/>
      <c r="V568" s="14"/>
      <c r="W568" s="14"/>
      <c r="X568" s="14"/>
      <c r="Y568" s="14"/>
      <c r="Z568" s="14"/>
      <c r="AA568" s="14"/>
      <c r="AB568" s="14"/>
      <c r="AC568" s="14"/>
      <c r="AD568" s="14"/>
      <c r="AE568" s="14"/>
      <c r="AF568" s="14"/>
      <c r="AG568" s="14"/>
      <c r="AH568" s="14"/>
    </row>
    <row r="569" spans="1:34" ht="15.75" customHeight="1">
      <c r="A569" s="17"/>
      <c r="B569" s="18"/>
      <c r="C569" s="18"/>
      <c r="D569" s="18"/>
      <c r="E569" s="18"/>
      <c r="F569" s="18"/>
      <c r="G569" s="18"/>
      <c r="H569" s="20"/>
      <c r="I569" s="20"/>
      <c r="J569" s="20"/>
      <c r="K569" s="24"/>
      <c r="L569" s="20"/>
      <c r="M569" s="20"/>
      <c r="N569" s="18"/>
      <c r="O569" s="18"/>
      <c r="P569" s="18"/>
      <c r="Q569" s="18"/>
      <c r="R569" s="18"/>
      <c r="S569" s="14"/>
      <c r="T569" s="14"/>
      <c r="U569" s="14"/>
      <c r="V569" s="14"/>
      <c r="W569" s="14"/>
      <c r="X569" s="14"/>
      <c r="Y569" s="14"/>
      <c r="Z569" s="14"/>
      <c r="AA569" s="14"/>
      <c r="AB569" s="14"/>
      <c r="AC569" s="14"/>
      <c r="AD569" s="14"/>
      <c r="AE569" s="14"/>
      <c r="AF569" s="14"/>
      <c r="AG569" s="14"/>
      <c r="AH569" s="14"/>
    </row>
    <row r="570" spans="1:34" ht="15.75" customHeight="1">
      <c r="A570" s="17"/>
      <c r="B570" s="18"/>
      <c r="C570" s="18"/>
      <c r="D570" s="18"/>
      <c r="E570" s="18"/>
      <c r="F570" s="18"/>
      <c r="G570" s="18"/>
      <c r="H570" s="20"/>
      <c r="I570" s="20"/>
      <c r="J570" s="20"/>
      <c r="K570" s="24"/>
      <c r="L570" s="20"/>
      <c r="M570" s="20"/>
      <c r="N570" s="18"/>
      <c r="O570" s="18"/>
      <c r="P570" s="18"/>
      <c r="Q570" s="18"/>
      <c r="R570" s="18"/>
      <c r="S570" s="14"/>
      <c r="T570" s="14"/>
      <c r="U570" s="14"/>
      <c r="V570" s="14"/>
      <c r="W570" s="14"/>
      <c r="X570" s="14"/>
      <c r="Y570" s="14"/>
      <c r="Z570" s="14"/>
      <c r="AA570" s="14"/>
      <c r="AB570" s="14"/>
      <c r="AC570" s="14"/>
      <c r="AD570" s="14"/>
      <c r="AE570" s="14"/>
      <c r="AF570" s="14"/>
      <c r="AG570" s="14"/>
      <c r="AH570" s="14"/>
    </row>
    <row r="571" spans="1:34" ht="15.75" customHeight="1">
      <c r="A571" s="17"/>
      <c r="B571" s="18"/>
      <c r="C571" s="18"/>
      <c r="D571" s="18"/>
      <c r="E571" s="18"/>
      <c r="F571" s="18"/>
      <c r="G571" s="18"/>
      <c r="H571" s="20"/>
      <c r="I571" s="20"/>
      <c r="J571" s="20"/>
      <c r="K571" s="24"/>
      <c r="L571" s="20"/>
      <c r="M571" s="20"/>
      <c r="N571" s="18"/>
      <c r="O571" s="18"/>
      <c r="P571" s="18"/>
      <c r="Q571" s="18"/>
      <c r="R571" s="18"/>
      <c r="S571" s="14"/>
      <c r="T571" s="14"/>
      <c r="U571" s="14"/>
      <c r="V571" s="14"/>
      <c r="W571" s="14"/>
      <c r="X571" s="14"/>
      <c r="Y571" s="14"/>
      <c r="Z571" s="14"/>
      <c r="AA571" s="14"/>
      <c r="AB571" s="14"/>
      <c r="AC571" s="14"/>
      <c r="AD571" s="14"/>
      <c r="AE571" s="14"/>
      <c r="AF571" s="14"/>
      <c r="AG571" s="14"/>
      <c r="AH571" s="14"/>
    </row>
    <row r="572" spans="1:34" ht="15.75" customHeight="1">
      <c r="A572" s="17"/>
      <c r="B572" s="18"/>
      <c r="C572" s="18"/>
      <c r="D572" s="18"/>
      <c r="E572" s="18"/>
      <c r="F572" s="18"/>
      <c r="G572" s="18"/>
      <c r="H572" s="20"/>
      <c r="I572" s="20"/>
      <c r="J572" s="20"/>
      <c r="K572" s="24"/>
      <c r="L572" s="20"/>
      <c r="M572" s="20"/>
      <c r="N572" s="18"/>
      <c r="O572" s="18"/>
      <c r="P572" s="18"/>
      <c r="Q572" s="18"/>
      <c r="R572" s="18"/>
      <c r="S572" s="14"/>
      <c r="T572" s="14"/>
      <c r="U572" s="14"/>
      <c r="V572" s="14"/>
      <c r="W572" s="14"/>
      <c r="X572" s="14"/>
      <c r="Y572" s="14"/>
      <c r="Z572" s="14"/>
      <c r="AA572" s="14"/>
      <c r="AB572" s="14"/>
      <c r="AC572" s="14"/>
      <c r="AD572" s="14"/>
      <c r="AE572" s="14"/>
      <c r="AF572" s="14"/>
      <c r="AG572" s="14"/>
      <c r="AH572" s="14"/>
    </row>
    <row r="573" spans="1:34" ht="15.75" customHeight="1">
      <c r="A573" s="17"/>
      <c r="B573" s="18"/>
      <c r="C573" s="18"/>
      <c r="D573" s="18"/>
      <c r="E573" s="18"/>
      <c r="F573" s="18"/>
      <c r="G573" s="18"/>
      <c r="H573" s="20"/>
      <c r="I573" s="20"/>
      <c r="J573" s="20"/>
      <c r="K573" s="24"/>
      <c r="L573" s="20"/>
      <c r="M573" s="20"/>
      <c r="N573" s="18"/>
      <c r="O573" s="18"/>
      <c r="P573" s="18"/>
      <c r="Q573" s="18"/>
      <c r="R573" s="18"/>
      <c r="S573" s="14"/>
      <c r="T573" s="14"/>
      <c r="U573" s="14"/>
      <c r="V573" s="14"/>
      <c r="W573" s="14"/>
      <c r="X573" s="14"/>
      <c r="Y573" s="14"/>
      <c r="Z573" s="14"/>
      <c r="AA573" s="14"/>
      <c r="AB573" s="14"/>
      <c r="AC573" s="14"/>
      <c r="AD573" s="14"/>
      <c r="AE573" s="14"/>
      <c r="AF573" s="14"/>
      <c r="AG573" s="14"/>
      <c r="AH573" s="14"/>
    </row>
    <row r="574" spans="1:34" ht="15.75" customHeight="1">
      <c r="A574" s="17"/>
      <c r="B574" s="18"/>
      <c r="C574" s="18"/>
      <c r="D574" s="18"/>
      <c r="E574" s="18"/>
      <c r="F574" s="18"/>
      <c r="G574" s="18"/>
      <c r="H574" s="20"/>
      <c r="I574" s="20"/>
      <c r="J574" s="20"/>
      <c r="K574" s="24"/>
      <c r="L574" s="20"/>
      <c r="M574" s="20"/>
      <c r="N574" s="18"/>
      <c r="O574" s="18"/>
      <c r="P574" s="18"/>
      <c r="Q574" s="18"/>
      <c r="R574" s="18"/>
      <c r="S574" s="14"/>
      <c r="T574" s="14"/>
      <c r="U574" s="14"/>
      <c r="V574" s="14"/>
      <c r="W574" s="14"/>
      <c r="X574" s="14"/>
      <c r="Y574" s="14"/>
      <c r="Z574" s="14"/>
      <c r="AA574" s="14"/>
      <c r="AB574" s="14"/>
      <c r="AC574" s="14"/>
      <c r="AD574" s="14"/>
      <c r="AE574" s="14"/>
      <c r="AF574" s="14"/>
      <c r="AG574" s="14"/>
      <c r="AH574" s="14"/>
    </row>
    <row r="575" spans="1:34" ht="15.75" customHeight="1">
      <c r="A575" s="17"/>
      <c r="B575" s="18"/>
      <c r="C575" s="18"/>
      <c r="D575" s="18"/>
      <c r="E575" s="18"/>
      <c r="F575" s="18"/>
      <c r="G575" s="18"/>
      <c r="H575" s="20"/>
      <c r="I575" s="20"/>
      <c r="J575" s="20"/>
      <c r="K575" s="24"/>
      <c r="L575" s="20"/>
      <c r="M575" s="20"/>
      <c r="N575" s="18"/>
      <c r="O575" s="18"/>
      <c r="P575" s="18"/>
      <c r="Q575" s="18"/>
      <c r="R575" s="18"/>
      <c r="S575" s="14"/>
      <c r="T575" s="14"/>
      <c r="U575" s="14"/>
      <c r="V575" s="14"/>
      <c r="W575" s="14"/>
      <c r="X575" s="14"/>
      <c r="Y575" s="14"/>
      <c r="Z575" s="14"/>
      <c r="AA575" s="14"/>
      <c r="AB575" s="14"/>
      <c r="AC575" s="14"/>
      <c r="AD575" s="14"/>
      <c r="AE575" s="14"/>
      <c r="AF575" s="14"/>
      <c r="AG575" s="14"/>
      <c r="AH575" s="14"/>
    </row>
    <row r="576" spans="1:34" ht="15.75" customHeight="1">
      <c r="A576" s="17"/>
      <c r="B576" s="18"/>
      <c r="C576" s="18"/>
      <c r="D576" s="18"/>
      <c r="E576" s="18"/>
      <c r="F576" s="18"/>
      <c r="G576" s="18"/>
      <c r="H576" s="20"/>
      <c r="I576" s="20"/>
      <c r="J576" s="20"/>
      <c r="K576" s="24"/>
      <c r="L576" s="20"/>
      <c r="M576" s="20"/>
      <c r="N576" s="18"/>
      <c r="O576" s="18"/>
      <c r="P576" s="18"/>
      <c r="Q576" s="18"/>
      <c r="R576" s="18"/>
      <c r="S576" s="14"/>
      <c r="T576" s="14"/>
      <c r="U576" s="14"/>
      <c r="V576" s="14"/>
      <c r="W576" s="14"/>
      <c r="X576" s="14"/>
      <c r="Y576" s="14"/>
      <c r="Z576" s="14"/>
      <c r="AA576" s="14"/>
      <c r="AB576" s="14"/>
      <c r="AC576" s="14"/>
      <c r="AD576" s="14"/>
      <c r="AE576" s="14"/>
      <c r="AF576" s="14"/>
      <c r="AG576" s="14"/>
      <c r="AH576" s="14"/>
    </row>
    <row r="577" spans="1:34" ht="15.75" customHeight="1">
      <c r="A577" s="17"/>
      <c r="B577" s="18"/>
      <c r="C577" s="18"/>
      <c r="D577" s="18"/>
      <c r="E577" s="18"/>
      <c r="F577" s="18"/>
      <c r="G577" s="18"/>
      <c r="H577" s="20"/>
      <c r="I577" s="20"/>
      <c r="J577" s="20"/>
      <c r="K577" s="24"/>
      <c r="L577" s="20"/>
      <c r="M577" s="20"/>
      <c r="N577" s="18"/>
      <c r="O577" s="18"/>
      <c r="P577" s="18"/>
      <c r="Q577" s="18"/>
      <c r="R577" s="18"/>
      <c r="S577" s="14"/>
      <c r="T577" s="14"/>
      <c r="U577" s="14"/>
      <c r="V577" s="14"/>
      <c r="W577" s="14"/>
      <c r="X577" s="14"/>
      <c r="Y577" s="14"/>
      <c r="Z577" s="14"/>
      <c r="AA577" s="14"/>
      <c r="AB577" s="14"/>
      <c r="AC577" s="14"/>
      <c r="AD577" s="14"/>
      <c r="AE577" s="14"/>
      <c r="AF577" s="14"/>
      <c r="AG577" s="14"/>
      <c r="AH577" s="14"/>
    </row>
    <row r="578" spans="1:34" ht="15.75" customHeight="1">
      <c r="A578" s="17"/>
      <c r="B578" s="18"/>
      <c r="C578" s="18"/>
      <c r="D578" s="18"/>
      <c r="E578" s="18"/>
      <c r="F578" s="18"/>
      <c r="G578" s="18"/>
      <c r="H578" s="20"/>
      <c r="I578" s="20"/>
      <c r="J578" s="20"/>
      <c r="K578" s="24"/>
      <c r="L578" s="20"/>
      <c r="M578" s="20"/>
      <c r="N578" s="18"/>
      <c r="O578" s="18"/>
      <c r="P578" s="18"/>
      <c r="Q578" s="18"/>
      <c r="R578" s="18"/>
      <c r="S578" s="14"/>
      <c r="T578" s="14"/>
      <c r="U578" s="14"/>
      <c r="V578" s="14"/>
      <c r="W578" s="14"/>
      <c r="X578" s="14"/>
      <c r="Y578" s="14"/>
      <c r="Z578" s="14"/>
      <c r="AA578" s="14"/>
      <c r="AB578" s="14"/>
      <c r="AC578" s="14"/>
      <c r="AD578" s="14"/>
      <c r="AE578" s="14"/>
      <c r="AF578" s="14"/>
      <c r="AG578" s="14"/>
      <c r="AH578" s="14"/>
    </row>
    <row r="579" spans="1:34" ht="15.75" customHeight="1">
      <c r="A579" s="17"/>
      <c r="B579" s="18"/>
      <c r="C579" s="18"/>
      <c r="D579" s="18"/>
      <c r="E579" s="18"/>
      <c r="F579" s="18"/>
      <c r="G579" s="18"/>
      <c r="H579" s="20"/>
      <c r="I579" s="20"/>
      <c r="J579" s="20"/>
      <c r="K579" s="24"/>
      <c r="L579" s="20"/>
      <c r="M579" s="20"/>
      <c r="N579" s="18"/>
      <c r="O579" s="18"/>
      <c r="P579" s="18"/>
      <c r="Q579" s="18"/>
      <c r="R579" s="18"/>
      <c r="S579" s="14"/>
      <c r="T579" s="14"/>
      <c r="U579" s="14"/>
      <c r="V579" s="14"/>
      <c r="W579" s="14"/>
      <c r="X579" s="14"/>
      <c r="Y579" s="14"/>
      <c r="Z579" s="14"/>
      <c r="AA579" s="14"/>
      <c r="AB579" s="14"/>
      <c r="AC579" s="14"/>
      <c r="AD579" s="14"/>
      <c r="AE579" s="14"/>
      <c r="AF579" s="14"/>
      <c r="AG579" s="14"/>
      <c r="AH579" s="14"/>
    </row>
    <row r="580" spans="1:34" ht="15.75" customHeight="1">
      <c r="A580" s="17"/>
      <c r="B580" s="18"/>
      <c r="C580" s="18"/>
      <c r="D580" s="18"/>
      <c r="E580" s="18"/>
      <c r="F580" s="18"/>
      <c r="G580" s="18"/>
      <c r="H580" s="20"/>
      <c r="I580" s="20"/>
      <c r="J580" s="20"/>
      <c r="K580" s="24"/>
      <c r="L580" s="20"/>
      <c r="M580" s="20"/>
      <c r="N580" s="18"/>
      <c r="O580" s="18"/>
      <c r="P580" s="18"/>
      <c r="Q580" s="18"/>
      <c r="R580" s="18"/>
      <c r="S580" s="14"/>
      <c r="T580" s="14"/>
      <c r="U580" s="14"/>
      <c r="V580" s="14"/>
      <c r="W580" s="14"/>
      <c r="X580" s="14"/>
      <c r="Y580" s="14"/>
      <c r="Z580" s="14"/>
      <c r="AA580" s="14"/>
      <c r="AB580" s="14"/>
      <c r="AC580" s="14"/>
      <c r="AD580" s="14"/>
      <c r="AE580" s="14"/>
      <c r="AF580" s="14"/>
      <c r="AG580" s="14"/>
      <c r="AH580" s="14"/>
    </row>
    <row r="581" spans="1:34" ht="15.75" customHeight="1">
      <c r="A581" s="17"/>
      <c r="B581" s="18"/>
      <c r="C581" s="18"/>
      <c r="D581" s="18"/>
      <c r="E581" s="18"/>
      <c r="F581" s="18"/>
      <c r="G581" s="18"/>
      <c r="H581" s="20"/>
      <c r="I581" s="20"/>
      <c r="J581" s="20"/>
      <c r="K581" s="24"/>
      <c r="L581" s="20"/>
      <c r="M581" s="20"/>
      <c r="N581" s="18"/>
      <c r="O581" s="18"/>
      <c r="P581" s="18"/>
      <c r="Q581" s="18"/>
      <c r="R581" s="18"/>
      <c r="S581" s="14"/>
      <c r="T581" s="14"/>
      <c r="U581" s="14"/>
      <c r="V581" s="14"/>
      <c r="W581" s="14"/>
      <c r="X581" s="14"/>
      <c r="Y581" s="14"/>
      <c r="Z581" s="14"/>
      <c r="AA581" s="14"/>
      <c r="AB581" s="14"/>
      <c r="AC581" s="14"/>
      <c r="AD581" s="14"/>
      <c r="AE581" s="14"/>
      <c r="AF581" s="14"/>
      <c r="AG581" s="14"/>
      <c r="AH581" s="14"/>
    </row>
    <row r="582" spans="1:34" ht="15.75" customHeight="1">
      <c r="A582" s="17"/>
      <c r="B582" s="18"/>
      <c r="C582" s="18"/>
      <c r="D582" s="18"/>
      <c r="E582" s="18"/>
      <c r="F582" s="18"/>
      <c r="G582" s="18"/>
      <c r="H582" s="20"/>
      <c r="I582" s="20"/>
      <c r="J582" s="20"/>
      <c r="K582" s="24"/>
      <c r="L582" s="20"/>
      <c r="M582" s="20"/>
      <c r="N582" s="18"/>
      <c r="O582" s="18"/>
      <c r="P582" s="18"/>
      <c r="Q582" s="18"/>
      <c r="R582" s="18"/>
      <c r="S582" s="14"/>
      <c r="T582" s="14"/>
      <c r="U582" s="14"/>
      <c r="V582" s="14"/>
      <c r="W582" s="14"/>
      <c r="X582" s="14"/>
      <c r="Y582" s="14"/>
      <c r="Z582" s="14"/>
      <c r="AA582" s="14"/>
      <c r="AB582" s="14"/>
      <c r="AC582" s="14"/>
      <c r="AD582" s="14"/>
      <c r="AE582" s="14"/>
      <c r="AF582" s="14"/>
      <c r="AG582" s="14"/>
      <c r="AH582" s="14"/>
    </row>
    <row r="583" spans="1:34" ht="15.75" customHeight="1">
      <c r="A583" s="17"/>
      <c r="B583" s="18"/>
      <c r="C583" s="18"/>
      <c r="D583" s="18"/>
      <c r="E583" s="18"/>
      <c r="F583" s="18"/>
      <c r="G583" s="18"/>
      <c r="H583" s="20"/>
      <c r="I583" s="20"/>
      <c r="J583" s="20"/>
      <c r="K583" s="24"/>
      <c r="L583" s="20"/>
      <c r="M583" s="20"/>
      <c r="N583" s="18"/>
      <c r="O583" s="18"/>
      <c r="P583" s="18"/>
      <c r="Q583" s="18"/>
      <c r="R583" s="18"/>
      <c r="S583" s="14"/>
      <c r="T583" s="14"/>
      <c r="U583" s="14"/>
      <c r="V583" s="14"/>
      <c r="W583" s="14"/>
      <c r="X583" s="14"/>
      <c r="Y583" s="14"/>
      <c r="Z583" s="14"/>
      <c r="AA583" s="14"/>
      <c r="AB583" s="14"/>
      <c r="AC583" s="14"/>
      <c r="AD583" s="14"/>
      <c r="AE583" s="14"/>
      <c r="AF583" s="14"/>
      <c r="AG583" s="14"/>
      <c r="AH583" s="14"/>
    </row>
    <row r="584" spans="1:34" ht="15.75" customHeight="1">
      <c r="A584" s="17"/>
      <c r="B584" s="18"/>
      <c r="C584" s="18"/>
      <c r="D584" s="18"/>
      <c r="E584" s="18"/>
      <c r="F584" s="18"/>
      <c r="G584" s="18"/>
      <c r="H584" s="20"/>
      <c r="I584" s="20"/>
      <c r="J584" s="20"/>
      <c r="K584" s="24"/>
      <c r="L584" s="20"/>
      <c r="M584" s="20"/>
      <c r="N584" s="18"/>
      <c r="O584" s="18"/>
      <c r="P584" s="18"/>
      <c r="Q584" s="18"/>
      <c r="R584" s="18"/>
      <c r="S584" s="14"/>
      <c r="T584" s="14"/>
      <c r="U584" s="14"/>
      <c r="V584" s="14"/>
      <c r="W584" s="14"/>
      <c r="X584" s="14"/>
      <c r="Y584" s="14"/>
      <c r="Z584" s="14"/>
      <c r="AA584" s="14"/>
      <c r="AB584" s="14"/>
      <c r="AC584" s="14"/>
      <c r="AD584" s="14"/>
      <c r="AE584" s="14"/>
      <c r="AF584" s="14"/>
      <c r="AG584" s="14"/>
      <c r="AH584" s="14"/>
    </row>
    <row r="585" spans="1:34" ht="15.75" customHeight="1">
      <c r="A585" s="17"/>
      <c r="B585" s="18"/>
      <c r="C585" s="18"/>
      <c r="D585" s="18"/>
      <c r="E585" s="18"/>
      <c r="F585" s="18"/>
      <c r="G585" s="18"/>
      <c r="H585" s="20"/>
      <c r="I585" s="20"/>
      <c r="J585" s="20"/>
      <c r="K585" s="24"/>
      <c r="L585" s="20"/>
      <c r="M585" s="20"/>
      <c r="N585" s="18"/>
      <c r="O585" s="18"/>
      <c r="P585" s="18"/>
      <c r="Q585" s="18"/>
      <c r="R585" s="18"/>
      <c r="S585" s="14"/>
      <c r="T585" s="14"/>
      <c r="U585" s="14"/>
      <c r="V585" s="14"/>
      <c r="W585" s="14"/>
      <c r="X585" s="14"/>
      <c r="Y585" s="14"/>
      <c r="Z585" s="14"/>
      <c r="AA585" s="14"/>
      <c r="AB585" s="14"/>
      <c r="AC585" s="14"/>
      <c r="AD585" s="14"/>
      <c r="AE585" s="14"/>
      <c r="AF585" s="14"/>
      <c r="AG585" s="14"/>
      <c r="AH585" s="14"/>
    </row>
    <row r="586" spans="1:34" ht="15.75" customHeight="1">
      <c r="A586" s="17"/>
      <c r="B586" s="18"/>
      <c r="C586" s="18"/>
      <c r="D586" s="18"/>
      <c r="E586" s="18"/>
      <c r="F586" s="18"/>
      <c r="G586" s="18"/>
      <c r="H586" s="20"/>
      <c r="I586" s="20"/>
      <c r="J586" s="20"/>
      <c r="K586" s="24"/>
      <c r="L586" s="20"/>
      <c r="M586" s="20"/>
      <c r="N586" s="18"/>
      <c r="O586" s="18"/>
      <c r="P586" s="18"/>
      <c r="Q586" s="18"/>
      <c r="R586" s="18"/>
      <c r="S586" s="14"/>
      <c r="T586" s="14"/>
      <c r="U586" s="14"/>
      <c r="V586" s="14"/>
      <c r="W586" s="14"/>
      <c r="X586" s="14"/>
      <c r="Y586" s="14"/>
      <c r="Z586" s="14"/>
      <c r="AA586" s="14"/>
      <c r="AB586" s="14"/>
      <c r="AC586" s="14"/>
      <c r="AD586" s="14"/>
      <c r="AE586" s="14"/>
      <c r="AF586" s="14"/>
      <c r="AG586" s="14"/>
      <c r="AH586" s="14"/>
    </row>
    <row r="587" spans="1:34" ht="15.75" customHeight="1">
      <c r="A587" s="17"/>
      <c r="B587" s="18"/>
      <c r="C587" s="18"/>
      <c r="D587" s="18"/>
      <c r="E587" s="18"/>
      <c r="F587" s="18"/>
      <c r="G587" s="18"/>
      <c r="H587" s="20"/>
      <c r="I587" s="20"/>
      <c r="J587" s="20"/>
      <c r="K587" s="24"/>
      <c r="L587" s="20"/>
      <c r="M587" s="20"/>
      <c r="N587" s="18"/>
      <c r="O587" s="18"/>
      <c r="P587" s="18"/>
      <c r="Q587" s="18"/>
      <c r="R587" s="18"/>
      <c r="S587" s="14"/>
      <c r="T587" s="14"/>
      <c r="U587" s="14"/>
      <c r="V587" s="14"/>
      <c r="W587" s="14"/>
      <c r="X587" s="14"/>
      <c r="Y587" s="14"/>
      <c r="Z587" s="14"/>
      <c r="AA587" s="14"/>
      <c r="AB587" s="14"/>
      <c r="AC587" s="14"/>
      <c r="AD587" s="14"/>
      <c r="AE587" s="14"/>
      <c r="AF587" s="14"/>
      <c r="AG587" s="14"/>
      <c r="AH587" s="14"/>
    </row>
    <row r="588" spans="1:34" ht="15.75" customHeight="1">
      <c r="A588" s="17"/>
      <c r="B588" s="18"/>
      <c r="C588" s="18"/>
      <c r="D588" s="18"/>
      <c r="E588" s="18"/>
      <c r="F588" s="18"/>
      <c r="G588" s="18"/>
      <c r="H588" s="20"/>
      <c r="I588" s="20"/>
      <c r="J588" s="20"/>
      <c r="K588" s="24"/>
      <c r="L588" s="20"/>
      <c r="M588" s="20"/>
      <c r="N588" s="18"/>
      <c r="O588" s="18"/>
      <c r="P588" s="18"/>
      <c r="Q588" s="18"/>
      <c r="R588" s="18"/>
      <c r="S588" s="14"/>
      <c r="T588" s="14"/>
      <c r="U588" s="14"/>
      <c r="V588" s="14"/>
      <c r="W588" s="14"/>
      <c r="X588" s="14"/>
      <c r="Y588" s="14"/>
      <c r="Z588" s="14"/>
      <c r="AA588" s="14"/>
      <c r="AB588" s="14"/>
      <c r="AC588" s="14"/>
      <c r="AD588" s="14"/>
      <c r="AE588" s="14"/>
      <c r="AF588" s="14"/>
      <c r="AG588" s="14"/>
      <c r="AH588" s="14"/>
    </row>
    <row r="589" spans="1:34" ht="15.75" customHeight="1">
      <c r="A589" s="17"/>
      <c r="B589" s="18"/>
      <c r="C589" s="18"/>
      <c r="D589" s="18"/>
      <c r="E589" s="18"/>
      <c r="F589" s="18"/>
      <c r="G589" s="18"/>
      <c r="H589" s="20"/>
      <c r="I589" s="20"/>
      <c r="J589" s="20"/>
      <c r="K589" s="24"/>
      <c r="L589" s="20"/>
      <c r="M589" s="20"/>
      <c r="N589" s="18"/>
      <c r="O589" s="18"/>
      <c r="P589" s="18"/>
      <c r="Q589" s="18"/>
      <c r="R589" s="18"/>
      <c r="S589" s="14"/>
      <c r="T589" s="14"/>
      <c r="U589" s="14"/>
      <c r="V589" s="14"/>
      <c r="W589" s="14"/>
      <c r="X589" s="14"/>
      <c r="Y589" s="14"/>
      <c r="Z589" s="14"/>
      <c r="AA589" s="14"/>
      <c r="AB589" s="14"/>
      <c r="AC589" s="14"/>
      <c r="AD589" s="14"/>
      <c r="AE589" s="14"/>
      <c r="AF589" s="14"/>
      <c r="AG589" s="14"/>
      <c r="AH589" s="14"/>
    </row>
    <row r="590" spans="1:34" ht="15.75" customHeight="1">
      <c r="A590" s="17"/>
      <c r="B590" s="18"/>
      <c r="C590" s="18"/>
      <c r="D590" s="18"/>
      <c r="E590" s="18"/>
      <c r="F590" s="18"/>
      <c r="G590" s="18"/>
      <c r="H590" s="20"/>
      <c r="I590" s="20"/>
      <c r="J590" s="20"/>
      <c r="K590" s="24"/>
      <c r="L590" s="20"/>
      <c r="M590" s="20"/>
      <c r="N590" s="18"/>
      <c r="O590" s="18"/>
      <c r="P590" s="18"/>
      <c r="Q590" s="18"/>
      <c r="R590" s="18"/>
      <c r="S590" s="14"/>
      <c r="T590" s="14"/>
      <c r="U590" s="14"/>
      <c r="V590" s="14"/>
      <c r="W590" s="14"/>
      <c r="X590" s="14"/>
      <c r="Y590" s="14"/>
      <c r="Z590" s="14"/>
      <c r="AA590" s="14"/>
      <c r="AB590" s="14"/>
      <c r="AC590" s="14"/>
      <c r="AD590" s="14"/>
      <c r="AE590" s="14"/>
      <c r="AF590" s="14"/>
      <c r="AG590" s="14"/>
      <c r="AH590" s="14"/>
    </row>
    <row r="591" spans="1:34" ht="15.75" customHeight="1">
      <c r="A591" s="17"/>
      <c r="B591" s="18"/>
      <c r="C591" s="18"/>
      <c r="D591" s="18"/>
      <c r="E591" s="18"/>
      <c r="F591" s="18"/>
      <c r="G591" s="18"/>
      <c r="H591" s="20"/>
      <c r="I591" s="20"/>
      <c r="J591" s="20"/>
      <c r="K591" s="24"/>
      <c r="L591" s="20"/>
      <c r="M591" s="20"/>
      <c r="N591" s="18"/>
      <c r="O591" s="18"/>
      <c r="P591" s="18"/>
      <c r="Q591" s="18"/>
      <c r="R591" s="18"/>
      <c r="S591" s="14"/>
      <c r="T591" s="14"/>
      <c r="U591" s="14"/>
      <c r="V591" s="14"/>
      <c r="W591" s="14"/>
      <c r="X591" s="14"/>
      <c r="Y591" s="14"/>
      <c r="Z591" s="14"/>
      <c r="AA591" s="14"/>
      <c r="AB591" s="14"/>
      <c r="AC591" s="14"/>
      <c r="AD591" s="14"/>
      <c r="AE591" s="14"/>
      <c r="AF591" s="14"/>
      <c r="AG591" s="14"/>
      <c r="AH591" s="14"/>
    </row>
    <row r="592" spans="1:34" ht="15.75" customHeight="1">
      <c r="A592" s="17"/>
      <c r="B592" s="18"/>
      <c r="C592" s="18"/>
      <c r="D592" s="18"/>
      <c r="E592" s="18"/>
      <c r="F592" s="18"/>
      <c r="G592" s="18"/>
      <c r="H592" s="20"/>
      <c r="I592" s="20"/>
      <c r="J592" s="20"/>
      <c r="K592" s="24"/>
      <c r="L592" s="20"/>
      <c r="M592" s="20"/>
      <c r="N592" s="18"/>
      <c r="O592" s="18"/>
      <c r="P592" s="18"/>
      <c r="Q592" s="18"/>
      <c r="R592" s="18"/>
      <c r="S592" s="14"/>
      <c r="T592" s="14"/>
      <c r="U592" s="14"/>
      <c r="V592" s="14"/>
      <c r="W592" s="14"/>
      <c r="X592" s="14"/>
      <c r="Y592" s="14"/>
      <c r="Z592" s="14"/>
      <c r="AA592" s="14"/>
      <c r="AB592" s="14"/>
      <c r="AC592" s="14"/>
      <c r="AD592" s="14"/>
      <c r="AE592" s="14"/>
      <c r="AF592" s="14"/>
      <c r="AG592" s="14"/>
      <c r="AH592" s="14"/>
    </row>
    <row r="593" spans="1:34" ht="15.75" customHeight="1">
      <c r="A593" s="17"/>
      <c r="B593" s="18"/>
      <c r="C593" s="18"/>
      <c r="D593" s="18"/>
      <c r="E593" s="18"/>
      <c r="F593" s="18"/>
      <c r="G593" s="18"/>
      <c r="H593" s="20"/>
      <c r="I593" s="20"/>
      <c r="J593" s="20"/>
      <c r="K593" s="24"/>
      <c r="L593" s="20"/>
      <c r="M593" s="20"/>
      <c r="N593" s="18"/>
      <c r="O593" s="18"/>
      <c r="P593" s="18"/>
      <c r="Q593" s="18"/>
      <c r="R593" s="18"/>
      <c r="S593" s="14"/>
      <c r="T593" s="14"/>
      <c r="U593" s="14"/>
      <c r="V593" s="14"/>
      <c r="W593" s="14"/>
      <c r="X593" s="14"/>
      <c r="Y593" s="14"/>
      <c r="Z593" s="14"/>
      <c r="AA593" s="14"/>
      <c r="AB593" s="14"/>
      <c r="AC593" s="14"/>
      <c r="AD593" s="14"/>
      <c r="AE593" s="14"/>
      <c r="AF593" s="14"/>
      <c r="AG593" s="14"/>
      <c r="AH593" s="14"/>
    </row>
    <row r="594" spans="1:34" ht="15.75" customHeight="1">
      <c r="A594" s="17"/>
      <c r="B594" s="18"/>
      <c r="C594" s="18"/>
      <c r="D594" s="18"/>
      <c r="E594" s="18"/>
      <c r="F594" s="18"/>
      <c r="G594" s="18"/>
      <c r="H594" s="20"/>
      <c r="I594" s="20"/>
      <c r="J594" s="20"/>
      <c r="K594" s="24"/>
      <c r="L594" s="20"/>
      <c r="M594" s="20"/>
      <c r="N594" s="18"/>
      <c r="O594" s="18"/>
      <c r="P594" s="18"/>
      <c r="Q594" s="18"/>
      <c r="R594" s="18"/>
      <c r="S594" s="14"/>
      <c r="T594" s="14"/>
      <c r="U594" s="14"/>
      <c r="V594" s="14"/>
      <c r="W594" s="14"/>
      <c r="X594" s="14"/>
      <c r="Y594" s="14"/>
      <c r="Z594" s="14"/>
      <c r="AA594" s="14"/>
      <c r="AB594" s="14"/>
      <c r="AC594" s="14"/>
      <c r="AD594" s="14"/>
      <c r="AE594" s="14"/>
      <c r="AF594" s="14"/>
      <c r="AG594" s="14"/>
      <c r="AH594" s="14"/>
    </row>
    <row r="595" spans="1:34" ht="15.75" customHeight="1">
      <c r="A595" s="17"/>
      <c r="B595" s="18"/>
      <c r="C595" s="18"/>
      <c r="D595" s="18"/>
      <c r="E595" s="18"/>
      <c r="F595" s="18"/>
      <c r="G595" s="18"/>
      <c r="H595" s="20"/>
      <c r="I595" s="20"/>
      <c r="J595" s="20"/>
      <c r="K595" s="24"/>
      <c r="L595" s="20"/>
      <c r="M595" s="20"/>
      <c r="N595" s="18"/>
      <c r="O595" s="18"/>
      <c r="P595" s="18"/>
      <c r="Q595" s="18"/>
      <c r="R595" s="18"/>
      <c r="S595" s="14"/>
      <c r="T595" s="14"/>
      <c r="U595" s="14"/>
      <c r="V595" s="14"/>
      <c r="W595" s="14"/>
      <c r="X595" s="14"/>
      <c r="Y595" s="14"/>
      <c r="Z595" s="14"/>
      <c r="AA595" s="14"/>
      <c r="AB595" s="14"/>
      <c r="AC595" s="14"/>
      <c r="AD595" s="14"/>
      <c r="AE595" s="14"/>
      <c r="AF595" s="14"/>
      <c r="AG595" s="14"/>
      <c r="AH595" s="14"/>
    </row>
    <row r="596" spans="1:34" ht="15.75" customHeight="1">
      <c r="A596" s="17"/>
      <c r="B596" s="18"/>
      <c r="C596" s="18"/>
      <c r="D596" s="18"/>
      <c r="E596" s="18"/>
      <c r="F596" s="18"/>
      <c r="G596" s="18"/>
      <c r="H596" s="20"/>
      <c r="I596" s="20"/>
      <c r="J596" s="20"/>
      <c r="K596" s="24"/>
      <c r="L596" s="20"/>
      <c r="M596" s="20"/>
      <c r="N596" s="18"/>
      <c r="O596" s="18"/>
      <c r="P596" s="18"/>
      <c r="Q596" s="18"/>
      <c r="R596" s="18"/>
      <c r="S596" s="14"/>
      <c r="T596" s="14"/>
      <c r="U596" s="14"/>
      <c r="V596" s="14"/>
      <c r="W596" s="14"/>
      <c r="X596" s="14"/>
      <c r="Y596" s="14"/>
      <c r="Z596" s="14"/>
      <c r="AA596" s="14"/>
      <c r="AB596" s="14"/>
      <c r="AC596" s="14"/>
      <c r="AD596" s="14"/>
      <c r="AE596" s="14"/>
      <c r="AF596" s="14"/>
      <c r="AG596" s="14"/>
      <c r="AH596" s="14"/>
    </row>
    <row r="597" spans="1:34" ht="15.75" customHeight="1">
      <c r="A597" s="17"/>
      <c r="B597" s="18"/>
      <c r="C597" s="18"/>
      <c r="D597" s="18"/>
      <c r="E597" s="18"/>
      <c r="F597" s="18"/>
      <c r="G597" s="18"/>
      <c r="H597" s="20"/>
      <c r="I597" s="20"/>
      <c r="J597" s="20"/>
      <c r="K597" s="24"/>
      <c r="L597" s="20"/>
      <c r="M597" s="20"/>
      <c r="N597" s="18"/>
      <c r="O597" s="18"/>
      <c r="P597" s="18"/>
      <c r="Q597" s="18"/>
      <c r="R597" s="18"/>
      <c r="S597" s="14"/>
      <c r="T597" s="14"/>
      <c r="U597" s="14"/>
      <c r="V597" s="14"/>
      <c r="W597" s="14"/>
      <c r="X597" s="14"/>
      <c r="Y597" s="14"/>
      <c r="Z597" s="14"/>
      <c r="AA597" s="14"/>
      <c r="AB597" s="14"/>
      <c r="AC597" s="14"/>
      <c r="AD597" s="14"/>
      <c r="AE597" s="14"/>
      <c r="AF597" s="14"/>
      <c r="AG597" s="14"/>
      <c r="AH597" s="14"/>
    </row>
    <row r="598" spans="1:34" ht="15.75" customHeight="1">
      <c r="A598" s="17"/>
      <c r="B598" s="18"/>
      <c r="C598" s="18"/>
      <c r="D598" s="18"/>
      <c r="E598" s="18"/>
      <c r="F598" s="18"/>
      <c r="G598" s="18"/>
      <c r="H598" s="20"/>
      <c r="I598" s="20"/>
      <c r="J598" s="20"/>
      <c r="K598" s="24"/>
      <c r="L598" s="20"/>
      <c r="M598" s="20"/>
      <c r="N598" s="18"/>
      <c r="O598" s="18"/>
      <c r="P598" s="18"/>
      <c r="Q598" s="18"/>
      <c r="R598" s="18"/>
      <c r="S598" s="14"/>
      <c r="T598" s="14"/>
      <c r="U598" s="14"/>
      <c r="V598" s="14"/>
      <c r="W598" s="14"/>
      <c r="X598" s="14"/>
      <c r="Y598" s="14"/>
      <c r="Z598" s="14"/>
      <c r="AA598" s="14"/>
      <c r="AB598" s="14"/>
      <c r="AC598" s="14"/>
      <c r="AD598" s="14"/>
      <c r="AE598" s="14"/>
      <c r="AF598" s="14"/>
      <c r="AG598" s="14"/>
      <c r="AH598" s="14"/>
    </row>
    <row r="599" spans="1:34" ht="15.75" customHeight="1">
      <c r="A599" s="17"/>
      <c r="B599" s="18"/>
      <c r="C599" s="18"/>
      <c r="D599" s="18"/>
      <c r="E599" s="18"/>
      <c r="F599" s="18"/>
      <c r="G599" s="18"/>
      <c r="H599" s="20"/>
      <c r="I599" s="20"/>
      <c r="J599" s="20"/>
      <c r="K599" s="24"/>
      <c r="L599" s="20"/>
      <c r="M599" s="20"/>
      <c r="N599" s="18"/>
      <c r="O599" s="18"/>
      <c r="P599" s="18"/>
      <c r="Q599" s="18"/>
      <c r="R599" s="18"/>
      <c r="S599" s="14"/>
      <c r="T599" s="14"/>
      <c r="U599" s="14"/>
      <c r="V599" s="14"/>
      <c r="W599" s="14"/>
      <c r="X599" s="14"/>
      <c r="Y599" s="14"/>
      <c r="Z599" s="14"/>
      <c r="AA599" s="14"/>
      <c r="AB599" s="14"/>
      <c r="AC599" s="14"/>
      <c r="AD599" s="14"/>
      <c r="AE599" s="14"/>
      <c r="AF599" s="14"/>
      <c r="AG599" s="14"/>
      <c r="AH599" s="14"/>
    </row>
    <row r="600" spans="1:34" ht="15.75" customHeight="1">
      <c r="A600" s="17"/>
      <c r="B600" s="18"/>
      <c r="C600" s="18"/>
      <c r="D600" s="18"/>
      <c r="E600" s="18"/>
      <c r="F600" s="18"/>
      <c r="G600" s="18"/>
      <c r="H600" s="20"/>
      <c r="I600" s="20"/>
      <c r="J600" s="20"/>
      <c r="K600" s="24"/>
      <c r="L600" s="20"/>
      <c r="M600" s="20"/>
      <c r="N600" s="18"/>
      <c r="O600" s="18"/>
      <c r="P600" s="18"/>
      <c r="Q600" s="18"/>
      <c r="R600" s="18"/>
      <c r="S600" s="14"/>
      <c r="T600" s="14"/>
      <c r="U600" s="14"/>
      <c r="V600" s="14"/>
      <c r="W600" s="14"/>
      <c r="X600" s="14"/>
      <c r="Y600" s="14"/>
      <c r="Z600" s="14"/>
      <c r="AA600" s="14"/>
      <c r="AB600" s="14"/>
      <c r="AC600" s="14"/>
      <c r="AD600" s="14"/>
      <c r="AE600" s="14"/>
      <c r="AF600" s="14"/>
      <c r="AG600" s="14"/>
      <c r="AH600" s="14"/>
    </row>
    <row r="601" spans="1:34" ht="15.75" customHeight="1">
      <c r="A601" s="17"/>
      <c r="B601" s="18"/>
      <c r="C601" s="18"/>
      <c r="D601" s="18"/>
      <c r="E601" s="18"/>
      <c r="F601" s="18"/>
      <c r="G601" s="18"/>
      <c r="H601" s="20"/>
      <c r="I601" s="20"/>
      <c r="J601" s="20"/>
      <c r="K601" s="24"/>
      <c r="L601" s="20"/>
      <c r="M601" s="20"/>
      <c r="N601" s="18"/>
      <c r="O601" s="18"/>
      <c r="P601" s="18"/>
      <c r="Q601" s="18"/>
      <c r="R601" s="18"/>
      <c r="S601" s="14"/>
      <c r="T601" s="14"/>
      <c r="U601" s="14"/>
      <c r="V601" s="14"/>
      <c r="W601" s="14"/>
      <c r="X601" s="14"/>
      <c r="Y601" s="14"/>
      <c r="Z601" s="14"/>
      <c r="AA601" s="14"/>
      <c r="AB601" s="14"/>
      <c r="AC601" s="14"/>
      <c r="AD601" s="14"/>
      <c r="AE601" s="14"/>
      <c r="AF601" s="14"/>
      <c r="AG601" s="14"/>
      <c r="AH601" s="14"/>
    </row>
    <row r="602" spans="1:34" ht="15.75" customHeight="1">
      <c r="A602" s="17"/>
      <c r="B602" s="18"/>
      <c r="C602" s="18"/>
      <c r="D602" s="18"/>
      <c r="E602" s="18"/>
      <c r="F602" s="18"/>
      <c r="G602" s="18"/>
      <c r="H602" s="20"/>
      <c r="I602" s="20"/>
      <c r="J602" s="20"/>
      <c r="K602" s="24"/>
      <c r="L602" s="20"/>
      <c r="M602" s="20"/>
      <c r="N602" s="18"/>
      <c r="O602" s="18"/>
      <c r="P602" s="18"/>
      <c r="Q602" s="18"/>
      <c r="R602" s="18"/>
      <c r="S602" s="14"/>
      <c r="T602" s="14"/>
      <c r="U602" s="14"/>
      <c r="V602" s="14"/>
      <c r="W602" s="14"/>
      <c r="X602" s="14"/>
      <c r="Y602" s="14"/>
      <c r="Z602" s="14"/>
      <c r="AA602" s="14"/>
      <c r="AB602" s="14"/>
      <c r="AC602" s="14"/>
      <c r="AD602" s="14"/>
      <c r="AE602" s="14"/>
      <c r="AF602" s="14"/>
      <c r="AG602" s="14"/>
      <c r="AH602" s="14"/>
    </row>
    <row r="603" spans="1:34" ht="15.75" customHeight="1">
      <c r="A603" s="17"/>
      <c r="B603" s="18"/>
      <c r="C603" s="18"/>
      <c r="D603" s="18"/>
      <c r="E603" s="18"/>
      <c r="F603" s="18"/>
      <c r="G603" s="18"/>
      <c r="H603" s="20"/>
      <c r="I603" s="20"/>
      <c r="J603" s="20"/>
      <c r="K603" s="24"/>
      <c r="L603" s="20"/>
      <c r="M603" s="20"/>
      <c r="N603" s="18"/>
      <c r="O603" s="18"/>
      <c r="P603" s="18"/>
      <c r="Q603" s="18"/>
      <c r="R603" s="18"/>
      <c r="S603" s="14"/>
      <c r="T603" s="14"/>
      <c r="U603" s="14"/>
      <c r="V603" s="14"/>
      <c r="W603" s="14"/>
      <c r="X603" s="14"/>
      <c r="Y603" s="14"/>
      <c r="Z603" s="14"/>
      <c r="AA603" s="14"/>
      <c r="AB603" s="14"/>
      <c r="AC603" s="14"/>
      <c r="AD603" s="14"/>
      <c r="AE603" s="14"/>
      <c r="AF603" s="14"/>
      <c r="AG603" s="14"/>
      <c r="AH603" s="14"/>
    </row>
    <row r="604" spans="1:34" ht="15.75" customHeight="1">
      <c r="A604" s="17"/>
      <c r="B604" s="18"/>
      <c r="C604" s="18"/>
      <c r="D604" s="18"/>
      <c r="E604" s="18"/>
      <c r="F604" s="18"/>
      <c r="G604" s="18"/>
      <c r="H604" s="20"/>
      <c r="I604" s="20"/>
      <c r="J604" s="20"/>
      <c r="K604" s="24"/>
      <c r="L604" s="20"/>
      <c r="M604" s="20"/>
      <c r="N604" s="18"/>
      <c r="O604" s="18"/>
      <c r="P604" s="18"/>
      <c r="Q604" s="18"/>
      <c r="R604" s="18"/>
      <c r="S604" s="14"/>
      <c r="T604" s="14"/>
      <c r="U604" s="14"/>
      <c r="V604" s="14"/>
      <c r="W604" s="14"/>
      <c r="X604" s="14"/>
      <c r="Y604" s="14"/>
      <c r="Z604" s="14"/>
      <c r="AA604" s="14"/>
      <c r="AB604" s="14"/>
      <c r="AC604" s="14"/>
      <c r="AD604" s="14"/>
      <c r="AE604" s="14"/>
      <c r="AF604" s="14"/>
      <c r="AG604" s="14"/>
      <c r="AH604" s="14"/>
    </row>
    <row r="605" spans="1:34" ht="15.75" customHeight="1">
      <c r="A605" s="17"/>
      <c r="B605" s="18"/>
      <c r="C605" s="18"/>
      <c r="D605" s="18"/>
      <c r="E605" s="18"/>
      <c r="F605" s="18"/>
      <c r="G605" s="18"/>
      <c r="H605" s="20"/>
      <c r="I605" s="20"/>
      <c r="J605" s="20"/>
      <c r="K605" s="24"/>
      <c r="L605" s="20"/>
      <c r="M605" s="20"/>
      <c r="N605" s="18"/>
      <c r="O605" s="18"/>
      <c r="P605" s="18"/>
      <c r="Q605" s="18"/>
      <c r="R605" s="18"/>
      <c r="S605" s="14"/>
      <c r="T605" s="14"/>
      <c r="U605" s="14"/>
      <c r="V605" s="14"/>
      <c r="W605" s="14"/>
      <c r="X605" s="14"/>
      <c r="Y605" s="14"/>
      <c r="Z605" s="14"/>
      <c r="AA605" s="14"/>
      <c r="AB605" s="14"/>
      <c r="AC605" s="14"/>
      <c r="AD605" s="14"/>
      <c r="AE605" s="14"/>
      <c r="AF605" s="14"/>
      <c r="AG605" s="14"/>
      <c r="AH605" s="14"/>
    </row>
    <row r="606" spans="1:34" ht="15.75" customHeight="1">
      <c r="A606" s="17"/>
      <c r="B606" s="18"/>
      <c r="C606" s="18"/>
      <c r="D606" s="18"/>
      <c r="E606" s="18"/>
      <c r="F606" s="18"/>
      <c r="G606" s="18"/>
      <c r="H606" s="20"/>
      <c r="I606" s="20"/>
      <c r="J606" s="20"/>
      <c r="K606" s="24"/>
      <c r="L606" s="20"/>
      <c r="M606" s="20"/>
      <c r="N606" s="18"/>
      <c r="O606" s="18"/>
      <c r="P606" s="18"/>
      <c r="Q606" s="18"/>
      <c r="R606" s="18"/>
      <c r="S606" s="14"/>
      <c r="T606" s="14"/>
      <c r="U606" s="14"/>
      <c r="V606" s="14"/>
      <c r="W606" s="14"/>
      <c r="X606" s="14"/>
      <c r="Y606" s="14"/>
      <c r="Z606" s="14"/>
      <c r="AA606" s="14"/>
      <c r="AB606" s="14"/>
      <c r="AC606" s="14"/>
      <c r="AD606" s="14"/>
      <c r="AE606" s="14"/>
      <c r="AF606" s="14"/>
      <c r="AG606" s="14"/>
      <c r="AH606" s="14"/>
    </row>
    <row r="607" spans="1:34" ht="15.75" customHeight="1">
      <c r="A607" s="17"/>
      <c r="B607" s="18"/>
      <c r="C607" s="18"/>
      <c r="D607" s="18"/>
      <c r="E607" s="18"/>
      <c r="F607" s="18"/>
      <c r="G607" s="18"/>
      <c r="H607" s="20"/>
      <c r="I607" s="20"/>
      <c r="J607" s="20"/>
      <c r="K607" s="24"/>
      <c r="L607" s="20"/>
      <c r="M607" s="20"/>
      <c r="N607" s="18"/>
      <c r="O607" s="18"/>
      <c r="P607" s="18"/>
      <c r="Q607" s="18"/>
      <c r="R607" s="18"/>
      <c r="S607" s="14"/>
      <c r="T607" s="14"/>
      <c r="U607" s="14"/>
      <c r="V607" s="14"/>
      <c r="W607" s="14"/>
      <c r="X607" s="14"/>
      <c r="Y607" s="14"/>
      <c r="Z607" s="14"/>
      <c r="AA607" s="14"/>
      <c r="AB607" s="14"/>
      <c r="AC607" s="14"/>
      <c r="AD607" s="14"/>
      <c r="AE607" s="14"/>
      <c r="AF607" s="14"/>
      <c r="AG607" s="14"/>
      <c r="AH607" s="14"/>
    </row>
    <row r="608" spans="1:34" ht="15.75" customHeight="1">
      <c r="A608" s="17"/>
      <c r="B608" s="18"/>
      <c r="C608" s="18"/>
      <c r="D608" s="18"/>
      <c r="E608" s="18"/>
      <c r="F608" s="18"/>
      <c r="G608" s="18"/>
      <c r="H608" s="20"/>
      <c r="I608" s="20"/>
      <c r="J608" s="20"/>
      <c r="K608" s="24"/>
      <c r="L608" s="20"/>
      <c r="M608" s="20"/>
      <c r="N608" s="18"/>
      <c r="O608" s="18"/>
      <c r="P608" s="18"/>
      <c r="Q608" s="18"/>
      <c r="R608" s="18"/>
      <c r="S608" s="14"/>
      <c r="T608" s="14"/>
      <c r="U608" s="14"/>
      <c r="V608" s="14"/>
      <c r="W608" s="14"/>
      <c r="X608" s="14"/>
      <c r="Y608" s="14"/>
      <c r="Z608" s="14"/>
      <c r="AA608" s="14"/>
      <c r="AB608" s="14"/>
      <c r="AC608" s="14"/>
      <c r="AD608" s="14"/>
      <c r="AE608" s="14"/>
      <c r="AF608" s="14"/>
      <c r="AG608" s="14"/>
      <c r="AH608" s="14"/>
    </row>
    <row r="609" spans="1:34" ht="15.75" customHeight="1">
      <c r="A609" s="17"/>
      <c r="B609" s="18"/>
      <c r="C609" s="18"/>
      <c r="D609" s="18"/>
      <c r="E609" s="18"/>
      <c r="F609" s="18"/>
      <c r="G609" s="18"/>
      <c r="H609" s="20"/>
      <c r="I609" s="20"/>
      <c r="J609" s="20"/>
      <c r="K609" s="24"/>
      <c r="L609" s="20"/>
      <c r="M609" s="20"/>
      <c r="N609" s="18"/>
      <c r="O609" s="18"/>
      <c r="P609" s="18"/>
      <c r="Q609" s="18"/>
      <c r="R609" s="18"/>
      <c r="S609" s="14"/>
      <c r="T609" s="14"/>
      <c r="U609" s="14"/>
      <c r="V609" s="14"/>
      <c r="W609" s="14"/>
      <c r="X609" s="14"/>
      <c r="Y609" s="14"/>
      <c r="Z609" s="14"/>
      <c r="AA609" s="14"/>
      <c r="AB609" s="14"/>
      <c r="AC609" s="14"/>
      <c r="AD609" s="14"/>
      <c r="AE609" s="14"/>
      <c r="AF609" s="14"/>
      <c r="AG609" s="14"/>
      <c r="AH609" s="14"/>
    </row>
    <row r="610" spans="1:34" ht="15.75" customHeight="1">
      <c r="A610" s="17"/>
      <c r="B610" s="18"/>
      <c r="C610" s="18"/>
      <c r="D610" s="18"/>
      <c r="E610" s="18"/>
      <c r="F610" s="18"/>
      <c r="G610" s="18"/>
      <c r="H610" s="20"/>
      <c r="I610" s="20"/>
      <c r="J610" s="20"/>
      <c r="K610" s="24"/>
      <c r="L610" s="20"/>
      <c r="M610" s="20"/>
      <c r="N610" s="18"/>
      <c r="O610" s="18"/>
      <c r="P610" s="18"/>
      <c r="Q610" s="18"/>
      <c r="R610" s="18"/>
      <c r="S610" s="14"/>
      <c r="T610" s="14"/>
      <c r="U610" s="14"/>
      <c r="V610" s="14"/>
      <c r="W610" s="14"/>
      <c r="X610" s="14"/>
      <c r="Y610" s="14"/>
      <c r="Z610" s="14"/>
      <c r="AA610" s="14"/>
      <c r="AB610" s="14"/>
      <c r="AC610" s="14"/>
      <c r="AD610" s="14"/>
      <c r="AE610" s="14"/>
      <c r="AF610" s="14"/>
      <c r="AG610" s="14"/>
      <c r="AH610" s="14"/>
    </row>
    <row r="611" spans="1:34" ht="15.75" customHeight="1">
      <c r="A611" s="17"/>
      <c r="B611" s="18"/>
      <c r="C611" s="18"/>
      <c r="D611" s="18"/>
      <c r="E611" s="18"/>
      <c r="F611" s="18"/>
      <c r="G611" s="18"/>
      <c r="H611" s="20"/>
      <c r="I611" s="20"/>
      <c r="J611" s="20"/>
      <c r="K611" s="24"/>
      <c r="L611" s="20"/>
      <c r="M611" s="20"/>
      <c r="N611" s="18"/>
      <c r="O611" s="18"/>
      <c r="P611" s="18"/>
      <c r="Q611" s="18"/>
      <c r="R611" s="18"/>
      <c r="S611" s="14"/>
      <c r="T611" s="14"/>
      <c r="U611" s="14"/>
      <c r="V611" s="14"/>
      <c r="W611" s="14"/>
      <c r="X611" s="14"/>
      <c r="Y611" s="14"/>
      <c r="Z611" s="14"/>
      <c r="AA611" s="14"/>
      <c r="AB611" s="14"/>
      <c r="AC611" s="14"/>
      <c r="AD611" s="14"/>
      <c r="AE611" s="14"/>
      <c r="AF611" s="14"/>
      <c r="AG611" s="14"/>
      <c r="AH611" s="14"/>
    </row>
    <row r="612" spans="1:34" ht="15.75" customHeight="1">
      <c r="A612" s="17"/>
      <c r="B612" s="18"/>
      <c r="C612" s="18"/>
      <c r="D612" s="18"/>
      <c r="E612" s="18"/>
      <c r="F612" s="18"/>
      <c r="G612" s="18"/>
      <c r="H612" s="20"/>
      <c r="I612" s="20"/>
      <c r="J612" s="20"/>
      <c r="K612" s="24"/>
      <c r="L612" s="20"/>
      <c r="M612" s="20"/>
      <c r="N612" s="18"/>
      <c r="O612" s="18"/>
      <c r="P612" s="18"/>
      <c r="Q612" s="18"/>
      <c r="R612" s="18"/>
      <c r="S612" s="14"/>
      <c r="T612" s="14"/>
      <c r="U612" s="14"/>
      <c r="V612" s="14"/>
      <c r="W612" s="14"/>
      <c r="X612" s="14"/>
      <c r="Y612" s="14"/>
      <c r="Z612" s="14"/>
      <c r="AA612" s="14"/>
      <c r="AB612" s="14"/>
      <c r="AC612" s="14"/>
      <c r="AD612" s="14"/>
      <c r="AE612" s="14"/>
      <c r="AF612" s="14"/>
      <c r="AG612" s="14"/>
      <c r="AH612" s="14"/>
    </row>
    <row r="613" spans="1:34" ht="15.75" customHeight="1">
      <c r="A613" s="17"/>
      <c r="B613" s="18"/>
      <c r="C613" s="18"/>
      <c r="D613" s="18"/>
      <c r="E613" s="18"/>
      <c r="F613" s="18"/>
      <c r="G613" s="18"/>
      <c r="H613" s="20"/>
      <c r="I613" s="20"/>
      <c r="J613" s="20"/>
      <c r="K613" s="24"/>
      <c r="L613" s="20"/>
      <c r="M613" s="20"/>
      <c r="N613" s="18"/>
      <c r="O613" s="18"/>
      <c r="P613" s="18"/>
      <c r="Q613" s="18"/>
      <c r="R613" s="18"/>
      <c r="S613" s="14"/>
      <c r="T613" s="14"/>
      <c r="U613" s="14"/>
      <c r="V613" s="14"/>
      <c r="W613" s="14"/>
      <c r="X613" s="14"/>
      <c r="Y613" s="14"/>
      <c r="Z613" s="14"/>
      <c r="AA613" s="14"/>
      <c r="AB613" s="14"/>
      <c r="AC613" s="14"/>
      <c r="AD613" s="14"/>
      <c r="AE613" s="14"/>
      <c r="AF613" s="14"/>
      <c r="AG613" s="14"/>
      <c r="AH613" s="14"/>
    </row>
    <row r="614" spans="1:34" ht="15.75" customHeight="1">
      <c r="A614" s="17"/>
      <c r="B614" s="18"/>
      <c r="C614" s="18"/>
      <c r="D614" s="18"/>
      <c r="E614" s="18"/>
      <c r="F614" s="18"/>
      <c r="G614" s="18"/>
      <c r="H614" s="20"/>
      <c r="I614" s="20"/>
      <c r="J614" s="20"/>
      <c r="K614" s="24"/>
      <c r="L614" s="20"/>
      <c r="M614" s="20"/>
      <c r="N614" s="18"/>
      <c r="O614" s="18"/>
      <c r="P614" s="18"/>
      <c r="Q614" s="18"/>
      <c r="R614" s="18"/>
      <c r="S614" s="14"/>
      <c r="T614" s="14"/>
      <c r="U614" s="14"/>
      <c r="V614" s="14"/>
      <c r="W614" s="14"/>
      <c r="X614" s="14"/>
      <c r="Y614" s="14"/>
      <c r="Z614" s="14"/>
      <c r="AA614" s="14"/>
      <c r="AB614" s="14"/>
      <c r="AC614" s="14"/>
      <c r="AD614" s="14"/>
      <c r="AE614" s="14"/>
      <c r="AF614" s="14"/>
      <c r="AG614" s="14"/>
      <c r="AH614" s="14"/>
    </row>
    <row r="615" spans="1:34" ht="15.75" customHeight="1">
      <c r="A615" s="17"/>
      <c r="B615" s="18"/>
      <c r="C615" s="18"/>
      <c r="D615" s="18"/>
      <c r="E615" s="18"/>
      <c r="F615" s="18"/>
      <c r="G615" s="18"/>
      <c r="H615" s="20"/>
      <c r="I615" s="20"/>
      <c r="J615" s="20"/>
      <c r="K615" s="24"/>
      <c r="L615" s="20"/>
      <c r="M615" s="20"/>
      <c r="N615" s="18"/>
      <c r="O615" s="18"/>
      <c r="P615" s="18"/>
      <c r="Q615" s="18"/>
      <c r="R615" s="18"/>
      <c r="S615" s="14"/>
      <c r="T615" s="14"/>
      <c r="U615" s="14"/>
      <c r="V615" s="14"/>
      <c r="W615" s="14"/>
      <c r="X615" s="14"/>
      <c r="Y615" s="14"/>
      <c r="Z615" s="14"/>
      <c r="AA615" s="14"/>
      <c r="AB615" s="14"/>
      <c r="AC615" s="14"/>
      <c r="AD615" s="14"/>
      <c r="AE615" s="14"/>
      <c r="AF615" s="14"/>
      <c r="AG615" s="14"/>
      <c r="AH615" s="14"/>
    </row>
    <row r="616" spans="1:34" ht="15.75" customHeight="1">
      <c r="A616" s="17"/>
      <c r="B616" s="18"/>
      <c r="C616" s="18"/>
      <c r="D616" s="18"/>
      <c r="E616" s="18"/>
      <c r="F616" s="18"/>
      <c r="G616" s="18"/>
      <c r="H616" s="20"/>
      <c r="I616" s="20"/>
      <c r="J616" s="20"/>
      <c r="K616" s="24"/>
      <c r="L616" s="20"/>
      <c r="M616" s="20"/>
      <c r="N616" s="18"/>
      <c r="O616" s="18"/>
      <c r="P616" s="18"/>
      <c r="Q616" s="18"/>
      <c r="R616" s="18"/>
      <c r="S616" s="14"/>
      <c r="T616" s="14"/>
      <c r="U616" s="14"/>
      <c r="V616" s="14"/>
      <c r="W616" s="14"/>
      <c r="X616" s="14"/>
      <c r="Y616" s="14"/>
      <c r="Z616" s="14"/>
      <c r="AA616" s="14"/>
      <c r="AB616" s="14"/>
      <c r="AC616" s="14"/>
      <c r="AD616" s="14"/>
      <c r="AE616" s="14"/>
      <c r="AF616" s="14"/>
      <c r="AG616" s="14"/>
      <c r="AH616" s="14"/>
    </row>
    <row r="617" spans="1:34" ht="15.75" customHeight="1">
      <c r="A617" s="17"/>
      <c r="B617" s="18"/>
      <c r="C617" s="18"/>
      <c r="D617" s="18"/>
      <c r="E617" s="18"/>
      <c r="F617" s="18"/>
      <c r="G617" s="18"/>
      <c r="H617" s="20"/>
      <c r="I617" s="20"/>
      <c r="J617" s="20"/>
      <c r="K617" s="24"/>
      <c r="L617" s="20"/>
      <c r="M617" s="20"/>
      <c r="N617" s="18"/>
      <c r="O617" s="18"/>
      <c r="P617" s="18"/>
      <c r="Q617" s="18"/>
      <c r="R617" s="18"/>
      <c r="S617" s="14"/>
      <c r="T617" s="14"/>
      <c r="U617" s="14"/>
      <c r="V617" s="14"/>
      <c r="W617" s="14"/>
      <c r="X617" s="14"/>
      <c r="Y617" s="14"/>
      <c r="Z617" s="14"/>
      <c r="AA617" s="14"/>
      <c r="AB617" s="14"/>
      <c r="AC617" s="14"/>
      <c r="AD617" s="14"/>
      <c r="AE617" s="14"/>
      <c r="AF617" s="14"/>
      <c r="AG617" s="14"/>
      <c r="AH617" s="14"/>
    </row>
    <row r="618" spans="1:34" ht="15.75" customHeight="1">
      <c r="A618" s="17"/>
      <c r="B618" s="18"/>
      <c r="C618" s="18"/>
      <c r="D618" s="18"/>
      <c r="E618" s="18"/>
      <c r="F618" s="18"/>
      <c r="G618" s="18"/>
      <c r="H618" s="20"/>
      <c r="I618" s="20"/>
      <c r="J618" s="20"/>
      <c r="K618" s="24"/>
      <c r="L618" s="20"/>
      <c r="M618" s="20"/>
      <c r="N618" s="18"/>
      <c r="O618" s="18"/>
      <c r="P618" s="18"/>
      <c r="Q618" s="18"/>
      <c r="R618" s="18"/>
      <c r="S618" s="14"/>
      <c r="T618" s="14"/>
      <c r="U618" s="14"/>
      <c r="V618" s="14"/>
      <c r="W618" s="14"/>
      <c r="X618" s="14"/>
      <c r="Y618" s="14"/>
      <c r="Z618" s="14"/>
      <c r="AA618" s="14"/>
      <c r="AB618" s="14"/>
      <c r="AC618" s="14"/>
      <c r="AD618" s="14"/>
      <c r="AE618" s="14"/>
      <c r="AF618" s="14"/>
      <c r="AG618" s="14"/>
      <c r="AH618" s="14"/>
    </row>
    <row r="619" spans="1:34" ht="15.75" customHeight="1">
      <c r="A619" s="17"/>
      <c r="B619" s="18"/>
      <c r="C619" s="18"/>
      <c r="D619" s="18"/>
      <c r="E619" s="18"/>
      <c r="F619" s="18"/>
      <c r="G619" s="18"/>
      <c r="H619" s="20"/>
      <c r="I619" s="20"/>
      <c r="J619" s="20"/>
      <c r="K619" s="24"/>
      <c r="L619" s="20"/>
      <c r="M619" s="20"/>
      <c r="N619" s="18"/>
      <c r="O619" s="18"/>
      <c r="P619" s="18"/>
      <c r="Q619" s="18"/>
      <c r="R619" s="18"/>
      <c r="S619" s="14"/>
      <c r="T619" s="14"/>
      <c r="U619" s="14"/>
      <c r="V619" s="14"/>
      <c r="W619" s="14"/>
      <c r="X619" s="14"/>
      <c r="Y619" s="14"/>
      <c r="Z619" s="14"/>
      <c r="AA619" s="14"/>
      <c r="AB619" s="14"/>
      <c r="AC619" s="14"/>
      <c r="AD619" s="14"/>
      <c r="AE619" s="14"/>
      <c r="AF619" s="14"/>
      <c r="AG619" s="14"/>
      <c r="AH619" s="14"/>
    </row>
    <row r="620" spans="1:34" ht="15.75" customHeight="1">
      <c r="A620" s="17"/>
      <c r="B620" s="18"/>
      <c r="C620" s="18"/>
      <c r="D620" s="18"/>
      <c r="E620" s="18"/>
      <c r="F620" s="18"/>
      <c r="G620" s="18"/>
      <c r="H620" s="20"/>
      <c r="I620" s="20"/>
      <c r="J620" s="20"/>
      <c r="K620" s="24"/>
      <c r="L620" s="20"/>
      <c r="M620" s="20"/>
      <c r="N620" s="18"/>
      <c r="O620" s="18"/>
      <c r="P620" s="18"/>
      <c r="Q620" s="18"/>
      <c r="R620" s="18"/>
      <c r="S620" s="14"/>
      <c r="T620" s="14"/>
      <c r="U620" s="14"/>
      <c r="V620" s="14"/>
      <c r="W620" s="14"/>
      <c r="X620" s="14"/>
      <c r="Y620" s="14"/>
      <c r="Z620" s="14"/>
      <c r="AA620" s="14"/>
      <c r="AB620" s="14"/>
      <c r="AC620" s="14"/>
      <c r="AD620" s="14"/>
      <c r="AE620" s="14"/>
      <c r="AF620" s="14"/>
      <c r="AG620" s="14"/>
      <c r="AH620" s="14"/>
    </row>
    <row r="621" spans="1:34" ht="15.75" customHeight="1">
      <c r="A621" s="17"/>
      <c r="B621" s="18"/>
      <c r="C621" s="18"/>
      <c r="D621" s="18"/>
      <c r="E621" s="18"/>
      <c r="F621" s="18"/>
      <c r="G621" s="18"/>
      <c r="H621" s="20"/>
      <c r="I621" s="20"/>
      <c r="J621" s="20"/>
      <c r="K621" s="24"/>
      <c r="L621" s="20"/>
      <c r="M621" s="20"/>
      <c r="N621" s="18"/>
      <c r="O621" s="18"/>
      <c r="P621" s="18"/>
      <c r="Q621" s="18"/>
      <c r="R621" s="18"/>
      <c r="S621" s="14"/>
      <c r="T621" s="14"/>
      <c r="U621" s="14"/>
      <c r="V621" s="14"/>
      <c r="W621" s="14"/>
      <c r="X621" s="14"/>
      <c r="Y621" s="14"/>
      <c r="Z621" s="14"/>
      <c r="AA621" s="14"/>
      <c r="AB621" s="14"/>
      <c r="AC621" s="14"/>
      <c r="AD621" s="14"/>
      <c r="AE621" s="14"/>
      <c r="AF621" s="14"/>
      <c r="AG621" s="14"/>
      <c r="AH621" s="14"/>
    </row>
    <row r="622" spans="1:34" ht="15.75" customHeight="1">
      <c r="A622" s="17"/>
      <c r="B622" s="18"/>
      <c r="C622" s="18"/>
      <c r="D622" s="18"/>
      <c r="E622" s="18"/>
      <c r="F622" s="18"/>
      <c r="G622" s="18"/>
      <c r="H622" s="20"/>
      <c r="I622" s="20"/>
      <c r="J622" s="20"/>
      <c r="K622" s="24"/>
      <c r="L622" s="20"/>
      <c r="M622" s="20"/>
      <c r="N622" s="18"/>
      <c r="O622" s="18"/>
      <c r="P622" s="18"/>
      <c r="Q622" s="18"/>
      <c r="R622" s="18"/>
      <c r="S622" s="14"/>
      <c r="T622" s="14"/>
      <c r="U622" s="14"/>
      <c r="V622" s="14"/>
      <c r="W622" s="14"/>
      <c r="X622" s="14"/>
      <c r="Y622" s="14"/>
      <c r="Z622" s="14"/>
      <c r="AA622" s="14"/>
      <c r="AB622" s="14"/>
      <c r="AC622" s="14"/>
      <c r="AD622" s="14"/>
      <c r="AE622" s="14"/>
      <c r="AF622" s="14"/>
      <c r="AG622" s="14"/>
      <c r="AH622" s="14"/>
    </row>
    <row r="623" spans="1:34" ht="15.75" customHeight="1">
      <c r="A623" s="17"/>
      <c r="B623" s="18"/>
      <c r="C623" s="18"/>
      <c r="D623" s="18"/>
      <c r="E623" s="18"/>
      <c r="F623" s="18"/>
      <c r="G623" s="18"/>
      <c r="H623" s="20"/>
      <c r="I623" s="20"/>
      <c r="J623" s="20"/>
      <c r="K623" s="24"/>
      <c r="L623" s="20"/>
      <c r="M623" s="20"/>
      <c r="N623" s="18"/>
      <c r="O623" s="18"/>
      <c r="P623" s="18"/>
      <c r="Q623" s="18"/>
      <c r="R623" s="18"/>
      <c r="S623" s="14"/>
      <c r="T623" s="14"/>
      <c r="U623" s="14"/>
      <c r="V623" s="14"/>
      <c r="W623" s="14"/>
      <c r="X623" s="14"/>
      <c r="Y623" s="14"/>
      <c r="Z623" s="14"/>
      <c r="AA623" s="14"/>
      <c r="AB623" s="14"/>
      <c r="AC623" s="14"/>
      <c r="AD623" s="14"/>
      <c r="AE623" s="14"/>
      <c r="AF623" s="14"/>
      <c r="AG623" s="14"/>
      <c r="AH623" s="14"/>
    </row>
    <row r="624" spans="1:34" ht="15.75" customHeight="1">
      <c r="A624" s="17"/>
      <c r="B624" s="18"/>
      <c r="C624" s="18"/>
      <c r="D624" s="18"/>
      <c r="E624" s="18"/>
      <c r="F624" s="18"/>
      <c r="G624" s="18"/>
      <c r="H624" s="20"/>
      <c r="I624" s="20"/>
      <c r="J624" s="20"/>
      <c r="K624" s="24"/>
      <c r="L624" s="20"/>
      <c r="M624" s="20"/>
      <c r="N624" s="18"/>
      <c r="O624" s="18"/>
      <c r="P624" s="18"/>
      <c r="Q624" s="18"/>
      <c r="R624" s="18"/>
      <c r="S624" s="14"/>
      <c r="T624" s="14"/>
      <c r="U624" s="14"/>
      <c r="V624" s="14"/>
      <c r="W624" s="14"/>
      <c r="X624" s="14"/>
      <c r="Y624" s="14"/>
      <c r="Z624" s="14"/>
      <c r="AA624" s="14"/>
      <c r="AB624" s="14"/>
      <c r="AC624" s="14"/>
      <c r="AD624" s="14"/>
      <c r="AE624" s="14"/>
      <c r="AF624" s="14"/>
      <c r="AG624" s="14"/>
      <c r="AH624" s="14"/>
    </row>
    <row r="625" spans="1:34" ht="15.75" customHeight="1">
      <c r="A625" s="17"/>
      <c r="B625" s="18"/>
      <c r="C625" s="18"/>
      <c r="D625" s="18"/>
      <c r="E625" s="18"/>
      <c r="F625" s="18"/>
      <c r="G625" s="18"/>
      <c r="H625" s="20"/>
      <c r="I625" s="20"/>
      <c r="J625" s="20"/>
      <c r="K625" s="24"/>
      <c r="L625" s="20"/>
      <c r="M625" s="20"/>
      <c r="N625" s="18"/>
      <c r="O625" s="18"/>
      <c r="P625" s="18"/>
      <c r="Q625" s="18"/>
      <c r="R625" s="18"/>
      <c r="S625" s="14"/>
      <c r="T625" s="14"/>
      <c r="U625" s="14"/>
      <c r="V625" s="14"/>
      <c r="W625" s="14"/>
      <c r="X625" s="14"/>
      <c r="Y625" s="14"/>
      <c r="Z625" s="14"/>
      <c r="AA625" s="14"/>
      <c r="AB625" s="14"/>
      <c r="AC625" s="14"/>
      <c r="AD625" s="14"/>
      <c r="AE625" s="14"/>
      <c r="AF625" s="14"/>
      <c r="AG625" s="14"/>
      <c r="AH625" s="14"/>
    </row>
    <row r="626" spans="1:34" ht="15.75" customHeight="1">
      <c r="A626" s="17"/>
      <c r="B626" s="18"/>
      <c r="C626" s="18"/>
      <c r="D626" s="18"/>
      <c r="E626" s="18"/>
      <c r="F626" s="18"/>
      <c r="G626" s="18"/>
      <c r="H626" s="20"/>
      <c r="I626" s="20"/>
      <c r="J626" s="20"/>
      <c r="K626" s="24"/>
      <c r="L626" s="20"/>
      <c r="M626" s="20"/>
      <c r="N626" s="18"/>
      <c r="O626" s="18"/>
      <c r="P626" s="18"/>
      <c r="Q626" s="18"/>
      <c r="R626" s="18"/>
      <c r="S626" s="14"/>
      <c r="T626" s="14"/>
      <c r="U626" s="14"/>
      <c r="V626" s="14"/>
      <c r="W626" s="14"/>
      <c r="X626" s="14"/>
      <c r="Y626" s="14"/>
      <c r="Z626" s="14"/>
      <c r="AA626" s="14"/>
      <c r="AB626" s="14"/>
      <c r="AC626" s="14"/>
      <c r="AD626" s="14"/>
      <c r="AE626" s="14"/>
      <c r="AF626" s="14"/>
      <c r="AG626" s="14"/>
      <c r="AH626" s="14"/>
    </row>
    <row r="627" spans="1:34" ht="15.75" customHeight="1">
      <c r="A627" s="17"/>
      <c r="B627" s="18"/>
      <c r="C627" s="18"/>
      <c r="D627" s="18"/>
      <c r="E627" s="18"/>
      <c r="F627" s="18"/>
      <c r="G627" s="18"/>
      <c r="H627" s="20"/>
      <c r="I627" s="20"/>
      <c r="J627" s="20"/>
      <c r="K627" s="24"/>
      <c r="L627" s="20"/>
      <c r="M627" s="20"/>
      <c r="N627" s="18"/>
      <c r="O627" s="18"/>
      <c r="P627" s="18"/>
      <c r="Q627" s="18"/>
      <c r="R627" s="18"/>
      <c r="S627" s="14"/>
      <c r="T627" s="14"/>
      <c r="U627" s="14"/>
      <c r="V627" s="14"/>
      <c r="W627" s="14"/>
      <c r="X627" s="14"/>
      <c r="Y627" s="14"/>
      <c r="Z627" s="14"/>
      <c r="AA627" s="14"/>
      <c r="AB627" s="14"/>
      <c r="AC627" s="14"/>
      <c r="AD627" s="14"/>
      <c r="AE627" s="14"/>
      <c r="AF627" s="14"/>
      <c r="AG627" s="14"/>
      <c r="AH627" s="14"/>
    </row>
    <row r="628" spans="1:34" ht="15.75" customHeight="1">
      <c r="A628" s="17"/>
      <c r="B628" s="18"/>
      <c r="C628" s="18"/>
      <c r="D628" s="18"/>
      <c r="E628" s="18"/>
      <c r="F628" s="18"/>
      <c r="G628" s="18"/>
      <c r="H628" s="20"/>
      <c r="I628" s="20"/>
      <c r="J628" s="20"/>
      <c r="K628" s="24"/>
      <c r="L628" s="20"/>
      <c r="M628" s="20"/>
      <c r="N628" s="18"/>
      <c r="O628" s="18"/>
      <c r="P628" s="18"/>
      <c r="Q628" s="18"/>
      <c r="R628" s="18"/>
      <c r="S628" s="14"/>
      <c r="T628" s="14"/>
      <c r="U628" s="14"/>
      <c r="V628" s="14"/>
      <c r="W628" s="14"/>
      <c r="X628" s="14"/>
      <c r="Y628" s="14"/>
      <c r="Z628" s="14"/>
      <c r="AA628" s="14"/>
      <c r="AB628" s="14"/>
      <c r="AC628" s="14"/>
      <c r="AD628" s="14"/>
      <c r="AE628" s="14"/>
      <c r="AF628" s="14"/>
      <c r="AG628" s="14"/>
      <c r="AH628" s="14"/>
    </row>
    <row r="629" spans="1:34" ht="15.75" customHeight="1">
      <c r="A629" s="17"/>
      <c r="B629" s="18"/>
      <c r="C629" s="18"/>
      <c r="D629" s="18"/>
      <c r="E629" s="18"/>
      <c r="F629" s="18"/>
      <c r="G629" s="18"/>
      <c r="H629" s="20"/>
      <c r="I629" s="20"/>
      <c r="J629" s="20"/>
      <c r="K629" s="24"/>
      <c r="L629" s="20"/>
      <c r="M629" s="20"/>
      <c r="N629" s="18"/>
      <c r="O629" s="18"/>
      <c r="P629" s="18"/>
      <c r="Q629" s="18"/>
      <c r="R629" s="18"/>
      <c r="S629" s="14"/>
      <c r="T629" s="14"/>
      <c r="U629" s="14"/>
      <c r="V629" s="14"/>
      <c r="W629" s="14"/>
      <c r="X629" s="14"/>
      <c r="Y629" s="14"/>
      <c r="Z629" s="14"/>
      <c r="AA629" s="14"/>
      <c r="AB629" s="14"/>
      <c r="AC629" s="14"/>
      <c r="AD629" s="14"/>
      <c r="AE629" s="14"/>
      <c r="AF629" s="14"/>
      <c r="AG629" s="14"/>
      <c r="AH629" s="14"/>
    </row>
    <row r="630" spans="1:34" ht="15.75" customHeight="1">
      <c r="A630" s="17"/>
      <c r="B630" s="18"/>
      <c r="C630" s="18"/>
      <c r="D630" s="18"/>
      <c r="E630" s="18"/>
      <c r="F630" s="18"/>
      <c r="G630" s="18"/>
      <c r="H630" s="20"/>
      <c r="I630" s="20"/>
      <c r="J630" s="20"/>
      <c r="K630" s="24"/>
      <c r="L630" s="20"/>
      <c r="M630" s="20"/>
      <c r="N630" s="18"/>
      <c r="O630" s="18"/>
      <c r="P630" s="18"/>
      <c r="Q630" s="18"/>
      <c r="R630" s="18"/>
      <c r="S630" s="14"/>
      <c r="T630" s="14"/>
      <c r="U630" s="14"/>
      <c r="V630" s="14"/>
      <c r="W630" s="14"/>
      <c r="X630" s="14"/>
      <c r="Y630" s="14"/>
      <c r="Z630" s="14"/>
      <c r="AA630" s="14"/>
      <c r="AB630" s="14"/>
      <c r="AC630" s="14"/>
      <c r="AD630" s="14"/>
      <c r="AE630" s="14"/>
      <c r="AF630" s="14"/>
      <c r="AG630" s="14"/>
      <c r="AH630" s="14"/>
    </row>
    <row r="631" spans="1:34" ht="15.75" customHeight="1">
      <c r="A631" s="17"/>
      <c r="B631" s="18"/>
      <c r="C631" s="18"/>
      <c r="D631" s="18"/>
      <c r="E631" s="18"/>
      <c r="F631" s="18"/>
      <c r="G631" s="18"/>
      <c r="H631" s="20"/>
      <c r="I631" s="20"/>
      <c r="J631" s="20"/>
      <c r="K631" s="24"/>
      <c r="L631" s="20"/>
      <c r="M631" s="20"/>
      <c r="N631" s="18"/>
      <c r="O631" s="18"/>
      <c r="P631" s="18"/>
      <c r="Q631" s="18"/>
      <c r="R631" s="18"/>
      <c r="S631" s="14"/>
      <c r="T631" s="14"/>
      <c r="U631" s="14"/>
      <c r="V631" s="14"/>
      <c r="W631" s="14"/>
      <c r="X631" s="14"/>
      <c r="Y631" s="14"/>
      <c r="Z631" s="14"/>
      <c r="AA631" s="14"/>
      <c r="AB631" s="14"/>
      <c r="AC631" s="14"/>
      <c r="AD631" s="14"/>
      <c r="AE631" s="14"/>
      <c r="AF631" s="14"/>
      <c r="AG631" s="14"/>
      <c r="AH631" s="14"/>
    </row>
    <row r="632" spans="1:34" ht="15.75" customHeight="1">
      <c r="A632" s="17"/>
      <c r="B632" s="18"/>
      <c r="C632" s="18"/>
      <c r="D632" s="18"/>
      <c r="E632" s="18"/>
      <c r="F632" s="18"/>
      <c r="G632" s="18"/>
      <c r="H632" s="20"/>
      <c r="I632" s="20"/>
      <c r="J632" s="20"/>
      <c r="K632" s="24"/>
      <c r="L632" s="20"/>
      <c r="M632" s="20"/>
      <c r="N632" s="18"/>
      <c r="O632" s="18"/>
      <c r="P632" s="18"/>
      <c r="Q632" s="18"/>
      <c r="R632" s="18"/>
      <c r="S632" s="14"/>
      <c r="T632" s="14"/>
      <c r="U632" s="14"/>
      <c r="V632" s="14"/>
      <c r="W632" s="14"/>
      <c r="X632" s="14"/>
      <c r="Y632" s="14"/>
      <c r="Z632" s="14"/>
      <c r="AA632" s="14"/>
      <c r="AB632" s="14"/>
      <c r="AC632" s="14"/>
      <c r="AD632" s="14"/>
      <c r="AE632" s="14"/>
      <c r="AF632" s="14"/>
      <c r="AG632" s="14"/>
      <c r="AH632" s="14"/>
    </row>
    <row r="633" spans="1:34" ht="15.75" customHeight="1">
      <c r="A633" s="17"/>
      <c r="B633" s="18"/>
      <c r="C633" s="18"/>
      <c r="D633" s="18"/>
      <c r="E633" s="18"/>
      <c r="F633" s="18"/>
      <c r="G633" s="18"/>
      <c r="H633" s="20"/>
      <c r="I633" s="20"/>
      <c r="J633" s="20"/>
      <c r="K633" s="24"/>
      <c r="L633" s="20"/>
      <c r="M633" s="20"/>
      <c r="N633" s="18"/>
      <c r="O633" s="18"/>
      <c r="P633" s="18"/>
      <c r="Q633" s="18"/>
      <c r="R633" s="18"/>
      <c r="S633" s="14"/>
      <c r="T633" s="14"/>
      <c r="U633" s="14"/>
      <c r="V633" s="14"/>
      <c r="W633" s="14"/>
      <c r="X633" s="14"/>
      <c r="Y633" s="14"/>
      <c r="Z633" s="14"/>
      <c r="AA633" s="14"/>
      <c r="AB633" s="14"/>
      <c r="AC633" s="14"/>
      <c r="AD633" s="14"/>
      <c r="AE633" s="14"/>
      <c r="AF633" s="14"/>
      <c r="AG633" s="14"/>
      <c r="AH633" s="14"/>
    </row>
    <row r="634" spans="1:34" ht="15.75" customHeight="1">
      <c r="A634" s="17"/>
      <c r="B634" s="18"/>
      <c r="C634" s="18"/>
      <c r="D634" s="18"/>
      <c r="E634" s="18"/>
      <c r="F634" s="18"/>
      <c r="G634" s="18"/>
      <c r="H634" s="20"/>
      <c r="I634" s="20"/>
      <c r="J634" s="20"/>
      <c r="K634" s="24"/>
      <c r="L634" s="20"/>
      <c r="M634" s="20"/>
      <c r="N634" s="18"/>
      <c r="O634" s="18"/>
      <c r="P634" s="18"/>
      <c r="Q634" s="18"/>
      <c r="R634" s="18"/>
      <c r="S634" s="14"/>
      <c r="T634" s="14"/>
      <c r="U634" s="14"/>
      <c r="V634" s="14"/>
      <c r="W634" s="14"/>
      <c r="X634" s="14"/>
      <c r="Y634" s="14"/>
      <c r="Z634" s="14"/>
      <c r="AA634" s="14"/>
      <c r="AB634" s="14"/>
      <c r="AC634" s="14"/>
      <c r="AD634" s="14"/>
      <c r="AE634" s="14"/>
      <c r="AF634" s="14"/>
      <c r="AG634" s="14"/>
      <c r="AH634" s="14"/>
    </row>
    <row r="635" spans="1:34" ht="15.75" customHeight="1">
      <c r="A635" s="17"/>
      <c r="B635" s="18"/>
      <c r="C635" s="18"/>
      <c r="D635" s="18"/>
      <c r="E635" s="18"/>
      <c r="F635" s="18"/>
      <c r="G635" s="18"/>
      <c r="H635" s="20"/>
      <c r="I635" s="20"/>
      <c r="J635" s="20"/>
      <c r="K635" s="24"/>
      <c r="L635" s="20"/>
      <c r="M635" s="20"/>
      <c r="N635" s="18"/>
      <c r="O635" s="18"/>
      <c r="P635" s="18"/>
      <c r="Q635" s="18"/>
      <c r="R635" s="18"/>
      <c r="S635" s="14"/>
      <c r="T635" s="14"/>
      <c r="U635" s="14"/>
      <c r="V635" s="14"/>
      <c r="W635" s="14"/>
      <c r="X635" s="14"/>
      <c r="Y635" s="14"/>
      <c r="Z635" s="14"/>
      <c r="AA635" s="14"/>
      <c r="AB635" s="14"/>
      <c r="AC635" s="14"/>
      <c r="AD635" s="14"/>
      <c r="AE635" s="14"/>
      <c r="AF635" s="14"/>
      <c r="AG635" s="14"/>
      <c r="AH635" s="14"/>
    </row>
    <row r="636" spans="1:34" ht="15.75" customHeight="1">
      <c r="A636" s="17"/>
      <c r="B636" s="18"/>
      <c r="C636" s="18"/>
      <c r="D636" s="18"/>
      <c r="E636" s="18"/>
      <c r="F636" s="18"/>
      <c r="G636" s="18"/>
      <c r="H636" s="20"/>
      <c r="I636" s="20"/>
      <c r="J636" s="20"/>
      <c r="K636" s="24"/>
      <c r="L636" s="20"/>
      <c r="M636" s="20"/>
      <c r="N636" s="18"/>
      <c r="O636" s="18"/>
      <c r="P636" s="18"/>
      <c r="Q636" s="18"/>
      <c r="R636" s="18"/>
      <c r="S636" s="14"/>
      <c r="T636" s="14"/>
      <c r="U636" s="14"/>
      <c r="V636" s="14"/>
      <c r="W636" s="14"/>
      <c r="X636" s="14"/>
      <c r="Y636" s="14"/>
      <c r="Z636" s="14"/>
      <c r="AA636" s="14"/>
      <c r="AB636" s="14"/>
      <c r="AC636" s="14"/>
      <c r="AD636" s="14"/>
      <c r="AE636" s="14"/>
      <c r="AF636" s="14"/>
      <c r="AG636" s="14"/>
      <c r="AH636" s="14"/>
    </row>
    <row r="637" spans="1:34" ht="15.75" customHeight="1">
      <c r="A637" s="17"/>
      <c r="B637" s="18"/>
      <c r="C637" s="18"/>
      <c r="D637" s="18"/>
      <c r="E637" s="18"/>
      <c r="F637" s="18"/>
      <c r="G637" s="18"/>
      <c r="H637" s="20"/>
      <c r="I637" s="20"/>
      <c r="J637" s="20"/>
      <c r="K637" s="24"/>
      <c r="L637" s="20"/>
      <c r="M637" s="20"/>
      <c r="N637" s="18"/>
      <c r="O637" s="18"/>
      <c r="P637" s="18"/>
      <c r="Q637" s="18"/>
      <c r="R637" s="18"/>
      <c r="S637" s="14"/>
      <c r="T637" s="14"/>
      <c r="U637" s="14"/>
      <c r="V637" s="14"/>
      <c r="W637" s="14"/>
      <c r="X637" s="14"/>
      <c r="Y637" s="14"/>
      <c r="Z637" s="14"/>
      <c r="AA637" s="14"/>
      <c r="AB637" s="14"/>
      <c r="AC637" s="14"/>
      <c r="AD637" s="14"/>
      <c r="AE637" s="14"/>
      <c r="AF637" s="14"/>
      <c r="AG637" s="14"/>
      <c r="AH637" s="14"/>
    </row>
    <row r="638" spans="1:34" ht="15.75" customHeight="1">
      <c r="A638" s="17"/>
      <c r="B638" s="18"/>
      <c r="C638" s="18"/>
      <c r="D638" s="18"/>
      <c r="E638" s="18"/>
      <c r="F638" s="18"/>
      <c r="G638" s="18"/>
      <c r="H638" s="20"/>
      <c r="I638" s="20"/>
      <c r="J638" s="20"/>
      <c r="K638" s="24"/>
      <c r="L638" s="20"/>
      <c r="M638" s="20"/>
      <c r="N638" s="18"/>
      <c r="O638" s="18"/>
      <c r="P638" s="18"/>
      <c r="Q638" s="18"/>
      <c r="R638" s="18"/>
      <c r="S638" s="14"/>
      <c r="T638" s="14"/>
      <c r="U638" s="14"/>
      <c r="V638" s="14"/>
      <c r="W638" s="14"/>
      <c r="X638" s="14"/>
      <c r="Y638" s="14"/>
      <c r="Z638" s="14"/>
      <c r="AA638" s="14"/>
      <c r="AB638" s="14"/>
      <c r="AC638" s="14"/>
      <c r="AD638" s="14"/>
      <c r="AE638" s="14"/>
      <c r="AF638" s="14"/>
      <c r="AG638" s="14"/>
      <c r="AH638" s="14"/>
    </row>
    <row r="639" spans="1:34" ht="15.75" customHeight="1">
      <c r="A639" s="17"/>
      <c r="B639" s="18"/>
      <c r="C639" s="18"/>
      <c r="D639" s="18"/>
      <c r="E639" s="18"/>
      <c r="F639" s="18"/>
      <c r="G639" s="18"/>
      <c r="H639" s="20"/>
      <c r="I639" s="20"/>
      <c r="J639" s="20"/>
      <c r="K639" s="24"/>
      <c r="L639" s="20"/>
      <c r="M639" s="20"/>
      <c r="N639" s="18"/>
      <c r="O639" s="18"/>
      <c r="P639" s="18"/>
      <c r="Q639" s="18"/>
      <c r="R639" s="18"/>
      <c r="S639" s="14"/>
      <c r="T639" s="14"/>
      <c r="U639" s="14"/>
      <c r="V639" s="14"/>
      <c r="W639" s="14"/>
      <c r="X639" s="14"/>
      <c r="Y639" s="14"/>
      <c r="Z639" s="14"/>
      <c r="AA639" s="14"/>
      <c r="AB639" s="14"/>
      <c r="AC639" s="14"/>
      <c r="AD639" s="14"/>
      <c r="AE639" s="14"/>
      <c r="AF639" s="14"/>
      <c r="AG639" s="14"/>
      <c r="AH639" s="14"/>
    </row>
    <row r="640" spans="1:34" ht="15.75" customHeight="1">
      <c r="A640" s="17"/>
      <c r="B640" s="18"/>
      <c r="C640" s="18"/>
      <c r="D640" s="18"/>
      <c r="E640" s="18"/>
      <c r="F640" s="18"/>
      <c r="G640" s="18"/>
      <c r="H640" s="20"/>
      <c r="I640" s="20"/>
      <c r="J640" s="20"/>
      <c r="K640" s="24"/>
      <c r="L640" s="20"/>
      <c r="M640" s="20"/>
      <c r="N640" s="18"/>
      <c r="O640" s="18"/>
      <c r="P640" s="18"/>
      <c r="Q640" s="18"/>
      <c r="R640" s="18"/>
      <c r="S640" s="14"/>
      <c r="T640" s="14"/>
      <c r="U640" s="14"/>
      <c r="V640" s="14"/>
      <c r="W640" s="14"/>
      <c r="X640" s="14"/>
      <c r="Y640" s="14"/>
      <c r="Z640" s="14"/>
      <c r="AA640" s="14"/>
      <c r="AB640" s="14"/>
      <c r="AC640" s="14"/>
      <c r="AD640" s="14"/>
      <c r="AE640" s="14"/>
      <c r="AF640" s="14"/>
      <c r="AG640" s="14"/>
      <c r="AH640" s="14"/>
    </row>
    <row r="641" spans="1:34" ht="15.75" customHeight="1">
      <c r="A641" s="17"/>
      <c r="B641" s="18"/>
      <c r="C641" s="18"/>
      <c r="D641" s="18"/>
      <c r="E641" s="18"/>
      <c r="F641" s="18"/>
      <c r="G641" s="18"/>
      <c r="H641" s="20"/>
      <c r="I641" s="20"/>
      <c r="J641" s="20"/>
      <c r="K641" s="24"/>
      <c r="L641" s="20"/>
      <c r="M641" s="20"/>
      <c r="N641" s="18"/>
      <c r="O641" s="18"/>
      <c r="P641" s="18"/>
      <c r="Q641" s="18"/>
      <c r="R641" s="18"/>
      <c r="S641" s="14"/>
      <c r="T641" s="14"/>
      <c r="U641" s="14"/>
      <c r="V641" s="14"/>
      <c r="W641" s="14"/>
      <c r="X641" s="14"/>
      <c r="Y641" s="14"/>
      <c r="Z641" s="14"/>
      <c r="AA641" s="14"/>
      <c r="AB641" s="14"/>
      <c r="AC641" s="14"/>
      <c r="AD641" s="14"/>
      <c r="AE641" s="14"/>
      <c r="AF641" s="14"/>
      <c r="AG641" s="14"/>
      <c r="AH641" s="14"/>
    </row>
    <row r="642" spans="1:34" ht="15.75" customHeight="1">
      <c r="A642" s="17"/>
      <c r="B642" s="18"/>
      <c r="C642" s="18"/>
      <c r="D642" s="18"/>
      <c r="E642" s="18"/>
      <c r="F642" s="18"/>
      <c r="G642" s="18"/>
      <c r="H642" s="20"/>
      <c r="I642" s="20"/>
      <c r="J642" s="20"/>
      <c r="K642" s="24"/>
      <c r="L642" s="20"/>
      <c r="M642" s="20"/>
      <c r="N642" s="18"/>
      <c r="O642" s="18"/>
      <c r="P642" s="18"/>
      <c r="Q642" s="18"/>
      <c r="R642" s="18"/>
      <c r="S642" s="14"/>
      <c r="T642" s="14"/>
      <c r="U642" s="14"/>
      <c r="V642" s="14"/>
      <c r="W642" s="14"/>
      <c r="X642" s="14"/>
      <c r="Y642" s="14"/>
      <c r="Z642" s="14"/>
      <c r="AA642" s="14"/>
      <c r="AB642" s="14"/>
      <c r="AC642" s="14"/>
      <c r="AD642" s="14"/>
      <c r="AE642" s="14"/>
      <c r="AF642" s="14"/>
      <c r="AG642" s="14"/>
      <c r="AH642" s="14"/>
    </row>
    <row r="643" spans="1:34" ht="15.75" customHeight="1">
      <c r="A643" s="17"/>
      <c r="B643" s="18"/>
      <c r="C643" s="18"/>
      <c r="D643" s="18"/>
      <c r="E643" s="18"/>
      <c r="F643" s="18"/>
      <c r="G643" s="18"/>
      <c r="H643" s="20"/>
      <c r="I643" s="20"/>
      <c r="J643" s="20"/>
      <c r="K643" s="24"/>
      <c r="L643" s="20"/>
      <c r="M643" s="20"/>
      <c r="N643" s="18"/>
      <c r="O643" s="18"/>
      <c r="P643" s="18"/>
      <c r="Q643" s="18"/>
      <c r="R643" s="18"/>
      <c r="S643" s="14"/>
      <c r="T643" s="14"/>
      <c r="U643" s="14"/>
      <c r="V643" s="14"/>
      <c r="W643" s="14"/>
      <c r="X643" s="14"/>
      <c r="Y643" s="14"/>
      <c r="Z643" s="14"/>
      <c r="AA643" s="14"/>
      <c r="AB643" s="14"/>
      <c r="AC643" s="14"/>
      <c r="AD643" s="14"/>
      <c r="AE643" s="14"/>
      <c r="AF643" s="14"/>
      <c r="AG643" s="14"/>
      <c r="AH643" s="14"/>
    </row>
    <row r="644" spans="1:34" ht="15.75" customHeight="1">
      <c r="A644" s="17"/>
      <c r="B644" s="18"/>
      <c r="C644" s="18"/>
      <c r="D644" s="18"/>
      <c r="E644" s="18"/>
      <c r="F644" s="18"/>
      <c r="G644" s="18"/>
      <c r="H644" s="20"/>
      <c r="I644" s="20"/>
      <c r="J644" s="20"/>
      <c r="K644" s="24"/>
      <c r="L644" s="20"/>
      <c r="M644" s="20"/>
      <c r="N644" s="18"/>
      <c r="O644" s="18"/>
      <c r="P644" s="18"/>
      <c r="Q644" s="18"/>
      <c r="R644" s="18"/>
      <c r="S644" s="14"/>
      <c r="T644" s="14"/>
      <c r="U644" s="14"/>
      <c r="V644" s="14"/>
      <c r="W644" s="14"/>
      <c r="X644" s="14"/>
      <c r="Y644" s="14"/>
      <c r="Z644" s="14"/>
      <c r="AA644" s="14"/>
      <c r="AB644" s="14"/>
      <c r="AC644" s="14"/>
      <c r="AD644" s="14"/>
      <c r="AE644" s="14"/>
      <c r="AF644" s="14"/>
      <c r="AG644" s="14"/>
      <c r="AH644" s="14"/>
    </row>
    <row r="645" spans="1:34" ht="15.75" customHeight="1">
      <c r="A645" s="17"/>
      <c r="B645" s="18"/>
      <c r="C645" s="18"/>
      <c r="D645" s="18"/>
      <c r="E645" s="18"/>
      <c r="F645" s="18"/>
      <c r="G645" s="18"/>
      <c r="H645" s="20"/>
      <c r="I645" s="20"/>
      <c r="J645" s="20"/>
      <c r="K645" s="24"/>
      <c r="L645" s="20"/>
      <c r="M645" s="20"/>
      <c r="N645" s="18"/>
      <c r="O645" s="18"/>
      <c r="P645" s="18"/>
      <c r="Q645" s="18"/>
      <c r="R645" s="18"/>
      <c r="S645" s="14"/>
      <c r="T645" s="14"/>
      <c r="U645" s="14"/>
      <c r="V645" s="14"/>
      <c r="W645" s="14"/>
      <c r="X645" s="14"/>
      <c r="Y645" s="14"/>
      <c r="Z645" s="14"/>
      <c r="AA645" s="14"/>
      <c r="AB645" s="14"/>
      <c r="AC645" s="14"/>
      <c r="AD645" s="14"/>
      <c r="AE645" s="14"/>
      <c r="AF645" s="14"/>
      <c r="AG645" s="14"/>
      <c r="AH645" s="14"/>
    </row>
    <row r="646" spans="1:34" ht="15.75" customHeight="1">
      <c r="A646" s="17"/>
      <c r="B646" s="18"/>
      <c r="C646" s="18"/>
      <c r="D646" s="18"/>
      <c r="E646" s="18"/>
      <c r="F646" s="18"/>
      <c r="G646" s="18"/>
      <c r="H646" s="20"/>
      <c r="I646" s="20"/>
      <c r="J646" s="20"/>
      <c r="K646" s="24"/>
      <c r="L646" s="20"/>
      <c r="M646" s="20"/>
      <c r="N646" s="18"/>
      <c r="O646" s="18"/>
      <c r="P646" s="18"/>
      <c r="Q646" s="18"/>
      <c r="R646" s="18"/>
      <c r="S646" s="14"/>
      <c r="T646" s="14"/>
      <c r="U646" s="14"/>
      <c r="V646" s="14"/>
      <c r="W646" s="14"/>
      <c r="X646" s="14"/>
      <c r="Y646" s="14"/>
      <c r="Z646" s="14"/>
      <c r="AA646" s="14"/>
      <c r="AB646" s="14"/>
      <c r="AC646" s="14"/>
      <c r="AD646" s="14"/>
      <c r="AE646" s="14"/>
      <c r="AF646" s="14"/>
      <c r="AG646" s="14"/>
      <c r="AH646" s="14"/>
    </row>
    <row r="647" spans="1:34" ht="15.75" customHeight="1">
      <c r="A647" s="17"/>
      <c r="B647" s="18"/>
      <c r="C647" s="18"/>
      <c r="D647" s="18"/>
      <c r="E647" s="18"/>
      <c r="F647" s="18"/>
      <c r="G647" s="18"/>
      <c r="H647" s="20"/>
      <c r="I647" s="20"/>
      <c r="J647" s="20"/>
      <c r="K647" s="24"/>
      <c r="L647" s="20"/>
      <c r="M647" s="20"/>
      <c r="N647" s="18"/>
      <c r="O647" s="18"/>
      <c r="P647" s="18"/>
      <c r="Q647" s="18"/>
      <c r="R647" s="18"/>
      <c r="S647" s="14"/>
      <c r="T647" s="14"/>
      <c r="U647" s="14"/>
      <c r="V647" s="14"/>
      <c r="W647" s="14"/>
      <c r="X647" s="14"/>
      <c r="Y647" s="14"/>
      <c r="Z647" s="14"/>
      <c r="AA647" s="14"/>
      <c r="AB647" s="14"/>
      <c r="AC647" s="14"/>
      <c r="AD647" s="14"/>
      <c r="AE647" s="14"/>
      <c r="AF647" s="14"/>
      <c r="AG647" s="14"/>
      <c r="AH647" s="14"/>
    </row>
    <row r="648" spans="1:34" ht="15.75" customHeight="1">
      <c r="A648" s="17"/>
      <c r="B648" s="18"/>
      <c r="C648" s="18"/>
      <c r="D648" s="18"/>
      <c r="E648" s="18"/>
      <c r="F648" s="18"/>
      <c r="G648" s="18"/>
      <c r="H648" s="20"/>
      <c r="I648" s="20"/>
      <c r="J648" s="20"/>
      <c r="K648" s="24"/>
      <c r="L648" s="20"/>
      <c r="M648" s="20"/>
      <c r="N648" s="18"/>
      <c r="O648" s="18"/>
      <c r="P648" s="18"/>
      <c r="Q648" s="18"/>
      <c r="R648" s="18"/>
      <c r="S648" s="14"/>
      <c r="T648" s="14"/>
      <c r="U648" s="14"/>
      <c r="V648" s="14"/>
      <c r="W648" s="14"/>
      <c r="X648" s="14"/>
      <c r="Y648" s="14"/>
      <c r="Z648" s="14"/>
      <c r="AA648" s="14"/>
      <c r="AB648" s="14"/>
      <c r="AC648" s="14"/>
      <c r="AD648" s="14"/>
      <c r="AE648" s="14"/>
      <c r="AF648" s="14"/>
      <c r="AG648" s="14"/>
      <c r="AH648" s="14"/>
    </row>
    <row r="649" spans="1:34" ht="15.75" customHeight="1">
      <c r="A649" s="17"/>
      <c r="B649" s="18"/>
      <c r="C649" s="18"/>
      <c r="D649" s="18"/>
      <c r="E649" s="18"/>
      <c r="F649" s="18"/>
      <c r="G649" s="18"/>
      <c r="H649" s="20"/>
      <c r="I649" s="20"/>
      <c r="J649" s="20"/>
      <c r="K649" s="24"/>
      <c r="L649" s="20"/>
      <c r="M649" s="20"/>
      <c r="N649" s="18"/>
      <c r="O649" s="18"/>
      <c r="P649" s="18"/>
      <c r="Q649" s="18"/>
      <c r="R649" s="18"/>
      <c r="S649" s="14"/>
      <c r="T649" s="14"/>
      <c r="U649" s="14"/>
      <c r="V649" s="14"/>
      <c r="W649" s="14"/>
      <c r="X649" s="14"/>
      <c r="Y649" s="14"/>
      <c r="Z649" s="14"/>
      <c r="AA649" s="14"/>
      <c r="AB649" s="14"/>
      <c r="AC649" s="14"/>
      <c r="AD649" s="14"/>
      <c r="AE649" s="14"/>
      <c r="AF649" s="14"/>
      <c r="AG649" s="14"/>
      <c r="AH649" s="14"/>
    </row>
    <row r="650" spans="1:34" ht="15.75" customHeight="1">
      <c r="A650" s="17"/>
      <c r="B650" s="18"/>
      <c r="C650" s="18"/>
      <c r="D650" s="18"/>
      <c r="E650" s="18"/>
      <c r="F650" s="18"/>
      <c r="G650" s="18"/>
      <c r="H650" s="20"/>
      <c r="I650" s="20"/>
      <c r="J650" s="20"/>
      <c r="K650" s="24"/>
      <c r="L650" s="20"/>
      <c r="M650" s="20"/>
      <c r="N650" s="18"/>
      <c r="O650" s="18"/>
      <c r="P650" s="18"/>
      <c r="Q650" s="18"/>
      <c r="R650" s="18"/>
      <c r="S650" s="14"/>
      <c r="T650" s="14"/>
      <c r="U650" s="14"/>
      <c r="V650" s="14"/>
      <c r="W650" s="14"/>
      <c r="X650" s="14"/>
      <c r="Y650" s="14"/>
      <c r="Z650" s="14"/>
      <c r="AA650" s="14"/>
      <c r="AB650" s="14"/>
      <c r="AC650" s="14"/>
      <c r="AD650" s="14"/>
      <c r="AE650" s="14"/>
      <c r="AF650" s="14"/>
      <c r="AG650" s="14"/>
      <c r="AH650" s="14"/>
    </row>
    <row r="651" spans="1:34" ht="15.75" customHeight="1">
      <c r="A651" s="17"/>
      <c r="B651" s="18"/>
      <c r="C651" s="18"/>
      <c r="D651" s="18"/>
      <c r="E651" s="18"/>
      <c r="F651" s="18"/>
      <c r="G651" s="18"/>
      <c r="H651" s="20"/>
      <c r="I651" s="20"/>
      <c r="J651" s="20"/>
      <c r="K651" s="24"/>
      <c r="L651" s="20"/>
      <c r="M651" s="20"/>
      <c r="N651" s="18"/>
      <c r="O651" s="18"/>
      <c r="P651" s="18"/>
      <c r="Q651" s="18"/>
      <c r="R651" s="18"/>
      <c r="S651" s="14"/>
      <c r="T651" s="14"/>
      <c r="U651" s="14"/>
      <c r="V651" s="14"/>
      <c r="W651" s="14"/>
      <c r="X651" s="14"/>
      <c r="Y651" s="14"/>
      <c r="Z651" s="14"/>
      <c r="AA651" s="14"/>
      <c r="AB651" s="14"/>
      <c r="AC651" s="14"/>
      <c r="AD651" s="14"/>
      <c r="AE651" s="14"/>
      <c r="AF651" s="14"/>
      <c r="AG651" s="14"/>
      <c r="AH651" s="14"/>
    </row>
    <row r="652" spans="1:34" ht="15.75" customHeight="1">
      <c r="A652" s="17"/>
      <c r="B652" s="18"/>
      <c r="C652" s="18"/>
      <c r="D652" s="18"/>
      <c r="E652" s="18"/>
      <c r="F652" s="18"/>
      <c r="G652" s="18"/>
      <c r="H652" s="20"/>
      <c r="I652" s="20"/>
      <c r="J652" s="20"/>
      <c r="K652" s="24"/>
      <c r="L652" s="20"/>
      <c r="M652" s="20"/>
      <c r="N652" s="18"/>
      <c r="O652" s="18"/>
      <c r="P652" s="18"/>
      <c r="Q652" s="18"/>
      <c r="R652" s="18"/>
      <c r="S652" s="14"/>
      <c r="T652" s="14"/>
      <c r="U652" s="14"/>
      <c r="V652" s="14"/>
      <c r="W652" s="14"/>
      <c r="X652" s="14"/>
      <c r="Y652" s="14"/>
      <c r="Z652" s="14"/>
      <c r="AA652" s="14"/>
      <c r="AB652" s="14"/>
      <c r="AC652" s="14"/>
      <c r="AD652" s="14"/>
      <c r="AE652" s="14"/>
      <c r="AF652" s="14"/>
      <c r="AG652" s="14"/>
      <c r="AH652" s="14"/>
    </row>
    <row r="653" spans="1:34" ht="15.75" customHeight="1">
      <c r="A653" s="17"/>
      <c r="B653" s="18"/>
      <c r="C653" s="18"/>
      <c r="D653" s="18"/>
      <c r="E653" s="18"/>
      <c r="F653" s="18"/>
      <c r="G653" s="18"/>
      <c r="H653" s="20"/>
      <c r="I653" s="20"/>
      <c r="J653" s="20"/>
      <c r="K653" s="24"/>
      <c r="L653" s="20"/>
      <c r="M653" s="20"/>
      <c r="N653" s="18"/>
      <c r="O653" s="18"/>
      <c r="P653" s="18"/>
      <c r="Q653" s="18"/>
      <c r="R653" s="18"/>
      <c r="S653" s="14"/>
      <c r="T653" s="14"/>
      <c r="U653" s="14"/>
      <c r="V653" s="14"/>
      <c r="W653" s="14"/>
      <c r="X653" s="14"/>
      <c r="Y653" s="14"/>
      <c r="Z653" s="14"/>
      <c r="AA653" s="14"/>
      <c r="AB653" s="14"/>
      <c r="AC653" s="14"/>
      <c r="AD653" s="14"/>
      <c r="AE653" s="14"/>
      <c r="AF653" s="14"/>
      <c r="AG653" s="14"/>
      <c r="AH653" s="14"/>
    </row>
    <row r="654" spans="1:34" ht="15.75" customHeight="1">
      <c r="A654" s="17"/>
      <c r="B654" s="18"/>
      <c r="C654" s="18"/>
      <c r="D654" s="18"/>
      <c r="E654" s="18"/>
      <c r="F654" s="18"/>
      <c r="G654" s="18"/>
      <c r="H654" s="20"/>
      <c r="I654" s="20"/>
      <c r="J654" s="20"/>
      <c r="K654" s="24"/>
      <c r="L654" s="20"/>
      <c r="M654" s="20"/>
      <c r="N654" s="18"/>
      <c r="O654" s="18"/>
      <c r="P654" s="18"/>
      <c r="Q654" s="18"/>
      <c r="R654" s="18"/>
      <c r="S654" s="14"/>
      <c r="T654" s="14"/>
      <c r="U654" s="14"/>
      <c r="V654" s="14"/>
      <c r="W654" s="14"/>
      <c r="X654" s="14"/>
      <c r="Y654" s="14"/>
      <c r="Z654" s="14"/>
      <c r="AA654" s="14"/>
      <c r="AB654" s="14"/>
      <c r="AC654" s="14"/>
      <c r="AD654" s="14"/>
      <c r="AE654" s="14"/>
      <c r="AF654" s="14"/>
      <c r="AG654" s="14"/>
      <c r="AH654" s="14"/>
    </row>
    <row r="655" spans="1:34" ht="15.75" customHeight="1">
      <c r="A655" s="17"/>
      <c r="B655" s="18"/>
      <c r="C655" s="18"/>
      <c r="D655" s="18"/>
      <c r="E655" s="18"/>
      <c r="F655" s="18"/>
      <c r="G655" s="18"/>
      <c r="H655" s="20"/>
      <c r="I655" s="20"/>
      <c r="J655" s="20"/>
      <c r="K655" s="24"/>
      <c r="L655" s="20"/>
      <c r="M655" s="20"/>
      <c r="N655" s="18"/>
      <c r="O655" s="18"/>
      <c r="P655" s="18"/>
      <c r="Q655" s="18"/>
      <c r="R655" s="18"/>
      <c r="S655" s="14"/>
      <c r="T655" s="14"/>
      <c r="U655" s="14"/>
      <c r="V655" s="14"/>
      <c r="W655" s="14"/>
      <c r="X655" s="14"/>
      <c r="Y655" s="14"/>
      <c r="Z655" s="14"/>
      <c r="AA655" s="14"/>
      <c r="AB655" s="14"/>
      <c r="AC655" s="14"/>
      <c r="AD655" s="14"/>
      <c r="AE655" s="14"/>
      <c r="AF655" s="14"/>
      <c r="AG655" s="14"/>
      <c r="AH655" s="14"/>
    </row>
    <row r="656" spans="1:34" ht="15.75" customHeight="1">
      <c r="A656" s="17"/>
      <c r="B656" s="18"/>
      <c r="C656" s="18"/>
      <c r="D656" s="18"/>
      <c r="E656" s="18"/>
      <c r="F656" s="18"/>
      <c r="G656" s="18"/>
      <c r="H656" s="20"/>
      <c r="I656" s="20"/>
      <c r="J656" s="20"/>
      <c r="K656" s="24"/>
      <c r="L656" s="20"/>
      <c r="M656" s="20"/>
      <c r="N656" s="18"/>
      <c r="O656" s="18"/>
      <c r="P656" s="18"/>
      <c r="Q656" s="18"/>
      <c r="R656" s="18"/>
      <c r="S656" s="14"/>
      <c r="T656" s="14"/>
      <c r="U656" s="14"/>
      <c r="V656" s="14"/>
      <c r="W656" s="14"/>
      <c r="X656" s="14"/>
      <c r="Y656" s="14"/>
      <c r="Z656" s="14"/>
      <c r="AA656" s="14"/>
      <c r="AB656" s="14"/>
      <c r="AC656" s="14"/>
      <c r="AD656" s="14"/>
      <c r="AE656" s="14"/>
      <c r="AF656" s="14"/>
      <c r="AG656" s="14"/>
      <c r="AH656" s="14"/>
    </row>
    <row r="657" spans="1:34" ht="15.75" customHeight="1">
      <c r="A657" s="17"/>
      <c r="B657" s="18"/>
      <c r="C657" s="18"/>
      <c r="D657" s="18"/>
      <c r="E657" s="18"/>
      <c r="F657" s="18"/>
      <c r="G657" s="18"/>
      <c r="H657" s="20"/>
      <c r="I657" s="20"/>
      <c r="J657" s="20"/>
      <c r="K657" s="24"/>
      <c r="L657" s="20"/>
      <c r="M657" s="20"/>
      <c r="N657" s="18"/>
      <c r="O657" s="18"/>
      <c r="P657" s="18"/>
      <c r="Q657" s="18"/>
      <c r="R657" s="18"/>
      <c r="S657" s="14"/>
      <c r="T657" s="14"/>
      <c r="U657" s="14"/>
      <c r="V657" s="14"/>
      <c r="W657" s="14"/>
      <c r="X657" s="14"/>
      <c r="Y657" s="14"/>
      <c r="Z657" s="14"/>
      <c r="AA657" s="14"/>
      <c r="AB657" s="14"/>
      <c r="AC657" s="14"/>
      <c r="AD657" s="14"/>
      <c r="AE657" s="14"/>
      <c r="AF657" s="14"/>
      <c r="AG657" s="14"/>
      <c r="AH657" s="14"/>
    </row>
    <row r="658" spans="1:34" ht="15.75" customHeight="1">
      <c r="A658" s="17"/>
      <c r="B658" s="18"/>
      <c r="C658" s="18"/>
      <c r="D658" s="18"/>
      <c r="E658" s="18"/>
      <c r="F658" s="18"/>
      <c r="G658" s="18"/>
      <c r="H658" s="20"/>
      <c r="I658" s="20"/>
      <c r="J658" s="20"/>
      <c r="K658" s="24"/>
      <c r="L658" s="20"/>
      <c r="M658" s="20"/>
      <c r="N658" s="18"/>
      <c r="O658" s="18"/>
      <c r="P658" s="18"/>
      <c r="Q658" s="18"/>
      <c r="R658" s="18"/>
      <c r="S658" s="14"/>
      <c r="T658" s="14"/>
      <c r="U658" s="14"/>
      <c r="V658" s="14"/>
      <c r="W658" s="14"/>
      <c r="X658" s="14"/>
      <c r="Y658" s="14"/>
      <c r="Z658" s="14"/>
      <c r="AA658" s="14"/>
      <c r="AB658" s="14"/>
      <c r="AC658" s="14"/>
      <c r="AD658" s="14"/>
      <c r="AE658" s="14"/>
      <c r="AF658" s="14"/>
      <c r="AG658" s="14"/>
      <c r="AH658" s="14"/>
    </row>
    <row r="659" spans="1:34" ht="15.75" customHeight="1">
      <c r="A659" s="17"/>
      <c r="B659" s="18"/>
      <c r="C659" s="18"/>
      <c r="D659" s="18"/>
      <c r="E659" s="18"/>
      <c r="F659" s="18"/>
      <c r="G659" s="18"/>
      <c r="H659" s="20"/>
      <c r="I659" s="20"/>
      <c r="J659" s="20"/>
      <c r="K659" s="24"/>
      <c r="L659" s="20"/>
      <c r="M659" s="20"/>
      <c r="N659" s="18"/>
      <c r="O659" s="18"/>
      <c r="P659" s="18"/>
      <c r="Q659" s="18"/>
      <c r="R659" s="18"/>
      <c r="S659" s="14"/>
      <c r="T659" s="14"/>
      <c r="U659" s="14"/>
      <c r="V659" s="14"/>
      <c r="W659" s="14"/>
      <c r="X659" s="14"/>
      <c r="Y659" s="14"/>
      <c r="Z659" s="14"/>
      <c r="AA659" s="14"/>
      <c r="AB659" s="14"/>
      <c r="AC659" s="14"/>
      <c r="AD659" s="14"/>
      <c r="AE659" s="14"/>
      <c r="AF659" s="14"/>
      <c r="AG659" s="14"/>
      <c r="AH659" s="14"/>
    </row>
    <row r="660" spans="1:34" ht="15.75" customHeight="1">
      <c r="A660" s="17"/>
      <c r="B660" s="18"/>
      <c r="C660" s="18"/>
      <c r="D660" s="18"/>
      <c r="E660" s="18"/>
      <c r="F660" s="18"/>
      <c r="G660" s="18"/>
      <c r="H660" s="20"/>
      <c r="I660" s="20"/>
      <c r="J660" s="20"/>
      <c r="K660" s="24"/>
      <c r="L660" s="20"/>
      <c r="M660" s="20"/>
      <c r="N660" s="18"/>
      <c r="O660" s="18"/>
      <c r="P660" s="18"/>
      <c r="Q660" s="18"/>
      <c r="R660" s="18"/>
      <c r="S660" s="14"/>
      <c r="T660" s="14"/>
      <c r="U660" s="14"/>
      <c r="V660" s="14"/>
      <c r="W660" s="14"/>
      <c r="X660" s="14"/>
      <c r="Y660" s="14"/>
      <c r="Z660" s="14"/>
      <c r="AA660" s="14"/>
      <c r="AB660" s="14"/>
      <c r="AC660" s="14"/>
      <c r="AD660" s="14"/>
      <c r="AE660" s="14"/>
      <c r="AF660" s="14"/>
      <c r="AG660" s="14"/>
      <c r="AH660" s="14"/>
    </row>
    <row r="661" spans="1:34" ht="15.75" customHeight="1">
      <c r="A661" s="17"/>
      <c r="B661" s="18"/>
      <c r="C661" s="18"/>
      <c r="D661" s="18"/>
      <c r="E661" s="18"/>
      <c r="F661" s="18"/>
      <c r="G661" s="18"/>
      <c r="H661" s="20"/>
      <c r="I661" s="20"/>
      <c r="J661" s="20"/>
      <c r="K661" s="24"/>
      <c r="L661" s="20"/>
      <c r="M661" s="20"/>
      <c r="N661" s="18"/>
      <c r="O661" s="18"/>
      <c r="P661" s="18"/>
      <c r="Q661" s="18"/>
      <c r="R661" s="18"/>
      <c r="S661" s="14"/>
      <c r="T661" s="14"/>
      <c r="U661" s="14"/>
      <c r="V661" s="14"/>
      <c r="W661" s="14"/>
      <c r="X661" s="14"/>
      <c r="Y661" s="14"/>
      <c r="Z661" s="14"/>
      <c r="AA661" s="14"/>
      <c r="AB661" s="14"/>
      <c r="AC661" s="14"/>
      <c r="AD661" s="14"/>
      <c r="AE661" s="14"/>
      <c r="AF661" s="14"/>
      <c r="AG661" s="14"/>
      <c r="AH661" s="14"/>
    </row>
    <row r="662" spans="1:34" ht="15.75" customHeight="1">
      <c r="A662" s="17"/>
      <c r="B662" s="18"/>
      <c r="C662" s="18"/>
      <c r="D662" s="18"/>
      <c r="E662" s="18"/>
      <c r="F662" s="18"/>
      <c r="G662" s="18"/>
      <c r="H662" s="20"/>
      <c r="I662" s="20"/>
      <c r="J662" s="20"/>
      <c r="K662" s="24"/>
      <c r="L662" s="20"/>
      <c r="M662" s="20"/>
      <c r="N662" s="18"/>
      <c r="O662" s="18"/>
      <c r="P662" s="18"/>
      <c r="Q662" s="18"/>
      <c r="R662" s="18"/>
      <c r="S662" s="14"/>
      <c r="T662" s="14"/>
      <c r="U662" s="14"/>
      <c r="V662" s="14"/>
      <c r="W662" s="14"/>
      <c r="X662" s="14"/>
      <c r="Y662" s="14"/>
      <c r="Z662" s="14"/>
      <c r="AA662" s="14"/>
      <c r="AB662" s="14"/>
      <c r="AC662" s="14"/>
      <c r="AD662" s="14"/>
      <c r="AE662" s="14"/>
      <c r="AF662" s="14"/>
      <c r="AG662" s="14"/>
      <c r="AH662" s="14"/>
    </row>
    <row r="663" spans="1:34" ht="15.75" customHeight="1">
      <c r="A663" s="17"/>
      <c r="B663" s="18"/>
      <c r="C663" s="18"/>
      <c r="D663" s="18"/>
      <c r="E663" s="18"/>
      <c r="F663" s="18"/>
      <c r="G663" s="18"/>
      <c r="H663" s="20"/>
      <c r="I663" s="20"/>
      <c r="J663" s="20"/>
      <c r="K663" s="24"/>
      <c r="L663" s="20"/>
      <c r="M663" s="20"/>
      <c r="N663" s="18"/>
      <c r="O663" s="18"/>
      <c r="P663" s="18"/>
      <c r="Q663" s="18"/>
      <c r="R663" s="18"/>
      <c r="S663" s="14"/>
      <c r="T663" s="14"/>
      <c r="U663" s="14"/>
      <c r="V663" s="14"/>
      <c r="W663" s="14"/>
      <c r="X663" s="14"/>
      <c r="Y663" s="14"/>
      <c r="Z663" s="14"/>
      <c r="AA663" s="14"/>
      <c r="AB663" s="14"/>
      <c r="AC663" s="14"/>
      <c r="AD663" s="14"/>
      <c r="AE663" s="14"/>
      <c r="AF663" s="14"/>
      <c r="AG663" s="14"/>
      <c r="AH663" s="14"/>
    </row>
    <row r="664" spans="1:34" ht="15.75" customHeight="1">
      <c r="A664" s="17"/>
      <c r="B664" s="18"/>
      <c r="C664" s="18"/>
      <c r="D664" s="18"/>
      <c r="E664" s="18"/>
      <c r="F664" s="18"/>
      <c r="G664" s="18"/>
      <c r="H664" s="18"/>
      <c r="I664" s="18"/>
      <c r="J664" s="18"/>
      <c r="K664" s="25"/>
      <c r="L664" s="18"/>
      <c r="M664" s="18"/>
      <c r="N664" s="18"/>
      <c r="O664" s="18"/>
      <c r="P664" s="18"/>
      <c r="Q664" s="18"/>
      <c r="R664" s="18"/>
      <c r="S664" s="14"/>
      <c r="T664" s="14"/>
      <c r="U664" s="14"/>
      <c r="V664" s="14"/>
      <c r="W664" s="14"/>
      <c r="X664" s="14"/>
      <c r="Y664" s="14"/>
      <c r="Z664" s="14"/>
      <c r="AA664" s="14"/>
      <c r="AB664" s="14"/>
      <c r="AC664" s="14"/>
      <c r="AD664" s="14"/>
      <c r="AE664" s="14"/>
      <c r="AF664" s="14"/>
      <c r="AG664" s="14"/>
      <c r="AH664" s="14"/>
    </row>
    <row r="665" spans="1:34" ht="15.75" customHeight="1">
      <c r="A665" s="17"/>
      <c r="B665" s="18"/>
      <c r="C665" s="18"/>
      <c r="D665" s="18"/>
      <c r="E665" s="18"/>
      <c r="F665" s="18"/>
      <c r="G665" s="18"/>
      <c r="H665" s="18"/>
      <c r="I665" s="18"/>
      <c r="J665" s="18"/>
      <c r="K665" s="25"/>
      <c r="L665" s="18"/>
      <c r="M665" s="18"/>
      <c r="N665" s="18"/>
      <c r="O665" s="18"/>
      <c r="P665" s="18"/>
      <c r="Q665" s="18"/>
      <c r="R665" s="18"/>
      <c r="S665" s="14"/>
      <c r="T665" s="14"/>
      <c r="U665" s="14"/>
      <c r="V665" s="14"/>
      <c r="W665" s="14"/>
      <c r="X665" s="14"/>
      <c r="Y665" s="14"/>
      <c r="Z665" s="14"/>
      <c r="AA665" s="14"/>
      <c r="AB665" s="14"/>
      <c r="AC665" s="14"/>
      <c r="AD665" s="14"/>
      <c r="AE665" s="14"/>
      <c r="AF665" s="14"/>
      <c r="AG665" s="14"/>
      <c r="AH665" s="14"/>
    </row>
    <row r="666" spans="1:34" ht="15.75" customHeight="1">
      <c r="A666" s="17"/>
      <c r="B666" s="18"/>
      <c r="C666" s="18"/>
      <c r="D666" s="18"/>
      <c r="E666" s="18"/>
      <c r="F666" s="18"/>
      <c r="G666" s="18"/>
      <c r="H666" s="18"/>
      <c r="I666" s="18"/>
      <c r="J666" s="18"/>
      <c r="K666" s="25"/>
      <c r="L666" s="18"/>
      <c r="M666" s="18"/>
      <c r="N666" s="18"/>
      <c r="O666" s="18"/>
      <c r="P666" s="18"/>
      <c r="Q666" s="18"/>
      <c r="R666" s="18"/>
      <c r="S666" s="14"/>
      <c r="T666" s="14"/>
      <c r="U666" s="14"/>
      <c r="V666" s="14"/>
      <c r="W666" s="14"/>
      <c r="X666" s="14"/>
      <c r="Y666" s="14"/>
      <c r="Z666" s="14"/>
      <c r="AA666" s="14"/>
      <c r="AB666" s="14"/>
      <c r="AC666" s="14"/>
      <c r="AD666" s="14"/>
      <c r="AE666" s="14"/>
      <c r="AF666" s="14"/>
      <c r="AG666" s="14"/>
      <c r="AH666" s="14"/>
    </row>
    <row r="667" spans="1:34" ht="15.75" customHeight="1">
      <c r="A667" s="17"/>
      <c r="B667" s="18"/>
      <c r="C667" s="18"/>
      <c r="D667" s="18"/>
      <c r="E667" s="18"/>
      <c r="F667" s="18"/>
      <c r="G667" s="18"/>
      <c r="H667" s="18"/>
      <c r="I667" s="18"/>
      <c r="J667" s="18"/>
      <c r="K667" s="25"/>
      <c r="L667" s="18"/>
      <c r="M667" s="18"/>
      <c r="N667" s="18"/>
      <c r="O667" s="18"/>
      <c r="P667" s="18"/>
      <c r="Q667" s="18"/>
      <c r="R667" s="18"/>
      <c r="S667" s="14"/>
      <c r="T667" s="14"/>
      <c r="U667" s="14"/>
      <c r="V667" s="14"/>
      <c r="W667" s="14"/>
      <c r="X667" s="14"/>
      <c r="Y667" s="14"/>
      <c r="Z667" s="14"/>
      <c r="AA667" s="14"/>
      <c r="AB667" s="14"/>
      <c r="AC667" s="14"/>
      <c r="AD667" s="14"/>
      <c r="AE667" s="14"/>
      <c r="AF667" s="14"/>
      <c r="AG667" s="14"/>
      <c r="AH667" s="14"/>
    </row>
    <row r="668" spans="1:34" ht="15.75" customHeight="1">
      <c r="A668" s="17"/>
      <c r="B668" s="18"/>
      <c r="C668" s="18"/>
      <c r="D668" s="18"/>
      <c r="E668" s="18"/>
      <c r="F668" s="18"/>
      <c r="G668" s="18"/>
      <c r="H668" s="18"/>
      <c r="I668" s="18"/>
      <c r="J668" s="18"/>
      <c r="K668" s="25"/>
      <c r="L668" s="18"/>
      <c r="M668" s="18"/>
      <c r="N668" s="18"/>
      <c r="O668" s="18"/>
      <c r="P668" s="18"/>
      <c r="Q668" s="18"/>
      <c r="R668" s="18"/>
      <c r="S668" s="14"/>
      <c r="T668" s="14"/>
      <c r="U668" s="14"/>
      <c r="V668" s="14"/>
      <c r="W668" s="14"/>
      <c r="X668" s="14"/>
      <c r="Y668" s="14"/>
      <c r="Z668" s="14"/>
      <c r="AA668" s="14"/>
      <c r="AB668" s="14"/>
      <c r="AC668" s="14"/>
      <c r="AD668" s="14"/>
      <c r="AE668" s="14"/>
      <c r="AF668" s="14"/>
      <c r="AG668" s="14"/>
      <c r="AH668" s="14"/>
    </row>
    <row r="669" spans="1:34" ht="15.75" customHeight="1">
      <c r="A669" s="17"/>
      <c r="B669" s="18"/>
      <c r="C669" s="18"/>
      <c r="D669" s="18"/>
      <c r="E669" s="18"/>
      <c r="F669" s="18"/>
      <c r="G669" s="18"/>
      <c r="H669" s="18"/>
      <c r="I669" s="18"/>
      <c r="J669" s="18"/>
      <c r="K669" s="25"/>
      <c r="L669" s="18"/>
      <c r="M669" s="18"/>
      <c r="N669" s="18"/>
      <c r="O669" s="18"/>
      <c r="P669" s="18"/>
      <c r="Q669" s="18"/>
      <c r="R669" s="18"/>
      <c r="S669" s="14"/>
      <c r="T669" s="14"/>
      <c r="U669" s="14"/>
      <c r="V669" s="14"/>
      <c r="W669" s="14"/>
      <c r="X669" s="14"/>
      <c r="Y669" s="14"/>
      <c r="Z669" s="14"/>
      <c r="AA669" s="14"/>
      <c r="AB669" s="14"/>
      <c r="AC669" s="14"/>
      <c r="AD669" s="14"/>
      <c r="AE669" s="14"/>
      <c r="AF669" s="14"/>
      <c r="AG669" s="14"/>
      <c r="AH669" s="14"/>
    </row>
    <row r="670" spans="1:34" ht="15.75" customHeight="1">
      <c r="A670" s="17"/>
      <c r="B670" s="18"/>
      <c r="C670" s="18"/>
      <c r="D670" s="18"/>
      <c r="E670" s="18"/>
      <c r="F670" s="18"/>
      <c r="G670" s="18"/>
      <c r="H670" s="18"/>
      <c r="I670" s="18"/>
      <c r="J670" s="18"/>
      <c r="K670" s="25"/>
      <c r="L670" s="18"/>
      <c r="M670" s="18"/>
      <c r="N670" s="18"/>
      <c r="O670" s="18"/>
      <c r="P670" s="18"/>
      <c r="Q670" s="18"/>
      <c r="R670" s="18"/>
      <c r="S670" s="14"/>
      <c r="T670" s="14"/>
      <c r="U670" s="14"/>
      <c r="V670" s="14"/>
      <c r="W670" s="14"/>
      <c r="X670" s="14"/>
      <c r="Y670" s="14"/>
      <c r="Z670" s="14"/>
      <c r="AA670" s="14"/>
      <c r="AB670" s="14"/>
      <c r="AC670" s="14"/>
      <c r="AD670" s="14"/>
      <c r="AE670" s="14"/>
      <c r="AF670" s="14"/>
      <c r="AG670" s="14"/>
      <c r="AH670" s="14"/>
    </row>
    <row r="671" spans="1:34" ht="15.75" customHeight="1">
      <c r="A671" s="17"/>
      <c r="B671" s="18"/>
      <c r="C671" s="18"/>
      <c r="D671" s="18"/>
      <c r="E671" s="18"/>
      <c r="F671" s="18"/>
      <c r="G671" s="18"/>
      <c r="H671" s="18"/>
      <c r="I671" s="18"/>
      <c r="J671" s="18"/>
      <c r="K671" s="25"/>
      <c r="L671" s="18"/>
      <c r="M671" s="18"/>
      <c r="N671" s="18"/>
      <c r="O671" s="18"/>
      <c r="P671" s="18"/>
      <c r="Q671" s="18"/>
      <c r="R671" s="18"/>
      <c r="S671" s="14"/>
      <c r="T671" s="14"/>
      <c r="U671" s="14"/>
      <c r="V671" s="14"/>
      <c r="W671" s="14"/>
      <c r="X671" s="14"/>
      <c r="Y671" s="14"/>
      <c r="Z671" s="14"/>
      <c r="AA671" s="14"/>
      <c r="AB671" s="14"/>
      <c r="AC671" s="14"/>
      <c r="AD671" s="14"/>
      <c r="AE671" s="14"/>
      <c r="AF671" s="14"/>
      <c r="AG671" s="14"/>
      <c r="AH671" s="14"/>
    </row>
    <row r="672" spans="1:34" ht="15.75" customHeight="1">
      <c r="A672" s="17"/>
      <c r="B672" s="18"/>
      <c r="C672" s="18"/>
      <c r="D672" s="18"/>
      <c r="E672" s="18"/>
      <c r="F672" s="18"/>
      <c r="G672" s="18"/>
      <c r="H672" s="18"/>
      <c r="I672" s="18"/>
      <c r="J672" s="18"/>
      <c r="K672" s="25"/>
      <c r="L672" s="18"/>
      <c r="M672" s="18"/>
      <c r="N672" s="18"/>
      <c r="O672" s="18"/>
      <c r="P672" s="18"/>
      <c r="Q672" s="18"/>
      <c r="R672" s="18"/>
      <c r="S672" s="14"/>
      <c r="T672" s="14"/>
      <c r="U672" s="14"/>
      <c r="V672" s="14"/>
      <c r="W672" s="14"/>
      <c r="X672" s="14"/>
      <c r="Y672" s="14"/>
      <c r="Z672" s="14"/>
      <c r="AA672" s="14"/>
      <c r="AB672" s="14"/>
      <c r="AC672" s="14"/>
      <c r="AD672" s="14"/>
      <c r="AE672" s="14"/>
      <c r="AF672" s="14"/>
      <c r="AG672" s="14"/>
      <c r="AH672" s="14"/>
    </row>
    <row r="673" spans="1:34" ht="15.75" customHeight="1">
      <c r="A673" s="17"/>
      <c r="B673" s="18"/>
      <c r="C673" s="18"/>
      <c r="D673" s="18"/>
      <c r="E673" s="18"/>
      <c r="F673" s="18"/>
      <c r="G673" s="18"/>
      <c r="H673" s="18"/>
      <c r="I673" s="18"/>
      <c r="J673" s="18"/>
      <c r="K673" s="25"/>
      <c r="L673" s="18"/>
      <c r="M673" s="18"/>
      <c r="N673" s="18"/>
      <c r="O673" s="18"/>
      <c r="P673" s="18"/>
      <c r="Q673" s="18"/>
      <c r="R673" s="18"/>
      <c r="S673" s="14"/>
      <c r="T673" s="14"/>
      <c r="U673" s="14"/>
      <c r="V673" s="14"/>
      <c r="W673" s="14"/>
      <c r="X673" s="14"/>
      <c r="Y673" s="14"/>
      <c r="Z673" s="14"/>
      <c r="AA673" s="14"/>
      <c r="AB673" s="14"/>
      <c r="AC673" s="14"/>
      <c r="AD673" s="14"/>
      <c r="AE673" s="14"/>
      <c r="AF673" s="14"/>
      <c r="AG673" s="14"/>
      <c r="AH673" s="14"/>
    </row>
    <row r="674" spans="1:34" ht="15.75" customHeight="1">
      <c r="A674" s="17"/>
      <c r="B674" s="18"/>
      <c r="C674" s="18"/>
      <c r="D674" s="18"/>
      <c r="E674" s="18"/>
      <c r="F674" s="18"/>
      <c r="G674" s="18"/>
      <c r="H674" s="18"/>
      <c r="I674" s="18"/>
      <c r="J674" s="18"/>
      <c r="K674" s="25"/>
      <c r="L674" s="18"/>
      <c r="M674" s="18"/>
      <c r="N674" s="18"/>
      <c r="O674" s="18"/>
      <c r="P674" s="18"/>
      <c r="Q674" s="18"/>
      <c r="R674" s="18"/>
      <c r="S674" s="14"/>
      <c r="T674" s="14"/>
      <c r="U674" s="14"/>
      <c r="V674" s="14"/>
      <c r="W674" s="14"/>
      <c r="X674" s="14"/>
      <c r="Y674" s="14"/>
      <c r="Z674" s="14"/>
      <c r="AA674" s="14"/>
      <c r="AB674" s="14"/>
      <c r="AC674" s="14"/>
      <c r="AD674" s="14"/>
      <c r="AE674" s="14"/>
      <c r="AF674" s="14"/>
      <c r="AG674" s="14"/>
      <c r="AH674" s="14"/>
    </row>
    <row r="675" spans="1:34" ht="15.75" customHeight="1">
      <c r="A675" s="17"/>
      <c r="B675" s="18"/>
      <c r="C675" s="18"/>
      <c r="D675" s="18"/>
      <c r="E675" s="18"/>
      <c r="F675" s="18"/>
      <c r="G675" s="18"/>
      <c r="H675" s="18"/>
      <c r="I675" s="18"/>
      <c r="J675" s="18"/>
      <c r="K675" s="25"/>
      <c r="L675" s="18"/>
      <c r="M675" s="18"/>
      <c r="N675" s="18"/>
      <c r="O675" s="18"/>
      <c r="P675" s="18"/>
      <c r="Q675" s="18"/>
      <c r="R675" s="18"/>
      <c r="S675" s="14"/>
      <c r="T675" s="14"/>
      <c r="U675" s="14"/>
      <c r="V675" s="14"/>
      <c r="W675" s="14"/>
      <c r="X675" s="14"/>
      <c r="Y675" s="14"/>
      <c r="Z675" s="14"/>
      <c r="AA675" s="14"/>
      <c r="AB675" s="14"/>
      <c r="AC675" s="14"/>
      <c r="AD675" s="14"/>
      <c r="AE675" s="14"/>
      <c r="AF675" s="14"/>
      <c r="AG675" s="14"/>
      <c r="AH675" s="14"/>
    </row>
    <row r="676" spans="1:34" ht="15.75" customHeight="1">
      <c r="A676" s="17"/>
      <c r="B676" s="18"/>
      <c r="C676" s="18"/>
      <c r="D676" s="18"/>
      <c r="E676" s="18"/>
      <c r="F676" s="18"/>
      <c r="G676" s="18"/>
      <c r="H676" s="18"/>
      <c r="I676" s="18"/>
      <c r="J676" s="18"/>
      <c r="K676" s="25"/>
      <c r="L676" s="18"/>
      <c r="M676" s="18"/>
      <c r="N676" s="18"/>
      <c r="O676" s="18"/>
      <c r="P676" s="18"/>
      <c r="Q676" s="18"/>
      <c r="R676" s="18"/>
      <c r="S676" s="14"/>
      <c r="T676" s="14"/>
      <c r="U676" s="14"/>
      <c r="V676" s="14"/>
      <c r="W676" s="14"/>
      <c r="X676" s="14"/>
      <c r="Y676" s="14"/>
      <c r="Z676" s="14"/>
      <c r="AA676" s="14"/>
      <c r="AB676" s="14"/>
      <c r="AC676" s="14"/>
      <c r="AD676" s="14"/>
      <c r="AE676" s="14"/>
      <c r="AF676" s="14"/>
      <c r="AG676" s="14"/>
      <c r="AH676" s="14"/>
    </row>
    <row r="677" spans="1:34" ht="15.75" customHeight="1">
      <c r="A677" s="17"/>
      <c r="B677" s="18"/>
      <c r="C677" s="18"/>
      <c r="D677" s="18"/>
      <c r="E677" s="18"/>
      <c r="F677" s="18"/>
      <c r="G677" s="18"/>
      <c r="H677" s="18"/>
      <c r="I677" s="18"/>
      <c r="J677" s="18"/>
      <c r="K677" s="25"/>
      <c r="L677" s="18"/>
      <c r="M677" s="18"/>
      <c r="N677" s="18"/>
      <c r="O677" s="18"/>
      <c r="P677" s="18"/>
      <c r="Q677" s="18"/>
      <c r="R677" s="18"/>
      <c r="S677" s="14"/>
      <c r="T677" s="14"/>
      <c r="U677" s="14"/>
      <c r="V677" s="14"/>
      <c r="W677" s="14"/>
      <c r="X677" s="14"/>
      <c r="Y677" s="14"/>
      <c r="Z677" s="14"/>
      <c r="AA677" s="14"/>
      <c r="AB677" s="14"/>
      <c r="AC677" s="14"/>
      <c r="AD677" s="14"/>
      <c r="AE677" s="14"/>
      <c r="AF677" s="14"/>
      <c r="AG677" s="14"/>
      <c r="AH677" s="14"/>
    </row>
    <row r="678" spans="1:34" ht="15.75" customHeight="1">
      <c r="A678" s="17"/>
      <c r="B678" s="18"/>
      <c r="C678" s="18"/>
      <c r="D678" s="18"/>
      <c r="E678" s="18"/>
      <c r="F678" s="18"/>
      <c r="G678" s="18"/>
      <c r="H678" s="18"/>
      <c r="I678" s="18"/>
      <c r="J678" s="18"/>
      <c r="K678" s="25"/>
      <c r="L678" s="18"/>
      <c r="M678" s="18"/>
      <c r="N678" s="18"/>
      <c r="O678" s="18"/>
      <c r="P678" s="18"/>
      <c r="Q678" s="18"/>
      <c r="R678" s="18"/>
      <c r="S678" s="14"/>
      <c r="T678" s="14"/>
      <c r="U678" s="14"/>
      <c r="V678" s="14"/>
      <c r="W678" s="14"/>
      <c r="X678" s="14"/>
      <c r="Y678" s="14"/>
      <c r="Z678" s="14"/>
      <c r="AA678" s="14"/>
      <c r="AB678" s="14"/>
      <c r="AC678" s="14"/>
      <c r="AD678" s="14"/>
      <c r="AE678" s="14"/>
      <c r="AF678" s="14"/>
      <c r="AG678" s="14"/>
      <c r="AH678" s="14"/>
    </row>
    <row r="679" spans="1:34" ht="15.75" customHeight="1">
      <c r="A679" s="17"/>
      <c r="B679" s="18"/>
      <c r="C679" s="18"/>
      <c r="D679" s="18"/>
      <c r="E679" s="18"/>
      <c r="F679" s="18"/>
      <c r="G679" s="18"/>
      <c r="H679" s="18"/>
      <c r="I679" s="18"/>
      <c r="J679" s="18"/>
      <c r="K679" s="25"/>
      <c r="L679" s="18"/>
      <c r="M679" s="18"/>
      <c r="N679" s="18"/>
      <c r="O679" s="18"/>
      <c r="P679" s="18"/>
      <c r="Q679" s="18"/>
      <c r="R679" s="18"/>
      <c r="S679" s="14"/>
      <c r="T679" s="14"/>
      <c r="U679" s="14"/>
      <c r="V679" s="14"/>
      <c r="W679" s="14"/>
      <c r="X679" s="14"/>
      <c r="Y679" s="14"/>
      <c r="Z679" s="14"/>
      <c r="AA679" s="14"/>
      <c r="AB679" s="14"/>
      <c r="AC679" s="14"/>
      <c r="AD679" s="14"/>
      <c r="AE679" s="14"/>
      <c r="AF679" s="14"/>
      <c r="AG679" s="14"/>
      <c r="AH679" s="14"/>
    </row>
    <row r="680" spans="1:34" ht="15.75" customHeight="1">
      <c r="A680" s="17"/>
      <c r="B680" s="18"/>
      <c r="C680" s="18"/>
      <c r="D680" s="18"/>
      <c r="E680" s="18"/>
      <c r="F680" s="18"/>
      <c r="G680" s="18"/>
      <c r="H680" s="18"/>
      <c r="I680" s="18"/>
      <c r="J680" s="18"/>
      <c r="K680" s="25"/>
      <c r="L680" s="18"/>
      <c r="M680" s="18"/>
      <c r="N680" s="18"/>
      <c r="O680" s="18"/>
      <c r="P680" s="18"/>
      <c r="Q680" s="18"/>
      <c r="R680" s="18"/>
      <c r="S680" s="14"/>
      <c r="T680" s="14"/>
      <c r="U680" s="14"/>
      <c r="V680" s="14"/>
      <c r="W680" s="14"/>
      <c r="X680" s="14"/>
      <c r="Y680" s="14"/>
      <c r="Z680" s="14"/>
      <c r="AA680" s="14"/>
      <c r="AB680" s="14"/>
      <c r="AC680" s="14"/>
      <c r="AD680" s="14"/>
      <c r="AE680" s="14"/>
      <c r="AF680" s="14"/>
      <c r="AG680" s="14"/>
      <c r="AH680" s="14"/>
    </row>
    <row r="681" spans="1:34" ht="15.75" customHeight="1">
      <c r="A681" s="17"/>
      <c r="B681" s="18"/>
      <c r="C681" s="18"/>
      <c r="D681" s="18"/>
      <c r="E681" s="18"/>
      <c r="F681" s="18"/>
      <c r="G681" s="18"/>
      <c r="H681" s="18"/>
      <c r="I681" s="18"/>
      <c r="J681" s="18"/>
      <c r="K681" s="25"/>
      <c r="L681" s="18"/>
      <c r="M681" s="18"/>
      <c r="N681" s="18"/>
      <c r="O681" s="18"/>
      <c r="P681" s="18"/>
      <c r="Q681" s="18"/>
      <c r="R681" s="18"/>
      <c r="S681" s="14"/>
      <c r="T681" s="14"/>
      <c r="U681" s="14"/>
      <c r="V681" s="14"/>
      <c r="W681" s="14"/>
      <c r="X681" s="14"/>
      <c r="Y681" s="14"/>
      <c r="Z681" s="14"/>
      <c r="AA681" s="14"/>
      <c r="AB681" s="14"/>
      <c r="AC681" s="14"/>
      <c r="AD681" s="14"/>
      <c r="AE681" s="14"/>
      <c r="AF681" s="14"/>
      <c r="AG681" s="14"/>
      <c r="AH681" s="14"/>
    </row>
    <row r="682" spans="1:34" ht="15.75" customHeight="1">
      <c r="A682" s="17"/>
      <c r="B682" s="18"/>
      <c r="C682" s="18"/>
      <c r="D682" s="18"/>
      <c r="E682" s="18"/>
      <c r="F682" s="18"/>
      <c r="G682" s="18"/>
      <c r="H682" s="18"/>
      <c r="I682" s="18"/>
      <c r="J682" s="18"/>
      <c r="K682" s="25"/>
      <c r="L682" s="18"/>
      <c r="M682" s="18"/>
      <c r="N682" s="18"/>
      <c r="O682" s="18"/>
      <c r="P682" s="18"/>
      <c r="Q682" s="18"/>
      <c r="R682" s="18"/>
      <c r="S682" s="14"/>
      <c r="T682" s="14"/>
      <c r="U682" s="14"/>
      <c r="V682" s="14"/>
      <c r="W682" s="14"/>
      <c r="X682" s="14"/>
      <c r="Y682" s="14"/>
      <c r="Z682" s="14"/>
      <c r="AA682" s="14"/>
      <c r="AB682" s="14"/>
      <c r="AC682" s="14"/>
      <c r="AD682" s="14"/>
      <c r="AE682" s="14"/>
      <c r="AF682" s="14"/>
      <c r="AG682" s="14"/>
      <c r="AH682" s="14"/>
    </row>
    <row r="683" spans="1:34" ht="15.75" customHeight="1">
      <c r="A683" s="17"/>
      <c r="B683" s="18"/>
      <c r="C683" s="18"/>
      <c r="D683" s="18"/>
      <c r="E683" s="18"/>
      <c r="F683" s="18"/>
      <c r="G683" s="18"/>
      <c r="H683" s="18"/>
      <c r="I683" s="18"/>
      <c r="J683" s="18"/>
      <c r="K683" s="25"/>
      <c r="L683" s="18"/>
      <c r="M683" s="18"/>
      <c r="N683" s="18"/>
      <c r="O683" s="18"/>
      <c r="P683" s="18"/>
      <c r="Q683" s="18"/>
      <c r="R683" s="18"/>
      <c r="S683" s="14"/>
      <c r="T683" s="14"/>
      <c r="U683" s="14"/>
      <c r="V683" s="14"/>
      <c r="W683" s="14"/>
      <c r="X683" s="14"/>
      <c r="Y683" s="14"/>
      <c r="Z683" s="14"/>
      <c r="AA683" s="14"/>
      <c r="AB683" s="14"/>
      <c r="AC683" s="14"/>
      <c r="AD683" s="14"/>
      <c r="AE683" s="14"/>
      <c r="AF683" s="14"/>
      <c r="AG683" s="14"/>
      <c r="AH683" s="14"/>
    </row>
    <row r="684" spans="1:34" ht="15.75" customHeight="1">
      <c r="A684" s="17"/>
      <c r="B684" s="18"/>
      <c r="C684" s="18"/>
      <c r="D684" s="18"/>
      <c r="E684" s="18"/>
      <c r="F684" s="18"/>
      <c r="G684" s="18"/>
      <c r="H684" s="18"/>
      <c r="I684" s="18"/>
      <c r="J684" s="18"/>
      <c r="K684" s="25"/>
      <c r="L684" s="18"/>
      <c r="M684" s="18"/>
      <c r="N684" s="18"/>
      <c r="O684" s="18"/>
      <c r="P684" s="18"/>
      <c r="Q684" s="18"/>
      <c r="R684" s="18"/>
      <c r="S684" s="14"/>
      <c r="T684" s="14"/>
      <c r="U684" s="14"/>
      <c r="V684" s="14"/>
      <c r="W684" s="14"/>
      <c r="X684" s="14"/>
      <c r="Y684" s="14"/>
      <c r="Z684" s="14"/>
      <c r="AA684" s="14"/>
      <c r="AB684" s="14"/>
      <c r="AC684" s="14"/>
      <c r="AD684" s="14"/>
      <c r="AE684" s="14"/>
      <c r="AF684" s="14"/>
      <c r="AG684" s="14"/>
      <c r="AH684" s="14"/>
    </row>
    <row r="685" spans="1:34" ht="15.75" customHeight="1">
      <c r="A685" s="17"/>
      <c r="B685" s="18"/>
      <c r="C685" s="18"/>
      <c r="D685" s="18"/>
      <c r="E685" s="18"/>
      <c r="F685" s="18"/>
      <c r="G685" s="18"/>
      <c r="H685" s="18"/>
      <c r="I685" s="18"/>
      <c r="J685" s="18"/>
      <c r="K685" s="25"/>
      <c r="L685" s="18"/>
      <c r="M685" s="18"/>
      <c r="N685" s="18"/>
      <c r="O685" s="18"/>
      <c r="P685" s="18"/>
      <c r="Q685" s="18"/>
      <c r="R685" s="18"/>
      <c r="S685" s="14"/>
      <c r="T685" s="14"/>
      <c r="U685" s="14"/>
      <c r="V685" s="14"/>
      <c r="W685" s="14"/>
      <c r="X685" s="14"/>
      <c r="Y685" s="14"/>
      <c r="Z685" s="14"/>
      <c r="AA685" s="14"/>
      <c r="AB685" s="14"/>
      <c r="AC685" s="14"/>
      <c r="AD685" s="14"/>
      <c r="AE685" s="14"/>
      <c r="AF685" s="14"/>
      <c r="AG685" s="14"/>
      <c r="AH685" s="14"/>
    </row>
    <row r="686" spans="1:34" ht="15.75" customHeight="1">
      <c r="A686" s="17"/>
      <c r="B686" s="18"/>
      <c r="C686" s="18"/>
      <c r="D686" s="18"/>
      <c r="E686" s="18"/>
      <c r="F686" s="18"/>
      <c r="G686" s="18"/>
      <c r="H686" s="18"/>
      <c r="I686" s="18"/>
      <c r="J686" s="18"/>
      <c r="K686" s="25"/>
      <c r="L686" s="18"/>
      <c r="M686" s="18"/>
      <c r="N686" s="18"/>
      <c r="O686" s="18"/>
      <c r="P686" s="18"/>
      <c r="Q686" s="18"/>
      <c r="R686" s="18"/>
      <c r="S686" s="14"/>
      <c r="T686" s="14"/>
      <c r="U686" s="14"/>
      <c r="V686" s="14"/>
      <c r="W686" s="14"/>
      <c r="X686" s="14"/>
      <c r="Y686" s="14"/>
      <c r="Z686" s="14"/>
      <c r="AA686" s="14"/>
      <c r="AB686" s="14"/>
      <c r="AC686" s="14"/>
      <c r="AD686" s="14"/>
      <c r="AE686" s="14"/>
      <c r="AF686" s="14"/>
      <c r="AG686" s="14"/>
      <c r="AH686" s="14"/>
    </row>
    <row r="687" spans="1:34" ht="15.75" customHeight="1">
      <c r="A687" s="17"/>
      <c r="B687" s="18"/>
      <c r="C687" s="18"/>
      <c r="D687" s="18"/>
      <c r="E687" s="18"/>
      <c r="F687" s="18"/>
      <c r="G687" s="18"/>
      <c r="H687" s="18"/>
      <c r="I687" s="18"/>
      <c r="J687" s="18"/>
      <c r="K687" s="25"/>
      <c r="L687" s="18"/>
      <c r="M687" s="18"/>
      <c r="N687" s="18"/>
      <c r="O687" s="18"/>
      <c r="P687" s="18"/>
      <c r="Q687" s="18"/>
      <c r="R687" s="18"/>
      <c r="S687" s="14"/>
      <c r="T687" s="14"/>
      <c r="U687" s="14"/>
      <c r="V687" s="14"/>
      <c r="W687" s="14"/>
      <c r="X687" s="14"/>
      <c r="Y687" s="14"/>
      <c r="Z687" s="14"/>
      <c r="AA687" s="14"/>
      <c r="AB687" s="14"/>
      <c r="AC687" s="14"/>
      <c r="AD687" s="14"/>
      <c r="AE687" s="14"/>
      <c r="AF687" s="14"/>
      <c r="AG687" s="14"/>
      <c r="AH687" s="14"/>
    </row>
    <row r="688" spans="1:34" ht="15.75" customHeight="1">
      <c r="A688" s="17"/>
      <c r="B688" s="18"/>
      <c r="C688" s="18"/>
      <c r="D688" s="18"/>
      <c r="E688" s="18"/>
      <c r="F688" s="18"/>
      <c r="G688" s="18"/>
      <c r="H688" s="18"/>
      <c r="I688" s="18"/>
      <c r="J688" s="18"/>
      <c r="K688" s="25"/>
      <c r="L688" s="18"/>
      <c r="M688" s="18"/>
      <c r="N688" s="18"/>
      <c r="O688" s="18"/>
      <c r="P688" s="18"/>
      <c r="Q688" s="18"/>
      <c r="R688" s="18"/>
      <c r="S688" s="14"/>
      <c r="T688" s="14"/>
      <c r="U688" s="14"/>
      <c r="V688" s="14"/>
      <c r="W688" s="14"/>
      <c r="X688" s="14"/>
      <c r="Y688" s="14"/>
      <c r="Z688" s="14"/>
      <c r="AA688" s="14"/>
      <c r="AB688" s="14"/>
      <c r="AC688" s="14"/>
      <c r="AD688" s="14"/>
      <c r="AE688" s="14"/>
      <c r="AF688" s="14"/>
      <c r="AG688" s="14"/>
      <c r="AH688" s="14"/>
    </row>
    <row r="689" spans="1:34" ht="15.75" customHeight="1">
      <c r="A689" s="17"/>
      <c r="B689" s="18"/>
      <c r="C689" s="18"/>
      <c r="D689" s="18"/>
      <c r="E689" s="18"/>
      <c r="F689" s="18"/>
      <c r="G689" s="18"/>
      <c r="H689" s="18"/>
      <c r="I689" s="18"/>
      <c r="J689" s="18"/>
      <c r="K689" s="25"/>
      <c r="L689" s="18"/>
      <c r="M689" s="18"/>
      <c r="N689" s="18"/>
      <c r="O689" s="18"/>
      <c r="P689" s="18"/>
      <c r="Q689" s="18"/>
      <c r="R689" s="18"/>
      <c r="S689" s="14"/>
      <c r="T689" s="14"/>
      <c r="U689" s="14"/>
      <c r="V689" s="14"/>
      <c r="W689" s="14"/>
      <c r="X689" s="14"/>
      <c r="Y689" s="14"/>
      <c r="Z689" s="14"/>
      <c r="AA689" s="14"/>
      <c r="AB689" s="14"/>
      <c r="AC689" s="14"/>
      <c r="AD689" s="14"/>
      <c r="AE689" s="14"/>
      <c r="AF689" s="14"/>
      <c r="AG689" s="14"/>
      <c r="AH689" s="14"/>
    </row>
    <row r="690" spans="1:34" ht="15.75" customHeight="1">
      <c r="A690" s="17"/>
      <c r="B690" s="18"/>
      <c r="C690" s="18"/>
      <c r="D690" s="18"/>
      <c r="E690" s="18"/>
      <c r="F690" s="18"/>
      <c r="G690" s="18"/>
      <c r="H690" s="18"/>
      <c r="I690" s="18"/>
      <c r="J690" s="18"/>
      <c r="K690" s="25"/>
      <c r="L690" s="18"/>
      <c r="M690" s="18"/>
      <c r="N690" s="18"/>
      <c r="O690" s="18"/>
      <c r="P690" s="18"/>
      <c r="Q690" s="18"/>
      <c r="R690" s="18"/>
      <c r="S690" s="14"/>
      <c r="T690" s="14"/>
      <c r="U690" s="14"/>
      <c r="V690" s="14"/>
      <c r="W690" s="14"/>
      <c r="X690" s="14"/>
      <c r="Y690" s="14"/>
      <c r="Z690" s="14"/>
      <c r="AA690" s="14"/>
      <c r="AB690" s="14"/>
      <c r="AC690" s="14"/>
      <c r="AD690" s="14"/>
      <c r="AE690" s="14"/>
      <c r="AF690" s="14"/>
      <c r="AG690" s="14"/>
      <c r="AH690" s="14"/>
    </row>
    <row r="691" spans="1:34" ht="15.75" customHeight="1">
      <c r="A691" s="17"/>
      <c r="B691" s="18"/>
      <c r="C691" s="18"/>
      <c r="D691" s="18"/>
      <c r="E691" s="18"/>
      <c r="F691" s="18"/>
      <c r="G691" s="18"/>
      <c r="H691" s="18"/>
      <c r="I691" s="18"/>
      <c r="J691" s="18"/>
      <c r="K691" s="25"/>
      <c r="L691" s="18"/>
      <c r="M691" s="18"/>
      <c r="N691" s="18"/>
      <c r="O691" s="18"/>
      <c r="P691" s="18"/>
      <c r="Q691" s="18"/>
      <c r="R691" s="18"/>
      <c r="S691" s="14"/>
      <c r="T691" s="14"/>
      <c r="U691" s="14"/>
      <c r="V691" s="14"/>
      <c r="W691" s="14"/>
      <c r="X691" s="14"/>
      <c r="Y691" s="14"/>
      <c r="Z691" s="14"/>
      <c r="AA691" s="14"/>
      <c r="AB691" s="14"/>
      <c r="AC691" s="14"/>
      <c r="AD691" s="14"/>
      <c r="AE691" s="14"/>
      <c r="AF691" s="14"/>
      <c r="AG691" s="14"/>
      <c r="AH691" s="14"/>
    </row>
    <row r="692" spans="1:34" ht="15.75" customHeight="1">
      <c r="A692" s="17"/>
      <c r="B692" s="18"/>
      <c r="C692" s="18"/>
      <c r="D692" s="18"/>
      <c r="E692" s="18"/>
      <c r="F692" s="18"/>
      <c r="G692" s="18"/>
      <c r="H692" s="18"/>
      <c r="I692" s="18"/>
      <c r="J692" s="18"/>
      <c r="K692" s="25"/>
      <c r="L692" s="18"/>
      <c r="M692" s="18"/>
      <c r="N692" s="18"/>
      <c r="O692" s="18"/>
      <c r="P692" s="18"/>
      <c r="Q692" s="18"/>
      <c r="R692" s="18"/>
      <c r="S692" s="14"/>
      <c r="T692" s="14"/>
      <c r="U692" s="14"/>
      <c r="V692" s="14"/>
      <c r="W692" s="14"/>
      <c r="X692" s="14"/>
      <c r="Y692" s="14"/>
      <c r="Z692" s="14"/>
      <c r="AA692" s="14"/>
      <c r="AB692" s="14"/>
      <c r="AC692" s="14"/>
      <c r="AD692" s="14"/>
      <c r="AE692" s="14"/>
      <c r="AF692" s="14"/>
      <c r="AG692" s="14"/>
      <c r="AH692" s="14"/>
    </row>
    <row r="693" spans="1:34" ht="15.75" customHeight="1">
      <c r="A693" s="17"/>
      <c r="B693" s="18"/>
      <c r="C693" s="18"/>
      <c r="D693" s="18"/>
      <c r="E693" s="18"/>
      <c r="F693" s="18"/>
      <c r="G693" s="18"/>
      <c r="H693" s="18"/>
      <c r="I693" s="18"/>
      <c r="J693" s="18"/>
      <c r="K693" s="25"/>
      <c r="L693" s="18"/>
      <c r="M693" s="18"/>
      <c r="N693" s="18"/>
      <c r="O693" s="18"/>
      <c r="P693" s="18"/>
      <c r="Q693" s="18"/>
      <c r="R693" s="18"/>
      <c r="S693" s="14"/>
      <c r="T693" s="14"/>
      <c r="U693" s="14"/>
      <c r="V693" s="14"/>
      <c r="W693" s="14"/>
      <c r="X693" s="14"/>
      <c r="Y693" s="14"/>
      <c r="Z693" s="14"/>
      <c r="AA693" s="14"/>
      <c r="AB693" s="14"/>
      <c r="AC693" s="14"/>
      <c r="AD693" s="14"/>
      <c r="AE693" s="14"/>
      <c r="AF693" s="14"/>
      <c r="AG693" s="14"/>
      <c r="AH693" s="14"/>
    </row>
    <row r="694" spans="1:34" ht="15.75" customHeight="1">
      <c r="A694" s="17"/>
      <c r="B694" s="18"/>
      <c r="C694" s="18"/>
      <c r="D694" s="18"/>
      <c r="E694" s="18"/>
      <c r="F694" s="18"/>
      <c r="G694" s="18"/>
      <c r="H694" s="18"/>
      <c r="I694" s="18"/>
      <c r="J694" s="18"/>
      <c r="K694" s="25"/>
      <c r="L694" s="18"/>
      <c r="M694" s="18"/>
      <c r="N694" s="18"/>
      <c r="O694" s="18"/>
      <c r="P694" s="18"/>
      <c r="Q694" s="18"/>
      <c r="R694" s="18"/>
      <c r="S694" s="14"/>
      <c r="T694" s="14"/>
      <c r="U694" s="14"/>
      <c r="V694" s="14"/>
      <c r="W694" s="14"/>
      <c r="X694" s="14"/>
      <c r="Y694" s="14"/>
      <c r="Z694" s="14"/>
      <c r="AA694" s="14"/>
      <c r="AB694" s="14"/>
      <c r="AC694" s="14"/>
      <c r="AD694" s="14"/>
      <c r="AE694" s="14"/>
      <c r="AF694" s="14"/>
      <c r="AG694" s="14"/>
      <c r="AH694" s="14"/>
    </row>
    <row r="695" spans="1:34" ht="15.75" customHeight="1">
      <c r="A695" s="17"/>
      <c r="B695" s="18"/>
      <c r="C695" s="18"/>
      <c r="D695" s="18"/>
      <c r="E695" s="18"/>
      <c r="F695" s="18"/>
      <c r="G695" s="18"/>
      <c r="H695" s="18"/>
      <c r="I695" s="18"/>
      <c r="J695" s="18"/>
      <c r="K695" s="25"/>
      <c r="L695" s="18"/>
      <c r="M695" s="18"/>
      <c r="N695" s="18"/>
      <c r="O695" s="18"/>
      <c r="P695" s="18"/>
      <c r="Q695" s="18"/>
      <c r="R695" s="18"/>
      <c r="S695" s="14"/>
      <c r="T695" s="14"/>
      <c r="U695" s="14"/>
      <c r="V695" s="14"/>
      <c r="W695" s="14"/>
      <c r="X695" s="14"/>
      <c r="Y695" s="14"/>
      <c r="Z695" s="14"/>
      <c r="AA695" s="14"/>
      <c r="AB695" s="14"/>
      <c r="AC695" s="14"/>
      <c r="AD695" s="14"/>
      <c r="AE695" s="14"/>
      <c r="AF695" s="14"/>
      <c r="AG695" s="14"/>
      <c r="AH695" s="14"/>
    </row>
    <row r="696" spans="1:34" ht="15.75" customHeight="1">
      <c r="A696" s="17"/>
      <c r="B696" s="18"/>
      <c r="C696" s="18"/>
      <c r="D696" s="18"/>
      <c r="E696" s="18"/>
      <c r="F696" s="18"/>
      <c r="G696" s="18"/>
      <c r="H696" s="18"/>
      <c r="I696" s="18"/>
      <c r="J696" s="18"/>
      <c r="K696" s="25"/>
      <c r="L696" s="18"/>
      <c r="M696" s="18"/>
      <c r="N696" s="18"/>
      <c r="O696" s="18"/>
      <c r="P696" s="18"/>
      <c r="Q696" s="18"/>
      <c r="R696" s="18"/>
      <c r="S696" s="14"/>
      <c r="T696" s="14"/>
      <c r="U696" s="14"/>
      <c r="V696" s="14"/>
      <c r="W696" s="14"/>
      <c r="X696" s="14"/>
      <c r="Y696" s="14"/>
      <c r="Z696" s="14"/>
      <c r="AA696" s="14"/>
      <c r="AB696" s="14"/>
      <c r="AC696" s="14"/>
      <c r="AD696" s="14"/>
      <c r="AE696" s="14"/>
      <c r="AF696" s="14"/>
      <c r="AG696" s="14"/>
      <c r="AH696" s="14"/>
    </row>
    <row r="697" spans="1:34" ht="15.75" customHeight="1">
      <c r="A697" s="17"/>
      <c r="B697" s="18"/>
      <c r="C697" s="18"/>
      <c r="D697" s="18"/>
      <c r="E697" s="18"/>
      <c r="F697" s="18"/>
      <c r="G697" s="18"/>
      <c r="H697" s="18"/>
      <c r="I697" s="18"/>
      <c r="J697" s="18"/>
      <c r="K697" s="25"/>
      <c r="L697" s="18"/>
      <c r="M697" s="18"/>
      <c r="N697" s="18"/>
      <c r="O697" s="18"/>
      <c r="P697" s="18"/>
      <c r="Q697" s="18"/>
      <c r="R697" s="18"/>
      <c r="S697" s="14"/>
      <c r="T697" s="14"/>
      <c r="U697" s="14"/>
      <c r="V697" s="14"/>
      <c r="W697" s="14"/>
      <c r="X697" s="14"/>
      <c r="Y697" s="14"/>
      <c r="Z697" s="14"/>
      <c r="AA697" s="14"/>
      <c r="AB697" s="14"/>
      <c r="AC697" s="14"/>
      <c r="AD697" s="14"/>
      <c r="AE697" s="14"/>
      <c r="AF697" s="14"/>
      <c r="AG697" s="14"/>
      <c r="AH697" s="14"/>
    </row>
    <row r="698" spans="1:34" ht="15.75" customHeight="1">
      <c r="A698" s="17"/>
      <c r="B698" s="18"/>
      <c r="C698" s="18"/>
      <c r="D698" s="18"/>
      <c r="E698" s="18"/>
      <c r="F698" s="18"/>
      <c r="G698" s="18"/>
      <c r="H698" s="18"/>
      <c r="I698" s="18"/>
      <c r="J698" s="18"/>
      <c r="K698" s="25"/>
      <c r="L698" s="18"/>
      <c r="M698" s="18"/>
      <c r="N698" s="18"/>
      <c r="O698" s="18"/>
      <c r="P698" s="18"/>
      <c r="Q698" s="18"/>
      <c r="R698" s="18"/>
      <c r="S698" s="14"/>
      <c r="T698" s="14"/>
      <c r="U698" s="14"/>
      <c r="V698" s="14"/>
      <c r="W698" s="14"/>
      <c r="X698" s="14"/>
      <c r="Y698" s="14"/>
      <c r="Z698" s="14"/>
      <c r="AA698" s="14"/>
      <c r="AB698" s="14"/>
      <c r="AC698" s="14"/>
      <c r="AD698" s="14"/>
      <c r="AE698" s="14"/>
      <c r="AF698" s="14"/>
      <c r="AG698" s="14"/>
      <c r="AH698" s="14"/>
    </row>
    <row r="699" spans="1:34" ht="15.75" customHeight="1">
      <c r="A699" s="17"/>
      <c r="B699" s="18"/>
      <c r="C699" s="18"/>
      <c r="D699" s="18"/>
      <c r="E699" s="18"/>
      <c r="F699" s="18"/>
      <c r="G699" s="18"/>
      <c r="H699" s="18"/>
      <c r="I699" s="18"/>
      <c r="J699" s="18"/>
      <c r="K699" s="25"/>
      <c r="L699" s="18"/>
      <c r="M699" s="18"/>
      <c r="N699" s="18"/>
      <c r="O699" s="18"/>
      <c r="P699" s="18"/>
      <c r="Q699" s="18"/>
      <c r="R699" s="18"/>
      <c r="S699" s="14"/>
      <c r="T699" s="14"/>
      <c r="U699" s="14"/>
      <c r="V699" s="14"/>
      <c r="W699" s="14"/>
      <c r="X699" s="14"/>
      <c r="Y699" s="14"/>
      <c r="Z699" s="14"/>
      <c r="AA699" s="14"/>
      <c r="AB699" s="14"/>
      <c r="AC699" s="14"/>
      <c r="AD699" s="14"/>
      <c r="AE699" s="14"/>
      <c r="AF699" s="14"/>
      <c r="AG699" s="14"/>
      <c r="AH699" s="14"/>
    </row>
    <row r="700" spans="1:34" ht="15.75" customHeight="1">
      <c r="A700" s="17"/>
      <c r="B700" s="18"/>
      <c r="C700" s="18"/>
      <c r="D700" s="18"/>
      <c r="E700" s="18"/>
      <c r="F700" s="18"/>
      <c r="G700" s="18"/>
      <c r="H700" s="18"/>
      <c r="I700" s="18"/>
      <c r="J700" s="18"/>
      <c r="K700" s="25"/>
      <c r="L700" s="18"/>
      <c r="M700" s="18"/>
      <c r="N700" s="18"/>
      <c r="O700" s="18"/>
      <c r="P700" s="18"/>
      <c r="Q700" s="18"/>
      <c r="R700" s="18"/>
      <c r="S700" s="14"/>
      <c r="T700" s="14"/>
      <c r="U700" s="14"/>
      <c r="V700" s="14"/>
      <c r="W700" s="14"/>
      <c r="X700" s="14"/>
      <c r="Y700" s="14"/>
      <c r="Z700" s="14"/>
      <c r="AA700" s="14"/>
      <c r="AB700" s="14"/>
      <c r="AC700" s="14"/>
      <c r="AD700" s="14"/>
      <c r="AE700" s="14"/>
      <c r="AF700" s="14"/>
      <c r="AG700" s="14"/>
      <c r="AH700" s="14"/>
    </row>
    <row r="701" spans="1:34" ht="15.75" customHeight="1">
      <c r="A701" s="17"/>
      <c r="B701" s="18"/>
      <c r="C701" s="18"/>
      <c r="D701" s="18"/>
      <c r="E701" s="18"/>
      <c r="F701" s="18"/>
      <c r="G701" s="18"/>
      <c r="H701" s="18"/>
      <c r="I701" s="18"/>
      <c r="J701" s="18"/>
      <c r="K701" s="25"/>
      <c r="L701" s="18"/>
      <c r="M701" s="18"/>
      <c r="N701" s="18"/>
      <c r="O701" s="18"/>
      <c r="P701" s="18"/>
      <c r="Q701" s="18"/>
      <c r="R701" s="18"/>
      <c r="S701" s="14"/>
      <c r="T701" s="14"/>
      <c r="U701" s="14"/>
      <c r="V701" s="14"/>
      <c r="W701" s="14"/>
      <c r="X701" s="14"/>
      <c r="Y701" s="14"/>
      <c r="Z701" s="14"/>
      <c r="AA701" s="14"/>
      <c r="AB701" s="14"/>
      <c r="AC701" s="14"/>
      <c r="AD701" s="14"/>
      <c r="AE701" s="14"/>
      <c r="AF701" s="14"/>
      <c r="AG701" s="14"/>
      <c r="AH701" s="14"/>
    </row>
    <row r="702" spans="1:34" ht="15.75" customHeight="1">
      <c r="A702" s="17"/>
      <c r="B702" s="18"/>
      <c r="C702" s="18"/>
      <c r="D702" s="18"/>
      <c r="E702" s="18"/>
      <c r="F702" s="18"/>
      <c r="G702" s="18"/>
      <c r="H702" s="18"/>
      <c r="I702" s="18"/>
      <c r="J702" s="18"/>
      <c r="K702" s="25"/>
      <c r="L702" s="18"/>
      <c r="M702" s="18"/>
      <c r="N702" s="18"/>
      <c r="O702" s="18"/>
      <c r="P702" s="18"/>
      <c r="Q702" s="18"/>
      <c r="R702" s="18"/>
      <c r="S702" s="14"/>
      <c r="T702" s="14"/>
      <c r="U702" s="14"/>
      <c r="V702" s="14"/>
      <c r="W702" s="14"/>
      <c r="X702" s="14"/>
      <c r="Y702" s="14"/>
      <c r="Z702" s="14"/>
      <c r="AA702" s="14"/>
      <c r="AB702" s="14"/>
      <c r="AC702" s="14"/>
      <c r="AD702" s="14"/>
      <c r="AE702" s="14"/>
      <c r="AF702" s="14"/>
      <c r="AG702" s="14"/>
      <c r="AH702" s="14"/>
    </row>
    <row r="703" spans="1:34" ht="15.75" customHeight="1">
      <c r="A703" s="17"/>
      <c r="B703" s="18"/>
      <c r="C703" s="18"/>
      <c r="D703" s="18"/>
      <c r="E703" s="18"/>
      <c r="F703" s="18"/>
      <c r="G703" s="18"/>
      <c r="H703" s="18"/>
      <c r="I703" s="18"/>
      <c r="J703" s="18"/>
      <c r="K703" s="25"/>
      <c r="L703" s="18"/>
      <c r="M703" s="18"/>
      <c r="N703" s="18"/>
      <c r="O703" s="18"/>
      <c r="P703" s="18"/>
      <c r="Q703" s="18"/>
      <c r="R703" s="18"/>
      <c r="S703" s="14"/>
      <c r="T703" s="14"/>
      <c r="U703" s="14"/>
      <c r="V703" s="14"/>
      <c r="W703" s="14"/>
      <c r="X703" s="14"/>
      <c r="Y703" s="14"/>
      <c r="Z703" s="14"/>
      <c r="AA703" s="14"/>
      <c r="AB703" s="14"/>
      <c r="AC703" s="14"/>
      <c r="AD703" s="14"/>
      <c r="AE703" s="14"/>
      <c r="AF703" s="14"/>
      <c r="AG703" s="14"/>
      <c r="AH703" s="14"/>
    </row>
    <row r="704" spans="1:34" ht="15.75" customHeight="1">
      <c r="A704" s="17"/>
      <c r="B704" s="18"/>
      <c r="C704" s="18"/>
      <c r="D704" s="18"/>
      <c r="E704" s="18"/>
      <c r="F704" s="18"/>
      <c r="G704" s="18"/>
      <c r="H704" s="18"/>
      <c r="I704" s="18"/>
      <c r="J704" s="18"/>
      <c r="K704" s="25"/>
      <c r="L704" s="18"/>
      <c r="M704" s="18"/>
      <c r="N704" s="18"/>
      <c r="O704" s="18"/>
      <c r="P704" s="18"/>
      <c r="Q704" s="18"/>
      <c r="R704" s="18"/>
      <c r="S704" s="14"/>
      <c r="T704" s="14"/>
      <c r="U704" s="14"/>
      <c r="V704" s="14"/>
      <c r="W704" s="14"/>
      <c r="X704" s="14"/>
      <c r="Y704" s="14"/>
      <c r="Z704" s="14"/>
      <c r="AA704" s="14"/>
      <c r="AB704" s="14"/>
      <c r="AC704" s="14"/>
      <c r="AD704" s="14"/>
      <c r="AE704" s="14"/>
      <c r="AF704" s="14"/>
      <c r="AG704" s="14"/>
      <c r="AH704" s="14"/>
    </row>
    <row r="705" spans="1:34" ht="15.75" customHeight="1">
      <c r="A705" s="17"/>
      <c r="B705" s="18"/>
      <c r="C705" s="18"/>
      <c r="D705" s="18"/>
      <c r="E705" s="18"/>
      <c r="F705" s="18"/>
      <c r="G705" s="18"/>
      <c r="H705" s="18"/>
      <c r="I705" s="18"/>
      <c r="J705" s="18"/>
      <c r="K705" s="25"/>
      <c r="L705" s="18"/>
      <c r="M705" s="18"/>
      <c r="N705" s="18"/>
      <c r="O705" s="18"/>
      <c r="P705" s="18"/>
      <c r="Q705" s="18"/>
      <c r="R705" s="18"/>
      <c r="S705" s="14"/>
      <c r="T705" s="14"/>
      <c r="U705" s="14"/>
      <c r="V705" s="14"/>
      <c r="W705" s="14"/>
      <c r="X705" s="14"/>
      <c r="Y705" s="14"/>
      <c r="Z705" s="14"/>
      <c r="AA705" s="14"/>
      <c r="AB705" s="14"/>
      <c r="AC705" s="14"/>
      <c r="AD705" s="14"/>
      <c r="AE705" s="14"/>
      <c r="AF705" s="14"/>
      <c r="AG705" s="14"/>
      <c r="AH705" s="14"/>
    </row>
    <row r="706" spans="1:34" ht="15.75" customHeight="1">
      <c r="A706" s="17"/>
      <c r="B706" s="18"/>
      <c r="C706" s="18"/>
      <c r="D706" s="18"/>
      <c r="E706" s="18"/>
      <c r="F706" s="18"/>
      <c r="G706" s="18"/>
      <c r="H706" s="18"/>
      <c r="I706" s="18"/>
      <c r="J706" s="18"/>
      <c r="K706" s="25"/>
      <c r="L706" s="18"/>
      <c r="M706" s="18"/>
      <c r="N706" s="18"/>
      <c r="O706" s="18"/>
      <c r="P706" s="18"/>
      <c r="Q706" s="18"/>
      <c r="R706" s="18"/>
      <c r="S706" s="14"/>
      <c r="T706" s="14"/>
      <c r="U706" s="14"/>
      <c r="V706" s="14"/>
      <c r="W706" s="14"/>
      <c r="X706" s="14"/>
      <c r="Y706" s="14"/>
      <c r="Z706" s="14"/>
      <c r="AA706" s="14"/>
      <c r="AB706" s="14"/>
      <c r="AC706" s="14"/>
      <c r="AD706" s="14"/>
      <c r="AE706" s="14"/>
      <c r="AF706" s="14"/>
      <c r="AG706" s="14"/>
      <c r="AH706" s="14"/>
    </row>
    <row r="707" spans="1:34" ht="15.75" customHeight="1">
      <c r="A707" s="17"/>
      <c r="B707" s="18"/>
      <c r="C707" s="18"/>
      <c r="D707" s="18"/>
      <c r="E707" s="18"/>
      <c r="F707" s="18"/>
      <c r="G707" s="18"/>
      <c r="H707" s="18"/>
      <c r="I707" s="18"/>
      <c r="J707" s="18"/>
      <c r="K707" s="25"/>
      <c r="L707" s="18"/>
      <c r="M707" s="18"/>
      <c r="N707" s="18"/>
      <c r="O707" s="18"/>
      <c r="P707" s="18"/>
      <c r="Q707" s="18"/>
      <c r="R707" s="18"/>
      <c r="S707" s="14"/>
      <c r="T707" s="14"/>
      <c r="U707" s="14"/>
      <c r="V707" s="14"/>
      <c r="W707" s="14"/>
      <c r="X707" s="14"/>
      <c r="Y707" s="14"/>
      <c r="Z707" s="14"/>
      <c r="AA707" s="14"/>
      <c r="AB707" s="14"/>
      <c r="AC707" s="14"/>
      <c r="AD707" s="14"/>
      <c r="AE707" s="14"/>
      <c r="AF707" s="14"/>
      <c r="AG707" s="14"/>
      <c r="AH707" s="14"/>
    </row>
    <row r="708" spans="1:34" ht="15.75" customHeight="1">
      <c r="A708" s="17"/>
      <c r="B708" s="18"/>
      <c r="C708" s="18"/>
      <c r="D708" s="18"/>
      <c r="E708" s="18"/>
      <c r="F708" s="18"/>
      <c r="G708" s="18"/>
      <c r="H708" s="18"/>
      <c r="I708" s="18"/>
      <c r="J708" s="18"/>
      <c r="K708" s="25"/>
      <c r="L708" s="18"/>
      <c r="M708" s="18"/>
      <c r="N708" s="18"/>
      <c r="O708" s="18"/>
      <c r="P708" s="18"/>
      <c r="Q708" s="18"/>
      <c r="R708" s="18"/>
      <c r="S708" s="14"/>
      <c r="T708" s="14"/>
      <c r="U708" s="14"/>
      <c r="V708" s="14"/>
      <c r="W708" s="14"/>
      <c r="X708" s="14"/>
      <c r="Y708" s="14"/>
      <c r="Z708" s="14"/>
      <c r="AA708" s="14"/>
      <c r="AB708" s="14"/>
      <c r="AC708" s="14"/>
      <c r="AD708" s="14"/>
      <c r="AE708" s="14"/>
      <c r="AF708" s="14"/>
      <c r="AG708" s="14"/>
      <c r="AH708" s="14"/>
    </row>
    <row r="709" spans="1:34" ht="15.75" customHeight="1">
      <c r="A709" s="17"/>
      <c r="B709" s="18"/>
      <c r="C709" s="18"/>
      <c r="D709" s="18"/>
      <c r="E709" s="18"/>
      <c r="F709" s="18"/>
      <c r="G709" s="18"/>
      <c r="H709" s="18"/>
      <c r="I709" s="18"/>
      <c r="J709" s="18"/>
      <c r="K709" s="25"/>
      <c r="L709" s="18"/>
      <c r="M709" s="18"/>
      <c r="N709" s="18"/>
      <c r="O709" s="18"/>
      <c r="P709" s="18"/>
      <c r="Q709" s="18"/>
      <c r="R709" s="18"/>
      <c r="S709" s="14"/>
      <c r="T709" s="14"/>
      <c r="U709" s="14"/>
      <c r="V709" s="14"/>
      <c r="W709" s="14"/>
      <c r="X709" s="14"/>
      <c r="Y709" s="14"/>
      <c r="Z709" s="14"/>
      <c r="AA709" s="14"/>
      <c r="AB709" s="14"/>
      <c r="AC709" s="14"/>
      <c r="AD709" s="14"/>
      <c r="AE709" s="14"/>
      <c r="AF709" s="14"/>
      <c r="AG709" s="14"/>
      <c r="AH709" s="14"/>
    </row>
    <row r="710" spans="1:34" ht="15.75" customHeight="1">
      <c r="A710" s="17"/>
      <c r="B710" s="18"/>
      <c r="C710" s="18"/>
      <c r="D710" s="18"/>
      <c r="E710" s="18"/>
      <c r="F710" s="18"/>
      <c r="G710" s="18"/>
      <c r="H710" s="18"/>
      <c r="I710" s="18"/>
      <c r="J710" s="18"/>
      <c r="K710" s="25"/>
      <c r="L710" s="18"/>
      <c r="M710" s="18"/>
      <c r="N710" s="18"/>
      <c r="O710" s="18"/>
      <c r="P710" s="18"/>
      <c r="Q710" s="18"/>
      <c r="R710" s="18"/>
      <c r="S710" s="14"/>
      <c r="T710" s="14"/>
      <c r="U710" s="14"/>
      <c r="V710" s="14"/>
      <c r="W710" s="14"/>
      <c r="X710" s="14"/>
      <c r="Y710" s="14"/>
      <c r="Z710" s="14"/>
      <c r="AA710" s="14"/>
      <c r="AB710" s="14"/>
      <c r="AC710" s="14"/>
      <c r="AD710" s="14"/>
      <c r="AE710" s="14"/>
      <c r="AF710" s="14"/>
      <c r="AG710" s="14"/>
      <c r="AH710" s="14"/>
    </row>
    <row r="711" spans="1:34" ht="15.75" customHeight="1">
      <c r="A711" s="17"/>
      <c r="B711" s="18"/>
      <c r="C711" s="18"/>
      <c r="D711" s="18"/>
      <c r="E711" s="18"/>
      <c r="F711" s="18"/>
      <c r="G711" s="18"/>
      <c r="H711" s="18"/>
      <c r="I711" s="18"/>
      <c r="J711" s="18"/>
      <c r="K711" s="25"/>
      <c r="L711" s="18"/>
      <c r="M711" s="18"/>
      <c r="N711" s="18"/>
      <c r="O711" s="18"/>
      <c r="P711" s="18"/>
      <c r="Q711" s="18"/>
      <c r="R711" s="18"/>
      <c r="S711" s="14"/>
      <c r="T711" s="14"/>
      <c r="U711" s="14"/>
      <c r="V711" s="14"/>
      <c r="W711" s="14"/>
      <c r="X711" s="14"/>
      <c r="Y711" s="14"/>
      <c r="Z711" s="14"/>
      <c r="AA711" s="14"/>
      <c r="AB711" s="14"/>
      <c r="AC711" s="14"/>
      <c r="AD711" s="14"/>
      <c r="AE711" s="14"/>
      <c r="AF711" s="14"/>
      <c r="AG711" s="14"/>
      <c r="AH711" s="14"/>
    </row>
    <row r="712" spans="1:34" ht="15.75" customHeight="1">
      <c r="A712" s="17"/>
      <c r="B712" s="18"/>
      <c r="C712" s="18"/>
      <c r="D712" s="18"/>
      <c r="E712" s="18"/>
      <c r="F712" s="18"/>
      <c r="G712" s="18"/>
      <c r="H712" s="18"/>
      <c r="I712" s="18"/>
      <c r="J712" s="18"/>
      <c r="K712" s="25"/>
      <c r="L712" s="18"/>
      <c r="M712" s="18"/>
      <c r="N712" s="18"/>
      <c r="O712" s="18"/>
      <c r="P712" s="18"/>
      <c r="Q712" s="18"/>
      <c r="R712" s="18"/>
      <c r="S712" s="14"/>
      <c r="T712" s="14"/>
      <c r="U712" s="14"/>
      <c r="V712" s="14"/>
      <c r="W712" s="14"/>
      <c r="X712" s="14"/>
      <c r="Y712" s="14"/>
      <c r="Z712" s="14"/>
      <c r="AA712" s="14"/>
      <c r="AB712" s="14"/>
      <c r="AC712" s="14"/>
      <c r="AD712" s="14"/>
      <c r="AE712" s="14"/>
      <c r="AF712" s="14"/>
      <c r="AG712" s="14"/>
      <c r="AH712" s="14"/>
    </row>
    <row r="713" spans="1:34" ht="15.75" customHeight="1">
      <c r="A713" s="17"/>
      <c r="B713" s="18"/>
      <c r="C713" s="18"/>
      <c r="D713" s="18"/>
      <c r="E713" s="18"/>
      <c r="F713" s="18"/>
      <c r="G713" s="18"/>
      <c r="H713" s="18"/>
      <c r="I713" s="18"/>
      <c r="J713" s="18"/>
      <c r="K713" s="25"/>
      <c r="L713" s="18"/>
      <c r="M713" s="18"/>
      <c r="N713" s="18"/>
      <c r="O713" s="18"/>
      <c r="P713" s="18"/>
      <c r="Q713" s="18"/>
      <c r="R713" s="18"/>
      <c r="S713" s="14"/>
      <c r="T713" s="14"/>
      <c r="U713" s="14"/>
      <c r="V713" s="14"/>
      <c r="W713" s="14"/>
      <c r="X713" s="14"/>
      <c r="Y713" s="14"/>
      <c r="Z713" s="14"/>
      <c r="AA713" s="14"/>
      <c r="AB713" s="14"/>
      <c r="AC713" s="14"/>
      <c r="AD713" s="14"/>
      <c r="AE713" s="14"/>
      <c r="AF713" s="14"/>
      <c r="AG713" s="14"/>
      <c r="AH713" s="14"/>
    </row>
    <row r="714" spans="1:34" ht="15.75" customHeight="1">
      <c r="A714" s="17"/>
      <c r="B714" s="18"/>
      <c r="C714" s="18"/>
      <c r="D714" s="18"/>
      <c r="E714" s="18"/>
      <c r="F714" s="18"/>
      <c r="G714" s="18"/>
      <c r="H714" s="18"/>
      <c r="I714" s="18"/>
      <c r="J714" s="18"/>
      <c r="K714" s="25"/>
      <c r="L714" s="18"/>
      <c r="M714" s="18"/>
      <c r="N714" s="18"/>
      <c r="O714" s="18"/>
      <c r="P714" s="18"/>
      <c r="Q714" s="18"/>
      <c r="R714" s="18"/>
      <c r="S714" s="14"/>
      <c r="T714" s="14"/>
      <c r="U714" s="14"/>
      <c r="V714" s="14"/>
      <c r="W714" s="14"/>
      <c r="X714" s="14"/>
      <c r="Y714" s="14"/>
      <c r="Z714" s="14"/>
      <c r="AA714" s="14"/>
      <c r="AB714" s="14"/>
      <c r="AC714" s="14"/>
      <c r="AD714" s="14"/>
      <c r="AE714" s="14"/>
      <c r="AF714" s="14"/>
      <c r="AG714" s="14"/>
      <c r="AH714" s="14"/>
    </row>
    <row r="715" spans="1:34" ht="15.75" customHeight="1">
      <c r="A715" s="17"/>
      <c r="B715" s="18"/>
      <c r="C715" s="18"/>
      <c r="D715" s="18"/>
      <c r="E715" s="18"/>
      <c r="F715" s="18"/>
      <c r="G715" s="18"/>
      <c r="H715" s="18"/>
      <c r="I715" s="18"/>
      <c r="J715" s="18"/>
      <c r="K715" s="25"/>
      <c r="L715" s="18"/>
      <c r="M715" s="18"/>
      <c r="N715" s="18"/>
      <c r="O715" s="18"/>
      <c r="P715" s="18"/>
      <c r="Q715" s="18"/>
      <c r="R715" s="18"/>
      <c r="S715" s="14"/>
      <c r="T715" s="14"/>
      <c r="U715" s="14"/>
      <c r="V715" s="14"/>
      <c r="W715" s="14"/>
      <c r="X715" s="14"/>
      <c r="Y715" s="14"/>
      <c r="Z715" s="14"/>
      <c r="AA715" s="14"/>
      <c r="AB715" s="14"/>
      <c r="AC715" s="14"/>
      <c r="AD715" s="14"/>
      <c r="AE715" s="14"/>
      <c r="AF715" s="14"/>
      <c r="AG715" s="14"/>
      <c r="AH715" s="14"/>
    </row>
    <row r="716" spans="1:34" ht="15.75" customHeight="1">
      <c r="A716" s="17"/>
      <c r="B716" s="18"/>
      <c r="C716" s="18"/>
      <c r="D716" s="18"/>
      <c r="E716" s="18"/>
      <c r="F716" s="18"/>
      <c r="G716" s="18"/>
      <c r="H716" s="18"/>
      <c r="I716" s="18"/>
      <c r="J716" s="18"/>
      <c r="K716" s="25"/>
      <c r="L716" s="18"/>
      <c r="M716" s="18"/>
      <c r="N716" s="18"/>
      <c r="O716" s="18"/>
      <c r="P716" s="18"/>
      <c r="Q716" s="18"/>
      <c r="R716" s="18"/>
      <c r="S716" s="14"/>
      <c r="T716" s="14"/>
      <c r="U716" s="14"/>
      <c r="V716" s="14"/>
      <c r="W716" s="14"/>
      <c r="X716" s="14"/>
      <c r="Y716" s="14"/>
      <c r="Z716" s="14"/>
      <c r="AA716" s="14"/>
      <c r="AB716" s="14"/>
      <c r="AC716" s="14"/>
      <c r="AD716" s="14"/>
      <c r="AE716" s="14"/>
      <c r="AF716" s="14"/>
      <c r="AG716" s="14"/>
      <c r="AH716" s="14"/>
    </row>
    <row r="717" spans="1:34" ht="15.75" customHeight="1">
      <c r="A717" s="17"/>
      <c r="B717" s="18"/>
      <c r="C717" s="18"/>
      <c r="D717" s="18"/>
      <c r="E717" s="18"/>
      <c r="F717" s="18"/>
      <c r="G717" s="18"/>
      <c r="H717" s="18"/>
      <c r="I717" s="18"/>
      <c r="J717" s="18"/>
      <c r="K717" s="25"/>
      <c r="L717" s="18"/>
      <c r="M717" s="18"/>
      <c r="N717" s="18"/>
      <c r="O717" s="18"/>
      <c r="P717" s="18"/>
      <c r="Q717" s="18"/>
      <c r="R717" s="18"/>
      <c r="S717" s="14"/>
      <c r="T717" s="14"/>
      <c r="U717" s="14"/>
      <c r="V717" s="14"/>
      <c r="W717" s="14"/>
      <c r="X717" s="14"/>
      <c r="Y717" s="14"/>
      <c r="Z717" s="14"/>
      <c r="AA717" s="14"/>
      <c r="AB717" s="14"/>
      <c r="AC717" s="14"/>
      <c r="AD717" s="14"/>
      <c r="AE717" s="14"/>
      <c r="AF717" s="14"/>
      <c r="AG717" s="14"/>
      <c r="AH717" s="14"/>
    </row>
    <row r="718" spans="1:34" ht="15.75" customHeight="1">
      <c r="A718" s="17"/>
      <c r="B718" s="18"/>
      <c r="C718" s="18"/>
      <c r="D718" s="18"/>
      <c r="E718" s="18"/>
      <c r="F718" s="18"/>
      <c r="G718" s="18"/>
      <c r="H718" s="18"/>
      <c r="I718" s="18"/>
      <c r="J718" s="18"/>
      <c r="K718" s="25"/>
      <c r="L718" s="18"/>
      <c r="M718" s="18"/>
      <c r="N718" s="18"/>
      <c r="O718" s="18"/>
      <c r="P718" s="18"/>
      <c r="Q718" s="18"/>
      <c r="R718" s="18"/>
      <c r="S718" s="14"/>
      <c r="T718" s="14"/>
      <c r="U718" s="14"/>
      <c r="V718" s="14"/>
      <c r="W718" s="14"/>
      <c r="X718" s="14"/>
      <c r="Y718" s="14"/>
      <c r="Z718" s="14"/>
      <c r="AA718" s="14"/>
      <c r="AB718" s="14"/>
      <c r="AC718" s="14"/>
      <c r="AD718" s="14"/>
      <c r="AE718" s="14"/>
      <c r="AF718" s="14"/>
      <c r="AG718" s="14"/>
      <c r="AH718" s="14"/>
    </row>
    <row r="719" spans="1:34" ht="15.75" customHeight="1">
      <c r="A719" s="17"/>
      <c r="B719" s="18"/>
      <c r="C719" s="18"/>
      <c r="D719" s="18"/>
      <c r="E719" s="18"/>
      <c r="F719" s="18"/>
      <c r="G719" s="18"/>
      <c r="H719" s="18"/>
      <c r="I719" s="18"/>
      <c r="J719" s="18"/>
      <c r="K719" s="25"/>
      <c r="L719" s="18"/>
      <c r="M719" s="18"/>
      <c r="N719" s="18"/>
      <c r="O719" s="18"/>
      <c r="P719" s="18"/>
      <c r="Q719" s="18"/>
      <c r="R719" s="18"/>
      <c r="S719" s="14"/>
      <c r="T719" s="14"/>
      <c r="U719" s="14"/>
      <c r="V719" s="14"/>
      <c r="W719" s="14"/>
      <c r="X719" s="14"/>
      <c r="Y719" s="14"/>
      <c r="Z719" s="14"/>
      <c r="AA719" s="14"/>
      <c r="AB719" s="14"/>
      <c r="AC719" s="14"/>
      <c r="AD719" s="14"/>
      <c r="AE719" s="14"/>
      <c r="AF719" s="14"/>
      <c r="AG719" s="14"/>
      <c r="AH719" s="14"/>
    </row>
    <row r="720" spans="1:34" ht="15.75" customHeight="1">
      <c r="A720" s="17"/>
      <c r="B720" s="18"/>
      <c r="C720" s="18"/>
      <c r="D720" s="18"/>
      <c r="E720" s="18"/>
      <c r="F720" s="18"/>
      <c r="G720" s="18"/>
      <c r="H720" s="18"/>
      <c r="I720" s="18"/>
      <c r="J720" s="18"/>
      <c r="K720" s="25"/>
      <c r="L720" s="18"/>
      <c r="M720" s="18"/>
      <c r="N720" s="18"/>
      <c r="O720" s="18"/>
      <c r="P720" s="18"/>
      <c r="Q720" s="18"/>
      <c r="R720" s="18"/>
      <c r="S720" s="14"/>
      <c r="T720" s="14"/>
      <c r="U720" s="14"/>
      <c r="V720" s="14"/>
      <c r="W720" s="14"/>
      <c r="X720" s="14"/>
      <c r="Y720" s="14"/>
      <c r="Z720" s="14"/>
      <c r="AA720" s="14"/>
      <c r="AB720" s="14"/>
      <c r="AC720" s="14"/>
      <c r="AD720" s="14"/>
      <c r="AE720" s="14"/>
      <c r="AF720" s="14"/>
      <c r="AG720" s="14"/>
      <c r="AH720" s="14"/>
    </row>
    <row r="721" spans="1:34" ht="15.75" customHeight="1">
      <c r="A721" s="17"/>
      <c r="B721" s="18"/>
      <c r="C721" s="18"/>
      <c r="D721" s="18"/>
      <c r="E721" s="18"/>
      <c r="F721" s="18"/>
      <c r="G721" s="18"/>
      <c r="H721" s="18"/>
      <c r="I721" s="18"/>
      <c r="J721" s="18"/>
      <c r="K721" s="25"/>
      <c r="L721" s="18"/>
      <c r="M721" s="18"/>
      <c r="N721" s="18"/>
      <c r="O721" s="18"/>
      <c r="P721" s="18"/>
      <c r="Q721" s="18"/>
      <c r="R721" s="18"/>
      <c r="S721" s="14"/>
      <c r="T721" s="14"/>
      <c r="U721" s="14"/>
      <c r="V721" s="14"/>
      <c r="W721" s="14"/>
      <c r="X721" s="14"/>
      <c r="Y721" s="14"/>
      <c r="Z721" s="14"/>
      <c r="AA721" s="14"/>
      <c r="AB721" s="14"/>
      <c r="AC721" s="14"/>
      <c r="AD721" s="14"/>
      <c r="AE721" s="14"/>
      <c r="AF721" s="14"/>
      <c r="AG721" s="14"/>
      <c r="AH721" s="14"/>
    </row>
    <row r="722" spans="1:34" ht="15.75" customHeight="1">
      <c r="A722" s="17"/>
      <c r="B722" s="18"/>
      <c r="C722" s="18"/>
      <c r="D722" s="18"/>
      <c r="E722" s="18"/>
      <c r="F722" s="18"/>
      <c r="G722" s="18"/>
      <c r="H722" s="18"/>
      <c r="I722" s="18"/>
      <c r="J722" s="18"/>
      <c r="K722" s="25"/>
      <c r="L722" s="18"/>
      <c r="M722" s="18"/>
      <c r="N722" s="18"/>
      <c r="O722" s="18"/>
      <c r="P722" s="18"/>
      <c r="Q722" s="18"/>
      <c r="R722" s="18"/>
      <c r="S722" s="14"/>
      <c r="T722" s="14"/>
      <c r="U722" s="14"/>
      <c r="V722" s="14"/>
      <c r="W722" s="14"/>
      <c r="X722" s="14"/>
      <c r="Y722" s="14"/>
      <c r="Z722" s="14"/>
      <c r="AA722" s="14"/>
      <c r="AB722" s="14"/>
      <c r="AC722" s="14"/>
      <c r="AD722" s="14"/>
      <c r="AE722" s="14"/>
      <c r="AF722" s="14"/>
      <c r="AG722" s="14"/>
      <c r="AH722" s="14"/>
    </row>
    <row r="723" spans="1:34" ht="15.75" customHeight="1">
      <c r="A723" s="17"/>
      <c r="B723" s="18"/>
      <c r="C723" s="18"/>
      <c r="D723" s="18"/>
      <c r="E723" s="18"/>
      <c r="F723" s="18"/>
      <c r="G723" s="18"/>
      <c r="H723" s="18"/>
      <c r="I723" s="18"/>
      <c r="J723" s="18"/>
      <c r="K723" s="25"/>
      <c r="L723" s="18"/>
      <c r="M723" s="18"/>
      <c r="N723" s="18"/>
      <c r="O723" s="18"/>
      <c r="P723" s="18"/>
      <c r="Q723" s="18"/>
      <c r="R723" s="18"/>
      <c r="S723" s="14"/>
      <c r="T723" s="14"/>
      <c r="U723" s="14"/>
      <c r="V723" s="14"/>
      <c r="W723" s="14"/>
      <c r="X723" s="14"/>
      <c r="Y723" s="14"/>
      <c r="Z723" s="14"/>
      <c r="AA723" s="14"/>
      <c r="AB723" s="14"/>
      <c r="AC723" s="14"/>
      <c r="AD723" s="14"/>
      <c r="AE723" s="14"/>
      <c r="AF723" s="14"/>
      <c r="AG723" s="14"/>
      <c r="AH723" s="14"/>
    </row>
    <row r="724" spans="1:34" ht="15.75" customHeight="1">
      <c r="A724" s="17"/>
      <c r="B724" s="18"/>
      <c r="C724" s="18"/>
      <c r="D724" s="18"/>
      <c r="E724" s="18"/>
      <c r="F724" s="18"/>
      <c r="G724" s="18"/>
      <c r="H724" s="18"/>
      <c r="I724" s="18"/>
      <c r="J724" s="18"/>
      <c r="K724" s="25"/>
      <c r="L724" s="18"/>
      <c r="M724" s="18"/>
      <c r="N724" s="18"/>
      <c r="O724" s="18"/>
      <c r="P724" s="18"/>
      <c r="Q724" s="18"/>
      <c r="R724" s="18"/>
      <c r="S724" s="14"/>
      <c r="T724" s="14"/>
      <c r="U724" s="14"/>
      <c r="V724" s="14"/>
      <c r="W724" s="14"/>
      <c r="X724" s="14"/>
      <c r="Y724" s="14"/>
      <c r="Z724" s="14"/>
      <c r="AA724" s="14"/>
      <c r="AB724" s="14"/>
      <c r="AC724" s="14"/>
      <c r="AD724" s="14"/>
      <c r="AE724" s="14"/>
      <c r="AF724" s="14"/>
      <c r="AG724" s="14"/>
      <c r="AH724" s="14"/>
    </row>
    <row r="725" spans="1:34" ht="15.75" customHeight="1">
      <c r="A725" s="17"/>
      <c r="B725" s="18"/>
      <c r="C725" s="18"/>
      <c r="D725" s="18"/>
      <c r="E725" s="18"/>
      <c r="F725" s="18"/>
      <c r="G725" s="18"/>
      <c r="H725" s="18"/>
      <c r="I725" s="18"/>
      <c r="J725" s="18"/>
      <c r="K725" s="25"/>
      <c r="L725" s="18"/>
      <c r="M725" s="18"/>
      <c r="N725" s="18"/>
      <c r="O725" s="18"/>
      <c r="P725" s="18"/>
      <c r="Q725" s="18"/>
      <c r="R725" s="18"/>
      <c r="S725" s="14"/>
      <c r="T725" s="14"/>
      <c r="U725" s="14"/>
      <c r="V725" s="14"/>
      <c r="W725" s="14"/>
      <c r="X725" s="14"/>
      <c r="Y725" s="14"/>
      <c r="Z725" s="14"/>
      <c r="AA725" s="14"/>
      <c r="AB725" s="14"/>
      <c r="AC725" s="14"/>
      <c r="AD725" s="14"/>
      <c r="AE725" s="14"/>
      <c r="AF725" s="14"/>
      <c r="AG725" s="14"/>
      <c r="AH725" s="14"/>
    </row>
    <row r="726" spans="1:34" ht="15.75" customHeight="1">
      <c r="A726" s="17"/>
      <c r="B726" s="18"/>
      <c r="C726" s="18"/>
      <c r="D726" s="18"/>
      <c r="E726" s="18"/>
      <c r="F726" s="18"/>
      <c r="G726" s="18"/>
      <c r="H726" s="18"/>
      <c r="I726" s="18"/>
      <c r="J726" s="18"/>
      <c r="K726" s="25"/>
      <c r="L726" s="18"/>
      <c r="M726" s="18"/>
      <c r="N726" s="18"/>
      <c r="O726" s="18"/>
      <c r="P726" s="18"/>
      <c r="Q726" s="18"/>
      <c r="R726" s="18"/>
      <c r="S726" s="14"/>
      <c r="T726" s="14"/>
      <c r="U726" s="14"/>
      <c r="V726" s="14"/>
      <c r="W726" s="14"/>
      <c r="X726" s="14"/>
      <c r="Y726" s="14"/>
      <c r="Z726" s="14"/>
      <c r="AA726" s="14"/>
      <c r="AB726" s="14"/>
      <c r="AC726" s="14"/>
      <c r="AD726" s="14"/>
      <c r="AE726" s="14"/>
      <c r="AF726" s="14"/>
      <c r="AG726" s="14"/>
      <c r="AH726" s="14"/>
    </row>
    <row r="727" spans="1:34" ht="15.75" customHeight="1">
      <c r="A727" s="17"/>
      <c r="B727" s="18"/>
      <c r="C727" s="18"/>
      <c r="D727" s="18"/>
      <c r="E727" s="18"/>
      <c r="F727" s="18"/>
      <c r="G727" s="18"/>
      <c r="H727" s="18"/>
      <c r="I727" s="18"/>
      <c r="J727" s="18"/>
      <c r="K727" s="25"/>
      <c r="L727" s="18"/>
      <c r="M727" s="18"/>
      <c r="N727" s="18"/>
      <c r="O727" s="18"/>
      <c r="P727" s="18"/>
      <c r="Q727" s="18"/>
      <c r="R727" s="18"/>
      <c r="S727" s="14"/>
      <c r="T727" s="14"/>
      <c r="U727" s="14"/>
      <c r="V727" s="14"/>
      <c r="W727" s="14"/>
      <c r="X727" s="14"/>
      <c r="Y727" s="14"/>
      <c r="Z727" s="14"/>
      <c r="AA727" s="14"/>
      <c r="AB727" s="14"/>
      <c r="AC727" s="14"/>
      <c r="AD727" s="14"/>
      <c r="AE727" s="14"/>
      <c r="AF727" s="14"/>
      <c r="AG727" s="14"/>
      <c r="AH727" s="14"/>
    </row>
    <row r="728" spans="1:34" ht="15.75" customHeight="1">
      <c r="A728" s="17"/>
      <c r="B728" s="18"/>
      <c r="C728" s="18"/>
      <c r="D728" s="18"/>
      <c r="E728" s="18"/>
      <c r="F728" s="18"/>
      <c r="G728" s="18"/>
      <c r="H728" s="18"/>
      <c r="I728" s="18"/>
      <c r="J728" s="18"/>
      <c r="K728" s="25"/>
      <c r="L728" s="18"/>
      <c r="M728" s="18"/>
      <c r="N728" s="18"/>
      <c r="O728" s="18"/>
      <c r="P728" s="18"/>
      <c r="Q728" s="18"/>
      <c r="R728" s="18"/>
      <c r="S728" s="14"/>
      <c r="T728" s="14"/>
      <c r="U728" s="14"/>
      <c r="V728" s="14"/>
      <c r="W728" s="14"/>
      <c r="X728" s="14"/>
      <c r="Y728" s="14"/>
      <c r="Z728" s="14"/>
      <c r="AA728" s="14"/>
      <c r="AB728" s="14"/>
      <c r="AC728" s="14"/>
      <c r="AD728" s="14"/>
      <c r="AE728" s="14"/>
      <c r="AF728" s="14"/>
      <c r="AG728" s="14"/>
      <c r="AH728" s="14"/>
    </row>
    <row r="729" spans="1:34" ht="15.75" customHeight="1">
      <c r="A729" s="17"/>
      <c r="B729" s="18"/>
      <c r="C729" s="18"/>
      <c r="D729" s="18"/>
      <c r="E729" s="18"/>
      <c r="F729" s="18"/>
      <c r="G729" s="18"/>
      <c r="H729" s="18"/>
      <c r="I729" s="18"/>
      <c r="J729" s="18"/>
      <c r="K729" s="25"/>
      <c r="L729" s="18"/>
      <c r="M729" s="18"/>
      <c r="N729" s="18"/>
      <c r="O729" s="18"/>
      <c r="P729" s="18"/>
      <c r="Q729" s="18"/>
      <c r="R729" s="18"/>
      <c r="S729" s="14"/>
      <c r="T729" s="14"/>
      <c r="U729" s="14"/>
      <c r="V729" s="14"/>
      <c r="W729" s="14"/>
      <c r="X729" s="14"/>
      <c r="Y729" s="14"/>
      <c r="Z729" s="14"/>
      <c r="AA729" s="14"/>
      <c r="AB729" s="14"/>
      <c r="AC729" s="14"/>
      <c r="AD729" s="14"/>
      <c r="AE729" s="14"/>
      <c r="AF729" s="14"/>
      <c r="AG729" s="14"/>
      <c r="AH729" s="14"/>
    </row>
    <row r="730" spans="1:34" ht="15.75" customHeight="1">
      <c r="A730" s="17"/>
      <c r="B730" s="18"/>
      <c r="C730" s="18"/>
      <c r="D730" s="18"/>
      <c r="E730" s="18"/>
      <c r="F730" s="18"/>
      <c r="G730" s="18"/>
      <c r="H730" s="18"/>
      <c r="I730" s="18"/>
      <c r="J730" s="18"/>
      <c r="K730" s="25"/>
      <c r="L730" s="18"/>
      <c r="M730" s="18"/>
      <c r="N730" s="18"/>
      <c r="O730" s="18"/>
      <c r="P730" s="18"/>
      <c r="Q730" s="18"/>
      <c r="R730" s="18"/>
      <c r="S730" s="14"/>
      <c r="T730" s="14"/>
      <c r="U730" s="14"/>
      <c r="V730" s="14"/>
      <c r="W730" s="14"/>
      <c r="X730" s="14"/>
      <c r="Y730" s="14"/>
      <c r="Z730" s="14"/>
      <c r="AA730" s="14"/>
      <c r="AB730" s="14"/>
      <c r="AC730" s="14"/>
      <c r="AD730" s="14"/>
      <c r="AE730" s="14"/>
      <c r="AF730" s="14"/>
      <c r="AG730" s="14"/>
      <c r="AH730" s="14"/>
    </row>
    <row r="731" spans="1:34" ht="15.75" customHeight="1">
      <c r="A731" s="17"/>
      <c r="B731" s="18"/>
      <c r="C731" s="18"/>
      <c r="D731" s="18"/>
      <c r="E731" s="18"/>
      <c r="F731" s="18"/>
      <c r="G731" s="18"/>
      <c r="H731" s="18"/>
      <c r="I731" s="18"/>
      <c r="J731" s="18"/>
      <c r="K731" s="25"/>
      <c r="L731" s="18"/>
      <c r="M731" s="18"/>
      <c r="N731" s="18"/>
      <c r="O731" s="18"/>
      <c r="P731" s="18"/>
      <c r="Q731" s="18"/>
      <c r="R731" s="18"/>
      <c r="S731" s="14"/>
      <c r="T731" s="14"/>
      <c r="U731" s="14"/>
      <c r="V731" s="14"/>
      <c r="W731" s="14"/>
      <c r="X731" s="14"/>
      <c r="Y731" s="14"/>
      <c r="Z731" s="14"/>
      <c r="AA731" s="14"/>
      <c r="AB731" s="14"/>
      <c r="AC731" s="14"/>
      <c r="AD731" s="14"/>
      <c r="AE731" s="14"/>
      <c r="AF731" s="14"/>
      <c r="AG731" s="14"/>
      <c r="AH731" s="14"/>
    </row>
    <row r="732" spans="1:34" ht="15.75" customHeight="1">
      <c r="A732" s="17"/>
      <c r="B732" s="18"/>
      <c r="C732" s="18"/>
      <c r="D732" s="18"/>
      <c r="E732" s="18"/>
      <c r="F732" s="18"/>
      <c r="G732" s="18"/>
      <c r="H732" s="18"/>
      <c r="I732" s="18"/>
      <c r="J732" s="18"/>
      <c r="K732" s="25"/>
      <c r="L732" s="18"/>
      <c r="M732" s="18"/>
      <c r="N732" s="18"/>
      <c r="O732" s="18"/>
      <c r="P732" s="18"/>
      <c r="Q732" s="18"/>
      <c r="R732" s="18"/>
      <c r="S732" s="14"/>
      <c r="T732" s="14"/>
      <c r="U732" s="14"/>
      <c r="V732" s="14"/>
      <c r="W732" s="14"/>
      <c r="X732" s="14"/>
      <c r="Y732" s="14"/>
      <c r="Z732" s="14"/>
      <c r="AA732" s="14"/>
      <c r="AB732" s="14"/>
      <c r="AC732" s="14"/>
      <c r="AD732" s="14"/>
      <c r="AE732" s="14"/>
      <c r="AF732" s="14"/>
      <c r="AG732" s="14"/>
      <c r="AH732" s="14"/>
    </row>
    <row r="733" spans="1:34" ht="15.75" customHeight="1">
      <c r="A733" s="17"/>
      <c r="B733" s="18"/>
      <c r="C733" s="18"/>
      <c r="D733" s="18"/>
      <c r="E733" s="18"/>
      <c r="F733" s="18"/>
      <c r="G733" s="18"/>
      <c r="H733" s="18"/>
      <c r="I733" s="18"/>
      <c r="J733" s="18"/>
      <c r="K733" s="25"/>
      <c r="L733" s="18"/>
      <c r="M733" s="18"/>
      <c r="N733" s="18"/>
      <c r="O733" s="18"/>
      <c r="P733" s="18"/>
      <c r="Q733" s="18"/>
      <c r="R733" s="18"/>
      <c r="S733" s="14"/>
      <c r="T733" s="14"/>
      <c r="U733" s="14"/>
      <c r="V733" s="14"/>
      <c r="W733" s="14"/>
      <c r="X733" s="14"/>
      <c r="Y733" s="14"/>
      <c r="Z733" s="14"/>
      <c r="AA733" s="14"/>
      <c r="AB733" s="14"/>
      <c r="AC733" s="14"/>
      <c r="AD733" s="14"/>
      <c r="AE733" s="14"/>
      <c r="AF733" s="14"/>
      <c r="AG733" s="14"/>
      <c r="AH733" s="14"/>
    </row>
    <row r="734" spans="1:34" ht="15.75" customHeight="1">
      <c r="A734" s="17"/>
      <c r="B734" s="18"/>
      <c r="C734" s="18"/>
      <c r="D734" s="18"/>
      <c r="E734" s="18"/>
      <c r="F734" s="18"/>
      <c r="G734" s="18"/>
      <c r="H734" s="18"/>
      <c r="I734" s="18"/>
      <c r="J734" s="18"/>
      <c r="K734" s="25"/>
      <c r="L734" s="18"/>
      <c r="M734" s="18"/>
      <c r="N734" s="18"/>
      <c r="O734" s="18"/>
      <c r="P734" s="18"/>
      <c r="Q734" s="18"/>
      <c r="R734" s="18"/>
      <c r="S734" s="14"/>
      <c r="T734" s="14"/>
      <c r="U734" s="14"/>
      <c r="V734" s="14"/>
      <c r="W734" s="14"/>
      <c r="X734" s="14"/>
      <c r="Y734" s="14"/>
      <c r="Z734" s="14"/>
      <c r="AA734" s="14"/>
      <c r="AB734" s="14"/>
      <c r="AC734" s="14"/>
      <c r="AD734" s="14"/>
      <c r="AE734" s="14"/>
      <c r="AF734" s="14"/>
      <c r="AG734" s="14"/>
      <c r="AH734" s="14"/>
    </row>
    <row r="735" spans="1:34" ht="15.75" customHeight="1">
      <c r="A735" s="17"/>
      <c r="B735" s="18"/>
      <c r="C735" s="18"/>
      <c r="D735" s="18"/>
      <c r="E735" s="18"/>
      <c r="F735" s="18"/>
      <c r="G735" s="18"/>
      <c r="H735" s="18"/>
      <c r="I735" s="18"/>
      <c r="J735" s="18"/>
      <c r="K735" s="25"/>
      <c r="L735" s="18"/>
      <c r="M735" s="18"/>
      <c r="N735" s="18"/>
      <c r="O735" s="18"/>
      <c r="P735" s="18"/>
      <c r="Q735" s="18"/>
      <c r="R735" s="18"/>
      <c r="S735" s="14"/>
      <c r="T735" s="14"/>
      <c r="U735" s="14"/>
      <c r="V735" s="14"/>
      <c r="W735" s="14"/>
      <c r="X735" s="14"/>
      <c r="Y735" s="14"/>
      <c r="Z735" s="14"/>
      <c r="AA735" s="14"/>
      <c r="AB735" s="14"/>
      <c r="AC735" s="14"/>
      <c r="AD735" s="14"/>
      <c r="AE735" s="14"/>
      <c r="AF735" s="14"/>
      <c r="AG735" s="14"/>
      <c r="AH735" s="14"/>
    </row>
    <row r="736" spans="1:34" ht="15.75" customHeight="1">
      <c r="A736" s="17"/>
      <c r="B736" s="18"/>
      <c r="C736" s="18"/>
      <c r="D736" s="18"/>
      <c r="E736" s="18"/>
      <c r="F736" s="18"/>
      <c r="G736" s="18"/>
      <c r="H736" s="18"/>
      <c r="I736" s="18"/>
      <c r="J736" s="18"/>
      <c r="K736" s="25"/>
      <c r="L736" s="18"/>
      <c r="M736" s="18"/>
      <c r="N736" s="18"/>
      <c r="O736" s="18"/>
      <c r="P736" s="18"/>
      <c r="Q736" s="18"/>
      <c r="R736" s="18"/>
      <c r="S736" s="14"/>
      <c r="T736" s="14"/>
      <c r="U736" s="14"/>
      <c r="V736" s="14"/>
      <c r="W736" s="14"/>
      <c r="X736" s="14"/>
      <c r="Y736" s="14"/>
      <c r="Z736" s="14"/>
      <c r="AA736" s="14"/>
      <c r="AB736" s="14"/>
      <c r="AC736" s="14"/>
      <c r="AD736" s="14"/>
      <c r="AE736" s="14"/>
      <c r="AF736" s="14"/>
      <c r="AG736" s="14"/>
      <c r="AH736" s="14"/>
    </row>
    <row r="737" spans="1:34">
      <c r="A737" s="17"/>
      <c r="B737" s="18"/>
      <c r="C737" s="18"/>
      <c r="D737" s="18"/>
      <c r="E737" s="18"/>
      <c r="F737" s="18"/>
      <c r="G737" s="18"/>
      <c r="H737" s="18"/>
      <c r="I737" s="18"/>
      <c r="J737" s="18"/>
      <c r="K737" s="25"/>
      <c r="L737" s="18"/>
      <c r="M737" s="18"/>
      <c r="N737" s="18"/>
      <c r="O737" s="18"/>
      <c r="P737" s="18"/>
      <c r="Q737" s="18"/>
      <c r="R737" s="18"/>
      <c r="S737" s="14"/>
      <c r="T737" s="14"/>
      <c r="U737" s="14"/>
      <c r="V737" s="14"/>
      <c r="W737" s="14"/>
      <c r="X737" s="14"/>
      <c r="Y737" s="14"/>
      <c r="Z737" s="14"/>
      <c r="AA737" s="14"/>
      <c r="AB737" s="14"/>
      <c r="AC737" s="14"/>
      <c r="AD737" s="14"/>
      <c r="AE737" s="14"/>
      <c r="AF737" s="14"/>
      <c r="AG737" s="14"/>
      <c r="AH737" s="14"/>
    </row>
    <row r="738" spans="1:34">
      <c r="A738" s="17"/>
      <c r="B738" s="18"/>
      <c r="C738" s="18"/>
      <c r="D738" s="18"/>
      <c r="E738" s="18"/>
      <c r="F738" s="18"/>
      <c r="G738" s="18"/>
      <c r="H738" s="18"/>
      <c r="I738" s="18"/>
      <c r="J738" s="18"/>
      <c r="K738" s="25"/>
      <c r="L738" s="18"/>
      <c r="M738" s="18"/>
      <c r="N738" s="18"/>
      <c r="O738" s="18"/>
      <c r="P738" s="18"/>
      <c r="Q738" s="18"/>
      <c r="R738" s="18"/>
      <c r="S738" s="14"/>
      <c r="T738" s="14"/>
      <c r="U738" s="14"/>
      <c r="V738" s="14"/>
      <c r="W738" s="14"/>
      <c r="X738" s="14"/>
      <c r="Y738" s="14"/>
      <c r="Z738" s="14"/>
      <c r="AA738" s="14"/>
      <c r="AB738" s="14"/>
      <c r="AC738" s="14"/>
      <c r="AD738" s="14"/>
      <c r="AE738" s="14"/>
      <c r="AF738" s="14"/>
      <c r="AG738" s="14"/>
      <c r="AH738" s="14"/>
    </row>
    <row r="739" spans="1:34">
      <c r="A739" s="17"/>
      <c r="B739" s="18"/>
      <c r="C739" s="18"/>
      <c r="D739" s="18"/>
      <c r="E739" s="18"/>
      <c r="F739" s="18"/>
      <c r="G739" s="18"/>
      <c r="H739" s="18"/>
      <c r="I739" s="18"/>
      <c r="J739" s="18"/>
      <c r="K739" s="25"/>
      <c r="L739" s="18"/>
      <c r="M739" s="18"/>
      <c r="N739" s="18"/>
      <c r="O739" s="18"/>
      <c r="P739" s="18"/>
      <c r="Q739" s="18"/>
      <c r="R739" s="18"/>
      <c r="S739" s="14"/>
      <c r="T739" s="14"/>
      <c r="U739" s="14"/>
      <c r="V739" s="14"/>
      <c r="W739" s="14"/>
      <c r="X739" s="14"/>
      <c r="Y739" s="14"/>
      <c r="Z739" s="14"/>
      <c r="AA739" s="14"/>
      <c r="AB739" s="14"/>
      <c r="AC739" s="14"/>
      <c r="AD739" s="14"/>
      <c r="AE739" s="14"/>
      <c r="AF739" s="14"/>
      <c r="AG739" s="14"/>
      <c r="AH739" s="14"/>
    </row>
    <row r="740" spans="1:34">
      <c r="A740" s="17"/>
      <c r="B740" s="18"/>
      <c r="C740" s="18"/>
      <c r="D740" s="18"/>
      <c r="E740" s="18"/>
      <c r="F740" s="18"/>
      <c r="G740" s="18"/>
      <c r="H740" s="18"/>
      <c r="I740" s="18"/>
      <c r="J740" s="18"/>
      <c r="K740" s="25"/>
      <c r="L740" s="18"/>
      <c r="M740" s="18"/>
      <c r="N740" s="18"/>
      <c r="O740" s="18"/>
      <c r="P740" s="18"/>
      <c r="Q740" s="18"/>
      <c r="R740" s="18"/>
      <c r="S740" s="14"/>
      <c r="T740" s="14"/>
      <c r="U740" s="14"/>
      <c r="V740" s="14"/>
      <c r="W740" s="14"/>
      <c r="X740" s="14"/>
      <c r="Y740" s="14"/>
      <c r="Z740" s="14"/>
      <c r="AA740" s="14"/>
      <c r="AB740" s="14"/>
      <c r="AC740" s="14"/>
      <c r="AD740" s="14"/>
      <c r="AE740" s="14"/>
      <c r="AF740" s="14"/>
      <c r="AG740" s="14"/>
      <c r="AH740" s="14"/>
    </row>
    <row r="741" spans="1:34">
      <c r="A741" s="17"/>
      <c r="B741" s="18"/>
      <c r="C741" s="18"/>
      <c r="D741" s="18"/>
      <c r="E741" s="18"/>
      <c r="F741" s="18"/>
      <c r="G741" s="18"/>
      <c r="H741" s="18"/>
      <c r="I741" s="18"/>
      <c r="J741" s="18"/>
      <c r="K741" s="25"/>
      <c r="L741" s="18"/>
      <c r="M741" s="18"/>
      <c r="N741" s="18"/>
      <c r="O741" s="18"/>
      <c r="P741" s="18"/>
      <c r="Q741" s="18"/>
      <c r="R741" s="18"/>
      <c r="S741" s="14"/>
      <c r="T741" s="14"/>
      <c r="U741" s="14"/>
      <c r="V741" s="14"/>
      <c r="W741" s="14"/>
      <c r="X741" s="14"/>
      <c r="Y741" s="14"/>
      <c r="Z741" s="14"/>
      <c r="AA741" s="14"/>
      <c r="AB741" s="14"/>
      <c r="AC741" s="14"/>
      <c r="AD741" s="14"/>
      <c r="AE741" s="14"/>
      <c r="AF741" s="14"/>
      <c r="AG741" s="14"/>
      <c r="AH741" s="14"/>
    </row>
    <row r="742" spans="1:34">
      <c r="A742" s="17"/>
      <c r="B742" s="18"/>
      <c r="C742" s="18"/>
      <c r="D742" s="18"/>
      <c r="E742" s="18"/>
      <c r="F742" s="18"/>
      <c r="G742" s="18"/>
      <c r="H742" s="18"/>
      <c r="I742" s="18"/>
      <c r="J742" s="18"/>
      <c r="K742" s="25"/>
      <c r="L742" s="18"/>
      <c r="M742" s="18"/>
      <c r="N742" s="18"/>
      <c r="O742" s="18"/>
      <c r="P742" s="18"/>
      <c r="Q742" s="18"/>
      <c r="R742" s="18"/>
      <c r="S742" s="14"/>
      <c r="T742" s="14"/>
      <c r="U742" s="14"/>
      <c r="V742" s="14"/>
      <c r="W742" s="14"/>
      <c r="X742" s="14"/>
      <c r="Y742" s="14"/>
      <c r="Z742" s="14"/>
      <c r="AA742" s="14"/>
      <c r="AB742" s="14"/>
      <c r="AC742" s="14"/>
      <c r="AD742" s="14"/>
      <c r="AE742" s="14"/>
      <c r="AF742" s="14"/>
      <c r="AG742" s="14"/>
      <c r="AH742" s="14"/>
    </row>
    <row r="743" spans="1:34">
      <c r="A743" s="17"/>
      <c r="B743" s="18"/>
      <c r="C743" s="18"/>
      <c r="D743" s="18"/>
      <c r="E743" s="18"/>
      <c r="F743" s="18"/>
      <c r="G743" s="18"/>
      <c r="H743" s="18"/>
      <c r="I743" s="18"/>
      <c r="J743" s="18"/>
      <c r="K743" s="25"/>
      <c r="L743" s="18"/>
      <c r="M743" s="18"/>
      <c r="N743" s="18"/>
      <c r="O743" s="18"/>
      <c r="P743" s="18"/>
      <c r="Q743" s="18"/>
      <c r="R743" s="18"/>
      <c r="S743" s="14"/>
      <c r="T743" s="14"/>
      <c r="U743" s="14"/>
      <c r="V743" s="14"/>
      <c r="W743" s="14"/>
      <c r="X743" s="14"/>
      <c r="Y743" s="14"/>
      <c r="Z743" s="14"/>
      <c r="AA743" s="14"/>
      <c r="AB743" s="14"/>
      <c r="AC743" s="14"/>
      <c r="AD743" s="14"/>
      <c r="AE743" s="14"/>
      <c r="AF743" s="14"/>
      <c r="AG743" s="14"/>
      <c r="AH743" s="14"/>
    </row>
    <row r="744" spans="1:34">
      <c r="A744" s="17"/>
      <c r="B744" s="18"/>
      <c r="C744" s="18"/>
      <c r="D744" s="18"/>
      <c r="E744" s="18"/>
      <c r="F744" s="18"/>
      <c r="G744" s="18"/>
      <c r="H744" s="18"/>
      <c r="I744" s="18"/>
      <c r="J744" s="18"/>
      <c r="K744" s="25"/>
      <c r="L744" s="18"/>
      <c r="M744" s="18"/>
      <c r="N744" s="18"/>
      <c r="O744" s="18"/>
      <c r="P744" s="18"/>
      <c r="Q744" s="18"/>
      <c r="R744" s="18"/>
      <c r="S744" s="14"/>
      <c r="T744" s="14"/>
      <c r="U744" s="14"/>
      <c r="V744" s="14"/>
      <c r="W744" s="14"/>
      <c r="X744" s="14"/>
      <c r="Y744" s="14"/>
      <c r="Z744" s="14"/>
      <c r="AA744" s="14"/>
      <c r="AB744" s="14"/>
      <c r="AC744" s="14"/>
      <c r="AD744" s="14"/>
      <c r="AE744" s="14"/>
      <c r="AF744" s="14"/>
      <c r="AG744" s="14"/>
      <c r="AH744" s="14"/>
    </row>
    <row r="745" spans="1:34">
      <c r="A745" s="17"/>
      <c r="B745" s="18"/>
      <c r="C745" s="18"/>
      <c r="D745" s="18"/>
      <c r="E745" s="18"/>
      <c r="F745" s="18"/>
      <c r="G745" s="18"/>
      <c r="H745" s="18"/>
      <c r="I745" s="18"/>
      <c r="J745" s="18"/>
      <c r="K745" s="25"/>
      <c r="L745" s="18"/>
      <c r="M745" s="18"/>
      <c r="N745" s="18"/>
      <c r="O745" s="18"/>
      <c r="P745" s="18"/>
      <c r="Q745" s="18"/>
      <c r="R745" s="18"/>
      <c r="S745" s="14"/>
      <c r="T745" s="14"/>
      <c r="U745" s="14"/>
      <c r="V745" s="14"/>
      <c r="W745" s="14"/>
      <c r="X745" s="14"/>
      <c r="Y745" s="14"/>
      <c r="Z745" s="14"/>
      <c r="AA745" s="14"/>
      <c r="AB745" s="14"/>
      <c r="AC745" s="14"/>
      <c r="AD745" s="14"/>
      <c r="AE745" s="14"/>
      <c r="AF745" s="14"/>
      <c r="AG745" s="14"/>
      <c r="AH745" s="14"/>
    </row>
    <row r="746" spans="1:34">
      <c r="A746" s="17"/>
      <c r="B746" s="18"/>
      <c r="C746" s="18"/>
      <c r="D746" s="18"/>
      <c r="E746" s="18"/>
      <c r="F746" s="18"/>
      <c r="G746" s="18"/>
      <c r="H746" s="18"/>
      <c r="I746" s="18"/>
      <c r="J746" s="18"/>
      <c r="K746" s="25"/>
      <c r="L746" s="18"/>
      <c r="M746" s="18"/>
      <c r="N746" s="18"/>
      <c r="O746" s="18"/>
      <c r="P746" s="18"/>
      <c r="Q746" s="18"/>
      <c r="R746" s="18"/>
      <c r="S746" s="14"/>
      <c r="T746" s="14"/>
      <c r="U746" s="14"/>
      <c r="V746" s="14"/>
      <c r="W746" s="14"/>
      <c r="X746" s="14"/>
      <c r="Y746" s="14"/>
      <c r="Z746" s="14"/>
      <c r="AA746" s="14"/>
      <c r="AB746" s="14"/>
      <c r="AC746" s="14"/>
      <c r="AD746" s="14"/>
      <c r="AE746" s="14"/>
      <c r="AF746" s="14"/>
      <c r="AG746" s="14"/>
      <c r="AH746" s="14"/>
    </row>
    <row r="747" spans="1:34">
      <c r="A747" s="17"/>
      <c r="B747" s="18"/>
      <c r="C747" s="18"/>
      <c r="D747" s="18"/>
      <c r="E747" s="18"/>
      <c r="F747" s="18"/>
      <c r="G747" s="18"/>
      <c r="H747" s="18"/>
      <c r="I747" s="18"/>
      <c r="J747" s="18"/>
      <c r="K747" s="25"/>
      <c r="L747" s="18"/>
      <c r="M747" s="18"/>
      <c r="N747" s="18"/>
      <c r="O747" s="18"/>
      <c r="P747" s="18"/>
      <c r="Q747" s="18"/>
      <c r="R747" s="18"/>
      <c r="S747" s="14"/>
      <c r="T747" s="14"/>
      <c r="U747" s="14"/>
      <c r="V747" s="14"/>
      <c r="W747" s="14"/>
      <c r="X747" s="14"/>
      <c r="Y747" s="14"/>
      <c r="Z747" s="14"/>
      <c r="AA747" s="14"/>
      <c r="AB747" s="14"/>
      <c r="AC747" s="14"/>
      <c r="AD747" s="14"/>
      <c r="AE747" s="14"/>
      <c r="AF747" s="14"/>
      <c r="AG747" s="14"/>
      <c r="AH747" s="14"/>
    </row>
    <row r="748" spans="1:34">
      <c r="A748" s="17"/>
      <c r="B748" s="18"/>
      <c r="C748" s="18"/>
      <c r="D748" s="18"/>
      <c r="E748" s="18"/>
      <c r="F748" s="18"/>
      <c r="G748" s="18"/>
      <c r="H748" s="18"/>
      <c r="I748" s="18"/>
      <c r="J748" s="18"/>
      <c r="K748" s="25"/>
      <c r="L748" s="18"/>
      <c r="M748" s="18"/>
      <c r="N748" s="18"/>
      <c r="O748" s="18"/>
      <c r="P748" s="18"/>
      <c r="Q748" s="18"/>
      <c r="R748" s="18"/>
      <c r="S748" s="14"/>
      <c r="T748" s="14"/>
      <c r="U748" s="14"/>
      <c r="V748" s="14"/>
      <c r="W748" s="14"/>
      <c r="X748" s="14"/>
      <c r="Y748" s="14"/>
      <c r="Z748" s="14"/>
      <c r="AA748" s="14"/>
      <c r="AB748" s="14"/>
      <c r="AC748" s="14"/>
      <c r="AD748" s="14"/>
      <c r="AE748" s="14"/>
      <c r="AF748" s="14"/>
      <c r="AG748" s="14"/>
      <c r="AH748" s="14"/>
    </row>
    <row r="749" spans="1:34">
      <c r="A749" s="17"/>
      <c r="B749" s="18"/>
      <c r="C749" s="18"/>
      <c r="D749" s="18"/>
      <c r="E749" s="18"/>
      <c r="F749" s="18"/>
      <c r="G749" s="18"/>
      <c r="H749" s="18"/>
      <c r="I749" s="18"/>
      <c r="J749" s="18"/>
      <c r="K749" s="25"/>
      <c r="L749" s="18"/>
      <c r="M749" s="18"/>
      <c r="N749" s="18"/>
      <c r="O749" s="18"/>
      <c r="P749" s="18"/>
      <c r="Q749" s="18"/>
      <c r="R749" s="18"/>
      <c r="S749" s="14"/>
      <c r="T749" s="14"/>
      <c r="U749" s="14"/>
      <c r="V749" s="14"/>
      <c r="W749" s="14"/>
      <c r="X749" s="14"/>
      <c r="Y749" s="14"/>
      <c r="Z749" s="14"/>
      <c r="AA749" s="14"/>
      <c r="AB749" s="14"/>
      <c r="AC749" s="14"/>
      <c r="AD749" s="14"/>
      <c r="AE749" s="14"/>
      <c r="AF749" s="14"/>
      <c r="AG749" s="14"/>
      <c r="AH749" s="14"/>
    </row>
    <row r="750" spans="1:34">
      <c r="A750" s="17"/>
      <c r="B750" s="18"/>
      <c r="C750" s="18"/>
      <c r="D750" s="18"/>
      <c r="E750" s="18"/>
      <c r="F750" s="18"/>
      <c r="G750" s="18"/>
      <c r="H750" s="18"/>
      <c r="I750" s="18"/>
      <c r="J750" s="18"/>
      <c r="K750" s="25"/>
      <c r="L750" s="18"/>
      <c r="M750" s="18"/>
      <c r="N750" s="18"/>
      <c r="O750" s="18"/>
      <c r="P750" s="18"/>
      <c r="Q750" s="18"/>
      <c r="R750" s="18"/>
      <c r="S750" s="14"/>
      <c r="T750" s="14"/>
      <c r="U750" s="14"/>
      <c r="V750" s="14"/>
      <c r="W750" s="14"/>
      <c r="X750" s="14"/>
      <c r="Y750" s="14"/>
      <c r="Z750" s="14"/>
      <c r="AA750" s="14"/>
      <c r="AB750" s="14"/>
      <c r="AC750" s="14"/>
      <c r="AD750" s="14"/>
      <c r="AE750" s="14"/>
      <c r="AF750" s="14"/>
      <c r="AG750" s="14"/>
      <c r="AH750" s="14"/>
    </row>
    <row r="751" spans="1:34">
      <c r="A751" s="17"/>
      <c r="B751" s="18"/>
      <c r="C751" s="18"/>
      <c r="D751" s="18"/>
      <c r="E751" s="18"/>
      <c r="F751" s="18"/>
      <c r="G751" s="18"/>
      <c r="H751" s="18"/>
      <c r="I751" s="18"/>
      <c r="J751" s="18"/>
      <c r="K751" s="25"/>
      <c r="L751" s="18"/>
      <c r="M751" s="18"/>
      <c r="N751" s="18"/>
      <c r="O751" s="18"/>
      <c r="P751" s="18"/>
      <c r="Q751" s="18"/>
      <c r="R751" s="18"/>
      <c r="S751" s="14"/>
      <c r="T751" s="14"/>
      <c r="U751" s="14"/>
      <c r="V751" s="14"/>
      <c r="W751" s="14"/>
      <c r="X751" s="14"/>
      <c r="Y751" s="14"/>
      <c r="Z751" s="14"/>
      <c r="AA751" s="14"/>
      <c r="AB751" s="14"/>
      <c r="AC751" s="14"/>
      <c r="AD751" s="14"/>
      <c r="AE751" s="14"/>
      <c r="AF751" s="14"/>
      <c r="AG751" s="14"/>
      <c r="AH751" s="14"/>
    </row>
    <row r="752" spans="1:34">
      <c r="A752" s="17"/>
      <c r="B752" s="18"/>
      <c r="C752" s="18"/>
      <c r="D752" s="18"/>
      <c r="E752" s="18"/>
      <c r="F752" s="18"/>
      <c r="G752" s="18"/>
      <c r="H752" s="18"/>
      <c r="I752" s="18"/>
      <c r="J752" s="18"/>
      <c r="K752" s="25"/>
      <c r="L752" s="18"/>
      <c r="M752" s="18"/>
      <c r="N752" s="18"/>
      <c r="O752" s="18"/>
      <c r="P752" s="18"/>
      <c r="Q752" s="18"/>
      <c r="R752" s="18"/>
      <c r="S752" s="14"/>
      <c r="T752" s="14"/>
      <c r="U752" s="14"/>
      <c r="V752" s="14"/>
      <c r="W752" s="14"/>
      <c r="X752" s="14"/>
      <c r="Y752" s="14"/>
      <c r="Z752" s="14"/>
      <c r="AA752" s="14"/>
      <c r="AB752" s="14"/>
      <c r="AC752" s="14"/>
      <c r="AD752" s="14"/>
      <c r="AE752" s="14"/>
      <c r="AF752" s="14"/>
      <c r="AG752" s="14"/>
      <c r="AH752" s="14"/>
    </row>
    <row r="753" spans="1:34">
      <c r="A753" s="17"/>
      <c r="B753" s="18"/>
      <c r="C753" s="18"/>
      <c r="D753" s="18"/>
      <c r="E753" s="18"/>
      <c r="F753" s="18"/>
      <c r="G753" s="18"/>
      <c r="H753" s="18"/>
      <c r="I753" s="18"/>
      <c r="J753" s="18"/>
      <c r="K753" s="25"/>
      <c r="L753" s="18"/>
      <c r="M753" s="18"/>
      <c r="N753" s="18"/>
      <c r="O753" s="18"/>
      <c r="P753" s="18"/>
      <c r="Q753" s="18"/>
      <c r="R753" s="18"/>
      <c r="S753" s="14"/>
      <c r="T753" s="14"/>
      <c r="U753" s="14"/>
      <c r="V753" s="14"/>
      <c r="W753" s="14"/>
      <c r="X753" s="14"/>
      <c r="Y753" s="14"/>
      <c r="Z753" s="14"/>
      <c r="AA753" s="14"/>
      <c r="AB753" s="14"/>
      <c r="AC753" s="14"/>
      <c r="AD753" s="14"/>
      <c r="AE753" s="14"/>
      <c r="AF753" s="14"/>
      <c r="AG753" s="14"/>
      <c r="AH753" s="14"/>
    </row>
    <row r="754" spans="1:34">
      <c r="A754" s="17"/>
      <c r="B754" s="18"/>
      <c r="C754" s="18"/>
      <c r="D754" s="18"/>
      <c r="E754" s="18"/>
      <c r="F754" s="18"/>
      <c r="G754" s="18"/>
      <c r="H754" s="18"/>
      <c r="I754" s="18"/>
      <c r="J754" s="18"/>
      <c r="K754" s="25"/>
      <c r="L754" s="18"/>
      <c r="M754" s="18"/>
      <c r="N754" s="18"/>
      <c r="O754" s="18"/>
      <c r="P754" s="18"/>
      <c r="Q754" s="18"/>
      <c r="R754" s="18"/>
      <c r="S754" s="14"/>
      <c r="T754" s="14"/>
      <c r="U754" s="14"/>
      <c r="V754" s="14"/>
      <c r="W754" s="14"/>
      <c r="X754" s="14"/>
      <c r="Y754" s="14"/>
      <c r="Z754" s="14"/>
      <c r="AA754" s="14"/>
      <c r="AB754" s="14"/>
      <c r="AC754" s="14"/>
      <c r="AD754" s="14"/>
      <c r="AE754" s="14"/>
      <c r="AF754" s="14"/>
      <c r="AG754" s="14"/>
      <c r="AH754" s="14"/>
    </row>
    <row r="755" spans="1:34">
      <c r="A755" s="17"/>
      <c r="B755" s="18"/>
      <c r="C755" s="18"/>
      <c r="D755" s="18"/>
      <c r="E755" s="18"/>
      <c r="F755" s="18"/>
      <c r="G755" s="18"/>
      <c r="H755" s="18"/>
      <c r="I755" s="18"/>
      <c r="J755" s="18"/>
      <c r="K755" s="25"/>
      <c r="L755" s="18"/>
      <c r="M755" s="18"/>
      <c r="N755" s="18"/>
      <c r="O755" s="18"/>
      <c r="P755" s="18"/>
      <c r="Q755" s="18"/>
      <c r="R755" s="18"/>
      <c r="S755" s="14"/>
      <c r="T755" s="14"/>
      <c r="U755" s="14"/>
      <c r="V755" s="14"/>
      <c r="W755" s="14"/>
      <c r="X755" s="14"/>
      <c r="Y755" s="14"/>
      <c r="Z755" s="14"/>
      <c r="AA755" s="14"/>
      <c r="AB755" s="14"/>
      <c r="AC755" s="14"/>
      <c r="AD755" s="14"/>
      <c r="AE755" s="14"/>
      <c r="AF755" s="14"/>
      <c r="AG755" s="14"/>
      <c r="AH755" s="14"/>
    </row>
    <row r="756" spans="1:34">
      <c r="A756" s="17"/>
      <c r="B756" s="18"/>
      <c r="C756" s="18"/>
      <c r="D756" s="18"/>
      <c r="E756" s="18"/>
      <c r="F756" s="18"/>
      <c r="G756" s="18"/>
      <c r="H756" s="18"/>
      <c r="I756" s="18"/>
      <c r="J756" s="18"/>
      <c r="K756" s="25"/>
      <c r="L756" s="18"/>
      <c r="M756" s="18"/>
      <c r="N756" s="18"/>
      <c r="O756" s="18"/>
      <c r="P756" s="18"/>
      <c r="Q756" s="18"/>
      <c r="R756" s="18"/>
      <c r="S756" s="14"/>
      <c r="T756" s="14"/>
      <c r="U756" s="14"/>
      <c r="V756" s="14"/>
      <c r="W756" s="14"/>
      <c r="X756" s="14"/>
      <c r="Y756" s="14"/>
      <c r="Z756" s="14"/>
      <c r="AA756" s="14"/>
      <c r="AB756" s="14"/>
      <c r="AC756" s="14"/>
      <c r="AD756" s="14"/>
      <c r="AE756" s="14"/>
      <c r="AF756" s="14"/>
      <c r="AG756" s="14"/>
      <c r="AH756" s="14"/>
    </row>
    <row r="757" spans="1:34">
      <c r="A757" s="17"/>
      <c r="B757" s="18"/>
      <c r="C757" s="18"/>
      <c r="D757" s="18"/>
      <c r="E757" s="18"/>
      <c r="F757" s="18"/>
      <c r="G757" s="18"/>
      <c r="H757" s="18"/>
      <c r="I757" s="18"/>
      <c r="J757" s="18"/>
      <c r="K757" s="25"/>
      <c r="L757" s="18"/>
      <c r="M757" s="18"/>
      <c r="N757" s="18"/>
      <c r="O757" s="18"/>
      <c r="P757" s="18"/>
      <c r="Q757" s="18"/>
      <c r="R757" s="18"/>
      <c r="S757" s="14"/>
      <c r="T757" s="14"/>
      <c r="U757" s="14"/>
      <c r="V757" s="14"/>
      <c r="W757" s="14"/>
      <c r="X757" s="14"/>
      <c r="Y757" s="14"/>
      <c r="Z757" s="14"/>
      <c r="AA757" s="14"/>
      <c r="AB757" s="14"/>
      <c r="AC757" s="14"/>
      <c r="AD757" s="14"/>
      <c r="AE757" s="14"/>
      <c r="AF757" s="14"/>
      <c r="AG757" s="14"/>
      <c r="AH757" s="14"/>
    </row>
    <row r="758" spans="1:34">
      <c r="A758" s="17"/>
      <c r="B758" s="18"/>
      <c r="C758" s="18"/>
      <c r="D758" s="18"/>
      <c r="E758" s="18"/>
      <c r="F758" s="18"/>
      <c r="G758" s="18"/>
      <c r="H758" s="18"/>
      <c r="I758" s="18"/>
      <c r="J758" s="18"/>
      <c r="K758" s="25"/>
      <c r="L758" s="18"/>
      <c r="M758" s="18"/>
      <c r="N758" s="18"/>
      <c r="O758" s="18"/>
      <c r="P758" s="18"/>
      <c r="Q758" s="18"/>
      <c r="R758" s="18"/>
      <c r="S758" s="14"/>
      <c r="T758" s="14"/>
      <c r="U758" s="14"/>
      <c r="V758" s="14"/>
      <c r="W758" s="14"/>
      <c r="X758" s="14"/>
      <c r="Y758" s="14"/>
      <c r="Z758" s="14"/>
      <c r="AA758" s="14"/>
      <c r="AB758" s="14"/>
      <c r="AC758" s="14"/>
      <c r="AD758" s="14"/>
      <c r="AE758" s="14"/>
      <c r="AF758" s="14"/>
      <c r="AG758" s="14"/>
      <c r="AH758" s="14"/>
    </row>
    <row r="759" spans="1:34">
      <c r="A759" s="17"/>
      <c r="B759" s="18"/>
      <c r="C759" s="18"/>
      <c r="D759" s="18"/>
      <c r="E759" s="18"/>
      <c r="F759" s="18"/>
      <c r="G759" s="18"/>
      <c r="H759" s="18"/>
      <c r="I759" s="18"/>
      <c r="J759" s="18"/>
      <c r="K759" s="25"/>
      <c r="L759" s="18"/>
      <c r="M759" s="18"/>
      <c r="N759" s="18"/>
      <c r="O759" s="18"/>
      <c r="P759" s="18"/>
      <c r="Q759" s="18"/>
      <c r="R759" s="18"/>
      <c r="S759" s="14"/>
      <c r="T759" s="14"/>
      <c r="U759" s="14"/>
      <c r="V759" s="14"/>
      <c r="W759" s="14"/>
      <c r="X759" s="14"/>
      <c r="Y759" s="14"/>
      <c r="Z759" s="14"/>
      <c r="AA759" s="14"/>
      <c r="AB759" s="14"/>
      <c r="AC759" s="14"/>
      <c r="AD759" s="14"/>
      <c r="AE759" s="14"/>
      <c r="AF759" s="14"/>
      <c r="AG759" s="14"/>
      <c r="AH759" s="14"/>
    </row>
    <row r="760" spans="1:34">
      <c r="A760" s="17"/>
      <c r="B760" s="18"/>
      <c r="C760" s="18"/>
      <c r="D760" s="18"/>
      <c r="E760" s="18"/>
      <c r="F760" s="18"/>
      <c r="G760" s="18"/>
      <c r="H760" s="18"/>
      <c r="I760" s="18"/>
      <c r="J760" s="18"/>
      <c r="K760" s="25"/>
      <c r="L760" s="18"/>
      <c r="M760" s="18"/>
      <c r="N760" s="18"/>
      <c r="O760" s="18"/>
      <c r="P760" s="18"/>
      <c r="Q760" s="18"/>
      <c r="R760" s="18"/>
      <c r="S760" s="14"/>
      <c r="T760" s="14"/>
      <c r="U760" s="14"/>
      <c r="V760" s="14"/>
      <c r="W760" s="14"/>
      <c r="X760" s="14"/>
      <c r="Y760" s="14"/>
      <c r="Z760" s="14"/>
      <c r="AA760" s="14"/>
      <c r="AB760" s="14"/>
      <c r="AC760" s="14"/>
      <c r="AD760" s="14"/>
      <c r="AE760" s="14"/>
      <c r="AF760" s="14"/>
      <c r="AG760" s="14"/>
      <c r="AH760" s="14"/>
    </row>
    <row r="761" spans="1:34">
      <c r="A761" s="17"/>
      <c r="B761" s="18"/>
      <c r="C761" s="18"/>
      <c r="D761" s="18"/>
      <c r="E761" s="18"/>
      <c r="F761" s="18"/>
      <c r="G761" s="18"/>
      <c r="H761" s="18"/>
      <c r="I761" s="18"/>
      <c r="J761" s="18"/>
      <c r="K761" s="25"/>
      <c r="L761" s="18"/>
      <c r="M761" s="18"/>
      <c r="N761" s="18"/>
      <c r="O761" s="18"/>
      <c r="P761" s="18"/>
      <c r="Q761" s="18"/>
      <c r="R761" s="18"/>
      <c r="S761" s="14"/>
      <c r="T761" s="14"/>
      <c r="U761" s="14"/>
      <c r="V761" s="14"/>
      <c r="W761" s="14"/>
      <c r="X761" s="14"/>
      <c r="Y761" s="14"/>
      <c r="Z761" s="14"/>
      <c r="AA761" s="14"/>
      <c r="AB761" s="14"/>
      <c r="AC761" s="14"/>
      <c r="AD761" s="14"/>
      <c r="AE761" s="14"/>
      <c r="AF761" s="14"/>
      <c r="AG761" s="14"/>
      <c r="AH761" s="14"/>
    </row>
    <row r="762" spans="1:34">
      <c r="A762" s="17"/>
      <c r="B762" s="18"/>
      <c r="C762" s="18"/>
      <c r="D762" s="18"/>
      <c r="E762" s="18"/>
      <c r="F762" s="18"/>
      <c r="G762" s="18"/>
      <c r="H762" s="18"/>
      <c r="I762" s="18"/>
      <c r="J762" s="18"/>
      <c r="K762" s="25"/>
      <c r="L762" s="18"/>
      <c r="M762" s="18"/>
      <c r="N762" s="18"/>
      <c r="O762" s="18"/>
      <c r="P762" s="18"/>
      <c r="Q762" s="18"/>
      <c r="R762" s="18"/>
      <c r="S762" s="14"/>
      <c r="T762" s="14"/>
      <c r="U762" s="14"/>
      <c r="V762" s="14"/>
      <c r="W762" s="14"/>
      <c r="X762" s="14"/>
      <c r="Y762" s="14"/>
      <c r="Z762" s="14"/>
      <c r="AA762" s="14"/>
      <c r="AB762" s="14"/>
      <c r="AC762" s="14"/>
      <c r="AD762" s="14"/>
      <c r="AE762" s="14"/>
      <c r="AF762" s="14"/>
      <c r="AG762" s="14"/>
      <c r="AH762" s="14"/>
    </row>
    <row r="763" spans="1:34">
      <c r="A763" s="17"/>
      <c r="B763" s="18"/>
      <c r="C763" s="18"/>
      <c r="D763" s="18"/>
      <c r="E763" s="18"/>
      <c r="F763" s="18"/>
      <c r="G763" s="18"/>
      <c r="H763" s="18"/>
      <c r="I763" s="18"/>
      <c r="J763" s="18"/>
      <c r="K763" s="25"/>
      <c r="L763" s="18"/>
      <c r="M763" s="18"/>
      <c r="N763" s="18"/>
      <c r="O763" s="18"/>
      <c r="P763" s="18"/>
      <c r="Q763" s="18"/>
      <c r="R763" s="18"/>
      <c r="S763" s="14"/>
      <c r="T763" s="14"/>
      <c r="U763" s="14"/>
      <c r="V763" s="14"/>
      <c r="W763" s="14"/>
      <c r="X763" s="14"/>
      <c r="Y763" s="14"/>
      <c r="Z763" s="14"/>
      <c r="AA763" s="14"/>
      <c r="AB763" s="14"/>
      <c r="AC763" s="14"/>
      <c r="AD763" s="14"/>
      <c r="AE763" s="14"/>
      <c r="AF763" s="14"/>
      <c r="AG763" s="14"/>
      <c r="AH763" s="14"/>
    </row>
    <row r="764" spans="1:34">
      <c r="A764" s="17"/>
      <c r="B764" s="18"/>
      <c r="C764" s="18"/>
      <c r="D764" s="18"/>
      <c r="E764" s="18"/>
      <c r="F764" s="18"/>
      <c r="G764" s="18"/>
      <c r="H764" s="18"/>
      <c r="I764" s="18"/>
      <c r="J764" s="18"/>
      <c r="K764" s="25"/>
      <c r="L764" s="18"/>
      <c r="M764" s="18"/>
      <c r="N764" s="18"/>
      <c r="O764" s="18"/>
      <c r="P764" s="18"/>
      <c r="Q764" s="18"/>
      <c r="R764" s="18"/>
      <c r="S764" s="14"/>
      <c r="T764" s="14"/>
      <c r="U764" s="14"/>
      <c r="V764" s="14"/>
      <c r="W764" s="14"/>
      <c r="X764" s="14"/>
      <c r="Y764" s="14"/>
      <c r="Z764" s="14"/>
      <c r="AA764" s="14"/>
      <c r="AB764" s="14"/>
      <c r="AC764" s="14"/>
      <c r="AD764" s="14"/>
      <c r="AE764" s="14"/>
      <c r="AF764" s="14"/>
      <c r="AG764" s="14"/>
      <c r="AH764" s="14"/>
    </row>
    <row r="765" spans="1:34">
      <c r="A765" s="17"/>
      <c r="B765" s="18"/>
      <c r="C765" s="18"/>
      <c r="D765" s="18"/>
      <c r="E765" s="18"/>
      <c r="F765" s="18"/>
      <c r="G765" s="18"/>
      <c r="H765" s="18"/>
      <c r="I765" s="18"/>
      <c r="J765" s="18"/>
      <c r="K765" s="25"/>
      <c r="L765" s="18"/>
      <c r="M765" s="18"/>
      <c r="N765" s="18"/>
      <c r="O765" s="18"/>
      <c r="P765" s="18"/>
      <c r="Q765" s="18"/>
      <c r="R765" s="18"/>
      <c r="S765" s="14"/>
      <c r="T765" s="14"/>
      <c r="U765" s="14"/>
      <c r="V765" s="14"/>
      <c r="W765" s="14"/>
      <c r="X765" s="14"/>
      <c r="Y765" s="14"/>
      <c r="Z765" s="14"/>
      <c r="AA765" s="14"/>
      <c r="AB765" s="14"/>
      <c r="AC765" s="14"/>
      <c r="AD765" s="14"/>
      <c r="AE765" s="14"/>
      <c r="AF765" s="14"/>
      <c r="AG765" s="14"/>
      <c r="AH765" s="14"/>
    </row>
    <row r="766" spans="1:34">
      <c r="A766" s="17"/>
      <c r="B766" s="18"/>
      <c r="C766" s="18"/>
      <c r="D766" s="18"/>
      <c r="E766" s="18"/>
      <c r="F766" s="18"/>
      <c r="G766" s="18"/>
      <c r="H766" s="18"/>
      <c r="I766" s="18"/>
      <c r="J766" s="18"/>
      <c r="K766" s="25"/>
      <c r="L766" s="18"/>
      <c r="M766" s="18"/>
      <c r="N766" s="18"/>
      <c r="O766" s="18"/>
      <c r="P766" s="18"/>
      <c r="Q766" s="18"/>
      <c r="R766" s="18"/>
      <c r="S766" s="14"/>
      <c r="T766" s="14"/>
      <c r="U766" s="14"/>
      <c r="V766" s="14"/>
      <c r="W766" s="14"/>
      <c r="X766" s="14"/>
      <c r="Y766" s="14"/>
      <c r="Z766" s="14"/>
      <c r="AA766" s="14"/>
      <c r="AB766" s="14"/>
      <c r="AC766" s="14"/>
      <c r="AD766" s="14"/>
      <c r="AE766" s="14"/>
      <c r="AF766" s="14"/>
      <c r="AG766" s="14"/>
      <c r="AH766" s="14"/>
    </row>
    <row r="767" spans="1:34">
      <c r="A767" s="17"/>
      <c r="B767" s="18"/>
      <c r="C767" s="18"/>
      <c r="D767" s="18"/>
      <c r="E767" s="18"/>
      <c r="F767" s="18"/>
      <c r="G767" s="18"/>
      <c r="H767" s="18"/>
      <c r="I767" s="18"/>
      <c r="J767" s="18"/>
      <c r="K767" s="25"/>
      <c r="L767" s="18"/>
      <c r="M767" s="18"/>
      <c r="N767" s="18"/>
      <c r="O767" s="18"/>
      <c r="P767" s="18"/>
      <c r="Q767" s="18"/>
      <c r="R767" s="18"/>
      <c r="S767" s="14"/>
      <c r="T767" s="14"/>
      <c r="U767" s="14"/>
      <c r="V767" s="14"/>
      <c r="W767" s="14"/>
      <c r="X767" s="14"/>
      <c r="Y767" s="14"/>
      <c r="Z767" s="14"/>
      <c r="AA767" s="14"/>
      <c r="AB767" s="14"/>
      <c r="AC767" s="14"/>
      <c r="AD767" s="14"/>
      <c r="AE767" s="14"/>
      <c r="AF767" s="14"/>
      <c r="AG767" s="14"/>
      <c r="AH767" s="14"/>
    </row>
    <row r="768" spans="1:34">
      <c r="A768" s="17"/>
      <c r="B768" s="18"/>
      <c r="C768" s="18"/>
      <c r="D768" s="18"/>
      <c r="E768" s="18"/>
      <c r="F768" s="18"/>
      <c r="G768" s="18"/>
      <c r="H768" s="18"/>
      <c r="I768" s="18"/>
      <c r="J768" s="18"/>
      <c r="K768" s="25"/>
      <c r="L768" s="18"/>
      <c r="M768" s="18"/>
      <c r="N768" s="18"/>
      <c r="O768" s="18"/>
      <c r="P768" s="18"/>
      <c r="Q768" s="18"/>
      <c r="R768" s="18"/>
      <c r="S768" s="14"/>
      <c r="T768" s="14"/>
      <c r="U768" s="14"/>
      <c r="V768" s="14"/>
      <c r="W768" s="14"/>
      <c r="X768" s="14"/>
      <c r="Y768" s="14"/>
      <c r="Z768" s="14"/>
      <c r="AA768" s="14"/>
      <c r="AB768" s="14"/>
      <c r="AC768" s="14"/>
      <c r="AD768" s="14"/>
      <c r="AE768" s="14"/>
      <c r="AF768" s="14"/>
      <c r="AG768" s="14"/>
      <c r="AH768" s="14"/>
    </row>
    <row r="769" spans="1:34">
      <c r="A769" s="17"/>
      <c r="B769" s="18"/>
      <c r="C769" s="18"/>
      <c r="D769" s="18"/>
      <c r="E769" s="18"/>
      <c r="F769" s="18"/>
      <c r="G769" s="18"/>
      <c r="H769" s="18"/>
      <c r="I769" s="18"/>
      <c r="J769" s="18"/>
      <c r="K769" s="25"/>
      <c r="L769" s="18"/>
      <c r="M769" s="18"/>
      <c r="N769" s="18"/>
      <c r="O769" s="18"/>
      <c r="P769" s="18"/>
      <c r="Q769" s="18"/>
      <c r="R769" s="18"/>
      <c r="S769" s="14"/>
      <c r="T769" s="14"/>
      <c r="U769" s="14"/>
      <c r="V769" s="14"/>
      <c r="W769" s="14"/>
      <c r="X769" s="14"/>
      <c r="Y769" s="14"/>
      <c r="Z769" s="14"/>
      <c r="AA769" s="14"/>
      <c r="AB769" s="14"/>
      <c r="AC769" s="14"/>
      <c r="AD769" s="14"/>
      <c r="AE769" s="14"/>
      <c r="AF769" s="14"/>
      <c r="AG769" s="14"/>
      <c r="AH769" s="14"/>
    </row>
    <row r="770" spans="1:34">
      <c r="A770" s="17"/>
      <c r="B770" s="18"/>
      <c r="C770" s="18"/>
      <c r="D770" s="18"/>
      <c r="E770" s="18"/>
      <c r="F770" s="18"/>
      <c r="G770" s="18"/>
      <c r="H770" s="18"/>
      <c r="I770" s="18"/>
      <c r="J770" s="18"/>
      <c r="K770" s="25"/>
      <c r="L770" s="18"/>
      <c r="M770" s="18"/>
      <c r="N770" s="18"/>
      <c r="O770" s="18"/>
      <c r="P770" s="18"/>
      <c r="Q770" s="18"/>
      <c r="R770" s="18"/>
      <c r="S770" s="14"/>
      <c r="T770" s="14"/>
      <c r="U770" s="14"/>
      <c r="V770" s="14"/>
      <c r="W770" s="14"/>
      <c r="X770" s="14"/>
      <c r="Y770" s="14"/>
      <c r="Z770" s="14"/>
      <c r="AA770" s="14"/>
      <c r="AB770" s="14"/>
      <c r="AC770" s="14"/>
      <c r="AD770" s="14"/>
      <c r="AE770" s="14"/>
      <c r="AF770" s="14"/>
      <c r="AG770" s="14"/>
      <c r="AH770" s="14"/>
    </row>
    <row r="771" spans="1:34">
      <c r="A771" s="17"/>
      <c r="B771" s="18"/>
      <c r="C771" s="18"/>
      <c r="D771" s="18"/>
      <c r="E771" s="18"/>
      <c r="F771" s="18"/>
      <c r="G771" s="18"/>
      <c r="H771" s="18"/>
      <c r="I771" s="18"/>
      <c r="J771" s="18"/>
      <c r="K771" s="25"/>
      <c r="L771" s="18"/>
      <c r="M771" s="18"/>
      <c r="N771" s="18"/>
      <c r="O771" s="18"/>
      <c r="P771" s="18"/>
      <c r="Q771" s="18"/>
      <c r="R771" s="18"/>
      <c r="S771" s="14"/>
      <c r="T771" s="14"/>
      <c r="U771" s="14"/>
      <c r="V771" s="14"/>
      <c r="W771" s="14"/>
      <c r="X771" s="14"/>
      <c r="Y771" s="14"/>
      <c r="Z771" s="14"/>
      <c r="AA771" s="14"/>
      <c r="AB771" s="14"/>
      <c r="AC771" s="14"/>
      <c r="AD771" s="14"/>
      <c r="AE771" s="14"/>
      <c r="AF771" s="14"/>
      <c r="AG771" s="14"/>
      <c r="AH771" s="14"/>
    </row>
    <row r="772" spans="1:34">
      <c r="A772" s="17"/>
      <c r="B772" s="18"/>
      <c r="C772" s="18"/>
      <c r="D772" s="18"/>
      <c r="E772" s="18"/>
      <c r="F772" s="18"/>
      <c r="G772" s="18"/>
      <c r="H772" s="18"/>
      <c r="I772" s="18"/>
      <c r="J772" s="18"/>
      <c r="K772" s="25"/>
      <c r="L772" s="18"/>
      <c r="M772" s="18"/>
      <c r="N772" s="18"/>
      <c r="O772" s="18"/>
      <c r="P772" s="18"/>
      <c r="Q772" s="18"/>
      <c r="R772" s="18"/>
      <c r="S772" s="14"/>
      <c r="T772" s="14"/>
      <c r="U772" s="14"/>
      <c r="V772" s="14"/>
      <c r="W772" s="14"/>
      <c r="X772" s="14"/>
      <c r="Y772" s="14"/>
      <c r="Z772" s="14"/>
      <c r="AA772" s="14"/>
      <c r="AB772" s="14"/>
      <c r="AC772" s="14"/>
      <c r="AD772" s="14"/>
      <c r="AE772" s="14"/>
      <c r="AF772" s="14"/>
      <c r="AG772" s="14"/>
      <c r="AH772" s="14"/>
    </row>
    <row r="773" spans="1:34">
      <c r="A773" s="17"/>
      <c r="B773" s="18"/>
      <c r="C773" s="18"/>
      <c r="D773" s="18"/>
      <c r="E773" s="18"/>
      <c r="F773" s="18"/>
      <c r="G773" s="18"/>
      <c r="H773" s="18"/>
      <c r="I773" s="18"/>
      <c r="J773" s="18"/>
      <c r="K773" s="25"/>
      <c r="L773" s="18"/>
      <c r="M773" s="18"/>
      <c r="N773" s="18"/>
      <c r="O773" s="18"/>
      <c r="P773" s="18"/>
      <c r="Q773" s="18"/>
      <c r="R773" s="18"/>
      <c r="S773" s="14"/>
      <c r="T773" s="14"/>
      <c r="U773" s="14"/>
      <c r="V773" s="14"/>
      <c r="W773" s="14"/>
      <c r="X773" s="14"/>
      <c r="Y773" s="14"/>
      <c r="Z773" s="14"/>
      <c r="AA773" s="14"/>
      <c r="AB773" s="14"/>
      <c r="AC773" s="14"/>
      <c r="AD773" s="14"/>
      <c r="AE773" s="14"/>
      <c r="AF773" s="14"/>
      <c r="AG773" s="14"/>
      <c r="AH773" s="14"/>
    </row>
    <row r="774" spans="1:34">
      <c r="A774" s="17"/>
      <c r="B774" s="18"/>
      <c r="C774" s="18"/>
      <c r="D774" s="18"/>
      <c r="E774" s="18"/>
      <c r="F774" s="18"/>
      <c r="G774" s="18"/>
      <c r="H774" s="18"/>
      <c r="I774" s="18"/>
      <c r="J774" s="18"/>
      <c r="K774" s="25"/>
      <c r="L774" s="18"/>
      <c r="M774" s="18"/>
      <c r="N774" s="18"/>
      <c r="O774" s="18"/>
      <c r="P774" s="18"/>
      <c r="Q774" s="18"/>
      <c r="R774" s="18"/>
      <c r="S774" s="14"/>
      <c r="T774" s="14"/>
      <c r="U774" s="14"/>
      <c r="V774" s="14"/>
      <c r="W774" s="14"/>
      <c r="X774" s="14"/>
      <c r="Y774" s="14"/>
      <c r="Z774" s="14"/>
      <c r="AA774" s="14"/>
      <c r="AB774" s="14"/>
      <c r="AC774" s="14"/>
      <c r="AD774" s="14"/>
      <c r="AE774" s="14"/>
      <c r="AF774" s="14"/>
      <c r="AG774" s="14"/>
      <c r="AH774" s="14"/>
    </row>
    <row r="775" spans="1:34">
      <c r="A775" s="17"/>
      <c r="B775" s="18"/>
      <c r="C775" s="18"/>
      <c r="D775" s="18"/>
      <c r="E775" s="18"/>
      <c r="F775" s="18"/>
      <c r="G775" s="18"/>
      <c r="H775" s="18"/>
      <c r="I775" s="18"/>
      <c r="J775" s="18"/>
      <c r="K775" s="25"/>
      <c r="L775" s="18"/>
      <c r="M775" s="18"/>
      <c r="N775" s="18"/>
      <c r="O775" s="18"/>
      <c r="P775" s="18"/>
      <c r="Q775" s="18"/>
      <c r="R775" s="18"/>
      <c r="S775" s="14"/>
      <c r="T775" s="14"/>
      <c r="U775" s="14"/>
      <c r="V775" s="14"/>
      <c r="W775" s="14"/>
      <c r="X775" s="14"/>
      <c r="Y775" s="14"/>
      <c r="Z775" s="14"/>
      <c r="AA775" s="14"/>
      <c r="AB775" s="14"/>
      <c r="AC775" s="14"/>
      <c r="AD775" s="14"/>
      <c r="AE775" s="14"/>
      <c r="AF775" s="14"/>
      <c r="AG775" s="14"/>
      <c r="AH775" s="14"/>
    </row>
    <row r="776" spans="1:34">
      <c r="A776" s="17"/>
      <c r="B776" s="18"/>
      <c r="C776" s="18"/>
      <c r="D776" s="18"/>
      <c r="E776" s="18"/>
      <c r="F776" s="18"/>
      <c r="G776" s="18"/>
      <c r="H776" s="18"/>
      <c r="I776" s="18"/>
      <c r="J776" s="18"/>
      <c r="K776" s="25"/>
      <c r="L776" s="18"/>
      <c r="M776" s="18"/>
      <c r="N776" s="18"/>
      <c r="O776" s="18"/>
      <c r="P776" s="18"/>
      <c r="Q776" s="18"/>
      <c r="R776" s="18"/>
      <c r="S776" s="14"/>
      <c r="T776" s="14"/>
      <c r="U776" s="14"/>
      <c r="V776" s="14"/>
      <c r="W776" s="14"/>
      <c r="X776" s="14"/>
      <c r="Y776" s="14"/>
      <c r="Z776" s="14"/>
      <c r="AA776" s="14"/>
      <c r="AB776" s="14"/>
      <c r="AC776" s="14"/>
      <c r="AD776" s="14"/>
      <c r="AE776" s="14"/>
      <c r="AF776" s="14"/>
      <c r="AG776" s="14"/>
      <c r="AH776" s="14"/>
    </row>
    <row r="777" spans="1:34">
      <c r="A777" s="17"/>
      <c r="B777" s="18"/>
      <c r="C777" s="18"/>
      <c r="D777" s="18"/>
      <c r="E777" s="18"/>
      <c r="F777" s="18"/>
      <c r="G777" s="18"/>
      <c r="H777" s="18"/>
      <c r="I777" s="18"/>
      <c r="J777" s="18"/>
      <c r="K777" s="25"/>
      <c r="L777" s="18"/>
      <c r="M777" s="18"/>
      <c r="N777" s="18"/>
      <c r="O777" s="18"/>
      <c r="P777" s="18"/>
      <c r="Q777" s="18"/>
      <c r="R777" s="18"/>
      <c r="S777" s="14"/>
      <c r="T777" s="14"/>
      <c r="U777" s="14"/>
      <c r="V777" s="14"/>
      <c r="W777" s="14"/>
      <c r="X777" s="14"/>
      <c r="Y777" s="14"/>
      <c r="Z777" s="14"/>
      <c r="AA777" s="14"/>
      <c r="AB777" s="14"/>
      <c r="AC777" s="14"/>
      <c r="AD777" s="14"/>
      <c r="AE777" s="14"/>
      <c r="AF777" s="14"/>
      <c r="AG777" s="14"/>
      <c r="AH777" s="14"/>
    </row>
    <row r="778" spans="1:34">
      <c r="A778" s="17"/>
      <c r="B778" s="18"/>
      <c r="C778" s="18"/>
      <c r="D778" s="18"/>
      <c r="E778" s="18"/>
      <c r="F778" s="18"/>
      <c r="G778" s="18"/>
      <c r="H778" s="18"/>
      <c r="I778" s="18"/>
      <c r="J778" s="18"/>
      <c r="K778" s="25"/>
      <c r="L778" s="18"/>
      <c r="M778" s="18"/>
      <c r="N778" s="18"/>
      <c r="O778" s="18"/>
      <c r="P778" s="18"/>
      <c r="Q778" s="18"/>
      <c r="R778" s="18"/>
      <c r="S778" s="14"/>
      <c r="T778" s="14"/>
      <c r="U778" s="14"/>
      <c r="V778" s="14"/>
      <c r="W778" s="14"/>
      <c r="X778" s="14"/>
      <c r="Y778" s="14"/>
      <c r="Z778" s="14"/>
      <c r="AA778" s="14"/>
      <c r="AB778" s="14"/>
      <c r="AC778" s="14"/>
      <c r="AD778" s="14"/>
      <c r="AE778" s="14"/>
      <c r="AF778" s="14"/>
      <c r="AG778" s="14"/>
      <c r="AH778" s="14"/>
    </row>
    <row r="779" spans="1:34">
      <c r="A779" s="17"/>
      <c r="B779" s="18"/>
      <c r="C779" s="18"/>
      <c r="D779" s="18"/>
      <c r="E779" s="18"/>
      <c r="F779" s="18"/>
      <c r="G779" s="18"/>
      <c r="H779" s="18"/>
      <c r="I779" s="18"/>
      <c r="J779" s="18"/>
      <c r="K779" s="25"/>
      <c r="L779" s="18"/>
      <c r="M779" s="18"/>
      <c r="N779" s="18"/>
      <c r="O779" s="18"/>
      <c r="P779" s="18"/>
      <c r="Q779" s="18"/>
      <c r="R779" s="18"/>
      <c r="S779" s="14"/>
      <c r="T779" s="14"/>
      <c r="U779" s="14"/>
      <c r="V779" s="14"/>
      <c r="W779" s="14"/>
      <c r="X779" s="14"/>
      <c r="Y779" s="14"/>
      <c r="Z779" s="14"/>
      <c r="AA779" s="14"/>
      <c r="AB779" s="14"/>
      <c r="AC779" s="14"/>
      <c r="AD779" s="14"/>
      <c r="AE779" s="14"/>
      <c r="AF779" s="14"/>
      <c r="AG779" s="14"/>
      <c r="AH779" s="14"/>
    </row>
    <row r="780" spans="1:34">
      <c r="A780" s="17"/>
      <c r="B780" s="18"/>
      <c r="C780" s="18"/>
      <c r="D780" s="18"/>
      <c r="E780" s="18"/>
      <c r="F780" s="18"/>
      <c r="G780" s="18"/>
      <c r="H780" s="18"/>
      <c r="I780" s="18"/>
      <c r="J780" s="18"/>
      <c r="K780" s="25"/>
      <c r="L780" s="18"/>
      <c r="M780" s="18"/>
      <c r="N780" s="18"/>
      <c r="O780" s="18"/>
      <c r="P780" s="18"/>
      <c r="Q780" s="18"/>
      <c r="R780" s="18"/>
      <c r="S780" s="14"/>
      <c r="T780" s="14"/>
      <c r="U780" s="14"/>
      <c r="V780" s="14"/>
      <c r="W780" s="14"/>
      <c r="X780" s="14"/>
      <c r="Y780" s="14"/>
      <c r="Z780" s="14"/>
      <c r="AA780" s="14"/>
      <c r="AB780" s="14"/>
      <c r="AC780" s="14"/>
      <c r="AD780" s="14"/>
      <c r="AE780" s="14"/>
      <c r="AF780" s="14"/>
      <c r="AG780" s="14"/>
      <c r="AH780" s="14"/>
    </row>
    <row r="781" spans="1:34">
      <c r="A781" s="17"/>
      <c r="B781" s="18"/>
      <c r="C781" s="18"/>
      <c r="D781" s="18"/>
      <c r="E781" s="18"/>
      <c r="F781" s="18"/>
      <c r="G781" s="18"/>
      <c r="H781" s="18"/>
      <c r="I781" s="18"/>
      <c r="J781" s="18"/>
      <c r="K781" s="25"/>
      <c r="L781" s="18"/>
      <c r="M781" s="18"/>
      <c r="N781" s="18"/>
      <c r="O781" s="18"/>
      <c r="P781" s="18"/>
      <c r="Q781" s="18"/>
      <c r="R781" s="18"/>
      <c r="S781" s="14"/>
      <c r="T781" s="14"/>
      <c r="U781" s="14"/>
      <c r="V781" s="14"/>
      <c r="W781" s="14"/>
      <c r="X781" s="14"/>
      <c r="Y781" s="14"/>
      <c r="Z781" s="14"/>
      <c r="AA781" s="14"/>
      <c r="AB781" s="14"/>
      <c r="AC781" s="14"/>
      <c r="AD781" s="14"/>
      <c r="AE781" s="14"/>
      <c r="AF781" s="14"/>
      <c r="AG781" s="14"/>
      <c r="AH781" s="14"/>
    </row>
    <row r="782" spans="1:34">
      <c r="A782" s="17"/>
      <c r="B782" s="18"/>
      <c r="C782" s="18"/>
      <c r="D782" s="18"/>
      <c r="E782" s="18"/>
      <c r="F782" s="18"/>
      <c r="G782" s="18"/>
      <c r="H782" s="18"/>
      <c r="I782" s="18"/>
      <c r="J782" s="18"/>
      <c r="K782" s="25"/>
      <c r="L782" s="18"/>
      <c r="M782" s="18"/>
      <c r="N782" s="18"/>
      <c r="O782" s="18"/>
      <c r="P782" s="18"/>
      <c r="Q782" s="18"/>
      <c r="R782" s="18"/>
      <c r="S782" s="14"/>
      <c r="T782" s="14"/>
      <c r="U782" s="14"/>
      <c r="V782" s="14"/>
      <c r="W782" s="14"/>
      <c r="X782" s="14"/>
      <c r="Y782" s="14"/>
      <c r="Z782" s="14"/>
      <c r="AA782" s="14"/>
      <c r="AB782" s="14"/>
      <c r="AC782" s="14"/>
      <c r="AD782" s="14"/>
      <c r="AE782" s="14"/>
      <c r="AF782" s="14"/>
      <c r="AG782" s="14"/>
      <c r="AH782" s="14"/>
    </row>
    <row r="783" spans="1:34">
      <c r="A783" s="17"/>
      <c r="B783" s="18"/>
      <c r="C783" s="18"/>
      <c r="D783" s="18"/>
      <c r="E783" s="18"/>
      <c r="F783" s="18"/>
      <c r="G783" s="18"/>
      <c r="H783" s="18"/>
      <c r="I783" s="18"/>
      <c r="J783" s="18"/>
      <c r="K783" s="25"/>
      <c r="L783" s="18"/>
      <c r="M783" s="18"/>
      <c r="N783" s="18"/>
      <c r="O783" s="18"/>
      <c r="P783" s="18"/>
      <c r="Q783" s="18"/>
      <c r="R783" s="18"/>
      <c r="S783" s="14"/>
      <c r="T783" s="14"/>
      <c r="U783" s="14"/>
      <c r="V783" s="14"/>
      <c r="W783" s="14"/>
      <c r="X783" s="14"/>
      <c r="Y783" s="14"/>
      <c r="Z783" s="14"/>
      <c r="AA783" s="14"/>
      <c r="AB783" s="14"/>
      <c r="AC783" s="14"/>
      <c r="AD783" s="14"/>
      <c r="AE783" s="14"/>
      <c r="AF783" s="14"/>
      <c r="AG783" s="14"/>
      <c r="AH783" s="14"/>
    </row>
    <row r="784" spans="1:34">
      <c r="A784" s="17"/>
      <c r="B784" s="18"/>
      <c r="C784" s="18"/>
      <c r="D784" s="18"/>
      <c r="E784" s="18"/>
      <c r="F784" s="18"/>
      <c r="G784" s="18"/>
      <c r="H784" s="18"/>
      <c r="I784" s="18"/>
      <c r="J784" s="18"/>
      <c r="K784" s="25"/>
      <c r="L784" s="18"/>
      <c r="M784" s="18"/>
      <c r="N784" s="18"/>
      <c r="O784" s="18"/>
      <c r="P784" s="18"/>
      <c r="Q784" s="18"/>
      <c r="R784" s="18"/>
      <c r="S784" s="14"/>
      <c r="T784" s="14"/>
      <c r="U784" s="14"/>
      <c r="V784" s="14"/>
      <c r="W784" s="14"/>
      <c r="X784" s="14"/>
      <c r="Y784" s="14"/>
      <c r="Z784" s="14"/>
      <c r="AA784" s="14"/>
      <c r="AB784" s="14"/>
      <c r="AC784" s="14"/>
      <c r="AD784" s="14"/>
      <c r="AE784" s="14"/>
      <c r="AF784" s="14"/>
      <c r="AG784" s="14"/>
      <c r="AH784" s="14"/>
    </row>
    <row r="785" spans="1:34">
      <c r="A785" s="17"/>
      <c r="B785" s="18"/>
      <c r="C785" s="18"/>
      <c r="D785" s="18"/>
      <c r="E785" s="18"/>
      <c r="F785" s="18"/>
      <c r="G785" s="18"/>
      <c r="H785" s="18"/>
      <c r="I785" s="18"/>
      <c r="J785" s="18"/>
      <c r="K785" s="25"/>
      <c r="L785" s="18"/>
      <c r="M785" s="18"/>
      <c r="N785" s="18"/>
      <c r="O785" s="18"/>
      <c r="P785" s="18"/>
      <c r="Q785" s="18"/>
      <c r="R785" s="18"/>
      <c r="S785" s="14"/>
      <c r="T785" s="14"/>
      <c r="U785" s="14"/>
      <c r="V785" s="14"/>
      <c r="W785" s="14"/>
      <c r="X785" s="14"/>
      <c r="Y785" s="14"/>
      <c r="Z785" s="14"/>
      <c r="AA785" s="14"/>
      <c r="AB785" s="14"/>
      <c r="AC785" s="14"/>
      <c r="AD785" s="14"/>
      <c r="AE785" s="14"/>
      <c r="AF785" s="14"/>
      <c r="AG785" s="14"/>
      <c r="AH785" s="14"/>
    </row>
    <row r="786" spans="1:34">
      <c r="A786" s="17"/>
      <c r="B786" s="18"/>
      <c r="C786" s="18"/>
      <c r="D786" s="18"/>
      <c r="E786" s="18"/>
      <c r="F786" s="18"/>
      <c r="G786" s="18"/>
      <c r="H786" s="18"/>
      <c r="I786" s="18"/>
      <c r="J786" s="18"/>
      <c r="K786" s="25"/>
      <c r="L786" s="18"/>
      <c r="M786" s="18"/>
      <c r="N786" s="18"/>
      <c r="O786" s="18"/>
      <c r="P786" s="18"/>
      <c r="Q786" s="18"/>
      <c r="R786" s="18"/>
      <c r="S786" s="14"/>
      <c r="T786" s="14"/>
      <c r="U786" s="14"/>
      <c r="V786" s="14"/>
      <c r="W786" s="14"/>
      <c r="X786" s="14"/>
      <c r="Y786" s="14"/>
      <c r="Z786" s="14"/>
      <c r="AA786" s="14"/>
      <c r="AB786" s="14"/>
      <c r="AC786" s="14"/>
      <c r="AD786" s="14"/>
      <c r="AE786" s="14"/>
      <c r="AF786" s="14"/>
      <c r="AG786" s="14"/>
      <c r="AH786" s="14"/>
    </row>
    <row r="787" spans="1:34">
      <c r="A787" s="17"/>
      <c r="B787" s="18"/>
      <c r="C787" s="18"/>
      <c r="D787" s="18"/>
      <c r="E787" s="18"/>
      <c r="F787" s="18"/>
      <c r="G787" s="18"/>
      <c r="H787" s="18"/>
      <c r="I787" s="18"/>
      <c r="J787" s="18"/>
      <c r="K787" s="25"/>
      <c r="L787" s="18"/>
      <c r="M787" s="18"/>
      <c r="N787" s="18"/>
      <c r="O787" s="18"/>
      <c r="P787" s="18"/>
      <c r="Q787" s="18"/>
      <c r="R787" s="18"/>
      <c r="S787" s="14"/>
      <c r="T787" s="14"/>
      <c r="U787" s="14"/>
      <c r="V787" s="14"/>
      <c r="W787" s="14"/>
      <c r="X787" s="14"/>
      <c r="Y787" s="14"/>
      <c r="Z787" s="14"/>
      <c r="AA787" s="14"/>
      <c r="AB787" s="14"/>
      <c r="AC787" s="14"/>
      <c r="AD787" s="14"/>
      <c r="AE787" s="14"/>
      <c r="AF787" s="14"/>
      <c r="AG787" s="14"/>
      <c r="AH787" s="14"/>
    </row>
    <row r="788" spans="1:34">
      <c r="A788" s="17"/>
      <c r="B788" s="18"/>
      <c r="C788" s="18"/>
      <c r="D788" s="18"/>
      <c r="E788" s="18"/>
      <c r="F788" s="18"/>
      <c r="G788" s="18"/>
      <c r="H788" s="18"/>
      <c r="I788" s="18"/>
      <c r="J788" s="18"/>
      <c r="K788" s="25"/>
      <c r="L788" s="18"/>
      <c r="M788" s="18"/>
      <c r="N788" s="18"/>
      <c r="O788" s="18"/>
      <c r="P788" s="18"/>
      <c r="Q788" s="18"/>
      <c r="R788" s="18"/>
      <c r="S788" s="14"/>
      <c r="T788" s="14"/>
      <c r="U788" s="14"/>
      <c r="V788" s="14"/>
      <c r="W788" s="14"/>
      <c r="X788" s="14"/>
      <c r="Y788" s="14"/>
      <c r="Z788" s="14"/>
      <c r="AA788" s="14"/>
      <c r="AB788" s="14"/>
      <c r="AC788" s="14"/>
      <c r="AD788" s="14"/>
      <c r="AE788" s="14"/>
      <c r="AF788" s="14"/>
      <c r="AG788" s="14"/>
      <c r="AH788" s="14"/>
    </row>
    <row r="789" spans="1:34">
      <c r="A789" s="17"/>
      <c r="B789" s="18"/>
      <c r="C789" s="18"/>
      <c r="D789" s="18"/>
      <c r="E789" s="18"/>
      <c r="F789" s="18"/>
      <c r="G789" s="18"/>
      <c r="H789" s="18"/>
      <c r="I789" s="18"/>
      <c r="J789" s="18"/>
      <c r="K789" s="25"/>
      <c r="L789" s="18"/>
      <c r="M789" s="18"/>
      <c r="N789" s="18"/>
      <c r="O789" s="18"/>
      <c r="P789" s="18"/>
      <c r="Q789" s="18"/>
      <c r="R789" s="18"/>
      <c r="S789" s="14"/>
      <c r="T789" s="14"/>
      <c r="U789" s="14"/>
      <c r="V789" s="14"/>
      <c r="W789" s="14"/>
      <c r="X789" s="14"/>
      <c r="Y789" s="14"/>
      <c r="Z789" s="14"/>
      <c r="AA789" s="14"/>
      <c r="AB789" s="14"/>
      <c r="AC789" s="14"/>
      <c r="AD789" s="14"/>
      <c r="AE789" s="14"/>
      <c r="AF789" s="14"/>
      <c r="AG789" s="14"/>
      <c r="AH789" s="14"/>
    </row>
    <row r="790" spans="1:34">
      <c r="A790" s="17"/>
      <c r="B790" s="18"/>
      <c r="C790" s="18"/>
      <c r="D790" s="18"/>
      <c r="E790" s="18"/>
      <c r="F790" s="18"/>
      <c r="G790" s="18"/>
      <c r="H790" s="18"/>
      <c r="I790" s="18"/>
      <c r="J790" s="18"/>
      <c r="K790" s="25"/>
      <c r="L790" s="18"/>
      <c r="M790" s="18"/>
      <c r="N790" s="18"/>
      <c r="O790" s="18"/>
      <c r="P790" s="18"/>
      <c r="Q790" s="18"/>
      <c r="R790" s="18"/>
      <c r="S790" s="14"/>
      <c r="T790" s="14"/>
      <c r="U790" s="14"/>
      <c r="V790" s="14"/>
      <c r="W790" s="14"/>
      <c r="X790" s="14"/>
      <c r="Y790" s="14"/>
      <c r="Z790" s="14"/>
      <c r="AA790" s="14"/>
      <c r="AB790" s="14"/>
      <c r="AC790" s="14"/>
      <c r="AD790" s="14"/>
      <c r="AE790" s="14"/>
      <c r="AF790" s="14"/>
      <c r="AG790" s="14"/>
      <c r="AH790" s="14"/>
    </row>
    <row r="791" spans="1:34">
      <c r="A791" s="17"/>
      <c r="B791" s="18"/>
      <c r="C791" s="18"/>
      <c r="D791" s="18"/>
      <c r="E791" s="18"/>
      <c r="F791" s="18"/>
      <c r="G791" s="18"/>
      <c r="H791" s="18"/>
      <c r="I791" s="18"/>
      <c r="J791" s="18"/>
      <c r="K791" s="25"/>
      <c r="L791" s="18"/>
      <c r="M791" s="18"/>
      <c r="N791" s="18"/>
      <c r="O791" s="18"/>
      <c r="P791" s="18"/>
      <c r="Q791" s="18"/>
      <c r="R791" s="18"/>
      <c r="S791" s="14"/>
      <c r="T791" s="14"/>
      <c r="U791" s="14"/>
      <c r="V791" s="14"/>
      <c r="W791" s="14"/>
      <c r="X791" s="14"/>
      <c r="Y791" s="14"/>
      <c r="Z791" s="14"/>
      <c r="AA791" s="14"/>
      <c r="AB791" s="14"/>
      <c r="AC791" s="14"/>
      <c r="AD791" s="14"/>
      <c r="AE791" s="14"/>
      <c r="AF791" s="14"/>
      <c r="AG791" s="14"/>
      <c r="AH791" s="14"/>
    </row>
    <row r="792" spans="1:34">
      <c r="A792" s="17"/>
      <c r="B792" s="18"/>
      <c r="C792" s="18"/>
      <c r="D792" s="18"/>
      <c r="E792" s="18"/>
      <c r="F792" s="18"/>
      <c r="G792" s="18"/>
      <c r="H792" s="18"/>
      <c r="I792" s="18"/>
      <c r="J792" s="18"/>
      <c r="K792" s="25"/>
      <c r="L792" s="18"/>
      <c r="M792" s="18"/>
      <c r="N792" s="18"/>
      <c r="O792" s="18"/>
      <c r="P792" s="18"/>
      <c r="Q792" s="18"/>
      <c r="R792" s="18"/>
      <c r="S792" s="14"/>
      <c r="T792" s="14"/>
      <c r="U792" s="14"/>
      <c r="V792" s="14"/>
      <c r="W792" s="14"/>
      <c r="X792" s="14"/>
      <c r="Y792" s="14"/>
      <c r="Z792" s="14"/>
      <c r="AA792" s="14"/>
      <c r="AB792" s="14"/>
      <c r="AC792" s="14"/>
      <c r="AD792" s="14"/>
      <c r="AE792" s="14"/>
      <c r="AF792" s="14"/>
      <c r="AG792" s="14"/>
      <c r="AH792" s="14"/>
    </row>
    <row r="793" spans="1:34">
      <c r="A793" s="17"/>
      <c r="B793" s="18"/>
      <c r="C793" s="18"/>
      <c r="D793" s="18"/>
      <c r="E793" s="18"/>
      <c r="F793" s="18"/>
      <c r="G793" s="18"/>
      <c r="H793" s="18"/>
      <c r="I793" s="18"/>
      <c r="J793" s="18"/>
      <c r="K793" s="25"/>
      <c r="L793" s="18"/>
      <c r="M793" s="18"/>
      <c r="N793" s="18"/>
      <c r="O793" s="18"/>
      <c r="P793" s="18"/>
      <c r="Q793" s="18"/>
      <c r="R793" s="18"/>
      <c r="S793" s="14"/>
      <c r="T793" s="14"/>
      <c r="U793" s="14"/>
      <c r="V793" s="14"/>
      <c r="W793" s="14"/>
      <c r="X793" s="14"/>
      <c r="Y793" s="14"/>
      <c r="Z793" s="14"/>
      <c r="AA793" s="14"/>
      <c r="AB793" s="14"/>
      <c r="AC793" s="14"/>
      <c r="AD793" s="14"/>
      <c r="AE793" s="14"/>
      <c r="AF793" s="14"/>
      <c r="AG793" s="14"/>
      <c r="AH793" s="14"/>
    </row>
    <row r="794" spans="1:34">
      <c r="A794" s="17"/>
      <c r="B794" s="18"/>
      <c r="C794" s="18"/>
      <c r="D794" s="18"/>
      <c r="E794" s="18"/>
      <c r="F794" s="18"/>
      <c r="G794" s="18"/>
      <c r="H794" s="18"/>
      <c r="I794" s="18"/>
      <c r="J794" s="18"/>
      <c r="K794" s="25"/>
      <c r="L794" s="18"/>
      <c r="M794" s="18"/>
      <c r="N794" s="18"/>
      <c r="O794" s="18"/>
      <c r="P794" s="18"/>
      <c r="Q794" s="18"/>
      <c r="R794" s="18"/>
      <c r="S794" s="14"/>
      <c r="T794" s="14"/>
      <c r="U794" s="14"/>
      <c r="V794" s="14"/>
      <c r="W794" s="14"/>
      <c r="X794" s="14"/>
      <c r="Y794" s="14"/>
      <c r="Z794" s="14"/>
      <c r="AA794" s="14"/>
      <c r="AB794" s="14"/>
      <c r="AC794" s="14"/>
      <c r="AD794" s="14"/>
      <c r="AE794" s="14"/>
      <c r="AF794" s="14"/>
      <c r="AG794" s="14"/>
      <c r="AH794" s="14"/>
    </row>
    <row r="795" spans="1:34">
      <c r="A795" s="17"/>
      <c r="B795" s="18"/>
      <c r="C795" s="18"/>
      <c r="D795" s="18"/>
      <c r="E795" s="18"/>
      <c r="F795" s="18"/>
      <c r="G795" s="18"/>
      <c r="H795" s="18"/>
      <c r="I795" s="18"/>
      <c r="J795" s="18"/>
      <c r="K795" s="25"/>
      <c r="L795" s="18"/>
      <c r="M795" s="18"/>
      <c r="N795" s="18"/>
      <c r="O795" s="18"/>
      <c r="P795" s="18"/>
      <c r="Q795" s="18"/>
      <c r="R795" s="18"/>
      <c r="S795" s="14"/>
      <c r="T795" s="14"/>
      <c r="U795" s="14"/>
      <c r="V795" s="14"/>
      <c r="W795" s="14"/>
      <c r="X795" s="14"/>
      <c r="Y795" s="14"/>
      <c r="Z795" s="14"/>
      <c r="AA795" s="14"/>
      <c r="AB795" s="14"/>
      <c r="AC795" s="14"/>
      <c r="AD795" s="14"/>
      <c r="AE795" s="14"/>
      <c r="AF795" s="14"/>
      <c r="AG795" s="14"/>
      <c r="AH795" s="14"/>
    </row>
    <row r="796" spans="1:34">
      <c r="A796" s="17"/>
      <c r="B796" s="18"/>
      <c r="C796" s="18"/>
      <c r="D796" s="18"/>
      <c r="E796" s="18"/>
      <c r="F796" s="18"/>
      <c r="G796" s="18"/>
      <c r="H796" s="18"/>
      <c r="I796" s="18"/>
      <c r="J796" s="18"/>
      <c r="K796" s="25"/>
      <c r="L796" s="18"/>
      <c r="M796" s="18"/>
      <c r="N796" s="18"/>
      <c r="O796" s="18"/>
      <c r="P796" s="18"/>
      <c r="Q796" s="18"/>
      <c r="R796" s="18"/>
      <c r="S796" s="14"/>
      <c r="T796" s="14"/>
      <c r="U796" s="14"/>
      <c r="V796" s="14"/>
      <c r="W796" s="14"/>
      <c r="X796" s="14"/>
      <c r="Y796" s="14"/>
      <c r="Z796" s="14"/>
      <c r="AA796" s="14"/>
      <c r="AB796" s="14"/>
      <c r="AC796" s="14"/>
      <c r="AD796" s="14"/>
      <c r="AE796" s="14"/>
      <c r="AF796" s="14"/>
      <c r="AG796" s="14"/>
      <c r="AH796" s="14"/>
    </row>
    <row r="797" spans="1:34">
      <c r="A797" s="17"/>
      <c r="B797" s="18"/>
      <c r="C797" s="18"/>
      <c r="D797" s="18"/>
      <c r="E797" s="18"/>
      <c r="F797" s="18"/>
      <c r="G797" s="18"/>
      <c r="H797" s="18"/>
      <c r="I797" s="18"/>
      <c r="J797" s="18"/>
      <c r="K797" s="25"/>
      <c r="L797" s="18"/>
      <c r="M797" s="18"/>
      <c r="N797" s="18"/>
      <c r="O797" s="18"/>
      <c r="P797" s="18"/>
      <c r="Q797" s="18"/>
      <c r="R797" s="18"/>
      <c r="S797" s="14"/>
      <c r="T797" s="14"/>
      <c r="U797" s="14"/>
      <c r="V797" s="14"/>
      <c r="W797" s="14"/>
      <c r="X797" s="14"/>
      <c r="Y797" s="14"/>
      <c r="Z797" s="14"/>
      <c r="AA797" s="14"/>
      <c r="AB797" s="14"/>
      <c r="AC797" s="14"/>
      <c r="AD797" s="14"/>
      <c r="AE797" s="14"/>
      <c r="AF797" s="14"/>
      <c r="AG797" s="14"/>
      <c r="AH797" s="14"/>
    </row>
    <row r="798" spans="1:34">
      <c r="A798" s="17"/>
      <c r="B798" s="18"/>
      <c r="C798" s="18"/>
      <c r="D798" s="18"/>
      <c r="E798" s="18"/>
      <c r="F798" s="18"/>
      <c r="G798" s="18"/>
      <c r="H798" s="18"/>
      <c r="I798" s="18"/>
      <c r="J798" s="18"/>
      <c r="K798" s="25"/>
      <c r="L798" s="18"/>
      <c r="M798" s="18"/>
      <c r="N798" s="18"/>
      <c r="O798" s="18"/>
      <c r="P798" s="18"/>
      <c r="Q798" s="18"/>
      <c r="R798" s="18"/>
      <c r="S798" s="14"/>
      <c r="T798" s="14"/>
      <c r="U798" s="14"/>
      <c r="V798" s="14"/>
      <c r="W798" s="14"/>
      <c r="X798" s="14"/>
      <c r="Y798" s="14"/>
      <c r="Z798" s="14"/>
      <c r="AA798" s="14"/>
      <c r="AB798" s="14"/>
      <c r="AC798" s="14"/>
      <c r="AD798" s="14"/>
      <c r="AE798" s="14"/>
      <c r="AF798" s="14"/>
      <c r="AG798" s="14"/>
      <c r="AH798" s="14"/>
    </row>
    <row r="799" spans="1:34">
      <c r="A799" s="17"/>
      <c r="B799" s="18"/>
      <c r="C799" s="18"/>
      <c r="D799" s="18"/>
      <c r="E799" s="18"/>
      <c r="F799" s="18"/>
      <c r="G799" s="18"/>
      <c r="H799" s="18"/>
      <c r="I799" s="18"/>
      <c r="J799" s="18"/>
      <c r="K799" s="25"/>
      <c r="L799" s="18"/>
      <c r="M799" s="18"/>
      <c r="N799" s="18"/>
      <c r="O799" s="18"/>
      <c r="P799" s="18"/>
      <c r="Q799" s="18"/>
      <c r="R799" s="18"/>
      <c r="S799" s="14"/>
      <c r="T799" s="14"/>
      <c r="U799" s="14"/>
      <c r="V799" s="14"/>
      <c r="W799" s="14"/>
      <c r="X799" s="14"/>
      <c r="Y799" s="14"/>
      <c r="Z799" s="14"/>
      <c r="AA799" s="14"/>
      <c r="AB799" s="14"/>
      <c r="AC799" s="14"/>
      <c r="AD799" s="14"/>
      <c r="AE799" s="14"/>
      <c r="AF799" s="14"/>
      <c r="AG799" s="14"/>
      <c r="AH799" s="14"/>
    </row>
    <row r="800" spans="1:34">
      <c r="A800" s="17"/>
      <c r="B800" s="18"/>
      <c r="C800" s="18"/>
      <c r="D800" s="18"/>
      <c r="E800" s="18"/>
      <c r="F800" s="18"/>
      <c r="G800" s="18"/>
      <c r="H800" s="18"/>
      <c r="I800" s="18"/>
      <c r="J800" s="18"/>
      <c r="K800" s="25"/>
      <c r="L800" s="18"/>
      <c r="M800" s="18"/>
      <c r="N800" s="18"/>
      <c r="O800" s="18"/>
      <c r="P800" s="18"/>
      <c r="Q800" s="18"/>
      <c r="R800" s="18"/>
      <c r="S800" s="14"/>
      <c r="T800" s="14"/>
      <c r="U800" s="14"/>
      <c r="V800" s="14"/>
      <c r="W800" s="14"/>
      <c r="X800" s="14"/>
      <c r="Y800" s="14"/>
      <c r="Z800" s="14"/>
      <c r="AA800" s="14"/>
      <c r="AB800" s="14"/>
      <c r="AC800" s="14"/>
      <c r="AD800" s="14"/>
      <c r="AE800" s="14"/>
      <c r="AF800" s="14"/>
      <c r="AG800" s="14"/>
      <c r="AH800" s="14"/>
    </row>
    <row r="801" spans="1:34">
      <c r="A801" s="17"/>
      <c r="B801" s="18"/>
      <c r="C801" s="18"/>
      <c r="D801" s="18"/>
      <c r="E801" s="18"/>
      <c r="F801" s="18"/>
      <c r="G801" s="18"/>
      <c r="H801" s="18"/>
      <c r="I801" s="18"/>
      <c r="J801" s="18"/>
      <c r="K801" s="25"/>
      <c r="L801" s="18"/>
      <c r="M801" s="18"/>
      <c r="N801" s="18"/>
      <c r="O801" s="18"/>
      <c r="P801" s="18"/>
      <c r="Q801" s="18"/>
      <c r="R801" s="18"/>
      <c r="S801" s="14"/>
      <c r="T801" s="14"/>
      <c r="U801" s="14"/>
      <c r="V801" s="14"/>
      <c r="W801" s="14"/>
      <c r="X801" s="14"/>
      <c r="Y801" s="14"/>
      <c r="Z801" s="14"/>
      <c r="AA801" s="14"/>
      <c r="AB801" s="14"/>
      <c r="AC801" s="14"/>
      <c r="AD801" s="14"/>
      <c r="AE801" s="14"/>
      <c r="AF801" s="14"/>
      <c r="AG801" s="14"/>
      <c r="AH801" s="14"/>
    </row>
    <row r="802" spans="1:34">
      <c r="A802" s="17"/>
      <c r="B802" s="18"/>
      <c r="C802" s="18"/>
      <c r="D802" s="18"/>
      <c r="E802" s="18"/>
      <c r="F802" s="18"/>
      <c r="G802" s="18"/>
      <c r="H802" s="18"/>
      <c r="I802" s="18"/>
      <c r="J802" s="18"/>
      <c r="K802" s="25"/>
      <c r="L802" s="18"/>
      <c r="M802" s="18"/>
      <c r="N802" s="18"/>
      <c r="O802" s="18"/>
      <c r="P802" s="18"/>
      <c r="Q802" s="18"/>
      <c r="R802" s="18"/>
      <c r="S802" s="14"/>
      <c r="T802" s="14"/>
      <c r="U802" s="14"/>
      <c r="V802" s="14"/>
      <c r="W802" s="14"/>
      <c r="X802" s="14"/>
      <c r="Y802" s="14"/>
      <c r="Z802" s="14"/>
      <c r="AA802" s="14"/>
      <c r="AB802" s="14"/>
      <c r="AC802" s="14"/>
      <c r="AD802" s="14"/>
      <c r="AE802" s="14"/>
      <c r="AF802" s="14"/>
      <c r="AG802" s="14"/>
      <c r="AH802" s="14"/>
    </row>
    <row r="803" spans="1:34">
      <c r="A803" s="17"/>
      <c r="B803" s="18"/>
      <c r="C803" s="18"/>
      <c r="D803" s="18"/>
      <c r="E803" s="18"/>
      <c r="F803" s="18"/>
      <c r="G803" s="18"/>
      <c r="H803" s="18"/>
      <c r="I803" s="18"/>
      <c r="J803" s="18"/>
      <c r="K803" s="25"/>
      <c r="L803" s="18"/>
      <c r="M803" s="18"/>
      <c r="N803" s="18"/>
      <c r="O803" s="18"/>
      <c r="P803" s="18"/>
      <c r="Q803" s="18"/>
      <c r="R803" s="18"/>
      <c r="S803" s="14"/>
      <c r="T803" s="14"/>
      <c r="U803" s="14"/>
      <c r="V803" s="14"/>
      <c r="W803" s="14"/>
      <c r="X803" s="14"/>
      <c r="Y803" s="14"/>
      <c r="Z803" s="14"/>
      <c r="AA803" s="14"/>
      <c r="AB803" s="14"/>
      <c r="AC803" s="14"/>
      <c r="AD803" s="14"/>
      <c r="AE803" s="14"/>
      <c r="AF803" s="14"/>
      <c r="AG803" s="14"/>
      <c r="AH803" s="14"/>
    </row>
    <row r="804" spans="1:34">
      <c r="A804" s="17"/>
      <c r="B804" s="18"/>
      <c r="C804" s="18"/>
      <c r="D804" s="18"/>
      <c r="E804" s="18"/>
      <c r="F804" s="18"/>
      <c r="G804" s="18"/>
      <c r="H804" s="18"/>
      <c r="I804" s="18"/>
      <c r="J804" s="18"/>
      <c r="K804" s="25"/>
      <c r="L804" s="18"/>
      <c r="M804" s="18"/>
      <c r="N804" s="18"/>
      <c r="O804" s="18"/>
      <c r="P804" s="18"/>
      <c r="Q804" s="18"/>
      <c r="R804" s="18"/>
      <c r="S804" s="14"/>
      <c r="T804" s="14"/>
      <c r="U804" s="14"/>
      <c r="V804" s="14"/>
      <c r="W804" s="14"/>
      <c r="X804" s="14"/>
      <c r="Y804" s="14"/>
      <c r="Z804" s="14"/>
      <c r="AA804" s="14"/>
      <c r="AB804" s="14"/>
      <c r="AC804" s="14"/>
      <c r="AD804" s="14"/>
      <c r="AE804" s="14"/>
      <c r="AF804" s="14"/>
      <c r="AG804" s="14"/>
      <c r="AH804" s="14"/>
    </row>
    <row r="805" spans="1:34">
      <c r="A805" s="17"/>
      <c r="B805" s="18"/>
      <c r="C805" s="18"/>
      <c r="D805" s="18"/>
      <c r="E805" s="18"/>
      <c r="F805" s="18"/>
      <c r="G805" s="18"/>
      <c r="H805" s="18"/>
      <c r="I805" s="18"/>
      <c r="J805" s="18"/>
      <c r="K805" s="25"/>
      <c r="L805" s="18"/>
      <c r="M805" s="18"/>
      <c r="N805" s="18"/>
      <c r="O805" s="18"/>
      <c r="P805" s="18"/>
      <c r="Q805" s="18"/>
      <c r="R805" s="18"/>
      <c r="S805" s="14"/>
      <c r="T805" s="14"/>
      <c r="U805" s="14"/>
      <c r="V805" s="14"/>
      <c r="W805" s="14"/>
      <c r="X805" s="14"/>
      <c r="Y805" s="14"/>
      <c r="Z805" s="14"/>
      <c r="AA805" s="14"/>
      <c r="AB805" s="14"/>
      <c r="AC805" s="14"/>
      <c r="AD805" s="14"/>
      <c r="AE805" s="14"/>
      <c r="AF805" s="14"/>
      <c r="AG805" s="14"/>
      <c r="AH805" s="14"/>
    </row>
    <row r="806" spans="1:34">
      <c r="A806" s="17"/>
      <c r="B806" s="18"/>
      <c r="C806" s="18"/>
      <c r="D806" s="18"/>
      <c r="E806" s="18"/>
      <c r="F806" s="18"/>
      <c r="G806" s="18"/>
      <c r="H806" s="18"/>
      <c r="I806" s="18"/>
      <c r="J806" s="18"/>
      <c r="K806" s="25"/>
      <c r="L806" s="18"/>
      <c r="M806" s="18"/>
      <c r="N806" s="18"/>
      <c r="O806" s="18"/>
      <c r="P806" s="18"/>
      <c r="Q806" s="18"/>
      <c r="R806" s="18"/>
      <c r="S806" s="14"/>
      <c r="T806" s="14"/>
      <c r="U806" s="14"/>
      <c r="V806" s="14"/>
      <c r="W806" s="14"/>
      <c r="X806" s="14"/>
      <c r="Y806" s="14"/>
      <c r="Z806" s="14"/>
      <c r="AA806" s="14"/>
      <c r="AB806" s="14"/>
      <c r="AC806" s="14"/>
      <c r="AD806" s="14"/>
      <c r="AE806" s="14"/>
      <c r="AF806" s="14"/>
      <c r="AG806" s="14"/>
      <c r="AH806" s="14"/>
    </row>
    <row r="807" spans="1:34">
      <c r="A807" s="17"/>
      <c r="B807" s="18"/>
      <c r="C807" s="18"/>
      <c r="D807" s="18"/>
      <c r="E807" s="18"/>
      <c r="F807" s="18"/>
      <c r="G807" s="18"/>
      <c r="H807" s="18"/>
      <c r="I807" s="18"/>
      <c r="J807" s="18"/>
      <c r="K807" s="25"/>
      <c r="L807" s="18"/>
      <c r="M807" s="18"/>
      <c r="N807" s="18"/>
      <c r="O807" s="18"/>
      <c r="P807" s="18"/>
      <c r="Q807" s="18"/>
      <c r="R807" s="18"/>
      <c r="S807" s="14"/>
      <c r="T807" s="14"/>
      <c r="U807" s="14"/>
      <c r="V807" s="14"/>
      <c r="W807" s="14"/>
      <c r="X807" s="14"/>
      <c r="Y807" s="14"/>
      <c r="Z807" s="14"/>
      <c r="AA807" s="14"/>
      <c r="AB807" s="14"/>
      <c r="AC807" s="14"/>
      <c r="AD807" s="14"/>
      <c r="AE807" s="14"/>
      <c r="AF807" s="14"/>
      <c r="AG807" s="14"/>
      <c r="AH807" s="14"/>
    </row>
    <row r="808" spans="1:34">
      <c r="A808" s="17"/>
      <c r="B808" s="18"/>
      <c r="C808" s="18"/>
      <c r="D808" s="18"/>
      <c r="E808" s="18"/>
      <c r="F808" s="18"/>
      <c r="G808" s="18"/>
      <c r="H808" s="18"/>
      <c r="I808" s="18"/>
      <c r="J808" s="18"/>
      <c r="K808" s="25"/>
      <c r="L808" s="18"/>
      <c r="M808" s="18"/>
      <c r="N808" s="18"/>
      <c r="O808" s="18"/>
      <c r="P808" s="18"/>
      <c r="Q808" s="18"/>
      <c r="R808" s="18"/>
      <c r="S808" s="14"/>
      <c r="T808" s="14"/>
      <c r="U808" s="14"/>
      <c r="V808" s="14"/>
      <c r="W808" s="14"/>
      <c r="X808" s="14"/>
      <c r="Y808" s="14"/>
      <c r="Z808" s="14"/>
      <c r="AA808" s="14"/>
      <c r="AB808" s="14"/>
      <c r="AC808" s="14"/>
      <c r="AD808" s="14"/>
      <c r="AE808" s="14"/>
      <c r="AF808" s="14"/>
      <c r="AG808" s="14"/>
      <c r="AH808" s="14"/>
    </row>
    <row r="809" spans="1:34">
      <c r="A809" s="17"/>
      <c r="B809" s="18"/>
      <c r="C809" s="18"/>
      <c r="D809" s="18"/>
      <c r="E809" s="18"/>
      <c r="F809" s="18"/>
      <c r="G809" s="18"/>
      <c r="H809" s="18"/>
      <c r="I809" s="18"/>
      <c r="J809" s="18"/>
      <c r="K809" s="25"/>
      <c r="L809" s="18"/>
      <c r="M809" s="18"/>
      <c r="N809" s="18"/>
      <c r="O809" s="18"/>
      <c r="P809" s="18"/>
      <c r="Q809" s="18"/>
      <c r="R809" s="18"/>
      <c r="S809" s="14"/>
      <c r="T809" s="14"/>
      <c r="U809" s="14"/>
      <c r="V809" s="14"/>
      <c r="W809" s="14"/>
      <c r="X809" s="14"/>
      <c r="Y809" s="14"/>
      <c r="Z809" s="14"/>
      <c r="AA809" s="14"/>
      <c r="AB809" s="14"/>
      <c r="AC809" s="14"/>
      <c r="AD809" s="14"/>
      <c r="AE809" s="14"/>
      <c r="AF809" s="14"/>
      <c r="AG809" s="14"/>
      <c r="AH809" s="14"/>
    </row>
    <row r="810" spans="1:34">
      <c r="A810" s="17"/>
      <c r="B810" s="18"/>
      <c r="C810" s="18"/>
      <c r="D810" s="18"/>
      <c r="E810" s="18"/>
      <c r="F810" s="18"/>
      <c r="G810" s="18"/>
      <c r="H810" s="18"/>
      <c r="I810" s="18"/>
      <c r="J810" s="18"/>
      <c r="K810" s="25"/>
      <c r="L810" s="18"/>
      <c r="M810" s="18"/>
      <c r="N810" s="18"/>
      <c r="O810" s="18"/>
      <c r="P810" s="18"/>
      <c r="Q810" s="18"/>
      <c r="R810" s="18"/>
      <c r="S810" s="14"/>
      <c r="T810" s="14"/>
      <c r="U810" s="14"/>
      <c r="V810" s="14"/>
      <c r="W810" s="14"/>
      <c r="X810" s="14"/>
      <c r="Y810" s="14"/>
      <c r="Z810" s="14"/>
      <c r="AA810" s="14"/>
      <c r="AB810" s="14"/>
      <c r="AC810" s="14"/>
      <c r="AD810" s="14"/>
      <c r="AE810" s="14"/>
      <c r="AF810" s="14"/>
      <c r="AG810" s="14"/>
      <c r="AH810" s="14"/>
    </row>
    <row r="811" spans="1:34">
      <c r="A811" s="17"/>
      <c r="B811" s="18"/>
      <c r="C811" s="18"/>
      <c r="D811" s="18"/>
      <c r="E811" s="18"/>
      <c r="F811" s="18"/>
      <c r="G811" s="18"/>
      <c r="H811" s="18"/>
      <c r="I811" s="18"/>
      <c r="J811" s="18"/>
      <c r="K811" s="25"/>
      <c r="L811" s="18"/>
      <c r="M811" s="18"/>
      <c r="N811" s="18"/>
      <c r="O811" s="18"/>
      <c r="P811" s="18"/>
      <c r="Q811" s="18"/>
      <c r="R811" s="18"/>
      <c r="S811" s="14"/>
      <c r="T811" s="14"/>
      <c r="U811" s="14"/>
      <c r="V811" s="14"/>
      <c r="W811" s="14"/>
      <c r="X811" s="14"/>
      <c r="Y811" s="14"/>
      <c r="Z811" s="14"/>
      <c r="AA811" s="14"/>
      <c r="AB811" s="14"/>
      <c r="AC811" s="14"/>
      <c r="AD811" s="14"/>
      <c r="AE811" s="14"/>
      <c r="AF811" s="14"/>
      <c r="AG811" s="14"/>
      <c r="AH811" s="14"/>
    </row>
    <row r="812" spans="1:34">
      <c r="A812" s="17"/>
      <c r="B812" s="18"/>
      <c r="C812" s="18"/>
      <c r="D812" s="18"/>
      <c r="E812" s="18"/>
      <c r="F812" s="18"/>
      <c r="G812" s="18"/>
      <c r="H812" s="18"/>
      <c r="I812" s="18"/>
      <c r="J812" s="18"/>
      <c r="K812" s="25"/>
      <c r="L812" s="18"/>
      <c r="M812" s="18"/>
      <c r="N812" s="18"/>
      <c r="O812" s="18"/>
      <c r="P812" s="18"/>
      <c r="Q812" s="18"/>
      <c r="R812" s="18"/>
      <c r="S812" s="14"/>
      <c r="T812" s="14"/>
      <c r="U812" s="14"/>
      <c r="V812" s="14"/>
      <c r="W812" s="14"/>
      <c r="X812" s="14"/>
      <c r="Y812" s="14"/>
      <c r="Z812" s="14"/>
      <c r="AA812" s="14"/>
      <c r="AB812" s="14"/>
      <c r="AC812" s="14"/>
      <c r="AD812" s="14"/>
      <c r="AE812" s="14"/>
      <c r="AF812" s="14"/>
      <c r="AG812" s="14"/>
      <c r="AH812" s="14"/>
    </row>
    <row r="813" spans="1:34">
      <c r="A813" s="17"/>
      <c r="B813" s="18"/>
      <c r="C813" s="18"/>
      <c r="D813" s="18"/>
      <c r="E813" s="18"/>
      <c r="F813" s="18"/>
      <c r="G813" s="18"/>
      <c r="H813" s="18"/>
      <c r="I813" s="18"/>
      <c r="J813" s="18"/>
      <c r="K813" s="25"/>
      <c r="L813" s="18"/>
      <c r="M813" s="18"/>
      <c r="N813" s="18"/>
      <c r="O813" s="18"/>
      <c r="P813" s="18"/>
      <c r="Q813" s="18"/>
      <c r="R813" s="18"/>
      <c r="S813" s="14"/>
      <c r="T813" s="14"/>
      <c r="U813" s="14"/>
      <c r="V813" s="14"/>
      <c r="W813" s="14"/>
      <c r="X813" s="14"/>
      <c r="Y813" s="14"/>
      <c r="Z813" s="14"/>
      <c r="AA813" s="14"/>
      <c r="AB813" s="14"/>
      <c r="AC813" s="14"/>
      <c r="AD813" s="14"/>
      <c r="AE813" s="14"/>
      <c r="AF813" s="14"/>
      <c r="AG813" s="14"/>
      <c r="AH813" s="14"/>
    </row>
    <row r="814" spans="1:34">
      <c r="A814" s="17"/>
      <c r="B814" s="18"/>
      <c r="C814" s="18"/>
      <c r="D814" s="18"/>
      <c r="E814" s="18"/>
      <c r="F814" s="18"/>
      <c r="G814" s="18"/>
      <c r="H814" s="18"/>
      <c r="I814" s="18"/>
      <c r="J814" s="18"/>
      <c r="K814" s="25"/>
      <c r="L814" s="18"/>
      <c r="M814" s="18"/>
      <c r="N814" s="18"/>
      <c r="O814" s="18"/>
      <c r="P814" s="18"/>
      <c r="Q814" s="18"/>
      <c r="R814" s="18"/>
      <c r="S814" s="14"/>
      <c r="T814" s="14"/>
      <c r="U814" s="14"/>
      <c r="V814" s="14"/>
      <c r="W814" s="14"/>
      <c r="X814" s="14"/>
      <c r="Y814" s="14"/>
      <c r="Z814" s="14"/>
      <c r="AA814" s="14"/>
      <c r="AB814" s="14"/>
      <c r="AC814" s="14"/>
      <c r="AD814" s="14"/>
      <c r="AE814" s="14"/>
      <c r="AF814" s="14"/>
      <c r="AG814" s="14"/>
      <c r="AH814" s="14"/>
    </row>
    <row r="815" spans="1:34">
      <c r="A815" s="17"/>
      <c r="B815" s="18"/>
      <c r="C815" s="18"/>
      <c r="D815" s="18"/>
      <c r="E815" s="18"/>
      <c r="F815" s="18"/>
      <c r="G815" s="18"/>
      <c r="H815" s="18"/>
      <c r="I815" s="18"/>
      <c r="J815" s="18"/>
      <c r="K815" s="25"/>
      <c r="L815" s="18"/>
      <c r="M815" s="18"/>
      <c r="N815" s="18"/>
      <c r="O815" s="18"/>
      <c r="P815" s="18"/>
      <c r="Q815" s="18"/>
      <c r="R815" s="18"/>
      <c r="S815" s="14"/>
      <c r="T815" s="14"/>
      <c r="U815" s="14"/>
      <c r="V815" s="14"/>
      <c r="W815" s="14"/>
      <c r="X815" s="14"/>
      <c r="Y815" s="14"/>
      <c r="Z815" s="14"/>
      <c r="AA815" s="14"/>
      <c r="AB815" s="14"/>
      <c r="AC815" s="14"/>
      <c r="AD815" s="14"/>
      <c r="AE815" s="14"/>
      <c r="AF815" s="14"/>
      <c r="AG815" s="14"/>
      <c r="AH815" s="14"/>
    </row>
    <row r="816" spans="1:34">
      <c r="A816" s="17"/>
      <c r="B816" s="18"/>
      <c r="C816" s="18"/>
      <c r="D816" s="18"/>
      <c r="E816" s="18"/>
      <c r="F816" s="18"/>
      <c r="G816" s="18"/>
      <c r="H816" s="18"/>
      <c r="I816" s="18"/>
      <c r="J816" s="18"/>
      <c r="K816" s="25"/>
      <c r="L816" s="18"/>
      <c r="M816" s="18"/>
      <c r="N816" s="18"/>
      <c r="O816" s="18"/>
      <c r="P816" s="18"/>
      <c r="Q816" s="18"/>
      <c r="R816" s="18"/>
      <c r="S816" s="14"/>
      <c r="T816" s="14"/>
      <c r="U816" s="14"/>
      <c r="V816" s="14"/>
      <c r="W816" s="14"/>
      <c r="X816" s="14"/>
      <c r="Y816" s="14"/>
      <c r="Z816" s="14"/>
      <c r="AA816" s="14"/>
      <c r="AB816" s="14"/>
      <c r="AC816" s="14"/>
      <c r="AD816" s="14"/>
      <c r="AE816" s="14"/>
      <c r="AF816" s="14"/>
      <c r="AG816" s="14"/>
      <c r="AH816" s="14"/>
    </row>
    <row r="817" spans="1:34">
      <c r="A817" s="17"/>
      <c r="B817" s="18"/>
      <c r="C817" s="18"/>
      <c r="D817" s="18"/>
      <c r="E817" s="18"/>
      <c r="F817" s="18"/>
      <c r="G817" s="18"/>
      <c r="H817" s="18"/>
      <c r="I817" s="18"/>
      <c r="J817" s="18"/>
      <c r="K817" s="25"/>
      <c r="L817" s="18"/>
      <c r="M817" s="18"/>
      <c r="N817" s="18"/>
      <c r="O817" s="18"/>
      <c r="P817" s="18"/>
      <c r="Q817" s="18"/>
      <c r="R817" s="18"/>
      <c r="S817" s="14"/>
      <c r="T817" s="14"/>
      <c r="U817" s="14"/>
      <c r="V817" s="14"/>
      <c r="W817" s="14"/>
      <c r="X817" s="14"/>
      <c r="Y817" s="14"/>
      <c r="Z817" s="14"/>
      <c r="AA817" s="14"/>
      <c r="AB817" s="14"/>
      <c r="AC817" s="14"/>
      <c r="AD817" s="14"/>
      <c r="AE817" s="14"/>
      <c r="AF817" s="14"/>
      <c r="AG817" s="14"/>
      <c r="AH817" s="14"/>
    </row>
    <row r="818" spans="1:34">
      <c r="A818" s="17"/>
      <c r="B818" s="18"/>
      <c r="C818" s="18"/>
      <c r="D818" s="18"/>
      <c r="E818" s="18"/>
      <c r="F818" s="18"/>
      <c r="G818" s="18"/>
      <c r="H818" s="18"/>
      <c r="I818" s="18"/>
      <c r="J818" s="18"/>
      <c r="K818" s="25"/>
      <c r="L818" s="18"/>
      <c r="M818" s="18"/>
      <c r="N818" s="18"/>
      <c r="O818" s="18"/>
      <c r="P818" s="18"/>
      <c r="Q818" s="18"/>
      <c r="R818" s="18"/>
      <c r="S818" s="14"/>
      <c r="T818" s="14"/>
      <c r="U818" s="14"/>
      <c r="V818" s="14"/>
      <c r="W818" s="14"/>
      <c r="X818" s="14"/>
      <c r="Y818" s="14"/>
      <c r="Z818" s="14"/>
      <c r="AA818" s="14"/>
      <c r="AB818" s="14"/>
      <c r="AC818" s="14"/>
      <c r="AD818" s="14"/>
      <c r="AE818" s="14"/>
      <c r="AF818" s="14"/>
      <c r="AG818" s="14"/>
      <c r="AH818" s="14"/>
    </row>
    <row r="819" spans="1:34">
      <c r="A819" s="17"/>
      <c r="B819" s="18"/>
      <c r="C819" s="18"/>
      <c r="D819" s="18"/>
      <c r="E819" s="18"/>
      <c r="F819" s="18"/>
      <c r="G819" s="18"/>
      <c r="H819" s="18"/>
      <c r="I819" s="18"/>
      <c r="J819" s="18"/>
      <c r="K819" s="25"/>
      <c r="L819" s="18"/>
      <c r="M819" s="18"/>
      <c r="N819" s="18"/>
      <c r="O819" s="18"/>
      <c r="P819" s="18"/>
      <c r="Q819" s="18"/>
      <c r="R819" s="18"/>
      <c r="S819" s="14"/>
      <c r="T819" s="14"/>
      <c r="U819" s="14"/>
      <c r="V819" s="14"/>
      <c r="W819" s="14"/>
      <c r="X819" s="14"/>
      <c r="Y819" s="14"/>
      <c r="Z819" s="14"/>
      <c r="AA819" s="14"/>
      <c r="AB819" s="14"/>
      <c r="AC819" s="14"/>
      <c r="AD819" s="14"/>
      <c r="AE819" s="14"/>
      <c r="AF819" s="14"/>
      <c r="AG819" s="14"/>
      <c r="AH819" s="14"/>
    </row>
    <row r="820" spans="1:34">
      <c r="A820" s="17"/>
      <c r="B820" s="18"/>
      <c r="C820" s="18"/>
      <c r="D820" s="18"/>
      <c r="E820" s="18"/>
      <c r="F820" s="18"/>
      <c r="G820" s="18"/>
      <c r="H820" s="18"/>
      <c r="I820" s="18"/>
      <c r="J820" s="18"/>
      <c r="K820" s="25"/>
      <c r="L820" s="18"/>
      <c r="M820" s="18"/>
      <c r="N820" s="18"/>
      <c r="O820" s="18"/>
      <c r="P820" s="18"/>
      <c r="Q820" s="18"/>
      <c r="R820" s="18"/>
      <c r="S820" s="14"/>
      <c r="T820" s="14"/>
      <c r="U820" s="14"/>
      <c r="V820" s="14"/>
      <c r="W820" s="14"/>
      <c r="X820" s="14"/>
      <c r="Y820" s="14"/>
      <c r="Z820" s="14"/>
      <c r="AA820" s="14"/>
      <c r="AB820" s="14"/>
      <c r="AC820" s="14"/>
      <c r="AD820" s="14"/>
      <c r="AE820" s="14"/>
      <c r="AF820" s="14"/>
      <c r="AG820" s="14"/>
      <c r="AH820" s="14"/>
    </row>
    <row r="821" spans="1:34">
      <c r="A821" s="17"/>
      <c r="B821" s="18"/>
      <c r="C821" s="18"/>
      <c r="D821" s="18"/>
      <c r="E821" s="18"/>
      <c r="F821" s="18"/>
      <c r="G821" s="18"/>
      <c r="H821" s="18"/>
      <c r="I821" s="18"/>
      <c r="J821" s="18"/>
      <c r="K821" s="25"/>
      <c r="L821" s="18"/>
      <c r="M821" s="18"/>
      <c r="N821" s="18"/>
      <c r="O821" s="18"/>
      <c r="P821" s="18"/>
      <c r="Q821" s="18"/>
      <c r="R821" s="18"/>
      <c r="S821" s="14"/>
      <c r="T821" s="14"/>
      <c r="U821" s="14"/>
      <c r="V821" s="14"/>
      <c r="W821" s="14"/>
      <c r="X821" s="14"/>
      <c r="Y821" s="14"/>
      <c r="Z821" s="14"/>
      <c r="AA821" s="14"/>
      <c r="AB821" s="14"/>
      <c r="AC821" s="14"/>
      <c r="AD821" s="14"/>
      <c r="AE821" s="14"/>
      <c r="AF821" s="14"/>
      <c r="AG821" s="14"/>
      <c r="AH821" s="14"/>
    </row>
    <row r="822" spans="1:34">
      <c r="A822" s="17"/>
      <c r="B822" s="18"/>
      <c r="C822" s="18"/>
      <c r="D822" s="18"/>
      <c r="E822" s="18"/>
      <c r="F822" s="18"/>
      <c r="G822" s="18"/>
      <c r="H822" s="18"/>
      <c r="I822" s="18"/>
      <c r="J822" s="18"/>
      <c r="K822" s="25"/>
      <c r="L822" s="18"/>
      <c r="M822" s="18"/>
      <c r="N822" s="18"/>
      <c r="O822" s="18"/>
      <c r="P822" s="18"/>
      <c r="Q822" s="18"/>
      <c r="R822" s="18"/>
      <c r="S822" s="14"/>
      <c r="T822" s="14"/>
      <c r="U822" s="14"/>
      <c r="V822" s="14"/>
      <c r="W822" s="14"/>
      <c r="X822" s="14"/>
      <c r="Y822" s="14"/>
      <c r="Z822" s="14"/>
      <c r="AA822" s="14"/>
      <c r="AB822" s="14"/>
      <c r="AC822" s="14"/>
      <c r="AD822" s="14"/>
      <c r="AE822" s="14"/>
      <c r="AF822" s="14"/>
      <c r="AG822" s="14"/>
      <c r="AH822" s="14"/>
    </row>
    <row r="823" spans="1:34">
      <c r="A823" s="17"/>
      <c r="B823" s="18"/>
      <c r="C823" s="18"/>
      <c r="D823" s="18"/>
      <c r="E823" s="18"/>
      <c r="F823" s="18"/>
      <c r="G823" s="18"/>
      <c r="H823" s="18"/>
      <c r="I823" s="18"/>
      <c r="J823" s="18"/>
      <c r="K823" s="25"/>
      <c r="L823" s="18"/>
      <c r="M823" s="18"/>
      <c r="N823" s="18"/>
      <c r="O823" s="18"/>
      <c r="P823" s="18"/>
      <c r="Q823" s="18"/>
      <c r="R823" s="18"/>
      <c r="S823" s="14"/>
      <c r="T823" s="14"/>
      <c r="U823" s="14"/>
      <c r="V823" s="14"/>
      <c r="W823" s="14"/>
      <c r="X823" s="14"/>
      <c r="Y823" s="14"/>
      <c r="Z823" s="14"/>
      <c r="AA823" s="14"/>
      <c r="AB823" s="14"/>
      <c r="AC823" s="14"/>
      <c r="AD823" s="14"/>
      <c r="AE823" s="14"/>
      <c r="AF823" s="14"/>
      <c r="AG823" s="14"/>
      <c r="AH823" s="14"/>
    </row>
    <row r="824" spans="1:34">
      <c r="A824" s="17"/>
      <c r="B824" s="18"/>
      <c r="C824" s="18"/>
      <c r="D824" s="18"/>
      <c r="E824" s="18"/>
      <c r="F824" s="18"/>
      <c r="G824" s="18"/>
      <c r="H824" s="18"/>
      <c r="I824" s="18"/>
      <c r="J824" s="18"/>
      <c r="K824" s="25"/>
      <c r="L824" s="18"/>
      <c r="M824" s="18"/>
      <c r="N824" s="18"/>
      <c r="O824" s="18"/>
      <c r="P824" s="18"/>
      <c r="Q824" s="18"/>
      <c r="R824" s="18"/>
      <c r="S824" s="14"/>
      <c r="T824" s="14"/>
      <c r="U824" s="14"/>
      <c r="V824" s="14"/>
      <c r="W824" s="14"/>
      <c r="X824" s="14"/>
      <c r="Y824" s="14"/>
      <c r="Z824" s="14"/>
      <c r="AA824" s="14"/>
      <c r="AB824" s="14"/>
      <c r="AC824" s="14"/>
      <c r="AD824" s="14"/>
      <c r="AE824" s="14"/>
      <c r="AF824" s="14"/>
      <c r="AG824" s="14"/>
      <c r="AH824" s="14"/>
    </row>
    <row r="825" spans="1:34">
      <c r="A825" s="17"/>
      <c r="B825" s="18"/>
      <c r="C825" s="18"/>
      <c r="D825" s="18"/>
      <c r="E825" s="18"/>
      <c r="F825" s="18"/>
      <c r="G825" s="18"/>
      <c r="H825" s="18"/>
      <c r="I825" s="18"/>
      <c r="J825" s="18"/>
      <c r="K825" s="25"/>
      <c r="L825" s="18"/>
      <c r="M825" s="18"/>
      <c r="N825" s="18"/>
      <c r="O825" s="18"/>
      <c r="P825" s="18"/>
      <c r="Q825" s="18"/>
      <c r="R825" s="18"/>
      <c r="S825" s="14"/>
      <c r="T825" s="14"/>
      <c r="U825" s="14"/>
      <c r="V825" s="14"/>
      <c r="W825" s="14"/>
      <c r="X825" s="14"/>
      <c r="Y825" s="14"/>
      <c r="Z825" s="14"/>
      <c r="AA825" s="14"/>
      <c r="AB825" s="14"/>
      <c r="AC825" s="14"/>
      <c r="AD825" s="14"/>
      <c r="AE825" s="14"/>
      <c r="AF825" s="14"/>
      <c r="AG825" s="14"/>
      <c r="AH825" s="14"/>
    </row>
    <row r="826" spans="1:34">
      <c r="A826" s="17"/>
      <c r="B826" s="18"/>
      <c r="C826" s="18"/>
      <c r="D826" s="18"/>
      <c r="E826" s="18"/>
      <c r="F826" s="18"/>
      <c r="G826" s="18"/>
      <c r="H826" s="18"/>
      <c r="I826" s="18"/>
      <c r="J826" s="18"/>
      <c r="K826" s="25"/>
      <c r="L826" s="18"/>
      <c r="M826" s="18"/>
      <c r="N826" s="18"/>
      <c r="O826" s="18"/>
      <c r="P826" s="18"/>
      <c r="Q826" s="18"/>
      <c r="R826" s="18"/>
      <c r="S826" s="14"/>
      <c r="T826" s="14"/>
      <c r="U826" s="14"/>
      <c r="V826" s="14"/>
      <c r="W826" s="14"/>
      <c r="X826" s="14"/>
      <c r="Y826" s="14"/>
      <c r="Z826" s="14"/>
      <c r="AA826" s="14"/>
      <c r="AB826" s="14"/>
      <c r="AC826" s="14"/>
      <c r="AD826" s="14"/>
      <c r="AE826" s="14"/>
      <c r="AF826" s="14"/>
      <c r="AG826" s="14"/>
      <c r="AH826" s="14"/>
    </row>
    <row r="827" spans="1:34">
      <c r="A827" s="17"/>
      <c r="B827" s="18"/>
      <c r="C827" s="18"/>
      <c r="D827" s="18"/>
      <c r="E827" s="18"/>
      <c r="F827" s="18"/>
      <c r="G827" s="18"/>
      <c r="H827" s="18"/>
      <c r="I827" s="18"/>
      <c r="J827" s="18"/>
      <c r="K827" s="25"/>
      <c r="L827" s="18"/>
      <c r="M827" s="18"/>
      <c r="N827" s="18"/>
      <c r="O827" s="18"/>
      <c r="P827" s="18"/>
      <c r="Q827" s="18"/>
      <c r="R827" s="18"/>
      <c r="S827" s="14"/>
      <c r="T827" s="14"/>
      <c r="U827" s="14"/>
      <c r="V827" s="14"/>
      <c r="W827" s="14"/>
      <c r="X827" s="14"/>
      <c r="Y827" s="14"/>
      <c r="Z827" s="14"/>
      <c r="AA827" s="14"/>
      <c r="AB827" s="14"/>
      <c r="AC827" s="14"/>
      <c r="AD827" s="14"/>
      <c r="AE827" s="14"/>
      <c r="AF827" s="14"/>
      <c r="AG827" s="14"/>
      <c r="AH827" s="14"/>
    </row>
    <row r="828" spans="1:34">
      <c r="A828" s="17"/>
      <c r="B828" s="18"/>
      <c r="C828" s="18"/>
      <c r="D828" s="18"/>
      <c r="E828" s="18"/>
      <c r="F828" s="18"/>
      <c r="G828" s="18"/>
      <c r="H828" s="18"/>
      <c r="I828" s="18"/>
      <c r="J828" s="18"/>
      <c r="K828" s="25"/>
      <c r="L828" s="18"/>
      <c r="M828" s="18"/>
      <c r="N828" s="18"/>
      <c r="O828" s="18"/>
      <c r="P828" s="18"/>
      <c r="Q828" s="18"/>
      <c r="R828" s="18"/>
      <c r="S828" s="14"/>
      <c r="T828" s="14"/>
      <c r="U828" s="14"/>
      <c r="V828" s="14"/>
      <c r="W828" s="14"/>
      <c r="X828" s="14"/>
      <c r="Y828" s="14"/>
      <c r="Z828" s="14"/>
      <c r="AA828" s="14"/>
      <c r="AB828" s="14"/>
      <c r="AC828" s="14"/>
      <c r="AD828" s="14"/>
      <c r="AE828" s="14"/>
      <c r="AF828" s="14"/>
      <c r="AG828" s="14"/>
      <c r="AH828" s="14"/>
    </row>
    <row r="829" spans="1:34">
      <c r="A829" s="17"/>
      <c r="B829" s="18"/>
      <c r="C829" s="18"/>
      <c r="D829" s="18"/>
      <c r="E829" s="18"/>
      <c r="F829" s="18"/>
      <c r="G829" s="18"/>
      <c r="H829" s="18"/>
      <c r="I829" s="18"/>
      <c r="J829" s="18"/>
      <c r="K829" s="25"/>
      <c r="L829" s="18"/>
      <c r="M829" s="18"/>
      <c r="N829" s="18"/>
      <c r="O829" s="18"/>
      <c r="P829" s="18"/>
      <c r="Q829" s="18"/>
      <c r="R829" s="18"/>
      <c r="S829" s="14"/>
      <c r="T829" s="14"/>
      <c r="U829" s="14"/>
      <c r="V829" s="14"/>
      <c r="W829" s="14"/>
      <c r="X829" s="14"/>
      <c r="Y829" s="14"/>
      <c r="Z829" s="14"/>
      <c r="AA829" s="14"/>
      <c r="AB829" s="14"/>
      <c r="AC829" s="14"/>
      <c r="AD829" s="14"/>
      <c r="AE829" s="14"/>
      <c r="AF829" s="14"/>
      <c r="AG829" s="14"/>
      <c r="AH829" s="14"/>
    </row>
    <row r="830" spans="1:34">
      <c r="A830" s="17"/>
      <c r="B830" s="18"/>
      <c r="C830" s="18"/>
      <c r="D830" s="18"/>
      <c r="E830" s="18"/>
      <c r="F830" s="18"/>
      <c r="G830" s="18"/>
      <c r="H830" s="18"/>
      <c r="I830" s="18"/>
      <c r="J830" s="18"/>
      <c r="K830" s="25"/>
      <c r="L830" s="18"/>
      <c r="M830" s="18"/>
      <c r="N830" s="18"/>
      <c r="O830" s="18"/>
      <c r="P830" s="18"/>
      <c r="Q830" s="18"/>
      <c r="R830" s="18"/>
      <c r="S830" s="14"/>
      <c r="T830" s="14"/>
      <c r="U830" s="14"/>
      <c r="V830" s="14"/>
      <c r="W830" s="14"/>
      <c r="X830" s="14"/>
      <c r="Y830" s="14"/>
      <c r="Z830" s="14"/>
      <c r="AA830" s="14"/>
      <c r="AB830" s="14"/>
      <c r="AC830" s="14"/>
      <c r="AD830" s="14"/>
      <c r="AE830" s="14"/>
      <c r="AF830" s="14"/>
      <c r="AG830" s="14"/>
      <c r="AH830" s="14"/>
    </row>
    <row r="831" spans="1:34">
      <c r="A831" s="17"/>
      <c r="B831" s="18"/>
      <c r="C831" s="18"/>
      <c r="D831" s="18"/>
      <c r="E831" s="18"/>
      <c r="F831" s="18"/>
      <c r="G831" s="18"/>
      <c r="H831" s="18"/>
      <c r="I831" s="18"/>
      <c r="J831" s="18"/>
      <c r="K831" s="25"/>
      <c r="L831" s="18"/>
      <c r="M831" s="18"/>
      <c r="N831" s="18"/>
      <c r="O831" s="18"/>
      <c r="P831" s="18"/>
      <c r="Q831" s="18"/>
      <c r="R831" s="18"/>
      <c r="S831" s="14"/>
      <c r="T831" s="14"/>
      <c r="U831" s="14"/>
      <c r="V831" s="14"/>
      <c r="W831" s="14"/>
      <c r="X831" s="14"/>
      <c r="Y831" s="14"/>
      <c r="Z831" s="14"/>
      <c r="AA831" s="14"/>
      <c r="AB831" s="14"/>
      <c r="AC831" s="14"/>
      <c r="AD831" s="14"/>
      <c r="AE831" s="14"/>
      <c r="AF831" s="14"/>
      <c r="AG831" s="14"/>
      <c r="AH831" s="14"/>
    </row>
    <row r="832" spans="1:34">
      <c r="A832" s="17"/>
      <c r="B832" s="18"/>
      <c r="C832" s="18"/>
      <c r="D832" s="18"/>
      <c r="E832" s="18"/>
      <c r="F832" s="18"/>
      <c r="G832" s="18"/>
      <c r="H832" s="18"/>
      <c r="I832" s="18"/>
      <c r="J832" s="18"/>
      <c r="K832" s="25"/>
      <c r="L832" s="18"/>
      <c r="M832" s="18"/>
      <c r="N832" s="18"/>
      <c r="O832" s="18"/>
      <c r="P832" s="18"/>
      <c r="Q832" s="18"/>
      <c r="R832" s="18"/>
      <c r="S832" s="14"/>
      <c r="T832" s="14"/>
      <c r="U832" s="14"/>
      <c r="V832" s="14"/>
      <c r="W832" s="14"/>
      <c r="X832" s="14"/>
      <c r="Y832" s="14"/>
      <c r="Z832" s="14"/>
      <c r="AA832" s="14"/>
      <c r="AB832" s="14"/>
      <c r="AC832" s="14"/>
      <c r="AD832" s="14"/>
      <c r="AE832" s="14"/>
      <c r="AF832" s="14"/>
      <c r="AG832" s="14"/>
      <c r="AH832" s="14"/>
    </row>
    <row r="833" spans="1:34">
      <c r="A833" s="17"/>
      <c r="B833" s="18"/>
      <c r="C833" s="18"/>
      <c r="D833" s="18"/>
      <c r="E833" s="18"/>
      <c r="F833" s="18"/>
      <c r="G833" s="18"/>
      <c r="H833" s="18"/>
      <c r="I833" s="18"/>
      <c r="J833" s="18"/>
      <c r="K833" s="25"/>
      <c r="L833" s="18"/>
      <c r="M833" s="18"/>
      <c r="N833" s="18"/>
      <c r="O833" s="18"/>
      <c r="P833" s="18"/>
      <c r="Q833" s="18"/>
      <c r="R833" s="18"/>
      <c r="S833" s="14"/>
      <c r="T833" s="14"/>
      <c r="U833" s="14"/>
      <c r="V833" s="14"/>
      <c r="W833" s="14"/>
      <c r="X833" s="14"/>
      <c r="Y833" s="14"/>
      <c r="Z833" s="14"/>
      <c r="AA833" s="14"/>
      <c r="AB833" s="14"/>
      <c r="AC833" s="14"/>
      <c r="AD833" s="14"/>
      <c r="AE833" s="14"/>
      <c r="AF833" s="14"/>
      <c r="AG833" s="14"/>
      <c r="AH833" s="14"/>
    </row>
    <row r="834" spans="1:34">
      <c r="A834" s="17"/>
      <c r="B834" s="18"/>
      <c r="C834" s="18"/>
      <c r="D834" s="18"/>
      <c r="E834" s="18"/>
      <c r="F834" s="18"/>
      <c r="G834" s="18"/>
      <c r="H834" s="18"/>
      <c r="I834" s="18"/>
      <c r="J834" s="18"/>
      <c r="K834" s="25"/>
      <c r="L834" s="18"/>
      <c r="M834" s="18"/>
      <c r="N834" s="18"/>
      <c r="O834" s="18"/>
      <c r="P834" s="18"/>
      <c r="Q834" s="18"/>
      <c r="R834" s="18"/>
      <c r="S834" s="14"/>
      <c r="T834" s="14"/>
      <c r="U834" s="14"/>
      <c r="V834" s="14"/>
      <c r="W834" s="14"/>
      <c r="X834" s="14"/>
      <c r="Y834" s="14"/>
      <c r="Z834" s="14"/>
      <c r="AA834" s="14"/>
      <c r="AB834" s="14"/>
      <c r="AC834" s="14"/>
      <c r="AD834" s="14"/>
      <c r="AE834" s="14"/>
      <c r="AF834" s="14"/>
      <c r="AG834" s="14"/>
      <c r="AH834" s="14"/>
    </row>
    <row r="835" spans="1:34">
      <c r="A835" s="17"/>
      <c r="B835" s="18"/>
      <c r="C835" s="18"/>
      <c r="D835" s="18"/>
      <c r="E835" s="18"/>
      <c r="F835" s="18"/>
      <c r="G835" s="18"/>
      <c r="H835" s="18"/>
      <c r="I835" s="18"/>
      <c r="J835" s="18"/>
      <c r="K835" s="25"/>
      <c r="L835" s="18"/>
      <c r="M835" s="18"/>
      <c r="N835" s="18"/>
      <c r="O835" s="18"/>
      <c r="P835" s="18"/>
      <c r="Q835" s="18"/>
      <c r="R835" s="18"/>
      <c r="S835" s="14"/>
      <c r="T835" s="14"/>
      <c r="U835" s="14"/>
      <c r="V835" s="14"/>
      <c r="W835" s="14"/>
      <c r="X835" s="14"/>
      <c r="Y835" s="14"/>
      <c r="Z835" s="14"/>
      <c r="AA835" s="14"/>
      <c r="AB835" s="14"/>
      <c r="AC835" s="14"/>
      <c r="AD835" s="14"/>
      <c r="AE835" s="14"/>
      <c r="AF835" s="14"/>
      <c r="AG835" s="14"/>
      <c r="AH835" s="14"/>
    </row>
    <row r="836" spans="1:34">
      <c r="A836" s="17"/>
      <c r="B836" s="18"/>
      <c r="C836" s="18"/>
      <c r="D836" s="18"/>
      <c r="E836" s="18"/>
      <c r="F836" s="18"/>
      <c r="G836" s="18"/>
      <c r="H836" s="18"/>
      <c r="I836" s="18"/>
      <c r="J836" s="18"/>
      <c r="K836" s="25"/>
      <c r="L836" s="18"/>
      <c r="M836" s="18"/>
      <c r="N836" s="18"/>
      <c r="O836" s="18"/>
      <c r="P836" s="18"/>
      <c r="Q836" s="18"/>
      <c r="R836" s="18"/>
      <c r="S836" s="14"/>
      <c r="T836" s="14"/>
      <c r="U836" s="14"/>
      <c r="V836" s="14"/>
      <c r="W836" s="14"/>
      <c r="X836" s="14"/>
      <c r="Y836" s="14"/>
      <c r="Z836" s="14"/>
      <c r="AA836" s="14"/>
      <c r="AB836" s="14"/>
      <c r="AC836" s="14"/>
      <c r="AD836" s="14"/>
      <c r="AE836" s="14"/>
      <c r="AF836" s="14"/>
      <c r="AG836" s="14"/>
      <c r="AH836" s="14"/>
    </row>
    <row r="837" spans="1:34">
      <c r="A837" s="17"/>
      <c r="B837" s="18"/>
      <c r="C837" s="18"/>
      <c r="D837" s="18"/>
      <c r="E837" s="18"/>
      <c r="F837" s="18"/>
      <c r="G837" s="18"/>
      <c r="H837" s="18"/>
      <c r="I837" s="18"/>
      <c r="J837" s="18"/>
      <c r="K837" s="25"/>
      <c r="L837" s="18"/>
      <c r="M837" s="18"/>
      <c r="N837" s="18"/>
      <c r="O837" s="18"/>
      <c r="P837" s="18"/>
      <c r="Q837" s="18"/>
      <c r="R837" s="18"/>
      <c r="S837" s="14"/>
      <c r="T837" s="14"/>
      <c r="U837" s="14"/>
      <c r="V837" s="14"/>
      <c r="W837" s="14"/>
      <c r="X837" s="14"/>
      <c r="Y837" s="14"/>
      <c r="Z837" s="14"/>
      <c r="AA837" s="14"/>
      <c r="AB837" s="14"/>
      <c r="AC837" s="14"/>
      <c r="AD837" s="14"/>
      <c r="AE837" s="14"/>
      <c r="AF837" s="14"/>
      <c r="AG837" s="14"/>
      <c r="AH837" s="14"/>
    </row>
    <row r="838" spans="1:34">
      <c r="A838" s="17"/>
      <c r="B838" s="18"/>
      <c r="C838" s="18"/>
      <c r="D838" s="18"/>
      <c r="E838" s="18"/>
      <c r="F838" s="18"/>
      <c r="G838" s="18"/>
      <c r="H838" s="18"/>
      <c r="I838" s="18"/>
      <c r="J838" s="18"/>
      <c r="K838" s="25"/>
      <c r="L838" s="18"/>
      <c r="M838" s="18"/>
      <c r="N838" s="18"/>
      <c r="O838" s="18"/>
      <c r="P838" s="18"/>
      <c r="Q838" s="18"/>
      <c r="R838" s="18"/>
      <c r="S838" s="14"/>
      <c r="T838" s="14"/>
      <c r="U838" s="14"/>
      <c r="V838" s="14"/>
      <c r="W838" s="14"/>
      <c r="X838" s="14"/>
      <c r="Y838" s="14"/>
      <c r="Z838" s="14"/>
      <c r="AA838" s="14"/>
      <c r="AB838" s="14"/>
      <c r="AC838" s="14"/>
      <c r="AD838" s="14"/>
      <c r="AE838" s="14"/>
      <c r="AF838" s="14"/>
      <c r="AG838" s="14"/>
      <c r="AH838" s="14"/>
    </row>
    <row r="839" spans="1:34">
      <c r="A839" s="17"/>
      <c r="B839" s="18"/>
      <c r="C839" s="18"/>
      <c r="D839" s="18"/>
      <c r="E839" s="18"/>
      <c r="F839" s="18"/>
      <c r="G839" s="18"/>
      <c r="H839" s="18"/>
      <c r="I839" s="18"/>
      <c r="J839" s="18"/>
      <c r="K839" s="25"/>
      <c r="L839" s="18"/>
      <c r="M839" s="18"/>
      <c r="N839" s="18"/>
      <c r="O839" s="18"/>
      <c r="P839" s="18"/>
      <c r="Q839" s="18"/>
      <c r="R839" s="18"/>
      <c r="S839" s="14"/>
      <c r="T839" s="14"/>
      <c r="U839" s="14"/>
      <c r="V839" s="14"/>
      <c r="W839" s="14"/>
      <c r="X839" s="14"/>
      <c r="Y839" s="14"/>
      <c r="Z839" s="14"/>
      <c r="AA839" s="14"/>
      <c r="AB839" s="14"/>
      <c r="AC839" s="14"/>
      <c r="AD839" s="14"/>
      <c r="AE839" s="14"/>
      <c r="AF839" s="14"/>
      <c r="AG839" s="14"/>
      <c r="AH839" s="14"/>
    </row>
    <row r="840" spans="1:34">
      <c r="A840" s="17"/>
      <c r="B840" s="18"/>
      <c r="C840" s="18"/>
      <c r="D840" s="18"/>
      <c r="E840" s="18"/>
      <c r="F840" s="18"/>
      <c r="G840" s="18"/>
      <c r="H840" s="18"/>
      <c r="I840" s="18"/>
      <c r="J840" s="18"/>
      <c r="K840" s="25"/>
      <c r="L840" s="18"/>
      <c r="M840" s="18"/>
      <c r="N840" s="18"/>
      <c r="O840" s="18"/>
      <c r="P840" s="18"/>
      <c r="Q840" s="18"/>
      <c r="R840" s="18"/>
      <c r="S840" s="14"/>
      <c r="T840" s="14"/>
      <c r="U840" s="14"/>
      <c r="V840" s="14"/>
      <c r="W840" s="14"/>
      <c r="X840" s="14"/>
      <c r="Y840" s="14"/>
      <c r="Z840" s="14"/>
      <c r="AA840" s="14"/>
      <c r="AB840" s="14"/>
      <c r="AC840" s="14"/>
      <c r="AD840" s="14"/>
      <c r="AE840" s="14"/>
      <c r="AF840" s="14"/>
      <c r="AG840" s="14"/>
      <c r="AH840" s="14"/>
    </row>
    <row r="841" spans="1:34">
      <c r="A841" s="17"/>
      <c r="B841" s="18"/>
      <c r="C841" s="18"/>
      <c r="D841" s="18"/>
      <c r="E841" s="18"/>
      <c r="F841" s="18"/>
      <c r="G841" s="18"/>
      <c r="H841" s="18"/>
      <c r="I841" s="18"/>
      <c r="J841" s="18"/>
      <c r="K841" s="25"/>
      <c r="L841" s="18"/>
      <c r="M841" s="18"/>
      <c r="N841" s="18"/>
      <c r="O841" s="18"/>
      <c r="P841" s="18"/>
      <c r="Q841" s="18"/>
      <c r="R841" s="18"/>
      <c r="S841" s="14"/>
      <c r="T841" s="14"/>
      <c r="U841" s="14"/>
      <c r="V841" s="14"/>
      <c r="W841" s="14"/>
      <c r="X841" s="14"/>
      <c r="Y841" s="14"/>
      <c r="Z841" s="14"/>
      <c r="AA841" s="14"/>
      <c r="AB841" s="14"/>
      <c r="AC841" s="14"/>
      <c r="AD841" s="14"/>
      <c r="AE841" s="14"/>
      <c r="AF841" s="14"/>
      <c r="AG841" s="14"/>
      <c r="AH841" s="14"/>
    </row>
    <row r="842" spans="1:34">
      <c r="A842" s="17"/>
      <c r="B842" s="18"/>
      <c r="C842" s="18"/>
      <c r="D842" s="18"/>
      <c r="E842" s="18"/>
      <c r="F842" s="18"/>
      <c r="G842" s="18"/>
      <c r="H842" s="18"/>
      <c r="I842" s="18"/>
      <c r="J842" s="18"/>
      <c r="K842" s="25"/>
      <c r="L842" s="18"/>
      <c r="M842" s="18"/>
      <c r="N842" s="18"/>
      <c r="O842" s="18"/>
      <c r="P842" s="18"/>
      <c r="Q842" s="18"/>
      <c r="R842" s="18"/>
      <c r="S842" s="14"/>
      <c r="T842" s="14"/>
      <c r="U842" s="14"/>
      <c r="V842" s="14"/>
      <c r="W842" s="14"/>
      <c r="X842" s="14"/>
      <c r="Y842" s="14"/>
      <c r="Z842" s="14"/>
      <c r="AA842" s="14"/>
      <c r="AB842" s="14"/>
      <c r="AC842" s="14"/>
      <c r="AD842" s="14"/>
      <c r="AE842" s="14"/>
      <c r="AF842" s="14"/>
      <c r="AG842" s="14"/>
      <c r="AH842" s="14"/>
    </row>
    <row r="843" spans="1:34">
      <c r="A843" s="17"/>
      <c r="B843" s="18"/>
      <c r="C843" s="18"/>
      <c r="D843" s="18"/>
      <c r="E843" s="18"/>
      <c r="F843" s="18"/>
      <c r="G843" s="18"/>
      <c r="H843" s="18"/>
      <c r="I843" s="18"/>
      <c r="J843" s="18"/>
      <c r="K843" s="25"/>
      <c r="L843" s="18"/>
      <c r="M843" s="18"/>
      <c r="N843" s="18"/>
      <c r="O843" s="18"/>
      <c r="P843" s="18"/>
      <c r="Q843" s="18"/>
      <c r="R843" s="18"/>
      <c r="S843" s="14"/>
      <c r="T843" s="14"/>
      <c r="U843" s="14"/>
      <c r="V843" s="14"/>
      <c r="W843" s="14"/>
      <c r="X843" s="14"/>
      <c r="Y843" s="14"/>
      <c r="Z843" s="14"/>
      <c r="AA843" s="14"/>
      <c r="AB843" s="14"/>
      <c r="AC843" s="14"/>
      <c r="AD843" s="14"/>
      <c r="AE843" s="14"/>
      <c r="AF843" s="14"/>
      <c r="AG843" s="14"/>
      <c r="AH843" s="14"/>
    </row>
    <row r="844" spans="1:34">
      <c r="A844" s="17"/>
      <c r="B844" s="18"/>
      <c r="C844" s="18"/>
      <c r="D844" s="18"/>
      <c r="E844" s="18"/>
      <c r="F844" s="18"/>
      <c r="G844" s="18"/>
      <c r="H844" s="18"/>
      <c r="I844" s="18"/>
      <c r="J844" s="18"/>
      <c r="K844" s="25"/>
      <c r="L844" s="18"/>
      <c r="M844" s="18"/>
      <c r="N844" s="18"/>
      <c r="O844" s="18"/>
      <c r="P844" s="18"/>
      <c r="Q844" s="18"/>
      <c r="R844" s="18"/>
      <c r="S844" s="14"/>
      <c r="T844" s="14"/>
      <c r="U844" s="14"/>
      <c r="V844" s="14"/>
      <c r="W844" s="14"/>
      <c r="X844" s="14"/>
      <c r="Y844" s="14"/>
      <c r="Z844" s="14"/>
      <c r="AA844" s="14"/>
      <c r="AB844" s="14"/>
      <c r="AC844" s="14"/>
      <c r="AD844" s="14"/>
      <c r="AE844" s="14"/>
      <c r="AF844" s="14"/>
      <c r="AG844" s="14"/>
      <c r="AH844" s="14"/>
    </row>
    <row r="845" spans="1:34">
      <c r="A845" s="17"/>
      <c r="B845" s="18"/>
      <c r="C845" s="18"/>
      <c r="D845" s="18"/>
      <c r="E845" s="18"/>
      <c r="F845" s="18"/>
      <c r="G845" s="18"/>
      <c r="H845" s="18"/>
      <c r="I845" s="18"/>
      <c r="J845" s="18"/>
      <c r="K845" s="25"/>
      <c r="L845" s="18"/>
      <c r="M845" s="18"/>
      <c r="N845" s="18"/>
      <c r="O845" s="18"/>
      <c r="P845" s="18"/>
      <c r="Q845" s="18"/>
      <c r="R845" s="18"/>
      <c r="S845" s="14"/>
      <c r="T845" s="14"/>
      <c r="U845" s="14"/>
      <c r="V845" s="14"/>
      <c r="W845" s="14"/>
      <c r="X845" s="14"/>
      <c r="Y845" s="14"/>
      <c r="Z845" s="14"/>
      <c r="AA845" s="14"/>
      <c r="AB845" s="14"/>
      <c r="AC845" s="14"/>
      <c r="AD845" s="14"/>
      <c r="AE845" s="14"/>
      <c r="AF845" s="14"/>
      <c r="AG845" s="14"/>
      <c r="AH845" s="14"/>
    </row>
    <row r="846" spans="1:34">
      <c r="A846" s="17"/>
      <c r="B846" s="18"/>
      <c r="C846" s="18"/>
      <c r="D846" s="18"/>
      <c r="E846" s="18"/>
      <c r="F846" s="18"/>
      <c r="G846" s="18"/>
      <c r="H846" s="18"/>
      <c r="I846" s="18"/>
      <c r="J846" s="18"/>
      <c r="K846" s="25"/>
      <c r="L846" s="18"/>
      <c r="M846" s="18"/>
      <c r="N846" s="18"/>
      <c r="O846" s="18"/>
      <c r="P846" s="18"/>
      <c r="Q846" s="18"/>
      <c r="R846" s="18"/>
      <c r="S846" s="14"/>
      <c r="T846" s="14"/>
      <c r="U846" s="14"/>
      <c r="V846" s="14"/>
      <c r="W846" s="14"/>
      <c r="X846" s="14"/>
      <c r="Y846" s="14"/>
      <c r="Z846" s="14"/>
      <c r="AA846" s="14"/>
      <c r="AB846" s="14"/>
      <c r="AC846" s="14"/>
      <c r="AD846" s="14"/>
      <c r="AE846" s="14"/>
      <c r="AF846" s="14"/>
      <c r="AG846" s="14"/>
      <c r="AH846" s="14"/>
    </row>
    <row r="847" spans="1:34">
      <c r="A847" s="17"/>
      <c r="B847" s="18"/>
      <c r="C847" s="18"/>
      <c r="D847" s="18"/>
      <c r="E847" s="18"/>
      <c r="F847" s="18"/>
      <c r="G847" s="18"/>
      <c r="H847" s="18"/>
      <c r="I847" s="18"/>
      <c r="J847" s="18"/>
      <c r="K847" s="25"/>
      <c r="L847" s="18"/>
      <c r="M847" s="18"/>
      <c r="N847" s="18"/>
      <c r="O847" s="18"/>
      <c r="P847" s="18"/>
      <c r="Q847" s="18"/>
      <c r="R847" s="18"/>
      <c r="S847" s="14"/>
      <c r="T847" s="14"/>
      <c r="U847" s="14"/>
      <c r="V847" s="14"/>
      <c r="W847" s="14"/>
      <c r="X847" s="14"/>
      <c r="Y847" s="14"/>
      <c r="Z847" s="14"/>
      <c r="AA847" s="14"/>
      <c r="AB847" s="14"/>
      <c r="AC847" s="14"/>
      <c r="AD847" s="14"/>
      <c r="AE847" s="14"/>
      <c r="AF847" s="14"/>
      <c r="AG847" s="14"/>
      <c r="AH847" s="14"/>
    </row>
    <row r="848" spans="1:34">
      <c r="A848" s="17"/>
      <c r="B848" s="18"/>
      <c r="C848" s="18"/>
      <c r="D848" s="18"/>
      <c r="E848" s="18"/>
      <c r="F848" s="18"/>
      <c r="G848" s="18"/>
      <c r="H848" s="18"/>
      <c r="I848" s="18"/>
      <c r="J848" s="18"/>
      <c r="K848" s="25"/>
      <c r="L848" s="18"/>
      <c r="M848" s="18"/>
      <c r="N848" s="18"/>
      <c r="O848" s="18"/>
      <c r="P848" s="18"/>
      <c r="Q848" s="18"/>
      <c r="R848" s="18"/>
      <c r="S848" s="14"/>
      <c r="T848" s="14"/>
      <c r="U848" s="14"/>
      <c r="V848" s="14"/>
      <c r="W848" s="14"/>
      <c r="X848" s="14"/>
      <c r="Y848" s="14"/>
      <c r="Z848" s="14"/>
      <c r="AA848" s="14"/>
      <c r="AB848" s="14"/>
      <c r="AC848" s="14"/>
      <c r="AD848" s="14"/>
      <c r="AE848" s="14"/>
      <c r="AF848" s="14"/>
      <c r="AG848" s="14"/>
      <c r="AH848" s="14"/>
    </row>
    <row r="849" spans="1:34">
      <c r="A849" s="17"/>
      <c r="B849" s="18"/>
      <c r="C849" s="18"/>
      <c r="D849" s="18"/>
      <c r="E849" s="18"/>
      <c r="F849" s="18"/>
      <c r="G849" s="18"/>
      <c r="H849" s="18"/>
      <c r="I849" s="18"/>
      <c r="J849" s="18"/>
      <c r="K849" s="25"/>
      <c r="L849" s="18"/>
      <c r="M849" s="18"/>
      <c r="N849" s="18"/>
      <c r="O849" s="18"/>
      <c r="P849" s="18"/>
      <c r="Q849" s="18"/>
      <c r="R849" s="18"/>
      <c r="S849" s="14"/>
      <c r="T849" s="14"/>
      <c r="U849" s="14"/>
      <c r="V849" s="14"/>
      <c r="W849" s="14"/>
      <c r="X849" s="14"/>
      <c r="Y849" s="14"/>
      <c r="Z849" s="14"/>
      <c r="AA849" s="14"/>
      <c r="AB849" s="14"/>
      <c r="AC849" s="14"/>
      <c r="AD849" s="14"/>
      <c r="AE849" s="14"/>
      <c r="AF849" s="14"/>
      <c r="AG849" s="14"/>
      <c r="AH849" s="14"/>
    </row>
    <row r="850" spans="1:34">
      <c r="A850" s="17"/>
      <c r="B850" s="18"/>
      <c r="C850" s="18"/>
      <c r="D850" s="18"/>
      <c r="E850" s="18"/>
      <c r="F850" s="18"/>
      <c r="G850" s="18"/>
      <c r="H850" s="18"/>
      <c r="I850" s="18"/>
      <c r="J850" s="18"/>
      <c r="K850" s="25"/>
      <c r="L850" s="18"/>
      <c r="M850" s="18"/>
      <c r="N850" s="18"/>
      <c r="O850" s="18"/>
      <c r="P850" s="18"/>
      <c r="Q850" s="18"/>
      <c r="R850" s="18"/>
      <c r="S850" s="14"/>
      <c r="T850" s="14"/>
      <c r="U850" s="14"/>
      <c r="V850" s="14"/>
      <c r="W850" s="14"/>
      <c r="X850" s="14"/>
      <c r="Y850" s="14"/>
      <c r="Z850" s="14"/>
      <c r="AA850" s="14"/>
      <c r="AB850" s="14"/>
      <c r="AC850" s="14"/>
      <c r="AD850" s="14"/>
      <c r="AE850" s="14"/>
      <c r="AF850" s="14"/>
      <c r="AG850" s="14"/>
      <c r="AH850" s="14"/>
    </row>
    <row r="851" spans="1:34">
      <c r="A851" s="17"/>
      <c r="B851" s="18"/>
      <c r="C851" s="18"/>
      <c r="D851" s="18"/>
      <c r="E851" s="18"/>
      <c r="F851" s="18"/>
      <c r="G851" s="18"/>
      <c r="H851" s="18"/>
      <c r="I851" s="18"/>
      <c r="J851" s="18"/>
      <c r="K851" s="25"/>
      <c r="L851" s="18"/>
      <c r="M851" s="18"/>
      <c r="N851" s="18"/>
      <c r="O851" s="18"/>
      <c r="P851" s="18"/>
      <c r="Q851" s="18"/>
      <c r="R851" s="18"/>
      <c r="S851" s="14"/>
      <c r="T851" s="14"/>
      <c r="U851" s="14"/>
      <c r="V851" s="14"/>
      <c r="W851" s="14"/>
      <c r="X851" s="14"/>
      <c r="Y851" s="14"/>
      <c r="Z851" s="14"/>
      <c r="AA851" s="14"/>
      <c r="AB851" s="14"/>
      <c r="AC851" s="14"/>
      <c r="AD851" s="14"/>
      <c r="AE851" s="14"/>
      <c r="AF851" s="14"/>
      <c r="AG851" s="14"/>
      <c r="AH851" s="14"/>
    </row>
    <row r="852" spans="1:34">
      <c r="A852" s="17"/>
      <c r="B852" s="18"/>
      <c r="C852" s="18"/>
      <c r="D852" s="18"/>
      <c r="E852" s="18"/>
      <c r="F852" s="18"/>
      <c r="G852" s="18"/>
      <c r="H852" s="18"/>
      <c r="I852" s="18"/>
      <c r="J852" s="18"/>
      <c r="K852" s="25"/>
      <c r="L852" s="18"/>
      <c r="M852" s="18"/>
      <c r="N852" s="18"/>
      <c r="O852" s="18"/>
      <c r="P852" s="18"/>
      <c r="Q852" s="18"/>
      <c r="R852" s="18"/>
      <c r="S852" s="14"/>
      <c r="T852" s="14"/>
      <c r="U852" s="14"/>
      <c r="V852" s="14"/>
      <c r="W852" s="14"/>
      <c r="X852" s="14"/>
      <c r="Y852" s="14"/>
      <c r="Z852" s="14"/>
      <c r="AA852" s="14"/>
      <c r="AB852" s="14"/>
      <c r="AC852" s="14"/>
      <c r="AD852" s="14"/>
      <c r="AE852" s="14"/>
      <c r="AF852" s="14"/>
      <c r="AG852" s="14"/>
      <c r="AH852" s="14"/>
    </row>
    <row r="853" spans="1:34">
      <c r="A853" s="17"/>
      <c r="B853" s="18"/>
      <c r="C853" s="18"/>
      <c r="D853" s="18"/>
      <c r="E853" s="18"/>
      <c r="F853" s="18"/>
      <c r="G853" s="18"/>
      <c r="H853" s="18"/>
      <c r="I853" s="18"/>
      <c r="J853" s="18"/>
      <c r="K853" s="25"/>
      <c r="L853" s="18"/>
      <c r="M853" s="18"/>
      <c r="N853" s="18"/>
      <c r="O853" s="18"/>
      <c r="P853" s="18"/>
      <c r="Q853" s="18"/>
      <c r="R853" s="18"/>
      <c r="S853" s="14"/>
      <c r="T853" s="14"/>
      <c r="U853" s="14"/>
      <c r="V853" s="14"/>
      <c r="W853" s="14"/>
      <c r="X853" s="14"/>
      <c r="Y853" s="14"/>
      <c r="Z853" s="14"/>
      <c r="AA853" s="14"/>
      <c r="AB853" s="14"/>
      <c r="AC853" s="14"/>
      <c r="AD853" s="14"/>
      <c r="AE853" s="14"/>
      <c r="AF853" s="14"/>
      <c r="AG853" s="14"/>
      <c r="AH853" s="14"/>
    </row>
    <row r="854" spans="1:34">
      <c r="A854" s="17"/>
      <c r="B854" s="18"/>
      <c r="C854" s="18"/>
      <c r="D854" s="18"/>
      <c r="E854" s="18"/>
      <c r="F854" s="18"/>
      <c r="G854" s="18"/>
      <c r="H854" s="18"/>
      <c r="I854" s="18"/>
      <c r="J854" s="18"/>
      <c r="K854" s="25"/>
      <c r="L854" s="18"/>
      <c r="M854" s="18"/>
      <c r="N854" s="18"/>
      <c r="O854" s="18"/>
      <c r="P854" s="18"/>
      <c r="Q854" s="18"/>
      <c r="R854" s="18"/>
      <c r="S854" s="14"/>
      <c r="T854" s="14"/>
      <c r="U854" s="14"/>
      <c r="V854" s="14"/>
      <c r="W854" s="14"/>
      <c r="X854" s="14"/>
      <c r="Y854" s="14"/>
      <c r="Z854" s="14"/>
      <c r="AA854" s="14"/>
      <c r="AB854" s="14"/>
      <c r="AC854" s="14"/>
      <c r="AD854" s="14"/>
      <c r="AE854" s="14"/>
      <c r="AF854" s="14"/>
      <c r="AG854" s="14"/>
      <c r="AH854" s="14"/>
    </row>
    <row r="855" spans="1:34">
      <c r="A855" s="17"/>
      <c r="B855" s="18"/>
      <c r="C855" s="18"/>
      <c r="D855" s="18"/>
      <c r="E855" s="18"/>
      <c r="F855" s="18"/>
      <c r="G855" s="18"/>
      <c r="H855" s="18"/>
      <c r="I855" s="18"/>
      <c r="J855" s="18"/>
      <c r="K855" s="25"/>
      <c r="L855" s="18"/>
      <c r="M855" s="18"/>
      <c r="N855" s="18"/>
      <c r="O855" s="18"/>
      <c r="P855" s="18"/>
      <c r="Q855" s="18"/>
      <c r="R855" s="18"/>
      <c r="S855" s="14"/>
      <c r="T855" s="14"/>
      <c r="U855" s="14"/>
      <c r="V855" s="14"/>
      <c r="W855" s="14"/>
      <c r="X855" s="14"/>
      <c r="Y855" s="14"/>
      <c r="Z855" s="14"/>
      <c r="AA855" s="14"/>
      <c r="AB855" s="14"/>
      <c r="AC855" s="14"/>
      <c r="AD855" s="14"/>
      <c r="AE855" s="14"/>
      <c r="AF855" s="14"/>
      <c r="AG855" s="14"/>
      <c r="AH855" s="14"/>
    </row>
    <row r="856" spans="1:34">
      <c r="A856" s="17"/>
      <c r="B856" s="18"/>
      <c r="C856" s="18"/>
      <c r="D856" s="18"/>
      <c r="E856" s="18"/>
      <c r="F856" s="18"/>
      <c r="G856" s="18"/>
      <c r="H856" s="18"/>
      <c r="I856" s="18"/>
      <c r="J856" s="18"/>
      <c r="K856" s="25"/>
      <c r="L856" s="18"/>
      <c r="M856" s="18"/>
      <c r="N856" s="18"/>
      <c r="O856" s="18"/>
      <c r="P856" s="18"/>
      <c r="Q856" s="18"/>
      <c r="R856" s="18"/>
      <c r="S856" s="14"/>
      <c r="T856" s="14"/>
      <c r="U856" s="14"/>
      <c r="V856" s="14"/>
      <c r="W856" s="14"/>
      <c r="X856" s="14"/>
      <c r="Y856" s="14"/>
      <c r="Z856" s="14"/>
      <c r="AA856" s="14"/>
      <c r="AB856" s="14"/>
      <c r="AC856" s="14"/>
      <c r="AD856" s="14"/>
      <c r="AE856" s="14"/>
      <c r="AF856" s="14"/>
      <c r="AG856" s="14"/>
      <c r="AH856" s="14"/>
    </row>
    <row r="857" spans="1:34">
      <c r="A857" s="17"/>
      <c r="B857" s="18"/>
      <c r="C857" s="18"/>
      <c r="D857" s="18"/>
      <c r="E857" s="18"/>
      <c r="F857" s="18"/>
      <c r="G857" s="18"/>
      <c r="H857" s="18"/>
      <c r="I857" s="18"/>
      <c r="J857" s="18"/>
      <c r="K857" s="25"/>
      <c r="L857" s="18"/>
      <c r="M857" s="18"/>
      <c r="N857" s="18"/>
      <c r="O857" s="18"/>
      <c r="P857" s="18"/>
      <c r="Q857" s="18"/>
      <c r="R857" s="18"/>
      <c r="S857" s="14"/>
      <c r="T857" s="14"/>
      <c r="U857" s="14"/>
      <c r="V857" s="14"/>
      <c r="W857" s="14"/>
      <c r="X857" s="14"/>
      <c r="Y857" s="14"/>
      <c r="Z857" s="14"/>
      <c r="AA857" s="14"/>
      <c r="AB857" s="14"/>
      <c r="AC857" s="14"/>
      <c r="AD857" s="14"/>
      <c r="AE857" s="14"/>
      <c r="AF857" s="14"/>
      <c r="AG857" s="14"/>
      <c r="AH857" s="14"/>
    </row>
    <row r="858" spans="1:34">
      <c r="A858" s="17"/>
      <c r="B858" s="18"/>
      <c r="C858" s="18"/>
      <c r="D858" s="18"/>
      <c r="E858" s="18"/>
      <c r="F858" s="18"/>
      <c r="G858" s="18"/>
      <c r="H858" s="18"/>
      <c r="I858" s="18"/>
      <c r="J858" s="18"/>
      <c r="K858" s="25"/>
      <c r="L858" s="18"/>
      <c r="M858" s="18"/>
      <c r="N858" s="18"/>
      <c r="O858" s="18"/>
      <c r="P858" s="18"/>
      <c r="Q858" s="18"/>
      <c r="R858" s="18"/>
      <c r="S858" s="14"/>
      <c r="T858" s="14"/>
      <c r="U858" s="14"/>
      <c r="V858" s="14"/>
      <c r="W858" s="14"/>
      <c r="X858" s="14"/>
      <c r="Y858" s="14"/>
      <c r="Z858" s="14"/>
      <c r="AA858" s="14"/>
      <c r="AB858" s="14"/>
      <c r="AC858" s="14"/>
      <c r="AD858" s="14"/>
      <c r="AE858" s="14"/>
      <c r="AF858" s="14"/>
      <c r="AG858" s="14"/>
      <c r="AH858" s="14"/>
    </row>
    <row r="859" spans="1:34">
      <c r="A859" s="17"/>
      <c r="B859" s="18"/>
      <c r="C859" s="18"/>
      <c r="D859" s="18"/>
      <c r="E859" s="18"/>
      <c r="F859" s="18"/>
      <c r="G859" s="18"/>
      <c r="H859" s="18"/>
      <c r="I859" s="18"/>
      <c r="J859" s="18"/>
      <c r="K859" s="25"/>
      <c r="L859" s="18"/>
      <c r="M859" s="18"/>
      <c r="N859" s="18"/>
      <c r="O859" s="18"/>
      <c r="P859" s="18"/>
      <c r="Q859" s="18"/>
      <c r="R859" s="18"/>
      <c r="S859" s="14"/>
      <c r="T859" s="14"/>
      <c r="U859" s="14"/>
      <c r="V859" s="14"/>
      <c r="W859" s="14"/>
      <c r="X859" s="14"/>
      <c r="Y859" s="14"/>
      <c r="Z859" s="14"/>
      <c r="AA859" s="14"/>
      <c r="AB859" s="14"/>
      <c r="AC859" s="14"/>
      <c r="AD859" s="14"/>
      <c r="AE859" s="14"/>
      <c r="AF859" s="14"/>
      <c r="AG859" s="14"/>
      <c r="AH859" s="14"/>
    </row>
    <row r="860" spans="1:34">
      <c r="A860" s="17"/>
      <c r="B860" s="18"/>
      <c r="C860" s="18"/>
      <c r="D860" s="18"/>
      <c r="E860" s="18"/>
      <c r="F860" s="18"/>
      <c r="G860" s="18"/>
      <c r="H860" s="18"/>
      <c r="I860" s="18"/>
      <c r="J860" s="18"/>
      <c r="K860" s="25"/>
      <c r="L860" s="18"/>
      <c r="M860" s="18"/>
      <c r="N860" s="18"/>
      <c r="O860" s="18"/>
      <c r="P860" s="18"/>
      <c r="Q860" s="18"/>
      <c r="R860" s="18"/>
      <c r="S860" s="14"/>
      <c r="T860" s="14"/>
      <c r="U860" s="14"/>
      <c r="V860" s="14"/>
      <c r="W860" s="14"/>
      <c r="X860" s="14"/>
      <c r="Y860" s="14"/>
      <c r="Z860" s="14"/>
      <c r="AA860" s="14"/>
      <c r="AB860" s="14"/>
      <c r="AC860" s="14"/>
      <c r="AD860" s="14"/>
      <c r="AE860" s="14"/>
      <c r="AF860" s="14"/>
      <c r="AG860" s="14"/>
      <c r="AH860" s="14"/>
    </row>
    <row r="861" spans="1:34">
      <c r="A861" s="17"/>
      <c r="B861" s="18"/>
      <c r="C861" s="18"/>
      <c r="D861" s="18"/>
      <c r="E861" s="18"/>
      <c r="F861" s="18"/>
      <c r="G861" s="18"/>
      <c r="H861" s="18"/>
      <c r="I861" s="18"/>
      <c r="J861" s="18"/>
      <c r="K861" s="25"/>
      <c r="L861" s="18"/>
      <c r="M861" s="18"/>
      <c r="N861" s="18"/>
      <c r="O861" s="18"/>
      <c r="P861" s="18"/>
      <c r="Q861" s="18"/>
      <c r="R861" s="18"/>
      <c r="S861" s="14"/>
      <c r="T861" s="14"/>
      <c r="U861" s="14"/>
      <c r="V861" s="14"/>
      <c r="W861" s="14"/>
      <c r="X861" s="14"/>
      <c r="Y861" s="14"/>
      <c r="Z861" s="14"/>
      <c r="AA861" s="14"/>
      <c r="AB861" s="14"/>
      <c r="AC861" s="14"/>
      <c r="AD861" s="14"/>
      <c r="AE861" s="14"/>
      <c r="AF861" s="14"/>
      <c r="AG861" s="14"/>
      <c r="AH861" s="14"/>
    </row>
    <row r="862" spans="1:34">
      <c r="A862" s="17"/>
      <c r="B862" s="18"/>
      <c r="C862" s="18"/>
      <c r="D862" s="18"/>
      <c r="E862" s="18"/>
      <c r="F862" s="18"/>
      <c r="G862" s="18"/>
      <c r="H862" s="18"/>
      <c r="I862" s="18"/>
      <c r="J862" s="18"/>
      <c r="K862" s="25"/>
      <c r="L862" s="18"/>
      <c r="M862" s="18"/>
      <c r="N862" s="18"/>
      <c r="O862" s="18"/>
      <c r="P862" s="18"/>
      <c r="Q862" s="18"/>
      <c r="R862" s="18"/>
      <c r="S862" s="14"/>
      <c r="T862" s="14"/>
      <c r="U862" s="14"/>
      <c r="V862" s="14"/>
      <c r="W862" s="14"/>
      <c r="X862" s="14"/>
      <c r="Y862" s="14"/>
      <c r="Z862" s="14"/>
      <c r="AA862" s="14"/>
      <c r="AB862" s="14"/>
      <c r="AC862" s="14"/>
      <c r="AD862" s="14"/>
      <c r="AE862" s="14"/>
      <c r="AF862" s="14"/>
      <c r="AG862" s="14"/>
      <c r="AH862" s="14"/>
    </row>
    <row r="863" spans="1:34">
      <c r="A863" s="17"/>
      <c r="B863" s="18"/>
      <c r="C863" s="18"/>
      <c r="D863" s="18"/>
      <c r="E863" s="18"/>
      <c r="F863" s="18"/>
      <c r="G863" s="18"/>
      <c r="H863" s="18"/>
      <c r="I863" s="18"/>
      <c r="J863" s="18"/>
      <c r="K863" s="25"/>
      <c r="L863" s="18"/>
      <c r="M863" s="18"/>
      <c r="N863" s="18"/>
      <c r="O863" s="18"/>
      <c r="P863" s="18"/>
      <c r="Q863" s="18"/>
      <c r="R863" s="18"/>
      <c r="S863" s="14"/>
      <c r="T863" s="14"/>
      <c r="U863" s="14"/>
      <c r="V863" s="14"/>
      <c r="W863" s="14"/>
      <c r="X863" s="14"/>
      <c r="Y863" s="14"/>
      <c r="Z863" s="14"/>
      <c r="AA863" s="14"/>
      <c r="AB863" s="14"/>
      <c r="AC863" s="14"/>
      <c r="AD863" s="14"/>
      <c r="AE863" s="14"/>
      <c r="AF863" s="14"/>
      <c r="AG863" s="14"/>
      <c r="AH863" s="14"/>
    </row>
    <row r="864" spans="1:34">
      <c r="A864" s="17"/>
      <c r="B864" s="18"/>
      <c r="C864" s="18"/>
      <c r="D864" s="18"/>
      <c r="E864" s="18"/>
      <c r="F864" s="18"/>
      <c r="G864" s="18"/>
      <c r="H864" s="18"/>
      <c r="I864" s="18"/>
      <c r="J864" s="18"/>
      <c r="K864" s="25"/>
      <c r="L864" s="18"/>
      <c r="M864" s="18"/>
      <c r="N864" s="18"/>
      <c r="O864" s="18"/>
      <c r="P864" s="18"/>
      <c r="Q864" s="18"/>
      <c r="R864" s="18"/>
      <c r="S864" s="14"/>
      <c r="T864" s="14"/>
      <c r="U864" s="14"/>
      <c r="V864" s="14"/>
      <c r="W864" s="14"/>
      <c r="X864" s="14"/>
      <c r="Y864" s="14"/>
      <c r="Z864" s="14"/>
      <c r="AA864" s="14"/>
      <c r="AB864" s="14"/>
      <c r="AC864" s="14"/>
      <c r="AD864" s="14"/>
      <c r="AE864" s="14"/>
      <c r="AF864" s="14"/>
      <c r="AG864" s="14"/>
      <c r="AH864" s="14"/>
    </row>
    <row r="865" spans="1:34">
      <c r="A865" s="17"/>
      <c r="B865" s="18"/>
      <c r="C865" s="18"/>
      <c r="D865" s="18"/>
      <c r="E865" s="18"/>
      <c r="F865" s="18"/>
      <c r="G865" s="18"/>
      <c r="H865" s="18"/>
      <c r="I865" s="18"/>
      <c r="J865" s="18"/>
      <c r="K865" s="25"/>
      <c r="L865" s="18"/>
      <c r="M865" s="18"/>
      <c r="N865" s="18"/>
      <c r="O865" s="18"/>
      <c r="P865" s="18"/>
      <c r="Q865" s="18"/>
      <c r="R865" s="18"/>
      <c r="S865" s="14"/>
      <c r="T865" s="14"/>
      <c r="U865" s="14"/>
      <c r="V865" s="14"/>
      <c r="W865" s="14"/>
      <c r="X865" s="14"/>
      <c r="Y865" s="14"/>
      <c r="Z865" s="14"/>
      <c r="AA865" s="14"/>
      <c r="AB865" s="14"/>
      <c r="AC865" s="14"/>
      <c r="AD865" s="14"/>
      <c r="AE865" s="14"/>
      <c r="AF865" s="14"/>
      <c r="AG865" s="14"/>
      <c r="AH865" s="14"/>
    </row>
    <row r="866" spans="1:34">
      <c r="A866" s="17"/>
      <c r="B866" s="18"/>
      <c r="C866" s="18"/>
      <c r="D866" s="18"/>
      <c r="E866" s="18"/>
      <c r="F866" s="18"/>
      <c r="G866" s="18"/>
      <c r="H866" s="18"/>
      <c r="I866" s="18"/>
      <c r="J866" s="18"/>
      <c r="K866" s="25"/>
      <c r="L866" s="18"/>
      <c r="M866" s="18"/>
      <c r="N866" s="18"/>
      <c r="O866" s="18"/>
      <c r="P866" s="18"/>
      <c r="Q866" s="18"/>
      <c r="R866" s="18"/>
      <c r="S866" s="14"/>
      <c r="T866" s="14"/>
      <c r="U866" s="14"/>
      <c r="V866" s="14"/>
      <c r="W866" s="14"/>
      <c r="X866" s="14"/>
      <c r="Y866" s="14"/>
      <c r="Z866" s="14"/>
      <c r="AA866" s="14"/>
      <c r="AB866" s="14"/>
      <c r="AC866" s="14"/>
      <c r="AD866" s="14"/>
      <c r="AE866" s="14"/>
      <c r="AF866" s="14"/>
      <c r="AG866" s="14"/>
      <c r="AH866" s="14"/>
    </row>
    <row r="867" spans="1:34">
      <c r="A867" s="17"/>
      <c r="B867" s="18"/>
      <c r="C867" s="18"/>
      <c r="D867" s="18"/>
      <c r="E867" s="18"/>
      <c r="F867" s="18"/>
      <c r="G867" s="18"/>
      <c r="H867" s="18"/>
      <c r="I867" s="18"/>
      <c r="J867" s="18"/>
      <c r="K867" s="25"/>
      <c r="L867" s="18"/>
      <c r="M867" s="18"/>
      <c r="N867" s="18"/>
      <c r="O867" s="18"/>
      <c r="P867" s="18"/>
      <c r="Q867" s="18"/>
      <c r="R867" s="18"/>
      <c r="S867" s="14"/>
      <c r="T867" s="14"/>
      <c r="U867" s="14"/>
      <c r="V867" s="14"/>
      <c r="W867" s="14"/>
      <c r="X867" s="14"/>
      <c r="Y867" s="14"/>
      <c r="Z867" s="14"/>
      <c r="AA867" s="14"/>
      <c r="AB867" s="14"/>
      <c r="AC867" s="14"/>
      <c r="AD867" s="14"/>
      <c r="AE867" s="14"/>
      <c r="AF867" s="14"/>
      <c r="AG867" s="14"/>
      <c r="AH867" s="14"/>
    </row>
    <row r="868" spans="1:34">
      <c r="A868" s="17"/>
      <c r="B868" s="18"/>
      <c r="C868" s="18"/>
      <c r="D868" s="18"/>
      <c r="E868" s="18"/>
      <c r="F868" s="18"/>
      <c r="G868" s="18"/>
      <c r="H868" s="18"/>
      <c r="I868" s="18"/>
      <c r="J868" s="18"/>
      <c r="K868" s="25"/>
      <c r="L868" s="18"/>
      <c r="M868" s="18"/>
      <c r="N868" s="18"/>
      <c r="O868" s="18"/>
      <c r="P868" s="18"/>
      <c r="Q868" s="18"/>
      <c r="R868" s="18"/>
      <c r="S868" s="14"/>
      <c r="T868" s="14"/>
      <c r="U868" s="14"/>
      <c r="V868" s="14"/>
      <c r="W868" s="14"/>
      <c r="X868" s="14"/>
      <c r="Y868" s="14"/>
      <c r="Z868" s="14"/>
      <c r="AA868" s="14"/>
      <c r="AB868" s="14"/>
      <c r="AC868" s="14"/>
      <c r="AD868" s="14"/>
      <c r="AE868" s="14"/>
      <c r="AF868" s="14"/>
      <c r="AG868" s="14"/>
      <c r="AH868" s="14"/>
    </row>
    <row r="869" spans="1:34">
      <c r="A869" s="17"/>
      <c r="B869" s="18"/>
      <c r="C869" s="18"/>
      <c r="D869" s="18"/>
      <c r="E869" s="18"/>
      <c r="F869" s="18"/>
      <c r="G869" s="18"/>
      <c r="H869" s="18"/>
      <c r="I869" s="18"/>
      <c r="J869" s="18"/>
      <c r="K869" s="25"/>
      <c r="L869" s="18"/>
      <c r="M869" s="18"/>
      <c r="N869" s="18"/>
      <c r="O869" s="18"/>
      <c r="P869" s="18"/>
      <c r="Q869" s="18"/>
      <c r="R869" s="18"/>
      <c r="S869" s="14"/>
      <c r="T869" s="14"/>
      <c r="U869" s="14"/>
      <c r="V869" s="14"/>
      <c r="W869" s="14"/>
      <c r="X869" s="14"/>
      <c r="Y869" s="14"/>
      <c r="Z869" s="14"/>
      <c r="AA869" s="14"/>
      <c r="AB869" s="14"/>
      <c r="AC869" s="14"/>
      <c r="AD869" s="14"/>
      <c r="AE869" s="14"/>
      <c r="AF869" s="14"/>
      <c r="AG869" s="14"/>
      <c r="AH869" s="14"/>
    </row>
    <row r="870" spans="1:34">
      <c r="A870" s="17"/>
      <c r="B870" s="18"/>
      <c r="C870" s="18"/>
      <c r="D870" s="18"/>
      <c r="E870" s="18"/>
      <c r="F870" s="18"/>
      <c r="G870" s="18"/>
      <c r="H870" s="18"/>
      <c r="I870" s="18"/>
      <c r="J870" s="18"/>
      <c r="K870" s="25"/>
      <c r="L870" s="18"/>
      <c r="M870" s="18"/>
      <c r="N870" s="18"/>
      <c r="O870" s="18"/>
      <c r="P870" s="18"/>
      <c r="Q870" s="18"/>
      <c r="R870" s="18"/>
      <c r="S870" s="14"/>
      <c r="T870" s="14"/>
      <c r="U870" s="14"/>
      <c r="V870" s="14"/>
      <c r="W870" s="14"/>
      <c r="X870" s="14"/>
      <c r="Y870" s="14"/>
      <c r="Z870" s="14"/>
      <c r="AA870" s="14"/>
      <c r="AB870" s="14"/>
      <c r="AC870" s="14"/>
      <c r="AD870" s="14"/>
      <c r="AE870" s="14"/>
      <c r="AF870" s="14"/>
      <c r="AG870" s="14"/>
      <c r="AH870" s="14"/>
    </row>
    <row r="871" spans="1:34">
      <c r="A871" s="17"/>
      <c r="B871" s="18"/>
      <c r="C871" s="18"/>
      <c r="D871" s="18"/>
      <c r="E871" s="18"/>
      <c r="F871" s="18"/>
      <c r="G871" s="18"/>
      <c r="H871" s="18"/>
      <c r="I871" s="18"/>
      <c r="J871" s="18"/>
      <c r="K871" s="25"/>
      <c r="L871" s="18"/>
      <c r="M871" s="18"/>
      <c r="N871" s="18"/>
      <c r="O871" s="18"/>
      <c r="P871" s="18"/>
      <c r="Q871" s="18"/>
      <c r="R871" s="18"/>
      <c r="S871" s="14"/>
      <c r="T871" s="14"/>
      <c r="U871" s="14"/>
      <c r="V871" s="14"/>
      <c r="W871" s="14"/>
      <c r="X871" s="14"/>
      <c r="Y871" s="14"/>
      <c r="Z871" s="14"/>
      <c r="AA871" s="14"/>
      <c r="AB871" s="14"/>
      <c r="AC871" s="14"/>
      <c r="AD871" s="14"/>
      <c r="AE871" s="14"/>
      <c r="AF871" s="14"/>
      <c r="AG871" s="14"/>
      <c r="AH871" s="14"/>
    </row>
    <row r="872" spans="1:34">
      <c r="A872" s="17"/>
      <c r="B872" s="18"/>
      <c r="C872" s="18"/>
      <c r="D872" s="18"/>
      <c r="E872" s="18"/>
      <c r="F872" s="18"/>
      <c r="G872" s="18"/>
      <c r="H872" s="18"/>
      <c r="I872" s="18"/>
      <c r="J872" s="18"/>
      <c r="K872" s="25"/>
      <c r="L872" s="18"/>
      <c r="M872" s="18"/>
      <c r="N872" s="18"/>
      <c r="O872" s="18"/>
      <c r="P872" s="18"/>
      <c r="Q872" s="18"/>
      <c r="R872" s="18"/>
      <c r="S872" s="14"/>
      <c r="T872" s="14"/>
      <c r="U872" s="14"/>
      <c r="V872" s="14"/>
      <c r="W872" s="14"/>
      <c r="X872" s="14"/>
      <c r="Y872" s="14"/>
      <c r="Z872" s="14"/>
      <c r="AA872" s="14"/>
      <c r="AB872" s="14"/>
      <c r="AC872" s="14"/>
      <c r="AD872" s="14"/>
      <c r="AE872" s="14"/>
      <c r="AF872" s="14"/>
      <c r="AG872" s="14"/>
      <c r="AH872" s="14"/>
    </row>
    <row r="873" spans="1:34">
      <c r="A873" s="17"/>
      <c r="B873" s="18"/>
      <c r="C873" s="18"/>
      <c r="D873" s="18"/>
      <c r="E873" s="18"/>
      <c r="F873" s="18"/>
      <c r="G873" s="18"/>
      <c r="H873" s="18"/>
      <c r="I873" s="18"/>
      <c r="J873" s="18"/>
      <c r="K873" s="25"/>
      <c r="L873" s="18"/>
      <c r="M873" s="18"/>
      <c r="N873" s="18"/>
      <c r="O873" s="18"/>
      <c r="P873" s="18"/>
      <c r="Q873" s="18"/>
      <c r="R873" s="18"/>
      <c r="S873" s="14"/>
      <c r="T873" s="14"/>
      <c r="U873" s="14"/>
      <c r="V873" s="14"/>
      <c r="W873" s="14"/>
      <c r="X873" s="14"/>
      <c r="Y873" s="14"/>
      <c r="Z873" s="14"/>
      <c r="AA873" s="14"/>
      <c r="AB873" s="14"/>
      <c r="AC873" s="14"/>
      <c r="AD873" s="14"/>
      <c r="AE873" s="14"/>
      <c r="AF873" s="14"/>
      <c r="AG873" s="14"/>
      <c r="AH873" s="14"/>
    </row>
    <row r="874" spans="1:34">
      <c r="A874" s="17"/>
      <c r="B874" s="18"/>
      <c r="C874" s="18"/>
      <c r="D874" s="18"/>
      <c r="E874" s="18"/>
      <c r="F874" s="18"/>
      <c r="G874" s="18"/>
      <c r="H874" s="18"/>
      <c r="I874" s="18"/>
      <c r="J874" s="18"/>
      <c r="K874" s="25"/>
      <c r="L874" s="18"/>
      <c r="M874" s="18"/>
      <c r="N874" s="18"/>
      <c r="O874" s="18"/>
      <c r="P874" s="18"/>
      <c r="Q874" s="18"/>
      <c r="R874" s="18"/>
      <c r="S874" s="14"/>
      <c r="T874" s="14"/>
      <c r="U874" s="14"/>
      <c r="V874" s="14"/>
      <c r="W874" s="14"/>
      <c r="X874" s="14"/>
      <c r="Y874" s="14"/>
      <c r="Z874" s="14"/>
      <c r="AA874" s="14"/>
      <c r="AB874" s="14"/>
      <c r="AC874" s="14"/>
      <c r="AD874" s="14"/>
      <c r="AE874" s="14"/>
      <c r="AF874" s="14"/>
      <c r="AG874" s="14"/>
      <c r="AH874" s="14"/>
    </row>
    <row r="875" spans="1:34">
      <c r="A875" s="17"/>
      <c r="B875" s="18"/>
      <c r="C875" s="18"/>
      <c r="D875" s="18"/>
      <c r="E875" s="18"/>
      <c r="F875" s="18"/>
      <c r="G875" s="18"/>
      <c r="H875" s="18"/>
      <c r="I875" s="18"/>
      <c r="J875" s="18"/>
      <c r="K875" s="25"/>
      <c r="L875" s="18"/>
      <c r="M875" s="18"/>
      <c r="N875" s="18"/>
      <c r="O875" s="18"/>
      <c r="P875" s="18"/>
      <c r="Q875" s="18"/>
      <c r="R875" s="18"/>
      <c r="S875" s="14"/>
      <c r="T875" s="14"/>
      <c r="U875" s="14"/>
      <c r="V875" s="14"/>
      <c r="W875" s="14"/>
      <c r="X875" s="14"/>
      <c r="Y875" s="14"/>
      <c r="Z875" s="14"/>
      <c r="AA875" s="14"/>
      <c r="AB875" s="14"/>
      <c r="AC875" s="14"/>
      <c r="AD875" s="14"/>
      <c r="AE875" s="14"/>
      <c r="AF875" s="14"/>
      <c r="AG875" s="14"/>
      <c r="AH875" s="14"/>
    </row>
    <row r="876" spans="1:34">
      <c r="A876" s="17"/>
      <c r="B876" s="18"/>
      <c r="C876" s="18"/>
      <c r="D876" s="18"/>
      <c r="E876" s="18"/>
      <c r="F876" s="18"/>
      <c r="G876" s="18"/>
      <c r="H876" s="18"/>
      <c r="I876" s="18"/>
      <c r="J876" s="18"/>
      <c r="K876" s="25"/>
      <c r="L876" s="18"/>
      <c r="M876" s="18"/>
      <c r="N876" s="18"/>
      <c r="O876" s="18"/>
      <c r="P876" s="18"/>
      <c r="Q876" s="18"/>
      <c r="R876" s="18"/>
      <c r="S876" s="14"/>
      <c r="T876" s="14"/>
      <c r="U876" s="14"/>
      <c r="V876" s="14"/>
      <c r="W876" s="14"/>
      <c r="X876" s="14"/>
      <c r="Y876" s="14"/>
      <c r="Z876" s="14"/>
      <c r="AA876" s="14"/>
      <c r="AB876" s="14"/>
      <c r="AC876" s="14"/>
      <c r="AD876" s="14"/>
      <c r="AE876" s="14"/>
      <c r="AF876" s="14"/>
      <c r="AG876" s="14"/>
      <c r="AH876" s="14"/>
    </row>
    <row r="877" spans="1:34">
      <c r="A877" s="17"/>
      <c r="B877" s="18"/>
      <c r="C877" s="18"/>
      <c r="D877" s="18"/>
      <c r="E877" s="18"/>
      <c r="F877" s="18"/>
      <c r="G877" s="18"/>
      <c r="H877" s="18"/>
      <c r="I877" s="18"/>
      <c r="J877" s="18"/>
      <c r="K877" s="25"/>
      <c r="L877" s="18"/>
      <c r="M877" s="18"/>
      <c r="N877" s="18"/>
      <c r="O877" s="18"/>
      <c r="P877" s="18"/>
      <c r="Q877" s="18"/>
      <c r="R877" s="18"/>
      <c r="S877" s="14"/>
      <c r="T877" s="14"/>
      <c r="U877" s="14"/>
      <c r="V877" s="14"/>
      <c r="W877" s="14"/>
      <c r="X877" s="14"/>
      <c r="Y877" s="14"/>
      <c r="Z877" s="14"/>
      <c r="AA877" s="14"/>
      <c r="AB877" s="14"/>
      <c r="AC877" s="14"/>
      <c r="AD877" s="14"/>
      <c r="AE877" s="14"/>
      <c r="AF877" s="14"/>
      <c r="AG877" s="14"/>
      <c r="AH877" s="14"/>
    </row>
    <row r="878" spans="1:34">
      <c r="A878" s="17"/>
      <c r="B878" s="18"/>
      <c r="C878" s="18"/>
      <c r="D878" s="18"/>
      <c r="E878" s="18"/>
      <c r="F878" s="18"/>
      <c r="G878" s="18"/>
      <c r="H878" s="18"/>
      <c r="I878" s="18"/>
      <c r="J878" s="18"/>
      <c r="K878" s="25"/>
      <c r="L878" s="18"/>
      <c r="M878" s="18"/>
      <c r="N878" s="18"/>
      <c r="O878" s="18"/>
      <c r="P878" s="18"/>
      <c r="Q878" s="18"/>
      <c r="R878" s="18"/>
      <c r="S878" s="14"/>
      <c r="T878" s="14"/>
      <c r="U878" s="14"/>
      <c r="V878" s="14"/>
      <c r="W878" s="14"/>
      <c r="X878" s="14"/>
      <c r="Y878" s="14"/>
      <c r="Z878" s="14"/>
      <c r="AA878" s="14"/>
      <c r="AB878" s="14"/>
      <c r="AC878" s="14"/>
      <c r="AD878" s="14"/>
      <c r="AE878" s="14"/>
      <c r="AF878" s="14"/>
      <c r="AG878" s="14"/>
      <c r="AH878" s="14"/>
    </row>
    <row r="879" spans="1:34">
      <c r="A879" s="17"/>
      <c r="B879" s="18"/>
      <c r="C879" s="18"/>
      <c r="D879" s="18"/>
      <c r="E879" s="18"/>
      <c r="F879" s="18"/>
      <c r="G879" s="18"/>
      <c r="H879" s="18"/>
      <c r="I879" s="18"/>
      <c r="J879" s="18"/>
      <c r="K879" s="25"/>
      <c r="L879" s="18"/>
      <c r="M879" s="18"/>
      <c r="N879" s="18"/>
      <c r="O879" s="18"/>
      <c r="P879" s="18"/>
      <c r="Q879" s="18"/>
      <c r="R879" s="18"/>
      <c r="S879" s="14"/>
      <c r="T879" s="14"/>
      <c r="U879" s="14"/>
      <c r="V879" s="14"/>
      <c r="W879" s="14"/>
      <c r="X879" s="14"/>
      <c r="Y879" s="14"/>
      <c r="Z879" s="14"/>
      <c r="AA879" s="14"/>
      <c r="AB879" s="14"/>
      <c r="AC879" s="14"/>
      <c r="AD879" s="14"/>
      <c r="AE879" s="14"/>
      <c r="AF879" s="14"/>
      <c r="AG879" s="14"/>
      <c r="AH879" s="14"/>
    </row>
    <row r="880" spans="1:34">
      <c r="A880" s="17"/>
      <c r="B880" s="18"/>
      <c r="C880" s="18"/>
      <c r="D880" s="18"/>
      <c r="E880" s="18"/>
      <c r="F880" s="18"/>
      <c r="G880" s="18"/>
      <c r="H880" s="18"/>
      <c r="I880" s="18"/>
      <c r="J880" s="18"/>
      <c r="K880" s="25"/>
      <c r="L880" s="18"/>
      <c r="M880" s="18"/>
      <c r="N880" s="18"/>
      <c r="O880" s="18"/>
      <c r="P880" s="18"/>
      <c r="Q880" s="18"/>
      <c r="R880" s="18"/>
      <c r="S880" s="14"/>
      <c r="T880" s="14"/>
      <c r="U880" s="14"/>
      <c r="V880" s="14"/>
      <c r="W880" s="14"/>
      <c r="X880" s="14"/>
      <c r="Y880" s="14"/>
      <c r="Z880" s="14"/>
      <c r="AA880" s="14"/>
      <c r="AB880" s="14"/>
      <c r="AC880" s="14"/>
      <c r="AD880" s="14"/>
      <c r="AE880" s="14"/>
      <c r="AF880" s="14"/>
      <c r="AG880" s="14"/>
      <c r="AH880" s="14"/>
    </row>
    <row r="881" spans="1:34">
      <c r="A881" s="17"/>
      <c r="B881" s="18"/>
      <c r="C881" s="18"/>
      <c r="D881" s="18"/>
      <c r="E881" s="18"/>
      <c r="F881" s="18"/>
      <c r="G881" s="18"/>
      <c r="H881" s="18"/>
      <c r="I881" s="18"/>
      <c r="J881" s="18"/>
      <c r="K881" s="25"/>
      <c r="L881" s="18"/>
      <c r="M881" s="18"/>
      <c r="N881" s="18"/>
      <c r="O881" s="18"/>
      <c r="P881" s="18"/>
      <c r="Q881" s="18"/>
      <c r="R881" s="18"/>
      <c r="S881" s="14"/>
      <c r="T881" s="14"/>
      <c r="U881" s="14"/>
      <c r="V881" s="14"/>
      <c r="W881" s="14"/>
      <c r="X881" s="14"/>
      <c r="Y881" s="14"/>
      <c r="Z881" s="14"/>
      <c r="AA881" s="14"/>
      <c r="AB881" s="14"/>
      <c r="AC881" s="14"/>
      <c r="AD881" s="14"/>
      <c r="AE881" s="14"/>
      <c r="AF881" s="14"/>
      <c r="AG881" s="14"/>
      <c r="AH881" s="14"/>
    </row>
    <row r="882" spans="1:34">
      <c r="A882" s="17"/>
      <c r="B882" s="18"/>
      <c r="C882" s="18"/>
      <c r="D882" s="18"/>
      <c r="E882" s="18"/>
      <c r="F882" s="18"/>
      <c r="G882" s="18"/>
      <c r="H882" s="18"/>
      <c r="I882" s="18"/>
      <c r="J882" s="18"/>
      <c r="K882" s="25"/>
      <c r="L882" s="18"/>
      <c r="M882" s="18"/>
      <c r="N882" s="18"/>
      <c r="O882" s="18"/>
      <c r="P882" s="18"/>
      <c r="Q882" s="18"/>
      <c r="R882" s="18"/>
      <c r="S882" s="14"/>
      <c r="T882" s="14"/>
      <c r="U882" s="14"/>
      <c r="V882" s="14"/>
      <c r="W882" s="14"/>
      <c r="X882" s="14"/>
      <c r="Y882" s="14"/>
      <c r="Z882" s="14"/>
      <c r="AA882" s="14"/>
      <c r="AB882" s="14"/>
      <c r="AC882" s="14"/>
      <c r="AD882" s="14"/>
      <c r="AE882" s="14"/>
      <c r="AF882" s="14"/>
      <c r="AG882" s="14"/>
      <c r="AH882" s="14"/>
    </row>
    <row r="883" spans="1:34">
      <c r="A883" s="17"/>
      <c r="B883" s="18"/>
      <c r="C883" s="18"/>
      <c r="D883" s="18"/>
      <c r="E883" s="18"/>
      <c r="F883" s="18"/>
      <c r="G883" s="18"/>
      <c r="H883" s="18"/>
      <c r="I883" s="18"/>
      <c r="J883" s="18"/>
      <c r="K883" s="25"/>
      <c r="L883" s="18"/>
      <c r="M883" s="18"/>
      <c r="N883" s="18"/>
      <c r="O883" s="18"/>
      <c r="P883" s="18"/>
      <c r="Q883" s="18"/>
      <c r="R883" s="18"/>
      <c r="S883" s="14"/>
      <c r="T883" s="14"/>
      <c r="U883" s="14"/>
      <c r="V883" s="14"/>
      <c r="W883" s="14"/>
      <c r="X883" s="14"/>
      <c r="Y883" s="14"/>
      <c r="Z883" s="14"/>
      <c r="AA883" s="14"/>
      <c r="AB883" s="14"/>
      <c r="AC883" s="14"/>
      <c r="AD883" s="14"/>
      <c r="AE883" s="14"/>
      <c r="AF883" s="14"/>
      <c r="AG883" s="14"/>
      <c r="AH883" s="14"/>
    </row>
    <row r="884" spans="1:34">
      <c r="A884" s="17"/>
      <c r="B884" s="18"/>
      <c r="C884" s="18"/>
      <c r="D884" s="18"/>
      <c r="E884" s="18"/>
      <c r="F884" s="18"/>
      <c r="G884" s="18"/>
      <c r="H884" s="18"/>
      <c r="I884" s="18"/>
      <c r="J884" s="18"/>
      <c r="K884" s="25"/>
      <c r="L884" s="18"/>
      <c r="M884" s="18"/>
      <c r="N884" s="18"/>
      <c r="O884" s="18"/>
      <c r="P884" s="18"/>
      <c r="Q884" s="18"/>
      <c r="R884" s="18"/>
      <c r="S884" s="14"/>
      <c r="T884" s="14"/>
      <c r="U884" s="14"/>
      <c r="V884" s="14"/>
      <c r="W884" s="14"/>
      <c r="X884" s="14"/>
      <c r="Y884" s="14"/>
      <c r="Z884" s="14"/>
      <c r="AA884" s="14"/>
      <c r="AB884" s="14"/>
      <c r="AC884" s="14"/>
      <c r="AD884" s="14"/>
      <c r="AE884" s="14"/>
      <c r="AF884" s="14"/>
      <c r="AG884" s="14"/>
      <c r="AH884" s="14"/>
    </row>
    <row r="885" spans="1:34">
      <c r="A885" s="17"/>
      <c r="B885" s="18"/>
      <c r="C885" s="18"/>
      <c r="D885" s="18"/>
      <c r="E885" s="18"/>
      <c r="F885" s="18"/>
      <c r="G885" s="18"/>
      <c r="H885" s="18"/>
      <c r="I885" s="18"/>
      <c r="J885" s="18"/>
      <c r="K885" s="25"/>
      <c r="L885" s="18"/>
      <c r="M885" s="18"/>
      <c r="N885" s="18"/>
      <c r="O885" s="18"/>
      <c r="P885" s="18"/>
      <c r="Q885" s="18"/>
      <c r="R885" s="18"/>
      <c r="S885" s="14"/>
      <c r="T885" s="14"/>
      <c r="U885" s="14"/>
      <c r="V885" s="14"/>
      <c r="W885" s="14"/>
      <c r="X885" s="14"/>
      <c r="Y885" s="14"/>
      <c r="Z885" s="14"/>
      <c r="AA885" s="14"/>
      <c r="AB885" s="14"/>
      <c r="AC885" s="14"/>
      <c r="AD885" s="14"/>
      <c r="AE885" s="14"/>
      <c r="AF885" s="14"/>
      <c r="AG885" s="14"/>
      <c r="AH885" s="14"/>
    </row>
    <row r="886" spans="1:34">
      <c r="A886" s="17"/>
      <c r="B886" s="18"/>
      <c r="C886" s="18"/>
      <c r="D886" s="18"/>
      <c r="E886" s="18"/>
      <c r="F886" s="18"/>
      <c r="G886" s="18"/>
      <c r="H886" s="18"/>
      <c r="I886" s="18"/>
      <c r="J886" s="18"/>
      <c r="K886" s="25"/>
      <c r="L886" s="18"/>
      <c r="M886" s="18"/>
      <c r="N886" s="18"/>
      <c r="O886" s="18"/>
      <c r="P886" s="18"/>
      <c r="Q886" s="18"/>
      <c r="R886" s="18"/>
      <c r="S886" s="14"/>
      <c r="T886" s="14"/>
      <c r="U886" s="14"/>
      <c r="V886" s="14"/>
      <c r="W886" s="14"/>
      <c r="X886" s="14"/>
      <c r="Y886" s="14"/>
      <c r="Z886" s="14"/>
      <c r="AA886" s="14"/>
      <c r="AB886" s="14"/>
      <c r="AC886" s="14"/>
      <c r="AD886" s="14"/>
      <c r="AE886" s="14"/>
      <c r="AF886" s="14"/>
      <c r="AG886" s="14"/>
      <c r="AH886" s="14"/>
    </row>
    <row r="887" spans="1:34">
      <c r="A887" s="17"/>
      <c r="B887" s="18"/>
      <c r="C887" s="18"/>
      <c r="D887" s="18"/>
      <c r="E887" s="18"/>
      <c r="F887" s="18"/>
      <c r="G887" s="18"/>
      <c r="H887" s="18"/>
      <c r="I887" s="18"/>
      <c r="J887" s="18"/>
      <c r="K887" s="25"/>
      <c r="L887" s="18"/>
      <c r="M887" s="18"/>
      <c r="N887" s="18"/>
      <c r="O887" s="18"/>
      <c r="P887" s="18"/>
      <c r="Q887" s="18"/>
      <c r="R887" s="18"/>
      <c r="S887" s="14"/>
      <c r="T887" s="14"/>
      <c r="U887" s="14"/>
      <c r="V887" s="14"/>
      <c r="W887" s="14"/>
      <c r="X887" s="14"/>
      <c r="Y887" s="14"/>
      <c r="Z887" s="14"/>
      <c r="AA887" s="14"/>
      <c r="AB887" s="14"/>
      <c r="AC887" s="14"/>
      <c r="AD887" s="14"/>
      <c r="AE887" s="14"/>
      <c r="AF887" s="14"/>
      <c r="AG887" s="14"/>
      <c r="AH887" s="14"/>
    </row>
    <row r="888" spans="1:34">
      <c r="A888" s="17"/>
      <c r="B888" s="18"/>
      <c r="C888" s="18"/>
      <c r="D888" s="18"/>
      <c r="E888" s="18"/>
      <c r="F888" s="18"/>
      <c r="G888" s="18"/>
      <c r="H888" s="18"/>
      <c r="I888" s="18"/>
      <c r="J888" s="18"/>
      <c r="K888" s="25"/>
      <c r="L888" s="18"/>
      <c r="M888" s="18"/>
      <c r="N888" s="18"/>
      <c r="O888" s="18"/>
      <c r="P888" s="18"/>
      <c r="Q888" s="18"/>
      <c r="R888" s="18"/>
      <c r="S888" s="14"/>
      <c r="T888" s="14"/>
      <c r="U888" s="14"/>
      <c r="V888" s="14"/>
      <c r="W888" s="14"/>
      <c r="X888" s="14"/>
      <c r="Y888" s="14"/>
      <c r="Z888" s="14"/>
      <c r="AA888" s="14"/>
      <c r="AB888" s="14"/>
      <c r="AC888" s="14"/>
      <c r="AD888" s="14"/>
      <c r="AE888" s="14"/>
      <c r="AF888" s="14"/>
      <c r="AG888" s="14"/>
      <c r="AH888" s="14"/>
    </row>
    <row r="889" spans="1:34">
      <c r="A889" s="17"/>
      <c r="B889" s="18"/>
      <c r="C889" s="18"/>
      <c r="D889" s="18"/>
      <c r="E889" s="18"/>
      <c r="F889" s="18"/>
      <c r="G889" s="18"/>
      <c r="H889" s="18"/>
      <c r="I889" s="18"/>
      <c r="J889" s="18"/>
      <c r="K889" s="25"/>
      <c r="L889" s="18"/>
      <c r="M889" s="18"/>
      <c r="N889" s="18"/>
      <c r="O889" s="18"/>
      <c r="P889" s="18"/>
      <c r="Q889" s="18"/>
      <c r="R889" s="18"/>
      <c r="S889" s="14"/>
      <c r="T889" s="14"/>
      <c r="U889" s="14"/>
      <c r="V889" s="14"/>
      <c r="W889" s="14"/>
      <c r="X889" s="14"/>
      <c r="Y889" s="14"/>
      <c r="Z889" s="14"/>
      <c r="AA889" s="14"/>
      <c r="AB889" s="14"/>
      <c r="AC889" s="14"/>
      <c r="AD889" s="14"/>
      <c r="AE889" s="14"/>
      <c r="AF889" s="14"/>
      <c r="AG889" s="14"/>
      <c r="AH889" s="14"/>
    </row>
    <row r="890" spans="1:34">
      <c r="A890" s="17"/>
      <c r="B890" s="18"/>
      <c r="C890" s="18"/>
      <c r="D890" s="18"/>
      <c r="E890" s="18"/>
      <c r="F890" s="18"/>
      <c r="G890" s="18"/>
      <c r="H890" s="18"/>
      <c r="I890" s="18"/>
      <c r="J890" s="18"/>
      <c r="K890" s="25"/>
      <c r="L890" s="18"/>
      <c r="M890" s="18"/>
      <c r="N890" s="18"/>
      <c r="O890" s="18"/>
      <c r="P890" s="18"/>
      <c r="Q890" s="18"/>
      <c r="R890" s="18"/>
      <c r="S890" s="14"/>
      <c r="T890" s="14"/>
      <c r="U890" s="14"/>
      <c r="V890" s="14"/>
      <c r="W890" s="14"/>
      <c r="X890" s="14"/>
      <c r="Y890" s="14"/>
      <c r="Z890" s="14"/>
      <c r="AA890" s="14"/>
      <c r="AB890" s="14"/>
      <c r="AC890" s="14"/>
      <c r="AD890" s="14"/>
      <c r="AE890" s="14"/>
      <c r="AF890" s="14"/>
      <c r="AG890" s="14"/>
      <c r="AH890" s="14"/>
    </row>
    <row r="891" spans="1:34">
      <c r="A891" s="17"/>
      <c r="B891" s="18"/>
      <c r="C891" s="18"/>
      <c r="D891" s="18"/>
      <c r="E891" s="18"/>
      <c r="F891" s="18"/>
      <c r="G891" s="18"/>
      <c r="H891" s="18"/>
      <c r="I891" s="18"/>
      <c r="J891" s="18"/>
      <c r="K891" s="25"/>
      <c r="L891" s="18"/>
      <c r="M891" s="18"/>
      <c r="N891" s="18"/>
      <c r="O891" s="18"/>
      <c r="P891" s="18"/>
      <c r="Q891" s="18"/>
      <c r="R891" s="18"/>
      <c r="S891" s="14"/>
      <c r="T891" s="14"/>
      <c r="U891" s="14"/>
      <c r="V891" s="14"/>
      <c r="W891" s="14"/>
      <c r="X891" s="14"/>
      <c r="Y891" s="14"/>
      <c r="Z891" s="14"/>
      <c r="AA891" s="14"/>
      <c r="AB891" s="14"/>
      <c r="AC891" s="14"/>
      <c r="AD891" s="14"/>
      <c r="AE891" s="14"/>
      <c r="AF891" s="14"/>
      <c r="AG891" s="14"/>
      <c r="AH891" s="14"/>
    </row>
    <row r="892" spans="1:34">
      <c r="A892" s="17"/>
      <c r="B892" s="18"/>
      <c r="C892" s="18"/>
      <c r="D892" s="18"/>
      <c r="E892" s="18"/>
      <c r="F892" s="18"/>
      <c r="G892" s="18"/>
      <c r="H892" s="18"/>
      <c r="I892" s="18"/>
      <c r="J892" s="18"/>
      <c r="K892" s="25"/>
      <c r="L892" s="18"/>
      <c r="M892" s="18"/>
      <c r="N892" s="18"/>
      <c r="O892" s="18"/>
      <c r="P892" s="18"/>
      <c r="Q892" s="18"/>
      <c r="R892" s="18"/>
      <c r="S892" s="14"/>
      <c r="T892" s="14"/>
      <c r="U892" s="14"/>
      <c r="V892" s="14"/>
      <c r="W892" s="14"/>
      <c r="X892" s="14"/>
      <c r="Y892" s="14"/>
      <c r="Z892" s="14"/>
      <c r="AA892" s="14"/>
      <c r="AB892" s="14"/>
      <c r="AC892" s="14"/>
      <c r="AD892" s="14"/>
      <c r="AE892" s="14"/>
      <c r="AF892" s="14"/>
      <c r="AG892" s="14"/>
      <c r="AH892" s="14"/>
    </row>
    <row r="893" spans="1:34">
      <c r="A893" s="17"/>
      <c r="B893" s="18"/>
      <c r="C893" s="18"/>
      <c r="D893" s="18"/>
      <c r="E893" s="18"/>
      <c r="F893" s="18"/>
      <c r="G893" s="18"/>
      <c r="H893" s="18"/>
      <c r="I893" s="18"/>
      <c r="J893" s="18"/>
      <c r="K893" s="25"/>
      <c r="L893" s="18"/>
      <c r="M893" s="18"/>
      <c r="N893" s="18"/>
      <c r="O893" s="18"/>
      <c r="P893" s="18"/>
      <c r="Q893" s="18"/>
      <c r="R893" s="18"/>
      <c r="S893" s="14"/>
      <c r="T893" s="14"/>
      <c r="U893" s="14"/>
      <c r="V893" s="14"/>
      <c r="W893" s="14"/>
      <c r="X893" s="14"/>
      <c r="Y893" s="14"/>
      <c r="Z893" s="14"/>
      <c r="AA893" s="14"/>
      <c r="AB893" s="14"/>
      <c r="AC893" s="14"/>
      <c r="AD893" s="14"/>
      <c r="AE893" s="14"/>
      <c r="AF893" s="14"/>
      <c r="AG893" s="14"/>
      <c r="AH893" s="14"/>
    </row>
    <row r="894" spans="1:34">
      <c r="A894" s="17"/>
      <c r="B894" s="18"/>
      <c r="C894" s="18"/>
      <c r="D894" s="18"/>
      <c r="E894" s="18"/>
      <c r="F894" s="18"/>
      <c r="G894" s="18"/>
      <c r="H894" s="18"/>
      <c r="I894" s="18"/>
      <c r="J894" s="18"/>
      <c r="K894" s="25"/>
      <c r="L894" s="18"/>
      <c r="M894" s="18"/>
      <c r="N894" s="18"/>
      <c r="O894" s="18"/>
      <c r="P894" s="18"/>
      <c r="Q894" s="18"/>
      <c r="R894" s="18"/>
      <c r="S894" s="14"/>
      <c r="T894" s="14"/>
      <c r="U894" s="14"/>
      <c r="V894" s="14"/>
      <c r="W894" s="14"/>
      <c r="X894" s="14"/>
      <c r="Y894" s="14"/>
      <c r="Z894" s="14"/>
      <c r="AA894" s="14"/>
      <c r="AB894" s="14"/>
      <c r="AC894" s="14"/>
      <c r="AD894" s="14"/>
      <c r="AE894" s="14"/>
      <c r="AF894" s="14"/>
      <c r="AG894" s="14"/>
      <c r="AH894" s="14"/>
    </row>
    <row r="895" spans="1:34">
      <c r="A895" s="17"/>
      <c r="B895" s="18"/>
      <c r="C895" s="18"/>
      <c r="D895" s="18"/>
      <c r="E895" s="18"/>
      <c r="F895" s="18"/>
      <c r="G895" s="18"/>
      <c r="H895" s="18"/>
      <c r="I895" s="18"/>
      <c r="J895" s="18"/>
      <c r="K895" s="25"/>
      <c r="L895" s="18"/>
      <c r="M895" s="18"/>
      <c r="N895" s="18"/>
      <c r="O895" s="18"/>
      <c r="P895" s="18"/>
      <c r="Q895" s="18"/>
      <c r="R895" s="18"/>
      <c r="S895" s="14"/>
      <c r="T895" s="14"/>
      <c r="U895" s="14"/>
      <c r="V895" s="14"/>
      <c r="W895" s="14"/>
      <c r="X895" s="14"/>
      <c r="Y895" s="14"/>
      <c r="Z895" s="14"/>
      <c r="AA895" s="14"/>
      <c r="AB895" s="14"/>
      <c r="AC895" s="14"/>
      <c r="AD895" s="14"/>
      <c r="AE895" s="14"/>
      <c r="AF895" s="14"/>
      <c r="AG895" s="14"/>
      <c r="AH895" s="14"/>
    </row>
    <row r="896" spans="1:34">
      <c r="A896" s="17"/>
      <c r="B896" s="18"/>
      <c r="C896" s="18"/>
      <c r="D896" s="18"/>
      <c r="E896" s="18"/>
      <c r="F896" s="18"/>
      <c r="G896" s="18"/>
      <c r="H896" s="18"/>
      <c r="I896" s="18"/>
      <c r="J896" s="18"/>
      <c r="K896" s="25"/>
      <c r="L896" s="18"/>
      <c r="M896" s="18"/>
      <c r="N896" s="18"/>
      <c r="O896" s="18"/>
      <c r="P896" s="18"/>
      <c r="Q896" s="18"/>
      <c r="R896" s="18"/>
      <c r="S896" s="14"/>
      <c r="T896" s="14"/>
      <c r="U896" s="14"/>
      <c r="V896" s="14"/>
      <c r="W896" s="14"/>
      <c r="X896" s="14"/>
      <c r="Y896" s="14"/>
      <c r="Z896" s="14"/>
      <c r="AA896" s="14"/>
      <c r="AB896" s="14"/>
      <c r="AC896" s="14"/>
      <c r="AD896" s="14"/>
      <c r="AE896" s="14"/>
      <c r="AF896" s="14"/>
      <c r="AG896" s="14"/>
      <c r="AH896" s="14"/>
    </row>
    <row r="897" spans="1:34">
      <c r="A897" s="17"/>
      <c r="B897" s="18"/>
      <c r="C897" s="18"/>
      <c r="D897" s="18"/>
      <c r="E897" s="18"/>
      <c r="F897" s="18"/>
      <c r="G897" s="18"/>
      <c r="H897" s="18"/>
      <c r="I897" s="18"/>
      <c r="J897" s="18"/>
      <c r="K897" s="25"/>
      <c r="L897" s="18"/>
      <c r="M897" s="18"/>
      <c r="N897" s="18"/>
      <c r="O897" s="18"/>
      <c r="P897" s="18"/>
      <c r="Q897" s="18"/>
      <c r="R897" s="18"/>
      <c r="S897" s="14"/>
      <c r="T897" s="14"/>
      <c r="U897" s="14"/>
      <c r="V897" s="14"/>
      <c r="W897" s="14"/>
      <c r="X897" s="14"/>
      <c r="Y897" s="14"/>
      <c r="Z897" s="14"/>
      <c r="AA897" s="14"/>
      <c r="AB897" s="14"/>
      <c r="AC897" s="14"/>
      <c r="AD897" s="14"/>
      <c r="AE897" s="14"/>
      <c r="AF897" s="14"/>
      <c r="AG897" s="14"/>
      <c r="AH897" s="14"/>
    </row>
    <row r="898" spans="1:34">
      <c r="A898" s="17"/>
      <c r="B898" s="18"/>
      <c r="C898" s="18"/>
      <c r="D898" s="18"/>
      <c r="E898" s="18"/>
      <c r="F898" s="18"/>
      <c r="G898" s="18"/>
      <c r="H898" s="18"/>
      <c r="I898" s="18"/>
      <c r="J898" s="18"/>
      <c r="K898" s="25"/>
      <c r="L898" s="18"/>
      <c r="M898" s="18"/>
      <c r="N898" s="18"/>
      <c r="O898" s="18"/>
      <c r="P898" s="18"/>
      <c r="Q898" s="18"/>
      <c r="R898" s="18"/>
      <c r="S898" s="14"/>
      <c r="T898" s="14"/>
      <c r="U898" s="14"/>
      <c r="V898" s="14"/>
      <c r="W898" s="14"/>
      <c r="X898" s="14"/>
      <c r="Y898" s="14"/>
      <c r="Z898" s="14"/>
      <c r="AA898" s="14"/>
      <c r="AB898" s="14"/>
      <c r="AC898" s="14"/>
      <c r="AD898" s="14"/>
      <c r="AE898" s="14"/>
      <c r="AF898" s="14"/>
      <c r="AG898" s="14"/>
      <c r="AH898" s="14"/>
    </row>
    <row r="899" spans="1:34">
      <c r="A899" s="17"/>
      <c r="B899" s="18"/>
      <c r="C899" s="18"/>
      <c r="D899" s="18"/>
      <c r="E899" s="18"/>
      <c r="F899" s="18"/>
      <c r="G899" s="18"/>
      <c r="H899" s="18"/>
      <c r="I899" s="18"/>
      <c r="J899" s="18"/>
      <c r="K899" s="25"/>
      <c r="L899" s="18"/>
      <c r="M899" s="18"/>
      <c r="N899" s="18"/>
      <c r="O899" s="18"/>
      <c r="P899" s="18"/>
      <c r="Q899" s="18"/>
      <c r="R899" s="18"/>
      <c r="S899" s="14"/>
      <c r="T899" s="14"/>
      <c r="U899" s="14"/>
      <c r="V899" s="14"/>
      <c r="W899" s="14"/>
      <c r="X899" s="14"/>
      <c r="Y899" s="14"/>
      <c r="Z899" s="14"/>
      <c r="AA899" s="14"/>
      <c r="AB899" s="14"/>
      <c r="AC899" s="14"/>
      <c r="AD899" s="14"/>
      <c r="AE899" s="14"/>
      <c r="AF899" s="14"/>
      <c r="AG899" s="14"/>
      <c r="AH899" s="14"/>
    </row>
    <row r="900" spans="1:34">
      <c r="A900" s="17"/>
      <c r="B900" s="18"/>
      <c r="C900" s="18"/>
      <c r="D900" s="18"/>
      <c r="E900" s="18"/>
      <c r="F900" s="18"/>
      <c r="G900" s="18"/>
      <c r="H900" s="18"/>
      <c r="I900" s="18"/>
      <c r="J900" s="18"/>
      <c r="K900" s="25"/>
      <c r="L900" s="18"/>
      <c r="M900" s="18"/>
      <c r="N900" s="18"/>
      <c r="O900" s="18"/>
      <c r="P900" s="18"/>
      <c r="Q900" s="18"/>
      <c r="R900" s="18"/>
      <c r="S900" s="14"/>
      <c r="T900" s="14"/>
      <c r="U900" s="14"/>
      <c r="V900" s="14"/>
      <c r="W900" s="14"/>
      <c r="X900" s="14"/>
      <c r="Y900" s="14"/>
      <c r="Z900" s="14"/>
      <c r="AA900" s="14"/>
      <c r="AB900" s="14"/>
      <c r="AC900" s="14"/>
      <c r="AD900" s="14"/>
      <c r="AE900" s="14"/>
      <c r="AF900" s="14"/>
      <c r="AG900" s="14"/>
      <c r="AH900" s="14"/>
    </row>
    <row r="901" spans="1:34">
      <c r="A901" s="17"/>
      <c r="B901" s="18"/>
      <c r="C901" s="18"/>
      <c r="D901" s="18"/>
      <c r="E901" s="18"/>
      <c r="F901" s="18"/>
      <c r="G901" s="18"/>
      <c r="H901" s="18"/>
      <c r="I901" s="18"/>
      <c r="J901" s="18"/>
      <c r="K901" s="25"/>
      <c r="L901" s="18"/>
      <c r="M901" s="18"/>
      <c r="N901" s="18"/>
      <c r="O901" s="18"/>
      <c r="P901" s="18"/>
      <c r="Q901" s="18"/>
      <c r="R901" s="18"/>
      <c r="S901" s="14"/>
      <c r="T901" s="14"/>
      <c r="U901" s="14"/>
      <c r="V901" s="14"/>
      <c r="W901" s="14"/>
      <c r="X901" s="14"/>
      <c r="Y901" s="14"/>
      <c r="Z901" s="14"/>
      <c r="AA901" s="14"/>
      <c r="AB901" s="14"/>
      <c r="AC901" s="14"/>
      <c r="AD901" s="14"/>
      <c r="AE901" s="14"/>
      <c r="AF901" s="14"/>
      <c r="AG901" s="14"/>
      <c r="AH901" s="14"/>
    </row>
    <row r="902" spans="1:34">
      <c r="A902" s="17"/>
      <c r="B902" s="18"/>
      <c r="C902" s="18"/>
      <c r="D902" s="18"/>
      <c r="E902" s="18"/>
      <c r="F902" s="18"/>
      <c r="G902" s="18"/>
      <c r="H902" s="18"/>
      <c r="I902" s="18"/>
      <c r="J902" s="18"/>
      <c r="K902" s="25"/>
      <c r="L902" s="18"/>
      <c r="M902" s="18"/>
      <c r="N902" s="18"/>
      <c r="O902" s="18"/>
      <c r="P902" s="18"/>
      <c r="Q902" s="18"/>
      <c r="R902" s="18"/>
      <c r="S902" s="14"/>
      <c r="T902" s="14"/>
      <c r="U902" s="14"/>
      <c r="V902" s="14"/>
      <c r="W902" s="14"/>
      <c r="X902" s="14"/>
      <c r="Y902" s="14"/>
      <c r="Z902" s="14"/>
      <c r="AA902" s="14"/>
      <c r="AB902" s="14"/>
      <c r="AC902" s="14"/>
      <c r="AD902" s="14"/>
      <c r="AE902" s="14"/>
      <c r="AF902" s="14"/>
      <c r="AG902" s="14"/>
      <c r="AH902" s="14"/>
    </row>
    <row r="903" spans="1:34">
      <c r="A903" s="17"/>
      <c r="B903" s="18"/>
      <c r="C903" s="18"/>
      <c r="D903" s="18"/>
      <c r="E903" s="18"/>
      <c r="F903" s="18"/>
      <c r="G903" s="18"/>
      <c r="H903" s="18"/>
      <c r="I903" s="18"/>
      <c r="J903" s="18"/>
      <c r="K903" s="25"/>
      <c r="L903" s="18"/>
      <c r="M903" s="18"/>
      <c r="N903" s="18"/>
      <c r="O903" s="18"/>
      <c r="P903" s="18"/>
      <c r="Q903" s="18"/>
      <c r="R903" s="18"/>
      <c r="S903" s="14"/>
      <c r="T903" s="14"/>
      <c r="U903" s="14"/>
      <c r="V903" s="14"/>
      <c r="W903" s="14"/>
      <c r="X903" s="14"/>
      <c r="Y903" s="14"/>
      <c r="Z903" s="14"/>
      <c r="AA903" s="14"/>
      <c r="AB903" s="14"/>
      <c r="AC903" s="14"/>
      <c r="AD903" s="14"/>
      <c r="AE903" s="14"/>
      <c r="AF903" s="14"/>
      <c r="AG903" s="14"/>
      <c r="AH903" s="14"/>
    </row>
    <row r="904" spans="1:34">
      <c r="A904" s="17"/>
      <c r="B904" s="18"/>
      <c r="C904" s="18"/>
      <c r="D904" s="18"/>
      <c r="E904" s="18"/>
      <c r="F904" s="18"/>
      <c r="G904" s="18"/>
      <c r="H904" s="18"/>
      <c r="I904" s="18"/>
      <c r="J904" s="18"/>
      <c r="K904" s="25"/>
      <c r="L904" s="18"/>
      <c r="M904" s="18"/>
      <c r="N904" s="18"/>
      <c r="O904" s="18"/>
      <c r="P904" s="18"/>
      <c r="Q904" s="18"/>
      <c r="R904" s="18"/>
      <c r="S904" s="14"/>
      <c r="T904" s="14"/>
      <c r="U904" s="14"/>
      <c r="V904" s="14"/>
      <c r="W904" s="14"/>
      <c r="X904" s="14"/>
      <c r="Y904" s="14"/>
      <c r="Z904" s="14"/>
      <c r="AA904" s="14"/>
      <c r="AB904" s="14"/>
      <c r="AC904" s="14"/>
      <c r="AD904" s="14"/>
      <c r="AE904" s="14"/>
      <c r="AF904" s="14"/>
      <c r="AG904" s="14"/>
      <c r="AH904" s="14"/>
    </row>
    <row r="905" spans="1:34">
      <c r="A905" s="17"/>
      <c r="B905" s="18"/>
      <c r="C905" s="18"/>
      <c r="D905" s="18"/>
      <c r="E905" s="18"/>
      <c r="F905" s="18"/>
      <c r="G905" s="18"/>
      <c r="H905" s="18"/>
      <c r="I905" s="18"/>
      <c r="J905" s="18"/>
      <c r="K905" s="25"/>
      <c r="L905" s="18"/>
      <c r="M905" s="18"/>
      <c r="N905" s="18"/>
      <c r="O905" s="18"/>
      <c r="P905" s="18"/>
      <c r="Q905" s="18"/>
      <c r="R905" s="18"/>
      <c r="S905" s="14"/>
      <c r="T905" s="14"/>
      <c r="U905" s="14"/>
      <c r="V905" s="14"/>
      <c r="W905" s="14"/>
      <c r="X905" s="14"/>
      <c r="Y905" s="14"/>
      <c r="Z905" s="14"/>
      <c r="AA905" s="14"/>
      <c r="AB905" s="14"/>
      <c r="AC905" s="14"/>
      <c r="AD905" s="14"/>
      <c r="AE905" s="14"/>
      <c r="AF905" s="14"/>
      <c r="AG905" s="14"/>
      <c r="AH905" s="14"/>
    </row>
    <row r="906" spans="1:34">
      <c r="A906" s="17"/>
      <c r="B906" s="18"/>
      <c r="C906" s="18"/>
      <c r="D906" s="18"/>
      <c r="E906" s="18"/>
      <c r="F906" s="18"/>
      <c r="G906" s="18"/>
      <c r="H906" s="18"/>
      <c r="I906" s="18"/>
      <c r="J906" s="18"/>
      <c r="K906" s="25"/>
      <c r="L906" s="18"/>
      <c r="M906" s="18"/>
      <c r="N906" s="18"/>
      <c r="O906" s="18"/>
      <c r="P906" s="18"/>
      <c r="Q906" s="18"/>
      <c r="R906" s="18"/>
      <c r="S906" s="14"/>
      <c r="T906" s="14"/>
      <c r="U906" s="14"/>
      <c r="V906" s="14"/>
      <c r="W906" s="14"/>
      <c r="X906" s="14"/>
      <c r="Y906" s="14"/>
      <c r="Z906" s="14"/>
      <c r="AA906" s="14"/>
      <c r="AB906" s="14"/>
      <c r="AC906" s="14"/>
      <c r="AD906" s="14"/>
      <c r="AE906" s="14"/>
      <c r="AF906" s="14"/>
      <c r="AG906" s="14"/>
      <c r="AH906" s="14"/>
    </row>
    <row r="907" spans="1:34">
      <c r="A907" s="17"/>
      <c r="B907" s="18"/>
      <c r="C907" s="18"/>
      <c r="D907" s="18"/>
      <c r="E907" s="18"/>
      <c r="F907" s="18"/>
      <c r="G907" s="18"/>
      <c r="H907" s="18"/>
      <c r="I907" s="18"/>
      <c r="J907" s="18"/>
      <c r="K907" s="25"/>
      <c r="L907" s="18"/>
      <c r="M907" s="18"/>
      <c r="N907" s="18"/>
      <c r="O907" s="18"/>
      <c r="P907" s="18"/>
      <c r="Q907" s="18"/>
      <c r="R907" s="18"/>
      <c r="S907" s="14"/>
      <c r="T907" s="14"/>
      <c r="U907" s="14"/>
      <c r="V907" s="14"/>
      <c r="W907" s="14"/>
      <c r="X907" s="14"/>
      <c r="Y907" s="14"/>
      <c r="Z907" s="14"/>
      <c r="AA907" s="14"/>
      <c r="AB907" s="14"/>
      <c r="AC907" s="14"/>
      <c r="AD907" s="14"/>
      <c r="AE907" s="14"/>
      <c r="AF907" s="14"/>
      <c r="AG907" s="14"/>
      <c r="AH907" s="14"/>
    </row>
    <row r="908" spans="1:34">
      <c r="A908" s="17"/>
      <c r="B908" s="18"/>
      <c r="C908" s="18"/>
      <c r="D908" s="18"/>
      <c r="E908" s="18"/>
      <c r="F908" s="18"/>
      <c r="G908" s="18"/>
      <c r="H908" s="18"/>
      <c r="I908" s="18"/>
      <c r="J908" s="18"/>
      <c r="K908" s="25"/>
      <c r="L908" s="18"/>
      <c r="M908" s="18"/>
      <c r="N908" s="18"/>
      <c r="O908" s="18"/>
      <c r="P908" s="18"/>
      <c r="Q908" s="18"/>
      <c r="R908" s="18"/>
      <c r="S908" s="14"/>
      <c r="T908" s="14"/>
      <c r="U908" s="14"/>
      <c r="V908" s="14"/>
      <c r="W908" s="14"/>
      <c r="X908" s="14"/>
      <c r="Y908" s="14"/>
      <c r="Z908" s="14"/>
      <c r="AA908" s="14"/>
      <c r="AB908" s="14"/>
      <c r="AC908" s="14"/>
      <c r="AD908" s="14"/>
      <c r="AE908" s="14"/>
      <c r="AF908" s="14"/>
      <c r="AG908" s="14"/>
      <c r="AH908" s="14"/>
    </row>
    <row r="909" spans="1:34">
      <c r="A909" s="17"/>
      <c r="B909" s="18"/>
      <c r="C909" s="18"/>
      <c r="D909" s="18"/>
      <c r="E909" s="18"/>
      <c r="F909" s="18"/>
      <c r="G909" s="18"/>
      <c r="H909" s="18"/>
      <c r="I909" s="18"/>
      <c r="J909" s="18"/>
      <c r="K909" s="25"/>
      <c r="L909" s="18"/>
      <c r="M909" s="18"/>
      <c r="N909" s="18"/>
      <c r="O909" s="18"/>
      <c r="P909" s="18"/>
      <c r="Q909" s="18"/>
      <c r="R909" s="18"/>
      <c r="S909" s="14"/>
      <c r="T909" s="14"/>
      <c r="U909" s="14"/>
      <c r="V909" s="14"/>
      <c r="W909" s="14"/>
      <c r="X909" s="14"/>
      <c r="Y909" s="14"/>
      <c r="Z909" s="14"/>
      <c r="AA909" s="14"/>
      <c r="AB909" s="14"/>
      <c r="AC909" s="14"/>
      <c r="AD909" s="14"/>
      <c r="AE909" s="14"/>
      <c r="AF909" s="14"/>
      <c r="AG909" s="14"/>
      <c r="AH909" s="14"/>
    </row>
    <row r="910" spans="1:34">
      <c r="A910" s="17"/>
      <c r="B910" s="18"/>
      <c r="C910" s="18"/>
      <c r="D910" s="18"/>
      <c r="E910" s="18"/>
      <c r="F910" s="18"/>
      <c r="G910" s="18"/>
      <c r="H910" s="18"/>
      <c r="I910" s="18"/>
      <c r="J910" s="18"/>
      <c r="K910" s="25"/>
      <c r="L910" s="18"/>
      <c r="M910" s="18"/>
      <c r="N910" s="18"/>
      <c r="O910" s="18"/>
      <c r="P910" s="18"/>
      <c r="Q910" s="18"/>
      <c r="R910" s="18"/>
      <c r="S910" s="14"/>
      <c r="T910" s="14"/>
      <c r="U910" s="14"/>
      <c r="V910" s="14"/>
      <c r="W910" s="14"/>
      <c r="X910" s="14"/>
      <c r="Y910" s="14"/>
      <c r="Z910" s="14"/>
      <c r="AA910" s="14"/>
      <c r="AB910" s="14"/>
      <c r="AC910" s="14"/>
      <c r="AD910" s="14"/>
      <c r="AE910" s="14"/>
      <c r="AF910" s="14"/>
      <c r="AG910" s="14"/>
      <c r="AH910" s="14"/>
    </row>
    <row r="911" spans="1:34">
      <c r="A911" s="17"/>
      <c r="B911" s="18"/>
      <c r="C911" s="18"/>
      <c r="D911" s="18"/>
      <c r="E911" s="18"/>
      <c r="F911" s="18"/>
      <c r="G911" s="18"/>
      <c r="H911" s="18"/>
      <c r="I911" s="18"/>
      <c r="J911" s="18"/>
      <c r="K911" s="25"/>
      <c r="L911" s="18"/>
      <c r="M911" s="18"/>
      <c r="N911" s="18"/>
      <c r="O911" s="18"/>
      <c r="P911" s="18"/>
      <c r="Q911" s="18"/>
      <c r="R911" s="18"/>
      <c r="S911" s="14"/>
      <c r="T911" s="14"/>
      <c r="U911" s="14"/>
      <c r="V911" s="14"/>
      <c r="W911" s="14"/>
      <c r="X911" s="14"/>
      <c r="Y911" s="14"/>
      <c r="Z911" s="14"/>
      <c r="AA911" s="14"/>
      <c r="AB911" s="14"/>
      <c r="AC911" s="14"/>
      <c r="AD911" s="14"/>
      <c r="AE911" s="14"/>
      <c r="AF911" s="14"/>
      <c r="AG911" s="14"/>
      <c r="AH911" s="14"/>
    </row>
    <row r="912" spans="1:34">
      <c r="A912" s="17"/>
      <c r="B912" s="18"/>
      <c r="C912" s="18"/>
      <c r="D912" s="18"/>
      <c r="E912" s="18"/>
      <c r="F912" s="18"/>
      <c r="G912" s="18"/>
      <c r="H912" s="18"/>
      <c r="I912" s="18"/>
      <c r="J912" s="18"/>
      <c r="K912" s="25"/>
      <c r="L912" s="18"/>
      <c r="M912" s="18"/>
      <c r="N912" s="18"/>
      <c r="O912" s="18"/>
      <c r="P912" s="18"/>
      <c r="Q912" s="18"/>
      <c r="R912" s="18"/>
      <c r="S912" s="14"/>
      <c r="T912" s="14"/>
      <c r="U912" s="14"/>
      <c r="V912" s="14"/>
      <c r="W912" s="14"/>
      <c r="X912" s="14"/>
      <c r="Y912" s="14"/>
      <c r="Z912" s="14"/>
      <c r="AA912" s="14"/>
      <c r="AB912" s="14"/>
      <c r="AC912" s="14"/>
      <c r="AD912" s="14"/>
      <c r="AE912" s="14"/>
      <c r="AF912" s="14"/>
      <c r="AG912" s="14"/>
      <c r="AH912" s="14"/>
    </row>
    <row r="913" spans="1:34">
      <c r="A913" s="17"/>
      <c r="B913" s="18"/>
      <c r="C913" s="18"/>
      <c r="D913" s="18"/>
      <c r="E913" s="18"/>
      <c r="F913" s="18"/>
      <c r="G913" s="18"/>
      <c r="H913" s="18"/>
      <c r="I913" s="18"/>
      <c r="J913" s="18"/>
      <c r="K913" s="25"/>
      <c r="L913" s="18"/>
      <c r="M913" s="18"/>
      <c r="N913" s="18"/>
      <c r="O913" s="18"/>
      <c r="P913" s="18"/>
      <c r="Q913" s="18"/>
      <c r="R913" s="18"/>
      <c r="S913" s="14"/>
      <c r="T913" s="14"/>
      <c r="U913" s="14"/>
      <c r="V913" s="14"/>
      <c r="W913" s="14"/>
      <c r="X913" s="14"/>
      <c r="Y913" s="14"/>
      <c r="Z913" s="14"/>
      <c r="AA913" s="14"/>
      <c r="AB913" s="14"/>
      <c r="AC913" s="14"/>
      <c r="AD913" s="14"/>
      <c r="AE913" s="14"/>
      <c r="AF913" s="14"/>
      <c r="AG913" s="14"/>
      <c r="AH913" s="14"/>
    </row>
    <row r="914" spans="1:34">
      <c r="A914" s="17"/>
      <c r="B914" s="18"/>
      <c r="C914" s="18"/>
      <c r="D914" s="18"/>
      <c r="E914" s="18"/>
      <c r="F914" s="18"/>
      <c r="G914" s="18"/>
      <c r="H914" s="18"/>
      <c r="I914" s="18"/>
      <c r="J914" s="18"/>
      <c r="K914" s="25"/>
      <c r="L914" s="18"/>
      <c r="M914" s="18"/>
      <c r="N914" s="18"/>
      <c r="O914" s="18"/>
      <c r="P914" s="18"/>
      <c r="Q914" s="18"/>
      <c r="R914" s="18"/>
      <c r="S914" s="14"/>
      <c r="T914" s="14"/>
      <c r="U914" s="14"/>
      <c r="V914" s="14"/>
      <c r="W914" s="14"/>
      <c r="X914" s="14"/>
      <c r="Y914" s="14"/>
      <c r="Z914" s="14"/>
      <c r="AA914" s="14"/>
      <c r="AB914" s="14"/>
      <c r="AC914" s="14"/>
      <c r="AD914" s="14"/>
      <c r="AE914" s="14"/>
      <c r="AF914" s="14"/>
      <c r="AG914" s="14"/>
      <c r="AH914" s="14"/>
    </row>
    <row r="915" spans="1:34">
      <c r="A915" s="17"/>
      <c r="B915" s="18"/>
      <c r="C915" s="18"/>
      <c r="D915" s="18"/>
      <c r="E915" s="18"/>
      <c r="F915" s="18"/>
      <c r="G915" s="18"/>
      <c r="H915" s="18"/>
      <c r="I915" s="18"/>
      <c r="J915" s="18"/>
      <c r="K915" s="25"/>
      <c r="L915" s="18"/>
      <c r="M915" s="18"/>
      <c r="N915" s="18"/>
      <c r="O915" s="18"/>
      <c r="P915" s="18"/>
      <c r="Q915" s="18"/>
      <c r="R915" s="18"/>
      <c r="S915" s="14"/>
      <c r="T915" s="14"/>
      <c r="U915" s="14"/>
      <c r="V915" s="14"/>
      <c r="W915" s="14"/>
      <c r="X915" s="14"/>
      <c r="Y915" s="14"/>
      <c r="Z915" s="14"/>
      <c r="AA915" s="14"/>
      <c r="AB915" s="14"/>
      <c r="AC915" s="14"/>
      <c r="AD915" s="14"/>
      <c r="AE915" s="14"/>
      <c r="AF915" s="14"/>
      <c r="AG915" s="14"/>
      <c r="AH915" s="14"/>
    </row>
    <row r="916" spans="1:34">
      <c r="A916" s="17"/>
      <c r="B916" s="18"/>
      <c r="C916" s="18"/>
      <c r="D916" s="18"/>
      <c r="E916" s="18"/>
      <c r="F916" s="18"/>
      <c r="G916" s="18"/>
      <c r="H916" s="18"/>
      <c r="I916" s="18"/>
      <c r="J916" s="18"/>
      <c r="K916" s="25"/>
      <c r="L916" s="18"/>
      <c r="M916" s="18"/>
      <c r="N916" s="18"/>
      <c r="O916" s="18"/>
      <c r="P916" s="18"/>
      <c r="Q916" s="18"/>
      <c r="R916" s="18"/>
      <c r="S916" s="14"/>
      <c r="T916" s="14"/>
      <c r="U916" s="14"/>
      <c r="V916" s="14"/>
      <c r="W916" s="14"/>
      <c r="X916" s="14"/>
      <c r="Y916" s="14"/>
      <c r="Z916" s="14"/>
      <c r="AA916" s="14"/>
      <c r="AB916" s="14"/>
      <c r="AC916" s="14"/>
      <c r="AD916" s="14"/>
      <c r="AE916" s="14"/>
      <c r="AF916" s="14"/>
      <c r="AG916" s="14"/>
      <c r="AH916" s="14"/>
    </row>
    <row r="917" spans="1:34">
      <c r="A917" s="17"/>
      <c r="B917" s="18"/>
      <c r="C917" s="18"/>
      <c r="D917" s="18"/>
      <c r="E917" s="18"/>
      <c r="F917" s="18"/>
      <c r="G917" s="18"/>
      <c r="H917" s="18"/>
      <c r="I917" s="18"/>
      <c r="J917" s="18"/>
      <c r="K917" s="25"/>
      <c r="L917" s="18"/>
      <c r="M917" s="18"/>
      <c r="N917" s="18"/>
      <c r="O917" s="18"/>
      <c r="P917" s="18"/>
      <c r="Q917" s="18"/>
      <c r="R917" s="18"/>
      <c r="S917" s="14"/>
      <c r="T917" s="14"/>
      <c r="U917" s="14"/>
      <c r="V917" s="14"/>
      <c r="W917" s="14"/>
      <c r="X917" s="14"/>
      <c r="Y917" s="14"/>
      <c r="Z917" s="14"/>
      <c r="AA917" s="14"/>
      <c r="AB917" s="14"/>
      <c r="AC917" s="14"/>
      <c r="AD917" s="14"/>
      <c r="AE917" s="14"/>
      <c r="AF917" s="14"/>
      <c r="AG917" s="14"/>
      <c r="AH917" s="14"/>
    </row>
    <row r="918" spans="1:34">
      <c r="A918" s="17"/>
      <c r="B918" s="18"/>
      <c r="C918" s="18"/>
      <c r="D918" s="18"/>
      <c r="E918" s="18"/>
      <c r="F918" s="18"/>
      <c r="G918" s="18"/>
      <c r="H918" s="18"/>
      <c r="I918" s="18"/>
      <c r="J918" s="18"/>
      <c r="K918" s="25"/>
      <c r="L918" s="18"/>
      <c r="M918" s="18"/>
      <c r="N918" s="18"/>
      <c r="O918" s="18"/>
      <c r="P918" s="18"/>
      <c r="Q918" s="18"/>
      <c r="R918" s="18"/>
      <c r="S918" s="14"/>
      <c r="T918" s="14"/>
      <c r="U918" s="14"/>
      <c r="V918" s="14"/>
      <c r="W918" s="14"/>
      <c r="X918" s="14"/>
      <c r="Y918" s="14"/>
      <c r="Z918" s="14"/>
      <c r="AA918" s="14"/>
      <c r="AB918" s="14"/>
      <c r="AC918" s="14"/>
      <c r="AD918" s="14"/>
      <c r="AE918" s="14"/>
      <c r="AF918" s="14"/>
      <c r="AG918" s="14"/>
      <c r="AH918" s="14"/>
    </row>
    <row r="919" spans="1:34">
      <c r="A919" s="17"/>
      <c r="B919" s="18"/>
      <c r="C919" s="18"/>
      <c r="D919" s="18"/>
      <c r="E919" s="18"/>
      <c r="F919" s="18"/>
      <c r="G919" s="18"/>
      <c r="H919" s="18"/>
      <c r="I919" s="18"/>
      <c r="J919" s="18"/>
      <c r="K919" s="25"/>
      <c r="L919" s="18"/>
      <c r="M919" s="18"/>
      <c r="N919" s="18"/>
      <c r="O919" s="18"/>
      <c r="P919" s="18"/>
      <c r="Q919" s="18"/>
      <c r="R919" s="18"/>
      <c r="S919" s="14"/>
      <c r="T919" s="14"/>
      <c r="U919" s="14"/>
      <c r="V919" s="14"/>
      <c r="W919" s="14"/>
      <c r="X919" s="14"/>
      <c r="Y919" s="14"/>
      <c r="Z919" s="14"/>
      <c r="AA919" s="14"/>
      <c r="AB919" s="14"/>
      <c r="AC919" s="14"/>
      <c r="AD919" s="14"/>
      <c r="AE919" s="14"/>
      <c r="AF919" s="14"/>
      <c r="AG919" s="14"/>
      <c r="AH919" s="14"/>
    </row>
    <row r="920" spans="1:34">
      <c r="A920" s="17"/>
      <c r="B920" s="18"/>
      <c r="C920" s="18"/>
      <c r="D920" s="18"/>
      <c r="E920" s="18"/>
      <c r="F920" s="18"/>
      <c r="G920" s="18"/>
      <c r="H920" s="18"/>
      <c r="I920" s="18"/>
      <c r="J920" s="18"/>
      <c r="K920" s="25"/>
      <c r="L920" s="18"/>
      <c r="M920" s="18"/>
      <c r="N920" s="18"/>
      <c r="O920" s="18"/>
      <c r="P920" s="18"/>
      <c r="Q920" s="18"/>
      <c r="R920" s="18"/>
      <c r="S920" s="14"/>
      <c r="T920" s="14"/>
      <c r="U920" s="14"/>
      <c r="V920" s="14"/>
      <c r="W920" s="14"/>
      <c r="X920" s="14"/>
      <c r="Y920" s="14"/>
      <c r="Z920" s="14"/>
      <c r="AA920" s="14"/>
      <c r="AB920" s="14"/>
      <c r="AC920" s="14"/>
      <c r="AD920" s="14"/>
      <c r="AE920" s="14"/>
      <c r="AF920" s="14"/>
      <c r="AG920" s="14"/>
      <c r="AH920" s="14"/>
    </row>
    <row r="921" spans="1:34">
      <c r="A921" s="17"/>
      <c r="B921" s="18"/>
      <c r="C921" s="18"/>
      <c r="D921" s="18"/>
      <c r="E921" s="18"/>
      <c r="F921" s="18"/>
      <c r="G921" s="18"/>
      <c r="H921" s="18"/>
      <c r="I921" s="18"/>
      <c r="J921" s="18"/>
      <c r="K921" s="25"/>
      <c r="L921" s="18"/>
      <c r="M921" s="18"/>
      <c r="N921" s="18"/>
      <c r="O921" s="18"/>
      <c r="P921" s="18"/>
      <c r="Q921" s="18"/>
      <c r="R921" s="18"/>
      <c r="S921" s="14"/>
      <c r="T921" s="14"/>
      <c r="U921" s="14"/>
      <c r="V921" s="14"/>
      <c r="W921" s="14"/>
      <c r="X921" s="14"/>
      <c r="Y921" s="14"/>
      <c r="Z921" s="14"/>
      <c r="AA921" s="14"/>
      <c r="AB921" s="14"/>
      <c r="AC921" s="14"/>
      <c r="AD921" s="14"/>
      <c r="AE921" s="14"/>
      <c r="AF921" s="14"/>
      <c r="AG921" s="14"/>
      <c r="AH921" s="14"/>
    </row>
    <row r="922" spans="1:34">
      <c r="A922" s="17"/>
      <c r="B922" s="18"/>
      <c r="C922" s="18"/>
      <c r="D922" s="18"/>
      <c r="E922" s="18"/>
      <c r="F922" s="18"/>
      <c r="G922" s="18"/>
      <c r="H922" s="18"/>
      <c r="I922" s="18"/>
      <c r="J922" s="18"/>
      <c r="K922" s="25"/>
      <c r="L922" s="18"/>
      <c r="M922" s="18"/>
      <c r="N922" s="18"/>
      <c r="O922" s="18"/>
      <c r="P922" s="18"/>
      <c r="Q922" s="18"/>
      <c r="R922" s="18"/>
      <c r="S922" s="14"/>
      <c r="T922" s="14"/>
      <c r="U922" s="14"/>
      <c r="V922" s="14"/>
      <c r="W922" s="14"/>
      <c r="X922" s="14"/>
      <c r="Y922" s="14"/>
      <c r="Z922" s="14"/>
      <c r="AA922" s="14"/>
      <c r="AB922" s="14"/>
      <c r="AC922" s="14"/>
      <c r="AD922" s="14"/>
      <c r="AE922" s="14"/>
      <c r="AF922" s="14"/>
      <c r="AG922" s="14"/>
      <c r="AH922" s="14"/>
    </row>
    <row r="923" spans="1:34">
      <c r="A923" s="17"/>
      <c r="B923" s="18"/>
      <c r="C923" s="18"/>
      <c r="D923" s="18"/>
      <c r="E923" s="18"/>
      <c r="F923" s="18"/>
      <c r="G923" s="18"/>
      <c r="H923" s="18"/>
      <c r="I923" s="18"/>
      <c r="J923" s="18"/>
      <c r="K923" s="25"/>
      <c r="L923" s="18"/>
      <c r="M923" s="18"/>
      <c r="N923" s="18"/>
      <c r="O923" s="18"/>
      <c r="P923" s="18"/>
      <c r="Q923" s="18"/>
      <c r="R923" s="18"/>
      <c r="S923" s="14"/>
      <c r="T923" s="14"/>
      <c r="U923" s="14"/>
      <c r="V923" s="14"/>
      <c r="W923" s="14"/>
      <c r="X923" s="14"/>
      <c r="Y923" s="14"/>
      <c r="Z923" s="14"/>
      <c r="AA923" s="14"/>
      <c r="AB923" s="14"/>
      <c r="AC923" s="14"/>
      <c r="AD923" s="14"/>
      <c r="AE923" s="14"/>
      <c r="AF923" s="14"/>
      <c r="AG923" s="14"/>
      <c r="AH923" s="14"/>
    </row>
    <row r="924" spans="1:34">
      <c r="A924" s="17"/>
      <c r="B924" s="18"/>
      <c r="C924" s="18"/>
      <c r="D924" s="18"/>
      <c r="E924" s="18"/>
      <c r="F924" s="18"/>
      <c r="G924" s="18"/>
      <c r="H924" s="18"/>
      <c r="I924" s="18"/>
      <c r="J924" s="18"/>
      <c r="K924" s="25"/>
      <c r="L924" s="18"/>
      <c r="M924" s="18"/>
      <c r="N924" s="18"/>
      <c r="O924" s="18"/>
      <c r="P924" s="18"/>
      <c r="Q924" s="18"/>
      <c r="R924" s="18"/>
      <c r="S924" s="14"/>
      <c r="T924" s="14"/>
      <c r="U924" s="14"/>
      <c r="V924" s="14"/>
      <c r="W924" s="14"/>
      <c r="X924" s="14"/>
      <c r="Y924" s="14"/>
      <c r="Z924" s="14"/>
      <c r="AA924" s="14"/>
      <c r="AB924" s="14"/>
      <c r="AC924" s="14"/>
      <c r="AD924" s="14"/>
      <c r="AE924" s="14"/>
      <c r="AF924" s="14"/>
      <c r="AG924" s="14"/>
      <c r="AH924" s="14"/>
    </row>
    <row r="925" spans="1:34">
      <c r="A925" s="17"/>
      <c r="B925" s="18"/>
      <c r="C925" s="18"/>
      <c r="D925" s="18"/>
      <c r="E925" s="18"/>
      <c r="F925" s="18"/>
      <c r="G925" s="18"/>
      <c r="H925" s="18"/>
      <c r="I925" s="18"/>
      <c r="J925" s="18"/>
      <c r="K925" s="25"/>
      <c r="L925" s="18"/>
      <c r="M925" s="18"/>
      <c r="N925" s="18"/>
      <c r="O925" s="18"/>
      <c r="P925" s="18"/>
      <c r="Q925" s="18"/>
      <c r="R925" s="18"/>
      <c r="S925" s="14"/>
      <c r="T925" s="14"/>
      <c r="U925" s="14"/>
      <c r="V925" s="14"/>
      <c r="W925" s="14"/>
      <c r="X925" s="14"/>
      <c r="Y925" s="14"/>
      <c r="Z925" s="14"/>
      <c r="AA925" s="14"/>
      <c r="AB925" s="14"/>
      <c r="AC925" s="14"/>
      <c r="AD925" s="14"/>
      <c r="AE925" s="14"/>
      <c r="AF925" s="14"/>
      <c r="AG925" s="14"/>
      <c r="AH925" s="14"/>
    </row>
    <row r="926" spans="1:34">
      <c r="A926" s="17"/>
      <c r="B926" s="18"/>
      <c r="C926" s="18"/>
      <c r="D926" s="18"/>
      <c r="E926" s="18"/>
      <c r="F926" s="18"/>
      <c r="G926" s="18"/>
      <c r="H926" s="18"/>
      <c r="I926" s="18"/>
      <c r="J926" s="18"/>
      <c r="K926" s="25"/>
      <c r="L926" s="18"/>
      <c r="M926" s="18"/>
      <c r="N926" s="18"/>
      <c r="O926" s="18"/>
      <c r="P926" s="18"/>
      <c r="Q926" s="18"/>
      <c r="R926" s="18"/>
      <c r="S926" s="14"/>
      <c r="T926" s="14"/>
      <c r="U926" s="14"/>
      <c r="V926" s="14"/>
      <c r="W926" s="14"/>
      <c r="X926" s="14"/>
      <c r="Y926" s="14"/>
      <c r="Z926" s="14"/>
      <c r="AA926" s="14"/>
      <c r="AB926" s="14"/>
      <c r="AC926" s="14"/>
      <c r="AD926" s="14"/>
      <c r="AE926" s="14"/>
      <c r="AF926" s="14"/>
      <c r="AG926" s="14"/>
      <c r="AH926" s="14"/>
    </row>
    <row r="927" spans="1:34">
      <c r="A927" s="17"/>
      <c r="B927" s="18"/>
      <c r="C927" s="18"/>
      <c r="D927" s="18"/>
      <c r="E927" s="18"/>
      <c r="F927" s="18"/>
      <c r="G927" s="18"/>
      <c r="H927" s="18"/>
      <c r="I927" s="18"/>
      <c r="J927" s="18"/>
      <c r="K927" s="25"/>
      <c r="L927" s="18"/>
      <c r="M927" s="18"/>
      <c r="N927" s="18"/>
      <c r="O927" s="18"/>
      <c r="P927" s="18"/>
      <c r="Q927" s="18"/>
      <c r="R927" s="18"/>
      <c r="S927" s="14"/>
      <c r="T927" s="14"/>
      <c r="U927" s="14"/>
      <c r="V927" s="14"/>
      <c r="W927" s="14"/>
      <c r="X927" s="14"/>
      <c r="Y927" s="14"/>
      <c r="Z927" s="14"/>
      <c r="AA927" s="14"/>
      <c r="AB927" s="14"/>
      <c r="AC927" s="14"/>
      <c r="AD927" s="14"/>
      <c r="AE927" s="14"/>
      <c r="AF927" s="14"/>
      <c r="AG927" s="14"/>
      <c r="AH927" s="14"/>
    </row>
    <row r="928" spans="1:34">
      <c r="A928" s="17"/>
      <c r="B928" s="18"/>
      <c r="C928" s="18"/>
      <c r="D928" s="18"/>
      <c r="E928" s="18"/>
      <c r="F928" s="18"/>
      <c r="G928" s="18"/>
      <c r="H928" s="18"/>
      <c r="I928" s="18"/>
      <c r="J928" s="18"/>
      <c r="K928" s="25"/>
      <c r="L928" s="18"/>
      <c r="M928" s="18"/>
      <c r="N928" s="18"/>
      <c r="O928" s="18"/>
      <c r="P928" s="18"/>
      <c r="Q928" s="18"/>
      <c r="R928" s="18"/>
      <c r="S928" s="14"/>
      <c r="T928" s="14"/>
      <c r="U928" s="14"/>
      <c r="V928" s="14"/>
      <c r="W928" s="14"/>
      <c r="X928" s="14"/>
      <c r="Y928" s="14"/>
      <c r="Z928" s="14"/>
      <c r="AA928" s="14"/>
      <c r="AB928" s="14"/>
      <c r="AC928" s="14"/>
      <c r="AD928" s="14"/>
      <c r="AE928" s="14"/>
      <c r="AF928" s="14"/>
      <c r="AG928" s="14"/>
      <c r="AH928" s="14"/>
    </row>
    <row r="929" spans="1:34">
      <c r="A929" s="17"/>
      <c r="B929" s="18"/>
      <c r="C929" s="18"/>
      <c r="D929" s="18"/>
      <c r="E929" s="18"/>
      <c r="F929" s="18"/>
      <c r="G929" s="18"/>
      <c r="H929" s="18"/>
      <c r="I929" s="18"/>
      <c r="J929" s="18"/>
      <c r="K929" s="25"/>
      <c r="L929" s="18"/>
      <c r="M929" s="18"/>
      <c r="N929" s="18"/>
      <c r="O929" s="18"/>
      <c r="P929" s="18"/>
      <c r="Q929" s="18"/>
      <c r="R929" s="18"/>
      <c r="S929" s="14"/>
      <c r="T929" s="14"/>
      <c r="U929" s="14"/>
      <c r="V929" s="14"/>
      <c r="W929" s="14"/>
      <c r="X929" s="14"/>
      <c r="Y929" s="14"/>
      <c r="Z929" s="14"/>
      <c r="AA929" s="14"/>
      <c r="AB929" s="14"/>
      <c r="AC929" s="14"/>
      <c r="AD929" s="14"/>
      <c r="AE929" s="14"/>
      <c r="AF929" s="14"/>
      <c r="AG929" s="14"/>
      <c r="AH929" s="14"/>
    </row>
    <row r="930" spans="1:34">
      <c r="A930" s="17"/>
      <c r="B930" s="18"/>
      <c r="C930" s="18"/>
      <c r="D930" s="18"/>
      <c r="E930" s="18"/>
      <c r="F930" s="18"/>
      <c r="G930" s="18"/>
      <c r="H930" s="18"/>
      <c r="I930" s="18"/>
      <c r="J930" s="18"/>
      <c r="K930" s="25"/>
      <c r="L930" s="18"/>
      <c r="M930" s="18"/>
      <c r="N930" s="18"/>
      <c r="O930" s="18"/>
      <c r="P930" s="18"/>
      <c r="Q930" s="18"/>
      <c r="R930" s="18"/>
      <c r="S930" s="14"/>
      <c r="T930" s="14"/>
      <c r="U930" s="14"/>
      <c r="V930" s="14"/>
      <c r="W930" s="14"/>
      <c r="X930" s="14"/>
      <c r="Y930" s="14"/>
      <c r="Z930" s="14"/>
      <c r="AA930" s="14"/>
      <c r="AB930" s="14"/>
      <c r="AC930" s="14"/>
      <c r="AD930" s="14"/>
      <c r="AE930" s="14"/>
      <c r="AF930" s="14"/>
      <c r="AG930" s="14"/>
      <c r="AH930" s="14"/>
    </row>
    <row r="931" spans="1:34">
      <c r="A931" s="17"/>
      <c r="B931" s="18"/>
      <c r="C931" s="18"/>
      <c r="D931" s="18"/>
      <c r="E931" s="18"/>
      <c r="F931" s="18"/>
      <c r="G931" s="18"/>
      <c r="H931" s="18"/>
      <c r="I931" s="18"/>
      <c r="J931" s="18"/>
      <c r="K931" s="25"/>
      <c r="L931" s="18"/>
      <c r="M931" s="18"/>
      <c r="N931" s="18"/>
      <c r="O931" s="18"/>
      <c r="P931" s="18"/>
      <c r="Q931" s="18"/>
      <c r="R931" s="18"/>
      <c r="S931" s="14"/>
      <c r="T931" s="14"/>
      <c r="U931" s="14"/>
      <c r="V931" s="14"/>
      <c r="W931" s="14"/>
      <c r="X931" s="14"/>
      <c r="Y931" s="14"/>
      <c r="Z931" s="14"/>
      <c r="AA931" s="14"/>
      <c r="AB931" s="14"/>
      <c r="AC931" s="14"/>
      <c r="AD931" s="14"/>
      <c r="AE931" s="14"/>
      <c r="AF931" s="14"/>
      <c r="AG931" s="14"/>
      <c r="AH931" s="14"/>
    </row>
    <row r="932" spans="1:34">
      <c r="A932" s="17"/>
      <c r="B932" s="18"/>
      <c r="C932" s="18"/>
      <c r="D932" s="18"/>
      <c r="E932" s="18"/>
      <c r="F932" s="18"/>
      <c r="G932" s="18"/>
      <c r="H932" s="18"/>
      <c r="I932" s="18"/>
      <c r="J932" s="18"/>
      <c r="K932" s="25"/>
      <c r="L932" s="18"/>
      <c r="M932" s="18"/>
      <c r="N932" s="18"/>
      <c r="O932" s="18"/>
      <c r="P932" s="18"/>
      <c r="Q932" s="18"/>
      <c r="R932" s="18"/>
      <c r="S932" s="14"/>
      <c r="T932" s="14"/>
      <c r="U932" s="14"/>
      <c r="V932" s="14"/>
      <c r="W932" s="14"/>
      <c r="X932" s="14"/>
      <c r="Y932" s="14"/>
      <c r="Z932" s="14"/>
      <c r="AA932" s="14"/>
      <c r="AB932" s="14"/>
      <c r="AC932" s="14"/>
      <c r="AD932" s="14"/>
      <c r="AE932" s="14"/>
      <c r="AF932" s="14"/>
      <c r="AG932" s="14"/>
      <c r="AH932" s="14"/>
    </row>
    <row r="933" spans="1:34">
      <c r="A933" s="17"/>
      <c r="B933" s="18"/>
      <c r="C933" s="18"/>
      <c r="D933" s="18"/>
      <c r="E933" s="18"/>
      <c r="F933" s="18"/>
      <c r="G933" s="18"/>
      <c r="H933" s="18"/>
      <c r="I933" s="18"/>
      <c r="J933" s="18"/>
      <c r="K933" s="25"/>
      <c r="L933" s="18"/>
      <c r="M933" s="18"/>
      <c r="N933" s="18"/>
      <c r="O933" s="18"/>
      <c r="P933" s="18"/>
      <c r="Q933" s="18"/>
      <c r="R933" s="18"/>
      <c r="S933" s="14"/>
      <c r="T933" s="14"/>
      <c r="U933" s="14"/>
      <c r="V933" s="14"/>
      <c r="W933" s="14"/>
      <c r="X933" s="14"/>
      <c r="Y933" s="14"/>
      <c r="Z933" s="14"/>
      <c r="AA933" s="14"/>
      <c r="AB933" s="14"/>
      <c r="AC933" s="14"/>
      <c r="AD933" s="14"/>
      <c r="AE933" s="14"/>
      <c r="AF933" s="14"/>
      <c r="AG933" s="14"/>
      <c r="AH933" s="14"/>
    </row>
    <row r="934" spans="1:34">
      <c r="A934" s="17"/>
      <c r="B934" s="18"/>
      <c r="C934" s="18"/>
      <c r="D934" s="18"/>
      <c r="E934" s="18"/>
      <c r="F934" s="18"/>
      <c r="G934" s="18"/>
      <c r="H934" s="18"/>
      <c r="I934" s="18"/>
      <c r="J934" s="18"/>
      <c r="K934" s="25"/>
      <c r="L934" s="18"/>
      <c r="M934" s="18"/>
      <c r="N934" s="18"/>
      <c r="O934" s="18"/>
      <c r="P934" s="18"/>
      <c r="Q934" s="18"/>
      <c r="R934" s="18"/>
      <c r="S934" s="14"/>
      <c r="T934" s="14"/>
      <c r="U934" s="14"/>
      <c r="V934" s="14"/>
      <c r="W934" s="14"/>
      <c r="X934" s="14"/>
      <c r="Y934" s="14"/>
      <c r="Z934" s="14"/>
      <c r="AA934" s="14"/>
      <c r="AB934" s="14"/>
      <c r="AC934" s="14"/>
      <c r="AD934" s="14"/>
      <c r="AE934" s="14"/>
      <c r="AF934" s="14"/>
      <c r="AG934" s="14"/>
      <c r="AH934" s="14"/>
    </row>
    <row r="935" spans="1:34">
      <c r="A935" s="17"/>
      <c r="B935" s="18"/>
      <c r="C935" s="18"/>
      <c r="D935" s="18"/>
      <c r="E935" s="18"/>
      <c r="F935" s="18"/>
      <c r="G935" s="18"/>
      <c r="H935" s="18"/>
      <c r="I935" s="18"/>
      <c r="J935" s="18"/>
      <c r="K935" s="25"/>
      <c r="L935" s="18"/>
      <c r="M935" s="18"/>
      <c r="N935" s="18"/>
      <c r="O935" s="18"/>
      <c r="P935" s="18"/>
      <c r="Q935" s="18"/>
      <c r="R935" s="18"/>
      <c r="S935" s="14"/>
      <c r="T935" s="14"/>
      <c r="U935" s="14"/>
      <c r="V935" s="14"/>
      <c r="W935" s="14"/>
      <c r="X935" s="14"/>
      <c r="Y935" s="14"/>
      <c r="Z935" s="14"/>
      <c r="AA935" s="14"/>
      <c r="AB935" s="14"/>
      <c r="AC935" s="14"/>
      <c r="AD935" s="14"/>
      <c r="AE935" s="14"/>
      <c r="AF935" s="14"/>
      <c r="AG935" s="14"/>
      <c r="AH935" s="14"/>
    </row>
    <row r="936" spans="1:34">
      <c r="A936" s="17"/>
      <c r="B936" s="18"/>
      <c r="C936" s="18"/>
      <c r="D936" s="18"/>
      <c r="E936" s="18"/>
      <c r="F936" s="18"/>
      <c r="G936" s="18"/>
      <c r="H936" s="18"/>
      <c r="I936" s="18"/>
      <c r="J936" s="18"/>
      <c r="K936" s="25"/>
      <c r="L936" s="18"/>
      <c r="M936" s="18"/>
      <c r="N936" s="18"/>
      <c r="O936" s="18"/>
      <c r="P936" s="18"/>
      <c r="Q936" s="18"/>
      <c r="R936" s="18"/>
      <c r="S936" s="14"/>
      <c r="T936" s="14"/>
      <c r="U936" s="14"/>
      <c r="V936" s="14"/>
      <c r="W936" s="14"/>
      <c r="X936" s="14"/>
      <c r="Y936" s="14"/>
      <c r="Z936" s="14"/>
      <c r="AA936" s="14"/>
      <c r="AB936" s="14"/>
      <c r="AC936" s="14"/>
      <c r="AD936" s="14"/>
      <c r="AE936" s="14"/>
      <c r="AF936" s="14"/>
      <c r="AG936" s="14"/>
      <c r="AH936" s="14"/>
    </row>
    <row r="937" spans="1:34">
      <c r="A937" s="17"/>
      <c r="B937" s="18"/>
      <c r="C937" s="18"/>
      <c r="D937" s="18"/>
      <c r="E937" s="18"/>
      <c r="F937" s="18"/>
      <c r="G937" s="18"/>
      <c r="H937" s="18"/>
      <c r="I937" s="18"/>
      <c r="J937" s="18"/>
      <c r="K937" s="25"/>
      <c r="L937" s="18"/>
      <c r="M937" s="18"/>
      <c r="N937" s="18"/>
      <c r="O937" s="18"/>
      <c r="P937" s="18"/>
      <c r="Q937" s="18"/>
      <c r="R937" s="18"/>
      <c r="S937" s="14"/>
      <c r="T937" s="14"/>
      <c r="U937" s="14"/>
      <c r="V937" s="14"/>
      <c r="W937" s="14"/>
      <c r="X937" s="14"/>
      <c r="Y937" s="14"/>
      <c r="Z937" s="14"/>
      <c r="AA937" s="14"/>
      <c r="AB937" s="14"/>
      <c r="AC937" s="14"/>
      <c r="AD937" s="14"/>
      <c r="AE937" s="14"/>
      <c r="AF937" s="14"/>
      <c r="AG937" s="14"/>
      <c r="AH937" s="14"/>
    </row>
    <row r="938" spans="1:34">
      <c r="A938" s="17"/>
      <c r="B938" s="18"/>
      <c r="C938" s="18"/>
      <c r="D938" s="18"/>
      <c r="E938" s="18"/>
      <c r="F938" s="18"/>
      <c r="G938" s="18"/>
      <c r="H938" s="18"/>
      <c r="I938" s="18"/>
      <c r="J938" s="18"/>
      <c r="K938" s="25"/>
      <c r="L938" s="18"/>
      <c r="M938" s="18"/>
      <c r="N938" s="18"/>
      <c r="O938" s="18"/>
      <c r="P938" s="18"/>
      <c r="Q938" s="18"/>
      <c r="R938" s="18"/>
      <c r="S938" s="14"/>
      <c r="T938" s="14"/>
      <c r="U938" s="14"/>
      <c r="V938" s="14"/>
      <c r="W938" s="14"/>
      <c r="X938" s="14"/>
      <c r="Y938" s="14"/>
      <c r="Z938" s="14"/>
      <c r="AA938" s="14"/>
      <c r="AB938" s="14"/>
      <c r="AC938" s="14"/>
      <c r="AD938" s="14"/>
      <c r="AE938" s="14"/>
      <c r="AF938" s="14"/>
      <c r="AG938" s="14"/>
      <c r="AH938" s="14"/>
    </row>
    <row r="939" spans="1:34">
      <c r="A939" s="17"/>
      <c r="B939" s="18"/>
      <c r="C939" s="18"/>
      <c r="D939" s="18"/>
      <c r="E939" s="18"/>
      <c r="F939" s="18"/>
      <c r="G939" s="18"/>
      <c r="H939" s="18"/>
      <c r="I939" s="18"/>
      <c r="J939" s="18"/>
      <c r="K939" s="25"/>
      <c r="L939" s="18"/>
      <c r="M939" s="18"/>
      <c r="N939" s="18"/>
      <c r="O939" s="18"/>
      <c r="P939" s="18"/>
      <c r="Q939" s="18"/>
      <c r="R939" s="18"/>
      <c r="S939" s="14"/>
      <c r="T939" s="14"/>
      <c r="U939" s="14"/>
      <c r="V939" s="14"/>
      <c r="W939" s="14"/>
      <c r="X939" s="14"/>
      <c r="Y939" s="14"/>
      <c r="Z939" s="14"/>
      <c r="AA939" s="14"/>
      <c r="AB939" s="14"/>
      <c r="AC939" s="14"/>
      <c r="AD939" s="14"/>
      <c r="AE939" s="14"/>
      <c r="AF939" s="14"/>
      <c r="AG939" s="14"/>
      <c r="AH939" s="14"/>
    </row>
    <row r="940" spans="1:34">
      <c r="A940" s="17"/>
      <c r="B940" s="18"/>
      <c r="C940" s="18"/>
      <c r="D940" s="18"/>
      <c r="E940" s="18"/>
      <c r="F940" s="18"/>
      <c r="G940" s="18"/>
      <c r="H940" s="18"/>
      <c r="I940" s="18"/>
      <c r="J940" s="18"/>
      <c r="K940" s="25"/>
      <c r="L940" s="18"/>
      <c r="M940" s="18"/>
      <c r="N940" s="18"/>
      <c r="O940" s="18"/>
      <c r="P940" s="18"/>
      <c r="Q940" s="18"/>
      <c r="R940" s="18"/>
      <c r="S940" s="14"/>
      <c r="T940" s="14"/>
      <c r="U940" s="14"/>
      <c r="V940" s="14"/>
      <c r="W940" s="14"/>
      <c r="X940" s="14"/>
      <c r="Y940" s="14"/>
      <c r="Z940" s="14"/>
      <c r="AA940" s="14"/>
      <c r="AB940" s="14"/>
      <c r="AC940" s="14"/>
      <c r="AD940" s="14"/>
      <c r="AE940" s="14"/>
      <c r="AF940" s="14"/>
      <c r="AG940" s="14"/>
      <c r="AH940" s="14"/>
    </row>
    <row r="941" spans="1:34">
      <c r="A941" s="17"/>
      <c r="B941" s="18"/>
      <c r="C941" s="18"/>
      <c r="D941" s="18"/>
      <c r="E941" s="18"/>
      <c r="F941" s="18"/>
      <c r="G941" s="18"/>
      <c r="H941" s="18"/>
      <c r="I941" s="18"/>
      <c r="J941" s="18"/>
      <c r="K941" s="25"/>
      <c r="L941" s="18"/>
      <c r="M941" s="18"/>
      <c r="N941" s="18"/>
      <c r="O941" s="18"/>
      <c r="P941" s="18"/>
      <c r="Q941" s="18"/>
      <c r="R941" s="18"/>
      <c r="S941" s="14"/>
      <c r="T941" s="14"/>
      <c r="U941" s="14"/>
      <c r="V941" s="14"/>
      <c r="W941" s="14"/>
      <c r="X941" s="14"/>
      <c r="Y941" s="14"/>
      <c r="Z941" s="14"/>
      <c r="AA941" s="14"/>
      <c r="AB941" s="14"/>
      <c r="AC941" s="14"/>
      <c r="AD941" s="14"/>
      <c r="AE941" s="14"/>
      <c r="AF941" s="14"/>
      <c r="AG941" s="14"/>
      <c r="AH941" s="14"/>
    </row>
    <row r="942" spans="1:34">
      <c r="A942" s="17"/>
      <c r="B942" s="18"/>
      <c r="C942" s="18"/>
      <c r="D942" s="18"/>
      <c r="E942" s="18"/>
      <c r="F942" s="18"/>
      <c r="G942" s="18"/>
      <c r="H942" s="18"/>
      <c r="I942" s="18"/>
      <c r="J942" s="18"/>
      <c r="K942" s="25"/>
      <c r="L942" s="18"/>
      <c r="M942" s="18"/>
      <c r="N942" s="18"/>
      <c r="O942" s="18"/>
      <c r="P942" s="18"/>
      <c r="Q942" s="18"/>
      <c r="R942" s="18"/>
      <c r="S942" s="14"/>
      <c r="T942" s="14"/>
      <c r="U942" s="14"/>
      <c r="V942" s="14"/>
      <c r="W942" s="14"/>
      <c r="X942" s="14"/>
      <c r="Y942" s="14"/>
      <c r="Z942" s="14"/>
      <c r="AA942" s="14"/>
      <c r="AB942" s="14"/>
      <c r="AC942" s="14"/>
      <c r="AD942" s="14"/>
      <c r="AE942" s="14"/>
      <c r="AF942" s="14"/>
      <c r="AG942" s="14"/>
      <c r="AH942" s="14"/>
    </row>
    <row r="943" spans="1:34">
      <c r="A943" s="17"/>
      <c r="B943" s="18"/>
      <c r="C943" s="18"/>
      <c r="D943" s="18"/>
      <c r="E943" s="18"/>
      <c r="F943" s="18"/>
      <c r="G943" s="18"/>
      <c r="H943" s="18"/>
      <c r="I943" s="18"/>
      <c r="J943" s="18"/>
      <c r="K943" s="25"/>
      <c r="L943" s="18"/>
      <c r="M943" s="18"/>
      <c r="N943" s="18"/>
      <c r="O943" s="18"/>
      <c r="P943" s="18"/>
      <c r="Q943" s="18"/>
      <c r="R943" s="18"/>
      <c r="S943" s="14"/>
      <c r="T943" s="14"/>
      <c r="U943" s="14"/>
      <c r="V943" s="14"/>
      <c r="W943" s="14"/>
      <c r="X943" s="14"/>
      <c r="Y943" s="14"/>
      <c r="Z943" s="14"/>
      <c r="AA943" s="14"/>
      <c r="AB943" s="14"/>
      <c r="AC943" s="14"/>
      <c r="AD943" s="14"/>
      <c r="AE943" s="14"/>
      <c r="AF943" s="14"/>
      <c r="AG943" s="14"/>
      <c r="AH943" s="14"/>
    </row>
    <row r="944" spans="1:34">
      <c r="A944" s="17"/>
      <c r="B944" s="18"/>
      <c r="C944" s="18"/>
      <c r="D944" s="18"/>
      <c r="E944" s="18"/>
      <c r="F944" s="18"/>
      <c r="G944" s="18"/>
      <c r="H944" s="18"/>
      <c r="I944" s="18"/>
      <c r="J944" s="18"/>
      <c r="K944" s="25"/>
      <c r="L944" s="18"/>
      <c r="M944" s="18"/>
      <c r="N944" s="18"/>
      <c r="O944" s="18"/>
      <c r="P944" s="18"/>
      <c r="Q944" s="18"/>
      <c r="R944" s="18"/>
      <c r="S944" s="14"/>
      <c r="T944" s="14"/>
      <c r="U944" s="14"/>
      <c r="V944" s="14"/>
      <c r="W944" s="14"/>
      <c r="X944" s="14"/>
      <c r="Y944" s="14"/>
      <c r="Z944" s="14"/>
      <c r="AA944" s="14"/>
      <c r="AB944" s="14"/>
      <c r="AC944" s="14"/>
      <c r="AD944" s="14"/>
      <c r="AE944" s="14"/>
      <c r="AF944" s="14"/>
      <c r="AG944" s="14"/>
      <c r="AH944" s="14"/>
    </row>
    <row r="945" spans="1:34">
      <c r="A945" s="17"/>
      <c r="B945" s="18"/>
      <c r="C945" s="18"/>
      <c r="D945" s="18"/>
      <c r="E945" s="18"/>
      <c r="F945" s="18"/>
      <c r="G945" s="18"/>
      <c r="H945" s="18"/>
      <c r="I945" s="18"/>
      <c r="J945" s="18"/>
      <c r="K945" s="25"/>
      <c r="L945" s="18"/>
      <c r="M945" s="18"/>
      <c r="N945" s="18"/>
      <c r="O945" s="18"/>
      <c r="P945" s="18"/>
      <c r="Q945" s="18"/>
      <c r="R945" s="18"/>
      <c r="S945" s="14"/>
      <c r="T945" s="14"/>
      <c r="U945" s="14"/>
      <c r="V945" s="14"/>
      <c r="W945" s="14"/>
      <c r="X945" s="14"/>
      <c r="Y945" s="14"/>
      <c r="Z945" s="14"/>
      <c r="AA945" s="14"/>
      <c r="AB945" s="14"/>
      <c r="AC945" s="14"/>
      <c r="AD945" s="14"/>
      <c r="AE945" s="14"/>
      <c r="AF945" s="14"/>
      <c r="AG945" s="14"/>
      <c r="AH945" s="14"/>
    </row>
    <row r="946" spans="1:34">
      <c r="A946" s="17"/>
      <c r="B946" s="18"/>
      <c r="C946" s="18"/>
      <c r="D946" s="18"/>
      <c r="E946" s="18"/>
      <c r="F946" s="18"/>
      <c r="G946" s="18"/>
      <c r="H946" s="18"/>
      <c r="I946" s="18"/>
      <c r="J946" s="18"/>
      <c r="K946" s="25"/>
      <c r="L946" s="18"/>
      <c r="M946" s="18"/>
      <c r="N946" s="18"/>
      <c r="O946" s="18"/>
      <c r="P946" s="18"/>
      <c r="Q946" s="18"/>
      <c r="R946" s="18"/>
      <c r="S946" s="14"/>
      <c r="T946" s="14"/>
      <c r="U946" s="14"/>
      <c r="V946" s="14"/>
      <c r="W946" s="14"/>
      <c r="X946" s="14"/>
      <c r="Y946" s="14"/>
      <c r="Z946" s="14"/>
      <c r="AA946" s="14"/>
      <c r="AB946" s="14"/>
      <c r="AC946" s="14"/>
      <c r="AD946" s="14"/>
      <c r="AE946" s="14"/>
      <c r="AF946" s="14"/>
      <c r="AG946" s="14"/>
      <c r="AH946" s="14"/>
    </row>
    <row r="947" spans="1:34">
      <c r="A947" s="17"/>
      <c r="B947" s="18"/>
      <c r="C947" s="18"/>
      <c r="D947" s="18"/>
      <c r="E947" s="18"/>
      <c r="F947" s="18"/>
      <c r="G947" s="18"/>
      <c r="H947" s="18"/>
      <c r="I947" s="18"/>
      <c r="J947" s="18"/>
      <c r="K947" s="25"/>
      <c r="L947" s="18"/>
      <c r="M947" s="18"/>
      <c r="N947" s="18"/>
      <c r="O947" s="18"/>
      <c r="P947" s="18"/>
      <c r="Q947" s="18"/>
      <c r="R947" s="18"/>
      <c r="S947" s="14"/>
      <c r="T947" s="14"/>
      <c r="U947" s="14"/>
      <c r="V947" s="14"/>
      <c r="W947" s="14"/>
      <c r="X947" s="14"/>
      <c r="Y947" s="14"/>
      <c r="Z947" s="14"/>
      <c r="AA947" s="14"/>
      <c r="AB947" s="14"/>
      <c r="AC947" s="14"/>
      <c r="AD947" s="14"/>
      <c r="AE947" s="14"/>
      <c r="AF947" s="14"/>
      <c r="AG947" s="14"/>
      <c r="AH947" s="14"/>
    </row>
    <row r="948" spans="1:34">
      <c r="A948" s="17"/>
      <c r="B948" s="18"/>
      <c r="C948" s="18"/>
      <c r="D948" s="18"/>
      <c r="E948" s="18"/>
      <c r="F948" s="18"/>
      <c r="G948" s="18"/>
      <c r="H948" s="18"/>
      <c r="I948" s="18"/>
      <c r="J948" s="18"/>
      <c r="K948" s="25"/>
      <c r="L948" s="18"/>
      <c r="M948" s="18"/>
      <c r="N948" s="18"/>
      <c r="O948" s="18"/>
      <c r="P948" s="18"/>
      <c r="Q948" s="18"/>
      <c r="R948" s="18"/>
      <c r="S948" s="14"/>
      <c r="T948" s="14"/>
      <c r="U948" s="14"/>
      <c r="V948" s="14"/>
      <c r="W948" s="14"/>
      <c r="X948" s="14"/>
      <c r="Y948" s="14"/>
      <c r="Z948" s="14"/>
      <c r="AA948" s="14"/>
      <c r="AB948" s="14"/>
      <c r="AC948" s="14"/>
      <c r="AD948" s="14"/>
      <c r="AE948" s="14"/>
      <c r="AF948" s="14"/>
      <c r="AG948" s="14"/>
      <c r="AH948" s="14"/>
    </row>
    <row r="949" spans="1:34">
      <c r="A949" s="17"/>
      <c r="B949" s="18"/>
      <c r="C949" s="18"/>
      <c r="D949" s="18"/>
      <c r="E949" s="18"/>
      <c r="F949" s="18"/>
      <c r="G949" s="18"/>
      <c r="H949" s="18"/>
      <c r="I949" s="18"/>
      <c r="J949" s="18"/>
      <c r="K949" s="25"/>
      <c r="L949" s="18"/>
      <c r="M949" s="18"/>
      <c r="N949" s="18"/>
      <c r="O949" s="18"/>
      <c r="P949" s="18"/>
      <c r="Q949" s="18"/>
      <c r="R949" s="18"/>
      <c r="S949" s="14"/>
      <c r="T949" s="14"/>
      <c r="U949" s="14"/>
      <c r="V949" s="14"/>
      <c r="W949" s="14"/>
      <c r="X949" s="14"/>
      <c r="Y949" s="14"/>
      <c r="Z949" s="14"/>
      <c r="AA949" s="14"/>
      <c r="AB949" s="14"/>
      <c r="AC949" s="14"/>
      <c r="AD949" s="14"/>
      <c r="AE949" s="14"/>
      <c r="AF949" s="14"/>
      <c r="AG949" s="14"/>
      <c r="AH949" s="14"/>
    </row>
    <row r="950" spans="1:34">
      <c r="A950" s="17"/>
      <c r="B950" s="18"/>
      <c r="C950" s="18"/>
      <c r="D950" s="18"/>
      <c r="E950" s="18"/>
      <c r="F950" s="18"/>
      <c r="G950" s="18"/>
      <c r="H950" s="18"/>
      <c r="I950" s="18"/>
      <c r="J950" s="18"/>
      <c r="K950" s="25"/>
      <c r="L950" s="18"/>
      <c r="M950" s="18"/>
      <c r="N950" s="18"/>
      <c r="O950" s="18"/>
      <c r="P950" s="18"/>
      <c r="Q950" s="18"/>
      <c r="R950" s="18"/>
      <c r="S950" s="14"/>
      <c r="T950" s="14"/>
      <c r="U950" s="14"/>
      <c r="V950" s="14"/>
      <c r="W950" s="14"/>
      <c r="X950" s="14"/>
      <c r="Y950" s="14"/>
      <c r="Z950" s="14"/>
      <c r="AA950" s="14"/>
      <c r="AB950" s="14"/>
      <c r="AC950" s="14"/>
      <c r="AD950" s="14"/>
      <c r="AE950" s="14"/>
      <c r="AF950" s="14"/>
      <c r="AG950" s="14"/>
      <c r="AH950" s="14"/>
    </row>
    <row r="951" spans="1:34">
      <c r="A951" s="17"/>
      <c r="B951" s="18"/>
      <c r="C951" s="18"/>
      <c r="D951" s="18"/>
      <c r="E951" s="18"/>
      <c r="F951" s="18"/>
      <c r="G951" s="18"/>
      <c r="H951" s="18"/>
      <c r="I951" s="18"/>
      <c r="J951" s="18"/>
      <c r="K951" s="25"/>
      <c r="L951" s="18"/>
      <c r="M951" s="18"/>
      <c r="N951" s="18"/>
      <c r="O951" s="18"/>
      <c r="P951" s="18"/>
      <c r="Q951" s="18"/>
      <c r="R951" s="18"/>
      <c r="S951" s="14"/>
      <c r="T951" s="14"/>
      <c r="U951" s="14"/>
      <c r="V951" s="14"/>
      <c r="W951" s="14"/>
      <c r="X951" s="14"/>
      <c r="Y951" s="14"/>
      <c r="Z951" s="14"/>
      <c r="AA951" s="14"/>
      <c r="AB951" s="14"/>
      <c r="AC951" s="14"/>
      <c r="AD951" s="14"/>
      <c r="AE951" s="14"/>
      <c r="AF951" s="14"/>
      <c r="AG951" s="14"/>
      <c r="AH951" s="14"/>
    </row>
    <row r="952" spans="1:34">
      <c r="A952" s="17"/>
      <c r="B952" s="18"/>
      <c r="C952" s="18"/>
      <c r="D952" s="18"/>
      <c r="E952" s="18"/>
      <c r="F952" s="18"/>
      <c r="G952" s="18"/>
      <c r="H952" s="18"/>
      <c r="I952" s="18"/>
      <c r="J952" s="18"/>
      <c r="K952" s="25"/>
      <c r="L952" s="18"/>
      <c r="M952" s="18"/>
      <c r="N952" s="18"/>
      <c r="O952" s="18"/>
      <c r="P952" s="18"/>
      <c r="Q952" s="18"/>
      <c r="R952" s="18"/>
      <c r="S952" s="14"/>
      <c r="T952" s="14"/>
      <c r="U952" s="14"/>
      <c r="V952" s="14"/>
      <c r="W952" s="14"/>
      <c r="X952" s="14"/>
      <c r="Y952" s="14"/>
      <c r="Z952" s="14"/>
      <c r="AA952" s="14"/>
      <c r="AB952" s="14"/>
      <c r="AC952" s="14"/>
      <c r="AD952" s="14"/>
      <c r="AE952" s="14"/>
      <c r="AF952" s="14"/>
      <c r="AG952" s="14"/>
      <c r="AH952" s="14"/>
    </row>
    <row r="953" spans="1:34">
      <c r="A953" s="17"/>
      <c r="B953" s="18"/>
      <c r="C953" s="18"/>
      <c r="D953" s="18"/>
      <c r="E953" s="18"/>
      <c r="F953" s="18"/>
      <c r="G953" s="18"/>
      <c r="H953" s="18"/>
      <c r="I953" s="18"/>
      <c r="J953" s="18"/>
      <c r="K953" s="25"/>
      <c r="L953" s="18"/>
      <c r="M953" s="18"/>
      <c r="N953" s="18"/>
      <c r="O953" s="18"/>
      <c r="P953" s="18"/>
      <c r="Q953" s="18"/>
      <c r="R953" s="18"/>
      <c r="S953" s="14"/>
      <c r="T953" s="14"/>
      <c r="U953" s="14"/>
      <c r="V953" s="14"/>
      <c r="W953" s="14"/>
      <c r="X953" s="14"/>
      <c r="Y953" s="14"/>
      <c r="Z953" s="14"/>
      <c r="AA953" s="14"/>
      <c r="AB953" s="14"/>
      <c r="AC953" s="14"/>
      <c r="AD953" s="14"/>
      <c r="AE953" s="14"/>
      <c r="AF953" s="14"/>
      <c r="AG953" s="14"/>
      <c r="AH953" s="14"/>
    </row>
    <row r="954" spans="1:34">
      <c r="A954" s="17"/>
      <c r="B954" s="18"/>
      <c r="C954" s="18"/>
      <c r="D954" s="18"/>
      <c r="E954" s="18"/>
      <c r="F954" s="18"/>
      <c r="G954" s="18"/>
      <c r="H954" s="18"/>
      <c r="I954" s="18"/>
      <c r="J954" s="18"/>
      <c r="K954" s="25"/>
      <c r="L954" s="18"/>
      <c r="M954" s="18"/>
      <c r="N954" s="18"/>
      <c r="O954" s="18"/>
      <c r="P954" s="18"/>
      <c r="Q954" s="18"/>
      <c r="R954" s="18"/>
      <c r="S954" s="14"/>
      <c r="T954" s="14"/>
      <c r="U954" s="14"/>
      <c r="V954" s="14"/>
      <c r="W954" s="14"/>
      <c r="X954" s="14"/>
      <c r="Y954" s="14"/>
      <c r="Z954" s="14"/>
      <c r="AA954" s="14"/>
      <c r="AB954" s="14"/>
      <c r="AC954" s="14"/>
      <c r="AD954" s="14"/>
      <c r="AE954" s="14"/>
      <c r="AF954" s="14"/>
      <c r="AG954" s="14"/>
      <c r="AH954" s="14"/>
    </row>
    <row r="955" spans="1:34">
      <c r="A955" s="17"/>
      <c r="B955" s="18"/>
      <c r="C955" s="18"/>
      <c r="D955" s="18"/>
      <c r="E955" s="18"/>
      <c r="F955" s="18"/>
      <c r="G955" s="18"/>
      <c r="H955" s="18"/>
      <c r="I955" s="18"/>
      <c r="J955" s="18"/>
      <c r="K955" s="25"/>
      <c r="L955" s="18"/>
      <c r="M955" s="18"/>
      <c r="N955" s="18"/>
      <c r="O955" s="18"/>
      <c r="P955" s="18"/>
      <c r="Q955" s="18"/>
      <c r="R955" s="18"/>
      <c r="S955" s="14"/>
      <c r="T955" s="14"/>
      <c r="U955" s="14"/>
      <c r="V955" s="14"/>
      <c r="W955" s="14"/>
      <c r="X955" s="14"/>
      <c r="Y955" s="14"/>
      <c r="Z955" s="14"/>
      <c r="AA955" s="14"/>
      <c r="AB955" s="14"/>
      <c r="AC955" s="14"/>
      <c r="AD955" s="14"/>
      <c r="AE955" s="14"/>
      <c r="AF955" s="14"/>
      <c r="AG955" s="14"/>
      <c r="AH955" s="14"/>
    </row>
    <row r="956" spans="1:34">
      <c r="A956" s="17"/>
      <c r="B956" s="18"/>
      <c r="C956" s="18"/>
      <c r="D956" s="18"/>
      <c r="E956" s="18"/>
      <c r="F956" s="18"/>
      <c r="G956" s="18"/>
      <c r="H956" s="18"/>
      <c r="I956" s="18"/>
      <c r="J956" s="18"/>
      <c r="K956" s="25"/>
      <c r="L956" s="18"/>
      <c r="M956" s="18"/>
      <c r="N956" s="18"/>
      <c r="O956" s="18"/>
      <c r="P956" s="18"/>
      <c r="Q956" s="18"/>
      <c r="R956" s="18"/>
      <c r="S956" s="14"/>
      <c r="T956" s="14"/>
      <c r="U956" s="14"/>
      <c r="V956" s="14"/>
      <c r="W956" s="14"/>
      <c r="X956" s="14"/>
      <c r="Y956" s="14"/>
      <c r="Z956" s="14"/>
      <c r="AA956" s="14"/>
      <c r="AB956" s="14"/>
      <c r="AC956" s="14"/>
      <c r="AD956" s="14"/>
      <c r="AE956" s="14"/>
      <c r="AF956" s="14"/>
      <c r="AG956" s="14"/>
      <c r="AH956" s="14"/>
    </row>
    <row r="957" spans="1:34">
      <c r="A957" s="17"/>
      <c r="B957" s="18"/>
      <c r="C957" s="18"/>
      <c r="D957" s="18"/>
      <c r="E957" s="18"/>
      <c r="F957" s="18"/>
      <c r="G957" s="18"/>
      <c r="H957" s="18"/>
      <c r="I957" s="18"/>
      <c r="J957" s="18"/>
      <c r="K957" s="25"/>
      <c r="L957" s="18"/>
      <c r="M957" s="18"/>
      <c r="N957" s="18"/>
      <c r="O957" s="18"/>
      <c r="P957" s="18"/>
      <c r="Q957" s="18"/>
      <c r="R957" s="18"/>
      <c r="S957" s="14"/>
      <c r="T957" s="14"/>
      <c r="U957" s="14"/>
      <c r="V957" s="14"/>
      <c r="W957" s="14"/>
      <c r="X957" s="14"/>
      <c r="Y957" s="14"/>
      <c r="Z957" s="14"/>
      <c r="AA957" s="14"/>
      <c r="AB957" s="14"/>
      <c r="AC957" s="14"/>
      <c r="AD957" s="14"/>
      <c r="AE957" s="14"/>
      <c r="AF957" s="14"/>
      <c r="AG957" s="14"/>
      <c r="AH957" s="14"/>
    </row>
    <row r="958" spans="1:34">
      <c r="A958" s="17"/>
      <c r="B958" s="18"/>
      <c r="C958" s="18"/>
      <c r="D958" s="18"/>
      <c r="E958" s="18"/>
      <c r="F958" s="18"/>
      <c r="G958" s="18"/>
      <c r="H958" s="18"/>
      <c r="I958" s="18"/>
      <c r="J958" s="18"/>
      <c r="K958" s="25"/>
      <c r="L958" s="18"/>
      <c r="M958" s="18"/>
      <c r="N958" s="18"/>
      <c r="O958" s="18"/>
      <c r="P958" s="18"/>
      <c r="Q958" s="18"/>
      <c r="R958" s="18"/>
      <c r="S958" s="14"/>
      <c r="T958" s="14"/>
      <c r="U958" s="14"/>
      <c r="V958" s="14"/>
      <c r="W958" s="14"/>
      <c r="X958" s="14"/>
      <c r="Y958" s="14"/>
      <c r="Z958" s="14"/>
      <c r="AA958" s="14"/>
      <c r="AB958" s="14"/>
      <c r="AC958" s="14"/>
      <c r="AD958" s="14"/>
      <c r="AE958" s="14"/>
      <c r="AF958" s="14"/>
      <c r="AG958" s="14"/>
      <c r="AH958" s="14"/>
    </row>
    <row r="959" spans="1:34">
      <c r="A959" s="17"/>
      <c r="B959" s="18"/>
      <c r="C959" s="18"/>
      <c r="D959" s="18"/>
      <c r="E959" s="18"/>
      <c r="F959" s="18"/>
      <c r="G959" s="18"/>
      <c r="H959" s="18"/>
      <c r="I959" s="18"/>
      <c r="J959" s="18"/>
      <c r="K959" s="25"/>
      <c r="L959" s="18"/>
      <c r="M959" s="18"/>
      <c r="N959" s="18"/>
      <c r="O959" s="18"/>
      <c r="P959" s="18"/>
      <c r="Q959" s="18"/>
      <c r="R959" s="18"/>
      <c r="S959" s="14"/>
      <c r="T959" s="14"/>
      <c r="U959" s="14"/>
      <c r="V959" s="14"/>
      <c r="W959" s="14"/>
      <c r="X959" s="14"/>
      <c r="Y959" s="14"/>
      <c r="Z959" s="14"/>
      <c r="AA959" s="14"/>
      <c r="AB959" s="14"/>
      <c r="AC959" s="14"/>
      <c r="AD959" s="14"/>
      <c r="AE959" s="14"/>
      <c r="AF959" s="14"/>
      <c r="AG959" s="14"/>
      <c r="AH959" s="14"/>
    </row>
    <row r="960" spans="1:34">
      <c r="A960" s="17"/>
      <c r="B960" s="18"/>
      <c r="C960" s="18"/>
      <c r="D960" s="18"/>
      <c r="E960" s="18"/>
      <c r="F960" s="18"/>
      <c r="G960" s="18"/>
      <c r="H960" s="18"/>
      <c r="I960" s="18"/>
      <c r="J960" s="18"/>
      <c r="K960" s="25"/>
      <c r="L960" s="18"/>
      <c r="M960" s="18"/>
      <c r="N960" s="18"/>
      <c r="O960" s="18"/>
      <c r="P960" s="18"/>
      <c r="Q960" s="18"/>
      <c r="R960" s="18"/>
      <c r="S960" s="14"/>
      <c r="T960" s="14"/>
      <c r="U960" s="14"/>
      <c r="V960" s="14"/>
      <c r="W960" s="14"/>
      <c r="X960" s="14"/>
      <c r="Y960" s="14"/>
      <c r="Z960" s="14"/>
      <c r="AA960" s="14"/>
      <c r="AB960" s="14"/>
      <c r="AC960" s="14"/>
      <c r="AD960" s="14"/>
      <c r="AE960" s="14"/>
      <c r="AF960" s="14"/>
      <c r="AG960" s="14"/>
      <c r="AH960" s="14"/>
    </row>
    <row r="961" spans="1:34">
      <c r="A961" s="17"/>
      <c r="B961" s="18"/>
      <c r="C961" s="18"/>
      <c r="D961" s="18"/>
      <c r="E961" s="18"/>
      <c r="F961" s="18"/>
      <c r="G961" s="18"/>
      <c r="H961" s="18"/>
      <c r="I961" s="18"/>
      <c r="J961" s="18"/>
      <c r="K961" s="25"/>
      <c r="L961" s="18"/>
      <c r="M961" s="18"/>
      <c r="N961" s="18"/>
      <c r="O961" s="18"/>
      <c r="P961" s="18"/>
      <c r="Q961" s="18"/>
      <c r="R961" s="18"/>
      <c r="S961" s="14"/>
      <c r="T961" s="14"/>
      <c r="U961" s="14"/>
      <c r="V961" s="14"/>
      <c r="W961" s="14"/>
      <c r="X961" s="14"/>
      <c r="Y961" s="14"/>
      <c r="Z961" s="14"/>
      <c r="AA961" s="14"/>
      <c r="AB961" s="14"/>
      <c r="AC961" s="14"/>
      <c r="AD961" s="14"/>
      <c r="AE961" s="14"/>
      <c r="AF961" s="14"/>
      <c r="AG961" s="14"/>
      <c r="AH961" s="14"/>
    </row>
    <row r="962" spans="1:34">
      <c r="A962" s="17"/>
      <c r="B962" s="18"/>
      <c r="C962" s="18"/>
      <c r="D962" s="18"/>
      <c r="E962" s="18"/>
      <c r="F962" s="18"/>
      <c r="G962" s="18"/>
      <c r="H962" s="18"/>
      <c r="I962" s="18"/>
      <c r="J962" s="18"/>
      <c r="K962" s="25"/>
      <c r="L962" s="18"/>
      <c r="M962" s="18"/>
      <c r="N962" s="18"/>
      <c r="O962" s="18"/>
      <c r="P962" s="18"/>
      <c r="Q962" s="18"/>
      <c r="R962" s="18"/>
      <c r="S962" s="14"/>
      <c r="T962" s="14"/>
      <c r="U962" s="14"/>
      <c r="V962" s="14"/>
      <c r="W962" s="14"/>
      <c r="X962" s="14"/>
      <c r="Y962" s="14"/>
      <c r="Z962" s="14"/>
      <c r="AA962" s="14"/>
      <c r="AB962" s="14"/>
      <c r="AC962" s="14"/>
      <c r="AD962" s="14"/>
      <c r="AE962" s="14"/>
      <c r="AF962" s="14"/>
      <c r="AG962" s="14"/>
      <c r="AH962" s="14"/>
    </row>
    <row r="963" spans="1:34">
      <c r="A963" s="17"/>
      <c r="B963" s="18"/>
      <c r="C963" s="18"/>
      <c r="D963" s="18"/>
      <c r="E963" s="18"/>
      <c r="F963" s="18"/>
      <c r="G963" s="18"/>
      <c r="H963" s="18"/>
      <c r="I963" s="18"/>
      <c r="J963" s="18"/>
      <c r="K963" s="25"/>
      <c r="L963" s="18"/>
      <c r="M963" s="18"/>
      <c r="N963" s="18"/>
      <c r="O963" s="18"/>
      <c r="P963" s="18"/>
      <c r="Q963" s="18"/>
      <c r="R963" s="18"/>
      <c r="S963" s="14"/>
      <c r="T963" s="14"/>
      <c r="U963" s="14"/>
      <c r="V963" s="14"/>
      <c r="W963" s="14"/>
      <c r="X963" s="14"/>
      <c r="Y963" s="14"/>
      <c r="Z963" s="14"/>
      <c r="AA963" s="14"/>
      <c r="AB963" s="14"/>
      <c r="AC963" s="14"/>
      <c r="AD963" s="14"/>
      <c r="AE963" s="14"/>
      <c r="AF963" s="14"/>
      <c r="AG963" s="14"/>
      <c r="AH963" s="14"/>
    </row>
    <row r="964" spans="1:34">
      <c r="A964" s="17"/>
      <c r="B964" s="18"/>
      <c r="C964" s="18"/>
      <c r="D964" s="18"/>
      <c r="E964" s="18"/>
      <c r="F964" s="18"/>
      <c r="G964" s="18"/>
      <c r="H964" s="18"/>
      <c r="I964" s="18"/>
      <c r="J964" s="18"/>
      <c r="K964" s="25"/>
      <c r="L964" s="18"/>
      <c r="M964" s="18"/>
      <c r="N964" s="18"/>
      <c r="O964" s="18"/>
      <c r="P964" s="18"/>
      <c r="Q964" s="18"/>
      <c r="R964" s="18"/>
      <c r="S964" s="14"/>
      <c r="T964" s="14"/>
      <c r="U964" s="14"/>
      <c r="V964" s="14"/>
      <c r="W964" s="14"/>
      <c r="X964" s="14"/>
      <c r="Y964" s="14"/>
      <c r="Z964" s="14"/>
      <c r="AA964" s="14"/>
      <c r="AB964" s="14"/>
      <c r="AC964" s="14"/>
      <c r="AD964" s="14"/>
      <c r="AE964" s="14"/>
      <c r="AF964" s="14"/>
      <c r="AG964" s="14"/>
      <c r="AH964" s="14"/>
    </row>
    <row r="965" spans="1:34">
      <c r="A965" s="17"/>
      <c r="B965" s="18"/>
      <c r="C965" s="18"/>
      <c r="D965" s="18"/>
      <c r="E965" s="18"/>
      <c r="F965" s="18"/>
      <c r="G965" s="18"/>
      <c r="H965" s="18"/>
      <c r="I965" s="18"/>
      <c r="J965" s="18"/>
      <c r="K965" s="25"/>
      <c r="L965" s="18"/>
      <c r="M965" s="18"/>
      <c r="N965" s="18"/>
      <c r="O965" s="18"/>
      <c r="P965" s="18"/>
      <c r="Q965" s="18"/>
      <c r="R965" s="18"/>
      <c r="S965" s="14"/>
      <c r="T965" s="14"/>
      <c r="U965" s="14"/>
      <c r="V965" s="14"/>
      <c r="W965" s="14"/>
      <c r="X965" s="14"/>
      <c r="Y965" s="14"/>
      <c r="Z965" s="14"/>
      <c r="AA965" s="14"/>
      <c r="AB965" s="14"/>
      <c r="AC965" s="14"/>
      <c r="AD965" s="14"/>
      <c r="AE965" s="14"/>
      <c r="AF965" s="14"/>
      <c r="AG965" s="14"/>
      <c r="AH965" s="14"/>
    </row>
    <row r="966" spans="1:34">
      <c r="A966" s="17"/>
      <c r="B966" s="18"/>
      <c r="C966" s="18"/>
      <c r="D966" s="18"/>
      <c r="E966" s="18"/>
      <c r="F966" s="18"/>
      <c r="G966" s="18"/>
      <c r="H966" s="18"/>
      <c r="I966" s="18"/>
      <c r="J966" s="18"/>
      <c r="K966" s="25"/>
      <c r="L966" s="18"/>
      <c r="M966" s="18"/>
      <c r="N966" s="18"/>
      <c r="O966" s="18"/>
      <c r="P966" s="18"/>
      <c r="Q966" s="18"/>
      <c r="R966" s="18"/>
      <c r="S966" s="14"/>
      <c r="T966" s="14"/>
      <c r="U966" s="14"/>
      <c r="V966" s="14"/>
      <c r="W966" s="14"/>
      <c r="X966" s="14"/>
      <c r="Y966" s="14"/>
      <c r="Z966" s="14"/>
      <c r="AA966" s="14"/>
      <c r="AB966" s="14"/>
      <c r="AC966" s="14"/>
      <c r="AD966" s="14"/>
      <c r="AE966" s="14"/>
      <c r="AF966" s="14"/>
      <c r="AG966" s="14"/>
      <c r="AH966" s="14"/>
    </row>
    <row r="967" spans="1:34">
      <c r="A967" s="17"/>
      <c r="B967" s="18"/>
      <c r="C967" s="18"/>
      <c r="D967" s="18"/>
      <c r="E967" s="18"/>
      <c r="F967" s="18"/>
      <c r="G967" s="18"/>
      <c r="H967" s="18"/>
      <c r="I967" s="18"/>
      <c r="J967" s="18"/>
      <c r="K967" s="25"/>
      <c r="L967" s="18"/>
      <c r="M967" s="18"/>
      <c r="N967" s="18"/>
      <c r="O967" s="18"/>
      <c r="P967" s="18"/>
      <c r="Q967" s="18"/>
      <c r="R967" s="18"/>
      <c r="S967" s="14"/>
      <c r="T967" s="14"/>
      <c r="U967" s="14"/>
      <c r="V967" s="14"/>
      <c r="W967" s="14"/>
      <c r="X967" s="14"/>
      <c r="Y967" s="14"/>
      <c r="Z967" s="14"/>
      <c r="AA967" s="14"/>
      <c r="AB967" s="14"/>
      <c r="AC967" s="14"/>
      <c r="AD967" s="14"/>
      <c r="AE967" s="14"/>
      <c r="AF967" s="14"/>
      <c r="AG967" s="14"/>
      <c r="AH967" s="14"/>
    </row>
    <row r="968" spans="1:34">
      <c r="A968" s="17"/>
      <c r="B968" s="18"/>
      <c r="C968" s="18"/>
      <c r="D968" s="18"/>
      <c r="E968" s="18"/>
      <c r="F968" s="18"/>
      <c r="G968" s="18"/>
      <c r="H968" s="18"/>
      <c r="I968" s="18"/>
      <c r="J968" s="18"/>
      <c r="K968" s="25"/>
      <c r="L968" s="18"/>
      <c r="M968" s="18"/>
      <c r="N968" s="18"/>
      <c r="O968" s="18"/>
      <c r="P968" s="18"/>
      <c r="Q968" s="18"/>
      <c r="R968" s="18"/>
      <c r="S968" s="14"/>
      <c r="T968" s="14"/>
      <c r="U968" s="14"/>
      <c r="V968" s="14"/>
      <c r="W968" s="14"/>
      <c r="X968" s="14"/>
      <c r="Y968" s="14"/>
      <c r="Z968" s="14"/>
      <c r="AA968" s="14"/>
      <c r="AB968" s="14"/>
      <c r="AC968" s="14"/>
      <c r="AD968" s="14"/>
      <c r="AE968" s="14"/>
      <c r="AF968" s="14"/>
      <c r="AG968" s="14"/>
      <c r="AH968" s="14"/>
    </row>
    <row r="969" spans="1:34">
      <c r="A969" s="17"/>
      <c r="B969" s="18"/>
      <c r="C969" s="18"/>
      <c r="D969" s="18"/>
      <c r="E969" s="18"/>
      <c r="F969" s="18"/>
      <c r="G969" s="18"/>
      <c r="H969" s="18"/>
      <c r="I969" s="18"/>
      <c r="J969" s="18"/>
      <c r="K969" s="25"/>
      <c r="L969" s="18"/>
      <c r="M969" s="18"/>
      <c r="N969" s="18"/>
      <c r="O969" s="18"/>
      <c r="P969" s="18"/>
      <c r="Q969" s="18"/>
      <c r="R969" s="18"/>
      <c r="S969" s="14"/>
      <c r="T969" s="14"/>
      <c r="U969" s="14"/>
      <c r="V969" s="14"/>
      <c r="W969" s="14"/>
      <c r="X969" s="14"/>
      <c r="Y969" s="14"/>
      <c r="Z969" s="14"/>
      <c r="AA969" s="14"/>
      <c r="AB969" s="14"/>
      <c r="AC969" s="14"/>
      <c r="AD969" s="14"/>
      <c r="AE969" s="14"/>
      <c r="AF969" s="14"/>
      <c r="AG969" s="14"/>
      <c r="AH969" s="14"/>
    </row>
    <row r="970" spans="1:34">
      <c r="A970" s="17"/>
      <c r="B970" s="18"/>
      <c r="C970" s="18"/>
      <c r="D970" s="18"/>
      <c r="E970" s="18"/>
      <c r="F970" s="18"/>
      <c r="G970" s="18"/>
      <c r="H970" s="18"/>
      <c r="I970" s="18"/>
      <c r="J970" s="18"/>
      <c r="K970" s="25"/>
      <c r="L970" s="18"/>
      <c r="M970" s="18"/>
      <c r="N970" s="18"/>
      <c r="O970" s="18"/>
      <c r="P970" s="18"/>
      <c r="Q970" s="18"/>
      <c r="R970" s="18"/>
      <c r="S970" s="14"/>
      <c r="T970" s="14"/>
      <c r="U970" s="14"/>
      <c r="V970" s="14"/>
      <c r="W970" s="14"/>
      <c r="X970" s="14"/>
      <c r="Y970" s="14"/>
      <c r="Z970" s="14"/>
      <c r="AA970" s="14"/>
      <c r="AB970" s="14"/>
      <c r="AC970" s="14"/>
      <c r="AD970" s="14"/>
      <c r="AE970" s="14"/>
      <c r="AF970" s="14"/>
      <c r="AG970" s="14"/>
      <c r="AH970" s="14"/>
    </row>
    <row r="971" spans="1:34">
      <c r="A971" s="17"/>
      <c r="B971" s="18"/>
      <c r="C971" s="18"/>
      <c r="D971" s="18"/>
      <c r="E971" s="18"/>
      <c r="F971" s="18"/>
      <c r="G971" s="18"/>
      <c r="H971" s="18"/>
      <c r="I971" s="18"/>
      <c r="J971" s="18"/>
      <c r="K971" s="25"/>
      <c r="L971" s="18"/>
      <c r="M971" s="18"/>
      <c r="N971" s="18"/>
      <c r="O971" s="18"/>
      <c r="P971" s="18"/>
      <c r="Q971" s="18"/>
      <c r="R971" s="18"/>
      <c r="S971" s="14"/>
      <c r="T971" s="14"/>
      <c r="U971" s="14"/>
      <c r="V971" s="14"/>
      <c r="W971" s="14"/>
      <c r="X971" s="14"/>
      <c r="Y971" s="14"/>
      <c r="Z971" s="14"/>
      <c r="AA971" s="14"/>
      <c r="AB971" s="14"/>
      <c r="AC971" s="14"/>
      <c r="AD971" s="14"/>
      <c r="AE971" s="14"/>
      <c r="AF971" s="14"/>
      <c r="AG971" s="14"/>
      <c r="AH971" s="14"/>
    </row>
    <row r="972" spans="1:34">
      <c r="A972" s="17"/>
      <c r="B972" s="18"/>
      <c r="C972" s="18"/>
      <c r="D972" s="18"/>
      <c r="E972" s="18"/>
      <c r="F972" s="18"/>
      <c r="G972" s="18"/>
      <c r="H972" s="18"/>
      <c r="I972" s="18"/>
      <c r="J972" s="18"/>
      <c r="K972" s="25"/>
      <c r="L972" s="18"/>
      <c r="M972" s="18"/>
      <c r="N972" s="18"/>
      <c r="O972" s="18"/>
      <c r="P972" s="18"/>
      <c r="Q972" s="18"/>
      <c r="R972" s="18"/>
      <c r="S972" s="14"/>
      <c r="T972" s="14"/>
      <c r="U972" s="14"/>
      <c r="V972" s="14"/>
      <c r="W972" s="14"/>
      <c r="X972" s="14"/>
      <c r="Y972" s="14"/>
      <c r="Z972" s="14"/>
      <c r="AA972" s="14"/>
      <c r="AB972" s="14"/>
      <c r="AC972" s="14"/>
      <c r="AD972" s="14"/>
      <c r="AE972" s="14"/>
      <c r="AF972" s="14"/>
      <c r="AG972" s="14"/>
      <c r="AH972" s="14"/>
    </row>
    <row r="973" spans="1:34">
      <c r="A973" s="17"/>
      <c r="B973" s="18"/>
      <c r="C973" s="18"/>
      <c r="D973" s="18"/>
      <c r="E973" s="18"/>
      <c r="F973" s="18"/>
      <c r="G973" s="18"/>
      <c r="H973" s="18"/>
      <c r="I973" s="18"/>
      <c r="J973" s="18"/>
      <c r="K973" s="25"/>
      <c r="L973" s="18"/>
      <c r="M973" s="18"/>
      <c r="N973" s="18"/>
      <c r="O973" s="18"/>
      <c r="P973" s="18"/>
      <c r="Q973" s="18"/>
      <c r="R973" s="18"/>
      <c r="S973" s="14"/>
      <c r="T973" s="14"/>
      <c r="U973" s="14"/>
      <c r="V973" s="14"/>
      <c r="W973" s="14"/>
      <c r="X973" s="14"/>
      <c r="Y973" s="14"/>
      <c r="Z973" s="14"/>
      <c r="AA973" s="14"/>
      <c r="AB973" s="14"/>
      <c r="AC973" s="14"/>
      <c r="AD973" s="14"/>
      <c r="AE973" s="14"/>
      <c r="AF973" s="14"/>
      <c r="AG973" s="14"/>
      <c r="AH973" s="14"/>
    </row>
    <row r="974" spans="1:34">
      <c r="A974" s="17"/>
      <c r="B974" s="18"/>
      <c r="C974" s="18"/>
      <c r="D974" s="18"/>
      <c r="E974" s="18"/>
      <c r="F974" s="18"/>
      <c r="G974" s="18"/>
      <c r="H974" s="18"/>
      <c r="I974" s="18"/>
      <c r="J974" s="18"/>
      <c r="K974" s="25"/>
      <c r="L974" s="18"/>
      <c r="M974" s="18"/>
      <c r="N974" s="18"/>
      <c r="O974" s="18"/>
      <c r="P974" s="18"/>
      <c r="Q974" s="18"/>
      <c r="R974" s="18"/>
      <c r="S974" s="14"/>
      <c r="T974" s="14"/>
      <c r="U974" s="14"/>
      <c r="V974" s="14"/>
      <c r="W974" s="14"/>
      <c r="X974" s="14"/>
      <c r="Y974" s="14"/>
      <c r="Z974" s="14"/>
      <c r="AA974" s="14"/>
      <c r="AB974" s="14"/>
      <c r="AC974" s="14"/>
      <c r="AD974" s="14"/>
      <c r="AE974" s="14"/>
      <c r="AF974" s="14"/>
      <c r="AG974" s="14"/>
      <c r="AH974" s="14"/>
    </row>
    <row r="975" spans="1:34">
      <c r="A975" s="17"/>
      <c r="B975" s="18"/>
      <c r="C975" s="18"/>
      <c r="D975" s="18"/>
      <c r="E975" s="18"/>
      <c r="F975" s="18"/>
      <c r="G975" s="18"/>
      <c r="H975" s="18"/>
      <c r="I975" s="18"/>
      <c r="J975" s="18"/>
      <c r="K975" s="25"/>
      <c r="L975" s="18"/>
      <c r="M975" s="18"/>
      <c r="N975" s="18"/>
      <c r="O975" s="18"/>
      <c r="P975" s="18"/>
      <c r="Q975" s="18"/>
      <c r="R975" s="18"/>
      <c r="S975" s="14"/>
      <c r="T975" s="14"/>
      <c r="U975" s="14"/>
      <c r="V975" s="14"/>
      <c r="W975" s="14"/>
      <c r="X975" s="14"/>
      <c r="Y975" s="14"/>
      <c r="Z975" s="14"/>
      <c r="AA975" s="14"/>
      <c r="AB975" s="14"/>
      <c r="AC975" s="14"/>
      <c r="AD975" s="14"/>
      <c r="AE975" s="14"/>
      <c r="AF975" s="14"/>
      <c r="AG975" s="14"/>
      <c r="AH975" s="14"/>
    </row>
    <row r="976" spans="1:34">
      <c r="A976" s="17"/>
      <c r="B976" s="18"/>
      <c r="C976" s="18"/>
      <c r="D976" s="18"/>
      <c r="E976" s="18"/>
      <c r="F976" s="18"/>
      <c r="G976" s="18"/>
      <c r="H976" s="18"/>
      <c r="I976" s="18"/>
      <c r="J976" s="18"/>
      <c r="K976" s="25"/>
      <c r="L976" s="18"/>
      <c r="M976" s="18"/>
      <c r="N976" s="18"/>
      <c r="O976" s="18"/>
      <c r="P976" s="18"/>
      <c r="Q976" s="18"/>
      <c r="R976" s="18"/>
      <c r="S976" s="14"/>
      <c r="T976" s="14"/>
      <c r="U976" s="14"/>
      <c r="V976" s="14"/>
      <c r="W976" s="14"/>
      <c r="X976" s="14"/>
      <c r="Y976" s="14"/>
      <c r="Z976" s="14"/>
      <c r="AA976" s="14"/>
      <c r="AB976" s="14"/>
      <c r="AC976" s="14"/>
      <c r="AD976" s="14"/>
      <c r="AE976" s="14"/>
      <c r="AF976" s="14"/>
      <c r="AG976" s="14"/>
      <c r="AH976" s="14"/>
    </row>
    <row r="977" spans="1:34">
      <c r="A977" s="17"/>
      <c r="B977" s="18"/>
      <c r="C977" s="18"/>
      <c r="D977" s="18"/>
      <c r="E977" s="18"/>
      <c r="F977" s="18"/>
      <c r="G977" s="18"/>
      <c r="H977" s="18"/>
      <c r="I977" s="18"/>
      <c r="J977" s="18"/>
      <c r="K977" s="25"/>
      <c r="L977" s="18"/>
      <c r="M977" s="18"/>
      <c r="N977" s="18"/>
      <c r="O977" s="18"/>
      <c r="P977" s="18"/>
      <c r="Q977" s="18"/>
      <c r="R977" s="18"/>
      <c r="S977" s="14"/>
      <c r="T977" s="14"/>
      <c r="U977" s="14"/>
      <c r="V977" s="14"/>
      <c r="W977" s="14"/>
      <c r="X977" s="14"/>
      <c r="Y977" s="14"/>
      <c r="Z977" s="14"/>
      <c r="AA977" s="14"/>
      <c r="AB977" s="14"/>
      <c r="AC977" s="14"/>
      <c r="AD977" s="14"/>
      <c r="AE977" s="14"/>
      <c r="AF977" s="14"/>
      <c r="AG977" s="14"/>
      <c r="AH977" s="14"/>
    </row>
    <row r="978" spans="1:34">
      <c r="A978" s="17"/>
      <c r="B978" s="18"/>
      <c r="C978" s="18"/>
      <c r="D978" s="18"/>
      <c r="E978" s="18"/>
      <c r="F978" s="18"/>
      <c r="G978" s="18"/>
      <c r="H978" s="18"/>
      <c r="I978" s="18"/>
      <c r="J978" s="18"/>
      <c r="K978" s="25"/>
      <c r="L978" s="18"/>
      <c r="M978" s="18"/>
      <c r="N978" s="18"/>
      <c r="O978" s="18"/>
      <c r="P978" s="18"/>
      <c r="Q978" s="18"/>
      <c r="R978" s="18"/>
      <c r="S978" s="14"/>
      <c r="T978" s="14"/>
      <c r="U978" s="14"/>
      <c r="V978" s="14"/>
      <c r="W978" s="14"/>
      <c r="X978" s="14"/>
      <c r="Y978" s="14"/>
      <c r="Z978" s="14"/>
      <c r="AA978" s="14"/>
      <c r="AB978" s="14"/>
      <c r="AC978" s="14"/>
      <c r="AD978" s="14"/>
      <c r="AE978" s="14"/>
      <c r="AF978" s="14"/>
      <c r="AG978" s="14"/>
      <c r="AH978" s="14"/>
    </row>
    <row r="979" spans="1:34">
      <c r="A979" s="17"/>
      <c r="B979" s="18"/>
      <c r="C979" s="18"/>
      <c r="D979" s="18"/>
      <c r="E979" s="18"/>
      <c r="F979" s="18"/>
      <c r="G979" s="18"/>
      <c r="H979" s="18"/>
      <c r="I979" s="18"/>
      <c r="J979" s="18"/>
      <c r="K979" s="25"/>
      <c r="L979" s="18"/>
      <c r="M979" s="18"/>
      <c r="N979" s="18"/>
      <c r="O979" s="18"/>
      <c r="P979" s="18"/>
      <c r="Q979" s="18"/>
      <c r="R979" s="18"/>
      <c r="S979" s="14"/>
      <c r="T979" s="14"/>
      <c r="U979" s="14"/>
      <c r="V979" s="14"/>
      <c r="W979" s="14"/>
      <c r="X979" s="14"/>
      <c r="Y979" s="14"/>
      <c r="Z979" s="14"/>
      <c r="AA979" s="14"/>
      <c r="AB979" s="14"/>
      <c r="AC979" s="14"/>
      <c r="AD979" s="14"/>
      <c r="AE979" s="14"/>
      <c r="AF979" s="14"/>
      <c r="AG979" s="14"/>
      <c r="AH979" s="14"/>
    </row>
    <row r="980" spans="1:34">
      <c r="A980" s="17"/>
      <c r="B980" s="18"/>
      <c r="C980" s="18"/>
      <c r="D980" s="18"/>
      <c r="E980" s="18"/>
      <c r="F980" s="18"/>
      <c r="G980" s="18"/>
      <c r="H980" s="18"/>
      <c r="I980" s="18"/>
      <c r="J980" s="18"/>
      <c r="K980" s="25"/>
      <c r="L980" s="18"/>
      <c r="M980" s="18"/>
      <c r="N980" s="18"/>
      <c r="O980" s="18"/>
      <c r="P980" s="18"/>
      <c r="Q980" s="18"/>
      <c r="R980" s="18"/>
      <c r="S980" s="14"/>
      <c r="T980" s="14"/>
      <c r="U980" s="14"/>
      <c r="V980" s="14"/>
      <c r="W980" s="14"/>
      <c r="X980" s="14"/>
      <c r="Y980" s="14"/>
      <c r="Z980" s="14"/>
      <c r="AA980" s="14"/>
      <c r="AB980" s="14"/>
      <c r="AC980" s="14"/>
      <c r="AD980" s="14"/>
      <c r="AE980" s="14"/>
      <c r="AF980" s="14"/>
      <c r="AG980" s="14"/>
      <c r="AH980" s="14"/>
    </row>
    <row r="981" spans="1:34">
      <c r="A981" s="17"/>
      <c r="B981" s="18"/>
      <c r="C981" s="18"/>
      <c r="D981" s="18"/>
      <c r="E981" s="18"/>
      <c r="F981" s="18"/>
      <c r="G981" s="18"/>
      <c r="H981" s="18"/>
      <c r="I981" s="18"/>
      <c r="J981" s="18"/>
      <c r="K981" s="25"/>
      <c r="L981" s="18"/>
      <c r="M981" s="18"/>
      <c r="N981" s="18"/>
      <c r="O981" s="18"/>
      <c r="P981" s="18"/>
      <c r="Q981" s="18"/>
      <c r="R981" s="18"/>
      <c r="S981" s="14"/>
      <c r="T981" s="14"/>
      <c r="U981" s="14"/>
      <c r="V981" s="14"/>
      <c r="W981" s="14"/>
      <c r="X981" s="14"/>
      <c r="Y981" s="14"/>
      <c r="Z981" s="14"/>
      <c r="AA981" s="14"/>
      <c r="AB981" s="14"/>
      <c r="AC981" s="14"/>
      <c r="AD981" s="14"/>
      <c r="AE981" s="14"/>
      <c r="AF981" s="14"/>
      <c r="AG981" s="14"/>
      <c r="AH981" s="14"/>
    </row>
    <row r="982" spans="1:34">
      <c r="A982" s="17"/>
      <c r="B982" s="18"/>
      <c r="C982" s="18"/>
      <c r="D982" s="18"/>
      <c r="E982" s="18"/>
      <c r="F982" s="18"/>
      <c r="G982" s="18"/>
      <c r="H982" s="18"/>
      <c r="I982" s="18"/>
      <c r="J982" s="18"/>
      <c r="K982" s="25"/>
      <c r="L982" s="18"/>
      <c r="M982" s="18"/>
      <c r="N982" s="18"/>
      <c r="O982" s="18"/>
      <c r="P982" s="18"/>
      <c r="Q982" s="18"/>
      <c r="R982" s="18"/>
      <c r="S982" s="14"/>
      <c r="T982" s="14"/>
      <c r="U982" s="14"/>
      <c r="V982" s="14"/>
      <c r="W982" s="14"/>
      <c r="X982" s="14"/>
      <c r="Y982" s="14"/>
      <c r="Z982" s="14"/>
      <c r="AA982" s="14"/>
      <c r="AB982" s="14"/>
      <c r="AC982" s="14"/>
      <c r="AD982" s="14"/>
      <c r="AE982" s="14"/>
      <c r="AF982" s="14"/>
      <c r="AG982" s="14"/>
      <c r="AH982" s="14"/>
    </row>
    <row r="983" spans="1:34">
      <c r="A983" s="17"/>
      <c r="B983" s="18"/>
      <c r="C983" s="18"/>
      <c r="D983" s="18"/>
      <c r="E983" s="18"/>
      <c r="F983" s="18"/>
      <c r="G983" s="18"/>
      <c r="H983" s="18"/>
      <c r="I983" s="18"/>
      <c r="J983" s="18"/>
      <c r="K983" s="25"/>
      <c r="L983" s="18"/>
      <c r="M983" s="18"/>
      <c r="N983" s="18"/>
      <c r="O983" s="18"/>
      <c r="P983" s="18"/>
      <c r="Q983" s="18"/>
      <c r="R983" s="18"/>
      <c r="S983" s="14"/>
      <c r="T983" s="14"/>
      <c r="U983" s="14"/>
      <c r="V983" s="14"/>
      <c r="W983" s="14"/>
      <c r="X983" s="14"/>
      <c r="Y983" s="14"/>
      <c r="Z983" s="14"/>
      <c r="AA983" s="14"/>
      <c r="AB983" s="14"/>
      <c r="AC983" s="14"/>
      <c r="AD983" s="14"/>
      <c r="AE983" s="14"/>
      <c r="AF983" s="14"/>
      <c r="AG983" s="14"/>
      <c r="AH983" s="14"/>
    </row>
    <row r="984" spans="1:34">
      <c r="A984" s="17"/>
      <c r="B984" s="18"/>
      <c r="C984" s="18"/>
      <c r="D984" s="18"/>
      <c r="E984" s="18"/>
      <c r="F984" s="18"/>
      <c r="G984" s="18"/>
      <c r="H984" s="18"/>
      <c r="I984" s="18"/>
      <c r="J984" s="18"/>
      <c r="K984" s="25"/>
      <c r="L984" s="18"/>
      <c r="M984" s="18"/>
      <c r="N984" s="18"/>
      <c r="O984" s="18"/>
      <c r="P984" s="18"/>
      <c r="Q984" s="18"/>
      <c r="R984" s="18"/>
      <c r="S984" s="14"/>
      <c r="T984" s="14"/>
      <c r="U984" s="14"/>
      <c r="V984" s="14"/>
      <c r="W984" s="14"/>
      <c r="X984" s="14"/>
      <c r="Y984" s="14"/>
      <c r="Z984" s="14"/>
      <c r="AA984" s="14"/>
      <c r="AB984" s="14"/>
      <c r="AC984" s="14"/>
      <c r="AD984" s="14"/>
      <c r="AE984" s="14"/>
      <c r="AF984" s="14"/>
      <c r="AG984" s="14"/>
      <c r="AH984" s="14"/>
    </row>
    <row r="985" spans="1:34">
      <c r="A985" s="17"/>
      <c r="B985" s="18"/>
      <c r="C985" s="18"/>
      <c r="D985" s="18"/>
      <c r="E985" s="18"/>
      <c r="F985" s="18"/>
      <c r="G985" s="18"/>
      <c r="H985" s="18"/>
      <c r="I985" s="18"/>
      <c r="J985" s="18"/>
      <c r="K985" s="25"/>
      <c r="L985" s="18"/>
      <c r="M985" s="18"/>
      <c r="N985" s="18"/>
      <c r="O985" s="18"/>
      <c r="P985" s="18"/>
      <c r="Q985" s="18"/>
      <c r="R985" s="18"/>
      <c r="S985" s="14"/>
      <c r="T985" s="14"/>
      <c r="U985" s="14"/>
      <c r="V985" s="14"/>
      <c r="W985" s="14"/>
      <c r="X985" s="14"/>
      <c r="Y985" s="14"/>
      <c r="Z985" s="14"/>
      <c r="AA985" s="14"/>
      <c r="AB985" s="14"/>
      <c r="AC985" s="14"/>
      <c r="AD985" s="14"/>
      <c r="AE985" s="14"/>
      <c r="AF985" s="14"/>
      <c r="AG985" s="14"/>
      <c r="AH985" s="14"/>
    </row>
    <row r="986" spans="1:34">
      <c r="A986" s="17"/>
      <c r="B986" s="18"/>
      <c r="C986" s="18"/>
      <c r="D986" s="18"/>
      <c r="E986" s="18"/>
      <c r="F986" s="18"/>
      <c r="G986" s="18"/>
      <c r="H986" s="18"/>
      <c r="I986" s="18"/>
      <c r="J986" s="18"/>
      <c r="K986" s="25"/>
      <c r="L986" s="18"/>
      <c r="M986" s="18"/>
      <c r="N986" s="18"/>
      <c r="O986" s="18"/>
      <c r="P986" s="18"/>
      <c r="Q986" s="18"/>
      <c r="R986" s="18"/>
      <c r="S986" s="14"/>
      <c r="T986" s="14"/>
      <c r="U986" s="14"/>
      <c r="V986" s="14"/>
      <c r="W986" s="14"/>
      <c r="X986" s="14"/>
      <c r="Y986" s="14"/>
      <c r="Z986" s="14"/>
      <c r="AA986" s="14"/>
      <c r="AB986" s="14"/>
      <c r="AC986" s="14"/>
      <c r="AD986" s="14"/>
      <c r="AE986" s="14"/>
      <c r="AF986" s="14"/>
      <c r="AG986" s="14"/>
      <c r="AH986" s="14"/>
    </row>
    <row r="987" spans="1:34">
      <c r="A987" s="17"/>
      <c r="B987" s="18"/>
      <c r="C987" s="18"/>
      <c r="D987" s="18"/>
      <c r="E987" s="18"/>
      <c r="F987" s="18"/>
      <c r="G987" s="18"/>
      <c r="H987" s="18"/>
      <c r="I987" s="18"/>
      <c r="J987" s="18"/>
      <c r="K987" s="25"/>
      <c r="L987" s="18"/>
      <c r="M987" s="18"/>
      <c r="N987" s="18"/>
      <c r="O987" s="18"/>
      <c r="P987" s="18"/>
      <c r="Q987" s="18"/>
      <c r="R987" s="18"/>
      <c r="S987" s="14"/>
      <c r="T987" s="14"/>
      <c r="U987" s="14"/>
      <c r="V987" s="14"/>
      <c r="W987" s="14"/>
      <c r="X987" s="14"/>
      <c r="Y987" s="14"/>
      <c r="Z987" s="14"/>
      <c r="AA987" s="14"/>
      <c r="AB987" s="14"/>
      <c r="AC987" s="14"/>
      <c r="AD987" s="14"/>
      <c r="AE987" s="14"/>
      <c r="AF987" s="14"/>
      <c r="AG987" s="14"/>
      <c r="AH987" s="14"/>
    </row>
    <row r="988" spans="1:34">
      <c r="A988" s="17"/>
      <c r="B988" s="18"/>
      <c r="C988" s="18"/>
      <c r="D988" s="18"/>
      <c r="E988" s="18"/>
      <c r="F988" s="18"/>
      <c r="G988" s="18"/>
      <c r="H988" s="18"/>
      <c r="I988" s="18"/>
      <c r="J988" s="18"/>
      <c r="K988" s="25"/>
      <c r="L988" s="18"/>
      <c r="M988" s="18"/>
      <c r="N988" s="18"/>
      <c r="O988" s="18"/>
      <c r="P988" s="18"/>
      <c r="Q988" s="18"/>
      <c r="R988" s="18"/>
      <c r="S988" s="14"/>
      <c r="T988" s="14"/>
      <c r="U988" s="14"/>
      <c r="V988" s="14"/>
      <c r="W988" s="14"/>
      <c r="X988" s="14"/>
      <c r="Y988" s="14"/>
      <c r="Z988" s="14"/>
      <c r="AA988" s="14"/>
      <c r="AB988" s="14"/>
      <c r="AC988" s="14"/>
      <c r="AD988" s="14"/>
      <c r="AE988" s="14"/>
      <c r="AF988" s="14"/>
      <c r="AG988" s="14"/>
      <c r="AH988" s="14"/>
    </row>
    <row r="989" spans="1:34">
      <c r="A989" s="17"/>
      <c r="B989" s="18"/>
      <c r="C989" s="18"/>
      <c r="D989" s="18"/>
      <c r="E989" s="18"/>
      <c r="F989" s="18"/>
      <c r="G989" s="18"/>
      <c r="H989" s="18"/>
      <c r="I989" s="18"/>
      <c r="J989" s="18"/>
      <c r="K989" s="25"/>
      <c r="L989" s="18"/>
      <c r="M989" s="18"/>
      <c r="N989" s="18"/>
      <c r="O989" s="18"/>
      <c r="P989" s="18"/>
      <c r="Q989" s="18"/>
      <c r="R989" s="18"/>
      <c r="S989" s="14"/>
      <c r="T989" s="14"/>
      <c r="U989" s="14"/>
      <c r="V989" s="14"/>
      <c r="W989" s="14"/>
      <c r="X989" s="14"/>
      <c r="Y989" s="14"/>
      <c r="Z989" s="14"/>
      <c r="AA989" s="14"/>
      <c r="AB989" s="14"/>
      <c r="AC989" s="14"/>
      <c r="AD989" s="14"/>
      <c r="AE989" s="14"/>
      <c r="AF989" s="14"/>
      <c r="AG989" s="14"/>
      <c r="AH989" s="14"/>
    </row>
    <row r="990" spans="1:34">
      <c r="A990" s="17"/>
      <c r="B990" s="18"/>
      <c r="C990" s="18"/>
      <c r="D990" s="18"/>
      <c r="E990" s="18"/>
      <c r="F990" s="18"/>
      <c r="G990" s="18"/>
      <c r="H990" s="18"/>
      <c r="I990" s="18"/>
      <c r="J990" s="18"/>
      <c r="K990" s="25"/>
      <c r="L990" s="18"/>
      <c r="M990" s="18"/>
      <c r="N990" s="18"/>
      <c r="O990" s="18"/>
      <c r="P990" s="18"/>
      <c r="Q990" s="18"/>
      <c r="R990" s="18"/>
      <c r="S990" s="14"/>
      <c r="T990" s="14"/>
      <c r="U990" s="14"/>
      <c r="V990" s="14"/>
      <c r="W990" s="14"/>
      <c r="X990" s="14"/>
      <c r="Y990" s="14"/>
      <c r="Z990" s="14"/>
      <c r="AA990" s="14"/>
      <c r="AB990" s="14"/>
      <c r="AC990" s="14"/>
      <c r="AD990" s="14"/>
      <c r="AE990" s="14"/>
      <c r="AF990" s="14"/>
      <c r="AG990" s="14"/>
      <c r="AH990" s="14"/>
    </row>
    <row r="991" spans="1:34">
      <c r="A991" s="17"/>
      <c r="B991" s="18"/>
      <c r="C991" s="18"/>
      <c r="D991" s="18"/>
      <c r="E991" s="18"/>
      <c r="F991" s="18"/>
      <c r="G991" s="18"/>
      <c r="H991" s="18"/>
      <c r="I991" s="18"/>
      <c r="J991" s="18"/>
      <c r="K991" s="25"/>
      <c r="L991" s="18"/>
      <c r="M991" s="18"/>
      <c r="N991" s="18"/>
      <c r="O991" s="18"/>
      <c r="P991" s="18"/>
      <c r="Q991" s="18"/>
      <c r="R991" s="18"/>
      <c r="S991" s="14"/>
      <c r="T991" s="14"/>
      <c r="U991" s="14"/>
      <c r="V991" s="14"/>
      <c r="W991" s="14"/>
      <c r="X991" s="14"/>
      <c r="Y991" s="14"/>
      <c r="Z991" s="14"/>
      <c r="AA991" s="14"/>
      <c r="AB991" s="14"/>
      <c r="AC991" s="14"/>
      <c r="AD991" s="14"/>
      <c r="AE991" s="14"/>
      <c r="AF991" s="14"/>
      <c r="AG991" s="14"/>
      <c r="AH991" s="14"/>
    </row>
    <row r="992" spans="1:34">
      <c r="A992" s="17"/>
      <c r="B992" s="18"/>
      <c r="C992" s="18"/>
      <c r="D992" s="18"/>
      <c r="E992" s="18"/>
      <c r="F992" s="18"/>
      <c r="G992" s="18"/>
      <c r="H992" s="18"/>
      <c r="I992" s="18"/>
      <c r="J992" s="18"/>
      <c r="K992" s="25"/>
      <c r="L992" s="18"/>
      <c r="M992" s="18"/>
      <c r="N992" s="18"/>
      <c r="O992" s="18"/>
      <c r="P992" s="18"/>
      <c r="Q992" s="18"/>
      <c r="R992" s="18"/>
      <c r="S992" s="14"/>
      <c r="T992" s="14"/>
      <c r="U992" s="14"/>
      <c r="V992" s="14"/>
      <c r="W992" s="14"/>
      <c r="X992" s="14"/>
      <c r="Y992" s="14"/>
      <c r="Z992" s="14"/>
      <c r="AA992" s="14"/>
      <c r="AB992" s="14"/>
      <c r="AC992" s="14"/>
      <c r="AD992" s="14"/>
      <c r="AE992" s="14"/>
      <c r="AF992" s="14"/>
      <c r="AG992" s="14"/>
      <c r="AH992" s="14"/>
    </row>
    <row r="993" spans="1:34">
      <c r="A993" s="17"/>
      <c r="B993" s="18"/>
      <c r="C993" s="18"/>
      <c r="D993" s="18"/>
      <c r="E993" s="18"/>
      <c r="F993" s="18"/>
      <c r="G993" s="18"/>
      <c r="H993" s="18"/>
      <c r="I993" s="18"/>
      <c r="J993" s="18"/>
      <c r="K993" s="25"/>
      <c r="L993" s="18"/>
      <c r="M993" s="18"/>
      <c r="N993" s="18"/>
      <c r="O993" s="18"/>
      <c r="P993" s="18"/>
      <c r="Q993" s="18"/>
      <c r="R993" s="18"/>
      <c r="S993" s="14"/>
      <c r="T993" s="14"/>
      <c r="U993" s="14"/>
      <c r="V993" s="14"/>
      <c r="W993" s="14"/>
      <c r="X993" s="14"/>
      <c r="Y993" s="14"/>
      <c r="Z993" s="14"/>
      <c r="AA993" s="14"/>
      <c r="AB993" s="14"/>
      <c r="AC993" s="14"/>
      <c r="AD993" s="14"/>
      <c r="AE993" s="14"/>
      <c r="AF993" s="14"/>
      <c r="AG993" s="14"/>
      <c r="AH993" s="14"/>
    </row>
    <row r="994" spans="1:34">
      <c r="A994" s="17"/>
      <c r="B994" s="18"/>
      <c r="C994" s="18"/>
      <c r="D994" s="18"/>
      <c r="E994" s="18"/>
      <c r="F994" s="18"/>
      <c r="G994" s="18"/>
      <c r="H994" s="18"/>
      <c r="I994" s="18"/>
      <c r="J994" s="18"/>
      <c r="K994" s="25"/>
      <c r="L994" s="18"/>
      <c r="M994" s="18"/>
      <c r="N994" s="18"/>
      <c r="O994" s="18"/>
      <c r="P994" s="18"/>
      <c r="Q994" s="18"/>
      <c r="R994" s="18"/>
      <c r="S994" s="14"/>
      <c r="T994" s="14"/>
      <c r="U994" s="14"/>
      <c r="V994" s="14"/>
      <c r="W994" s="14"/>
      <c r="X994" s="14"/>
      <c r="Y994" s="14"/>
      <c r="Z994" s="14"/>
      <c r="AA994" s="14"/>
      <c r="AB994" s="14"/>
      <c r="AC994" s="14"/>
      <c r="AD994" s="14"/>
      <c r="AE994" s="14"/>
      <c r="AF994" s="14"/>
      <c r="AG994" s="14"/>
      <c r="AH994" s="14"/>
    </row>
    <row r="995" spans="1:34">
      <c r="A995" s="17"/>
      <c r="B995" s="18"/>
      <c r="C995" s="18"/>
      <c r="D995" s="18"/>
      <c r="E995" s="18"/>
      <c r="F995" s="18"/>
      <c r="G995" s="18"/>
      <c r="H995" s="18"/>
      <c r="I995" s="18"/>
      <c r="J995" s="18"/>
      <c r="K995" s="25"/>
      <c r="L995" s="18"/>
      <c r="M995" s="18"/>
      <c r="N995" s="18"/>
      <c r="O995" s="18"/>
      <c r="P995" s="18"/>
      <c r="Q995" s="18"/>
      <c r="R995" s="18"/>
      <c r="S995" s="14"/>
      <c r="T995" s="14"/>
      <c r="U995" s="14"/>
      <c r="V995" s="14"/>
      <c r="W995" s="14"/>
      <c r="X995" s="14"/>
      <c r="Y995" s="14"/>
      <c r="Z995" s="14"/>
      <c r="AA995" s="14"/>
      <c r="AB995" s="14"/>
      <c r="AC995" s="14"/>
      <c r="AD995" s="14"/>
      <c r="AE995" s="14"/>
      <c r="AF995" s="14"/>
      <c r="AG995" s="14"/>
      <c r="AH995" s="14"/>
    </row>
    <row r="996" spans="1:34">
      <c r="A996" s="17"/>
      <c r="B996" s="18"/>
      <c r="C996" s="18"/>
      <c r="D996" s="18"/>
      <c r="E996" s="18"/>
      <c r="F996" s="18"/>
      <c r="G996" s="18"/>
      <c r="H996" s="18"/>
      <c r="I996" s="18"/>
      <c r="J996" s="18"/>
      <c r="K996" s="25"/>
      <c r="L996" s="18"/>
      <c r="M996" s="18"/>
      <c r="N996" s="18"/>
      <c r="O996" s="18"/>
      <c r="P996" s="18"/>
      <c r="Q996" s="18"/>
      <c r="R996" s="18"/>
      <c r="S996" s="14"/>
      <c r="T996" s="14"/>
      <c r="U996" s="14"/>
      <c r="V996" s="14"/>
      <c r="W996" s="14"/>
      <c r="X996" s="14"/>
      <c r="Y996" s="14"/>
      <c r="Z996" s="14"/>
      <c r="AA996" s="14"/>
      <c r="AB996" s="14"/>
      <c r="AC996" s="14"/>
      <c r="AD996" s="14"/>
      <c r="AE996" s="14"/>
      <c r="AF996" s="14"/>
      <c r="AG996" s="14"/>
      <c r="AH996" s="14"/>
    </row>
    <row r="997" spans="1:34">
      <c r="A997" s="17"/>
      <c r="B997" s="18"/>
      <c r="C997" s="18"/>
      <c r="D997" s="18"/>
      <c r="E997" s="18"/>
      <c r="F997" s="18"/>
      <c r="G997" s="18"/>
      <c r="H997" s="18"/>
      <c r="I997" s="18"/>
      <c r="J997" s="18"/>
      <c r="K997" s="25"/>
      <c r="L997" s="18"/>
      <c r="M997" s="18"/>
      <c r="N997" s="18"/>
      <c r="O997" s="18"/>
      <c r="P997" s="18"/>
      <c r="Q997" s="18"/>
      <c r="R997" s="18"/>
      <c r="S997" s="14"/>
      <c r="T997" s="14"/>
      <c r="U997" s="14"/>
      <c r="V997" s="14"/>
      <c r="W997" s="14"/>
      <c r="X997" s="14"/>
      <c r="Y997" s="14"/>
      <c r="Z997" s="14"/>
      <c r="AA997" s="14"/>
      <c r="AB997" s="14"/>
      <c r="AC997" s="14"/>
      <c r="AD997" s="14"/>
      <c r="AE997" s="14"/>
      <c r="AF997" s="14"/>
      <c r="AG997" s="14"/>
      <c r="AH997" s="14"/>
    </row>
    <row r="998" spans="1:34">
      <c r="A998" s="17"/>
      <c r="B998" s="18"/>
      <c r="C998" s="18"/>
      <c r="D998" s="18"/>
      <c r="E998" s="18"/>
      <c r="F998" s="18"/>
      <c r="G998" s="18"/>
      <c r="H998" s="18"/>
      <c r="I998" s="18"/>
      <c r="J998" s="18"/>
      <c r="K998" s="25"/>
      <c r="L998" s="18"/>
      <c r="M998" s="18"/>
      <c r="N998" s="18"/>
      <c r="O998" s="18"/>
      <c r="P998" s="18"/>
      <c r="Q998" s="18"/>
      <c r="R998" s="18"/>
      <c r="S998" s="14"/>
      <c r="T998" s="14"/>
      <c r="U998" s="14"/>
      <c r="V998" s="14"/>
      <c r="W998" s="14"/>
      <c r="X998" s="14"/>
      <c r="Y998" s="14"/>
      <c r="Z998" s="14"/>
      <c r="AA998" s="14"/>
      <c r="AB998" s="14"/>
      <c r="AC998" s="14"/>
      <c r="AD998" s="14"/>
      <c r="AE998" s="14"/>
      <c r="AF998" s="14"/>
      <c r="AG998" s="14"/>
      <c r="AH998" s="14"/>
    </row>
    <row r="999" spans="1:34">
      <c r="A999" s="17"/>
      <c r="B999" s="18"/>
      <c r="C999" s="18"/>
      <c r="D999" s="18"/>
      <c r="E999" s="18"/>
      <c r="F999" s="18"/>
      <c r="G999" s="18"/>
      <c r="H999" s="18"/>
      <c r="I999" s="18"/>
      <c r="J999" s="18"/>
      <c r="K999" s="25"/>
      <c r="L999" s="18"/>
      <c r="M999" s="18"/>
      <c r="N999" s="18"/>
      <c r="O999" s="18"/>
      <c r="P999" s="18"/>
      <c r="Q999" s="18"/>
      <c r="R999" s="18"/>
      <c r="S999" s="14"/>
      <c r="T999" s="14"/>
      <c r="U999" s="14"/>
      <c r="V999" s="14"/>
      <c r="W999" s="14"/>
      <c r="X999" s="14"/>
      <c r="Y999" s="14"/>
      <c r="Z999" s="14"/>
      <c r="AA999" s="14"/>
      <c r="AB999" s="14"/>
      <c r="AC999" s="14"/>
      <c r="AD999" s="14"/>
      <c r="AE999" s="14"/>
      <c r="AF999" s="14"/>
      <c r="AG999" s="14"/>
      <c r="AH999" s="14"/>
    </row>
    <row r="1000" spans="1:34">
      <c r="A1000" s="17"/>
      <c r="B1000" s="18"/>
      <c r="C1000" s="18"/>
      <c r="D1000" s="18"/>
      <c r="E1000" s="18"/>
      <c r="F1000" s="18"/>
      <c r="G1000" s="18"/>
      <c r="H1000" s="18"/>
      <c r="I1000" s="18"/>
      <c r="J1000" s="18"/>
      <c r="K1000" s="25"/>
      <c r="L1000" s="18"/>
      <c r="M1000" s="18"/>
      <c r="N1000" s="18"/>
      <c r="O1000" s="18"/>
      <c r="P1000" s="18"/>
      <c r="Q1000" s="18"/>
      <c r="R1000" s="18"/>
      <c r="S1000" s="14"/>
      <c r="T1000" s="14"/>
      <c r="U1000" s="14"/>
      <c r="V1000" s="14"/>
      <c r="W1000" s="14"/>
      <c r="X1000" s="14"/>
      <c r="Y1000" s="14"/>
      <c r="Z1000" s="14"/>
      <c r="AA1000" s="14"/>
      <c r="AB1000" s="14"/>
      <c r="AC1000" s="14"/>
      <c r="AD1000" s="14"/>
      <c r="AE1000" s="14"/>
      <c r="AF1000" s="14"/>
      <c r="AG1000" s="14"/>
      <c r="AH1000" s="14"/>
    </row>
  </sheetData>
  <autoFilter ref="A1:AH231" xr:uid="{00000000-0009-0000-0000-000004000000}">
    <filterColumn colId="6">
      <filters>
        <filter val="1"/>
      </filters>
    </filterColumn>
    <filterColumn colId="9">
      <filters>
        <filter val="3"/>
      </filters>
    </filterColumn>
  </autoFilter>
  <conditionalFormatting sqref="R1:R1000">
    <cfRule type="colorScale" priority="1">
      <colorScale>
        <cfvo type="min"/>
        <cfvo type="max"/>
        <color rgb="FF57BB8A"/>
        <color rgb="FFFFFFFF"/>
      </colorScale>
    </cfRule>
  </conditionalFormatting>
  <printOptions horizontalCentered="1" gridLines="1"/>
  <pageMargins left="0.7" right="0.7" top="0.75" bottom="0.75" header="0" footer="0"/>
  <pageSetup fitToHeight="0" pageOrder="overThenDown" orientation="landscape" cellComments="atEnd"/>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tabColor rgb="FF57BB8A"/>
    <outlinePr summaryBelow="0" summaryRight="0"/>
    <pageSetUpPr fitToPage="1"/>
  </sheetPr>
  <dimension ref="A1:AH1000"/>
  <sheetViews>
    <sheetView showGridLines="0" workbookViewId="0">
      <pane ySplit="1" topLeftCell="A2" activePane="bottomLeft" state="frozen"/>
      <selection pane="bottomLeft" activeCell="B3" sqref="B3"/>
    </sheetView>
  </sheetViews>
  <sheetFormatPr baseColWidth="10" defaultColWidth="12.6640625" defaultRowHeight="15" customHeight="1"/>
  <cols>
    <col min="1" max="1" width="7.6640625" customWidth="1"/>
    <col min="2" max="2" width="23.5" customWidth="1"/>
    <col min="3" max="3" width="14.83203125" customWidth="1"/>
    <col min="4" max="4" width="34" customWidth="1"/>
    <col min="5" max="5" width="14" customWidth="1"/>
    <col min="6" max="6" width="13.1640625" customWidth="1"/>
    <col min="7" max="10" width="12.6640625" customWidth="1"/>
    <col min="11" max="11" width="14.83203125" customWidth="1"/>
    <col min="12" max="17" width="21.33203125" customWidth="1"/>
    <col min="18" max="18" width="26.5" customWidth="1"/>
    <col min="19" max="28" width="7.6640625" customWidth="1"/>
    <col min="29" max="29" width="9.83203125" customWidth="1"/>
    <col min="30" max="30" width="15.6640625" customWidth="1"/>
    <col min="31" max="34" width="7.6640625" customWidth="1"/>
  </cols>
  <sheetData>
    <row r="1" spans="1:34">
      <c r="A1" s="7"/>
      <c r="B1" s="7" t="s">
        <v>1</v>
      </c>
      <c r="C1" s="7" t="s">
        <v>4</v>
      </c>
      <c r="D1" s="7" t="s">
        <v>5</v>
      </c>
      <c r="E1" s="7" t="s">
        <v>3</v>
      </c>
      <c r="F1" s="7" t="s">
        <v>2797</v>
      </c>
      <c r="G1" s="7" t="s">
        <v>2798</v>
      </c>
      <c r="H1" s="7" t="s">
        <v>2</v>
      </c>
      <c r="I1" s="7" t="s">
        <v>2799</v>
      </c>
      <c r="J1" s="7" t="s">
        <v>2800</v>
      </c>
      <c r="K1" s="8" t="s">
        <v>2801</v>
      </c>
      <c r="L1" s="7" t="s">
        <v>6</v>
      </c>
      <c r="M1" s="7" t="s">
        <v>2802</v>
      </c>
      <c r="N1" s="7" t="s">
        <v>8</v>
      </c>
      <c r="O1" s="7" t="s">
        <v>9</v>
      </c>
      <c r="P1" s="7" t="s">
        <v>10</v>
      </c>
      <c r="Q1" s="7" t="s">
        <v>11</v>
      </c>
      <c r="R1" s="7" t="s">
        <v>12</v>
      </c>
      <c r="S1" s="9"/>
      <c r="T1" s="9"/>
      <c r="U1" s="9"/>
      <c r="V1" s="9"/>
      <c r="W1" s="9"/>
      <c r="X1" s="9"/>
      <c r="Y1" s="9"/>
      <c r="Z1" s="9"/>
      <c r="AA1" s="9"/>
      <c r="AB1" s="9"/>
      <c r="AC1" s="9"/>
      <c r="AD1" s="9"/>
      <c r="AE1" s="9"/>
      <c r="AF1" s="9"/>
      <c r="AG1" s="9"/>
      <c r="AH1" s="9"/>
    </row>
    <row r="2" spans="1:34" hidden="1">
      <c r="A2" s="10">
        <v>1</v>
      </c>
      <c r="B2" s="10" t="s">
        <v>23</v>
      </c>
      <c r="C2" s="11" t="s">
        <v>24</v>
      </c>
      <c r="D2" s="12" t="s">
        <v>25</v>
      </c>
      <c r="E2" s="10">
        <v>381876</v>
      </c>
      <c r="F2" s="11" t="e">
        <f t="shared" ref="F2:F231" ca="1" si="0">_xludf.IFS(
E2&lt;=$E$245,0,
E2&lt;=$E$246,1,
E2&lt;=$E$247,2,
E2&gt;=$E$247,3)</f>
        <v>#NAME?</v>
      </c>
      <c r="G2" s="12" t="e">
        <f t="shared" ref="G2:G231" ca="1" si="1">_xludf.IFS(
OR(D2="Aerospace",D2="Aerospace &amp; Defense",D2="Agricultural Equipment",D2="Airlines",D2="Automotive",D2="Automotive &amp; Energy",D2="Automotive Components",D2="Aviation",D2="Building Materials",D2="Chemicals",D2="Commercial Vehicles",D2="Conglomerate &amp; Defense",D2="Conglomerate &amp; Energy",D2="Construction",D2="Construction &amp; Infrastructure",D2="Construction &amp; Real Estate",D2="Construction &amp; Telecom",D2="Discount Retail",D2="Energy Management",D2="Energy Technology",D2="Engines &amp; Power Systems",D2="Environmental Services",D2="Food Distribution",D2="Food Services",D2="Grocery Retail",D2="Healthcare &amp; Pharmacy",D2="Home Improvement Retail",D2="Industrial Engineering &amp; Electronics",D2="Oilfield Services",D2="Pharmaceuticals",D2="Pharmaceuticals &amp; Chemicals",D2="Pharmaceuticals &amp; Healthcare",D2="Pharmacy Retail",D2="Postal &amp; Logistics",D2="Retail",D2="Retail &amp; Distribution",D2="Retail &amp; Grocery",D2="Retail (IKEA)",D2="Tobacco",D2="Trading &amp; Conglomerate",D2="Utilities",D2="Utilities &amp; Energy",D2="Wholesale Retail"),2,
OR(D2="Agribusiness",D2="Automotive &amp; Heavy Vehicles",D2="Chemicals",D2="Commercial Vehicles",D2="Construction",D2="Construction &amp; Infrastructure",D2="Engines &amp; Power Systems",D2="Food Processing",D2="Healthcare",D2="Healthcare &amp; Medical Devices",D2="Heavy Equipment",D2="Heavy Industry",D2="Industrial Gases",D2="Industrial Manufacturing",D2="Logistics",D2="Medical Devices",D2="Mining",D2="Mining &amp; Commodities Trading",D2="Oil &amp; Gas",D2="Oilfield Services",D2="Rail Transport",D2="Shipping &amp; Logistics",D2="Steel"),3,
OR(D2="Apparel &amp; Footwear",D2="Beverage",D2="Coffeehouse &amp; Retail",D2="Conglomerate",D2="Consumer Goods",D2="Convenience Retail",D2="Electronics",D2="Electronics &amp; Semiconductors",D2="Electronics Retail",D2="Fashion Retail",D2="Food &amp; Beverage",D2="Food Retail &amp; Consumer Goods",D2="Industrial &amp; Technology",D2="Industrial Automation",D2="Industrial Technology",D2="Postal &amp; Financial Services",D2="Postal Services",D2="Scientific Instruments",D2="Technology Hardware",D2="Trading Company",D2="IT Consulting"),1,
OR(D2="Cosmetics",D2="E-commerce &amp; Cloud Computing",D2="Electronics &amp; Entertainment",D2="Entertainment &amp; Media",D2="Luxury Goods",D2="Media &amp; Telecommunications",D2="Networking Technology",D2="Real Estate Services",D2="Technology &amp; Consumer Electronics",D2="Telecommunications",D2="Telecommunications &amp; Investment"),1,
OR(D2="Asset Management",D2="Banking",D2="Banking &amp; Asset Services",D2="Banking &amp; Financial Services",D2="Banking &amp; Wealth Management",D2="Cloud Software",D2="Enterprise Software",D2="Financial Services",D2="Information Technology Consulting",D2="Investment Banking",D2="Social Media &amp; Technology",D2="Software &amp; Cloud Computing",D2="Technology &amp; Consulting",D2="Technology &amp; Internet Services",D2="Technology &amp; Software"),1,
TRUE,"Unmapped"
)</f>
        <v>#NAME?</v>
      </c>
      <c r="H2" s="10">
        <f>VLOOKUP(B2,'BIS + EDB Final'!A:K,2,FALSE)</f>
        <v>3</v>
      </c>
      <c r="I2" s="10">
        <f>VLOOKUP(B2,'BIS + EDB Final'!A:F,6,FALSE)</f>
        <v>0</v>
      </c>
      <c r="J2" s="10">
        <f>VLOOKUP(B2,'CBG Final'!A:B,2,FALSE)</f>
        <v>1</v>
      </c>
      <c r="K2" s="13" t="e">
        <f t="shared" ref="K2:K231" ca="1" si="2">0.3*F2+0.2*G2+0.2*H2+I2*0.1+J2*0.2</f>
        <v>#NAME?</v>
      </c>
      <c r="L2" s="10" t="s">
        <v>26</v>
      </c>
      <c r="M2" s="10" t="s">
        <v>27</v>
      </c>
      <c r="N2" s="10" t="s">
        <v>28</v>
      </c>
      <c r="O2" s="10" t="s">
        <v>29</v>
      </c>
      <c r="P2" s="10" t="s">
        <v>30</v>
      </c>
      <c r="Q2" s="10" t="s">
        <v>31</v>
      </c>
      <c r="R2" s="10" t="s">
        <v>32</v>
      </c>
      <c r="S2" s="23"/>
      <c r="T2" s="26"/>
      <c r="U2" s="26"/>
      <c r="V2" s="23"/>
      <c r="W2" s="23"/>
      <c r="X2" s="26"/>
      <c r="Y2" s="26"/>
      <c r="Z2" s="23"/>
      <c r="AA2" s="23"/>
      <c r="AB2" s="23"/>
      <c r="AC2" s="23"/>
      <c r="AD2" s="23">
        <f>_xlfn.PERCENTILE.INC($E$2:$E$231,0.25)</f>
        <v>83151.75</v>
      </c>
      <c r="AE2" s="23"/>
      <c r="AF2" s="23"/>
      <c r="AG2" s="23"/>
      <c r="AH2" s="23"/>
    </row>
    <row r="3" spans="1:34" hidden="1">
      <c r="A3" s="10">
        <v>2</v>
      </c>
      <c r="B3" s="10" t="s">
        <v>45</v>
      </c>
      <c r="C3" s="11" t="s">
        <v>46</v>
      </c>
      <c r="D3" s="12" t="s">
        <v>47</v>
      </c>
      <c r="E3" s="10">
        <v>176962</v>
      </c>
      <c r="F3" s="11" t="e">
        <f t="shared" ca="1" si="0"/>
        <v>#NAME?</v>
      </c>
      <c r="G3" s="12" t="e">
        <f t="shared" ca="1" si="1"/>
        <v>#NAME?</v>
      </c>
      <c r="H3" s="10">
        <f>VLOOKUP(B3,'BIS + EDB Final'!A:K,2,FALSE)</f>
        <v>2</v>
      </c>
      <c r="I3" s="10">
        <f>VLOOKUP(B3,'BIS + EDB Final'!A:F,6,FALSE)</f>
        <v>-1</v>
      </c>
      <c r="J3" s="10">
        <f>VLOOKUP(B3,'CBG Final'!A:B,2,FALSE)</f>
        <v>3</v>
      </c>
      <c r="K3" s="13" t="e">
        <f t="shared" ca="1" si="2"/>
        <v>#NAME?</v>
      </c>
      <c r="L3" s="10" t="s">
        <v>48</v>
      </c>
      <c r="M3" s="10" t="s">
        <v>49</v>
      </c>
      <c r="N3" s="10" t="s">
        <v>50</v>
      </c>
      <c r="O3" s="10" t="s">
        <v>51</v>
      </c>
      <c r="P3" s="10" t="s">
        <v>52</v>
      </c>
      <c r="Q3" s="10" t="s">
        <v>53</v>
      </c>
      <c r="R3" s="10" t="s">
        <v>54</v>
      </c>
      <c r="S3" s="23"/>
      <c r="T3" s="26"/>
      <c r="U3" s="26"/>
      <c r="V3" s="23"/>
      <c r="W3" s="23"/>
      <c r="X3" s="23"/>
      <c r="Y3" s="23"/>
      <c r="Z3" s="23"/>
      <c r="AA3" s="23"/>
      <c r="AB3" s="23"/>
      <c r="AC3" s="23"/>
      <c r="AD3" s="23">
        <f>_xlfn.PERCENTILE.INC($E$2:$E$231,0.5)</f>
        <v>112600</v>
      </c>
      <c r="AE3" s="23"/>
      <c r="AF3" s="23"/>
      <c r="AG3" s="23"/>
      <c r="AH3" s="23"/>
    </row>
    <row r="4" spans="1:34" hidden="1">
      <c r="A4" s="10">
        <v>3</v>
      </c>
      <c r="B4" s="10" t="s">
        <v>13</v>
      </c>
      <c r="C4" s="11" t="s">
        <v>14</v>
      </c>
      <c r="D4" s="12" t="s">
        <v>15</v>
      </c>
      <c r="E4" s="10">
        <v>277000</v>
      </c>
      <c r="F4" s="11" t="e">
        <f t="shared" ca="1" si="0"/>
        <v>#NAME?</v>
      </c>
      <c r="G4" s="12" t="e">
        <f t="shared" ca="1" si="1"/>
        <v>#NAME?</v>
      </c>
      <c r="H4" s="10">
        <f>VLOOKUP(B4,'BIS + EDB Final'!A:K,2,FALSE)</f>
        <v>2</v>
      </c>
      <c r="I4" s="10">
        <f>VLOOKUP(B4,'BIS + EDB Final'!A:F,6,FALSE)</f>
        <v>1</v>
      </c>
      <c r="J4" s="10">
        <f>VLOOKUP(B4,'CBG Final'!A:B,2,FALSE)</f>
        <v>3</v>
      </c>
      <c r="K4" s="13" t="e">
        <f t="shared" ca="1" si="2"/>
        <v>#NAME?</v>
      </c>
      <c r="L4" s="10" t="s">
        <v>16</v>
      </c>
      <c r="M4" s="10" t="s">
        <v>17</v>
      </c>
      <c r="N4" s="10" t="s">
        <v>18</v>
      </c>
      <c r="O4" s="10" t="s">
        <v>19</v>
      </c>
      <c r="P4" s="10" t="s">
        <v>20</v>
      </c>
      <c r="Q4" s="10" t="s">
        <v>21</v>
      </c>
      <c r="R4" s="10" t="s">
        <v>22</v>
      </c>
      <c r="S4" s="23"/>
      <c r="T4" s="26"/>
      <c r="U4" s="26"/>
      <c r="V4" s="23"/>
      <c r="W4" s="23"/>
      <c r="X4" s="26"/>
      <c r="Y4" s="26"/>
      <c r="Z4" s="23"/>
      <c r="AA4" s="23"/>
      <c r="AB4" s="23"/>
      <c r="AC4" s="23"/>
      <c r="AD4" s="23">
        <f>_xlfn.PERCENTILE.INC($E$2:$E$231,0.75)</f>
        <v>201189.25</v>
      </c>
      <c r="AE4" s="23"/>
      <c r="AF4" s="23"/>
      <c r="AG4" s="23"/>
      <c r="AH4" s="23"/>
    </row>
    <row r="5" spans="1:34" hidden="1">
      <c r="A5" s="10">
        <v>4</v>
      </c>
      <c r="B5" s="10" t="s">
        <v>134</v>
      </c>
      <c r="C5" s="11" t="s">
        <v>128</v>
      </c>
      <c r="D5" s="12" t="s">
        <v>135</v>
      </c>
      <c r="E5" s="10">
        <v>579126</v>
      </c>
      <c r="F5" s="11" t="e">
        <f t="shared" ca="1" si="0"/>
        <v>#NAME?</v>
      </c>
      <c r="G5" s="12" t="e">
        <f t="shared" ca="1" si="1"/>
        <v>#NAME?</v>
      </c>
      <c r="H5" s="10">
        <f>VLOOKUP(B5,'BIS + EDB Final'!A:K,2,FALSE)</f>
        <v>1</v>
      </c>
      <c r="I5" s="10">
        <f>VLOOKUP(B5,'BIS + EDB Final'!A:F,6,FALSE)</f>
        <v>0</v>
      </c>
      <c r="J5" s="10">
        <f>VLOOKUP(B5,'CBG Final'!A:B,2,FALSE)</f>
        <v>2</v>
      </c>
      <c r="K5" s="13" t="e">
        <f t="shared" ca="1" si="2"/>
        <v>#NAME?</v>
      </c>
      <c r="L5" s="10" t="s">
        <v>136</v>
      </c>
      <c r="M5" s="10" t="s">
        <v>137</v>
      </c>
      <c r="N5" s="10" t="s">
        <v>138</v>
      </c>
      <c r="O5" s="10" t="s">
        <v>139</v>
      </c>
      <c r="P5" s="10" t="s">
        <v>140</v>
      </c>
      <c r="Q5" s="10" t="s">
        <v>141</v>
      </c>
      <c r="R5" s="10" t="s">
        <v>142</v>
      </c>
      <c r="S5" s="23"/>
      <c r="T5" s="26"/>
      <c r="U5" s="26"/>
      <c r="V5" s="23"/>
      <c r="W5" s="23"/>
      <c r="X5" s="23"/>
      <c r="Y5" s="23"/>
      <c r="Z5" s="23"/>
      <c r="AA5" s="23"/>
      <c r="AB5" s="23"/>
      <c r="AC5" s="23"/>
      <c r="AD5" s="23"/>
      <c r="AE5" s="23"/>
      <c r="AF5" s="23"/>
      <c r="AG5" s="23"/>
      <c r="AH5" s="23"/>
    </row>
    <row r="6" spans="1:34" hidden="1">
      <c r="A6" s="10">
        <v>5</v>
      </c>
      <c r="B6" s="10" t="s">
        <v>83</v>
      </c>
      <c r="C6" s="11" t="s">
        <v>84</v>
      </c>
      <c r="D6" s="12" t="s">
        <v>85</v>
      </c>
      <c r="E6" s="10">
        <v>392001</v>
      </c>
      <c r="F6" s="11" t="e">
        <f t="shared" ca="1" si="0"/>
        <v>#NAME?</v>
      </c>
      <c r="G6" s="12" t="e">
        <f t="shared" ca="1" si="1"/>
        <v>#NAME?</v>
      </c>
      <c r="H6" s="10">
        <f>VLOOKUP(B6,'BIS + EDB Final'!A:K,2,FALSE)</f>
        <v>2</v>
      </c>
      <c r="I6" s="10">
        <f>VLOOKUP(B6,'BIS + EDB Final'!A:F,6,FALSE)</f>
        <v>0</v>
      </c>
      <c r="J6" s="10">
        <f>VLOOKUP(B6,'CBG Final'!A:B,2,FALSE)</f>
        <v>1</v>
      </c>
      <c r="K6" s="13" t="e">
        <f t="shared" ca="1" si="2"/>
        <v>#NAME?</v>
      </c>
      <c r="L6" s="10" t="s">
        <v>86</v>
      </c>
      <c r="M6" s="10" t="s">
        <v>87</v>
      </c>
      <c r="N6" s="10" t="s">
        <v>88</v>
      </c>
      <c r="O6" s="10" t="s">
        <v>89</v>
      </c>
      <c r="P6" s="10" t="s">
        <v>90</v>
      </c>
      <c r="Q6" s="10" t="s">
        <v>91</v>
      </c>
      <c r="R6" s="10" t="s">
        <v>22</v>
      </c>
      <c r="S6" s="23"/>
      <c r="T6" s="26"/>
      <c r="U6" s="26"/>
      <c r="V6" s="23"/>
      <c r="W6" s="23"/>
      <c r="X6" s="26"/>
      <c r="Y6" s="26"/>
      <c r="Z6" s="23"/>
      <c r="AA6" s="23"/>
      <c r="AB6" s="23"/>
      <c r="AC6" s="23"/>
      <c r="AD6" s="23"/>
      <c r="AE6" s="23"/>
      <c r="AF6" s="23"/>
      <c r="AG6" s="23"/>
      <c r="AH6" s="23"/>
    </row>
    <row r="7" spans="1:34" hidden="1">
      <c r="A7" s="10">
        <v>6</v>
      </c>
      <c r="B7" s="10" t="s">
        <v>119</v>
      </c>
      <c r="C7" s="11" t="s">
        <v>93</v>
      </c>
      <c r="D7" s="12" t="s">
        <v>120</v>
      </c>
      <c r="E7" s="10">
        <v>159104</v>
      </c>
      <c r="F7" s="11" t="e">
        <f t="shared" ca="1" si="0"/>
        <v>#NAME?</v>
      </c>
      <c r="G7" s="12" t="e">
        <f t="shared" ca="1" si="1"/>
        <v>#NAME?</v>
      </c>
      <c r="H7" s="10">
        <f>VLOOKUP(B7,'BIS + EDB Final'!A:K,2,FALSE)</f>
        <v>2</v>
      </c>
      <c r="I7" s="10">
        <f>VLOOKUP(B7,'BIS + EDB Final'!A:F,6,FALSE)</f>
        <v>1</v>
      </c>
      <c r="J7" s="10">
        <f>VLOOKUP(B7,'CBG Final'!A:B,2,FALSE)</f>
        <v>2</v>
      </c>
      <c r="K7" s="13" t="e">
        <f t="shared" ca="1" si="2"/>
        <v>#NAME?</v>
      </c>
      <c r="L7" s="10" t="s">
        <v>121</v>
      </c>
      <c r="M7" s="10" t="s">
        <v>122</v>
      </c>
      <c r="N7" s="10" t="s">
        <v>123</v>
      </c>
      <c r="O7" s="10" t="s">
        <v>124</v>
      </c>
      <c r="P7" s="10" t="s">
        <v>125</v>
      </c>
      <c r="Q7" s="10" t="s">
        <v>126</v>
      </c>
      <c r="R7" s="10" t="s">
        <v>22</v>
      </c>
      <c r="S7" s="23"/>
      <c r="T7" s="26"/>
      <c r="U7" s="26"/>
      <c r="V7" s="23"/>
      <c r="W7" s="23"/>
      <c r="X7" s="26"/>
      <c r="Y7" s="26"/>
      <c r="Z7" s="23"/>
      <c r="AA7" s="23"/>
      <c r="AB7" s="23"/>
      <c r="AC7" s="23"/>
      <c r="AD7" s="23"/>
      <c r="AE7" s="23"/>
      <c r="AF7" s="23"/>
      <c r="AG7" s="23"/>
      <c r="AH7" s="23"/>
    </row>
    <row r="8" spans="1:34" hidden="1">
      <c r="A8" s="10">
        <v>7</v>
      </c>
      <c r="B8" s="10" t="s">
        <v>199</v>
      </c>
      <c r="C8" s="11" t="s">
        <v>46</v>
      </c>
      <c r="D8" s="12" t="s">
        <v>200</v>
      </c>
      <c r="E8" s="10">
        <v>214041</v>
      </c>
      <c r="F8" s="11" t="e">
        <f t="shared" ca="1" si="0"/>
        <v>#NAME?</v>
      </c>
      <c r="G8" s="12" t="e">
        <f t="shared" ca="1" si="1"/>
        <v>#NAME?</v>
      </c>
      <c r="H8" s="10">
        <f>VLOOKUP(B8,'BIS + EDB Final'!A:K,2,FALSE)</f>
        <v>1</v>
      </c>
      <c r="I8" s="10">
        <f>VLOOKUP(B8,'BIS + EDB Final'!A:F,6,FALSE)</f>
        <v>0</v>
      </c>
      <c r="J8" s="10">
        <f>VLOOKUP(B8,'CBG Final'!A:B,2,FALSE)</f>
        <v>3</v>
      </c>
      <c r="K8" s="13" t="e">
        <f t="shared" ca="1" si="2"/>
        <v>#NAME?</v>
      </c>
      <c r="L8" s="10" t="s">
        <v>201</v>
      </c>
      <c r="M8" s="10" t="s">
        <v>202</v>
      </c>
      <c r="N8" s="10" t="s">
        <v>203</v>
      </c>
      <c r="O8" s="10" t="s">
        <v>204</v>
      </c>
      <c r="P8" s="10" t="s">
        <v>205</v>
      </c>
      <c r="Q8" s="10" t="s">
        <v>206</v>
      </c>
      <c r="R8" s="10" t="s">
        <v>142</v>
      </c>
      <c r="S8" s="23"/>
      <c r="T8" s="26"/>
      <c r="U8" s="26"/>
      <c r="V8" s="23"/>
      <c r="W8" s="23"/>
      <c r="X8" s="23"/>
      <c r="Y8" s="23"/>
      <c r="Z8" s="23"/>
      <c r="AA8" s="23"/>
      <c r="AB8" s="23"/>
      <c r="AC8" s="23"/>
      <c r="AD8" s="23"/>
      <c r="AE8" s="23"/>
      <c r="AF8" s="23"/>
      <c r="AG8" s="23"/>
      <c r="AH8" s="23"/>
    </row>
    <row r="9" spans="1:34" hidden="1">
      <c r="A9" s="10">
        <v>8</v>
      </c>
      <c r="B9" s="10" t="s">
        <v>396</v>
      </c>
      <c r="C9" s="11" t="s">
        <v>397</v>
      </c>
      <c r="D9" s="12" t="s">
        <v>398</v>
      </c>
      <c r="E9" s="10">
        <v>281974</v>
      </c>
      <c r="F9" s="11" t="e">
        <f t="shared" ca="1" si="0"/>
        <v>#NAME?</v>
      </c>
      <c r="G9" s="12" t="e">
        <f t="shared" ca="1" si="1"/>
        <v>#NAME?</v>
      </c>
      <c r="H9" s="10">
        <f>VLOOKUP(B9,'BIS + EDB Final'!A:K,2,FALSE)</f>
        <v>1</v>
      </c>
      <c r="I9" s="10">
        <f>VLOOKUP(B9,'BIS + EDB Final'!A:F,6,FALSE)</f>
        <v>0</v>
      </c>
      <c r="J9" s="10">
        <f>VLOOKUP(B9,'CBG Final'!A:B,2,FALSE)</f>
        <v>3</v>
      </c>
      <c r="K9" s="13" t="e">
        <f t="shared" ca="1" si="2"/>
        <v>#NAME?</v>
      </c>
      <c r="L9" s="10" t="s">
        <v>399</v>
      </c>
      <c r="M9" s="10" t="s">
        <v>354</v>
      </c>
      <c r="N9" s="10" t="s">
        <v>400</v>
      </c>
      <c r="O9" s="10"/>
      <c r="P9" s="10" t="s">
        <v>401</v>
      </c>
      <c r="Q9" s="10" t="s">
        <v>53</v>
      </c>
      <c r="R9" s="10" t="s">
        <v>352</v>
      </c>
      <c r="S9" s="23"/>
      <c r="T9" s="26"/>
      <c r="U9" s="26"/>
      <c r="V9" s="23"/>
      <c r="W9" s="23"/>
      <c r="X9" s="26"/>
      <c r="Y9" s="26"/>
      <c r="Z9" s="23"/>
      <c r="AA9" s="23"/>
      <c r="AB9" s="23"/>
      <c r="AC9" s="23"/>
      <c r="AD9" s="23"/>
      <c r="AE9" s="23"/>
      <c r="AF9" s="23"/>
      <c r="AG9" s="23"/>
      <c r="AH9" s="23"/>
    </row>
    <row r="10" spans="1:34" hidden="1">
      <c r="A10" s="10">
        <v>9</v>
      </c>
      <c r="B10" s="10" t="s">
        <v>544</v>
      </c>
      <c r="C10" s="11" t="s">
        <v>93</v>
      </c>
      <c r="D10" s="12" t="s">
        <v>545</v>
      </c>
      <c r="E10" s="10">
        <v>327000</v>
      </c>
      <c r="F10" s="11" t="e">
        <f t="shared" ca="1" si="0"/>
        <v>#NAME?</v>
      </c>
      <c r="G10" s="12" t="e">
        <f t="shared" ca="1" si="1"/>
        <v>#NAME?</v>
      </c>
      <c r="H10" s="10">
        <f>VLOOKUP(B10,'BIS + EDB Final'!A:K,2,FALSE)</f>
        <v>1</v>
      </c>
      <c r="I10" s="10">
        <f>VLOOKUP(B10,'BIS + EDB Final'!A:F,6,FALSE)</f>
        <v>0</v>
      </c>
      <c r="J10" s="10">
        <f>VLOOKUP(B10,'CBG Final'!A:B,2,FALSE)</f>
        <v>3</v>
      </c>
      <c r="K10" s="13" t="e">
        <f t="shared" ca="1" si="2"/>
        <v>#NAME?</v>
      </c>
      <c r="L10" s="10" t="s">
        <v>546</v>
      </c>
      <c r="M10" s="10" t="s">
        <v>269</v>
      </c>
      <c r="N10" s="10" t="s">
        <v>547</v>
      </c>
      <c r="O10" s="10" t="s">
        <v>548</v>
      </c>
      <c r="P10" s="10" t="s">
        <v>549</v>
      </c>
      <c r="Q10" s="10" t="s">
        <v>61</v>
      </c>
      <c r="R10" s="10" t="s">
        <v>22</v>
      </c>
      <c r="S10" s="23"/>
      <c r="T10" s="26"/>
      <c r="U10" s="26"/>
      <c r="V10" s="23"/>
      <c r="W10" s="23"/>
      <c r="X10" s="26"/>
      <c r="Y10" s="26"/>
      <c r="Z10" s="23"/>
      <c r="AA10" s="23"/>
      <c r="AB10" s="23"/>
      <c r="AC10" s="23"/>
      <c r="AD10" s="23"/>
      <c r="AE10" s="23"/>
      <c r="AF10" s="23"/>
      <c r="AG10" s="23"/>
      <c r="AH10" s="23"/>
    </row>
    <row r="11" spans="1:34" hidden="1">
      <c r="A11" s="10">
        <v>10</v>
      </c>
      <c r="B11" s="10" t="s">
        <v>127</v>
      </c>
      <c r="C11" s="11" t="s">
        <v>128</v>
      </c>
      <c r="D11" s="12" t="s">
        <v>118</v>
      </c>
      <c r="E11" s="10">
        <v>100500</v>
      </c>
      <c r="F11" s="11" t="e">
        <f t="shared" ca="1" si="0"/>
        <v>#NAME?</v>
      </c>
      <c r="G11" s="12" t="e">
        <f t="shared" ca="1" si="1"/>
        <v>#NAME?</v>
      </c>
      <c r="H11" s="10">
        <f>VLOOKUP(B11,'BIS + EDB Final'!A:K,2,FALSE)</f>
        <v>2</v>
      </c>
      <c r="I11" s="10">
        <f>VLOOKUP(B11,'BIS + EDB Final'!A:F,6,FALSE)</f>
        <v>-1</v>
      </c>
      <c r="J11" s="10">
        <f>VLOOKUP(B11,'CBG Final'!A:B,2,FALSE)</f>
        <v>3</v>
      </c>
      <c r="K11" s="13" t="e">
        <f t="shared" ca="1" si="2"/>
        <v>#NAME?</v>
      </c>
      <c r="L11" s="10" t="s">
        <v>129</v>
      </c>
      <c r="M11" s="10" t="s">
        <v>130</v>
      </c>
      <c r="N11" s="10" t="s">
        <v>131</v>
      </c>
      <c r="O11" s="10" t="s">
        <v>132</v>
      </c>
      <c r="P11" s="10" t="s">
        <v>133</v>
      </c>
      <c r="Q11" s="10" t="s">
        <v>126</v>
      </c>
      <c r="R11" s="10" t="s">
        <v>22</v>
      </c>
      <c r="S11" s="23"/>
      <c r="T11" s="26"/>
      <c r="U11" s="26"/>
      <c r="V11" s="23"/>
      <c r="W11" s="23"/>
      <c r="X11" s="26"/>
      <c r="Y11" s="26"/>
      <c r="Z11" s="23"/>
      <c r="AA11" s="23"/>
      <c r="AB11" s="23"/>
      <c r="AC11" s="23"/>
      <c r="AD11" s="23"/>
      <c r="AE11" s="23"/>
      <c r="AF11" s="23"/>
      <c r="AG11" s="23"/>
      <c r="AH11" s="23"/>
    </row>
    <row r="12" spans="1:34" hidden="1">
      <c r="A12" s="10">
        <v>11</v>
      </c>
      <c r="B12" s="10" t="s">
        <v>184</v>
      </c>
      <c r="C12" s="11" t="s">
        <v>46</v>
      </c>
      <c r="D12" s="12" t="s">
        <v>118</v>
      </c>
      <c r="E12" s="10">
        <v>102887</v>
      </c>
      <c r="F12" s="11" t="e">
        <f t="shared" ca="1" si="0"/>
        <v>#NAME?</v>
      </c>
      <c r="G12" s="12" t="e">
        <f t="shared" ca="1" si="1"/>
        <v>#NAME?</v>
      </c>
      <c r="H12" s="10">
        <f>VLOOKUP(B12,'BIS + EDB Final'!A:K,2,FALSE)</f>
        <v>2</v>
      </c>
      <c r="I12" s="10">
        <f>VLOOKUP(B12,'BIS + EDB Final'!A:F,6,FALSE)</f>
        <v>0</v>
      </c>
      <c r="J12" s="10">
        <f>VLOOKUP(B12,'CBG Final'!A:B,2,FALSE)</f>
        <v>2</v>
      </c>
      <c r="K12" s="13" t="e">
        <f t="shared" ca="1" si="2"/>
        <v>#NAME?</v>
      </c>
      <c r="L12" s="10" t="s">
        <v>185</v>
      </c>
      <c r="M12" s="10" t="s">
        <v>186</v>
      </c>
      <c r="N12" s="10" t="s">
        <v>187</v>
      </c>
      <c r="O12" s="10" t="s">
        <v>188</v>
      </c>
      <c r="P12" s="10" t="s">
        <v>189</v>
      </c>
      <c r="Q12" s="10" t="s">
        <v>190</v>
      </c>
      <c r="R12" s="10" t="s">
        <v>22</v>
      </c>
      <c r="S12" s="23"/>
      <c r="T12" s="26"/>
      <c r="U12" s="26"/>
      <c r="V12" s="23"/>
      <c r="W12" s="23"/>
      <c r="X12" s="26"/>
      <c r="Y12" s="26"/>
      <c r="Z12" s="23"/>
      <c r="AA12" s="23"/>
      <c r="AB12" s="23"/>
      <c r="AC12" s="23"/>
      <c r="AD12" s="23"/>
      <c r="AE12" s="23"/>
      <c r="AF12" s="23"/>
      <c r="AG12" s="23"/>
      <c r="AH12" s="23"/>
    </row>
    <row r="13" spans="1:34" hidden="1">
      <c r="A13" s="10">
        <v>12</v>
      </c>
      <c r="B13" s="10" t="s">
        <v>143</v>
      </c>
      <c r="C13" s="11" t="s">
        <v>144</v>
      </c>
      <c r="D13" s="12" t="s">
        <v>145</v>
      </c>
      <c r="E13" s="10">
        <v>104890</v>
      </c>
      <c r="F13" s="11" t="e">
        <f t="shared" ca="1" si="0"/>
        <v>#NAME?</v>
      </c>
      <c r="G13" s="12" t="e">
        <f t="shared" ca="1" si="1"/>
        <v>#NAME?</v>
      </c>
      <c r="H13" s="10">
        <f>VLOOKUP(B13,'BIS + EDB Final'!A:K,2,FALSE)</f>
        <v>1</v>
      </c>
      <c r="I13" s="10">
        <f>VLOOKUP(B13,'BIS + EDB Final'!A:F,6,FALSE)</f>
        <v>0</v>
      </c>
      <c r="J13" s="10">
        <f>VLOOKUP(B13,'CBG Final'!A:B,2,FALSE)</f>
        <v>3</v>
      </c>
      <c r="K13" s="13" t="e">
        <f t="shared" ca="1" si="2"/>
        <v>#NAME?</v>
      </c>
      <c r="L13" s="10" t="s">
        <v>146</v>
      </c>
      <c r="M13" s="10" t="s">
        <v>147</v>
      </c>
      <c r="N13" s="10" t="s">
        <v>148</v>
      </c>
      <c r="O13" s="10" t="s">
        <v>149</v>
      </c>
      <c r="P13" s="10" t="s">
        <v>150</v>
      </c>
      <c r="Q13" s="10" t="s">
        <v>72</v>
      </c>
      <c r="R13" s="10" t="s">
        <v>32</v>
      </c>
      <c r="S13" s="23"/>
      <c r="T13" s="26"/>
      <c r="U13" s="26"/>
      <c r="V13" s="23"/>
      <c r="W13" s="23"/>
      <c r="X13" s="23"/>
      <c r="Y13" s="23"/>
      <c r="Z13" s="23"/>
      <c r="AA13" s="23"/>
      <c r="AB13" s="23"/>
      <c r="AC13" s="23"/>
      <c r="AD13" s="23"/>
      <c r="AE13" s="23"/>
      <c r="AF13" s="23"/>
      <c r="AG13" s="23"/>
      <c r="AH13" s="23"/>
    </row>
    <row r="14" spans="1:34" hidden="1">
      <c r="A14" s="10">
        <v>13</v>
      </c>
      <c r="B14" s="10" t="s">
        <v>612</v>
      </c>
      <c r="C14" s="11" t="s">
        <v>93</v>
      </c>
      <c r="D14" s="12" t="s">
        <v>120</v>
      </c>
      <c r="E14" s="10">
        <v>646501</v>
      </c>
      <c r="F14" s="11" t="e">
        <f t="shared" ca="1" si="0"/>
        <v>#NAME?</v>
      </c>
      <c r="G14" s="12" t="e">
        <f t="shared" ca="1" si="1"/>
        <v>#NAME?</v>
      </c>
      <c r="H14" s="10">
        <f>VLOOKUP(B14,'BIS + EDB Final'!A:K,2,FALSE)</f>
        <v>1</v>
      </c>
      <c r="I14" s="10">
        <f>VLOOKUP(B14,'BIS + EDB Final'!A:F,6,FALSE)</f>
        <v>0</v>
      </c>
      <c r="J14" s="10">
        <f>VLOOKUP(B14,'CBG Final'!A:B,2,FALSE)</f>
        <v>2</v>
      </c>
      <c r="K14" s="13" t="e">
        <f t="shared" ca="1" si="2"/>
        <v>#NAME?</v>
      </c>
      <c r="L14" s="10" t="s">
        <v>613</v>
      </c>
      <c r="M14" s="10" t="s">
        <v>476</v>
      </c>
      <c r="N14" s="10" t="s">
        <v>614</v>
      </c>
      <c r="O14" s="10" t="s">
        <v>615</v>
      </c>
      <c r="P14" s="10" t="s">
        <v>616</v>
      </c>
      <c r="Q14" s="10" t="s">
        <v>21</v>
      </c>
      <c r="R14" s="10" t="s">
        <v>22</v>
      </c>
      <c r="S14" s="23"/>
      <c r="T14" s="26"/>
      <c r="U14" s="26"/>
      <c r="V14" s="23"/>
      <c r="W14" s="23"/>
      <c r="X14" s="26"/>
      <c r="Y14" s="26"/>
      <c r="Z14" s="23"/>
      <c r="AA14" s="23"/>
      <c r="AB14" s="23"/>
      <c r="AC14" s="23"/>
      <c r="AD14" s="23"/>
      <c r="AE14" s="23"/>
      <c r="AF14" s="23"/>
      <c r="AG14" s="23"/>
      <c r="AH14" s="23"/>
    </row>
    <row r="15" spans="1:34" hidden="1">
      <c r="A15" s="10">
        <v>14</v>
      </c>
      <c r="B15" s="10" t="s">
        <v>605</v>
      </c>
      <c r="C15" s="11" t="s">
        <v>46</v>
      </c>
      <c r="D15" s="12" t="s">
        <v>606</v>
      </c>
      <c r="E15" s="10">
        <v>284526</v>
      </c>
      <c r="F15" s="11" t="e">
        <f t="shared" ca="1" si="0"/>
        <v>#NAME?</v>
      </c>
      <c r="G15" s="12" t="e">
        <f t="shared" ca="1" si="1"/>
        <v>#NAME?</v>
      </c>
      <c r="H15" s="10">
        <f>VLOOKUP(B15,'BIS + EDB Final'!A:K,2,FALSE)</f>
        <v>1</v>
      </c>
      <c r="I15" s="10">
        <f>VLOOKUP(B15,'BIS + EDB Final'!A:F,6,FALSE)</f>
        <v>0</v>
      </c>
      <c r="J15" s="10">
        <f>VLOOKUP(B15,'CBG Final'!A:B,2,FALSE)</f>
        <v>2</v>
      </c>
      <c r="K15" s="13" t="e">
        <f t="shared" ca="1" si="2"/>
        <v>#NAME?</v>
      </c>
      <c r="L15" s="10" t="s">
        <v>607</v>
      </c>
      <c r="M15" s="10" t="s">
        <v>608</v>
      </c>
      <c r="N15" s="10" t="s">
        <v>609</v>
      </c>
      <c r="O15" s="10" t="s">
        <v>610</v>
      </c>
      <c r="P15" s="10" t="s">
        <v>611</v>
      </c>
      <c r="Q15" s="10" t="s">
        <v>393</v>
      </c>
      <c r="R15" s="10" t="s">
        <v>41</v>
      </c>
      <c r="S15" s="23"/>
      <c r="T15" s="26"/>
      <c r="U15" s="26"/>
      <c r="V15" s="23"/>
      <c r="W15" s="23"/>
      <c r="X15" s="26"/>
      <c r="Y15" s="26"/>
      <c r="Z15" s="23"/>
      <c r="AA15" s="23"/>
      <c r="AB15" s="23"/>
      <c r="AC15" s="23"/>
      <c r="AD15" s="23"/>
      <c r="AE15" s="23"/>
      <c r="AF15" s="23"/>
      <c r="AG15" s="23"/>
      <c r="AH15" s="23"/>
    </row>
    <row r="16" spans="1:34" hidden="1">
      <c r="A16" s="10">
        <v>15</v>
      </c>
      <c r="B16" s="10" t="s">
        <v>310</v>
      </c>
      <c r="C16" s="11" t="s">
        <v>46</v>
      </c>
      <c r="D16" s="12" t="s">
        <v>85</v>
      </c>
      <c r="E16" s="10">
        <v>324750</v>
      </c>
      <c r="F16" s="11" t="e">
        <f t="shared" ca="1" si="0"/>
        <v>#NAME?</v>
      </c>
      <c r="G16" s="12" t="e">
        <f t="shared" ca="1" si="1"/>
        <v>#NAME?</v>
      </c>
      <c r="H16" s="10">
        <f>VLOOKUP(B16,'BIS + EDB Final'!A:K,2,FALSE)</f>
        <v>2</v>
      </c>
      <c r="I16" s="10">
        <f>VLOOKUP(B16,'BIS + EDB Final'!A:F,6,FALSE)</f>
        <v>0</v>
      </c>
      <c r="J16" s="10">
        <f>VLOOKUP(B16,'CBG Final'!A:B,2,FALSE)</f>
        <v>3</v>
      </c>
      <c r="K16" s="13" t="e">
        <f t="shared" ca="1" si="2"/>
        <v>#NAME?</v>
      </c>
      <c r="L16" s="10" t="s">
        <v>311</v>
      </c>
      <c r="M16" s="10" t="s">
        <v>312</v>
      </c>
      <c r="N16" s="10" t="s">
        <v>313</v>
      </c>
      <c r="O16" s="10" t="s">
        <v>314</v>
      </c>
      <c r="P16" s="10" t="s">
        <v>315</v>
      </c>
      <c r="Q16" s="10" t="s">
        <v>53</v>
      </c>
      <c r="R16" s="10" t="s">
        <v>22</v>
      </c>
      <c r="S16" s="23"/>
      <c r="T16" s="26"/>
      <c r="U16" s="26"/>
      <c r="V16" s="23"/>
      <c r="W16" s="23"/>
      <c r="X16" s="26"/>
      <c r="Y16" s="26"/>
      <c r="Z16" s="23"/>
      <c r="AA16" s="23"/>
      <c r="AB16" s="23"/>
      <c r="AC16" s="23"/>
      <c r="AD16" s="23"/>
      <c r="AE16" s="23"/>
      <c r="AF16" s="23"/>
      <c r="AG16" s="23"/>
      <c r="AH16" s="23"/>
    </row>
    <row r="17" spans="1:34" hidden="1">
      <c r="A17" s="10">
        <v>16</v>
      </c>
      <c r="B17" s="10" t="s">
        <v>557</v>
      </c>
      <c r="C17" s="11" t="s">
        <v>128</v>
      </c>
      <c r="D17" s="12" t="s">
        <v>85</v>
      </c>
      <c r="E17" s="10">
        <v>229140</v>
      </c>
      <c r="F17" s="11" t="e">
        <f t="shared" ca="1" si="0"/>
        <v>#NAME?</v>
      </c>
      <c r="G17" s="12" t="e">
        <f t="shared" ca="1" si="1"/>
        <v>#NAME?</v>
      </c>
      <c r="H17" s="10">
        <f>VLOOKUP(B17,'BIS + EDB Final'!A:K,2,FALSE)</f>
        <v>2</v>
      </c>
      <c r="I17" s="10">
        <f>VLOOKUP(B17,'BIS + EDB Final'!A:F,6,FALSE)</f>
        <v>1</v>
      </c>
      <c r="J17" s="10">
        <f>VLOOKUP(B17,'CBG Final'!A:B,2,FALSE)</f>
        <v>3</v>
      </c>
      <c r="K17" s="13" t="e">
        <f t="shared" ca="1" si="2"/>
        <v>#NAME?</v>
      </c>
      <c r="L17" s="10" t="s">
        <v>558</v>
      </c>
      <c r="M17" s="10" t="s">
        <v>559</v>
      </c>
      <c r="N17" s="10" t="s">
        <v>560</v>
      </c>
      <c r="O17" s="10" t="s">
        <v>561</v>
      </c>
      <c r="P17" s="10" t="s">
        <v>562</v>
      </c>
      <c r="Q17" s="10" t="s">
        <v>212</v>
      </c>
      <c r="R17" s="10" t="s">
        <v>22</v>
      </c>
      <c r="S17" s="23"/>
      <c r="T17" s="26"/>
      <c r="U17" s="26"/>
      <c r="V17" s="23"/>
      <c r="W17" s="23"/>
      <c r="X17" s="26"/>
      <c r="Y17" s="26"/>
      <c r="Z17" s="23"/>
      <c r="AA17" s="23"/>
      <c r="AB17" s="23"/>
      <c r="AC17" s="23"/>
      <c r="AD17" s="23"/>
      <c r="AE17" s="23"/>
      <c r="AF17" s="23"/>
      <c r="AG17" s="23"/>
      <c r="AH17" s="23"/>
    </row>
    <row r="18" spans="1:34" hidden="1">
      <c r="A18" s="10">
        <v>17</v>
      </c>
      <c r="B18" s="10" t="s">
        <v>280</v>
      </c>
      <c r="C18" s="11" t="s">
        <v>281</v>
      </c>
      <c r="D18" s="12" t="s">
        <v>282</v>
      </c>
      <c r="E18" s="10">
        <v>156921</v>
      </c>
      <c r="F18" s="11" t="e">
        <f t="shared" ca="1" si="0"/>
        <v>#NAME?</v>
      </c>
      <c r="G18" s="12" t="e">
        <f t="shared" ca="1" si="1"/>
        <v>#NAME?</v>
      </c>
      <c r="H18" s="10">
        <f>VLOOKUP(B18,'BIS + EDB Final'!A:K,2,FALSE)</f>
        <v>1</v>
      </c>
      <c r="I18" s="10">
        <f>VLOOKUP(B18,'BIS + EDB Final'!A:F,6,FALSE)</f>
        <v>0</v>
      </c>
      <c r="J18" s="10">
        <f>VLOOKUP(B18,'CBG Final'!A:B,2,FALSE)</f>
        <v>3</v>
      </c>
      <c r="K18" s="13" t="e">
        <f t="shared" ca="1" si="2"/>
        <v>#NAME?</v>
      </c>
      <c r="L18" s="10" t="s">
        <v>283</v>
      </c>
      <c r="M18" s="10" t="s">
        <v>284</v>
      </c>
      <c r="N18" s="10" t="s">
        <v>285</v>
      </c>
      <c r="O18" s="10" t="s">
        <v>286</v>
      </c>
      <c r="P18" s="10" t="s">
        <v>287</v>
      </c>
      <c r="Q18" s="10" t="s">
        <v>53</v>
      </c>
      <c r="R18" s="10" t="s">
        <v>22</v>
      </c>
      <c r="S18" s="23"/>
      <c r="T18" s="26"/>
      <c r="U18" s="26"/>
      <c r="V18" s="23"/>
      <c r="W18" s="23"/>
      <c r="X18" s="26"/>
      <c r="Y18" s="26"/>
      <c r="Z18" s="23"/>
      <c r="AA18" s="23"/>
      <c r="AB18" s="23"/>
      <c r="AC18" s="23"/>
      <c r="AD18" s="23"/>
      <c r="AE18" s="23"/>
      <c r="AF18" s="23"/>
      <c r="AG18" s="23"/>
      <c r="AH18" s="23"/>
    </row>
    <row r="19" spans="1:34" hidden="1">
      <c r="A19" s="10">
        <v>18</v>
      </c>
      <c r="B19" s="10" t="s">
        <v>215</v>
      </c>
      <c r="C19" s="11" t="s">
        <v>216</v>
      </c>
      <c r="D19" s="12" t="s">
        <v>217</v>
      </c>
      <c r="E19" s="10">
        <v>157284</v>
      </c>
      <c r="F19" s="11" t="e">
        <f t="shared" ca="1" si="0"/>
        <v>#NAME?</v>
      </c>
      <c r="G19" s="12" t="e">
        <f t="shared" ca="1" si="1"/>
        <v>#NAME?</v>
      </c>
      <c r="H19" s="10">
        <f>VLOOKUP(B19,'BIS + EDB Final'!A:K,2,FALSE)</f>
        <v>1</v>
      </c>
      <c r="I19" s="10">
        <f>VLOOKUP(B19,'BIS + EDB Final'!A:F,6,FALSE)</f>
        <v>0</v>
      </c>
      <c r="J19" s="10">
        <f>VLOOKUP(B19,'CBG Final'!A:B,2,FALSE)</f>
        <v>1</v>
      </c>
      <c r="K19" s="13" t="e">
        <f t="shared" ca="1" si="2"/>
        <v>#NAME?</v>
      </c>
      <c r="L19" s="10" t="s">
        <v>218</v>
      </c>
      <c r="M19" s="10" t="s">
        <v>219</v>
      </c>
      <c r="N19" s="10" t="s">
        <v>220</v>
      </c>
      <c r="O19" s="10" t="s">
        <v>221</v>
      </c>
      <c r="P19" s="10" t="s">
        <v>222</v>
      </c>
      <c r="Q19" s="10" t="s">
        <v>223</v>
      </c>
      <c r="R19" s="10" t="s">
        <v>224</v>
      </c>
      <c r="S19" s="23"/>
      <c r="T19" s="26"/>
      <c r="U19" s="26"/>
      <c r="V19" s="23"/>
      <c r="W19" s="23"/>
      <c r="X19" s="23"/>
      <c r="Y19" s="23"/>
      <c r="Z19" s="23"/>
      <c r="AA19" s="23"/>
      <c r="AB19" s="23"/>
      <c r="AC19" s="23"/>
      <c r="AD19" s="23"/>
      <c r="AE19" s="23"/>
      <c r="AF19" s="23"/>
      <c r="AG19" s="23"/>
      <c r="AH19" s="23"/>
    </row>
    <row r="20" spans="1:34" hidden="1">
      <c r="A20" s="10">
        <v>19</v>
      </c>
      <c r="B20" s="10" t="s">
        <v>303</v>
      </c>
      <c r="C20" s="11" t="s">
        <v>46</v>
      </c>
      <c r="D20" s="12" t="s">
        <v>304</v>
      </c>
      <c r="E20" s="10">
        <v>200234</v>
      </c>
      <c r="F20" s="11" t="e">
        <f t="shared" ca="1" si="0"/>
        <v>#NAME?</v>
      </c>
      <c r="G20" s="12" t="e">
        <f t="shared" ca="1" si="1"/>
        <v>#NAME?</v>
      </c>
      <c r="H20" s="10">
        <f>VLOOKUP(B20,'BIS + EDB Final'!A:K,2,FALSE)</f>
        <v>1</v>
      </c>
      <c r="I20" s="10">
        <f>VLOOKUP(B20,'BIS + EDB Final'!A:F,6,FALSE)</f>
        <v>0</v>
      </c>
      <c r="J20" s="10">
        <f>VLOOKUP(B20,'CBG Final'!A:B,2,FALSE)</f>
        <v>3</v>
      </c>
      <c r="K20" s="13" t="e">
        <f t="shared" ca="1" si="2"/>
        <v>#NAME?</v>
      </c>
      <c r="L20" s="10" t="s">
        <v>305</v>
      </c>
      <c r="M20" s="10" t="s">
        <v>306</v>
      </c>
      <c r="N20" s="10" t="s">
        <v>307</v>
      </c>
      <c r="O20" s="10" t="s">
        <v>308</v>
      </c>
      <c r="P20" s="10" t="s">
        <v>309</v>
      </c>
      <c r="Q20" s="10" t="s">
        <v>31</v>
      </c>
      <c r="R20" s="10" t="s">
        <v>22</v>
      </c>
      <c r="S20" s="23"/>
      <c r="T20" s="26"/>
      <c r="U20" s="26"/>
      <c r="V20" s="23"/>
      <c r="W20" s="23"/>
      <c r="X20" s="26"/>
      <c r="Y20" s="26"/>
      <c r="Z20" s="23"/>
      <c r="AA20" s="23"/>
      <c r="AB20" s="23"/>
      <c r="AC20" s="23"/>
      <c r="AD20" s="23"/>
      <c r="AE20" s="23"/>
      <c r="AF20" s="23"/>
      <c r="AG20" s="23"/>
      <c r="AH20" s="23"/>
    </row>
    <row r="21" spans="1:34" ht="15.75" hidden="1" customHeight="1">
      <c r="A21" s="10">
        <v>20</v>
      </c>
      <c r="B21" s="10" t="s">
        <v>473</v>
      </c>
      <c r="C21" s="11" t="s">
        <v>281</v>
      </c>
      <c r="D21" s="12" t="s">
        <v>474</v>
      </c>
      <c r="E21" s="10">
        <v>222000</v>
      </c>
      <c r="F21" s="11" t="e">
        <f t="shared" ca="1" si="0"/>
        <v>#NAME?</v>
      </c>
      <c r="G21" s="12" t="e">
        <f t="shared" ca="1" si="1"/>
        <v>#NAME?</v>
      </c>
      <c r="H21" s="10">
        <f>VLOOKUP(B21,'BIS + EDB Final'!A:K,2,FALSE)</f>
        <v>1</v>
      </c>
      <c r="I21" s="10">
        <f>VLOOKUP(B21,'BIS + EDB Final'!A:F,6,FALSE)</f>
        <v>0</v>
      </c>
      <c r="J21" s="10">
        <f>VLOOKUP(B21,'CBG Final'!A:B,2,FALSE)</f>
        <v>3</v>
      </c>
      <c r="K21" s="13" t="e">
        <f t="shared" ca="1" si="2"/>
        <v>#NAME?</v>
      </c>
      <c r="L21" s="10" t="s">
        <v>475</v>
      </c>
      <c r="M21" s="10" t="s">
        <v>476</v>
      </c>
      <c r="N21" s="10" t="s">
        <v>477</v>
      </c>
      <c r="O21" s="10" t="s">
        <v>478</v>
      </c>
      <c r="P21" s="10" t="s">
        <v>479</v>
      </c>
      <c r="Q21" s="10" t="s">
        <v>393</v>
      </c>
      <c r="R21" s="10" t="s">
        <v>22</v>
      </c>
      <c r="S21" s="23"/>
      <c r="T21" s="26"/>
      <c r="U21" s="26"/>
      <c r="V21" s="23"/>
      <c r="W21" s="23"/>
      <c r="X21" s="26"/>
      <c r="Y21" s="26"/>
      <c r="Z21" s="23"/>
      <c r="AA21" s="23"/>
      <c r="AB21" s="23"/>
      <c r="AC21" s="23"/>
      <c r="AD21" s="23"/>
      <c r="AE21" s="23"/>
      <c r="AF21" s="23"/>
      <c r="AG21" s="23"/>
      <c r="AH21" s="23"/>
    </row>
    <row r="22" spans="1:34" ht="15.75" hidden="1" customHeight="1">
      <c r="A22" s="10">
        <v>21</v>
      </c>
      <c r="B22" s="10" t="s">
        <v>681</v>
      </c>
      <c r="C22" s="11" t="s">
        <v>682</v>
      </c>
      <c r="D22" s="12" t="s">
        <v>85</v>
      </c>
      <c r="E22" s="10">
        <v>201413</v>
      </c>
      <c r="F22" s="11" t="e">
        <f t="shared" ca="1" si="0"/>
        <v>#NAME?</v>
      </c>
      <c r="G22" s="12" t="e">
        <f t="shared" ca="1" si="1"/>
        <v>#NAME?</v>
      </c>
      <c r="H22" s="10">
        <f>VLOOKUP(B22,'BIS + EDB Final'!A:K,2,FALSE)</f>
        <v>2</v>
      </c>
      <c r="I22" s="10">
        <f>VLOOKUP(B22,'BIS + EDB Final'!A:F,6,FALSE)</f>
        <v>1</v>
      </c>
      <c r="J22" s="10">
        <f>VLOOKUP(B22,'CBG Final'!A:B,2,FALSE)</f>
        <v>2</v>
      </c>
      <c r="K22" s="13" t="e">
        <f t="shared" ca="1" si="2"/>
        <v>#NAME?</v>
      </c>
      <c r="L22" s="10" t="s">
        <v>683</v>
      </c>
      <c r="M22" s="10" t="s">
        <v>385</v>
      </c>
      <c r="N22" s="10" t="s">
        <v>684</v>
      </c>
      <c r="O22" s="10" t="s">
        <v>685</v>
      </c>
      <c r="P22" s="10" t="s">
        <v>686</v>
      </c>
      <c r="Q22" s="10" t="s">
        <v>175</v>
      </c>
      <c r="R22" s="10" t="s">
        <v>80</v>
      </c>
      <c r="S22" s="23"/>
      <c r="T22" s="26"/>
      <c r="U22" s="26"/>
      <c r="V22" s="23"/>
      <c r="W22" s="23"/>
      <c r="X22" s="23"/>
      <c r="Y22" s="23"/>
      <c r="Z22" s="23"/>
      <c r="AA22" s="23"/>
      <c r="AB22" s="23"/>
      <c r="AC22" s="23"/>
      <c r="AD22" s="23"/>
      <c r="AE22" s="23"/>
      <c r="AF22" s="23"/>
      <c r="AG22" s="23"/>
      <c r="AH22" s="23"/>
    </row>
    <row r="23" spans="1:34" ht="15.75" hidden="1" customHeight="1">
      <c r="A23" s="10">
        <v>22</v>
      </c>
      <c r="B23" s="10" t="s">
        <v>92</v>
      </c>
      <c r="C23" s="11" t="s">
        <v>93</v>
      </c>
      <c r="D23" s="12" t="s">
        <v>94</v>
      </c>
      <c r="E23" s="10">
        <v>111822</v>
      </c>
      <c r="F23" s="11" t="e">
        <f t="shared" ca="1" si="0"/>
        <v>#NAME?</v>
      </c>
      <c r="G23" s="12" t="e">
        <f t="shared" ca="1" si="1"/>
        <v>#NAME?</v>
      </c>
      <c r="H23" s="10">
        <f>VLOOKUP(B23,'BIS + EDB Final'!A:K,2,FALSE)</f>
        <v>2</v>
      </c>
      <c r="I23" s="10">
        <f>VLOOKUP(B23,'BIS + EDB Final'!A:F,6,FALSE)</f>
        <v>-1</v>
      </c>
      <c r="J23" s="10">
        <f>VLOOKUP(B23,'CBG Final'!A:B,2,FALSE)</f>
        <v>2</v>
      </c>
      <c r="K23" s="13" t="e">
        <f t="shared" ca="1" si="2"/>
        <v>#NAME?</v>
      </c>
      <c r="L23" s="10" t="s">
        <v>95</v>
      </c>
      <c r="M23" s="10" t="s">
        <v>96</v>
      </c>
      <c r="N23" s="10" t="s">
        <v>97</v>
      </c>
      <c r="O23" s="10" t="s">
        <v>98</v>
      </c>
      <c r="P23" s="10" t="s">
        <v>99</v>
      </c>
      <c r="Q23" s="10" t="s">
        <v>100</v>
      </c>
      <c r="R23" s="10" t="s">
        <v>22</v>
      </c>
      <c r="S23" s="23"/>
      <c r="T23" s="26"/>
      <c r="U23" s="26"/>
      <c r="V23" s="23"/>
      <c r="W23" s="23"/>
      <c r="X23" s="26"/>
      <c r="Y23" s="26"/>
      <c r="Z23" s="23"/>
      <c r="AA23" s="23"/>
      <c r="AB23" s="23"/>
      <c r="AC23" s="23"/>
      <c r="AD23" s="23"/>
      <c r="AE23" s="23"/>
      <c r="AF23" s="23"/>
      <c r="AG23" s="23"/>
      <c r="AH23" s="23"/>
    </row>
    <row r="24" spans="1:34" ht="15.75" hidden="1" customHeight="1">
      <c r="A24" s="10">
        <v>23</v>
      </c>
      <c r="B24" s="10" t="s">
        <v>168</v>
      </c>
      <c r="C24" s="11" t="s">
        <v>169</v>
      </c>
      <c r="D24" s="12" t="s">
        <v>170</v>
      </c>
      <c r="E24" s="10">
        <v>95000</v>
      </c>
      <c r="F24" s="11" t="e">
        <f t="shared" ca="1" si="0"/>
        <v>#NAME?</v>
      </c>
      <c r="G24" s="12" t="e">
        <f t="shared" ca="1" si="1"/>
        <v>#NAME?</v>
      </c>
      <c r="H24" s="10">
        <f>VLOOKUP(B24,'BIS + EDB Final'!A:K,2,FALSE)</f>
        <v>1</v>
      </c>
      <c r="I24" s="10">
        <f>VLOOKUP(B24,'BIS + EDB Final'!A:F,6,FALSE)</f>
        <v>1</v>
      </c>
      <c r="J24" s="10">
        <f>VLOOKUP(B24,'CBG Final'!A:B,2,FALSE)</f>
        <v>3</v>
      </c>
      <c r="K24" s="13" t="e">
        <f t="shared" ca="1" si="2"/>
        <v>#NAME?</v>
      </c>
      <c r="L24" s="10" t="s">
        <v>171</v>
      </c>
      <c r="M24" s="10" t="s">
        <v>172</v>
      </c>
      <c r="N24" s="10" t="s">
        <v>173</v>
      </c>
      <c r="O24" s="10" t="s">
        <v>57</v>
      </c>
      <c r="P24" s="10" t="s">
        <v>174</v>
      </c>
      <c r="Q24" s="10" t="s">
        <v>40</v>
      </c>
      <c r="R24" s="10" t="s">
        <v>175</v>
      </c>
      <c r="S24" s="23"/>
      <c r="T24" s="26"/>
      <c r="U24" s="26"/>
      <c r="V24" s="23"/>
      <c r="W24" s="23"/>
      <c r="X24" s="23"/>
      <c r="Y24" s="23"/>
      <c r="Z24" s="23"/>
      <c r="AA24" s="23"/>
      <c r="AB24" s="23"/>
      <c r="AC24" s="23"/>
      <c r="AD24" s="23"/>
      <c r="AE24" s="23"/>
      <c r="AF24" s="23"/>
      <c r="AG24" s="23"/>
      <c r="AH24" s="23"/>
    </row>
    <row r="25" spans="1:34" ht="15.75" hidden="1" customHeight="1">
      <c r="A25" s="10">
        <v>24</v>
      </c>
      <c r="B25" s="10" t="s">
        <v>675</v>
      </c>
      <c r="C25" s="11" t="s">
        <v>443</v>
      </c>
      <c r="D25" s="12" t="s">
        <v>444</v>
      </c>
      <c r="E25" s="10">
        <v>100000</v>
      </c>
      <c r="F25" s="11" t="e">
        <f t="shared" ca="1" si="0"/>
        <v>#NAME?</v>
      </c>
      <c r="G25" s="12" t="e">
        <f t="shared" ca="1" si="1"/>
        <v>#NAME?</v>
      </c>
      <c r="H25" s="10">
        <f>VLOOKUP(B25,'BIS + EDB Final'!A:K,2,FALSE)</f>
        <v>1</v>
      </c>
      <c r="I25" s="10">
        <f>VLOOKUP(B25,'BIS + EDB Final'!A:F,6,FALSE)</f>
        <v>0</v>
      </c>
      <c r="J25" s="10">
        <f>VLOOKUP(B25,'CBG Final'!A:B,2,FALSE)</f>
        <v>2</v>
      </c>
      <c r="K25" s="13" t="e">
        <f t="shared" ca="1" si="2"/>
        <v>#NAME?</v>
      </c>
      <c r="L25" s="10" t="s">
        <v>676</v>
      </c>
      <c r="M25" s="10" t="s">
        <v>677</v>
      </c>
      <c r="N25" s="10" t="s">
        <v>678</v>
      </c>
      <c r="O25" s="10" t="s">
        <v>679</v>
      </c>
      <c r="P25" s="10" t="s">
        <v>680</v>
      </c>
      <c r="Q25" s="10" t="s">
        <v>31</v>
      </c>
      <c r="R25" s="10" t="s">
        <v>183</v>
      </c>
      <c r="S25" s="23"/>
      <c r="T25" s="26"/>
      <c r="U25" s="26"/>
      <c r="V25" s="23"/>
      <c r="W25" s="23"/>
      <c r="X25" s="26"/>
      <c r="Y25" s="26"/>
      <c r="Z25" s="23"/>
      <c r="AA25" s="23"/>
      <c r="AB25" s="23"/>
      <c r="AC25" s="23"/>
      <c r="AD25" s="23"/>
      <c r="AE25" s="23"/>
      <c r="AF25" s="23"/>
      <c r="AG25" s="23"/>
      <c r="AH25" s="23"/>
    </row>
    <row r="26" spans="1:34" ht="15.75" hidden="1" customHeight="1">
      <c r="A26" s="10">
        <v>25</v>
      </c>
      <c r="B26" s="10" t="s">
        <v>288</v>
      </c>
      <c r="C26" s="11" t="s">
        <v>289</v>
      </c>
      <c r="D26" s="12" t="s">
        <v>290</v>
      </c>
      <c r="E26" s="10">
        <v>125416</v>
      </c>
      <c r="F26" s="11" t="e">
        <f t="shared" ca="1" si="0"/>
        <v>#NAME?</v>
      </c>
      <c r="G26" s="12" t="e">
        <f t="shared" ca="1" si="1"/>
        <v>#NAME?</v>
      </c>
      <c r="H26" s="10">
        <f>VLOOKUP(B26,'BIS + EDB Final'!A:K,2,FALSE)</f>
        <v>1</v>
      </c>
      <c r="I26" s="10">
        <f>VLOOKUP(B26,'BIS + EDB Final'!A:F,6,FALSE)</f>
        <v>0</v>
      </c>
      <c r="J26" s="10">
        <f>VLOOKUP(B26,'CBG Final'!A:B,2,FALSE)</f>
        <v>2</v>
      </c>
      <c r="K26" s="13" t="e">
        <f t="shared" ca="1" si="2"/>
        <v>#NAME?</v>
      </c>
      <c r="L26" s="10" t="s">
        <v>291</v>
      </c>
      <c r="M26" s="10" t="s">
        <v>292</v>
      </c>
      <c r="N26" s="10" t="s">
        <v>293</v>
      </c>
      <c r="O26" s="10" t="s">
        <v>294</v>
      </c>
      <c r="P26" s="10" t="s">
        <v>295</v>
      </c>
      <c r="Q26" s="10" t="s">
        <v>296</v>
      </c>
      <c r="R26" s="10" t="s">
        <v>224</v>
      </c>
      <c r="S26" s="23"/>
      <c r="T26" s="26"/>
      <c r="U26" s="26"/>
      <c r="V26" s="23"/>
      <c r="W26" s="23"/>
      <c r="X26" s="26"/>
      <c r="Y26" s="26"/>
      <c r="Z26" s="23"/>
      <c r="AA26" s="23"/>
      <c r="AB26" s="23"/>
      <c r="AC26" s="23"/>
      <c r="AD26" s="23"/>
      <c r="AE26" s="23"/>
      <c r="AF26" s="23"/>
      <c r="AG26" s="23"/>
      <c r="AH26" s="23"/>
    </row>
    <row r="27" spans="1:34" ht="15.75" hidden="1" customHeight="1">
      <c r="A27" s="10">
        <v>26</v>
      </c>
      <c r="B27" s="10" t="s">
        <v>435</v>
      </c>
      <c r="C27" s="11" t="s">
        <v>84</v>
      </c>
      <c r="D27" s="12" t="s">
        <v>290</v>
      </c>
      <c r="E27" s="10">
        <v>120739</v>
      </c>
      <c r="F27" s="11" t="e">
        <f t="shared" ca="1" si="0"/>
        <v>#NAME?</v>
      </c>
      <c r="G27" s="12" t="e">
        <f t="shared" ca="1" si="1"/>
        <v>#NAME?</v>
      </c>
      <c r="H27" s="10">
        <f>VLOOKUP(B27,'BIS + EDB Final'!A:K,2,FALSE)</f>
        <v>2</v>
      </c>
      <c r="I27" s="10">
        <f>VLOOKUP(B27,'BIS + EDB Final'!A:F,6,FALSE)</f>
        <v>1</v>
      </c>
      <c r="J27" s="10">
        <f>VLOOKUP(B27,'CBG Final'!A:B,2,FALSE)</f>
        <v>1</v>
      </c>
      <c r="K27" s="13" t="e">
        <f t="shared" ca="1" si="2"/>
        <v>#NAME?</v>
      </c>
      <c r="L27" s="10" t="s">
        <v>436</v>
      </c>
      <c r="M27" s="10" t="s">
        <v>437</v>
      </c>
      <c r="N27" s="10" t="s">
        <v>438</v>
      </c>
      <c r="O27" s="10" t="s">
        <v>439</v>
      </c>
      <c r="P27" s="10" t="s">
        <v>440</v>
      </c>
      <c r="Q27" s="10" t="s">
        <v>441</v>
      </c>
      <c r="R27" s="10" t="s">
        <v>22</v>
      </c>
      <c r="S27" s="23"/>
      <c r="T27" s="26"/>
      <c r="U27" s="26"/>
      <c r="V27" s="23"/>
      <c r="W27" s="23"/>
      <c r="X27" s="26"/>
      <c r="Y27" s="26"/>
      <c r="Z27" s="23"/>
      <c r="AA27" s="23"/>
      <c r="AB27" s="23"/>
      <c r="AC27" s="23"/>
      <c r="AD27" s="23"/>
      <c r="AE27" s="23"/>
      <c r="AF27" s="23"/>
      <c r="AG27" s="23"/>
      <c r="AH27" s="23"/>
    </row>
    <row r="28" spans="1:34" ht="15.75" hidden="1" customHeight="1">
      <c r="A28" s="10">
        <v>27</v>
      </c>
      <c r="B28" s="10" t="s">
        <v>176</v>
      </c>
      <c r="C28" s="11" t="s">
        <v>93</v>
      </c>
      <c r="D28" s="12" t="s">
        <v>177</v>
      </c>
      <c r="E28" s="10">
        <v>80951</v>
      </c>
      <c r="F28" s="11" t="e">
        <f t="shared" ca="1" si="0"/>
        <v>#NAME?</v>
      </c>
      <c r="G28" s="12" t="e">
        <f t="shared" ca="1" si="1"/>
        <v>#NAME?</v>
      </c>
      <c r="H28" s="10">
        <f>VLOOKUP(B28,'BIS + EDB Final'!A:K,2,FALSE)</f>
        <v>1</v>
      </c>
      <c r="I28" s="10">
        <f>VLOOKUP(B28,'BIS + EDB Final'!A:F,6,FALSE)</f>
        <v>0</v>
      </c>
      <c r="J28" s="10">
        <f>VLOOKUP(B28,'CBG Final'!A:B,2,FALSE)</f>
        <v>3</v>
      </c>
      <c r="K28" s="13" t="e">
        <f t="shared" ca="1" si="2"/>
        <v>#NAME?</v>
      </c>
      <c r="L28" s="10" t="s">
        <v>178</v>
      </c>
      <c r="M28" s="10" t="s">
        <v>179</v>
      </c>
      <c r="N28" s="10" t="s">
        <v>180</v>
      </c>
      <c r="O28" s="10" t="s">
        <v>181</v>
      </c>
      <c r="P28" s="10" t="s">
        <v>182</v>
      </c>
      <c r="Q28" s="10" t="s">
        <v>183</v>
      </c>
      <c r="R28" s="10" t="s">
        <v>175</v>
      </c>
      <c r="S28" s="23"/>
      <c r="T28" s="26"/>
      <c r="U28" s="26"/>
      <c r="V28" s="23"/>
      <c r="W28" s="23"/>
      <c r="X28" s="23"/>
      <c r="Y28" s="23"/>
      <c r="Z28" s="23"/>
      <c r="AA28" s="23"/>
      <c r="AB28" s="23"/>
      <c r="AC28" s="23"/>
      <c r="AD28" s="23"/>
      <c r="AE28" s="23"/>
      <c r="AF28" s="23"/>
      <c r="AG28" s="23"/>
      <c r="AH28" s="23"/>
    </row>
    <row r="29" spans="1:34" ht="15.75" hidden="1" customHeight="1">
      <c r="A29" s="10">
        <v>28</v>
      </c>
      <c r="B29" s="10" t="s">
        <v>297</v>
      </c>
      <c r="C29" s="11" t="s">
        <v>128</v>
      </c>
      <c r="D29" s="12" t="s">
        <v>298</v>
      </c>
      <c r="E29" s="10">
        <v>100000</v>
      </c>
      <c r="F29" s="11" t="e">
        <f t="shared" ca="1" si="0"/>
        <v>#NAME?</v>
      </c>
      <c r="G29" s="12" t="e">
        <f t="shared" ca="1" si="1"/>
        <v>#NAME?</v>
      </c>
      <c r="H29" s="10">
        <f>VLOOKUP(B29,'BIS + EDB Final'!A:K,2,FALSE)</f>
        <v>2</v>
      </c>
      <c r="I29" s="10">
        <f>VLOOKUP(B29,'BIS + EDB Final'!A:F,6,FALSE)</f>
        <v>-1</v>
      </c>
      <c r="J29" s="10">
        <f>VLOOKUP(B29,'CBG Final'!A:B,2,FALSE)</f>
        <v>2</v>
      </c>
      <c r="K29" s="13" t="e">
        <f t="shared" ca="1" si="2"/>
        <v>#NAME?</v>
      </c>
      <c r="L29" s="10" t="s">
        <v>299</v>
      </c>
      <c r="M29" s="10" t="s">
        <v>204</v>
      </c>
      <c r="N29" s="10" t="s">
        <v>300</v>
      </c>
      <c r="O29" s="10" t="s">
        <v>301</v>
      </c>
      <c r="P29" s="10" t="s">
        <v>302</v>
      </c>
      <c r="Q29" s="10" t="s">
        <v>40</v>
      </c>
      <c r="R29" s="10" t="s">
        <v>165</v>
      </c>
      <c r="S29" s="23"/>
      <c r="T29" s="26"/>
      <c r="U29" s="26"/>
      <c r="V29" s="23"/>
      <c r="W29" s="23"/>
      <c r="X29" s="23"/>
      <c r="Y29" s="23"/>
      <c r="Z29" s="23"/>
      <c r="AA29" s="23"/>
      <c r="AB29" s="23"/>
      <c r="AC29" s="23"/>
      <c r="AD29" s="23"/>
      <c r="AE29" s="23"/>
      <c r="AF29" s="23"/>
      <c r="AG29" s="23"/>
      <c r="AH29" s="23"/>
    </row>
    <row r="30" spans="1:34" ht="15.75" hidden="1" customHeight="1">
      <c r="A30" s="10">
        <v>29</v>
      </c>
      <c r="B30" s="10" t="s">
        <v>563</v>
      </c>
      <c r="C30" s="11" t="s">
        <v>93</v>
      </c>
      <c r="D30" s="12" t="s">
        <v>545</v>
      </c>
      <c r="E30" s="10">
        <v>98120</v>
      </c>
      <c r="F30" s="11" t="e">
        <f t="shared" ca="1" si="0"/>
        <v>#NAME?</v>
      </c>
      <c r="G30" s="12" t="e">
        <f t="shared" ca="1" si="1"/>
        <v>#NAME?</v>
      </c>
      <c r="H30" s="10">
        <f>VLOOKUP(B30,'BIS + EDB Final'!A:K,2,FALSE)</f>
        <v>1</v>
      </c>
      <c r="I30" s="10">
        <f>VLOOKUP(B30,'BIS + EDB Final'!A:F,6,FALSE)</f>
        <v>0</v>
      </c>
      <c r="J30" s="10">
        <f>VLOOKUP(B30,'CBG Final'!A:B,2,FALSE)</f>
        <v>2</v>
      </c>
      <c r="K30" s="13" t="e">
        <f t="shared" ca="1" si="2"/>
        <v>#NAME?</v>
      </c>
      <c r="L30" s="10" t="s">
        <v>564</v>
      </c>
      <c r="M30" s="10" t="s">
        <v>565</v>
      </c>
      <c r="N30" s="10" t="s">
        <v>566</v>
      </c>
      <c r="O30" s="10"/>
      <c r="P30" s="10" t="s">
        <v>567</v>
      </c>
      <c r="Q30" s="10" t="s">
        <v>296</v>
      </c>
      <c r="R30" s="10" t="s">
        <v>22</v>
      </c>
      <c r="S30" s="23"/>
      <c r="T30" s="26"/>
      <c r="U30" s="26"/>
      <c r="V30" s="23"/>
      <c r="W30" s="23"/>
      <c r="X30" s="23"/>
      <c r="Y30" s="23"/>
      <c r="Z30" s="23"/>
      <c r="AA30" s="23"/>
      <c r="AB30" s="23"/>
      <c r="AC30" s="23"/>
      <c r="AD30" s="23"/>
      <c r="AE30" s="23"/>
      <c r="AF30" s="23"/>
      <c r="AG30" s="23"/>
      <c r="AH30" s="23"/>
    </row>
    <row r="31" spans="1:34" ht="15.75" hidden="1" customHeight="1">
      <c r="A31" s="10">
        <v>30</v>
      </c>
      <c r="B31" s="10" t="s">
        <v>539</v>
      </c>
      <c r="C31" s="11" t="s">
        <v>128</v>
      </c>
      <c r="D31" s="12" t="s">
        <v>118</v>
      </c>
      <c r="E31" s="10">
        <v>96000</v>
      </c>
      <c r="F31" s="11" t="e">
        <f t="shared" ca="1" si="0"/>
        <v>#NAME?</v>
      </c>
      <c r="G31" s="12" t="e">
        <f t="shared" ca="1" si="1"/>
        <v>#NAME?</v>
      </c>
      <c r="H31" s="10">
        <f>VLOOKUP(B31,'BIS + EDB Final'!A:K,2,FALSE)</f>
        <v>2</v>
      </c>
      <c r="I31" s="10">
        <f>VLOOKUP(B31,'BIS + EDB Final'!A:F,6,FALSE)</f>
        <v>0</v>
      </c>
      <c r="J31" s="10">
        <f>VLOOKUP(B31,'CBG Final'!A:B,2,FALSE)</f>
        <v>3</v>
      </c>
      <c r="K31" s="13" t="e">
        <f t="shared" ca="1" si="2"/>
        <v>#NAME?</v>
      </c>
      <c r="L31" s="10" t="s">
        <v>540</v>
      </c>
      <c r="M31" s="10" t="s">
        <v>339</v>
      </c>
      <c r="N31" s="10" t="s">
        <v>541</v>
      </c>
      <c r="O31" s="10" t="s">
        <v>542</v>
      </c>
      <c r="P31" s="10" t="s">
        <v>543</v>
      </c>
      <c r="Q31" s="10" t="s">
        <v>206</v>
      </c>
      <c r="R31" s="10" t="s">
        <v>22</v>
      </c>
      <c r="S31" s="23"/>
      <c r="T31" s="26"/>
      <c r="U31" s="26"/>
      <c r="V31" s="23"/>
      <c r="W31" s="23"/>
      <c r="X31" s="26"/>
      <c r="Y31" s="26"/>
      <c r="Z31" s="23"/>
      <c r="AA31" s="23"/>
      <c r="AB31" s="23"/>
      <c r="AC31" s="23"/>
      <c r="AD31" s="23"/>
      <c r="AE31" s="23"/>
      <c r="AF31" s="23"/>
      <c r="AG31" s="23"/>
      <c r="AH31" s="23"/>
    </row>
    <row r="32" spans="1:34" ht="15.75" customHeight="1">
      <c r="A32" s="10"/>
      <c r="B32" s="10" t="s">
        <v>322</v>
      </c>
      <c r="C32" s="11" t="s">
        <v>216</v>
      </c>
      <c r="D32" s="12" t="s">
        <v>214</v>
      </c>
      <c r="E32" s="10">
        <v>206417</v>
      </c>
      <c r="F32" s="11" t="e">
        <f t="shared" ca="1" si="0"/>
        <v>#NAME?</v>
      </c>
      <c r="G32" s="12" t="e">
        <f t="shared" ca="1" si="1"/>
        <v>#NAME?</v>
      </c>
      <c r="H32" s="10">
        <v>2</v>
      </c>
      <c r="I32" s="10">
        <f>VLOOKUP(B32,'BIS + EDB Final'!A:F,6,FALSE)</f>
        <v>1</v>
      </c>
      <c r="J32" s="10">
        <f>VLOOKUP(B32,'CBG Final'!A:B,2,FALSE)</f>
        <v>2</v>
      </c>
      <c r="K32" s="13" t="e">
        <f t="shared" ca="1" si="2"/>
        <v>#NAME?</v>
      </c>
      <c r="L32" s="10" t="s">
        <v>898</v>
      </c>
      <c r="M32" s="10" t="s">
        <v>899</v>
      </c>
      <c r="N32" s="10" t="s">
        <v>900</v>
      </c>
      <c r="O32" s="10" t="s">
        <v>901</v>
      </c>
      <c r="P32" s="10" t="s">
        <v>902</v>
      </c>
      <c r="Q32" s="10" t="s">
        <v>507</v>
      </c>
      <c r="R32" s="10" t="s">
        <v>22</v>
      </c>
      <c r="S32" s="14"/>
      <c r="T32" s="15"/>
      <c r="U32" s="15"/>
      <c r="V32" s="14"/>
      <c r="W32" s="14"/>
      <c r="X32" s="15"/>
      <c r="Y32" s="15"/>
      <c r="Z32" s="14"/>
      <c r="AA32" s="14"/>
      <c r="AB32" s="14"/>
      <c r="AC32" s="14"/>
      <c r="AD32" s="14"/>
      <c r="AE32" s="14"/>
      <c r="AF32" s="14"/>
      <c r="AG32" s="14"/>
      <c r="AH32" s="14"/>
    </row>
    <row r="33" spans="1:34" ht="15.75" hidden="1" customHeight="1">
      <c r="A33" s="10">
        <v>32</v>
      </c>
      <c r="B33" s="10" t="s">
        <v>239</v>
      </c>
      <c r="C33" s="11" t="s">
        <v>46</v>
      </c>
      <c r="D33" s="12" t="s">
        <v>240</v>
      </c>
      <c r="E33" s="10">
        <v>80730</v>
      </c>
      <c r="F33" s="11" t="e">
        <f t="shared" ca="1" si="0"/>
        <v>#NAME?</v>
      </c>
      <c r="G33" s="12" t="e">
        <f t="shared" ca="1" si="1"/>
        <v>#NAME?</v>
      </c>
      <c r="H33" s="10">
        <f>VLOOKUP(B33,'BIS + EDB Final'!A:K,2,FALSE)</f>
        <v>1</v>
      </c>
      <c r="I33" s="10">
        <f>VLOOKUP(B33,'BIS + EDB Final'!A:F,6,FALSE)</f>
        <v>0</v>
      </c>
      <c r="J33" s="10">
        <f>VLOOKUP(B33,'CBG Final'!A:B,2,FALSE)</f>
        <v>2</v>
      </c>
      <c r="K33" s="13" t="e">
        <f t="shared" ca="1" si="2"/>
        <v>#NAME?</v>
      </c>
      <c r="L33" s="10" t="s">
        <v>241</v>
      </c>
      <c r="M33" s="10" t="s">
        <v>27</v>
      </c>
      <c r="N33" s="10" t="s">
        <v>242</v>
      </c>
      <c r="O33" s="10" t="s">
        <v>243</v>
      </c>
      <c r="P33" s="10" t="s">
        <v>244</v>
      </c>
      <c r="Q33" s="10" t="s">
        <v>32</v>
      </c>
      <c r="R33" s="10" t="s">
        <v>165</v>
      </c>
      <c r="S33" s="23"/>
      <c r="T33" s="26"/>
      <c r="U33" s="26"/>
      <c r="V33" s="23"/>
      <c r="W33" s="23"/>
      <c r="X33" s="23"/>
      <c r="Y33" s="23"/>
      <c r="Z33" s="23"/>
      <c r="AA33" s="23"/>
      <c r="AB33" s="23"/>
      <c r="AC33" s="23"/>
      <c r="AD33" s="23"/>
      <c r="AE33" s="23"/>
      <c r="AF33" s="23"/>
      <c r="AG33" s="23"/>
      <c r="AH33" s="23"/>
    </row>
    <row r="34" spans="1:34" ht="15.75" hidden="1" customHeight="1">
      <c r="A34" s="10">
        <v>33</v>
      </c>
      <c r="B34" s="10" t="s">
        <v>429</v>
      </c>
      <c r="C34" s="11" t="s">
        <v>93</v>
      </c>
      <c r="D34" s="12" t="s">
        <v>240</v>
      </c>
      <c r="E34" s="10">
        <v>83893</v>
      </c>
      <c r="F34" s="11" t="e">
        <f t="shared" ca="1" si="0"/>
        <v>#NAME?</v>
      </c>
      <c r="G34" s="12" t="e">
        <f t="shared" ca="1" si="1"/>
        <v>#NAME?</v>
      </c>
      <c r="H34" s="10">
        <f>VLOOKUP(B34,'BIS + EDB Final'!A:K,2,FALSE)</f>
        <v>1</v>
      </c>
      <c r="I34" s="10">
        <f>VLOOKUP(B34,'BIS + EDB Final'!A:F,6,FALSE)</f>
        <v>1</v>
      </c>
      <c r="J34" s="10">
        <f>VLOOKUP(B34,'CBG Final'!A:B,2,FALSE)</f>
        <v>3</v>
      </c>
      <c r="K34" s="13" t="e">
        <f t="shared" ca="1" si="2"/>
        <v>#NAME?</v>
      </c>
      <c r="L34" s="10" t="s">
        <v>430</v>
      </c>
      <c r="M34" s="10" t="s">
        <v>36</v>
      </c>
      <c r="N34" s="10" t="s">
        <v>431</v>
      </c>
      <c r="O34" s="10" t="s">
        <v>432</v>
      </c>
      <c r="P34" s="10" t="s">
        <v>433</v>
      </c>
      <c r="Q34" s="10" t="s">
        <v>434</v>
      </c>
      <c r="R34" s="10" t="s">
        <v>80</v>
      </c>
      <c r="S34" s="23"/>
      <c r="T34" s="26"/>
      <c r="U34" s="26"/>
      <c r="V34" s="23"/>
      <c r="W34" s="23"/>
      <c r="X34" s="23"/>
      <c r="Y34" s="23"/>
      <c r="Z34" s="23"/>
      <c r="AA34" s="23"/>
      <c r="AB34" s="23"/>
      <c r="AC34" s="23"/>
      <c r="AD34" s="23"/>
      <c r="AE34" s="23"/>
      <c r="AF34" s="23"/>
      <c r="AG34" s="23"/>
      <c r="AH34" s="23"/>
    </row>
    <row r="35" spans="1:34" ht="15.75" hidden="1" customHeight="1">
      <c r="A35" s="10">
        <v>34</v>
      </c>
      <c r="B35" s="10" t="s">
        <v>336</v>
      </c>
      <c r="C35" s="11" t="s">
        <v>46</v>
      </c>
      <c r="D35" s="12" t="s">
        <v>337</v>
      </c>
      <c r="E35" s="10">
        <v>94017</v>
      </c>
      <c r="F35" s="11" t="e">
        <f t="shared" ca="1" si="0"/>
        <v>#NAME?</v>
      </c>
      <c r="G35" s="12" t="e">
        <f t="shared" ca="1" si="1"/>
        <v>#NAME?</v>
      </c>
      <c r="H35" s="10">
        <f>VLOOKUP(B35,'BIS + EDB Final'!A:K,2,FALSE)</f>
        <v>1</v>
      </c>
      <c r="I35" s="10">
        <f>VLOOKUP(B35,'BIS + EDB Final'!A:F,6,FALSE)</f>
        <v>0</v>
      </c>
      <c r="J35" s="10">
        <f>VLOOKUP(B35,'CBG Final'!A:B,2,FALSE)</f>
        <v>3</v>
      </c>
      <c r="K35" s="13" t="e">
        <f t="shared" ca="1" si="2"/>
        <v>#NAME?</v>
      </c>
      <c r="L35" s="10" t="s">
        <v>338</v>
      </c>
      <c r="M35" s="10" t="s">
        <v>339</v>
      </c>
      <c r="N35" s="10" t="s">
        <v>340</v>
      </c>
      <c r="O35" s="10" t="s">
        <v>341</v>
      </c>
      <c r="P35" s="10" t="s">
        <v>342</v>
      </c>
      <c r="Q35" s="10" t="s">
        <v>343</v>
      </c>
      <c r="R35" s="10" t="s">
        <v>197</v>
      </c>
      <c r="S35" s="23"/>
      <c r="T35" s="26"/>
      <c r="U35" s="26"/>
      <c r="V35" s="23"/>
      <c r="W35" s="23"/>
      <c r="X35" s="26"/>
      <c r="Y35" s="26"/>
      <c r="Z35" s="23"/>
      <c r="AA35" s="23"/>
      <c r="AB35" s="23"/>
      <c r="AC35" s="23"/>
      <c r="AD35" s="23"/>
      <c r="AE35" s="23"/>
      <c r="AF35" s="23"/>
      <c r="AG35" s="23"/>
      <c r="AH35" s="23"/>
    </row>
    <row r="36" spans="1:34" ht="15.75" hidden="1" customHeight="1">
      <c r="A36" s="10">
        <v>35</v>
      </c>
      <c r="B36" s="10" t="s">
        <v>442</v>
      </c>
      <c r="C36" s="11" t="s">
        <v>443</v>
      </c>
      <c r="D36" s="12" t="s">
        <v>444</v>
      </c>
      <c r="E36" s="10">
        <v>65144</v>
      </c>
      <c r="F36" s="11" t="e">
        <f t="shared" ca="1" si="0"/>
        <v>#NAME?</v>
      </c>
      <c r="G36" s="12" t="e">
        <f t="shared" ca="1" si="1"/>
        <v>#NAME?</v>
      </c>
      <c r="H36" s="10">
        <f>VLOOKUP(B36,'BIS + EDB Final'!A:K,2,FALSE)</f>
        <v>1</v>
      </c>
      <c r="I36" s="10">
        <f>VLOOKUP(B36,'BIS + EDB Final'!A:F,6,FALSE)</f>
        <v>0</v>
      </c>
      <c r="J36" s="10">
        <f>VLOOKUP(B36,'CBG Final'!A:B,2,FALSE)</f>
        <v>2</v>
      </c>
      <c r="K36" s="13" t="e">
        <f t="shared" ca="1" si="2"/>
        <v>#NAME?</v>
      </c>
      <c r="L36" s="10" t="s">
        <v>445</v>
      </c>
      <c r="M36" s="10" t="s">
        <v>446</v>
      </c>
      <c r="N36" s="10" t="s">
        <v>447</v>
      </c>
      <c r="O36" s="10" t="s">
        <v>448</v>
      </c>
      <c r="P36" s="10" t="s">
        <v>449</v>
      </c>
      <c r="Q36" s="10" t="s">
        <v>450</v>
      </c>
      <c r="R36" s="10" t="s">
        <v>116</v>
      </c>
      <c r="S36" s="23"/>
      <c r="T36" s="26"/>
      <c r="U36" s="26"/>
      <c r="V36" s="23"/>
      <c r="W36" s="23"/>
      <c r="X36" s="23"/>
      <c r="Y36" s="23"/>
      <c r="Z36" s="23"/>
      <c r="AA36" s="23"/>
      <c r="AB36" s="23"/>
      <c r="AC36" s="23"/>
      <c r="AD36" s="23"/>
      <c r="AE36" s="23"/>
      <c r="AF36" s="23"/>
      <c r="AG36" s="23"/>
      <c r="AH36" s="23"/>
    </row>
    <row r="37" spans="1:34" ht="15.75" hidden="1" customHeight="1">
      <c r="A37" s="10">
        <v>36</v>
      </c>
      <c r="B37" s="10" t="s">
        <v>424</v>
      </c>
      <c r="C37" s="11" t="s">
        <v>169</v>
      </c>
      <c r="D37" s="12" t="s">
        <v>425</v>
      </c>
      <c r="E37" s="10">
        <v>65289</v>
      </c>
      <c r="F37" s="11" t="e">
        <f t="shared" ca="1" si="0"/>
        <v>#NAME?</v>
      </c>
      <c r="G37" s="12" t="e">
        <f t="shared" ca="1" si="1"/>
        <v>#NAME?</v>
      </c>
      <c r="H37" s="10">
        <f>VLOOKUP(B37,'BIS + EDB Final'!A:K,2,FALSE)</f>
        <v>1</v>
      </c>
      <c r="I37" s="10">
        <f>VLOOKUP(B37,'BIS + EDB Final'!A:F,6,FALSE)</f>
        <v>0</v>
      </c>
      <c r="J37" s="10">
        <f>VLOOKUP(B37,'CBG Final'!A:B,2,FALSE)</f>
        <v>2</v>
      </c>
      <c r="K37" s="13" t="e">
        <f t="shared" ca="1" si="2"/>
        <v>#NAME?</v>
      </c>
      <c r="L37" s="10" t="s">
        <v>426</v>
      </c>
      <c r="M37" s="10" t="s">
        <v>36</v>
      </c>
      <c r="N37" s="10" t="s">
        <v>427</v>
      </c>
      <c r="O37" s="10" t="s">
        <v>354</v>
      </c>
      <c r="P37" s="10" t="s">
        <v>428</v>
      </c>
      <c r="Q37" s="10" t="s">
        <v>21</v>
      </c>
      <c r="R37" s="10" t="s">
        <v>393</v>
      </c>
      <c r="S37" s="23"/>
      <c r="T37" s="26"/>
      <c r="U37" s="26"/>
      <c r="V37" s="23"/>
      <c r="W37" s="23"/>
      <c r="X37" s="23"/>
      <c r="Y37" s="23"/>
      <c r="Z37" s="23"/>
      <c r="AA37" s="23"/>
      <c r="AB37" s="23"/>
      <c r="AC37" s="23"/>
      <c r="AD37" s="23"/>
      <c r="AE37" s="23"/>
      <c r="AF37" s="23"/>
      <c r="AG37" s="23"/>
      <c r="AH37" s="23"/>
    </row>
    <row r="38" spans="1:34" ht="15.75" hidden="1" customHeight="1">
      <c r="A38" s="10">
        <v>37</v>
      </c>
      <c r="B38" s="10" t="s">
        <v>585</v>
      </c>
      <c r="C38" s="11" t="s">
        <v>397</v>
      </c>
      <c r="D38" s="12" t="s">
        <v>586</v>
      </c>
      <c r="E38" s="10">
        <v>64610</v>
      </c>
      <c r="F38" s="11" t="e">
        <f t="shared" ca="1" si="0"/>
        <v>#NAME?</v>
      </c>
      <c r="G38" s="12" t="e">
        <f t="shared" ca="1" si="1"/>
        <v>#NAME?</v>
      </c>
      <c r="H38" s="10">
        <f>VLOOKUP(B38,'BIS + EDB Final'!A:K,2,FALSE)</f>
        <v>2</v>
      </c>
      <c r="I38" s="10">
        <f>VLOOKUP(B38,'BIS + EDB Final'!A:F,6,FALSE)</f>
        <v>1</v>
      </c>
      <c r="J38" s="10">
        <f>VLOOKUP(B38,'CBG Final'!A:B,2,FALSE)</f>
        <v>2</v>
      </c>
      <c r="K38" s="13" t="e">
        <f t="shared" ca="1" si="2"/>
        <v>#NAME?</v>
      </c>
      <c r="L38" s="10" t="s">
        <v>587</v>
      </c>
      <c r="M38" s="10" t="s">
        <v>588</v>
      </c>
      <c r="N38" s="10" t="s">
        <v>589</v>
      </c>
      <c r="O38" s="10" t="s">
        <v>590</v>
      </c>
      <c r="P38" s="10" t="s">
        <v>591</v>
      </c>
      <c r="Q38" s="10" t="s">
        <v>592</v>
      </c>
      <c r="R38" s="10" t="s">
        <v>520</v>
      </c>
      <c r="S38" s="23"/>
      <c r="T38" s="26"/>
      <c r="U38" s="26"/>
      <c r="V38" s="23"/>
      <c r="W38" s="23"/>
      <c r="X38" s="23"/>
      <c r="Y38" s="23"/>
      <c r="Z38" s="23"/>
      <c r="AA38" s="23"/>
      <c r="AB38" s="23"/>
      <c r="AC38" s="23"/>
      <c r="AD38" s="23"/>
      <c r="AE38" s="23"/>
      <c r="AF38" s="23"/>
      <c r="AG38" s="23"/>
      <c r="AH38" s="23"/>
    </row>
    <row r="39" spans="1:34" ht="15.75" hidden="1" customHeight="1">
      <c r="A39" s="10">
        <v>38</v>
      </c>
      <c r="B39" s="10" t="s">
        <v>451</v>
      </c>
      <c r="C39" s="11" t="s">
        <v>452</v>
      </c>
      <c r="D39" s="12" t="s">
        <v>118</v>
      </c>
      <c r="E39" s="10">
        <v>67809</v>
      </c>
      <c r="F39" s="11" t="e">
        <f t="shared" ca="1" si="0"/>
        <v>#NAME?</v>
      </c>
      <c r="G39" s="12" t="e">
        <f t="shared" ca="1" si="1"/>
        <v>#NAME?</v>
      </c>
      <c r="H39" s="10">
        <f>VLOOKUP(B39,'BIS + EDB Final'!A:K,2,FALSE)</f>
        <v>1</v>
      </c>
      <c r="I39" s="10">
        <f>VLOOKUP(B39,'BIS + EDB Final'!A:F,6,FALSE)</f>
        <v>0</v>
      </c>
      <c r="J39" s="10">
        <f>VLOOKUP(B39,'CBG Final'!A:B,2,FALSE)</f>
        <v>1</v>
      </c>
      <c r="K39" s="13" t="e">
        <f t="shared" ca="1" si="2"/>
        <v>#NAME?</v>
      </c>
      <c r="L39" s="10" t="s">
        <v>453</v>
      </c>
      <c r="M39" s="10" t="s">
        <v>454</v>
      </c>
      <c r="N39" s="10" t="s">
        <v>455</v>
      </c>
      <c r="O39" s="10" t="s">
        <v>456</v>
      </c>
      <c r="P39" s="10" t="s">
        <v>457</v>
      </c>
      <c r="Q39" s="10" t="s">
        <v>458</v>
      </c>
      <c r="R39" s="10" t="s">
        <v>183</v>
      </c>
      <c r="S39" s="23"/>
      <c r="T39" s="26"/>
      <c r="U39" s="26"/>
      <c r="V39" s="23"/>
      <c r="W39" s="23"/>
      <c r="X39" s="26"/>
      <c r="Y39" s="26"/>
      <c r="Z39" s="23"/>
      <c r="AA39" s="23"/>
      <c r="AB39" s="23"/>
      <c r="AC39" s="23"/>
      <c r="AD39" s="23"/>
      <c r="AE39" s="23"/>
      <c r="AF39" s="23"/>
      <c r="AG39" s="23"/>
      <c r="AH39" s="23"/>
    </row>
    <row r="40" spans="1:34" ht="15.75" hidden="1" customHeight="1">
      <c r="A40" s="10">
        <v>39</v>
      </c>
      <c r="B40" s="10" t="s">
        <v>62</v>
      </c>
      <c r="C40" s="11" t="s">
        <v>63</v>
      </c>
      <c r="D40" s="12" t="s">
        <v>118</v>
      </c>
      <c r="E40" s="10">
        <v>75118</v>
      </c>
      <c r="F40" s="11" t="e">
        <f t="shared" ca="1" si="0"/>
        <v>#NAME?</v>
      </c>
      <c r="G40" s="12" t="e">
        <f t="shared" ca="1" si="1"/>
        <v>#NAME?</v>
      </c>
      <c r="H40" s="10">
        <f>VLOOKUP(B40,'BIS + EDB Final'!A:K,2,FALSE)</f>
        <v>2</v>
      </c>
      <c r="I40" s="10">
        <f>VLOOKUP(B40,'BIS + EDB Final'!A:F,6,FALSE)</f>
        <v>1</v>
      </c>
      <c r="J40" s="10">
        <f>VLOOKUP(B40,'CBG Final'!A:B,2,FALSE)</f>
        <v>2</v>
      </c>
      <c r="K40" s="13" t="e">
        <f t="shared" ca="1" si="2"/>
        <v>#NAME?</v>
      </c>
      <c r="L40" s="10" t="s">
        <v>510</v>
      </c>
      <c r="M40" s="10" t="s">
        <v>511</v>
      </c>
      <c r="N40" s="10" t="s">
        <v>512</v>
      </c>
      <c r="O40" s="10" t="s">
        <v>513</v>
      </c>
      <c r="P40" s="10" t="s">
        <v>514</v>
      </c>
      <c r="Q40" s="10" t="s">
        <v>40</v>
      </c>
      <c r="R40" s="10" t="s">
        <v>507</v>
      </c>
      <c r="S40" s="23"/>
      <c r="T40" s="26"/>
      <c r="U40" s="26"/>
      <c r="V40" s="23"/>
      <c r="W40" s="23"/>
      <c r="X40" s="26"/>
      <c r="Y40" s="26"/>
      <c r="Z40" s="23"/>
      <c r="AA40" s="23"/>
      <c r="AB40" s="23"/>
      <c r="AC40" s="23"/>
      <c r="AD40" s="23"/>
      <c r="AE40" s="23"/>
      <c r="AF40" s="23"/>
      <c r="AG40" s="23"/>
      <c r="AH40" s="23"/>
    </row>
    <row r="41" spans="1:34" ht="15.75" hidden="1" customHeight="1">
      <c r="A41" s="10">
        <v>40</v>
      </c>
      <c r="B41" s="10" t="s">
        <v>1512</v>
      </c>
      <c r="C41" s="11" t="s">
        <v>43</v>
      </c>
      <c r="D41" s="12" t="s">
        <v>1513</v>
      </c>
      <c r="E41" s="10">
        <v>271000</v>
      </c>
      <c r="F41" s="11" t="e">
        <f t="shared" ca="1" si="0"/>
        <v>#NAME?</v>
      </c>
      <c r="G41" s="12" t="e">
        <f t="shared" ca="1" si="1"/>
        <v>#NAME?</v>
      </c>
      <c r="H41" s="10">
        <f>VLOOKUP(B41,'BIS + EDB Final'!A:K,2,FALSE)</f>
        <v>2</v>
      </c>
      <c r="I41" s="10">
        <f>VLOOKUP(B41,'BIS + EDB Final'!A:F,6,FALSE)</f>
        <v>-1</v>
      </c>
      <c r="J41" s="10">
        <f>VLOOKUP(B41,'CBG Final'!A:B,2,FALSE)</f>
        <v>2</v>
      </c>
      <c r="K41" s="13" t="e">
        <f t="shared" ca="1" si="2"/>
        <v>#NAME?</v>
      </c>
      <c r="L41" s="10" t="s">
        <v>1514</v>
      </c>
      <c r="M41" s="10" t="s">
        <v>147</v>
      </c>
      <c r="N41" s="10" t="s">
        <v>1515</v>
      </c>
      <c r="O41" s="10" t="s">
        <v>1214</v>
      </c>
      <c r="P41" s="10" t="s">
        <v>1516</v>
      </c>
      <c r="Q41" s="10" t="s">
        <v>492</v>
      </c>
      <c r="R41" s="10" t="s">
        <v>22</v>
      </c>
      <c r="S41" s="23"/>
      <c r="T41" s="26"/>
      <c r="U41" s="26"/>
      <c r="V41" s="23"/>
      <c r="W41" s="23"/>
      <c r="X41" s="26"/>
      <c r="Y41" s="26"/>
      <c r="Z41" s="23"/>
      <c r="AA41" s="23"/>
      <c r="AB41" s="23"/>
      <c r="AC41" s="23"/>
      <c r="AD41" s="23"/>
      <c r="AE41" s="23"/>
      <c r="AF41" s="23"/>
      <c r="AG41" s="23"/>
      <c r="AH41" s="23"/>
    </row>
    <row r="42" spans="1:34" ht="15.75" hidden="1" customHeight="1">
      <c r="A42" s="10">
        <v>41</v>
      </c>
      <c r="B42" s="10" t="s">
        <v>1340</v>
      </c>
      <c r="C42" s="11" t="s">
        <v>93</v>
      </c>
      <c r="D42" s="12" t="s">
        <v>584</v>
      </c>
      <c r="E42" s="10">
        <v>559051</v>
      </c>
      <c r="F42" s="11" t="e">
        <f t="shared" ca="1" si="0"/>
        <v>#NAME?</v>
      </c>
      <c r="G42" s="12" t="e">
        <f t="shared" ca="1" si="1"/>
        <v>#NAME?</v>
      </c>
      <c r="H42" s="10">
        <f>VLOOKUP(B42,'BIS + EDB Final'!A:K,2,FALSE)</f>
        <v>2</v>
      </c>
      <c r="I42" s="10">
        <f>VLOOKUP(B42,'BIS + EDB Final'!A:F,6,FALSE)</f>
        <v>0</v>
      </c>
      <c r="J42" s="10">
        <f>VLOOKUP(B42,'CBG Final'!A:B,2,FALSE)</f>
        <v>2</v>
      </c>
      <c r="K42" s="13" t="e">
        <f t="shared" ca="1" si="2"/>
        <v>#NAME?</v>
      </c>
      <c r="L42" s="10" t="s">
        <v>1341</v>
      </c>
      <c r="M42" s="10" t="s">
        <v>269</v>
      </c>
      <c r="N42" s="10" t="s">
        <v>1342</v>
      </c>
      <c r="O42" s="10" t="s">
        <v>1343</v>
      </c>
      <c r="P42" s="10" t="s">
        <v>1344</v>
      </c>
      <c r="Q42" s="10" t="s">
        <v>358</v>
      </c>
      <c r="R42" s="10" t="s">
        <v>22</v>
      </c>
      <c r="S42" s="23"/>
      <c r="T42" s="26"/>
      <c r="U42" s="26"/>
      <c r="V42" s="23"/>
      <c r="W42" s="23"/>
      <c r="X42" s="26"/>
      <c r="Y42" s="26"/>
      <c r="Z42" s="23"/>
      <c r="AA42" s="23"/>
      <c r="AB42" s="23"/>
      <c r="AC42" s="23"/>
      <c r="AD42" s="23"/>
      <c r="AE42" s="23"/>
      <c r="AF42" s="23"/>
      <c r="AG42" s="23"/>
      <c r="AH42" s="23"/>
    </row>
    <row r="43" spans="1:34" ht="15.75" hidden="1" customHeight="1">
      <c r="A43" s="10">
        <v>42</v>
      </c>
      <c r="B43" s="10" t="s">
        <v>630</v>
      </c>
      <c r="C43" s="11" t="s">
        <v>43</v>
      </c>
      <c r="D43" s="12" t="s">
        <v>584</v>
      </c>
      <c r="E43" s="10">
        <v>494824</v>
      </c>
      <c r="F43" s="11" t="e">
        <f t="shared" ca="1" si="0"/>
        <v>#NAME?</v>
      </c>
      <c r="G43" s="12" t="e">
        <f t="shared" ca="1" si="1"/>
        <v>#NAME?</v>
      </c>
      <c r="H43" s="10">
        <f>VLOOKUP(B43,'BIS + EDB Final'!A:K,2,FALSE)</f>
        <v>1</v>
      </c>
      <c r="I43" s="10">
        <f>VLOOKUP(B43,'BIS + EDB Final'!A:F,6,FALSE)</f>
        <v>1</v>
      </c>
      <c r="J43" s="10">
        <f>VLOOKUP(B43,'CBG Final'!A:B,2,FALSE)</f>
        <v>2</v>
      </c>
      <c r="K43" s="13" t="e">
        <f t="shared" ca="1" si="2"/>
        <v>#NAME?</v>
      </c>
      <c r="L43" s="10" t="s">
        <v>1430</v>
      </c>
      <c r="M43" s="10" t="s">
        <v>1173</v>
      </c>
      <c r="N43" s="10" t="s">
        <v>1431</v>
      </c>
      <c r="O43" s="10" t="s">
        <v>383</v>
      </c>
      <c r="P43" s="10" t="s">
        <v>1432</v>
      </c>
      <c r="Q43" s="10" t="s">
        <v>126</v>
      </c>
      <c r="R43" s="10" t="s">
        <v>22</v>
      </c>
      <c r="S43" s="23"/>
      <c r="T43" s="26"/>
      <c r="U43" s="26"/>
      <c r="V43" s="23"/>
      <c r="W43" s="23"/>
      <c r="X43" s="26"/>
      <c r="Y43" s="26"/>
      <c r="Z43" s="23"/>
      <c r="AA43" s="23"/>
      <c r="AB43" s="23"/>
      <c r="AC43" s="23"/>
      <c r="AD43" s="23"/>
      <c r="AE43" s="23"/>
      <c r="AF43" s="23"/>
      <c r="AG43" s="23"/>
      <c r="AH43" s="23"/>
    </row>
    <row r="44" spans="1:34" ht="15.75" hidden="1" customHeight="1">
      <c r="A44" s="10">
        <v>43</v>
      </c>
      <c r="B44" s="10" t="s">
        <v>583</v>
      </c>
      <c r="C44" s="11" t="s">
        <v>43</v>
      </c>
      <c r="D44" s="12" t="s">
        <v>584</v>
      </c>
      <c r="E44" s="10">
        <v>372180</v>
      </c>
      <c r="F44" s="11" t="e">
        <f t="shared" ca="1" si="0"/>
        <v>#NAME?</v>
      </c>
      <c r="G44" s="12" t="e">
        <f t="shared" ca="1" si="1"/>
        <v>#NAME?</v>
      </c>
      <c r="H44" s="10">
        <f>VLOOKUP(B44,'BIS + EDB Final'!A:K,2,FALSE)</f>
        <v>1</v>
      </c>
      <c r="I44" s="10">
        <f>VLOOKUP(B44,'BIS + EDB Final'!A:F,6,FALSE)</f>
        <v>1</v>
      </c>
      <c r="J44" s="10">
        <f>VLOOKUP(B44,'CBG Final'!A:B,2,FALSE)</f>
        <v>3</v>
      </c>
      <c r="K44" s="13" t="e">
        <f t="shared" ca="1" si="2"/>
        <v>#NAME?</v>
      </c>
      <c r="L44" s="10" t="s">
        <v>2662</v>
      </c>
      <c r="M44" s="10" t="s">
        <v>572</v>
      </c>
      <c r="N44" s="10" t="s">
        <v>2663</v>
      </c>
      <c r="O44" s="10" t="s">
        <v>2475</v>
      </c>
      <c r="P44" s="10" t="s">
        <v>2664</v>
      </c>
      <c r="Q44" s="10" t="s">
        <v>61</v>
      </c>
      <c r="R44" s="10" t="s">
        <v>22</v>
      </c>
      <c r="S44" s="23"/>
      <c r="T44" s="26"/>
      <c r="U44" s="26"/>
      <c r="V44" s="23"/>
      <c r="W44" s="23"/>
      <c r="X44" s="26"/>
      <c r="Y44" s="26"/>
      <c r="Z44" s="23"/>
      <c r="AA44" s="23"/>
      <c r="AB44" s="23"/>
      <c r="AC44" s="23"/>
      <c r="AD44" s="23"/>
      <c r="AE44" s="23"/>
      <c r="AF44" s="23"/>
      <c r="AG44" s="23"/>
      <c r="AH44" s="23"/>
    </row>
    <row r="45" spans="1:34" ht="15.75" hidden="1" customHeight="1">
      <c r="A45" s="10">
        <v>44</v>
      </c>
      <c r="B45" s="10" t="s">
        <v>1305</v>
      </c>
      <c r="C45" s="11" t="s">
        <v>93</v>
      </c>
      <c r="D45" s="12" t="s">
        <v>1306</v>
      </c>
      <c r="E45" s="10">
        <v>296662</v>
      </c>
      <c r="F45" s="11" t="e">
        <f t="shared" ca="1" si="0"/>
        <v>#NAME?</v>
      </c>
      <c r="G45" s="12" t="e">
        <f t="shared" ca="1" si="1"/>
        <v>#NAME?</v>
      </c>
      <c r="H45" s="10">
        <f>VLOOKUP(B45,'BIS + EDB Final'!A:K,2,FALSE)</f>
        <v>2</v>
      </c>
      <c r="I45" s="10">
        <f>VLOOKUP(B45,'BIS + EDB Final'!A:F,6,FALSE)</f>
        <v>0</v>
      </c>
      <c r="J45" s="10">
        <f>VLOOKUP(B45,'CBG Final'!A:B,2,FALSE)</f>
        <v>2</v>
      </c>
      <c r="K45" s="13" t="e">
        <f t="shared" ca="1" si="2"/>
        <v>#NAME?</v>
      </c>
      <c r="L45" s="10" t="s">
        <v>1307</v>
      </c>
      <c r="M45" s="10" t="s">
        <v>497</v>
      </c>
      <c r="N45" s="10" t="s">
        <v>1308</v>
      </c>
      <c r="O45" s="10"/>
      <c r="P45" s="10" t="s">
        <v>1309</v>
      </c>
      <c r="Q45" s="10" t="s">
        <v>1310</v>
      </c>
      <c r="R45" s="10" t="s">
        <v>22</v>
      </c>
      <c r="S45" s="23"/>
      <c r="T45" s="26"/>
      <c r="U45" s="26"/>
      <c r="V45" s="23"/>
      <c r="W45" s="23"/>
      <c r="X45" s="23"/>
      <c r="Y45" s="23"/>
      <c r="Z45" s="23"/>
      <c r="AA45" s="23"/>
      <c r="AB45" s="23"/>
      <c r="AC45" s="23"/>
      <c r="AD45" s="23"/>
      <c r="AE45" s="23"/>
      <c r="AF45" s="23"/>
      <c r="AG45" s="23"/>
      <c r="AH45" s="23"/>
    </row>
    <row r="46" spans="1:34" ht="15.75" hidden="1" customHeight="1">
      <c r="A46" s="10">
        <v>45</v>
      </c>
      <c r="B46" s="10" t="s">
        <v>2028</v>
      </c>
      <c r="C46" s="11" t="s">
        <v>46</v>
      </c>
      <c r="D46" s="12" t="s">
        <v>1306</v>
      </c>
      <c r="E46" s="10">
        <v>289500</v>
      </c>
      <c r="F46" s="11" t="e">
        <f t="shared" ca="1" si="0"/>
        <v>#NAME?</v>
      </c>
      <c r="G46" s="12" t="e">
        <f t="shared" ca="1" si="1"/>
        <v>#NAME?</v>
      </c>
      <c r="H46" s="10">
        <f>VLOOKUP(B46,'BIS + EDB Final'!A:K,2,FALSE)</f>
        <v>1</v>
      </c>
      <c r="I46" s="10">
        <f>VLOOKUP(B46,'BIS + EDB Final'!A:F,6,FALSE)</f>
        <v>0</v>
      </c>
      <c r="J46" s="10">
        <f>VLOOKUP(B46,'CBG Final'!A:B,2,FALSE)</f>
        <v>2</v>
      </c>
      <c r="K46" s="13" t="e">
        <f t="shared" ca="1" si="2"/>
        <v>#NAME?</v>
      </c>
      <c r="L46" s="10" t="s">
        <v>2365</v>
      </c>
      <c r="M46" s="10" t="s">
        <v>1921</v>
      </c>
      <c r="N46" s="10" t="s">
        <v>2366</v>
      </c>
      <c r="O46" s="10" t="s">
        <v>2367</v>
      </c>
      <c r="P46" s="10" t="s">
        <v>2368</v>
      </c>
      <c r="Q46" s="10" t="s">
        <v>465</v>
      </c>
      <c r="R46" s="10" t="s">
        <v>22</v>
      </c>
      <c r="S46" s="23"/>
      <c r="T46" s="26"/>
      <c r="U46" s="26"/>
      <c r="V46" s="23"/>
      <c r="W46" s="23"/>
      <c r="X46" s="23"/>
      <c r="Y46" s="23"/>
      <c r="Z46" s="23"/>
      <c r="AA46" s="23"/>
      <c r="AB46" s="23"/>
      <c r="AC46" s="23"/>
      <c r="AD46" s="23"/>
      <c r="AE46" s="23"/>
      <c r="AF46" s="23"/>
      <c r="AG46" s="23"/>
      <c r="AH46" s="23"/>
    </row>
    <row r="47" spans="1:34" ht="15.75" hidden="1" customHeight="1">
      <c r="A47" s="10">
        <v>46</v>
      </c>
      <c r="B47" s="10" t="s">
        <v>344</v>
      </c>
      <c r="C47" s="11" t="s">
        <v>281</v>
      </c>
      <c r="D47" s="12" t="s">
        <v>345</v>
      </c>
      <c r="E47" s="10">
        <v>88497</v>
      </c>
      <c r="F47" s="11" t="e">
        <f t="shared" ca="1" si="0"/>
        <v>#NAME?</v>
      </c>
      <c r="G47" s="12" t="e">
        <f t="shared" ca="1" si="1"/>
        <v>#NAME?</v>
      </c>
      <c r="H47" s="10">
        <f>VLOOKUP(B47,'BIS + EDB Final'!A:K,2,FALSE)</f>
        <v>2</v>
      </c>
      <c r="I47" s="10">
        <f>VLOOKUP(B47,'BIS + EDB Final'!A:F,6,FALSE)</f>
        <v>1</v>
      </c>
      <c r="J47" s="10">
        <f>VLOOKUP(B47,'CBG Final'!A:B,2,FALSE)</f>
        <v>3</v>
      </c>
      <c r="K47" s="13" t="e">
        <f t="shared" ca="1" si="2"/>
        <v>#NAME?</v>
      </c>
      <c r="L47" s="10" t="s">
        <v>346</v>
      </c>
      <c r="M47" s="10" t="s">
        <v>347</v>
      </c>
      <c r="N47" s="10" t="s">
        <v>348</v>
      </c>
      <c r="O47" s="10" t="s">
        <v>349</v>
      </c>
      <c r="P47" s="10" t="s">
        <v>350</v>
      </c>
      <c r="Q47" s="10" t="s">
        <v>351</v>
      </c>
      <c r="R47" s="10" t="s">
        <v>352</v>
      </c>
      <c r="S47" s="23"/>
      <c r="T47" s="26"/>
      <c r="U47" s="26"/>
      <c r="V47" s="23"/>
      <c r="W47" s="23"/>
      <c r="X47" s="23"/>
      <c r="Y47" s="23"/>
      <c r="Z47" s="23"/>
      <c r="AA47" s="23"/>
      <c r="AB47" s="23"/>
      <c r="AC47" s="23"/>
      <c r="AD47" s="23"/>
      <c r="AE47" s="23"/>
      <c r="AF47" s="23"/>
      <c r="AG47" s="23"/>
      <c r="AH47" s="23"/>
    </row>
    <row r="48" spans="1:34" ht="15.75" hidden="1" customHeight="1">
      <c r="A48" s="10">
        <v>47</v>
      </c>
      <c r="B48" s="10" t="s">
        <v>381</v>
      </c>
      <c r="C48" s="11" t="s">
        <v>128</v>
      </c>
      <c r="D48" s="12" t="s">
        <v>240</v>
      </c>
      <c r="E48" s="10">
        <v>74378</v>
      </c>
      <c r="F48" s="11" t="e">
        <f t="shared" ca="1" si="0"/>
        <v>#NAME?</v>
      </c>
      <c r="G48" s="12" t="e">
        <f t="shared" ca="1" si="1"/>
        <v>#NAME?</v>
      </c>
      <c r="H48" s="10">
        <v>1</v>
      </c>
      <c r="I48" s="10">
        <f>VLOOKUP(B48,'BIS + EDB Final'!A:F,6,FALSE)</f>
        <v>-1</v>
      </c>
      <c r="J48" s="10">
        <f>VLOOKUP(B48,'CBG Final'!A:B,2,FALSE)</f>
        <v>2</v>
      </c>
      <c r="K48" s="13" t="e">
        <f t="shared" ca="1" si="2"/>
        <v>#NAME?</v>
      </c>
      <c r="L48" s="10" t="s">
        <v>382</v>
      </c>
      <c r="M48" s="10" t="s">
        <v>383</v>
      </c>
      <c r="N48" s="10" t="s">
        <v>384</v>
      </c>
      <c r="O48" s="10" t="s">
        <v>385</v>
      </c>
      <c r="P48" s="10" t="s">
        <v>386</v>
      </c>
      <c r="Q48" s="10" t="s">
        <v>40</v>
      </c>
      <c r="R48" s="10" t="s">
        <v>54</v>
      </c>
      <c r="S48" s="23"/>
      <c r="T48" s="26"/>
      <c r="U48" s="26"/>
      <c r="V48" s="23"/>
      <c r="W48" s="23"/>
      <c r="X48" s="23"/>
      <c r="Y48" s="23"/>
      <c r="Z48" s="23"/>
      <c r="AA48" s="23"/>
      <c r="AB48" s="23"/>
      <c r="AC48" s="23"/>
      <c r="AD48" s="23"/>
      <c r="AE48" s="23"/>
      <c r="AF48" s="23"/>
      <c r="AG48" s="23"/>
      <c r="AH48" s="23"/>
    </row>
    <row r="49" spans="1:34" ht="15.75" hidden="1" customHeight="1">
      <c r="A49" s="10">
        <v>48</v>
      </c>
      <c r="B49" s="10" t="s">
        <v>329</v>
      </c>
      <c r="C49" s="11" t="s">
        <v>93</v>
      </c>
      <c r="D49" s="12" t="s">
        <v>330</v>
      </c>
      <c r="E49" s="10">
        <v>76566</v>
      </c>
      <c r="F49" s="11" t="e">
        <f t="shared" ca="1" si="0"/>
        <v>#NAME?</v>
      </c>
      <c r="G49" s="12" t="e">
        <f t="shared" ca="1" si="1"/>
        <v>#NAME?</v>
      </c>
      <c r="H49" s="10">
        <v>1</v>
      </c>
      <c r="I49" s="10">
        <f>VLOOKUP(B49,'BIS + EDB Final'!A:F,6,FALSE)</f>
        <v>0</v>
      </c>
      <c r="J49" s="10">
        <f>VLOOKUP(B49,'CBG Final'!A:B,2,FALSE)</f>
        <v>2</v>
      </c>
      <c r="K49" s="13" t="e">
        <f t="shared" ca="1" si="2"/>
        <v>#NAME?</v>
      </c>
      <c r="L49" s="10" t="s">
        <v>331</v>
      </c>
      <c r="M49" s="10" t="s">
        <v>70</v>
      </c>
      <c r="N49" s="10" t="s">
        <v>332</v>
      </c>
      <c r="O49" s="10" t="s">
        <v>333</v>
      </c>
      <c r="P49" s="10" t="s">
        <v>334</v>
      </c>
      <c r="Q49" s="10" t="s">
        <v>335</v>
      </c>
      <c r="R49" s="10" t="s">
        <v>22</v>
      </c>
      <c r="S49" s="23"/>
      <c r="T49" s="26"/>
      <c r="U49" s="26"/>
      <c r="V49" s="23"/>
      <c r="W49" s="23"/>
      <c r="X49" s="26"/>
      <c r="Y49" s="26"/>
      <c r="Z49" s="23"/>
      <c r="AA49" s="23"/>
      <c r="AB49" s="23"/>
      <c r="AC49" s="23"/>
      <c r="AD49" s="23"/>
      <c r="AE49" s="23"/>
      <c r="AF49" s="23"/>
      <c r="AG49" s="23"/>
      <c r="AH49" s="23"/>
    </row>
    <row r="50" spans="1:34" ht="15.75" hidden="1" customHeight="1">
      <c r="A50" s="10">
        <v>49</v>
      </c>
      <c r="B50" s="10" t="s">
        <v>256</v>
      </c>
      <c r="C50" s="11" t="s">
        <v>281</v>
      </c>
      <c r="D50" s="12" t="s">
        <v>120</v>
      </c>
      <c r="E50" s="10">
        <v>248243</v>
      </c>
      <c r="F50" s="11" t="e">
        <f t="shared" ca="1" si="0"/>
        <v>#NAME?</v>
      </c>
      <c r="G50" s="12" t="e">
        <f t="shared" ca="1" si="1"/>
        <v>#NAME?</v>
      </c>
      <c r="H50" s="10">
        <v>2</v>
      </c>
      <c r="I50" s="10">
        <f>VLOOKUP(B50,'BIS + EDB Final'!A:F,6,FALSE)</f>
        <v>1</v>
      </c>
      <c r="J50" s="10">
        <f>VLOOKUP(B50,'CBG Final'!A:B,2,FALSE)</f>
        <v>2</v>
      </c>
      <c r="K50" s="13" t="e">
        <f t="shared" ca="1" si="2"/>
        <v>#NAME?</v>
      </c>
      <c r="L50" s="10" t="s">
        <v>2443</v>
      </c>
      <c r="M50" s="10" t="s">
        <v>2444</v>
      </c>
      <c r="N50" s="10" t="s">
        <v>2445</v>
      </c>
      <c r="O50" s="10" t="s">
        <v>2446</v>
      </c>
      <c r="P50" s="10" t="s">
        <v>2447</v>
      </c>
      <c r="Q50" s="10" t="s">
        <v>1800</v>
      </c>
      <c r="R50" s="10" t="s">
        <v>640</v>
      </c>
      <c r="S50" s="23"/>
      <c r="T50" s="26"/>
      <c r="U50" s="26"/>
      <c r="V50" s="23"/>
      <c r="W50" s="23"/>
      <c r="X50" s="26"/>
      <c r="Y50" s="26"/>
      <c r="Z50" s="23"/>
      <c r="AA50" s="23"/>
      <c r="AB50" s="23"/>
      <c r="AC50" s="23"/>
      <c r="AD50" s="23"/>
      <c r="AE50" s="23"/>
      <c r="AF50" s="23"/>
      <c r="AG50" s="23"/>
      <c r="AH50" s="23"/>
    </row>
    <row r="51" spans="1:34" ht="15.75" hidden="1" customHeight="1">
      <c r="A51" s="10">
        <v>50</v>
      </c>
      <c r="B51" s="10" t="s">
        <v>2548</v>
      </c>
      <c r="C51" s="11" t="s">
        <v>84</v>
      </c>
      <c r="D51" s="12" t="s">
        <v>120</v>
      </c>
      <c r="E51" s="10">
        <v>383853</v>
      </c>
      <c r="F51" s="11" t="e">
        <f t="shared" ca="1" si="0"/>
        <v>#NAME?</v>
      </c>
      <c r="G51" s="12" t="e">
        <f t="shared" ca="1" si="1"/>
        <v>#NAME?</v>
      </c>
      <c r="H51" s="10">
        <v>2</v>
      </c>
      <c r="I51" s="10">
        <f>VLOOKUP(B51,'BIS + EDB Final'!A:F,6,FALSE)</f>
        <v>1</v>
      </c>
      <c r="J51" s="10">
        <f>VLOOKUP(B51,'CBG Final'!A:B,2,FALSE)</f>
        <v>2</v>
      </c>
      <c r="K51" s="13" t="e">
        <f t="shared" ca="1" si="2"/>
        <v>#NAME?</v>
      </c>
      <c r="L51" s="10" t="s">
        <v>2549</v>
      </c>
      <c r="M51" s="10" t="s">
        <v>1075</v>
      </c>
      <c r="N51" s="10" t="s">
        <v>2550</v>
      </c>
      <c r="O51" s="10" t="s">
        <v>130</v>
      </c>
      <c r="P51" s="10" t="s">
        <v>2551</v>
      </c>
      <c r="Q51" s="10" t="s">
        <v>40</v>
      </c>
      <c r="R51" s="10" t="s">
        <v>22</v>
      </c>
      <c r="S51" s="23"/>
      <c r="T51" s="26"/>
      <c r="U51" s="26"/>
      <c r="V51" s="23"/>
      <c r="W51" s="23"/>
      <c r="X51" s="26"/>
      <c r="Y51" s="26"/>
      <c r="Z51" s="23"/>
      <c r="AA51" s="23"/>
      <c r="AB51" s="23"/>
      <c r="AC51" s="23"/>
      <c r="AD51" s="23"/>
      <c r="AE51" s="23"/>
      <c r="AF51" s="23"/>
      <c r="AG51" s="23"/>
      <c r="AH51" s="23"/>
    </row>
    <row r="52" spans="1:34" ht="15.75" hidden="1" customHeight="1">
      <c r="A52" s="10">
        <v>51</v>
      </c>
      <c r="B52" s="10" t="s">
        <v>1374</v>
      </c>
      <c r="C52" s="11" t="s">
        <v>93</v>
      </c>
      <c r="D52" s="12" t="s">
        <v>474</v>
      </c>
      <c r="E52" s="10">
        <v>413000</v>
      </c>
      <c r="F52" s="11" t="e">
        <f t="shared" ca="1" si="0"/>
        <v>#NAME?</v>
      </c>
      <c r="G52" s="12" t="e">
        <f t="shared" ca="1" si="1"/>
        <v>#NAME?</v>
      </c>
      <c r="H52" s="10">
        <v>2</v>
      </c>
      <c r="I52" s="10">
        <f>VLOOKUP(B52,'BIS + EDB Final'!A:F,6,FALSE)</f>
        <v>1</v>
      </c>
      <c r="J52" s="10">
        <f>VLOOKUP(B52,'CBG Final'!A:B,2,FALSE)</f>
        <v>1</v>
      </c>
      <c r="K52" s="13" t="e">
        <f t="shared" ca="1" si="2"/>
        <v>#NAME?</v>
      </c>
      <c r="L52" s="10" t="s">
        <v>1375</v>
      </c>
      <c r="M52" s="10" t="s">
        <v>1376</v>
      </c>
      <c r="N52" s="10" t="s">
        <v>1377</v>
      </c>
      <c r="O52" s="10" t="s">
        <v>1158</v>
      </c>
      <c r="P52" s="10" t="s">
        <v>1378</v>
      </c>
      <c r="Q52" s="10" t="s">
        <v>640</v>
      </c>
      <c r="R52" s="10" t="s">
        <v>72</v>
      </c>
      <c r="S52" s="23"/>
      <c r="T52" s="26"/>
      <c r="U52" s="26"/>
      <c r="V52" s="23"/>
      <c r="W52" s="23"/>
      <c r="X52" s="26"/>
      <c r="Y52" s="26"/>
      <c r="Z52" s="23"/>
      <c r="AA52" s="23"/>
      <c r="AB52" s="23"/>
      <c r="AC52" s="23"/>
      <c r="AD52" s="23"/>
      <c r="AE52" s="23"/>
      <c r="AF52" s="23"/>
      <c r="AG52" s="23"/>
      <c r="AH52" s="23"/>
    </row>
    <row r="53" spans="1:34" ht="15.75" hidden="1" customHeight="1">
      <c r="A53" s="10">
        <v>52</v>
      </c>
      <c r="B53" s="10" t="s">
        <v>1767</v>
      </c>
      <c r="C53" s="11" t="s">
        <v>43</v>
      </c>
      <c r="D53" s="12" t="s">
        <v>474</v>
      </c>
      <c r="E53" s="10">
        <v>409000</v>
      </c>
      <c r="F53" s="11" t="e">
        <f t="shared" ca="1" si="0"/>
        <v>#NAME?</v>
      </c>
      <c r="G53" s="12" t="e">
        <f t="shared" ca="1" si="1"/>
        <v>#NAME?</v>
      </c>
      <c r="H53" s="10">
        <v>2</v>
      </c>
      <c r="I53" s="10">
        <f>VLOOKUP(B53,'BIS + EDB Final'!A:F,6,FALSE)</f>
        <v>-1</v>
      </c>
      <c r="J53" s="10">
        <f>VLOOKUP(B53,'CBG Final'!A:B,2,FALSE)</f>
        <v>2</v>
      </c>
      <c r="K53" s="13" t="e">
        <f t="shared" ca="1" si="2"/>
        <v>#NAME?</v>
      </c>
      <c r="L53" s="10" t="s">
        <v>1768</v>
      </c>
      <c r="M53" s="10" t="s">
        <v>1140</v>
      </c>
      <c r="N53" s="10" t="s">
        <v>1769</v>
      </c>
      <c r="O53" s="10" t="s">
        <v>1770</v>
      </c>
      <c r="P53" s="10" t="s">
        <v>1771</v>
      </c>
      <c r="Q53" s="10" t="s">
        <v>31</v>
      </c>
      <c r="R53" s="10" t="s">
        <v>22</v>
      </c>
      <c r="S53" s="23"/>
      <c r="T53" s="26"/>
      <c r="U53" s="26"/>
      <c r="V53" s="23"/>
      <c r="W53" s="23"/>
      <c r="X53" s="26"/>
      <c r="Y53" s="26"/>
      <c r="Z53" s="23"/>
      <c r="AA53" s="23"/>
      <c r="AB53" s="23"/>
      <c r="AC53" s="23"/>
      <c r="AD53" s="23"/>
      <c r="AE53" s="23"/>
      <c r="AF53" s="23"/>
      <c r="AG53" s="23"/>
      <c r="AH53" s="23"/>
    </row>
    <row r="54" spans="1:34" ht="15.75" hidden="1" customHeight="1">
      <c r="A54" s="10">
        <v>53</v>
      </c>
      <c r="B54" s="10" t="s">
        <v>1007</v>
      </c>
      <c r="C54" s="11" t="s">
        <v>43</v>
      </c>
      <c r="D54" s="12" t="s">
        <v>474</v>
      </c>
      <c r="E54" s="10">
        <v>255000</v>
      </c>
      <c r="F54" s="11" t="e">
        <f t="shared" ca="1" si="0"/>
        <v>#NAME?</v>
      </c>
      <c r="G54" s="12" t="e">
        <f t="shared" ca="1" si="1"/>
        <v>#NAME?</v>
      </c>
      <c r="H54" s="10">
        <v>1</v>
      </c>
      <c r="I54" s="10">
        <f>VLOOKUP(B54,'BIS + EDB Final'!A:F,6,FALSE)</f>
        <v>1</v>
      </c>
      <c r="J54" s="10">
        <f>VLOOKUP(B54,'CBG Final'!A:B,2,FALSE)</f>
        <v>1</v>
      </c>
      <c r="K54" s="13" t="e">
        <f t="shared" ca="1" si="2"/>
        <v>#NAME?</v>
      </c>
      <c r="L54" s="10" t="s">
        <v>2191</v>
      </c>
      <c r="M54" s="10" t="s">
        <v>739</v>
      </c>
      <c r="N54" s="10" t="s">
        <v>2192</v>
      </c>
      <c r="O54" s="10" t="s">
        <v>899</v>
      </c>
      <c r="P54" s="10" t="s">
        <v>2193</v>
      </c>
      <c r="Q54" s="10" t="s">
        <v>212</v>
      </c>
      <c r="R54" s="10" t="s">
        <v>22</v>
      </c>
      <c r="S54" s="23"/>
      <c r="T54" s="26"/>
      <c r="U54" s="26"/>
      <c r="V54" s="23"/>
      <c r="W54" s="23"/>
      <c r="X54" s="26"/>
      <c r="Y54" s="26"/>
      <c r="Z54" s="23"/>
      <c r="AA54" s="23"/>
      <c r="AB54" s="23"/>
      <c r="AC54" s="23"/>
      <c r="AD54" s="23"/>
      <c r="AE54" s="23"/>
      <c r="AF54" s="23"/>
      <c r="AG54" s="23"/>
      <c r="AH54" s="23"/>
    </row>
    <row r="55" spans="1:34" ht="15.75" hidden="1" customHeight="1">
      <c r="A55" s="10">
        <v>54</v>
      </c>
      <c r="B55" s="10" t="s">
        <v>81</v>
      </c>
      <c r="C55" s="11" t="s">
        <v>43</v>
      </c>
      <c r="D55" s="12" t="s">
        <v>82</v>
      </c>
      <c r="E55" s="10">
        <v>259500</v>
      </c>
      <c r="F55" s="11" t="e">
        <f t="shared" ca="1" si="0"/>
        <v>#NAME?</v>
      </c>
      <c r="G55" s="12" t="e">
        <f t="shared" ca="1" si="1"/>
        <v>#NAME?</v>
      </c>
      <c r="H55" s="10">
        <v>2</v>
      </c>
      <c r="I55" s="10">
        <f>VLOOKUP(B55,'BIS + EDB Final'!A:F,6,FALSE)</f>
        <v>0</v>
      </c>
      <c r="J55" s="10">
        <f>VLOOKUP(B55,'CBG Final'!A:B,2,FALSE)</f>
        <v>2</v>
      </c>
      <c r="K55" s="13" t="e">
        <f t="shared" ca="1" si="2"/>
        <v>#NAME?</v>
      </c>
      <c r="L55" s="10" t="s">
        <v>1252</v>
      </c>
      <c r="M55" s="10" t="s">
        <v>608</v>
      </c>
      <c r="N55" s="10" t="s">
        <v>1253</v>
      </c>
      <c r="O55" s="10" t="s">
        <v>1254</v>
      </c>
      <c r="P55" s="10" t="s">
        <v>1255</v>
      </c>
      <c r="Q55" s="10" t="s">
        <v>61</v>
      </c>
      <c r="R55" s="10" t="s">
        <v>197</v>
      </c>
      <c r="S55" s="23"/>
      <c r="T55" s="26"/>
      <c r="U55" s="26"/>
      <c r="V55" s="23"/>
      <c r="W55" s="23"/>
      <c r="X55" s="26"/>
      <c r="Y55" s="26"/>
      <c r="Z55" s="23"/>
      <c r="AA55" s="23"/>
      <c r="AB55" s="23"/>
      <c r="AC55" s="23"/>
      <c r="AD55" s="23"/>
      <c r="AE55" s="23"/>
      <c r="AF55" s="23"/>
      <c r="AG55" s="23"/>
      <c r="AH55" s="23"/>
    </row>
    <row r="56" spans="1:34" ht="15.75" hidden="1" customHeight="1">
      <c r="A56" s="10">
        <v>55</v>
      </c>
      <c r="B56" s="10" t="s">
        <v>278</v>
      </c>
      <c r="C56" s="11" t="s">
        <v>43</v>
      </c>
      <c r="D56" s="12" t="s">
        <v>279</v>
      </c>
      <c r="E56" s="10">
        <v>470100</v>
      </c>
      <c r="F56" s="11" t="e">
        <f t="shared" ca="1" si="0"/>
        <v>#NAME?</v>
      </c>
      <c r="G56" s="12" t="e">
        <f t="shared" ca="1" si="1"/>
        <v>#NAME?</v>
      </c>
      <c r="H56" s="10">
        <v>1</v>
      </c>
      <c r="I56" s="10">
        <f>VLOOKUP(B56,'BIS + EDB Final'!A:F,6,FALSE)</f>
        <v>1</v>
      </c>
      <c r="J56" s="10">
        <f>VLOOKUP(B56,'CBG Final'!A:B,2,FALSE)</f>
        <v>2</v>
      </c>
      <c r="K56" s="13" t="e">
        <f t="shared" ca="1" si="2"/>
        <v>#NAME?</v>
      </c>
      <c r="L56" s="10" t="s">
        <v>1547</v>
      </c>
      <c r="M56" s="10" t="s">
        <v>406</v>
      </c>
      <c r="N56" s="10" t="s">
        <v>1548</v>
      </c>
      <c r="O56" s="10" t="s">
        <v>57</v>
      </c>
      <c r="P56" s="10" t="s">
        <v>1549</v>
      </c>
      <c r="Q56" s="10" t="s">
        <v>231</v>
      </c>
      <c r="R56" s="10" t="s">
        <v>22</v>
      </c>
      <c r="S56" s="23"/>
      <c r="T56" s="26"/>
      <c r="U56" s="26"/>
      <c r="V56" s="23"/>
      <c r="W56" s="23"/>
      <c r="X56" s="26"/>
      <c r="Y56" s="26"/>
      <c r="Z56" s="23"/>
      <c r="AA56" s="23"/>
      <c r="AB56" s="23"/>
      <c r="AC56" s="23"/>
      <c r="AD56" s="23"/>
      <c r="AE56" s="23"/>
      <c r="AF56" s="23"/>
      <c r="AG56" s="23"/>
      <c r="AH56" s="23"/>
    </row>
    <row r="57" spans="1:34" ht="15.75" hidden="1" customHeight="1">
      <c r="A57" s="10">
        <v>56</v>
      </c>
      <c r="B57" s="10" t="s">
        <v>500</v>
      </c>
      <c r="C57" s="11" t="s">
        <v>93</v>
      </c>
      <c r="D57" s="12" t="s">
        <v>501</v>
      </c>
      <c r="E57" s="10">
        <v>417859</v>
      </c>
      <c r="F57" s="11" t="e">
        <f t="shared" ca="1" si="0"/>
        <v>#NAME?</v>
      </c>
      <c r="G57" s="12" t="e">
        <f t="shared" ca="1" si="1"/>
        <v>#NAME?</v>
      </c>
      <c r="H57" s="10">
        <v>2</v>
      </c>
      <c r="I57" s="10">
        <f>VLOOKUP(B57,'BIS + EDB Final'!A:F,6,FALSE)</f>
        <v>0</v>
      </c>
      <c r="J57" s="10">
        <f>VLOOKUP(B57,'CBG Final'!A:B,2,FALSE)</f>
        <v>2</v>
      </c>
      <c r="K57" s="13" t="e">
        <f t="shared" ca="1" si="2"/>
        <v>#NAME?</v>
      </c>
      <c r="L57" s="10" t="s">
        <v>1026</v>
      </c>
      <c r="M57" s="10" t="s">
        <v>1027</v>
      </c>
      <c r="N57" s="10" t="s">
        <v>1028</v>
      </c>
      <c r="O57" s="10" t="s">
        <v>1029</v>
      </c>
      <c r="P57" s="10" t="s">
        <v>1030</v>
      </c>
      <c r="Q57" s="10" t="s">
        <v>40</v>
      </c>
      <c r="R57" s="10" t="s">
        <v>22</v>
      </c>
      <c r="S57" s="23"/>
      <c r="T57" s="26"/>
      <c r="U57" s="26"/>
      <c r="V57" s="23"/>
      <c r="W57" s="23"/>
      <c r="X57" s="26"/>
      <c r="Y57" s="26"/>
      <c r="Z57" s="23"/>
      <c r="AA57" s="23"/>
      <c r="AB57" s="23"/>
      <c r="AC57" s="23"/>
      <c r="AD57" s="23"/>
      <c r="AE57" s="23"/>
      <c r="AF57" s="23"/>
      <c r="AG57" s="23"/>
      <c r="AH57" s="23"/>
    </row>
    <row r="58" spans="1:34" ht="15.75" hidden="1" customHeight="1">
      <c r="A58" s="10">
        <v>57</v>
      </c>
      <c r="B58" s="10" t="s">
        <v>2734</v>
      </c>
      <c r="C58" s="11" t="s">
        <v>43</v>
      </c>
      <c r="D58" s="12" t="s">
        <v>2735</v>
      </c>
      <c r="E58" s="10">
        <v>252500</v>
      </c>
      <c r="F58" s="11" t="e">
        <f t="shared" ca="1" si="0"/>
        <v>#NAME?</v>
      </c>
      <c r="G58" s="12" t="e">
        <f t="shared" ca="1" si="1"/>
        <v>#NAME?</v>
      </c>
      <c r="H58" s="10">
        <v>2</v>
      </c>
      <c r="I58" s="10">
        <f>VLOOKUP(B58,'BIS + EDB Final'!A:F,6,FALSE)</f>
        <v>1</v>
      </c>
      <c r="J58" s="10">
        <f>VLOOKUP(B58,'CBG Final'!A:B,2,FALSE)</f>
        <v>2</v>
      </c>
      <c r="K58" s="13" t="e">
        <f t="shared" ca="1" si="2"/>
        <v>#NAME?</v>
      </c>
      <c r="L58" s="10" t="s">
        <v>2736</v>
      </c>
      <c r="M58" s="10" t="s">
        <v>548</v>
      </c>
      <c r="N58" s="10" t="s">
        <v>2737</v>
      </c>
      <c r="O58" s="10"/>
      <c r="P58" s="10" t="s">
        <v>2738</v>
      </c>
      <c r="Q58" s="10" t="s">
        <v>175</v>
      </c>
      <c r="R58" s="10" t="s">
        <v>22</v>
      </c>
      <c r="S58" s="23"/>
      <c r="T58" s="26"/>
      <c r="U58" s="26"/>
      <c r="V58" s="23"/>
      <c r="W58" s="23"/>
      <c r="X58" s="26"/>
      <c r="Y58" s="26"/>
      <c r="Z58" s="23"/>
      <c r="AA58" s="23"/>
      <c r="AB58" s="23"/>
      <c r="AC58" s="23"/>
      <c r="AD58" s="23"/>
      <c r="AE58" s="23"/>
      <c r="AF58" s="23"/>
      <c r="AG58" s="23"/>
      <c r="AH58" s="23"/>
    </row>
    <row r="59" spans="1:34" ht="15.75" hidden="1" customHeight="1">
      <c r="A59" s="10">
        <v>58</v>
      </c>
      <c r="B59" s="10" t="s">
        <v>726</v>
      </c>
      <c r="C59" s="11" t="s">
        <v>43</v>
      </c>
      <c r="D59" s="12" t="s">
        <v>727</v>
      </c>
      <c r="E59" s="10">
        <v>586700</v>
      </c>
      <c r="F59" s="11" t="e">
        <f t="shared" ca="1" si="0"/>
        <v>#NAME?</v>
      </c>
      <c r="G59" s="12" t="e">
        <f t="shared" ca="1" si="1"/>
        <v>#NAME?</v>
      </c>
      <c r="H59" s="10">
        <v>1</v>
      </c>
      <c r="I59" s="10">
        <f>VLOOKUP(B59,'BIS + EDB Final'!A:F,6,FALSE)</f>
        <v>0</v>
      </c>
      <c r="J59" s="10">
        <f>VLOOKUP(B59,'CBG Final'!A:B,2,FALSE)</f>
        <v>2</v>
      </c>
      <c r="K59" s="13" t="e">
        <f t="shared" ca="1" si="2"/>
        <v>#NAME?</v>
      </c>
      <c r="L59" s="10" t="s">
        <v>2599</v>
      </c>
      <c r="M59" s="10" t="s">
        <v>518</v>
      </c>
      <c r="N59" s="10" t="s">
        <v>2600</v>
      </c>
      <c r="O59" s="10"/>
      <c r="P59" s="10" t="s">
        <v>2601</v>
      </c>
      <c r="Q59" s="10" t="s">
        <v>21</v>
      </c>
      <c r="R59" s="10" t="s">
        <v>22</v>
      </c>
      <c r="S59" s="23"/>
      <c r="T59" s="26"/>
      <c r="U59" s="26"/>
      <c r="V59" s="23"/>
      <c r="W59" s="23"/>
      <c r="X59" s="26"/>
      <c r="Y59" s="26"/>
      <c r="Z59" s="23"/>
      <c r="AA59" s="23"/>
      <c r="AB59" s="23"/>
      <c r="AC59" s="23"/>
      <c r="AD59" s="23"/>
      <c r="AE59" s="23"/>
      <c r="AF59" s="23"/>
      <c r="AG59" s="23"/>
      <c r="AH59" s="23"/>
    </row>
    <row r="60" spans="1:34" ht="15.75" hidden="1" customHeight="1">
      <c r="A60" s="10">
        <v>59</v>
      </c>
      <c r="B60" s="10" t="s">
        <v>198</v>
      </c>
      <c r="C60" s="11" t="s">
        <v>43</v>
      </c>
      <c r="D60" s="12" t="s">
        <v>85</v>
      </c>
      <c r="E60" s="10">
        <v>333000</v>
      </c>
      <c r="F60" s="11" t="e">
        <f t="shared" ca="1" si="0"/>
        <v>#NAME?</v>
      </c>
      <c r="G60" s="12" t="e">
        <f t="shared" ca="1" si="1"/>
        <v>#NAME?</v>
      </c>
      <c r="H60" s="10">
        <v>1</v>
      </c>
      <c r="I60" s="10">
        <f>VLOOKUP(B60,'BIS + EDB Final'!A:F,6,FALSE)</f>
        <v>0</v>
      </c>
      <c r="J60" s="10">
        <f>VLOOKUP(B60,'CBG Final'!A:B,2,FALSE)</f>
        <v>2</v>
      </c>
      <c r="K60" s="13" t="e">
        <f t="shared" ca="1" si="2"/>
        <v>#NAME?</v>
      </c>
      <c r="L60" s="10" t="s">
        <v>1196</v>
      </c>
      <c r="M60" s="10" t="s">
        <v>1197</v>
      </c>
      <c r="N60" s="10" t="s">
        <v>1198</v>
      </c>
      <c r="O60" s="10" t="s">
        <v>1199</v>
      </c>
      <c r="P60" s="10" t="s">
        <v>1200</v>
      </c>
      <c r="Q60" s="10" t="s">
        <v>40</v>
      </c>
      <c r="R60" s="10" t="s">
        <v>22</v>
      </c>
      <c r="S60" s="23"/>
      <c r="T60" s="26"/>
      <c r="U60" s="26"/>
      <c r="V60" s="23"/>
      <c r="W60" s="23"/>
      <c r="X60" s="26"/>
      <c r="Y60" s="26"/>
      <c r="Z60" s="23"/>
      <c r="AA60" s="23"/>
      <c r="AB60" s="23"/>
      <c r="AC60" s="23"/>
      <c r="AD60" s="23"/>
      <c r="AE60" s="23"/>
      <c r="AF60" s="23"/>
      <c r="AG60" s="23"/>
      <c r="AH60" s="23"/>
    </row>
    <row r="61" spans="1:34" ht="15.75" hidden="1" customHeight="1">
      <c r="A61" s="10">
        <v>60</v>
      </c>
      <c r="B61" s="10" t="s">
        <v>725</v>
      </c>
      <c r="C61" s="11" t="s">
        <v>43</v>
      </c>
      <c r="D61" s="12" t="s">
        <v>85</v>
      </c>
      <c r="E61" s="10">
        <v>440000</v>
      </c>
      <c r="F61" s="11" t="e">
        <f t="shared" ca="1" si="0"/>
        <v>#NAME?</v>
      </c>
      <c r="G61" s="12" t="e">
        <f t="shared" ca="1" si="1"/>
        <v>#NAME?</v>
      </c>
      <c r="H61" s="10">
        <v>2</v>
      </c>
      <c r="I61" s="10">
        <f>VLOOKUP(B61,'BIS + EDB Final'!A:F,6,FALSE)</f>
        <v>1</v>
      </c>
      <c r="J61" s="10">
        <f>VLOOKUP(B61,'CBG Final'!A:B,2,FALSE)</f>
        <v>2</v>
      </c>
      <c r="K61" s="13" t="e">
        <f t="shared" ca="1" si="2"/>
        <v>#NAME?</v>
      </c>
      <c r="L61" s="10" t="s">
        <v>2508</v>
      </c>
      <c r="M61" s="10" t="s">
        <v>276</v>
      </c>
      <c r="N61" s="10" t="s">
        <v>2509</v>
      </c>
      <c r="O61" s="10" t="s">
        <v>235</v>
      </c>
      <c r="P61" s="10" t="s">
        <v>2510</v>
      </c>
      <c r="Q61" s="10" t="s">
        <v>91</v>
      </c>
      <c r="R61" s="10" t="s">
        <v>22</v>
      </c>
      <c r="S61" s="23"/>
      <c r="T61" s="26"/>
      <c r="U61" s="26"/>
      <c r="V61" s="23"/>
      <c r="W61" s="23"/>
      <c r="X61" s="26"/>
      <c r="Y61" s="26"/>
      <c r="Z61" s="23"/>
      <c r="AA61" s="23"/>
      <c r="AB61" s="23"/>
      <c r="AC61" s="23"/>
      <c r="AD61" s="23"/>
      <c r="AE61" s="23"/>
      <c r="AF61" s="23"/>
      <c r="AG61" s="23"/>
      <c r="AH61" s="23"/>
    </row>
    <row r="62" spans="1:34" ht="15.75" hidden="1" customHeight="1">
      <c r="A62" s="10">
        <v>61</v>
      </c>
      <c r="B62" s="10" t="s">
        <v>1054</v>
      </c>
      <c r="C62" s="11" t="s">
        <v>43</v>
      </c>
      <c r="D62" s="12" t="s">
        <v>85</v>
      </c>
      <c r="E62" s="10">
        <v>364000</v>
      </c>
      <c r="F62" s="11" t="e">
        <f t="shared" ca="1" si="0"/>
        <v>#NAME?</v>
      </c>
      <c r="G62" s="12" t="e">
        <f t="shared" ca="1" si="1"/>
        <v>#NAME?</v>
      </c>
      <c r="H62" s="10">
        <v>1</v>
      </c>
      <c r="I62" s="10">
        <f>VLOOKUP(B62,'BIS + EDB Final'!A:F,6,FALSE)</f>
        <v>1</v>
      </c>
      <c r="J62" s="10">
        <f>VLOOKUP(B62,'CBG Final'!A:B,2,FALSE)</f>
        <v>3</v>
      </c>
      <c r="K62" s="13" t="e">
        <f t="shared" ca="1" si="2"/>
        <v>#NAME?</v>
      </c>
      <c r="L62" s="10" t="s">
        <v>2529</v>
      </c>
      <c r="M62" s="10" t="s">
        <v>2530</v>
      </c>
      <c r="N62" s="10" t="s">
        <v>2531</v>
      </c>
      <c r="O62" s="10" t="s">
        <v>147</v>
      </c>
      <c r="P62" s="10" t="s">
        <v>2532</v>
      </c>
      <c r="Q62" s="10" t="s">
        <v>156</v>
      </c>
      <c r="R62" s="10" t="s">
        <v>54</v>
      </c>
      <c r="S62" s="23"/>
      <c r="T62" s="26"/>
      <c r="U62" s="26"/>
      <c r="V62" s="23"/>
      <c r="W62" s="23"/>
      <c r="X62" s="26"/>
      <c r="Y62" s="26"/>
      <c r="Z62" s="23"/>
      <c r="AA62" s="23"/>
      <c r="AB62" s="23"/>
      <c r="AC62" s="23"/>
      <c r="AD62" s="23"/>
      <c r="AE62" s="23"/>
      <c r="AF62" s="23"/>
      <c r="AG62" s="23"/>
      <c r="AH62" s="23"/>
    </row>
    <row r="63" spans="1:34" ht="15.75" hidden="1" customHeight="1">
      <c r="A63" s="10">
        <v>62</v>
      </c>
      <c r="B63" s="10" t="s">
        <v>2739</v>
      </c>
      <c r="C63" s="11" t="s">
        <v>43</v>
      </c>
      <c r="D63" s="12" t="s">
        <v>85</v>
      </c>
      <c r="E63" s="10">
        <v>2100000</v>
      </c>
      <c r="F63" s="11" t="e">
        <f t="shared" ca="1" si="0"/>
        <v>#NAME?</v>
      </c>
      <c r="G63" s="12" t="e">
        <f t="shared" ca="1" si="1"/>
        <v>#NAME?</v>
      </c>
      <c r="H63" s="10">
        <v>2</v>
      </c>
      <c r="I63" s="10">
        <f>VLOOKUP(B63,'BIS + EDB Final'!A:F,6,FALSE)</f>
        <v>-1</v>
      </c>
      <c r="J63" s="10">
        <f>VLOOKUP(B63,'CBG Final'!A:B,2,FALSE)</f>
        <v>3</v>
      </c>
      <c r="K63" s="13" t="e">
        <f t="shared" ca="1" si="2"/>
        <v>#NAME?</v>
      </c>
      <c r="L63" s="10" t="s">
        <v>2740</v>
      </c>
      <c r="M63" s="10" t="s">
        <v>368</v>
      </c>
      <c r="N63" s="10" t="s">
        <v>2741</v>
      </c>
      <c r="O63" s="10" t="s">
        <v>2742</v>
      </c>
      <c r="P63" s="10" t="s">
        <v>2743</v>
      </c>
      <c r="Q63" s="10" t="s">
        <v>40</v>
      </c>
      <c r="R63" s="10" t="s">
        <v>22</v>
      </c>
      <c r="S63" s="23"/>
      <c r="T63" s="28"/>
      <c r="U63" s="28"/>
      <c r="V63" s="23"/>
      <c r="W63" s="23"/>
      <c r="X63" s="28"/>
      <c r="Y63" s="28"/>
      <c r="Z63" s="23"/>
      <c r="AA63" s="23"/>
      <c r="AB63" s="23"/>
      <c r="AC63" s="23"/>
      <c r="AD63" s="23"/>
      <c r="AE63" s="23"/>
      <c r="AF63" s="23"/>
      <c r="AG63" s="23"/>
      <c r="AH63" s="23"/>
    </row>
    <row r="64" spans="1:34" ht="15.75" hidden="1" customHeight="1">
      <c r="A64" s="10">
        <v>63</v>
      </c>
      <c r="B64" s="10" t="s">
        <v>1021</v>
      </c>
      <c r="C64" s="11" t="s">
        <v>43</v>
      </c>
      <c r="D64" s="12" t="s">
        <v>282</v>
      </c>
      <c r="E64" s="10">
        <v>172000</v>
      </c>
      <c r="F64" s="11" t="e">
        <f t="shared" ca="1" si="0"/>
        <v>#NAME?</v>
      </c>
      <c r="G64" s="12" t="e">
        <f t="shared" ca="1" si="1"/>
        <v>#NAME?</v>
      </c>
      <c r="H64" s="10">
        <v>2</v>
      </c>
      <c r="I64" s="10">
        <f>VLOOKUP(B64,'BIS + EDB Final'!A:F,6,FALSE)</f>
        <v>-1</v>
      </c>
      <c r="J64" s="10">
        <f>VLOOKUP(B64,'CBG Final'!A:B,2,FALSE)</f>
        <v>3</v>
      </c>
      <c r="K64" s="13" t="e">
        <f t="shared" ca="1" si="2"/>
        <v>#NAME?</v>
      </c>
      <c r="L64" s="10" t="s">
        <v>1022</v>
      </c>
      <c r="M64" s="10" t="s">
        <v>70</v>
      </c>
      <c r="N64" s="10" t="s">
        <v>1023</v>
      </c>
      <c r="O64" s="10"/>
      <c r="P64" s="10" t="s">
        <v>1024</v>
      </c>
      <c r="Q64" s="10" t="s">
        <v>1025</v>
      </c>
      <c r="R64" s="10" t="s">
        <v>22</v>
      </c>
      <c r="S64" s="23"/>
      <c r="T64" s="26"/>
      <c r="U64" s="26"/>
      <c r="V64" s="23"/>
      <c r="W64" s="23"/>
      <c r="X64" s="26"/>
      <c r="Y64" s="26"/>
      <c r="Z64" s="23"/>
      <c r="AA64" s="23"/>
      <c r="AB64" s="23"/>
      <c r="AC64" s="23"/>
      <c r="AD64" s="23"/>
      <c r="AE64" s="23"/>
      <c r="AF64" s="23"/>
      <c r="AG64" s="23"/>
      <c r="AH64" s="23"/>
    </row>
    <row r="65" spans="1:34" ht="15.75" hidden="1" customHeight="1">
      <c r="A65" s="10">
        <v>64</v>
      </c>
      <c r="B65" s="10" t="s">
        <v>709</v>
      </c>
      <c r="C65" s="11" t="s">
        <v>43</v>
      </c>
      <c r="D65" s="12" t="s">
        <v>298</v>
      </c>
      <c r="E65" s="10">
        <v>186000</v>
      </c>
      <c r="F65" s="11" t="e">
        <f t="shared" ca="1" si="0"/>
        <v>#NAME?</v>
      </c>
      <c r="G65" s="12" t="e">
        <f t="shared" ca="1" si="1"/>
        <v>#NAME?</v>
      </c>
      <c r="H65" s="10">
        <v>1</v>
      </c>
      <c r="I65" s="10">
        <f>VLOOKUP(B65,'BIS + EDB Final'!A:F,6,FALSE)</f>
        <v>0</v>
      </c>
      <c r="J65" s="10">
        <f>VLOOKUP(B65,'CBG Final'!A:B,2,FALSE)</f>
        <v>2</v>
      </c>
      <c r="K65" s="13" t="e">
        <f t="shared" ca="1" si="2"/>
        <v>#NAME?</v>
      </c>
      <c r="L65" s="10" t="s">
        <v>2234</v>
      </c>
      <c r="M65" s="10" t="s">
        <v>204</v>
      </c>
      <c r="N65" s="10" t="s">
        <v>2235</v>
      </c>
      <c r="O65" s="10" t="s">
        <v>2236</v>
      </c>
      <c r="P65" s="10" t="s">
        <v>2237</v>
      </c>
      <c r="Q65" s="10" t="s">
        <v>2238</v>
      </c>
      <c r="R65" s="10" t="s">
        <v>22</v>
      </c>
      <c r="S65" s="23"/>
      <c r="T65" s="26"/>
      <c r="U65" s="26"/>
      <c r="V65" s="23"/>
      <c r="W65" s="23"/>
      <c r="X65" s="26"/>
      <c r="Y65" s="26"/>
      <c r="Z65" s="23"/>
      <c r="AA65" s="23"/>
      <c r="AB65" s="23"/>
      <c r="AC65" s="23"/>
      <c r="AD65" s="23"/>
      <c r="AE65" s="23"/>
      <c r="AF65" s="23"/>
      <c r="AG65" s="23"/>
      <c r="AH65" s="23"/>
    </row>
    <row r="66" spans="1:34" ht="15.75" hidden="1" customHeight="1">
      <c r="A66" s="10">
        <v>65</v>
      </c>
      <c r="B66" s="10" t="s">
        <v>232</v>
      </c>
      <c r="C66" s="11" t="s">
        <v>43</v>
      </c>
      <c r="D66" s="12" t="s">
        <v>120</v>
      </c>
      <c r="E66" s="10">
        <v>171000</v>
      </c>
      <c r="F66" s="11" t="e">
        <f t="shared" ca="1" si="0"/>
        <v>#NAME?</v>
      </c>
      <c r="G66" s="12" t="e">
        <f t="shared" ca="1" si="1"/>
        <v>#NAME?</v>
      </c>
      <c r="H66" s="10">
        <v>1</v>
      </c>
      <c r="I66" s="10">
        <f>VLOOKUP(B66,'BIS + EDB Final'!A:F,6,FALSE)</f>
        <v>-1</v>
      </c>
      <c r="J66" s="10">
        <f>VLOOKUP(B66,'CBG Final'!A:B,2,FALSE)</f>
        <v>2</v>
      </c>
      <c r="K66" s="13" t="e">
        <f t="shared" ca="1" si="2"/>
        <v>#NAME?</v>
      </c>
      <c r="L66" s="10" t="s">
        <v>1439</v>
      </c>
      <c r="M66" s="10" t="s">
        <v>1197</v>
      </c>
      <c r="N66" s="10" t="s">
        <v>1440</v>
      </c>
      <c r="O66" s="10" t="s">
        <v>1441</v>
      </c>
      <c r="P66" s="10" t="s">
        <v>1442</v>
      </c>
      <c r="Q66" s="10" t="s">
        <v>40</v>
      </c>
      <c r="R66" s="10" t="s">
        <v>22</v>
      </c>
      <c r="S66" s="23"/>
      <c r="T66" s="26"/>
      <c r="U66" s="26"/>
      <c r="V66" s="23"/>
      <c r="W66" s="23"/>
      <c r="X66" s="26"/>
      <c r="Y66" s="26"/>
      <c r="Z66" s="23"/>
      <c r="AA66" s="23"/>
      <c r="AB66" s="23"/>
      <c r="AC66" s="23"/>
      <c r="AD66" s="23"/>
      <c r="AE66" s="23"/>
      <c r="AF66" s="23"/>
      <c r="AG66" s="23"/>
      <c r="AH66" s="23"/>
    </row>
    <row r="67" spans="1:34" ht="15.75" hidden="1" customHeight="1">
      <c r="A67" s="10">
        <v>66</v>
      </c>
      <c r="B67" s="10" t="s">
        <v>1463</v>
      </c>
      <c r="C67" s="11" t="s">
        <v>43</v>
      </c>
      <c r="D67" s="12" t="s">
        <v>120</v>
      </c>
      <c r="E67" s="10">
        <v>162000</v>
      </c>
      <c r="F67" s="11" t="e">
        <f t="shared" ca="1" si="0"/>
        <v>#NAME?</v>
      </c>
      <c r="G67" s="12" t="e">
        <f t="shared" ca="1" si="1"/>
        <v>#NAME?</v>
      </c>
      <c r="H67" s="10">
        <v>2</v>
      </c>
      <c r="I67" s="10">
        <f>VLOOKUP(B67,'BIS + EDB Final'!A:F,6,FALSE)</f>
        <v>-1</v>
      </c>
      <c r="J67" s="10">
        <f>VLOOKUP(B67,'CBG Final'!A:B,2,FALSE)</f>
        <v>3</v>
      </c>
      <c r="K67" s="13" t="e">
        <f t="shared" ca="1" si="2"/>
        <v>#NAME?</v>
      </c>
      <c r="L67" s="10" t="s">
        <v>1464</v>
      </c>
      <c r="M67" s="10" t="s">
        <v>38</v>
      </c>
      <c r="N67" s="10" t="s">
        <v>1465</v>
      </c>
      <c r="O67" s="10" t="s">
        <v>1466</v>
      </c>
      <c r="P67" s="10" t="s">
        <v>1467</v>
      </c>
      <c r="Q67" s="10" t="s">
        <v>253</v>
      </c>
      <c r="R67" s="10" t="s">
        <v>22</v>
      </c>
      <c r="S67" s="23"/>
      <c r="T67" s="26"/>
      <c r="U67" s="26"/>
      <c r="V67" s="23"/>
      <c r="W67" s="23"/>
      <c r="X67" s="26"/>
      <c r="Y67" s="26"/>
      <c r="Z67" s="23"/>
      <c r="AA67" s="23"/>
      <c r="AB67" s="23"/>
      <c r="AC67" s="23"/>
      <c r="AD67" s="23"/>
      <c r="AE67" s="23"/>
      <c r="AF67" s="23"/>
      <c r="AG67" s="23"/>
      <c r="AH67" s="23"/>
    </row>
    <row r="68" spans="1:34" ht="15.75" hidden="1" customHeight="1">
      <c r="A68" s="10">
        <v>67</v>
      </c>
      <c r="B68" s="10" t="s">
        <v>499</v>
      </c>
      <c r="C68" s="11" t="s">
        <v>84</v>
      </c>
      <c r="D68" s="12" t="s">
        <v>120</v>
      </c>
      <c r="E68" s="10">
        <v>194173</v>
      </c>
      <c r="F68" s="11" t="e">
        <f t="shared" ca="1" si="0"/>
        <v>#NAME?</v>
      </c>
      <c r="G68" s="12" t="e">
        <f t="shared" ca="1" si="1"/>
        <v>#NAME?</v>
      </c>
      <c r="H68" s="10">
        <v>2</v>
      </c>
      <c r="I68" s="10">
        <f>VLOOKUP(B68,'BIS + EDB Final'!A:F,6,FALSE)</f>
        <v>-1</v>
      </c>
      <c r="J68" s="10">
        <f>VLOOKUP(B68,'CBG Final'!A:B,2,FALSE)</f>
        <v>2</v>
      </c>
      <c r="K68" s="13" t="e">
        <f t="shared" ca="1" si="2"/>
        <v>#NAME?</v>
      </c>
      <c r="L68" s="10" t="s">
        <v>1555</v>
      </c>
      <c r="M68" s="10" t="s">
        <v>844</v>
      </c>
      <c r="N68" s="10" t="s">
        <v>1556</v>
      </c>
      <c r="O68" s="10" t="s">
        <v>1557</v>
      </c>
      <c r="P68" s="10" t="s">
        <v>1558</v>
      </c>
      <c r="Q68" s="10" t="s">
        <v>31</v>
      </c>
      <c r="R68" s="10" t="s">
        <v>22</v>
      </c>
      <c r="S68" s="23"/>
      <c r="T68" s="26"/>
      <c r="U68" s="26"/>
      <c r="V68" s="23"/>
      <c r="W68" s="23"/>
      <c r="X68" s="26"/>
      <c r="Y68" s="26"/>
      <c r="Z68" s="23"/>
      <c r="AA68" s="23"/>
      <c r="AB68" s="23"/>
      <c r="AC68" s="23"/>
      <c r="AD68" s="23"/>
      <c r="AE68" s="23"/>
      <c r="AF68" s="23"/>
      <c r="AG68" s="23"/>
      <c r="AH68" s="23"/>
    </row>
    <row r="69" spans="1:34" ht="15.75" hidden="1" customHeight="1">
      <c r="A69" s="10">
        <v>68</v>
      </c>
      <c r="B69" s="10" t="s">
        <v>1863</v>
      </c>
      <c r="C69" s="11" t="s">
        <v>93</v>
      </c>
      <c r="D69" s="12" t="s">
        <v>120</v>
      </c>
      <c r="E69" s="10">
        <v>169198</v>
      </c>
      <c r="F69" s="11" t="e">
        <f t="shared" ca="1" si="0"/>
        <v>#NAME?</v>
      </c>
      <c r="G69" s="12" t="e">
        <f t="shared" ca="1" si="1"/>
        <v>#NAME?</v>
      </c>
      <c r="H69" s="10">
        <v>1</v>
      </c>
      <c r="I69" s="10">
        <f>VLOOKUP(B69,'BIS + EDB Final'!A:F,6,FALSE)</f>
        <v>1</v>
      </c>
      <c r="J69" s="10">
        <f>VLOOKUP(B69,'CBG Final'!A:B,2,FALSE)</f>
        <v>2</v>
      </c>
      <c r="K69" s="13" t="e">
        <f t="shared" ca="1" si="2"/>
        <v>#NAME?</v>
      </c>
      <c r="L69" s="10" t="s">
        <v>1864</v>
      </c>
      <c r="M69" s="10" t="s">
        <v>1865</v>
      </c>
      <c r="N69" s="10" t="s">
        <v>1866</v>
      </c>
      <c r="O69" s="10" t="s">
        <v>1557</v>
      </c>
      <c r="P69" s="10" t="s">
        <v>1867</v>
      </c>
      <c r="Q69" s="10" t="s">
        <v>651</v>
      </c>
      <c r="R69" s="10" t="s">
        <v>22</v>
      </c>
      <c r="S69" s="23"/>
      <c r="T69" s="26"/>
      <c r="U69" s="26"/>
      <c r="V69" s="23"/>
      <c r="W69" s="23"/>
      <c r="X69" s="26"/>
      <c r="Y69" s="26"/>
      <c r="Z69" s="23"/>
      <c r="AA69" s="23"/>
      <c r="AB69" s="23"/>
      <c r="AC69" s="23"/>
      <c r="AD69" s="23"/>
      <c r="AE69" s="23"/>
      <c r="AF69" s="23"/>
      <c r="AG69" s="23"/>
      <c r="AH69" s="23"/>
    </row>
    <row r="70" spans="1:34" ht="15.75" hidden="1" customHeight="1">
      <c r="A70" s="10">
        <v>69</v>
      </c>
      <c r="B70" s="10" t="s">
        <v>1150</v>
      </c>
      <c r="C70" s="11" t="s">
        <v>93</v>
      </c>
      <c r="D70" s="12" t="s">
        <v>1151</v>
      </c>
      <c r="E70" s="10">
        <v>190159</v>
      </c>
      <c r="F70" s="11" t="e">
        <f t="shared" ca="1" si="0"/>
        <v>#NAME?</v>
      </c>
      <c r="G70" s="12" t="e">
        <f t="shared" ca="1" si="1"/>
        <v>#NAME?</v>
      </c>
      <c r="H70" s="10">
        <v>1</v>
      </c>
      <c r="I70" s="10">
        <f>VLOOKUP(B70,'BIS + EDB Final'!A:F,6,FALSE)</f>
        <v>0</v>
      </c>
      <c r="J70" s="10">
        <f>VLOOKUP(B70,'CBG Final'!A:B,2,FALSE)</f>
        <v>2</v>
      </c>
      <c r="K70" s="13" t="e">
        <f t="shared" ca="1" si="2"/>
        <v>#NAME?</v>
      </c>
      <c r="L70" s="10" t="s">
        <v>1152</v>
      </c>
      <c r="M70" s="10" t="s">
        <v>1153</v>
      </c>
      <c r="N70" s="10" t="s">
        <v>1154</v>
      </c>
      <c r="O70" s="10" t="s">
        <v>1075</v>
      </c>
      <c r="P70" s="10" t="s">
        <v>1155</v>
      </c>
      <c r="Q70" s="10" t="s">
        <v>351</v>
      </c>
      <c r="R70" s="10" t="s">
        <v>142</v>
      </c>
      <c r="S70" s="23"/>
      <c r="T70" s="26"/>
      <c r="U70" s="26"/>
      <c r="V70" s="23"/>
      <c r="W70" s="23"/>
      <c r="X70" s="23"/>
      <c r="Y70" s="23"/>
      <c r="Z70" s="23"/>
      <c r="AA70" s="23"/>
      <c r="AB70" s="23"/>
      <c r="AC70" s="23"/>
      <c r="AD70" s="23"/>
      <c r="AE70" s="23"/>
      <c r="AF70" s="23"/>
      <c r="AG70" s="23"/>
      <c r="AH70" s="23"/>
    </row>
    <row r="71" spans="1:34" ht="15.75" hidden="1" customHeight="1">
      <c r="A71" s="10">
        <v>70</v>
      </c>
      <c r="B71" s="10" t="s">
        <v>1273</v>
      </c>
      <c r="C71" s="11" t="s">
        <v>84</v>
      </c>
      <c r="D71" s="12" t="s">
        <v>1151</v>
      </c>
      <c r="E71" s="10">
        <v>158056</v>
      </c>
      <c r="F71" s="11" t="e">
        <f t="shared" ca="1" si="0"/>
        <v>#NAME?</v>
      </c>
      <c r="G71" s="12" t="e">
        <f t="shared" ca="1" si="1"/>
        <v>#NAME?</v>
      </c>
      <c r="H71" s="10">
        <v>1</v>
      </c>
      <c r="I71" s="10">
        <f>VLOOKUP(B71,'BIS + EDB Final'!A:F,6,FALSE)</f>
        <v>0</v>
      </c>
      <c r="J71" s="10">
        <f>VLOOKUP(B71,'CBG Final'!A:B,2,FALSE)</f>
        <v>2</v>
      </c>
      <c r="K71" s="13" t="e">
        <f t="shared" ca="1" si="2"/>
        <v>#NAME?</v>
      </c>
      <c r="L71" s="10" t="s">
        <v>1287</v>
      </c>
      <c r="M71" s="10" t="s">
        <v>1288</v>
      </c>
      <c r="N71" s="10" t="s">
        <v>1289</v>
      </c>
      <c r="O71" s="10" t="s">
        <v>1290</v>
      </c>
      <c r="P71" s="10" t="s">
        <v>1291</v>
      </c>
      <c r="Q71" s="10" t="s">
        <v>1292</v>
      </c>
      <c r="R71" s="10" t="s">
        <v>22</v>
      </c>
      <c r="S71" s="23"/>
      <c r="T71" s="26"/>
      <c r="U71" s="26"/>
      <c r="V71" s="23"/>
      <c r="W71" s="23"/>
      <c r="X71" s="23"/>
      <c r="Y71" s="23"/>
      <c r="Z71" s="23"/>
      <c r="AA71" s="23"/>
      <c r="AB71" s="23"/>
      <c r="AC71" s="23"/>
      <c r="AD71" s="23"/>
      <c r="AE71" s="23"/>
      <c r="AF71" s="23"/>
      <c r="AG71" s="23"/>
      <c r="AH71" s="23"/>
    </row>
    <row r="72" spans="1:34" ht="15.75" hidden="1" customHeight="1">
      <c r="A72" s="10">
        <v>71</v>
      </c>
      <c r="B72" s="10" t="s">
        <v>1848</v>
      </c>
      <c r="C72" s="11" t="s">
        <v>777</v>
      </c>
      <c r="D72" s="12" t="s">
        <v>1151</v>
      </c>
      <c r="E72" s="10">
        <v>170000</v>
      </c>
      <c r="F72" s="11" t="e">
        <f t="shared" ca="1" si="0"/>
        <v>#NAME?</v>
      </c>
      <c r="G72" s="12" t="e">
        <f t="shared" ca="1" si="1"/>
        <v>#NAME?</v>
      </c>
      <c r="H72" s="10">
        <v>1</v>
      </c>
      <c r="I72" s="10">
        <f>VLOOKUP(B72,'BIS + EDB Final'!A:F,6,FALSE)</f>
        <v>0</v>
      </c>
      <c r="J72" s="10">
        <f>VLOOKUP(B72,'CBG Final'!A:B,2,FALSE)</f>
        <v>2</v>
      </c>
      <c r="K72" s="13" t="e">
        <f t="shared" ca="1" si="2"/>
        <v>#NAME?</v>
      </c>
      <c r="L72" s="10" t="s">
        <v>1849</v>
      </c>
      <c r="M72" s="10" t="s">
        <v>572</v>
      </c>
      <c r="N72" s="10" t="s">
        <v>1850</v>
      </c>
      <c r="O72" s="10" t="s">
        <v>1825</v>
      </c>
      <c r="P72" s="10" t="s">
        <v>1851</v>
      </c>
      <c r="Q72" s="10" t="s">
        <v>468</v>
      </c>
      <c r="R72" s="10" t="s">
        <v>41</v>
      </c>
      <c r="S72" s="23"/>
      <c r="T72" s="26"/>
      <c r="U72" s="26"/>
      <c r="V72" s="23"/>
      <c r="W72" s="23"/>
      <c r="X72" s="23"/>
      <c r="Y72" s="23"/>
      <c r="Z72" s="23"/>
      <c r="AA72" s="23"/>
      <c r="AB72" s="23"/>
      <c r="AC72" s="23"/>
      <c r="AD72" s="23"/>
      <c r="AE72" s="23"/>
      <c r="AF72" s="23"/>
      <c r="AG72" s="23"/>
      <c r="AH72" s="23"/>
    </row>
    <row r="73" spans="1:34" ht="15.75" hidden="1" customHeight="1">
      <c r="A73" s="10">
        <v>72</v>
      </c>
      <c r="B73" s="10" t="s">
        <v>1304</v>
      </c>
      <c r="C73" s="11" t="s">
        <v>93</v>
      </c>
      <c r="D73" s="12" t="s">
        <v>1151</v>
      </c>
      <c r="E73" s="10">
        <v>155962</v>
      </c>
      <c r="F73" s="11" t="e">
        <f t="shared" ca="1" si="0"/>
        <v>#NAME?</v>
      </c>
      <c r="G73" s="12" t="e">
        <f t="shared" ca="1" si="1"/>
        <v>#NAME?</v>
      </c>
      <c r="H73" s="10">
        <v>1</v>
      </c>
      <c r="I73" s="10">
        <f>VLOOKUP(B73,'BIS + EDB Final'!A:F,6,FALSE)</f>
        <v>0</v>
      </c>
      <c r="J73" s="10">
        <f>VLOOKUP(B73,'CBG Final'!A:B,2,FALSE)</f>
        <v>3</v>
      </c>
      <c r="K73" s="13" t="e">
        <f t="shared" ca="1" si="2"/>
        <v>#NAME?</v>
      </c>
      <c r="L73" s="10" t="s">
        <v>2793</v>
      </c>
      <c r="M73" s="10" t="s">
        <v>2794</v>
      </c>
      <c r="N73" s="10" t="s">
        <v>2795</v>
      </c>
      <c r="O73" s="10"/>
      <c r="P73" s="10" t="s">
        <v>2796</v>
      </c>
      <c r="Q73" s="10" t="s">
        <v>1025</v>
      </c>
      <c r="R73" s="10" t="s">
        <v>196</v>
      </c>
      <c r="S73" s="23"/>
      <c r="T73" s="26"/>
      <c r="U73" s="26"/>
      <c r="V73" s="23"/>
      <c r="W73" s="23"/>
      <c r="X73" s="23"/>
      <c r="Y73" s="23"/>
      <c r="Z73" s="23"/>
      <c r="AA73" s="23"/>
      <c r="AB73" s="23"/>
      <c r="AC73" s="23"/>
      <c r="AD73" s="23"/>
      <c r="AE73" s="23"/>
      <c r="AF73" s="23"/>
      <c r="AG73" s="23"/>
      <c r="AH73" s="23"/>
    </row>
    <row r="74" spans="1:34" ht="15.75" hidden="1" customHeight="1">
      <c r="A74" s="10">
        <v>73</v>
      </c>
      <c r="B74" s="10" t="s">
        <v>2244</v>
      </c>
      <c r="C74" s="11" t="s">
        <v>46</v>
      </c>
      <c r="D74" s="12" t="s">
        <v>1211</v>
      </c>
      <c r="E74" s="10">
        <v>158413</v>
      </c>
      <c r="F74" s="11" t="e">
        <f t="shared" ca="1" si="0"/>
        <v>#NAME?</v>
      </c>
      <c r="G74" s="12" t="e">
        <f t="shared" ca="1" si="1"/>
        <v>#NAME?</v>
      </c>
      <c r="H74" s="10">
        <v>2</v>
      </c>
      <c r="I74" s="10">
        <f>VLOOKUP(B74,'BIS + EDB Final'!A:F,6,FALSE)</f>
        <v>1</v>
      </c>
      <c r="J74" s="10">
        <f>VLOOKUP(B74,'CBG Final'!A:B,2,FALSE)</f>
        <v>3</v>
      </c>
      <c r="K74" s="13" t="e">
        <f t="shared" ca="1" si="2"/>
        <v>#NAME?</v>
      </c>
      <c r="L74" s="10" t="s">
        <v>2245</v>
      </c>
      <c r="M74" s="10" t="s">
        <v>1045</v>
      </c>
      <c r="N74" s="10" t="s">
        <v>2246</v>
      </c>
      <c r="O74" s="10" t="s">
        <v>2247</v>
      </c>
      <c r="P74" s="10" t="s">
        <v>2248</v>
      </c>
      <c r="Q74" s="10" t="s">
        <v>100</v>
      </c>
      <c r="R74" s="10" t="s">
        <v>22</v>
      </c>
      <c r="S74" s="23"/>
      <c r="T74" s="26"/>
      <c r="U74" s="26"/>
      <c r="V74" s="23"/>
      <c r="W74" s="23"/>
      <c r="X74" s="23"/>
      <c r="Y74" s="23"/>
      <c r="Z74" s="23"/>
      <c r="AA74" s="23"/>
      <c r="AB74" s="23"/>
      <c r="AC74" s="23"/>
      <c r="AD74" s="23"/>
      <c r="AE74" s="23"/>
      <c r="AF74" s="23"/>
      <c r="AG74" s="23"/>
      <c r="AH74" s="23"/>
    </row>
    <row r="75" spans="1:34" ht="15.75" hidden="1" customHeight="1">
      <c r="A75" s="10">
        <v>74</v>
      </c>
      <c r="B75" s="10" t="s">
        <v>1368</v>
      </c>
      <c r="C75" s="11" t="s">
        <v>43</v>
      </c>
      <c r="D75" s="12" t="s">
        <v>1369</v>
      </c>
      <c r="E75" s="10">
        <v>194200</v>
      </c>
      <c r="F75" s="11" t="e">
        <f t="shared" ca="1" si="0"/>
        <v>#NAME?</v>
      </c>
      <c r="G75" s="12" t="e">
        <f t="shared" ca="1" si="1"/>
        <v>#NAME?</v>
      </c>
      <c r="H75" s="10">
        <v>1</v>
      </c>
      <c r="I75" s="10">
        <f>VLOOKUP(B75,'BIS + EDB Final'!A:F,6,FALSE)</f>
        <v>1</v>
      </c>
      <c r="J75" s="10">
        <f>VLOOKUP(B75,'CBG Final'!A:B,2,FALSE)</f>
        <v>2</v>
      </c>
      <c r="K75" s="13" t="e">
        <f t="shared" ca="1" si="2"/>
        <v>#NAME?</v>
      </c>
      <c r="L75" s="10" t="s">
        <v>1370</v>
      </c>
      <c r="M75" s="10" t="s">
        <v>1197</v>
      </c>
      <c r="N75" s="10" t="s">
        <v>1371</v>
      </c>
      <c r="O75" s="10" t="s">
        <v>1372</v>
      </c>
      <c r="P75" s="10" t="s">
        <v>1373</v>
      </c>
      <c r="Q75" s="10" t="s">
        <v>253</v>
      </c>
      <c r="R75" s="10" t="s">
        <v>175</v>
      </c>
      <c r="S75" s="23"/>
      <c r="T75" s="26"/>
      <c r="U75" s="26"/>
      <c r="V75" s="23"/>
      <c r="W75" s="23"/>
      <c r="X75" s="23"/>
      <c r="Y75" s="23"/>
      <c r="Z75" s="23"/>
      <c r="AA75" s="23"/>
      <c r="AB75" s="23"/>
      <c r="AC75" s="23"/>
      <c r="AD75" s="23"/>
      <c r="AE75" s="23"/>
      <c r="AF75" s="23"/>
      <c r="AG75" s="23"/>
      <c r="AH75" s="23"/>
    </row>
    <row r="76" spans="1:34" ht="15.75" hidden="1" customHeight="1">
      <c r="A76" s="10">
        <v>75</v>
      </c>
      <c r="B76" s="10" t="s">
        <v>799</v>
      </c>
      <c r="C76" s="11" t="s">
        <v>43</v>
      </c>
      <c r="D76" s="12" t="s">
        <v>474</v>
      </c>
      <c r="E76" s="10">
        <v>196650</v>
      </c>
      <c r="F76" s="11" t="e">
        <f t="shared" ca="1" si="0"/>
        <v>#NAME?</v>
      </c>
      <c r="G76" s="12" t="e">
        <f t="shared" ca="1" si="1"/>
        <v>#NAME?</v>
      </c>
      <c r="H76" s="10">
        <v>1</v>
      </c>
      <c r="I76" s="10">
        <f>VLOOKUP(B76,'BIS + EDB Final'!A:F,6,FALSE)</f>
        <v>0</v>
      </c>
      <c r="J76" s="10">
        <f>VLOOKUP(B76,'CBG Final'!A:B,2,FALSE)</f>
        <v>2</v>
      </c>
      <c r="K76" s="13" t="e">
        <f t="shared" ca="1" si="2"/>
        <v>#NAME?</v>
      </c>
      <c r="L76" s="10" t="s">
        <v>800</v>
      </c>
      <c r="M76" s="10" t="s">
        <v>518</v>
      </c>
      <c r="N76" s="10" t="s">
        <v>801</v>
      </c>
      <c r="O76" s="10" t="s">
        <v>802</v>
      </c>
      <c r="P76" s="10" t="s">
        <v>803</v>
      </c>
      <c r="Q76" s="10" t="s">
        <v>31</v>
      </c>
      <c r="R76" s="10" t="s">
        <v>224</v>
      </c>
      <c r="S76" s="23"/>
      <c r="T76" s="26"/>
      <c r="U76" s="26"/>
      <c r="V76" s="23"/>
      <c r="W76" s="23"/>
      <c r="X76" s="26"/>
      <c r="Y76" s="26"/>
      <c r="Z76" s="23"/>
      <c r="AA76" s="23"/>
      <c r="AB76" s="23"/>
      <c r="AC76" s="23"/>
      <c r="AD76" s="23"/>
      <c r="AE76" s="23"/>
      <c r="AF76" s="23"/>
      <c r="AG76" s="23"/>
      <c r="AH76" s="23"/>
    </row>
    <row r="77" spans="1:34" ht="15.75" hidden="1" customHeight="1">
      <c r="A77" s="10">
        <v>76</v>
      </c>
      <c r="B77" s="10" t="s">
        <v>1836</v>
      </c>
      <c r="C77" s="11" t="s">
        <v>43</v>
      </c>
      <c r="D77" s="12" t="s">
        <v>279</v>
      </c>
      <c r="E77" s="10">
        <v>215500</v>
      </c>
      <c r="F77" s="11" t="e">
        <f t="shared" ca="1" si="0"/>
        <v>#NAME?</v>
      </c>
      <c r="G77" s="12" t="e">
        <f t="shared" ca="1" si="1"/>
        <v>#NAME?</v>
      </c>
      <c r="H77" s="10">
        <v>1</v>
      </c>
      <c r="I77" s="10">
        <f>VLOOKUP(B77,'BIS + EDB Final'!A:F,6,FALSE)</f>
        <v>1</v>
      </c>
      <c r="J77" s="10">
        <f>VLOOKUP(B77,'CBG Final'!A:B,2,FALSE)</f>
        <v>2</v>
      </c>
      <c r="K77" s="13" t="e">
        <f t="shared" ca="1" si="2"/>
        <v>#NAME?</v>
      </c>
      <c r="L77" s="10" t="s">
        <v>1837</v>
      </c>
      <c r="M77" s="10" t="s">
        <v>971</v>
      </c>
      <c r="N77" s="10" t="s">
        <v>1838</v>
      </c>
      <c r="O77" s="10" t="s">
        <v>1839</v>
      </c>
      <c r="P77" s="10" t="s">
        <v>1840</v>
      </c>
      <c r="Q77" s="10" t="s">
        <v>190</v>
      </c>
      <c r="R77" s="10" t="s">
        <v>141</v>
      </c>
      <c r="S77" s="23"/>
      <c r="T77" s="26"/>
      <c r="U77" s="26"/>
      <c r="V77" s="23"/>
      <c r="W77" s="23"/>
      <c r="X77" s="26"/>
      <c r="Y77" s="26"/>
      <c r="Z77" s="23"/>
      <c r="AA77" s="23"/>
      <c r="AB77" s="23"/>
      <c r="AC77" s="23"/>
      <c r="AD77" s="23"/>
      <c r="AE77" s="23"/>
      <c r="AF77" s="23"/>
      <c r="AG77" s="23"/>
      <c r="AH77" s="23"/>
    </row>
    <row r="78" spans="1:34" ht="15.75" hidden="1" customHeight="1">
      <c r="A78" s="10">
        <v>77</v>
      </c>
      <c r="B78" s="10" t="s">
        <v>1667</v>
      </c>
      <c r="C78" s="11" t="s">
        <v>281</v>
      </c>
      <c r="D78" s="12" t="s">
        <v>1668</v>
      </c>
      <c r="E78" s="10">
        <v>162293</v>
      </c>
      <c r="F78" s="11" t="e">
        <f t="shared" ca="1" si="0"/>
        <v>#NAME?</v>
      </c>
      <c r="G78" s="12" t="e">
        <f t="shared" ca="1" si="1"/>
        <v>#NAME?</v>
      </c>
      <c r="H78" s="10">
        <v>2</v>
      </c>
      <c r="I78" s="10">
        <f>VLOOKUP(B78,'BIS + EDB Final'!A:F,6,FALSE)</f>
        <v>1</v>
      </c>
      <c r="J78" s="10">
        <f>VLOOKUP(B78,'CBG Final'!A:B,2,FALSE)</f>
        <v>2</v>
      </c>
      <c r="K78" s="13" t="e">
        <f t="shared" ca="1" si="2"/>
        <v>#NAME?</v>
      </c>
      <c r="L78" s="10" t="s">
        <v>1669</v>
      </c>
      <c r="M78" s="10" t="s">
        <v>1158</v>
      </c>
      <c r="N78" s="10" t="s">
        <v>1670</v>
      </c>
      <c r="O78" s="10" t="s">
        <v>1671</v>
      </c>
      <c r="P78" s="10" t="s">
        <v>1672</v>
      </c>
      <c r="Q78" s="10" t="s">
        <v>351</v>
      </c>
      <c r="R78" s="10" t="s">
        <v>116</v>
      </c>
      <c r="S78" s="23"/>
      <c r="T78" s="26"/>
      <c r="U78" s="26"/>
      <c r="V78" s="23"/>
      <c r="W78" s="23"/>
      <c r="X78" s="23"/>
      <c r="Y78" s="23"/>
      <c r="Z78" s="23"/>
      <c r="AA78" s="23"/>
      <c r="AB78" s="23"/>
      <c r="AC78" s="23"/>
      <c r="AD78" s="23"/>
      <c r="AE78" s="23"/>
      <c r="AF78" s="23"/>
      <c r="AG78" s="23"/>
      <c r="AH78" s="23"/>
    </row>
    <row r="79" spans="1:34" ht="15.75" hidden="1" customHeight="1">
      <c r="A79" s="10">
        <v>78</v>
      </c>
      <c r="B79" s="10" t="s">
        <v>2205</v>
      </c>
      <c r="C79" s="11" t="s">
        <v>93</v>
      </c>
      <c r="D79" s="12" t="s">
        <v>2206</v>
      </c>
      <c r="E79" s="10">
        <v>194956</v>
      </c>
      <c r="F79" s="11" t="e">
        <f t="shared" ca="1" si="0"/>
        <v>#NAME?</v>
      </c>
      <c r="G79" s="12" t="e">
        <f t="shared" ca="1" si="1"/>
        <v>#NAME?</v>
      </c>
      <c r="H79" s="10">
        <v>2</v>
      </c>
      <c r="I79" s="10">
        <f>VLOOKUP(B79,'BIS + EDB Final'!A:F,6,FALSE)</f>
        <v>1</v>
      </c>
      <c r="J79" s="10">
        <f>VLOOKUP(B79,'CBG Final'!A:B,2,FALSE)</f>
        <v>2</v>
      </c>
      <c r="K79" s="13" t="e">
        <f t="shared" ca="1" si="2"/>
        <v>#NAME?</v>
      </c>
      <c r="L79" s="10" t="s">
        <v>2207</v>
      </c>
      <c r="M79" s="10" t="s">
        <v>781</v>
      </c>
      <c r="N79" s="10" t="s">
        <v>2208</v>
      </c>
      <c r="O79" s="10" t="s">
        <v>2209</v>
      </c>
      <c r="P79" s="10" t="s">
        <v>2210</v>
      </c>
      <c r="Q79" s="10" t="s">
        <v>40</v>
      </c>
      <c r="R79" s="10" t="s">
        <v>61</v>
      </c>
      <c r="S79" s="23"/>
      <c r="T79" s="26"/>
      <c r="U79" s="26"/>
      <c r="V79" s="23"/>
      <c r="W79" s="23"/>
      <c r="X79" s="26"/>
      <c r="Y79" s="26"/>
      <c r="Z79" s="23"/>
      <c r="AA79" s="23"/>
      <c r="AB79" s="23"/>
      <c r="AC79" s="23"/>
      <c r="AD79" s="23"/>
      <c r="AE79" s="23"/>
      <c r="AF79" s="23"/>
      <c r="AG79" s="23"/>
      <c r="AH79" s="23"/>
    </row>
    <row r="80" spans="1:34" ht="15.75" hidden="1" customHeight="1">
      <c r="A80" s="10">
        <v>79</v>
      </c>
      <c r="B80" s="10" t="s">
        <v>359</v>
      </c>
      <c r="C80" s="11" t="s">
        <v>46</v>
      </c>
      <c r="D80" s="12" t="s">
        <v>337</v>
      </c>
      <c r="E80" s="10">
        <v>181850</v>
      </c>
      <c r="F80" s="11" t="e">
        <f t="shared" ca="1" si="0"/>
        <v>#NAME?</v>
      </c>
      <c r="G80" s="12" t="e">
        <f t="shared" ca="1" si="1"/>
        <v>#NAME?</v>
      </c>
      <c r="H80" s="10">
        <v>1</v>
      </c>
      <c r="I80" s="10">
        <f>VLOOKUP(B80,'BIS + EDB Final'!A:F,6,FALSE)</f>
        <v>0</v>
      </c>
      <c r="J80" s="10">
        <f>VLOOKUP(B80,'CBG Final'!A:B,2,FALSE)</f>
        <v>2</v>
      </c>
      <c r="K80" s="13" t="e">
        <f t="shared" ca="1" si="2"/>
        <v>#NAME?</v>
      </c>
      <c r="L80" s="10" t="s">
        <v>1379</v>
      </c>
      <c r="M80" s="10" t="s">
        <v>1380</v>
      </c>
      <c r="N80" s="10" t="s">
        <v>1381</v>
      </c>
      <c r="O80" s="10" t="s">
        <v>817</v>
      </c>
      <c r="P80" s="10" t="s">
        <v>1382</v>
      </c>
      <c r="Q80" s="10" t="s">
        <v>1292</v>
      </c>
      <c r="R80" s="10" t="s">
        <v>22</v>
      </c>
      <c r="S80" s="23"/>
      <c r="T80" s="26"/>
      <c r="U80" s="26"/>
      <c r="V80" s="23"/>
      <c r="W80" s="23"/>
      <c r="X80" s="26"/>
      <c r="Y80" s="26"/>
      <c r="Z80" s="23"/>
      <c r="AA80" s="23"/>
      <c r="AB80" s="23"/>
      <c r="AC80" s="23"/>
      <c r="AD80" s="23"/>
      <c r="AE80" s="23"/>
      <c r="AF80" s="23"/>
      <c r="AG80" s="23"/>
      <c r="AH80" s="23"/>
    </row>
    <row r="81" spans="1:34" ht="15.75" hidden="1" customHeight="1">
      <c r="A81" s="10">
        <v>80</v>
      </c>
      <c r="B81" s="10" t="s">
        <v>793</v>
      </c>
      <c r="C81" s="11" t="s">
        <v>169</v>
      </c>
      <c r="D81" s="12" t="s">
        <v>794</v>
      </c>
      <c r="E81" s="10">
        <v>774303</v>
      </c>
      <c r="F81" s="11" t="e">
        <f t="shared" ca="1" si="0"/>
        <v>#NAME?</v>
      </c>
      <c r="G81" s="12" t="e">
        <f t="shared" ca="1" si="1"/>
        <v>#NAME?</v>
      </c>
      <c r="H81" s="10">
        <v>3</v>
      </c>
      <c r="I81" s="10">
        <f>VLOOKUP(B81,'BIS + EDB Final'!A:F,6,FALSE)</f>
        <v>0</v>
      </c>
      <c r="J81" s="10">
        <f>VLOOKUP(B81,'CBG Final'!A:B,2,FALSE)</f>
        <v>3</v>
      </c>
      <c r="K81" s="13" t="e">
        <f t="shared" ca="1" si="2"/>
        <v>#NAME?</v>
      </c>
      <c r="L81" s="10" t="s">
        <v>795</v>
      </c>
      <c r="M81" s="10" t="s">
        <v>714</v>
      </c>
      <c r="N81" s="10" t="s">
        <v>796</v>
      </c>
      <c r="O81" s="10" t="s">
        <v>797</v>
      </c>
      <c r="P81" s="10" t="s">
        <v>798</v>
      </c>
      <c r="Q81" s="10" t="s">
        <v>40</v>
      </c>
      <c r="R81" s="10" t="s">
        <v>54</v>
      </c>
      <c r="S81" s="23"/>
      <c r="T81" s="26"/>
      <c r="U81" s="26"/>
      <c r="V81" s="23"/>
      <c r="W81" s="23"/>
      <c r="X81" s="26"/>
      <c r="Y81" s="26"/>
      <c r="Z81" s="23"/>
      <c r="AA81" s="23"/>
      <c r="AB81" s="23"/>
      <c r="AC81" s="23"/>
      <c r="AD81" s="23"/>
      <c r="AE81" s="23"/>
      <c r="AF81" s="23"/>
      <c r="AG81" s="23"/>
      <c r="AH81" s="23"/>
    </row>
    <row r="82" spans="1:34" ht="15.75" hidden="1" customHeight="1">
      <c r="A82" s="10">
        <v>81</v>
      </c>
      <c r="B82" s="10" t="s">
        <v>2399</v>
      </c>
      <c r="C82" s="11" t="s">
        <v>43</v>
      </c>
      <c r="D82" s="12" t="s">
        <v>2400</v>
      </c>
      <c r="E82" s="10">
        <v>361000</v>
      </c>
      <c r="F82" s="11" t="e">
        <f t="shared" ca="1" si="0"/>
        <v>#NAME?</v>
      </c>
      <c r="G82" s="12" t="e">
        <f t="shared" ca="1" si="1"/>
        <v>#NAME?</v>
      </c>
      <c r="H82" s="10">
        <v>2</v>
      </c>
      <c r="I82" s="10">
        <f>VLOOKUP(B82,'BIS + EDB Final'!A:F,6,FALSE)</f>
        <v>-1</v>
      </c>
      <c r="J82" s="10">
        <f>VLOOKUP(B82,'CBG Final'!A:B,2,FALSE)</f>
        <v>3</v>
      </c>
      <c r="K82" s="13" t="e">
        <f t="shared" ca="1" si="2"/>
        <v>#NAME?</v>
      </c>
      <c r="L82" s="10" t="s">
        <v>2401</v>
      </c>
      <c r="M82" s="10" t="s">
        <v>2402</v>
      </c>
      <c r="N82" s="10" t="s">
        <v>2403</v>
      </c>
      <c r="O82" s="10" t="s">
        <v>2362</v>
      </c>
      <c r="P82" s="10" t="s">
        <v>2404</v>
      </c>
      <c r="Q82" s="10" t="s">
        <v>665</v>
      </c>
      <c r="R82" s="10" t="s">
        <v>116</v>
      </c>
      <c r="S82" s="23"/>
      <c r="T82" s="26"/>
      <c r="U82" s="26"/>
      <c r="V82" s="23"/>
      <c r="W82" s="23"/>
      <c r="X82" s="23"/>
      <c r="Y82" s="23"/>
      <c r="Z82" s="23"/>
      <c r="AA82" s="23"/>
      <c r="AB82" s="23"/>
      <c r="AC82" s="23"/>
      <c r="AD82" s="23"/>
      <c r="AE82" s="23"/>
      <c r="AF82" s="23"/>
      <c r="AG82" s="23"/>
      <c r="AH82" s="23"/>
    </row>
    <row r="83" spans="1:34" ht="15.75" customHeight="1">
      <c r="A83" s="10"/>
      <c r="B83" s="10" t="s">
        <v>1438</v>
      </c>
      <c r="C83" s="11" t="s">
        <v>84</v>
      </c>
      <c r="D83" s="12" t="s">
        <v>1542</v>
      </c>
      <c r="E83" s="10">
        <v>282743</v>
      </c>
      <c r="F83" s="11" t="e">
        <f t="shared" ca="1" si="0"/>
        <v>#NAME?</v>
      </c>
      <c r="G83" s="12" t="e">
        <f t="shared" ca="1" si="1"/>
        <v>#NAME?</v>
      </c>
      <c r="H83" s="10">
        <v>2</v>
      </c>
      <c r="I83" s="10">
        <f>VLOOKUP(B83,'BIS + EDB Final'!A:F,6,FALSE)</f>
        <v>0</v>
      </c>
      <c r="J83" s="10">
        <f>VLOOKUP(B83,'CBG Final'!A:B,2,FALSE)</f>
        <v>2</v>
      </c>
      <c r="K83" s="13" t="e">
        <f t="shared" ca="1" si="2"/>
        <v>#NAME?</v>
      </c>
      <c r="L83" s="10" t="s">
        <v>1543</v>
      </c>
      <c r="M83" s="10" t="s">
        <v>1544</v>
      </c>
      <c r="N83" s="10" t="s">
        <v>1545</v>
      </c>
      <c r="O83" s="10" t="s">
        <v>1265</v>
      </c>
      <c r="P83" s="10" t="s">
        <v>1546</v>
      </c>
      <c r="Q83" s="10" t="s">
        <v>1292</v>
      </c>
      <c r="R83" s="10" t="s">
        <v>22</v>
      </c>
      <c r="S83" s="14"/>
      <c r="T83" s="15"/>
      <c r="U83" s="15"/>
      <c r="V83" s="14"/>
      <c r="W83" s="14"/>
      <c r="X83" s="15"/>
      <c r="Y83" s="15"/>
      <c r="Z83" s="14"/>
      <c r="AA83" s="14"/>
      <c r="AB83" s="14"/>
      <c r="AC83" s="14"/>
      <c r="AD83" s="14"/>
      <c r="AE83" s="14"/>
      <c r="AF83" s="14"/>
      <c r="AG83" s="14"/>
      <c r="AH83" s="14"/>
    </row>
    <row r="84" spans="1:34" ht="15.75" hidden="1" customHeight="1">
      <c r="A84" s="10">
        <v>83</v>
      </c>
      <c r="B84" s="10" t="s">
        <v>1728</v>
      </c>
      <c r="C84" s="11" t="s">
        <v>1110</v>
      </c>
      <c r="D84" s="12" t="s">
        <v>404</v>
      </c>
      <c r="E84" s="10">
        <v>433000</v>
      </c>
      <c r="F84" s="11" t="e">
        <f t="shared" ca="1" si="0"/>
        <v>#NAME?</v>
      </c>
      <c r="G84" s="12" t="e">
        <f t="shared" ca="1" si="1"/>
        <v>#NAME?</v>
      </c>
      <c r="H84" s="10">
        <v>1</v>
      </c>
      <c r="I84" s="10">
        <f>VLOOKUP(B84,'BIS + EDB Final'!A:F,6,FALSE)</f>
        <v>0</v>
      </c>
      <c r="J84" s="10">
        <f>VLOOKUP(B84,'CBG Final'!A:B,2,FALSE)</f>
        <v>3</v>
      </c>
      <c r="K84" s="13" t="e">
        <f t="shared" ca="1" si="2"/>
        <v>#NAME?</v>
      </c>
      <c r="L84" s="10" t="s">
        <v>1729</v>
      </c>
      <c r="M84" s="10" t="s">
        <v>276</v>
      </c>
      <c r="N84" s="10" t="s">
        <v>1730</v>
      </c>
      <c r="O84" s="10" t="s">
        <v>1731</v>
      </c>
      <c r="P84" s="10" t="s">
        <v>1732</v>
      </c>
      <c r="Q84" s="10" t="s">
        <v>1041</v>
      </c>
      <c r="R84" s="10" t="s">
        <v>165</v>
      </c>
      <c r="S84" s="23"/>
      <c r="T84" s="26"/>
      <c r="U84" s="26"/>
      <c r="V84" s="23"/>
      <c r="W84" s="23"/>
      <c r="X84" s="23"/>
      <c r="Y84" s="23"/>
      <c r="Z84" s="23"/>
      <c r="AA84" s="23"/>
      <c r="AB84" s="23"/>
      <c r="AC84" s="23"/>
      <c r="AD84" s="23"/>
      <c r="AE84" s="23"/>
      <c r="AF84" s="23"/>
      <c r="AG84" s="23"/>
      <c r="AH84" s="23"/>
    </row>
    <row r="85" spans="1:34" ht="15.75" customHeight="1">
      <c r="A85" s="10"/>
      <c r="B85" s="10" t="s">
        <v>2133</v>
      </c>
      <c r="C85" s="11" t="s">
        <v>84</v>
      </c>
      <c r="D85" s="12" t="s">
        <v>935</v>
      </c>
      <c r="E85" s="10">
        <v>207548</v>
      </c>
      <c r="F85" s="11" t="e">
        <f t="shared" ca="1" si="0"/>
        <v>#NAME?</v>
      </c>
      <c r="G85" s="12" t="e">
        <f t="shared" ca="1" si="1"/>
        <v>#NAME?</v>
      </c>
      <c r="H85" s="10">
        <v>2</v>
      </c>
      <c r="I85" s="10">
        <f>VLOOKUP(B85,'BIS + EDB Final'!A:F,6,FALSE)</f>
        <v>0</v>
      </c>
      <c r="J85" s="10">
        <f>VLOOKUP(B85,'CBG Final'!A:B,2,FALSE)</f>
        <v>2</v>
      </c>
      <c r="K85" s="13" t="e">
        <f t="shared" ca="1" si="2"/>
        <v>#NAME?</v>
      </c>
      <c r="L85" s="10" t="s">
        <v>2134</v>
      </c>
      <c r="M85" s="10" t="s">
        <v>1096</v>
      </c>
      <c r="N85" s="10" t="s">
        <v>2135</v>
      </c>
      <c r="O85" s="10" t="s">
        <v>761</v>
      </c>
      <c r="P85" s="10" t="s">
        <v>2136</v>
      </c>
      <c r="Q85" s="10" t="s">
        <v>955</v>
      </c>
      <c r="R85" s="10" t="s">
        <v>22</v>
      </c>
      <c r="S85" s="14"/>
      <c r="T85" s="15"/>
      <c r="U85" s="15"/>
      <c r="V85" s="14"/>
      <c r="W85" s="14"/>
      <c r="X85" s="15"/>
      <c r="Y85" s="15"/>
      <c r="Z85" s="14"/>
      <c r="AA85" s="14"/>
      <c r="AB85" s="14"/>
      <c r="AC85" s="14"/>
      <c r="AD85" s="14"/>
      <c r="AE85" s="14"/>
      <c r="AF85" s="14"/>
      <c r="AG85" s="14"/>
      <c r="AH85" s="14"/>
    </row>
    <row r="86" spans="1:34" ht="15.75" hidden="1" customHeight="1">
      <c r="A86" s="10">
        <v>85</v>
      </c>
      <c r="B86" s="10" t="s">
        <v>858</v>
      </c>
      <c r="C86" s="11" t="s">
        <v>43</v>
      </c>
      <c r="D86" s="12" t="s">
        <v>15</v>
      </c>
      <c r="E86" s="10">
        <v>319000</v>
      </c>
      <c r="F86" s="11" t="e">
        <f t="shared" ca="1" si="0"/>
        <v>#NAME?</v>
      </c>
      <c r="G86" s="12" t="e">
        <f t="shared" ca="1" si="1"/>
        <v>#NAME?</v>
      </c>
      <c r="H86" s="10">
        <v>2</v>
      </c>
      <c r="I86" s="10">
        <f>VLOOKUP(B86,'BIS + EDB Final'!A:F,6,FALSE)</f>
        <v>1</v>
      </c>
      <c r="J86" s="10">
        <f>VLOOKUP(B86,'CBG Final'!A:B,2,FALSE)</f>
        <v>3</v>
      </c>
      <c r="K86" s="13" t="e">
        <f t="shared" ca="1" si="2"/>
        <v>#NAME?</v>
      </c>
      <c r="L86" s="10" t="s">
        <v>2142</v>
      </c>
      <c r="M86" s="10" t="s">
        <v>2143</v>
      </c>
      <c r="N86" s="10" t="s">
        <v>2144</v>
      </c>
      <c r="O86" s="10" t="s">
        <v>626</v>
      </c>
      <c r="P86" s="10" t="s">
        <v>2145</v>
      </c>
      <c r="Q86" s="10" t="s">
        <v>175</v>
      </c>
      <c r="R86" s="10" t="s">
        <v>22</v>
      </c>
      <c r="S86" s="23"/>
      <c r="T86" s="26"/>
      <c r="U86" s="26"/>
      <c r="V86" s="23"/>
      <c r="W86" s="23"/>
      <c r="X86" s="26"/>
      <c r="Y86" s="26"/>
      <c r="Z86" s="23"/>
      <c r="AA86" s="23"/>
      <c r="AB86" s="23"/>
      <c r="AC86" s="23"/>
      <c r="AD86" s="23"/>
      <c r="AE86" s="23"/>
      <c r="AF86" s="23"/>
      <c r="AG86" s="23"/>
      <c r="AH86" s="23"/>
    </row>
    <row r="87" spans="1:34" ht="15.75" customHeight="1">
      <c r="A87" s="10"/>
      <c r="B87" s="10" t="s">
        <v>652</v>
      </c>
      <c r="C87" s="11" t="s">
        <v>777</v>
      </c>
      <c r="D87" s="12" t="s">
        <v>653</v>
      </c>
      <c r="E87" s="10">
        <v>250000</v>
      </c>
      <c r="F87" s="11" t="e">
        <f t="shared" ca="1" si="0"/>
        <v>#NAME?</v>
      </c>
      <c r="G87" s="12" t="e">
        <f t="shared" ca="1" si="1"/>
        <v>#NAME?</v>
      </c>
      <c r="H87" s="10">
        <v>2</v>
      </c>
      <c r="I87" s="10">
        <f>VLOOKUP(B87,'BIS + EDB Final'!A:F,6,FALSE)</f>
        <v>1</v>
      </c>
      <c r="J87" s="10">
        <f>VLOOKUP(B87,'CBG Final'!A:B,2,FALSE)</f>
        <v>1</v>
      </c>
      <c r="K87" s="13" t="e">
        <f t="shared" ca="1" si="2"/>
        <v>#NAME?</v>
      </c>
      <c r="L87" s="10" t="s">
        <v>1031</v>
      </c>
      <c r="M87" s="10" t="s">
        <v>1032</v>
      </c>
      <c r="N87" s="10" t="s">
        <v>1033</v>
      </c>
      <c r="O87" s="10" t="s">
        <v>1034</v>
      </c>
      <c r="P87" s="10" t="s">
        <v>1035</v>
      </c>
      <c r="Q87" s="10" t="s">
        <v>574</v>
      </c>
      <c r="R87" s="10" t="s">
        <v>53</v>
      </c>
      <c r="S87" s="14"/>
      <c r="T87" s="15"/>
      <c r="U87" s="15"/>
      <c r="V87" s="14"/>
      <c r="W87" s="14"/>
      <c r="X87" s="15"/>
      <c r="Y87" s="15"/>
      <c r="Z87" s="14"/>
      <c r="AA87" s="14"/>
      <c r="AB87" s="14"/>
      <c r="AC87" s="14"/>
      <c r="AD87" s="14"/>
      <c r="AE87" s="14"/>
      <c r="AF87" s="14"/>
      <c r="AG87" s="14"/>
      <c r="AH87" s="14"/>
    </row>
    <row r="88" spans="1:34" ht="15.75" customHeight="1">
      <c r="A88" s="10"/>
      <c r="B88" s="10" t="s">
        <v>962</v>
      </c>
      <c r="C88" s="11" t="s">
        <v>43</v>
      </c>
      <c r="D88" s="12" t="s">
        <v>963</v>
      </c>
      <c r="E88" s="10">
        <v>284500</v>
      </c>
      <c r="F88" s="11" t="e">
        <f t="shared" ca="1" si="0"/>
        <v>#NAME?</v>
      </c>
      <c r="G88" s="12" t="e">
        <f t="shared" ca="1" si="1"/>
        <v>#NAME?</v>
      </c>
      <c r="H88" s="10">
        <v>2</v>
      </c>
      <c r="I88" s="10">
        <f>VLOOKUP(B88,'BIS + EDB Final'!A:F,6,FALSE)</f>
        <v>-1</v>
      </c>
      <c r="J88" s="10">
        <f>VLOOKUP(B88,'CBG Final'!A:B,2,FALSE)</f>
        <v>2</v>
      </c>
      <c r="K88" s="13" t="e">
        <f t="shared" ca="1" si="2"/>
        <v>#NAME?</v>
      </c>
      <c r="L88" s="10" t="s">
        <v>1617</v>
      </c>
      <c r="M88" s="10" t="s">
        <v>306</v>
      </c>
      <c r="N88" s="10" t="s">
        <v>1618</v>
      </c>
      <c r="O88" s="10" t="s">
        <v>1619</v>
      </c>
      <c r="P88" s="10" t="s">
        <v>1620</v>
      </c>
      <c r="Q88" s="10" t="s">
        <v>31</v>
      </c>
      <c r="R88" s="10" t="s">
        <v>22</v>
      </c>
      <c r="S88" s="14"/>
      <c r="T88" s="15"/>
      <c r="U88" s="15"/>
      <c r="V88" s="14"/>
      <c r="W88" s="14"/>
      <c r="X88" s="15"/>
      <c r="Y88" s="15"/>
      <c r="Z88" s="14"/>
      <c r="AA88" s="14"/>
      <c r="AB88" s="14"/>
      <c r="AC88" s="14"/>
      <c r="AD88" s="14"/>
      <c r="AE88" s="14"/>
      <c r="AF88" s="14"/>
      <c r="AG88" s="14"/>
      <c r="AH88" s="14"/>
    </row>
    <row r="89" spans="1:34" ht="15.75" customHeight="1">
      <c r="A89" s="10"/>
      <c r="B89" s="10" t="s">
        <v>841</v>
      </c>
      <c r="C89" s="11" t="s">
        <v>842</v>
      </c>
      <c r="D89" s="12" t="s">
        <v>345</v>
      </c>
      <c r="E89" s="10">
        <v>143885</v>
      </c>
      <c r="F89" s="11" t="e">
        <f t="shared" ca="1" si="0"/>
        <v>#NAME?</v>
      </c>
      <c r="G89" s="12" t="e">
        <f t="shared" ca="1" si="1"/>
        <v>#NAME?</v>
      </c>
      <c r="H89" s="10">
        <v>2</v>
      </c>
      <c r="I89" s="10">
        <f>VLOOKUP(B89,'BIS + EDB Final'!A:F,6,FALSE)</f>
        <v>1</v>
      </c>
      <c r="J89" s="10">
        <f>VLOOKUP(B89,'CBG Final'!A:B,2,FALSE)</f>
        <v>2</v>
      </c>
      <c r="K89" s="13" t="e">
        <f t="shared" ca="1" si="2"/>
        <v>#NAME?</v>
      </c>
      <c r="L89" s="10" t="s">
        <v>843</v>
      </c>
      <c r="M89" s="10" t="s">
        <v>844</v>
      </c>
      <c r="N89" s="10" t="s">
        <v>845</v>
      </c>
      <c r="O89" s="10" t="s">
        <v>846</v>
      </c>
      <c r="P89" s="10" t="s">
        <v>847</v>
      </c>
      <c r="Q89" s="10" t="s">
        <v>21</v>
      </c>
      <c r="R89" s="10" t="s">
        <v>640</v>
      </c>
      <c r="S89" s="14"/>
      <c r="T89" s="15"/>
      <c r="U89" s="15"/>
      <c r="V89" s="14"/>
      <c r="W89" s="14"/>
      <c r="X89" s="15"/>
      <c r="Y89" s="15"/>
      <c r="Z89" s="14"/>
      <c r="AA89" s="14"/>
      <c r="AB89" s="14"/>
      <c r="AC89" s="14"/>
      <c r="AD89" s="14"/>
      <c r="AE89" s="14"/>
      <c r="AF89" s="14"/>
      <c r="AG89" s="14"/>
      <c r="AH89" s="14"/>
    </row>
    <row r="90" spans="1:34" ht="15.75" hidden="1" customHeight="1">
      <c r="A90" s="10">
        <v>89</v>
      </c>
      <c r="B90" s="10" t="s">
        <v>810</v>
      </c>
      <c r="C90" s="11" t="s">
        <v>777</v>
      </c>
      <c r="D90" s="12" t="s">
        <v>811</v>
      </c>
      <c r="E90" s="10">
        <v>149000</v>
      </c>
      <c r="F90" s="11" t="e">
        <f t="shared" ca="1" si="0"/>
        <v>#NAME?</v>
      </c>
      <c r="G90" s="12" t="e">
        <f t="shared" ca="1" si="1"/>
        <v>#NAME?</v>
      </c>
      <c r="H90" s="10">
        <v>1</v>
      </c>
      <c r="I90" s="10">
        <f>VLOOKUP(B90,'BIS + EDB Final'!A:F,6,FALSE)</f>
        <v>0</v>
      </c>
      <c r="J90" s="10">
        <f>VLOOKUP(B90,'CBG Final'!A:B,2,FALSE)</f>
        <v>3</v>
      </c>
      <c r="K90" s="13" t="e">
        <f t="shared" ca="1" si="2"/>
        <v>#NAME?</v>
      </c>
      <c r="L90" s="10" t="s">
        <v>812</v>
      </c>
      <c r="M90" s="10" t="s">
        <v>470</v>
      </c>
      <c r="N90" s="10" t="s">
        <v>813</v>
      </c>
      <c r="O90" s="10" t="s">
        <v>814</v>
      </c>
      <c r="P90" s="10" t="s">
        <v>815</v>
      </c>
      <c r="Q90" s="10" t="s">
        <v>100</v>
      </c>
      <c r="R90" s="10" t="s">
        <v>196</v>
      </c>
      <c r="S90" s="23"/>
      <c r="T90" s="26"/>
      <c r="U90" s="26"/>
      <c r="V90" s="23"/>
      <c r="W90" s="23"/>
      <c r="X90" s="26"/>
      <c r="Y90" s="26"/>
      <c r="Z90" s="23"/>
      <c r="AA90" s="23"/>
      <c r="AB90" s="23"/>
      <c r="AC90" s="23"/>
      <c r="AD90" s="23"/>
      <c r="AE90" s="23"/>
      <c r="AF90" s="23"/>
      <c r="AG90" s="23"/>
      <c r="AH90" s="23"/>
    </row>
    <row r="91" spans="1:34" ht="15.75" customHeight="1">
      <c r="A91" s="10"/>
      <c r="B91" s="10" t="s">
        <v>372</v>
      </c>
      <c r="C91" s="11" t="s">
        <v>93</v>
      </c>
      <c r="D91" s="12" t="s">
        <v>373</v>
      </c>
      <c r="E91" s="10">
        <v>198194</v>
      </c>
      <c r="F91" s="11" t="e">
        <f t="shared" ca="1" si="0"/>
        <v>#NAME?</v>
      </c>
      <c r="G91" s="12" t="e">
        <f t="shared" ca="1" si="1"/>
        <v>#NAME?</v>
      </c>
      <c r="H91" s="10">
        <v>2</v>
      </c>
      <c r="I91" s="10">
        <f>VLOOKUP(B91,'BIS + EDB Final'!A:F,6,FALSE)</f>
        <v>1</v>
      </c>
      <c r="J91" s="10">
        <f>VLOOKUP(B91,'CBG Final'!A:B,2,FALSE)</f>
        <v>2</v>
      </c>
      <c r="K91" s="13" t="e">
        <f t="shared" ca="1" si="2"/>
        <v>#NAME?</v>
      </c>
      <c r="L91" s="10" t="s">
        <v>1328</v>
      </c>
      <c r="M91" s="10" t="s">
        <v>1329</v>
      </c>
      <c r="N91" s="10" t="s">
        <v>1330</v>
      </c>
      <c r="O91" s="10" t="s">
        <v>1331</v>
      </c>
      <c r="P91" s="10" t="s">
        <v>1332</v>
      </c>
      <c r="Q91" s="10" t="s">
        <v>116</v>
      </c>
      <c r="R91" s="10" t="s">
        <v>22</v>
      </c>
      <c r="S91" s="14"/>
      <c r="T91" s="15"/>
      <c r="U91" s="15"/>
      <c r="V91" s="14"/>
      <c r="W91" s="14"/>
      <c r="X91" s="15"/>
      <c r="Y91" s="15"/>
      <c r="Z91" s="14"/>
      <c r="AA91" s="14"/>
      <c r="AB91" s="14"/>
      <c r="AC91" s="14"/>
      <c r="AD91" s="14"/>
      <c r="AE91" s="14"/>
      <c r="AF91" s="14"/>
      <c r="AG91" s="14"/>
      <c r="AH91" s="14"/>
    </row>
    <row r="92" spans="1:34" ht="15.75" customHeight="1">
      <c r="A92" s="10"/>
      <c r="B92" s="10" t="s">
        <v>254</v>
      </c>
      <c r="C92" s="11" t="s">
        <v>255</v>
      </c>
      <c r="D92" s="12" t="s">
        <v>2264</v>
      </c>
      <c r="E92" s="10">
        <v>262647</v>
      </c>
      <c r="F92" s="11" t="e">
        <f t="shared" ca="1" si="0"/>
        <v>#NAME?</v>
      </c>
      <c r="G92" s="12" t="e">
        <f t="shared" ca="1" si="1"/>
        <v>#NAME?</v>
      </c>
      <c r="H92" s="10">
        <v>1</v>
      </c>
      <c r="I92" s="10">
        <f>VLOOKUP(B92,'BIS + EDB Final'!A:F,6,FALSE)</f>
        <v>0</v>
      </c>
      <c r="J92" s="10">
        <f>VLOOKUP(B92,'CBG Final'!A:B,2,FALSE)</f>
        <v>2</v>
      </c>
      <c r="K92" s="13" t="e">
        <f t="shared" ca="1" si="2"/>
        <v>#NAME?</v>
      </c>
      <c r="L92" s="10" t="s">
        <v>2265</v>
      </c>
      <c r="M92" s="10" t="s">
        <v>1206</v>
      </c>
      <c r="N92" s="10" t="s">
        <v>2266</v>
      </c>
      <c r="O92" s="10" t="s">
        <v>2267</v>
      </c>
      <c r="P92" s="10" t="s">
        <v>2268</v>
      </c>
      <c r="Q92" s="10" t="s">
        <v>253</v>
      </c>
      <c r="R92" s="10" t="s">
        <v>22</v>
      </c>
      <c r="S92" s="14"/>
      <c r="T92" s="15"/>
      <c r="U92" s="15"/>
      <c r="V92" s="14"/>
      <c r="W92" s="14"/>
      <c r="X92" s="15"/>
      <c r="Y92" s="15"/>
      <c r="Z92" s="14"/>
      <c r="AA92" s="14"/>
      <c r="AB92" s="14"/>
      <c r="AC92" s="14"/>
      <c r="AD92" s="14"/>
      <c r="AE92" s="14"/>
      <c r="AF92" s="14"/>
      <c r="AG92" s="14"/>
      <c r="AH92" s="14"/>
    </row>
    <row r="93" spans="1:34" ht="15.75" customHeight="1">
      <c r="A93" s="10"/>
      <c r="B93" s="10" t="s">
        <v>1794</v>
      </c>
      <c r="C93" s="11" t="s">
        <v>46</v>
      </c>
      <c r="D93" s="12" t="s">
        <v>1795</v>
      </c>
      <c r="E93" s="10">
        <v>226831</v>
      </c>
      <c r="F93" s="11" t="e">
        <f t="shared" ca="1" si="0"/>
        <v>#NAME?</v>
      </c>
      <c r="G93" s="12" t="e">
        <f t="shared" ca="1" si="1"/>
        <v>#NAME?</v>
      </c>
      <c r="H93" s="10">
        <v>1</v>
      </c>
      <c r="I93" s="10">
        <f>VLOOKUP(B93,'BIS + EDB Final'!A:F,6,FALSE)</f>
        <v>0</v>
      </c>
      <c r="J93" s="10">
        <f>VLOOKUP(B93,'CBG Final'!A:B,2,FALSE)</f>
        <v>2</v>
      </c>
      <c r="K93" s="13" t="e">
        <f t="shared" ca="1" si="2"/>
        <v>#NAME?</v>
      </c>
      <c r="L93" s="10" t="s">
        <v>1796</v>
      </c>
      <c r="M93" s="10" t="s">
        <v>518</v>
      </c>
      <c r="N93" s="10" t="s">
        <v>1797</v>
      </c>
      <c r="O93" s="10" t="s">
        <v>1798</v>
      </c>
      <c r="P93" s="10" t="s">
        <v>1799</v>
      </c>
      <c r="Q93" s="10" t="s">
        <v>1800</v>
      </c>
      <c r="R93" s="10" t="s">
        <v>197</v>
      </c>
      <c r="S93" s="14"/>
      <c r="T93" s="15"/>
      <c r="U93" s="15"/>
      <c r="V93" s="14"/>
      <c r="W93" s="14"/>
      <c r="X93" s="14"/>
      <c r="Y93" s="14"/>
      <c r="Z93" s="14"/>
      <c r="AA93" s="14"/>
      <c r="AB93" s="14"/>
      <c r="AC93" s="14"/>
      <c r="AD93" s="14"/>
      <c r="AE93" s="14"/>
      <c r="AF93" s="14"/>
      <c r="AG93" s="14"/>
      <c r="AH93" s="14"/>
    </row>
    <row r="94" spans="1:34" ht="15.75" customHeight="1">
      <c r="A94" s="10"/>
      <c r="B94" s="10" t="s">
        <v>604</v>
      </c>
      <c r="C94" s="11" t="s">
        <v>84</v>
      </c>
      <c r="D94" s="12" t="s">
        <v>373</v>
      </c>
      <c r="E94" s="10">
        <v>341321</v>
      </c>
      <c r="F94" s="11" t="e">
        <f t="shared" ca="1" si="0"/>
        <v>#NAME?</v>
      </c>
      <c r="G94" s="12" t="e">
        <f t="shared" ca="1" si="1"/>
        <v>#NAME?</v>
      </c>
      <c r="H94" s="10">
        <v>1</v>
      </c>
      <c r="I94" s="10">
        <f>VLOOKUP(B94,'BIS + EDB Final'!A:F,6,FALSE)</f>
        <v>0</v>
      </c>
      <c r="J94" s="10">
        <f>VLOOKUP(B94,'CBG Final'!A:B,2,FALSE)</f>
        <v>2</v>
      </c>
      <c r="K94" s="13" t="e">
        <f t="shared" ca="1" si="2"/>
        <v>#NAME?</v>
      </c>
      <c r="L94" s="10" t="s">
        <v>2069</v>
      </c>
      <c r="M94" s="10" t="s">
        <v>461</v>
      </c>
      <c r="N94" s="10" t="s">
        <v>2070</v>
      </c>
      <c r="O94" s="10" t="s">
        <v>732</v>
      </c>
      <c r="P94" s="10" t="s">
        <v>2071</v>
      </c>
      <c r="Q94" s="10" t="s">
        <v>126</v>
      </c>
      <c r="R94" s="10" t="s">
        <v>22</v>
      </c>
      <c r="S94" s="14"/>
      <c r="T94" s="15"/>
      <c r="U94" s="15"/>
      <c r="V94" s="14"/>
      <c r="W94" s="14"/>
      <c r="X94" s="15"/>
      <c r="Y94" s="15"/>
      <c r="Z94" s="14"/>
      <c r="AA94" s="14"/>
      <c r="AB94" s="14"/>
      <c r="AC94" s="14"/>
      <c r="AD94" s="14"/>
      <c r="AE94" s="14"/>
      <c r="AF94" s="14"/>
      <c r="AG94" s="14"/>
      <c r="AH94" s="14"/>
    </row>
    <row r="95" spans="1:34" ht="15.75" hidden="1" customHeight="1">
      <c r="A95" s="10">
        <v>94</v>
      </c>
      <c r="B95" s="10" t="s">
        <v>42</v>
      </c>
      <c r="C95" s="11" t="s">
        <v>43</v>
      </c>
      <c r="D95" s="12" t="s">
        <v>44</v>
      </c>
      <c r="E95" s="10">
        <v>1556000</v>
      </c>
      <c r="F95" s="11" t="e">
        <f t="shared" ca="1" si="0"/>
        <v>#NAME?</v>
      </c>
      <c r="G95" s="12" t="e">
        <f t="shared" ca="1" si="1"/>
        <v>#NAME?</v>
      </c>
      <c r="H95" s="10">
        <v>2</v>
      </c>
      <c r="I95" s="10">
        <f>VLOOKUP(B95,'BIS + EDB Final'!A:F,6,FALSE)</f>
        <v>-1</v>
      </c>
      <c r="J95" s="10">
        <f>VLOOKUP(B95,'CBG Final'!A:B,2,FALSE)</f>
        <v>3</v>
      </c>
      <c r="K95" s="13" t="e">
        <f t="shared" ca="1" si="2"/>
        <v>#NAME?</v>
      </c>
      <c r="L95" s="10" t="s">
        <v>821</v>
      </c>
      <c r="M95" s="10" t="s">
        <v>822</v>
      </c>
      <c r="N95" s="10" t="s">
        <v>823</v>
      </c>
      <c r="O95" s="10" t="s">
        <v>824</v>
      </c>
      <c r="P95" s="10" t="s">
        <v>825</v>
      </c>
      <c r="Q95" s="10" t="s">
        <v>40</v>
      </c>
      <c r="R95" s="10" t="s">
        <v>183</v>
      </c>
      <c r="S95" s="23"/>
      <c r="T95" s="26"/>
      <c r="U95" s="26"/>
      <c r="V95" s="23"/>
      <c r="W95" s="23"/>
      <c r="X95" s="26"/>
      <c r="Y95" s="26"/>
      <c r="Z95" s="23"/>
      <c r="AA95" s="23"/>
      <c r="AB95" s="23"/>
      <c r="AC95" s="23"/>
      <c r="AD95" s="23"/>
      <c r="AE95" s="23"/>
      <c r="AF95" s="23"/>
      <c r="AG95" s="23"/>
      <c r="AH95" s="23"/>
    </row>
    <row r="96" spans="1:34" ht="15.75" customHeight="1">
      <c r="A96" s="10"/>
      <c r="B96" s="10" t="s">
        <v>1008</v>
      </c>
      <c r="C96" s="11" t="s">
        <v>46</v>
      </c>
      <c r="D96" s="12" t="s">
        <v>214</v>
      </c>
      <c r="E96" s="10">
        <v>175853</v>
      </c>
      <c r="F96" s="11" t="e">
        <f t="shared" ca="1" si="0"/>
        <v>#NAME?</v>
      </c>
      <c r="G96" s="12" t="e">
        <f t="shared" ca="1" si="1"/>
        <v>#NAME?</v>
      </c>
      <c r="H96" s="10">
        <v>2</v>
      </c>
      <c r="I96" s="10">
        <f>VLOOKUP(B96,'BIS + EDB Final'!A:F,6,FALSE)</f>
        <v>0</v>
      </c>
      <c r="J96" s="10">
        <f>VLOOKUP(B96,'CBG Final'!A:B,2,FALSE)</f>
        <v>2</v>
      </c>
      <c r="K96" s="13" t="e">
        <f t="shared" ca="1" si="2"/>
        <v>#NAME?</v>
      </c>
      <c r="L96" s="10" t="s">
        <v>1009</v>
      </c>
      <c r="M96" s="10" t="s">
        <v>1010</v>
      </c>
      <c r="N96" s="10" t="s">
        <v>1011</v>
      </c>
      <c r="O96" s="10" t="s">
        <v>1012</v>
      </c>
      <c r="P96" s="10" t="s">
        <v>1013</v>
      </c>
      <c r="Q96" s="10" t="s">
        <v>358</v>
      </c>
      <c r="R96" s="10" t="s">
        <v>22</v>
      </c>
      <c r="S96" s="14"/>
      <c r="T96" s="15"/>
      <c r="U96" s="15"/>
      <c r="V96" s="14"/>
      <c r="W96" s="14"/>
      <c r="X96" s="15"/>
      <c r="Y96" s="15"/>
      <c r="Z96" s="14"/>
      <c r="AA96" s="14"/>
      <c r="AB96" s="14"/>
      <c r="AC96" s="14"/>
      <c r="AD96" s="14"/>
      <c r="AE96" s="14"/>
      <c r="AF96" s="14"/>
      <c r="AG96" s="14"/>
      <c r="AH96" s="14"/>
    </row>
    <row r="97" spans="1:34" ht="15.75" hidden="1" customHeight="1">
      <c r="A97" s="10">
        <v>96</v>
      </c>
      <c r="B97" s="10" t="s">
        <v>575</v>
      </c>
      <c r="C97" s="11" t="s">
        <v>43</v>
      </c>
      <c r="D97" s="12" t="s">
        <v>576</v>
      </c>
      <c r="E97" s="10">
        <v>205040</v>
      </c>
      <c r="F97" s="11" t="e">
        <f t="shared" ca="1" si="0"/>
        <v>#NAME?</v>
      </c>
      <c r="G97" s="12" t="e">
        <f t="shared" ca="1" si="1"/>
        <v>#NAME?</v>
      </c>
      <c r="H97" s="10">
        <v>2</v>
      </c>
      <c r="I97" s="10">
        <f>VLOOKUP(B97,'BIS + EDB Final'!A:F,6,FALSE)</f>
        <v>1</v>
      </c>
      <c r="J97" s="10">
        <f>VLOOKUP(B97,'CBG Final'!A:B,2,FALSE)</f>
        <v>3</v>
      </c>
      <c r="K97" s="13" t="e">
        <f t="shared" ca="1" si="2"/>
        <v>#NAME?</v>
      </c>
      <c r="L97" s="10" t="s">
        <v>2758</v>
      </c>
      <c r="M97" s="10" t="s">
        <v>312</v>
      </c>
      <c r="N97" s="10" t="s">
        <v>2759</v>
      </c>
      <c r="O97" s="10" t="s">
        <v>2760</v>
      </c>
      <c r="P97" s="10" t="s">
        <v>2761</v>
      </c>
      <c r="Q97" s="10" t="s">
        <v>53</v>
      </c>
      <c r="R97" s="10" t="s">
        <v>22</v>
      </c>
      <c r="S97" s="23"/>
      <c r="T97" s="26"/>
      <c r="U97" s="26"/>
      <c r="V97" s="23"/>
      <c r="W97" s="23"/>
      <c r="X97" s="26"/>
      <c r="Y97" s="26"/>
      <c r="Z97" s="23"/>
      <c r="AA97" s="23"/>
      <c r="AB97" s="23"/>
      <c r="AC97" s="23"/>
      <c r="AD97" s="23"/>
      <c r="AE97" s="23"/>
      <c r="AF97" s="23"/>
      <c r="AG97" s="23"/>
      <c r="AH97" s="23"/>
    </row>
    <row r="98" spans="1:34" ht="15.75" hidden="1" customHeight="1">
      <c r="A98" s="10">
        <v>97</v>
      </c>
      <c r="B98" s="10" t="s">
        <v>874</v>
      </c>
      <c r="C98" s="11" t="s">
        <v>46</v>
      </c>
      <c r="D98" s="12" t="s">
        <v>1088</v>
      </c>
      <c r="E98" s="10">
        <v>200518</v>
      </c>
      <c r="F98" s="11" t="e">
        <f t="shared" ca="1" si="0"/>
        <v>#NAME?</v>
      </c>
      <c r="G98" s="12" t="e">
        <f t="shared" ca="1" si="1"/>
        <v>#NAME?</v>
      </c>
      <c r="H98" s="10">
        <v>1</v>
      </c>
      <c r="I98" s="10">
        <f>VLOOKUP(B98,'BIS + EDB Final'!A:F,6,FALSE)</f>
        <v>0</v>
      </c>
      <c r="J98" s="10">
        <f>VLOOKUP(B98,'CBG Final'!A:B,2,FALSE)</f>
        <v>3</v>
      </c>
      <c r="K98" s="13" t="e">
        <f t="shared" ca="1" si="2"/>
        <v>#NAME?</v>
      </c>
      <c r="L98" s="10" t="s">
        <v>1089</v>
      </c>
      <c r="M98" s="10" t="s">
        <v>1090</v>
      </c>
      <c r="N98" s="10" t="s">
        <v>1091</v>
      </c>
      <c r="O98" s="10" t="s">
        <v>261</v>
      </c>
      <c r="P98" s="10" t="s">
        <v>1092</v>
      </c>
      <c r="Q98" s="10" t="s">
        <v>231</v>
      </c>
      <c r="R98" s="10" t="s">
        <v>41</v>
      </c>
      <c r="S98" s="23"/>
      <c r="T98" s="26"/>
      <c r="U98" s="26"/>
      <c r="V98" s="23"/>
      <c r="W98" s="23"/>
      <c r="X98" s="26"/>
      <c r="Y98" s="26"/>
      <c r="Z98" s="23"/>
      <c r="AA98" s="23"/>
      <c r="AB98" s="23"/>
      <c r="AC98" s="23"/>
      <c r="AD98" s="23"/>
      <c r="AE98" s="23"/>
      <c r="AF98" s="23"/>
      <c r="AG98" s="23"/>
      <c r="AH98" s="23"/>
    </row>
    <row r="99" spans="1:34" ht="15.75" hidden="1" customHeight="1">
      <c r="A99" s="10">
        <v>98</v>
      </c>
      <c r="B99" s="10" t="s">
        <v>379</v>
      </c>
      <c r="C99" s="11" t="s">
        <v>43</v>
      </c>
      <c r="D99" s="12" t="s">
        <v>380</v>
      </c>
      <c r="E99" s="10">
        <v>182000</v>
      </c>
      <c r="F99" s="11" t="e">
        <f t="shared" ca="1" si="0"/>
        <v>#NAME?</v>
      </c>
      <c r="G99" s="12" t="e">
        <f t="shared" ca="1" si="1"/>
        <v>#NAME?</v>
      </c>
      <c r="H99" s="10">
        <v>2</v>
      </c>
      <c r="I99" s="10">
        <f>VLOOKUP(B99,'BIS + EDB Final'!A:F,6,FALSE)</f>
        <v>1</v>
      </c>
      <c r="J99" s="10">
        <f>VLOOKUP(B99,'CBG Final'!A:B,2,FALSE)</f>
        <v>3</v>
      </c>
      <c r="K99" s="13" t="e">
        <f t="shared" ca="1" si="2"/>
        <v>#NAME?</v>
      </c>
      <c r="L99" s="10" t="s">
        <v>1125</v>
      </c>
      <c r="M99" s="10" t="s">
        <v>308</v>
      </c>
      <c r="N99" s="10" t="s">
        <v>1126</v>
      </c>
      <c r="O99" s="10" t="s">
        <v>1064</v>
      </c>
      <c r="P99" s="10" t="s">
        <v>1127</v>
      </c>
      <c r="Q99" s="10" t="s">
        <v>61</v>
      </c>
      <c r="R99" s="10" t="s">
        <v>142</v>
      </c>
      <c r="S99" s="23"/>
      <c r="T99" s="26"/>
      <c r="U99" s="26"/>
      <c r="V99" s="23"/>
      <c r="W99" s="23"/>
      <c r="X99" s="26"/>
      <c r="Y99" s="26"/>
      <c r="Z99" s="23"/>
      <c r="AA99" s="23"/>
      <c r="AB99" s="23"/>
      <c r="AC99" s="23"/>
      <c r="AD99" s="23"/>
      <c r="AE99" s="23"/>
      <c r="AF99" s="23"/>
      <c r="AG99" s="23"/>
      <c r="AH99" s="23"/>
    </row>
    <row r="100" spans="1:34" ht="15.75" hidden="1" customHeight="1">
      <c r="A100" s="10">
        <v>99</v>
      </c>
      <c r="B100" s="10" t="s">
        <v>73</v>
      </c>
      <c r="C100" s="11" t="s">
        <v>43</v>
      </c>
      <c r="D100" s="12" t="s">
        <v>74</v>
      </c>
      <c r="E100" s="10">
        <v>164000</v>
      </c>
      <c r="F100" s="11" t="e">
        <f t="shared" ca="1" si="0"/>
        <v>#NAME?</v>
      </c>
      <c r="G100" s="12" t="e">
        <f t="shared" ca="1" si="1"/>
        <v>#NAME?</v>
      </c>
      <c r="H100" s="10">
        <v>1</v>
      </c>
      <c r="I100" s="10">
        <f>VLOOKUP(B100,'BIS + EDB Final'!A:F,6,FALSE)</f>
        <v>1</v>
      </c>
      <c r="J100" s="10">
        <f>VLOOKUP(B100,'CBG Final'!A:B,2,FALSE)</f>
        <v>3</v>
      </c>
      <c r="K100" s="13" t="e">
        <f t="shared" ca="1" si="2"/>
        <v>#NAME?</v>
      </c>
      <c r="L100" s="10" t="s">
        <v>848</v>
      </c>
      <c r="M100" s="10" t="s">
        <v>849</v>
      </c>
      <c r="N100" s="10" t="s">
        <v>850</v>
      </c>
      <c r="O100" s="10" t="s">
        <v>851</v>
      </c>
      <c r="P100" s="10" t="s">
        <v>852</v>
      </c>
      <c r="Q100" s="10" t="s">
        <v>21</v>
      </c>
      <c r="R100" s="10" t="s">
        <v>142</v>
      </c>
      <c r="S100" s="23"/>
      <c r="T100" s="26"/>
      <c r="U100" s="26"/>
      <c r="V100" s="23"/>
      <c r="W100" s="23"/>
      <c r="X100" s="26"/>
      <c r="Y100" s="26"/>
      <c r="Z100" s="23"/>
      <c r="AA100" s="23"/>
      <c r="AB100" s="23"/>
      <c r="AC100" s="23"/>
      <c r="AD100" s="23"/>
      <c r="AE100" s="23"/>
      <c r="AF100" s="23"/>
      <c r="AG100" s="23"/>
      <c r="AH100" s="23"/>
    </row>
    <row r="101" spans="1:34" ht="15.75" customHeight="1">
      <c r="A101" s="10"/>
      <c r="B101" s="10" t="s">
        <v>1626</v>
      </c>
      <c r="C101" s="11" t="s">
        <v>24</v>
      </c>
      <c r="D101" s="12" t="s">
        <v>214</v>
      </c>
      <c r="E101" s="10">
        <v>129177</v>
      </c>
      <c r="F101" s="11" t="e">
        <f t="shared" ca="1" si="0"/>
        <v>#NAME?</v>
      </c>
      <c r="G101" s="12" t="e">
        <f t="shared" ca="1" si="1"/>
        <v>#NAME?</v>
      </c>
      <c r="H101" s="10">
        <v>2</v>
      </c>
      <c r="I101" s="10">
        <f>VLOOKUP(B101,'BIS + EDB Final'!A:F,6,FALSE)</f>
        <v>1</v>
      </c>
      <c r="J101" s="10">
        <f>VLOOKUP(B101,'CBG Final'!A:B,2,FALSE)</f>
        <v>1</v>
      </c>
      <c r="K101" s="13" t="e">
        <f t="shared" ca="1" si="2"/>
        <v>#NAME?</v>
      </c>
      <c r="L101" s="10" t="s">
        <v>1627</v>
      </c>
      <c r="M101" s="10" t="s">
        <v>1628</v>
      </c>
      <c r="N101" s="10" t="s">
        <v>1629</v>
      </c>
      <c r="O101" s="10" t="s">
        <v>1450</v>
      </c>
      <c r="P101" s="10" t="s">
        <v>1630</v>
      </c>
      <c r="Q101" s="10" t="s">
        <v>40</v>
      </c>
      <c r="R101" s="10" t="s">
        <v>61</v>
      </c>
      <c r="S101" s="14"/>
      <c r="T101" s="15"/>
      <c r="U101" s="15"/>
      <c r="V101" s="14"/>
      <c r="W101" s="14"/>
      <c r="X101" s="14"/>
      <c r="Y101" s="14"/>
      <c r="Z101" s="14"/>
      <c r="AA101" s="14"/>
      <c r="AB101" s="14"/>
      <c r="AC101" s="14"/>
      <c r="AD101" s="14"/>
      <c r="AE101" s="14"/>
      <c r="AF101" s="14"/>
      <c r="AG101" s="14"/>
      <c r="AH101" s="14"/>
    </row>
    <row r="102" spans="1:34" ht="15.75" hidden="1" customHeight="1">
      <c r="A102" s="10">
        <v>101</v>
      </c>
      <c r="B102" s="10" t="s">
        <v>881</v>
      </c>
      <c r="C102" s="11" t="s">
        <v>43</v>
      </c>
      <c r="D102" s="12" t="s">
        <v>373</v>
      </c>
      <c r="E102" s="10">
        <v>140990</v>
      </c>
      <c r="F102" s="11" t="e">
        <f t="shared" ca="1" si="0"/>
        <v>#NAME?</v>
      </c>
      <c r="G102" s="12" t="e">
        <f t="shared" ca="1" si="1"/>
        <v>#NAME?</v>
      </c>
      <c r="H102" s="10">
        <v>1</v>
      </c>
      <c r="I102" s="10">
        <f>VLOOKUP(B102,'BIS + EDB Final'!A:F,6,FALSE)</f>
        <v>1</v>
      </c>
      <c r="J102" s="10">
        <f>VLOOKUP(B102,'CBG Final'!A:B,2,FALSE)</f>
        <v>3</v>
      </c>
      <c r="K102" s="13" t="e">
        <f t="shared" ca="1" si="2"/>
        <v>#NAME?</v>
      </c>
      <c r="L102" s="10" t="s">
        <v>882</v>
      </c>
      <c r="M102" s="10" t="s">
        <v>319</v>
      </c>
      <c r="N102" s="10" t="s">
        <v>883</v>
      </c>
      <c r="O102" s="10" t="s">
        <v>884</v>
      </c>
      <c r="P102" s="10" t="s">
        <v>885</v>
      </c>
      <c r="Q102" s="10" t="s">
        <v>91</v>
      </c>
      <c r="R102" s="10" t="s">
        <v>22</v>
      </c>
      <c r="S102" s="17"/>
      <c r="T102" s="27"/>
      <c r="U102" s="27"/>
      <c r="V102" s="17"/>
      <c r="W102" s="17"/>
      <c r="X102" s="27"/>
      <c r="Y102" s="27"/>
      <c r="Z102" s="17"/>
      <c r="AA102" s="17"/>
      <c r="AB102" s="17"/>
      <c r="AC102" s="17"/>
      <c r="AD102" s="17"/>
      <c r="AE102" s="17"/>
      <c r="AF102" s="17"/>
      <c r="AG102" s="17"/>
      <c r="AH102" s="17"/>
    </row>
    <row r="103" spans="1:34" ht="15.75" customHeight="1">
      <c r="A103" s="10"/>
      <c r="B103" s="10" t="s">
        <v>778</v>
      </c>
      <c r="C103" s="11" t="s">
        <v>84</v>
      </c>
      <c r="D103" s="12" t="s">
        <v>779</v>
      </c>
      <c r="E103" s="10">
        <v>218718</v>
      </c>
      <c r="F103" s="11" t="e">
        <f t="shared" ca="1" si="0"/>
        <v>#NAME?</v>
      </c>
      <c r="G103" s="12" t="e">
        <f t="shared" ca="1" si="1"/>
        <v>#NAME?</v>
      </c>
      <c r="H103" s="10">
        <v>1</v>
      </c>
      <c r="I103" s="10">
        <f>VLOOKUP(B103,'BIS + EDB Final'!A:F,6,FALSE)</f>
        <v>0</v>
      </c>
      <c r="J103" s="10">
        <f>VLOOKUP(B103,'CBG Final'!A:B,2,FALSE)</f>
        <v>1</v>
      </c>
      <c r="K103" s="13" t="e">
        <f t="shared" ca="1" si="2"/>
        <v>#NAME?</v>
      </c>
      <c r="L103" s="10" t="s">
        <v>1723</v>
      </c>
      <c r="M103" s="10" t="s">
        <v>1724</v>
      </c>
      <c r="N103" s="10" t="s">
        <v>1725</v>
      </c>
      <c r="O103" s="10" t="s">
        <v>1726</v>
      </c>
      <c r="P103" s="10" t="s">
        <v>1727</v>
      </c>
      <c r="Q103" s="10" t="s">
        <v>955</v>
      </c>
      <c r="R103" s="10" t="s">
        <v>80</v>
      </c>
      <c r="S103" s="14"/>
      <c r="T103" s="15"/>
      <c r="U103" s="15"/>
      <c r="V103" s="14"/>
      <c r="W103" s="14"/>
      <c r="X103" s="15"/>
      <c r="Y103" s="15"/>
      <c r="Z103" s="14"/>
      <c r="AA103" s="14"/>
      <c r="AB103" s="14"/>
      <c r="AC103" s="14"/>
      <c r="AD103" s="14"/>
      <c r="AE103" s="14"/>
      <c r="AF103" s="14"/>
      <c r="AG103" s="14"/>
      <c r="AH103" s="14"/>
    </row>
    <row r="104" spans="1:34" ht="15.75" hidden="1" customHeight="1">
      <c r="A104" s="10">
        <v>103</v>
      </c>
      <c r="B104" s="10" t="s">
        <v>1142</v>
      </c>
      <c r="C104" s="11" t="s">
        <v>43</v>
      </c>
      <c r="D104" s="12" t="s">
        <v>398</v>
      </c>
      <c r="E104" s="10">
        <v>138000</v>
      </c>
      <c r="F104" s="11" t="e">
        <f t="shared" ca="1" si="0"/>
        <v>#NAME?</v>
      </c>
      <c r="G104" s="12" t="e">
        <f t="shared" ca="1" si="1"/>
        <v>#NAME?</v>
      </c>
      <c r="H104" s="10">
        <v>2</v>
      </c>
      <c r="I104" s="10">
        <f>VLOOKUP(B104,'BIS + EDB Final'!A:F,6,FALSE)</f>
        <v>1</v>
      </c>
      <c r="J104" s="10">
        <f>VLOOKUP(B104,'CBG Final'!A:B,2,FALSE)</f>
        <v>2</v>
      </c>
      <c r="K104" s="13" t="e">
        <f t="shared" ca="1" si="2"/>
        <v>#NAME?</v>
      </c>
      <c r="L104" s="10" t="s">
        <v>2578</v>
      </c>
      <c r="M104" s="10" t="s">
        <v>476</v>
      </c>
      <c r="N104" s="10" t="s">
        <v>2579</v>
      </c>
      <c r="O104" s="10"/>
      <c r="P104" s="10" t="s">
        <v>2580</v>
      </c>
      <c r="Q104" s="10" t="s">
        <v>31</v>
      </c>
      <c r="R104" s="10" t="s">
        <v>54</v>
      </c>
      <c r="S104" s="17"/>
      <c r="T104" s="27"/>
      <c r="U104" s="27"/>
      <c r="V104" s="17"/>
      <c r="W104" s="17"/>
      <c r="X104" s="17"/>
      <c r="Y104" s="17"/>
      <c r="Z104" s="17"/>
      <c r="AA104" s="17"/>
      <c r="AB104" s="17"/>
      <c r="AC104" s="17"/>
      <c r="AD104" s="17"/>
      <c r="AE104" s="17"/>
      <c r="AF104" s="17"/>
      <c r="AG104" s="17"/>
      <c r="AH104" s="17"/>
    </row>
    <row r="105" spans="1:34" ht="15.75" hidden="1" customHeight="1">
      <c r="A105" s="10">
        <v>104</v>
      </c>
      <c r="B105" s="10" t="s">
        <v>736</v>
      </c>
      <c r="C105" s="11" t="s">
        <v>43</v>
      </c>
      <c r="D105" s="12" t="s">
        <v>737</v>
      </c>
      <c r="E105" s="10">
        <v>114000</v>
      </c>
      <c r="F105" s="11" t="e">
        <f t="shared" ca="1" si="0"/>
        <v>#NAME?</v>
      </c>
      <c r="G105" s="12" t="e">
        <f t="shared" ca="1" si="1"/>
        <v>#NAME?</v>
      </c>
      <c r="H105" s="10">
        <v>2</v>
      </c>
      <c r="I105" s="10">
        <f>VLOOKUP(B105,'BIS + EDB Final'!A:F,6,FALSE)</f>
        <v>1</v>
      </c>
      <c r="J105" s="10">
        <f>VLOOKUP(B105,'CBG Final'!A:B,2,FALSE)</f>
        <v>2</v>
      </c>
      <c r="K105" s="13" t="e">
        <f t="shared" ca="1" si="2"/>
        <v>#NAME?</v>
      </c>
      <c r="L105" s="10" t="s">
        <v>738</v>
      </c>
      <c r="M105" s="10" t="s">
        <v>739</v>
      </c>
      <c r="N105" s="10" t="s">
        <v>740</v>
      </c>
      <c r="O105" s="10" t="s">
        <v>741</v>
      </c>
      <c r="P105" s="10" t="s">
        <v>742</v>
      </c>
      <c r="Q105" s="10" t="s">
        <v>253</v>
      </c>
      <c r="R105" s="10" t="s">
        <v>72</v>
      </c>
      <c r="S105" s="17"/>
      <c r="T105" s="27"/>
      <c r="U105" s="27"/>
      <c r="V105" s="17"/>
      <c r="W105" s="17"/>
      <c r="X105" s="17"/>
      <c r="Y105" s="17"/>
      <c r="Z105" s="17"/>
      <c r="AA105" s="17"/>
      <c r="AB105" s="17"/>
      <c r="AC105" s="17"/>
      <c r="AD105" s="17"/>
      <c r="AE105" s="17"/>
      <c r="AF105" s="17"/>
      <c r="AG105" s="17"/>
      <c r="AH105" s="17"/>
    </row>
    <row r="106" spans="1:34" ht="15.75" hidden="1" customHeight="1">
      <c r="A106" s="10">
        <v>105</v>
      </c>
      <c r="B106" s="10" t="s">
        <v>1055</v>
      </c>
      <c r="C106" s="11" t="s">
        <v>43</v>
      </c>
      <c r="D106" s="12" t="s">
        <v>1056</v>
      </c>
      <c r="E106" s="10">
        <v>112900</v>
      </c>
      <c r="F106" s="11" t="e">
        <f t="shared" ca="1" si="0"/>
        <v>#NAME?</v>
      </c>
      <c r="G106" s="12" t="e">
        <f t="shared" ca="1" si="1"/>
        <v>#NAME?</v>
      </c>
      <c r="H106" s="10">
        <v>2</v>
      </c>
      <c r="I106" s="10">
        <f>VLOOKUP(B106,'BIS + EDB Final'!A:F,6,FALSE)</f>
        <v>1</v>
      </c>
      <c r="J106" s="10">
        <f>VLOOKUP(B106,'CBG Final'!A:B,2,FALSE)</f>
        <v>2</v>
      </c>
      <c r="K106" s="13" t="e">
        <f t="shared" ca="1" si="2"/>
        <v>#NAME?</v>
      </c>
      <c r="L106" s="10" t="s">
        <v>1057</v>
      </c>
      <c r="M106" s="10" t="s">
        <v>851</v>
      </c>
      <c r="N106" s="10" t="s">
        <v>1058</v>
      </c>
      <c r="O106" s="10" t="s">
        <v>1059</v>
      </c>
      <c r="P106" s="10" t="s">
        <v>1060</v>
      </c>
      <c r="Q106" s="10" t="s">
        <v>1061</v>
      </c>
      <c r="R106" s="10" t="s">
        <v>22</v>
      </c>
      <c r="S106" s="17"/>
      <c r="T106" s="27"/>
      <c r="U106" s="27"/>
      <c r="V106" s="17"/>
      <c r="W106" s="17"/>
      <c r="X106" s="27"/>
      <c r="Y106" s="27"/>
      <c r="Z106" s="17"/>
      <c r="AA106" s="17"/>
      <c r="AB106" s="17"/>
      <c r="AC106" s="17"/>
      <c r="AD106" s="17"/>
      <c r="AE106" s="17"/>
      <c r="AF106" s="17"/>
      <c r="AG106" s="17"/>
      <c r="AH106" s="17"/>
    </row>
    <row r="107" spans="1:34" ht="15.75" customHeight="1">
      <c r="A107" s="10"/>
      <c r="B107" s="10" t="s">
        <v>757</v>
      </c>
      <c r="C107" s="11" t="s">
        <v>24</v>
      </c>
      <c r="D107" s="12" t="s">
        <v>214</v>
      </c>
      <c r="E107" s="10">
        <v>236226</v>
      </c>
      <c r="F107" s="11" t="e">
        <f t="shared" ca="1" si="0"/>
        <v>#NAME?</v>
      </c>
      <c r="G107" s="12" t="e">
        <f t="shared" ca="1" si="1"/>
        <v>#NAME?</v>
      </c>
      <c r="H107" s="10">
        <v>1</v>
      </c>
      <c r="I107" s="10">
        <f>VLOOKUP(B107,'BIS + EDB Final'!A:F,6,FALSE)</f>
        <v>0</v>
      </c>
      <c r="J107" s="10">
        <f>VLOOKUP(B107,'CBG Final'!A:B,2,FALSE)</f>
        <v>1</v>
      </c>
      <c r="K107" s="13" t="e">
        <f t="shared" ca="1" si="2"/>
        <v>#NAME?</v>
      </c>
      <c r="L107" s="10" t="s">
        <v>2439</v>
      </c>
      <c r="M107" s="10" t="s">
        <v>2440</v>
      </c>
      <c r="N107" s="10" t="s">
        <v>2441</v>
      </c>
      <c r="O107" s="10" t="s">
        <v>1871</v>
      </c>
      <c r="P107" s="10" t="s">
        <v>2442</v>
      </c>
      <c r="Q107" s="10" t="s">
        <v>672</v>
      </c>
      <c r="R107" s="10" t="s">
        <v>640</v>
      </c>
      <c r="S107" s="14"/>
      <c r="T107" s="15"/>
      <c r="U107" s="15"/>
      <c r="V107" s="14"/>
      <c r="W107" s="14"/>
      <c r="X107" s="15"/>
      <c r="Y107" s="15"/>
      <c r="Z107" s="14"/>
      <c r="AA107" s="14"/>
      <c r="AB107" s="14"/>
      <c r="AC107" s="14"/>
      <c r="AD107" s="14"/>
      <c r="AE107" s="14"/>
      <c r="AF107" s="14"/>
      <c r="AG107" s="14"/>
      <c r="AH107" s="14"/>
    </row>
    <row r="108" spans="1:34" ht="15.75" customHeight="1">
      <c r="A108" s="10"/>
      <c r="B108" s="10" t="s">
        <v>1526</v>
      </c>
      <c r="C108" s="11" t="s">
        <v>24</v>
      </c>
      <c r="D108" s="12" t="s">
        <v>214</v>
      </c>
      <c r="E108" s="10">
        <v>214521</v>
      </c>
      <c r="F108" s="11" t="e">
        <f t="shared" ca="1" si="0"/>
        <v>#NAME?</v>
      </c>
      <c r="G108" s="12" t="e">
        <f t="shared" ca="1" si="1"/>
        <v>#NAME?</v>
      </c>
      <c r="H108" s="10">
        <v>1</v>
      </c>
      <c r="I108" s="10">
        <f>VLOOKUP(B108,'BIS + EDB Final'!A:F,6,FALSE)</f>
        <v>0</v>
      </c>
      <c r="J108" s="10">
        <f>VLOOKUP(B108,'CBG Final'!A:B,2,FALSE)</f>
        <v>1</v>
      </c>
      <c r="K108" s="13" t="e">
        <f t="shared" ca="1" si="2"/>
        <v>#NAME?</v>
      </c>
      <c r="L108" s="10" t="s">
        <v>1527</v>
      </c>
      <c r="M108" s="10" t="s">
        <v>619</v>
      </c>
      <c r="N108" s="10" t="s">
        <v>1528</v>
      </c>
      <c r="O108" s="10" t="s">
        <v>1529</v>
      </c>
      <c r="P108" s="10" t="s">
        <v>1530</v>
      </c>
      <c r="Q108" s="10" t="s">
        <v>1531</v>
      </c>
      <c r="R108" s="10" t="s">
        <v>231</v>
      </c>
      <c r="S108" s="14"/>
      <c r="T108" s="15"/>
      <c r="U108" s="15"/>
      <c r="V108" s="14"/>
      <c r="W108" s="14"/>
      <c r="X108" s="15"/>
      <c r="Y108" s="15"/>
      <c r="Z108" s="14"/>
      <c r="AA108" s="14"/>
      <c r="AB108" s="14"/>
      <c r="AC108" s="14"/>
      <c r="AD108" s="14"/>
      <c r="AE108" s="14"/>
      <c r="AF108" s="14"/>
      <c r="AG108" s="14"/>
      <c r="AH108" s="14"/>
    </row>
    <row r="109" spans="1:34" ht="15.75" hidden="1" customHeight="1">
      <c r="A109" s="10">
        <v>108</v>
      </c>
      <c r="B109" s="10" t="s">
        <v>1099</v>
      </c>
      <c r="C109" s="11" t="s">
        <v>43</v>
      </c>
      <c r="D109" s="12" t="s">
        <v>214</v>
      </c>
      <c r="E109" s="10">
        <v>227855</v>
      </c>
      <c r="F109" s="11" t="e">
        <f t="shared" ca="1" si="0"/>
        <v>#NAME?</v>
      </c>
      <c r="G109" s="12" t="e">
        <f t="shared" ca="1" si="1"/>
        <v>#NAME?</v>
      </c>
      <c r="H109" s="10">
        <v>2</v>
      </c>
      <c r="I109" s="10">
        <f>VLOOKUP(B109,'BIS + EDB Final'!A:F,6,FALSE)</f>
        <v>1</v>
      </c>
      <c r="J109" s="10">
        <f>VLOOKUP(B109,'CBG Final'!A:B,2,FALSE)</f>
        <v>3</v>
      </c>
      <c r="K109" s="13" t="e">
        <f t="shared" ca="1" si="2"/>
        <v>#NAME?</v>
      </c>
      <c r="L109" s="10" t="s">
        <v>1100</v>
      </c>
      <c r="M109" s="10" t="s">
        <v>707</v>
      </c>
      <c r="N109" s="10" t="s">
        <v>1101</v>
      </c>
      <c r="O109" s="10" t="s">
        <v>1102</v>
      </c>
      <c r="P109" s="10" t="s">
        <v>1103</v>
      </c>
      <c r="Q109" s="10" t="s">
        <v>393</v>
      </c>
      <c r="R109" s="10" t="s">
        <v>22</v>
      </c>
      <c r="S109" s="17"/>
      <c r="T109" s="27"/>
      <c r="U109" s="27"/>
      <c r="V109" s="17"/>
      <c r="W109" s="17"/>
      <c r="X109" s="27"/>
      <c r="Y109" s="27"/>
      <c r="Z109" s="17"/>
      <c r="AA109" s="17"/>
      <c r="AB109" s="17"/>
      <c r="AC109" s="17"/>
      <c r="AD109" s="17"/>
      <c r="AE109" s="17"/>
      <c r="AF109" s="17"/>
      <c r="AG109" s="17"/>
      <c r="AH109" s="17"/>
    </row>
    <row r="110" spans="1:34" ht="15.75" customHeight="1">
      <c r="A110" s="10"/>
      <c r="B110" s="10" t="s">
        <v>1945</v>
      </c>
      <c r="C110" s="11" t="s">
        <v>84</v>
      </c>
      <c r="D110" s="12" t="s">
        <v>935</v>
      </c>
      <c r="E110" s="10">
        <v>149914</v>
      </c>
      <c r="F110" s="11" t="e">
        <f t="shared" ca="1" si="0"/>
        <v>#NAME?</v>
      </c>
      <c r="G110" s="12" t="e">
        <f t="shared" ca="1" si="1"/>
        <v>#NAME?</v>
      </c>
      <c r="H110" s="10">
        <v>2</v>
      </c>
      <c r="I110" s="10">
        <f>VLOOKUP(B110,'BIS + EDB Final'!A:F,6,FALSE)</f>
        <v>0</v>
      </c>
      <c r="J110" s="10">
        <f>VLOOKUP(B110,'CBG Final'!A:B,2,FALSE)</f>
        <v>1</v>
      </c>
      <c r="K110" s="13" t="e">
        <f t="shared" ca="1" si="2"/>
        <v>#NAME?</v>
      </c>
      <c r="L110" s="10" t="s">
        <v>1946</v>
      </c>
      <c r="M110" s="10" t="s">
        <v>87</v>
      </c>
      <c r="N110" s="10" t="s">
        <v>1947</v>
      </c>
      <c r="O110" s="10" t="s">
        <v>1675</v>
      </c>
      <c r="P110" s="10" t="s">
        <v>1948</v>
      </c>
      <c r="Q110" s="10" t="s">
        <v>1949</v>
      </c>
      <c r="R110" s="10" t="s">
        <v>22</v>
      </c>
      <c r="S110" s="14"/>
      <c r="T110" s="15"/>
      <c r="U110" s="15"/>
      <c r="V110" s="14"/>
      <c r="W110" s="14"/>
      <c r="X110" s="14"/>
      <c r="Y110" s="14"/>
      <c r="Z110" s="14"/>
      <c r="AA110" s="14"/>
      <c r="AB110" s="14"/>
      <c r="AC110" s="14"/>
      <c r="AD110" s="14"/>
      <c r="AE110" s="14"/>
      <c r="AF110" s="14"/>
      <c r="AG110" s="14"/>
      <c r="AH110" s="14"/>
    </row>
    <row r="111" spans="1:34" ht="15.75" hidden="1" customHeight="1">
      <c r="A111" s="10">
        <v>110</v>
      </c>
      <c r="B111" s="10" t="s">
        <v>1748</v>
      </c>
      <c r="C111" s="11" t="s">
        <v>43</v>
      </c>
      <c r="D111" s="12" t="s">
        <v>1749</v>
      </c>
      <c r="E111" s="10">
        <v>317233</v>
      </c>
      <c r="F111" s="11" t="e">
        <f t="shared" ca="1" si="0"/>
        <v>#NAME?</v>
      </c>
      <c r="G111" s="12" t="e">
        <f t="shared" ca="1" si="1"/>
        <v>#NAME?</v>
      </c>
      <c r="H111" s="10">
        <v>2</v>
      </c>
      <c r="I111" s="10">
        <f>VLOOKUP(B111,'BIS + EDB Final'!A:F,6,FALSE)</f>
        <v>-1</v>
      </c>
      <c r="J111" s="10">
        <f>VLOOKUP(B111,'CBG Final'!A:B,2,FALSE)</f>
        <v>3</v>
      </c>
      <c r="K111" s="13" t="e">
        <f t="shared" ca="1" si="2"/>
        <v>#NAME?</v>
      </c>
      <c r="L111" s="10" t="s">
        <v>1750</v>
      </c>
      <c r="M111" s="10" t="s">
        <v>219</v>
      </c>
      <c r="N111" s="10" t="s">
        <v>1751</v>
      </c>
      <c r="O111" s="10" t="s">
        <v>601</v>
      </c>
      <c r="P111" s="10" t="s">
        <v>1752</v>
      </c>
      <c r="Q111" s="10" t="s">
        <v>231</v>
      </c>
      <c r="R111" s="10" t="s">
        <v>22</v>
      </c>
      <c r="S111" s="17"/>
      <c r="T111" s="27"/>
      <c r="U111" s="27"/>
      <c r="V111" s="17"/>
      <c r="W111" s="17"/>
      <c r="X111" s="27"/>
      <c r="Y111" s="27"/>
      <c r="Z111" s="17"/>
      <c r="AA111" s="17"/>
      <c r="AB111" s="17"/>
      <c r="AC111" s="17"/>
      <c r="AD111" s="17"/>
      <c r="AE111" s="17"/>
      <c r="AF111" s="17"/>
      <c r="AG111" s="17"/>
      <c r="AH111" s="17"/>
    </row>
    <row r="112" spans="1:34" ht="15.75" customHeight="1">
      <c r="A112" s="10"/>
      <c r="B112" s="10" t="s">
        <v>1473</v>
      </c>
      <c r="C112" s="11" t="s">
        <v>777</v>
      </c>
      <c r="D112" s="12" t="s">
        <v>1474</v>
      </c>
      <c r="E112" s="10">
        <v>200250</v>
      </c>
      <c r="F112" s="11" t="e">
        <f t="shared" ca="1" si="0"/>
        <v>#NAME?</v>
      </c>
      <c r="G112" s="12" t="e">
        <f t="shared" ca="1" si="1"/>
        <v>#NAME?</v>
      </c>
      <c r="H112" s="10">
        <v>1</v>
      </c>
      <c r="I112" s="10">
        <f>VLOOKUP(B112,'BIS + EDB Final'!A:F,6,FALSE)</f>
        <v>0</v>
      </c>
      <c r="J112" s="10">
        <f>VLOOKUP(B112,'CBG Final'!A:B,2,FALSE)</f>
        <v>2</v>
      </c>
      <c r="K112" s="13" t="e">
        <f t="shared" ca="1" si="2"/>
        <v>#NAME?</v>
      </c>
      <c r="L112" s="10" t="s">
        <v>1475</v>
      </c>
      <c r="M112" s="10" t="s">
        <v>259</v>
      </c>
      <c r="N112" s="10" t="s">
        <v>1476</v>
      </c>
      <c r="O112" s="10" t="s">
        <v>1130</v>
      </c>
      <c r="P112" s="10" t="s">
        <v>1477</v>
      </c>
      <c r="Q112" s="10" t="s">
        <v>507</v>
      </c>
      <c r="R112" s="10" t="s">
        <v>22</v>
      </c>
      <c r="S112" s="14"/>
      <c r="T112" s="15"/>
      <c r="U112" s="15"/>
      <c r="V112" s="14"/>
      <c r="W112" s="14"/>
      <c r="X112" s="14"/>
      <c r="Y112" s="14"/>
      <c r="Z112" s="14"/>
      <c r="AA112" s="14"/>
      <c r="AB112" s="14"/>
      <c r="AC112" s="14"/>
      <c r="AD112" s="14"/>
      <c r="AE112" s="14"/>
      <c r="AF112" s="14"/>
      <c r="AG112" s="14"/>
      <c r="AH112" s="14"/>
    </row>
    <row r="113" spans="1:34" ht="15.75" hidden="1" customHeight="1">
      <c r="A113" s="10">
        <v>112</v>
      </c>
      <c r="B113" s="10" t="s">
        <v>166</v>
      </c>
      <c r="C113" s="11" t="s">
        <v>43</v>
      </c>
      <c r="D113" s="12" t="s">
        <v>167</v>
      </c>
      <c r="E113" s="10">
        <v>228000</v>
      </c>
      <c r="F113" s="11" t="e">
        <f t="shared" ca="1" si="0"/>
        <v>#NAME?</v>
      </c>
      <c r="G113" s="12" t="e">
        <f t="shared" ca="1" si="1"/>
        <v>#NAME?</v>
      </c>
      <c r="H113" s="10">
        <v>3</v>
      </c>
      <c r="I113" s="10">
        <f>VLOOKUP(B113,'BIS + EDB Final'!A:F,6,FALSE)</f>
        <v>-1</v>
      </c>
      <c r="J113" s="10">
        <f>VLOOKUP(B113,'CBG Final'!A:B,2,FALSE)</f>
        <v>3</v>
      </c>
      <c r="K113" s="13" t="e">
        <f t="shared" ca="1" si="2"/>
        <v>#NAME?</v>
      </c>
      <c r="L113" s="10" t="s">
        <v>1889</v>
      </c>
      <c r="M113" s="10" t="s">
        <v>1890</v>
      </c>
      <c r="N113" s="10" t="s">
        <v>1891</v>
      </c>
      <c r="O113" s="10" t="s">
        <v>1892</v>
      </c>
      <c r="P113" s="10" t="s">
        <v>1893</v>
      </c>
      <c r="Q113" s="10" t="s">
        <v>253</v>
      </c>
      <c r="R113" s="10" t="s">
        <v>141</v>
      </c>
      <c r="S113" s="17"/>
      <c r="T113" s="27"/>
      <c r="U113" s="27"/>
      <c r="V113" s="17"/>
      <c r="W113" s="17"/>
      <c r="X113" s="27"/>
      <c r="Y113" s="27"/>
      <c r="Z113" s="17"/>
      <c r="AA113" s="17"/>
      <c r="AB113" s="17"/>
      <c r="AC113" s="17"/>
      <c r="AD113" s="17"/>
      <c r="AE113" s="17"/>
      <c r="AF113" s="17"/>
      <c r="AG113" s="17"/>
      <c r="AH113" s="17"/>
    </row>
    <row r="114" spans="1:34" ht="15.75" customHeight="1">
      <c r="A114" s="10"/>
      <c r="B114" s="10" t="s">
        <v>1109</v>
      </c>
      <c r="C114" s="11" t="s">
        <v>1110</v>
      </c>
      <c r="D114" s="12" t="s">
        <v>404</v>
      </c>
      <c r="E114" s="10">
        <v>300000</v>
      </c>
      <c r="F114" s="11" t="e">
        <f t="shared" ca="1" si="0"/>
        <v>#NAME?</v>
      </c>
      <c r="G114" s="12" t="e">
        <f t="shared" ca="1" si="1"/>
        <v>#NAME?</v>
      </c>
      <c r="H114" s="10">
        <v>0</v>
      </c>
      <c r="I114" s="10">
        <f>VLOOKUP(B114,'BIS + EDB Final'!A:F,6,FALSE)</f>
        <v>0</v>
      </c>
      <c r="J114" s="10">
        <f>VLOOKUP(B114,'CBG Final'!A:B,2,FALSE)</f>
        <v>1</v>
      </c>
      <c r="K114" s="13" t="e">
        <f t="shared" ca="1" si="2"/>
        <v>#NAME?</v>
      </c>
      <c r="L114" s="10" t="s">
        <v>1111</v>
      </c>
      <c r="M114" s="10" t="s">
        <v>1112</v>
      </c>
      <c r="N114" s="10" t="s">
        <v>1113</v>
      </c>
      <c r="O114" s="10" t="s">
        <v>1114</v>
      </c>
      <c r="P114" s="10" t="s">
        <v>1115</v>
      </c>
      <c r="Q114" s="10" t="s">
        <v>206</v>
      </c>
      <c r="R114" s="10" t="s">
        <v>358</v>
      </c>
      <c r="S114" s="14"/>
      <c r="T114" s="15"/>
      <c r="U114" s="15"/>
      <c r="V114" s="14"/>
      <c r="W114" s="14"/>
      <c r="X114" s="14"/>
      <c r="Y114" s="14"/>
      <c r="Z114" s="14"/>
      <c r="AA114" s="14"/>
      <c r="AB114" s="14"/>
      <c r="AC114" s="14"/>
      <c r="AD114" s="14"/>
      <c r="AE114" s="14"/>
      <c r="AF114" s="14"/>
      <c r="AG114" s="14"/>
      <c r="AH114" s="14"/>
    </row>
    <row r="115" spans="1:34" ht="15.75" hidden="1" customHeight="1">
      <c r="A115" s="10">
        <v>114</v>
      </c>
      <c r="B115" s="10" t="s">
        <v>213</v>
      </c>
      <c r="C115" s="11" t="s">
        <v>43</v>
      </c>
      <c r="D115" s="12" t="s">
        <v>214</v>
      </c>
      <c r="E115" s="10">
        <v>213193</v>
      </c>
      <c r="F115" s="11" t="e">
        <f t="shared" ca="1" si="0"/>
        <v>#NAME?</v>
      </c>
      <c r="G115" s="12" t="e">
        <f t="shared" ca="1" si="1"/>
        <v>#NAME?</v>
      </c>
      <c r="H115" s="10">
        <v>2</v>
      </c>
      <c r="I115" s="10">
        <f>VLOOKUP(B115,'BIS + EDB Final'!A:F,6,FALSE)</f>
        <v>1</v>
      </c>
      <c r="J115" s="10">
        <f>VLOOKUP(B115,'CBG Final'!A:B,2,FALSE)</f>
        <v>3</v>
      </c>
      <c r="K115" s="13" t="e">
        <f t="shared" ca="1" si="2"/>
        <v>#NAME?</v>
      </c>
      <c r="L115" s="10" t="s">
        <v>918</v>
      </c>
      <c r="M115" s="10" t="s">
        <v>919</v>
      </c>
      <c r="N115" s="10" t="s">
        <v>920</v>
      </c>
      <c r="O115" s="10" t="s">
        <v>921</v>
      </c>
      <c r="P115" s="10" t="s">
        <v>922</v>
      </c>
      <c r="Q115" s="10" t="s">
        <v>253</v>
      </c>
      <c r="R115" s="10" t="s">
        <v>22</v>
      </c>
      <c r="S115" s="17"/>
      <c r="T115" s="27"/>
      <c r="U115" s="27"/>
      <c r="V115" s="17"/>
      <c r="W115" s="17"/>
      <c r="X115" s="27"/>
      <c r="Y115" s="27"/>
      <c r="Z115" s="17"/>
      <c r="AA115" s="17"/>
      <c r="AB115" s="17"/>
      <c r="AC115" s="17"/>
      <c r="AD115" s="17"/>
      <c r="AE115" s="17"/>
      <c r="AF115" s="17"/>
      <c r="AG115" s="17"/>
      <c r="AH115" s="17"/>
    </row>
    <row r="116" spans="1:34" ht="15.75" customHeight="1">
      <c r="A116" s="10"/>
      <c r="B116" s="10" t="s">
        <v>402</v>
      </c>
      <c r="C116" s="11" t="s">
        <v>403</v>
      </c>
      <c r="D116" s="12" t="s">
        <v>404</v>
      </c>
      <c r="E116" s="10">
        <v>130760</v>
      </c>
      <c r="F116" s="11" t="e">
        <f t="shared" ca="1" si="0"/>
        <v>#NAME?</v>
      </c>
      <c r="G116" s="12" t="e">
        <f t="shared" ca="1" si="1"/>
        <v>#NAME?</v>
      </c>
      <c r="H116" s="10">
        <f>VLOOKUP(B116,'BIS + EDB Final'!A:K,2,FALSE)</f>
        <v>1</v>
      </c>
      <c r="I116" s="10">
        <f>VLOOKUP(B116,'BIS + EDB Final'!A:F,6,FALSE)</f>
        <v>0</v>
      </c>
      <c r="J116" s="10">
        <f>VLOOKUP(B116,'CBG Final'!A:B,2,FALSE)</f>
        <v>1</v>
      </c>
      <c r="K116" s="13" t="e">
        <f t="shared" ca="1" si="2"/>
        <v>#NAME?</v>
      </c>
      <c r="L116" s="10" t="s">
        <v>405</v>
      </c>
      <c r="M116" s="10" t="s">
        <v>406</v>
      </c>
      <c r="N116" s="10" t="s">
        <v>407</v>
      </c>
      <c r="O116" s="10" t="s">
        <v>408</v>
      </c>
      <c r="P116" s="10" t="s">
        <v>409</v>
      </c>
      <c r="Q116" s="10" t="s">
        <v>321</v>
      </c>
      <c r="R116" s="10" t="s">
        <v>54</v>
      </c>
      <c r="S116" s="14"/>
      <c r="T116" s="15"/>
      <c r="U116" s="15"/>
      <c r="V116" s="14"/>
      <c r="W116" s="14"/>
      <c r="X116" s="15"/>
      <c r="Y116" s="15"/>
      <c r="Z116" s="14"/>
      <c r="AA116" s="14"/>
      <c r="AB116" s="14"/>
      <c r="AC116" s="14"/>
      <c r="AD116" s="14"/>
      <c r="AE116" s="14"/>
      <c r="AF116" s="14"/>
      <c r="AG116" s="14"/>
      <c r="AH116" s="14"/>
    </row>
    <row r="117" spans="1:34" ht="15.75" customHeight="1">
      <c r="A117" s="10"/>
      <c r="B117" s="10" t="s">
        <v>826</v>
      </c>
      <c r="C117" s="11" t="s">
        <v>827</v>
      </c>
      <c r="D117" s="12" t="s">
        <v>373</v>
      </c>
      <c r="E117" s="10">
        <v>178468</v>
      </c>
      <c r="F117" s="11" t="e">
        <f t="shared" ca="1" si="0"/>
        <v>#NAME?</v>
      </c>
      <c r="G117" s="12" t="e">
        <f t="shared" ca="1" si="1"/>
        <v>#NAME?</v>
      </c>
      <c r="H117" s="10">
        <v>1</v>
      </c>
      <c r="I117" s="10">
        <f>VLOOKUP(B117,'BIS + EDB Final'!A:F,6,FALSE)</f>
        <v>0</v>
      </c>
      <c r="J117" s="10">
        <f>VLOOKUP(B117,'CBG Final'!A:B,2,FALSE)</f>
        <v>1</v>
      </c>
      <c r="K117" s="13" t="e">
        <f t="shared" ca="1" si="2"/>
        <v>#NAME?</v>
      </c>
      <c r="L117" s="10" t="s">
        <v>828</v>
      </c>
      <c r="M117" s="10" t="s">
        <v>179</v>
      </c>
      <c r="N117" s="10" t="s">
        <v>829</v>
      </c>
      <c r="O117" s="10" t="s">
        <v>830</v>
      </c>
      <c r="P117" s="10" t="s">
        <v>831</v>
      </c>
      <c r="Q117" s="10" t="s">
        <v>507</v>
      </c>
      <c r="R117" s="10" t="s">
        <v>520</v>
      </c>
      <c r="S117" s="14"/>
      <c r="T117" s="15"/>
      <c r="U117" s="15"/>
      <c r="V117" s="14"/>
      <c r="W117" s="14"/>
      <c r="X117" s="14"/>
      <c r="Y117" s="14"/>
      <c r="Z117" s="14"/>
      <c r="AA117" s="14"/>
      <c r="AB117" s="14"/>
      <c r="AC117" s="14"/>
      <c r="AD117" s="14"/>
      <c r="AE117" s="14"/>
      <c r="AF117" s="14"/>
      <c r="AG117" s="14"/>
      <c r="AH117" s="14"/>
    </row>
    <row r="118" spans="1:34" ht="15.75" hidden="1" customHeight="1">
      <c r="A118" s="10">
        <v>117</v>
      </c>
      <c r="B118" s="10" t="s">
        <v>328</v>
      </c>
      <c r="C118" s="11" t="s">
        <v>128</v>
      </c>
      <c r="D118" s="12" t="s">
        <v>214</v>
      </c>
      <c r="E118" s="10">
        <v>211304</v>
      </c>
      <c r="F118" s="11" t="e">
        <f t="shared" ca="1" si="0"/>
        <v>#NAME?</v>
      </c>
      <c r="G118" s="12" t="e">
        <f t="shared" ca="1" si="1"/>
        <v>#NAME?</v>
      </c>
      <c r="H118" s="10">
        <v>1</v>
      </c>
      <c r="I118" s="10">
        <f>VLOOKUP(B118,'BIS + EDB Final'!A:F,6,FALSE)</f>
        <v>1</v>
      </c>
      <c r="J118" s="10">
        <f>VLOOKUP(B118,'CBG Final'!A:B,2,FALSE)</f>
        <v>3</v>
      </c>
      <c r="K118" s="13" t="e">
        <f t="shared" ca="1" si="2"/>
        <v>#NAME?</v>
      </c>
      <c r="L118" s="10" t="s">
        <v>1592</v>
      </c>
      <c r="M118" s="10" t="s">
        <v>249</v>
      </c>
      <c r="N118" s="10" t="s">
        <v>1593</v>
      </c>
      <c r="O118" s="10" t="s">
        <v>104</v>
      </c>
      <c r="P118" s="10" t="s">
        <v>1594</v>
      </c>
      <c r="Q118" s="10" t="s">
        <v>212</v>
      </c>
      <c r="R118" s="10" t="s">
        <v>22</v>
      </c>
      <c r="S118" s="17"/>
      <c r="T118" s="27"/>
      <c r="U118" s="27"/>
      <c r="V118" s="17"/>
      <c r="W118" s="17"/>
      <c r="X118" s="27"/>
      <c r="Y118" s="27"/>
      <c r="Z118" s="17"/>
      <c r="AA118" s="17"/>
      <c r="AB118" s="17"/>
      <c r="AC118" s="17"/>
      <c r="AD118" s="17"/>
      <c r="AE118" s="17"/>
      <c r="AF118" s="17"/>
      <c r="AG118" s="17"/>
      <c r="AH118" s="17"/>
    </row>
    <row r="119" spans="1:34" ht="15.75" hidden="1" customHeight="1">
      <c r="A119" s="10">
        <v>118</v>
      </c>
      <c r="B119" s="10" t="s">
        <v>365</v>
      </c>
      <c r="C119" s="11" t="s">
        <v>43</v>
      </c>
      <c r="D119" s="12" t="s">
        <v>214</v>
      </c>
      <c r="E119" s="10">
        <v>217502</v>
      </c>
      <c r="F119" s="11" t="e">
        <f t="shared" ca="1" si="0"/>
        <v>#NAME?</v>
      </c>
      <c r="G119" s="12" t="e">
        <f t="shared" ca="1" si="1"/>
        <v>#NAME?</v>
      </c>
      <c r="H119" s="10">
        <v>1</v>
      </c>
      <c r="I119" s="10">
        <f>VLOOKUP(B119,'BIS + EDB Final'!A:F,6,FALSE)</f>
        <v>1</v>
      </c>
      <c r="J119" s="10">
        <f>VLOOKUP(B119,'CBG Final'!A:B,2,FALSE)</f>
        <v>3</v>
      </c>
      <c r="K119" s="13" t="e">
        <f t="shared" ca="1" si="2"/>
        <v>#NAME?</v>
      </c>
      <c r="L119" s="10" t="s">
        <v>2781</v>
      </c>
      <c r="M119" s="10" t="s">
        <v>147</v>
      </c>
      <c r="N119" s="10" t="s">
        <v>2782</v>
      </c>
      <c r="O119" s="10" t="s">
        <v>269</v>
      </c>
      <c r="P119" s="10" t="s">
        <v>2783</v>
      </c>
      <c r="Q119" s="10" t="s">
        <v>53</v>
      </c>
      <c r="R119" s="10" t="s">
        <v>141</v>
      </c>
      <c r="S119" s="17"/>
      <c r="T119" s="27"/>
      <c r="U119" s="27"/>
      <c r="V119" s="17"/>
      <c r="W119" s="17"/>
      <c r="X119" s="27"/>
      <c r="Y119" s="27"/>
      <c r="Z119" s="17"/>
      <c r="AA119" s="17"/>
      <c r="AB119" s="17"/>
      <c r="AC119" s="17"/>
      <c r="AD119" s="17"/>
      <c r="AE119" s="17"/>
      <c r="AF119" s="17"/>
      <c r="AG119" s="17"/>
      <c r="AH119" s="17"/>
    </row>
    <row r="120" spans="1:34" ht="15.75" hidden="1" customHeight="1">
      <c r="A120" s="10">
        <v>119</v>
      </c>
      <c r="B120" s="10" t="s">
        <v>1148</v>
      </c>
      <c r="C120" s="11" t="s">
        <v>43</v>
      </c>
      <c r="D120" s="12" t="s">
        <v>1149</v>
      </c>
      <c r="E120" s="10">
        <v>159000</v>
      </c>
      <c r="F120" s="11" t="e">
        <f t="shared" ca="1" si="0"/>
        <v>#NAME?</v>
      </c>
      <c r="G120" s="12" t="e">
        <f t="shared" ca="1" si="1"/>
        <v>#NAME?</v>
      </c>
      <c r="H120" s="10">
        <v>1</v>
      </c>
      <c r="I120" s="10">
        <f>VLOOKUP(B120,'BIS + EDB Final'!A:F,6,FALSE)</f>
        <v>1</v>
      </c>
      <c r="J120" s="10">
        <f>VLOOKUP(B120,'CBG Final'!A:B,2,FALSE)</f>
        <v>3</v>
      </c>
      <c r="K120" s="13" t="e">
        <f t="shared" ca="1" si="2"/>
        <v>#NAME?</v>
      </c>
      <c r="L120" s="10" t="s">
        <v>2077</v>
      </c>
      <c r="M120" s="10" t="s">
        <v>1485</v>
      </c>
      <c r="N120" s="10" t="s">
        <v>2078</v>
      </c>
      <c r="O120" s="10" t="s">
        <v>2079</v>
      </c>
      <c r="P120" s="10" t="s">
        <v>2080</v>
      </c>
      <c r="Q120" s="10" t="s">
        <v>183</v>
      </c>
      <c r="R120" s="10" t="s">
        <v>520</v>
      </c>
      <c r="S120" s="17"/>
      <c r="T120" s="27"/>
      <c r="U120" s="27"/>
      <c r="V120" s="17"/>
      <c r="W120" s="17"/>
      <c r="X120" s="17"/>
      <c r="Y120" s="17"/>
      <c r="Z120" s="17"/>
      <c r="AA120" s="17"/>
      <c r="AB120" s="17"/>
      <c r="AC120" s="17"/>
      <c r="AD120" s="17"/>
      <c r="AE120" s="17"/>
      <c r="AF120" s="17"/>
      <c r="AG120" s="17"/>
      <c r="AH120" s="17"/>
    </row>
    <row r="121" spans="1:34" ht="15.75" hidden="1" customHeight="1">
      <c r="A121" s="10">
        <v>120</v>
      </c>
      <c r="B121" s="10" t="s">
        <v>108</v>
      </c>
      <c r="C121" s="11" t="s">
        <v>43</v>
      </c>
      <c r="D121" s="12" t="s">
        <v>109</v>
      </c>
      <c r="E121" s="10">
        <v>183323</v>
      </c>
      <c r="F121" s="11" t="e">
        <f t="shared" ca="1" si="0"/>
        <v>#NAME?</v>
      </c>
      <c r="G121" s="12" t="e">
        <f t="shared" ca="1" si="1"/>
        <v>#NAME?</v>
      </c>
      <c r="H121" s="10">
        <v>1</v>
      </c>
      <c r="I121" s="10">
        <f>VLOOKUP(B121,'BIS + EDB Final'!A:F,6,FALSE)</f>
        <v>-1</v>
      </c>
      <c r="J121" s="10">
        <f>VLOOKUP(B121,'CBG Final'!A:B,2,FALSE)</f>
        <v>3</v>
      </c>
      <c r="K121" s="13" t="e">
        <f t="shared" ca="1" si="2"/>
        <v>#NAME?</v>
      </c>
      <c r="L121" s="10" t="s">
        <v>816</v>
      </c>
      <c r="M121" s="10" t="s">
        <v>817</v>
      </c>
      <c r="N121" s="10" t="s">
        <v>818</v>
      </c>
      <c r="O121" s="10" t="s">
        <v>819</v>
      </c>
      <c r="P121" s="10" t="s">
        <v>820</v>
      </c>
      <c r="Q121" s="10" t="s">
        <v>253</v>
      </c>
      <c r="R121" s="10" t="s">
        <v>183</v>
      </c>
      <c r="S121" s="17"/>
      <c r="T121" s="27"/>
      <c r="U121" s="27"/>
      <c r="V121" s="17"/>
      <c r="W121" s="17"/>
      <c r="X121" s="27"/>
      <c r="Y121" s="27"/>
      <c r="Z121" s="17"/>
      <c r="AA121" s="17"/>
      <c r="AB121" s="17"/>
      <c r="AC121" s="17"/>
      <c r="AD121" s="17"/>
      <c r="AE121" s="17"/>
      <c r="AF121" s="17"/>
      <c r="AG121" s="17"/>
      <c r="AH121" s="17"/>
    </row>
    <row r="122" spans="1:34" ht="15.75" hidden="1" customHeight="1">
      <c r="A122" s="10">
        <v>121</v>
      </c>
      <c r="B122" s="10" t="s">
        <v>1245</v>
      </c>
      <c r="C122" s="11" t="s">
        <v>43</v>
      </c>
      <c r="D122" s="12" t="s">
        <v>298</v>
      </c>
      <c r="E122" s="10">
        <v>117000</v>
      </c>
      <c r="F122" s="11" t="e">
        <f t="shared" ca="1" si="0"/>
        <v>#NAME?</v>
      </c>
      <c r="G122" s="12" t="e">
        <f t="shared" ca="1" si="1"/>
        <v>#NAME?</v>
      </c>
      <c r="H122" s="10">
        <v>1</v>
      </c>
      <c r="I122" s="10">
        <f>VLOOKUP(B122,'BIS + EDB Final'!A:F,6,FALSE)</f>
        <v>1</v>
      </c>
      <c r="J122" s="10">
        <f>VLOOKUP(B122,'CBG Final'!A:B,2,FALSE)</f>
        <v>1</v>
      </c>
      <c r="K122" s="13" t="e">
        <f t="shared" ca="1" si="2"/>
        <v>#NAME?</v>
      </c>
      <c r="L122" s="10" t="s">
        <v>1449</v>
      </c>
      <c r="M122" s="10" t="s">
        <v>1450</v>
      </c>
      <c r="N122" s="10" t="s">
        <v>1451</v>
      </c>
      <c r="O122" s="10" t="s">
        <v>1452</v>
      </c>
      <c r="P122" s="10" t="s">
        <v>1453</v>
      </c>
      <c r="Q122" s="10" t="s">
        <v>1454</v>
      </c>
      <c r="R122" s="10" t="s">
        <v>41</v>
      </c>
      <c r="S122" s="17"/>
      <c r="T122" s="27"/>
      <c r="U122" s="27"/>
      <c r="V122" s="17"/>
      <c r="W122" s="17"/>
      <c r="X122" s="17"/>
      <c r="Y122" s="17"/>
      <c r="Z122" s="17"/>
      <c r="AA122" s="17"/>
      <c r="AB122" s="17"/>
      <c r="AC122" s="17"/>
      <c r="AD122" s="17"/>
      <c r="AE122" s="17"/>
      <c r="AF122" s="17"/>
      <c r="AG122" s="17"/>
      <c r="AH122" s="17"/>
    </row>
    <row r="123" spans="1:34" ht="15.75" hidden="1" customHeight="1">
      <c r="A123" s="10">
        <v>122</v>
      </c>
      <c r="B123" s="10" t="s">
        <v>1827</v>
      </c>
      <c r="C123" s="11" t="s">
        <v>43</v>
      </c>
      <c r="D123" s="12" t="s">
        <v>298</v>
      </c>
      <c r="E123" s="10">
        <v>121000</v>
      </c>
      <c r="F123" s="11" t="e">
        <f t="shared" ca="1" si="0"/>
        <v>#NAME?</v>
      </c>
      <c r="G123" s="12" t="e">
        <f t="shared" ca="1" si="1"/>
        <v>#NAME?</v>
      </c>
      <c r="H123" s="10">
        <v>2</v>
      </c>
      <c r="I123" s="10">
        <f>VLOOKUP(B123,'BIS + EDB Final'!A:F,6,FALSE)</f>
        <v>1</v>
      </c>
      <c r="J123" s="10">
        <f>VLOOKUP(B123,'CBG Final'!A:B,2,FALSE)</f>
        <v>3</v>
      </c>
      <c r="K123" s="13" t="e">
        <f t="shared" ca="1" si="2"/>
        <v>#NAME?</v>
      </c>
      <c r="L123" s="10" t="s">
        <v>1828</v>
      </c>
      <c r="M123" s="10" t="s">
        <v>368</v>
      </c>
      <c r="N123" s="10" t="s">
        <v>1829</v>
      </c>
      <c r="O123" s="10" t="s">
        <v>1830</v>
      </c>
      <c r="P123" s="10" t="s">
        <v>1831</v>
      </c>
      <c r="Q123" s="10" t="s">
        <v>507</v>
      </c>
      <c r="R123" s="10" t="s">
        <v>22</v>
      </c>
      <c r="S123" s="17"/>
      <c r="T123" s="27"/>
      <c r="U123" s="27"/>
      <c r="V123" s="17"/>
      <c r="W123" s="17"/>
      <c r="X123" s="27"/>
      <c r="Y123" s="27"/>
      <c r="Z123" s="17"/>
      <c r="AA123" s="17"/>
      <c r="AB123" s="17"/>
      <c r="AC123" s="17"/>
      <c r="AD123" s="17"/>
      <c r="AE123" s="17"/>
      <c r="AF123" s="17"/>
      <c r="AG123" s="17"/>
      <c r="AH123" s="17"/>
    </row>
    <row r="124" spans="1:34" ht="15.75" hidden="1" customHeight="1">
      <c r="A124" s="10">
        <v>123</v>
      </c>
      <c r="B124" s="10" t="s">
        <v>832</v>
      </c>
      <c r="C124" s="11" t="s">
        <v>43</v>
      </c>
      <c r="D124" s="12" t="s">
        <v>240</v>
      </c>
      <c r="E124" s="10">
        <v>133300</v>
      </c>
      <c r="F124" s="11" t="e">
        <f t="shared" ca="1" si="0"/>
        <v>#NAME?</v>
      </c>
      <c r="G124" s="12" t="e">
        <f t="shared" ca="1" si="1"/>
        <v>#NAME?</v>
      </c>
      <c r="H124" s="10">
        <v>1</v>
      </c>
      <c r="I124" s="10">
        <f>VLOOKUP(B124,'BIS + EDB Final'!A:F,6,FALSE)</f>
        <v>1</v>
      </c>
      <c r="J124" s="10">
        <f>VLOOKUP(B124,'CBG Final'!A:B,2,FALSE)</f>
        <v>3</v>
      </c>
      <c r="K124" s="13" t="e">
        <f t="shared" ca="1" si="2"/>
        <v>#NAME?</v>
      </c>
      <c r="L124" s="10" t="s">
        <v>833</v>
      </c>
      <c r="M124" s="10" t="s">
        <v>534</v>
      </c>
      <c r="N124" s="10" t="s">
        <v>834</v>
      </c>
      <c r="O124" s="10" t="s">
        <v>385</v>
      </c>
      <c r="P124" s="10" t="s">
        <v>835</v>
      </c>
      <c r="Q124" s="10" t="s">
        <v>358</v>
      </c>
      <c r="R124" s="10" t="s">
        <v>197</v>
      </c>
      <c r="S124" s="17"/>
      <c r="T124" s="27"/>
      <c r="U124" s="27"/>
      <c r="V124" s="17"/>
      <c r="W124" s="17"/>
      <c r="X124" s="17"/>
      <c r="Y124" s="17"/>
      <c r="Z124" s="17"/>
      <c r="AA124" s="17"/>
      <c r="AB124" s="17"/>
      <c r="AC124" s="17"/>
      <c r="AD124" s="17"/>
      <c r="AE124" s="17"/>
      <c r="AF124" s="17"/>
      <c r="AG124" s="17"/>
      <c r="AH124" s="17"/>
    </row>
    <row r="125" spans="1:34" ht="15.75" hidden="1" customHeight="1">
      <c r="A125" s="10">
        <v>124</v>
      </c>
      <c r="B125" s="10" t="s">
        <v>982</v>
      </c>
      <c r="C125" s="11" t="s">
        <v>43</v>
      </c>
      <c r="D125" s="12" t="s">
        <v>240</v>
      </c>
      <c r="E125" s="10">
        <v>103000</v>
      </c>
      <c r="F125" s="11" t="e">
        <f t="shared" ca="1" si="0"/>
        <v>#NAME?</v>
      </c>
      <c r="G125" s="12" t="e">
        <f t="shared" ca="1" si="1"/>
        <v>#NAME?</v>
      </c>
      <c r="H125" s="10">
        <v>3</v>
      </c>
      <c r="I125" s="10">
        <f>VLOOKUP(B125,'BIS + EDB Final'!A:F,6,FALSE)</f>
        <v>-1</v>
      </c>
      <c r="J125" s="10">
        <f>VLOOKUP(B125,'CBG Final'!A:B,2,FALSE)</f>
        <v>3</v>
      </c>
      <c r="K125" s="13" t="e">
        <f t="shared" ca="1" si="2"/>
        <v>#NAME?</v>
      </c>
      <c r="L125" s="10" t="s">
        <v>1284</v>
      </c>
      <c r="M125" s="10" t="s">
        <v>548</v>
      </c>
      <c r="N125" s="10" t="s">
        <v>1285</v>
      </c>
      <c r="O125" s="10" t="s">
        <v>1286</v>
      </c>
      <c r="P125" s="10" t="s">
        <v>1163</v>
      </c>
      <c r="Q125" s="10" t="s">
        <v>196</v>
      </c>
      <c r="R125" s="10" t="s">
        <v>197</v>
      </c>
      <c r="S125" s="17"/>
      <c r="T125" s="27"/>
      <c r="U125" s="27"/>
      <c r="V125" s="17"/>
      <c r="W125" s="17"/>
      <c r="X125" s="27"/>
      <c r="Y125" s="27"/>
      <c r="Z125" s="17"/>
      <c r="AA125" s="17"/>
      <c r="AB125" s="17"/>
      <c r="AC125" s="17"/>
      <c r="AD125" s="17"/>
      <c r="AE125" s="17"/>
      <c r="AF125" s="17"/>
      <c r="AG125" s="17"/>
      <c r="AH125" s="17"/>
    </row>
    <row r="126" spans="1:34" ht="15.75" hidden="1" customHeight="1">
      <c r="A126" s="10">
        <v>125</v>
      </c>
      <c r="B126" s="10" t="s">
        <v>2653</v>
      </c>
      <c r="C126" s="11" t="s">
        <v>43</v>
      </c>
      <c r="D126" s="12" t="s">
        <v>240</v>
      </c>
      <c r="E126" s="10">
        <v>107300</v>
      </c>
      <c r="F126" s="11" t="e">
        <f t="shared" ca="1" si="0"/>
        <v>#NAME?</v>
      </c>
      <c r="G126" s="12" t="e">
        <f t="shared" ca="1" si="1"/>
        <v>#NAME?</v>
      </c>
      <c r="H126" s="10">
        <v>1</v>
      </c>
      <c r="I126" s="10">
        <f>VLOOKUP(B126,'BIS + EDB Final'!A:F,6,FALSE)</f>
        <v>1</v>
      </c>
      <c r="J126" s="10">
        <f>VLOOKUP(B126,'CBG Final'!A:B,2,FALSE)</f>
        <v>1</v>
      </c>
      <c r="K126" s="13" t="e">
        <f t="shared" ca="1" si="2"/>
        <v>#NAME?</v>
      </c>
      <c r="L126" s="10" t="s">
        <v>2654</v>
      </c>
      <c r="M126" s="10" t="s">
        <v>548</v>
      </c>
      <c r="N126" s="10" t="s">
        <v>2655</v>
      </c>
      <c r="O126" s="10" t="s">
        <v>1408</v>
      </c>
      <c r="P126" s="10" t="s">
        <v>2656</v>
      </c>
      <c r="Q126" s="10" t="s">
        <v>72</v>
      </c>
      <c r="R126" s="10" t="s">
        <v>141</v>
      </c>
      <c r="S126" s="17"/>
      <c r="T126" s="27"/>
      <c r="U126" s="27"/>
      <c r="V126" s="17"/>
      <c r="W126" s="17"/>
      <c r="X126" s="27"/>
      <c r="Y126" s="27"/>
      <c r="Z126" s="17"/>
      <c r="AA126" s="17"/>
      <c r="AB126" s="17"/>
      <c r="AC126" s="17"/>
      <c r="AD126" s="17"/>
      <c r="AE126" s="17"/>
      <c r="AF126" s="17"/>
      <c r="AG126" s="17"/>
      <c r="AH126" s="17"/>
    </row>
    <row r="127" spans="1:34" ht="15.75" hidden="1" customHeight="1">
      <c r="A127" s="10">
        <v>126</v>
      </c>
      <c r="B127" s="10" t="s">
        <v>694</v>
      </c>
      <c r="C127" s="11" t="s">
        <v>84</v>
      </c>
      <c r="D127" s="12" t="s">
        <v>120</v>
      </c>
      <c r="E127" s="10">
        <v>140806</v>
      </c>
      <c r="F127" s="11" t="e">
        <f t="shared" ca="1" si="0"/>
        <v>#NAME?</v>
      </c>
      <c r="G127" s="12" t="e">
        <f t="shared" ca="1" si="1"/>
        <v>#NAME?</v>
      </c>
      <c r="H127" s="10">
        <v>1</v>
      </c>
      <c r="I127" s="10">
        <f>VLOOKUP(B127,'BIS + EDB Final'!A:F,6,FALSE)</f>
        <v>0</v>
      </c>
      <c r="J127" s="10">
        <f>VLOOKUP(B127,'CBG Final'!A:B,2,FALSE)</f>
        <v>3</v>
      </c>
      <c r="K127" s="13" t="e">
        <f t="shared" ca="1" si="2"/>
        <v>#NAME?</v>
      </c>
      <c r="L127" s="10" t="s">
        <v>2040</v>
      </c>
      <c r="M127" s="10" t="s">
        <v>1096</v>
      </c>
      <c r="N127" s="10" t="s">
        <v>2041</v>
      </c>
      <c r="O127" s="10" t="s">
        <v>2042</v>
      </c>
      <c r="P127" s="10" t="s">
        <v>2043</v>
      </c>
      <c r="Q127" s="10" t="s">
        <v>1061</v>
      </c>
      <c r="R127" s="10" t="s">
        <v>22</v>
      </c>
      <c r="S127" s="17"/>
      <c r="T127" s="27"/>
      <c r="U127" s="27"/>
      <c r="V127" s="17"/>
      <c r="W127" s="17"/>
      <c r="X127" s="27"/>
      <c r="Y127" s="27"/>
      <c r="Z127" s="17"/>
      <c r="AA127" s="17"/>
      <c r="AB127" s="17"/>
      <c r="AC127" s="17"/>
      <c r="AD127" s="17"/>
      <c r="AE127" s="17"/>
      <c r="AF127" s="17"/>
      <c r="AG127" s="17"/>
      <c r="AH127" s="17"/>
    </row>
    <row r="128" spans="1:34" ht="15.75" hidden="1" customHeight="1">
      <c r="A128" s="10">
        <v>127</v>
      </c>
      <c r="B128" s="10" t="s">
        <v>508</v>
      </c>
      <c r="C128" s="11" t="s">
        <v>43</v>
      </c>
      <c r="D128" s="12" t="s">
        <v>509</v>
      </c>
      <c r="E128" s="10">
        <v>125665</v>
      </c>
      <c r="F128" s="11" t="e">
        <f t="shared" ca="1" si="0"/>
        <v>#NAME?</v>
      </c>
      <c r="G128" s="12" t="e">
        <f t="shared" ca="1" si="1"/>
        <v>#NAME?</v>
      </c>
      <c r="H128" s="10">
        <v>1</v>
      </c>
      <c r="I128" s="10">
        <f>VLOOKUP(B128,'BIS + EDB Final'!A:F,6,FALSE)</f>
        <v>1</v>
      </c>
      <c r="J128" s="10">
        <f>VLOOKUP(B128,'CBG Final'!A:B,2,FALSE)</f>
        <v>2</v>
      </c>
      <c r="K128" s="13" t="e">
        <f t="shared" ca="1" si="2"/>
        <v>#NAME?</v>
      </c>
      <c r="L128" s="10" t="s">
        <v>2522</v>
      </c>
      <c r="M128" s="10" t="s">
        <v>1075</v>
      </c>
      <c r="N128" s="10" t="s">
        <v>2523</v>
      </c>
      <c r="O128" s="10" t="s">
        <v>2524</v>
      </c>
      <c r="P128" s="10" t="s">
        <v>2525</v>
      </c>
      <c r="Q128" s="10" t="s">
        <v>253</v>
      </c>
      <c r="R128" s="10" t="s">
        <v>116</v>
      </c>
      <c r="S128" s="17"/>
      <c r="T128" s="27"/>
      <c r="U128" s="27"/>
      <c r="V128" s="17"/>
      <c r="W128" s="17"/>
      <c r="X128" s="27"/>
      <c r="Y128" s="27"/>
      <c r="Z128" s="17"/>
      <c r="AA128" s="17"/>
      <c r="AB128" s="17"/>
      <c r="AC128" s="17"/>
      <c r="AD128" s="17"/>
      <c r="AE128" s="17"/>
      <c r="AF128" s="17"/>
      <c r="AG128" s="17"/>
      <c r="AH128" s="17"/>
    </row>
    <row r="129" spans="1:34" ht="15.75" hidden="1" customHeight="1">
      <c r="A129" s="10">
        <v>128</v>
      </c>
      <c r="B129" s="10" t="s">
        <v>1400</v>
      </c>
      <c r="C129" s="11" t="s">
        <v>1401</v>
      </c>
      <c r="D129" s="12" t="s">
        <v>1402</v>
      </c>
      <c r="E129" s="10">
        <v>121223</v>
      </c>
      <c r="F129" s="11" t="e">
        <f t="shared" ca="1" si="0"/>
        <v>#NAME?</v>
      </c>
      <c r="G129" s="12" t="e">
        <f t="shared" ca="1" si="1"/>
        <v>#NAME?</v>
      </c>
      <c r="H129" s="10">
        <v>2</v>
      </c>
      <c r="I129" s="10">
        <f>VLOOKUP(B129,'BIS + EDB Final'!A:F,6,FALSE)</f>
        <v>0</v>
      </c>
      <c r="J129" s="10">
        <f>VLOOKUP(B129,'CBG Final'!A:B,2,FALSE)</f>
        <v>3</v>
      </c>
      <c r="K129" s="13" t="e">
        <f t="shared" ca="1" si="2"/>
        <v>#NAME?</v>
      </c>
      <c r="L129" s="10" t="s">
        <v>1403</v>
      </c>
      <c r="M129" s="10" t="s">
        <v>1197</v>
      </c>
      <c r="N129" s="10" t="s">
        <v>1404</v>
      </c>
      <c r="O129" s="10" t="s">
        <v>227</v>
      </c>
      <c r="P129" s="10" t="s">
        <v>1405</v>
      </c>
      <c r="Q129" s="10" t="s">
        <v>32</v>
      </c>
      <c r="R129" s="10" t="s">
        <v>393</v>
      </c>
      <c r="S129" s="17"/>
      <c r="T129" s="27"/>
      <c r="U129" s="27"/>
      <c r="V129" s="17"/>
      <c r="W129" s="17"/>
      <c r="X129" s="17"/>
      <c r="Y129" s="17"/>
      <c r="Z129" s="17"/>
      <c r="AA129" s="17"/>
      <c r="AB129" s="17"/>
      <c r="AC129" s="17"/>
      <c r="AD129" s="17"/>
      <c r="AE129" s="17"/>
      <c r="AF129" s="17"/>
      <c r="AG129" s="17"/>
      <c r="AH129" s="17"/>
    </row>
    <row r="130" spans="1:34" ht="15.75" hidden="1" customHeight="1">
      <c r="A130" s="10">
        <v>129</v>
      </c>
      <c r="B130" s="10" t="s">
        <v>1256</v>
      </c>
      <c r="C130" s="11" t="s">
        <v>93</v>
      </c>
      <c r="D130" s="12" t="s">
        <v>1257</v>
      </c>
      <c r="E130" s="10">
        <v>108167</v>
      </c>
      <c r="F130" s="11" t="e">
        <f t="shared" ca="1" si="0"/>
        <v>#NAME?</v>
      </c>
      <c r="G130" s="12" t="e">
        <f t="shared" ca="1" si="1"/>
        <v>#NAME?</v>
      </c>
      <c r="H130" s="10">
        <v>1</v>
      </c>
      <c r="I130" s="10">
        <f>VLOOKUP(B130,'BIS + EDB Final'!A:F,6,FALSE)</f>
        <v>0</v>
      </c>
      <c r="J130" s="10">
        <f>VLOOKUP(B130,'CBG Final'!A:B,2,FALSE)</f>
        <v>2</v>
      </c>
      <c r="K130" s="13" t="e">
        <f t="shared" ca="1" si="2"/>
        <v>#NAME?</v>
      </c>
      <c r="L130" s="10" t="s">
        <v>1258</v>
      </c>
      <c r="M130" s="10" t="s">
        <v>730</v>
      </c>
      <c r="N130" s="10" t="s">
        <v>1259</v>
      </c>
      <c r="O130" s="10" t="s">
        <v>1260</v>
      </c>
      <c r="P130" s="10" t="s">
        <v>1261</v>
      </c>
      <c r="Q130" s="10" t="s">
        <v>917</v>
      </c>
      <c r="R130" s="10" t="s">
        <v>321</v>
      </c>
      <c r="S130" s="17"/>
      <c r="T130" s="27"/>
      <c r="U130" s="27"/>
      <c r="V130" s="17"/>
      <c r="W130" s="17"/>
      <c r="X130" s="27"/>
      <c r="Y130" s="27"/>
      <c r="Z130" s="17"/>
      <c r="AA130" s="17"/>
      <c r="AB130" s="17"/>
      <c r="AC130" s="17"/>
      <c r="AD130" s="17"/>
      <c r="AE130" s="17"/>
      <c r="AF130" s="17"/>
      <c r="AG130" s="17"/>
      <c r="AH130" s="17"/>
    </row>
    <row r="131" spans="1:34" ht="15.75" hidden="1" customHeight="1">
      <c r="A131" s="10">
        <v>130</v>
      </c>
      <c r="B131" s="10" t="s">
        <v>556</v>
      </c>
      <c r="C131" s="11" t="s">
        <v>255</v>
      </c>
      <c r="D131" s="12" t="s">
        <v>25</v>
      </c>
      <c r="E131" s="10">
        <v>108301</v>
      </c>
      <c r="F131" s="11" t="e">
        <f t="shared" ca="1" si="0"/>
        <v>#NAME?</v>
      </c>
      <c r="G131" s="12" t="e">
        <f t="shared" ca="1" si="1"/>
        <v>#NAME?</v>
      </c>
      <c r="H131" s="10">
        <v>1</v>
      </c>
      <c r="I131" s="10">
        <f>VLOOKUP(B131,'BIS + EDB Final'!A:F,6,FALSE)</f>
        <v>0</v>
      </c>
      <c r="J131" s="10">
        <f>VLOOKUP(B131,'CBG Final'!A:B,2,FALSE)</f>
        <v>1</v>
      </c>
      <c r="K131" s="13" t="e">
        <f t="shared" ca="1" si="2"/>
        <v>#NAME?</v>
      </c>
      <c r="L131" s="10" t="s">
        <v>2361</v>
      </c>
      <c r="M131" s="10" t="s">
        <v>2362</v>
      </c>
      <c r="N131" s="10" t="s">
        <v>2363</v>
      </c>
      <c r="O131" s="10"/>
      <c r="P131" s="10" t="s">
        <v>2364</v>
      </c>
      <c r="Q131" s="10" t="s">
        <v>1061</v>
      </c>
      <c r="R131" s="10" t="s">
        <v>358</v>
      </c>
      <c r="S131" s="17"/>
      <c r="T131" s="27"/>
      <c r="U131" s="27"/>
      <c r="V131" s="17"/>
      <c r="W131" s="17"/>
      <c r="X131" s="27"/>
      <c r="Y131" s="27"/>
      <c r="Z131" s="17"/>
      <c r="AA131" s="17"/>
      <c r="AB131" s="17"/>
      <c r="AC131" s="17"/>
      <c r="AD131" s="17"/>
      <c r="AE131" s="17"/>
      <c r="AF131" s="17"/>
      <c r="AG131" s="17"/>
      <c r="AH131" s="17"/>
    </row>
    <row r="132" spans="1:34" ht="15.75" hidden="1" customHeight="1">
      <c r="A132" s="10">
        <v>131</v>
      </c>
      <c r="B132" s="10" t="s">
        <v>1857</v>
      </c>
      <c r="C132" s="11" t="s">
        <v>216</v>
      </c>
      <c r="D132" s="12" t="s">
        <v>474</v>
      </c>
      <c r="E132" s="10">
        <v>110000</v>
      </c>
      <c r="F132" s="11" t="e">
        <f t="shared" ca="1" si="0"/>
        <v>#NAME?</v>
      </c>
      <c r="G132" s="12" t="e">
        <f t="shared" ca="1" si="1"/>
        <v>#NAME?</v>
      </c>
      <c r="H132" s="10">
        <v>1</v>
      </c>
      <c r="I132" s="10">
        <f>VLOOKUP(B132,'BIS + EDB Final'!A:F,6,FALSE)</f>
        <v>0</v>
      </c>
      <c r="J132" s="10">
        <f>VLOOKUP(B132,'CBG Final'!A:B,2,FALSE)</f>
        <v>1</v>
      </c>
      <c r="K132" s="13" t="e">
        <f t="shared" ca="1" si="2"/>
        <v>#NAME?</v>
      </c>
      <c r="L132" s="10" t="s">
        <v>1858</v>
      </c>
      <c r="M132" s="10" t="s">
        <v>1859</v>
      </c>
      <c r="N132" s="10" t="s">
        <v>1860</v>
      </c>
      <c r="O132" s="10" t="s">
        <v>1861</v>
      </c>
      <c r="P132" s="10" t="s">
        <v>1862</v>
      </c>
      <c r="Q132" s="10" t="s">
        <v>197</v>
      </c>
      <c r="R132" s="10" t="s">
        <v>321</v>
      </c>
      <c r="S132" s="17"/>
      <c r="T132" s="27"/>
      <c r="U132" s="27"/>
      <c r="V132" s="17"/>
      <c r="W132" s="17"/>
      <c r="X132" s="17"/>
      <c r="Y132" s="17"/>
      <c r="Z132" s="17"/>
      <c r="AA132" s="17"/>
      <c r="AB132" s="17"/>
      <c r="AC132" s="17"/>
      <c r="AD132" s="17"/>
      <c r="AE132" s="17"/>
      <c r="AF132" s="17"/>
      <c r="AG132" s="17"/>
      <c r="AH132" s="17"/>
    </row>
    <row r="133" spans="1:34" ht="15.75" hidden="1" customHeight="1">
      <c r="A133" s="10">
        <v>132</v>
      </c>
      <c r="B133" s="10" t="s">
        <v>2288</v>
      </c>
      <c r="C133" s="11" t="s">
        <v>43</v>
      </c>
      <c r="D133" s="12" t="s">
        <v>2289</v>
      </c>
      <c r="E133" s="10">
        <v>110000</v>
      </c>
      <c r="F133" s="11" t="e">
        <f t="shared" ca="1" si="0"/>
        <v>#NAME?</v>
      </c>
      <c r="G133" s="12" t="e">
        <f t="shared" ca="1" si="1"/>
        <v>#NAME?</v>
      </c>
      <c r="H133" s="10">
        <v>2</v>
      </c>
      <c r="I133" s="10">
        <f>VLOOKUP(B133,'BIS + EDB Final'!A:F,6,FALSE)</f>
        <v>1</v>
      </c>
      <c r="J133" s="10">
        <f>VLOOKUP(B133,'CBG Final'!A:B,2,FALSE)</f>
        <v>3</v>
      </c>
      <c r="K133" s="13" t="e">
        <f t="shared" ca="1" si="2"/>
        <v>#NAME?</v>
      </c>
      <c r="L133" s="10" t="s">
        <v>2290</v>
      </c>
      <c r="M133" s="10" t="s">
        <v>2291</v>
      </c>
      <c r="N133" s="10" t="s">
        <v>2292</v>
      </c>
      <c r="O133" s="10" t="s">
        <v>221</v>
      </c>
      <c r="P133" s="10" t="s">
        <v>2293</v>
      </c>
      <c r="Q133" s="10" t="s">
        <v>1737</v>
      </c>
      <c r="R133" s="10" t="s">
        <v>32</v>
      </c>
      <c r="S133" s="17"/>
      <c r="T133" s="27"/>
      <c r="U133" s="27"/>
      <c r="V133" s="17"/>
      <c r="W133" s="17"/>
      <c r="X133" s="17"/>
      <c r="Y133" s="17"/>
      <c r="Z133" s="17"/>
      <c r="AA133" s="17"/>
      <c r="AB133" s="17"/>
      <c r="AC133" s="17"/>
      <c r="AD133" s="17"/>
      <c r="AE133" s="17"/>
      <c r="AF133" s="17"/>
      <c r="AG133" s="17"/>
      <c r="AH133" s="17"/>
    </row>
    <row r="134" spans="1:34" ht="15.75" hidden="1" customHeight="1">
      <c r="A134" s="10">
        <v>133</v>
      </c>
      <c r="B134" s="10" t="s">
        <v>2221</v>
      </c>
      <c r="C134" s="11" t="s">
        <v>14</v>
      </c>
      <c r="D134" s="12" t="s">
        <v>764</v>
      </c>
      <c r="E134" s="10">
        <v>103249</v>
      </c>
      <c r="F134" s="11" t="e">
        <f t="shared" ca="1" si="0"/>
        <v>#NAME?</v>
      </c>
      <c r="G134" s="12" t="e">
        <f t="shared" ca="1" si="1"/>
        <v>#NAME?</v>
      </c>
      <c r="H134" s="10">
        <v>2</v>
      </c>
      <c r="I134" s="10">
        <f>VLOOKUP(B134,'BIS + EDB Final'!A:F,6,FALSE)</f>
        <v>1</v>
      </c>
      <c r="J134" s="10">
        <f>VLOOKUP(B134,'CBG Final'!A:B,2,FALSE)</f>
        <v>3</v>
      </c>
      <c r="K134" s="13" t="e">
        <f t="shared" ca="1" si="2"/>
        <v>#NAME?</v>
      </c>
      <c r="L134" s="10" t="s">
        <v>2222</v>
      </c>
      <c r="M134" s="10" t="s">
        <v>59</v>
      </c>
      <c r="N134" s="10" t="s">
        <v>2223</v>
      </c>
      <c r="O134" s="10" t="s">
        <v>2224</v>
      </c>
      <c r="P134" s="10" t="s">
        <v>2225</v>
      </c>
      <c r="Q134" s="10" t="s">
        <v>53</v>
      </c>
      <c r="R134" s="10" t="s">
        <v>22</v>
      </c>
      <c r="S134" s="17"/>
      <c r="T134" s="27"/>
      <c r="U134" s="27"/>
      <c r="V134" s="17"/>
      <c r="W134" s="17"/>
      <c r="X134" s="27"/>
      <c r="Y134" s="27"/>
      <c r="Z134" s="17"/>
      <c r="AA134" s="17"/>
      <c r="AB134" s="17"/>
      <c r="AC134" s="17"/>
      <c r="AD134" s="17"/>
      <c r="AE134" s="17"/>
      <c r="AF134" s="17"/>
      <c r="AG134" s="17"/>
      <c r="AH134" s="17"/>
    </row>
    <row r="135" spans="1:34" ht="15.75" hidden="1" customHeight="1">
      <c r="A135" s="10">
        <v>134</v>
      </c>
      <c r="B135" s="10" t="s">
        <v>1742</v>
      </c>
      <c r="C135" s="11" t="s">
        <v>43</v>
      </c>
      <c r="D135" s="12" t="s">
        <v>1743</v>
      </c>
      <c r="E135" s="10">
        <v>138100</v>
      </c>
      <c r="F135" s="11" t="e">
        <f t="shared" ca="1" si="0"/>
        <v>#NAME?</v>
      </c>
      <c r="G135" s="12" t="e">
        <f t="shared" ca="1" si="1"/>
        <v>#NAME?</v>
      </c>
      <c r="H135" s="10">
        <v>2</v>
      </c>
      <c r="I135" s="10">
        <f>VLOOKUP(B135,'BIS + EDB Final'!A:F,6,FALSE)</f>
        <v>1</v>
      </c>
      <c r="J135" s="10">
        <f>VLOOKUP(B135,'CBG Final'!A:B,2,FALSE)</f>
        <v>3</v>
      </c>
      <c r="K135" s="13" t="e">
        <f t="shared" ca="1" si="2"/>
        <v>#NAME?</v>
      </c>
      <c r="L135" s="10" t="s">
        <v>1744</v>
      </c>
      <c r="M135" s="10" t="s">
        <v>1491</v>
      </c>
      <c r="N135" s="10" t="s">
        <v>1745</v>
      </c>
      <c r="O135" s="10" t="s">
        <v>1746</v>
      </c>
      <c r="P135" s="10" t="s">
        <v>1747</v>
      </c>
      <c r="Q135" s="10" t="s">
        <v>1704</v>
      </c>
      <c r="R135" s="10" t="s">
        <v>41</v>
      </c>
      <c r="S135" s="17"/>
      <c r="T135" s="27"/>
      <c r="U135" s="27"/>
      <c r="V135" s="17"/>
      <c r="W135" s="17"/>
      <c r="X135" s="27"/>
      <c r="Y135" s="27"/>
      <c r="Z135" s="17"/>
      <c r="AA135" s="17"/>
      <c r="AB135" s="17"/>
      <c r="AC135" s="17"/>
      <c r="AD135" s="17"/>
      <c r="AE135" s="17"/>
      <c r="AF135" s="17"/>
      <c r="AG135" s="17"/>
      <c r="AH135" s="17"/>
    </row>
    <row r="136" spans="1:34" ht="15.75" hidden="1" customHeight="1">
      <c r="A136" s="10">
        <v>135</v>
      </c>
      <c r="B136" s="10" t="s">
        <v>1554</v>
      </c>
      <c r="C136" s="11" t="s">
        <v>1733</v>
      </c>
      <c r="D136" s="12" t="s">
        <v>85</v>
      </c>
      <c r="E136" s="10">
        <v>139907</v>
      </c>
      <c r="F136" s="11" t="e">
        <f t="shared" ca="1" si="0"/>
        <v>#NAME?</v>
      </c>
      <c r="G136" s="12" t="e">
        <f t="shared" ca="1" si="1"/>
        <v>#NAME?</v>
      </c>
      <c r="H136" s="10">
        <v>1</v>
      </c>
      <c r="I136" s="10">
        <f>VLOOKUP(B136,'BIS + EDB Final'!A:F,6,FALSE)</f>
        <v>0</v>
      </c>
      <c r="J136" s="10">
        <f>VLOOKUP(B136,'CBG Final'!A:B,2,FALSE)</f>
        <v>1</v>
      </c>
      <c r="K136" s="13" t="e">
        <f t="shared" ca="1" si="2"/>
        <v>#NAME?</v>
      </c>
      <c r="L136" s="10" t="s">
        <v>1734</v>
      </c>
      <c r="M136" s="10" t="s">
        <v>754</v>
      </c>
      <c r="N136" s="10" t="s">
        <v>1735</v>
      </c>
      <c r="O136" s="10" t="s">
        <v>973</v>
      </c>
      <c r="P136" s="10" t="s">
        <v>1736</v>
      </c>
      <c r="Q136" s="10" t="s">
        <v>1737</v>
      </c>
      <c r="R136" s="10" t="s">
        <v>231</v>
      </c>
      <c r="S136" s="17"/>
      <c r="T136" s="27"/>
      <c r="U136" s="27"/>
      <c r="V136" s="17"/>
      <c r="W136" s="17"/>
      <c r="X136" s="17"/>
      <c r="Y136" s="17"/>
      <c r="Z136" s="17"/>
      <c r="AA136" s="17"/>
      <c r="AB136" s="17"/>
      <c r="AC136" s="17"/>
      <c r="AD136" s="17"/>
      <c r="AE136" s="17"/>
      <c r="AF136" s="17"/>
      <c r="AG136" s="17"/>
      <c r="AH136" s="17"/>
    </row>
    <row r="137" spans="1:34" ht="15.75" hidden="1" customHeight="1">
      <c r="A137" s="10">
        <v>136</v>
      </c>
      <c r="B137" s="10" t="s">
        <v>749</v>
      </c>
      <c r="C137" s="11" t="s">
        <v>84</v>
      </c>
      <c r="D137" s="12" t="s">
        <v>85</v>
      </c>
      <c r="E137" s="10">
        <v>107436</v>
      </c>
      <c r="F137" s="11" t="e">
        <f t="shared" ca="1" si="0"/>
        <v>#NAME?</v>
      </c>
      <c r="G137" s="12" t="e">
        <f t="shared" ca="1" si="1"/>
        <v>#NAME?</v>
      </c>
      <c r="H137" s="10">
        <v>2</v>
      </c>
      <c r="I137" s="10">
        <f>VLOOKUP(B137,'BIS + EDB Final'!A:F,6,FALSE)</f>
        <v>0</v>
      </c>
      <c r="J137" s="10">
        <f>VLOOKUP(B137,'CBG Final'!A:B,2,FALSE)</f>
        <v>2</v>
      </c>
      <c r="K137" s="13" t="e">
        <f t="shared" ca="1" si="2"/>
        <v>#NAME?</v>
      </c>
      <c r="L137" s="10" t="s">
        <v>2304</v>
      </c>
      <c r="M137" s="10" t="s">
        <v>2274</v>
      </c>
      <c r="N137" s="10" t="s">
        <v>2305</v>
      </c>
      <c r="O137" s="10" t="s">
        <v>2306</v>
      </c>
      <c r="P137" s="10" t="s">
        <v>2307</v>
      </c>
      <c r="Q137" s="10" t="s">
        <v>917</v>
      </c>
      <c r="R137" s="10" t="s">
        <v>640</v>
      </c>
      <c r="S137" s="17"/>
      <c r="T137" s="27"/>
      <c r="U137" s="27"/>
      <c r="V137" s="17"/>
      <c r="W137" s="17"/>
      <c r="X137" s="27"/>
      <c r="Y137" s="27"/>
      <c r="Z137" s="17"/>
      <c r="AA137" s="17"/>
      <c r="AB137" s="17"/>
      <c r="AC137" s="17"/>
      <c r="AD137" s="17"/>
      <c r="AE137" s="17"/>
      <c r="AF137" s="17"/>
      <c r="AG137" s="17"/>
      <c r="AH137" s="17"/>
    </row>
    <row r="138" spans="1:34" ht="15.75" hidden="1" customHeight="1">
      <c r="A138" s="10">
        <v>137</v>
      </c>
      <c r="B138" s="10" t="s">
        <v>1394</v>
      </c>
      <c r="C138" s="11" t="s">
        <v>46</v>
      </c>
      <c r="D138" s="12" t="s">
        <v>1395</v>
      </c>
      <c r="E138" s="10">
        <v>138444</v>
      </c>
      <c r="F138" s="11" t="e">
        <f t="shared" ca="1" si="0"/>
        <v>#NAME?</v>
      </c>
      <c r="G138" s="12" t="e">
        <f t="shared" ca="1" si="1"/>
        <v>#NAME?</v>
      </c>
      <c r="H138" s="10">
        <v>0</v>
      </c>
      <c r="I138" s="10">
        <f>VLOOKUP(B138,'BIS + EDB Final'!A:F,6,FALSE)</f>
        <v>0</v>
      </c>
      <c r="J138" s="10">
        <f>VLOOKUP(B138,'CBG Final'!A:B,2,FALSE)</f>
        <v>1</v>
      </c>
      <c r="K138" s="13" t="e">
        <f t="shared" ca="1" si="2"/>
        <v>#NAME?</v>
      </c>
      <c r="L138" s="10" t="s">
        <v>1396</v>
      </c>
      <c r="M138" s="10" t="s">
        <v>1397</v>
      </c>
      <c r="N138" s="10" t="s">
        <v>1398</v>
      </c>
      <c r="O138" s="10"/>
      <c r="P138" s="10" t="s">
        <v>1399</v>
      </c>
      <c r="Q138" s="10" t="s">
        <v>1061</v>
      </c>
      <c r="R138" s="10" t="s">
        <v>80</v>
      </c>
      <c r="S138" s="17"/>
      <c r="T138" s="27"/>
      <c r="U138" s="27"/>
      <c r="V138" s="17"/>
      <c r="W138" s="17"/>
      <c r="X138" s="17"/>
      <c r="Y138" s="17"/>
      <c r="Z138" s="17"/>
      <c r="AA138" s="17"/>
      <c r="AB138" s="17"/>
      <c r="AC138" s="17"/>
      <c r="AD138" s="17"/>
      <c r="AE138" s="17"/>
      <c r="AF138" s="17"/>
      <c r="AG138" s="17"/>
      <c r="AH138" s="17"/>
    </row>
    <row r="139" spans="1:34" ht="15.75" hidden="1" customHeight="1">
      <c r="A139" s="10">
        <v>138</v>
      </c>
      <c r="B139" s="10" t="s">
        <v>522</v>
      </c>
      <c r="C139" s="11" t="s">
        <v>84</v>
      </c>
      <c r="D139" s="12" t="s">
        <v>523</v>
      </c>
      <c r="E139" s="10">
        <v>138129</v>
      </c>
      <c r="F139" s="11" t="e">
        <f t="shared" ca="1" si="0"/>
        <v>#NAME?</v>
      </c>
      <c r="G139" s="12" t="e">
        <f t="shared" ca="1" si="1"/>
        <v>#NAME?</v>
      </c>
      <c r="H139" s="10">
        <v>2</v>
      </c>
      <c r="I139" s="10">
        <f>VLOOKUP(B139,'BIS + EDB Final'!A:F,6,FALSE)</f>
        <v>0</v>
      </c>
      <c r="J139" s="10">
        <f>VLOOKUP(B139,'CBG Final'!A:B,2,FALSE)</f>
        <v>2</v>
      </c>
      <c r="K139" s="13" t="e">
        <f t="shared" ca="1" si="2"/>
        <v>#NAME?</v>
      </c>
      <c r="L139" s="10" t="s">
        <v>1709</v>
      </c>
      <c r="M139" s="10" t="s">
        <v>1710</v>
      </c>
      <c r="N139" s="10" t="s">
        <v>1711</v>
      </c>
      <c r="O139" s="10" t="s">
        <v>559</v>
      </c>
      <c r="P139" s="10" t="s">
        <v>1712</v>
      </c>
      <c r="Q139" s="10" t="s">
        <v>31</v>
      </c>
      <c r="R139" s="10" t="s">
        <v>22</v>
      </c>
      <c r="S139" s="17"/>
      <c r="T139" s="27"/>
      <c r="U139" s="27"/>
      <c r="V139" s="17"/>
      <c r="W139" s="17"/>
      <c r="X139" s="27"/>
      <c r="Y139" s="27"/>
      <c r="Z139" s="17"/>
      <c r="AA139" s="17"/>
      <c r="AB139" s="17"/>
      <c r="AC139" s="17"/>
      <c r="AD139" s="17"/>
      <c r="AE139" s="17"/>
      <c r="AF139" s="17"/>
      <c r="AG139" s="17"/>
      <c r="AH139" s="17"/>
    </row>
    <row r="140" spans="1:34" ht="15.75" hidden="1" customHeight="1">
      <c r="A140" s="10">
        <v>139</v>
      </c>
      <c r="B140" s="10" t="s">
        <v>2686</v>
      </c>
      <c r="C140" s="11" t="s">
        <v>2687</v>
      </c>
      <c r="D140" s="12" t="s">
        <v>2688</v>
      </c>
      <c r="E140" s="10">
        <v>92690</v>
      </c>
      <c r="F140" s="11" t="e">
        <f t="shared" ca="1" si="0"/>
        <v>#NAME?</v>
      </c>
      <c r="G140" s="12" t="e">
        <f t="shared" ca="1" si="1"/>
        <v>#NAME?</v>
      </c>
      <c r="H140" s="10">
        <v>2</v>
      </c>
      <c r="I140" s="10">
        <f>VLOOKUP(B140,'BIS + EDB Final'!A:F,6,FALSE)</f>
        <v>0</v>
      </c>
      <c r="J140" s="10">
        <f>VLOOKUP(B140,'CBG Final'!A:B,2,FALSE)</f>
        <v>2</v>
      </c>
      <c r="K140" s="13" t="e">
        <f t="shared" ca="1" si="2"/>
        <v>#NAME?</v>
      </c>
      <c r="L140" s="10" t="s">
        <v>2689</v>
      </c>
      <c r="M140" s="10" t="s">
        <v>913</v>
      </c>
      <c r="N140" s="10" t="s">
        <v>2690</v>
      </c>
      <c r="O140" s="10" t="s">
        <v>518</v>
      </c>
      <c r="P140" s="10" t="s">
        <v>2691</v>
      </c>
      <c r="Q140" s="10" t="s">
        <v>2692</v>
      </c>
      <c r="R140" s="10" t="s">
        <v>22</v>
      </c>
      <c r="S140" s="17"/>
      <c r="T140" s="27"/>
      <c r="U140" s="27"/>
      <c r="V140" s="17"/>
      <c r="W140" s="17"/>
      <c r="X140" s="17"/>
      <c r="Y140" s="17"/>
      <c r="Z140" s="17"/>
      <c r="AA140" s="17"/>
      <c r="AB140" s="17"/>
      <c r="AC140" s="17"/>
      <c r="AD140" s="17"/>
      <c r="AE140" s="17"/>
      <c r="AF140" s="17"/>
      <c r="AG140" s="17"/>
      <c r="AH140" s="17"/>
    </row>
    <row r="141" spans="1:34" ht="15.75" hidden="1" customHeight="1">
      <c r="A141" s="10">
        <v>140</v>
      </c>
      <c r="B141" s="10" t="s">
        <v>1482</v>
      </c>
      <c r="C141" s="11" t="s">
        <v>14</v>
      </c>
      <c r="D141" s="12" t="s">
        <v>1483</v>
      </c>
      <c r="E141" s="10">
        <v>84146</v>
      </c>
      <c r="F141" s="11" t="e">
        <f t="shared" ca="1" si="0"/>
        <v>#NAME?</v>
      </c>
      <c r="G141" s="12" t="e">
        <f t="shared" ca="1" si="1"/>
        <v>#NAME?</v>
      </c>
      <c r="H141" s="10">
        <v>1</v>
      </c>
      <c r="I141" s="10">
        <f>VLOOKUP(B141,'BIS + EDB Final'!A:F,6,FALSE)</f>
        <v>0</v>
      </c>
      <c r="J141" s="10">
        <f>VLOOKUP(B141,'CBG Final'!A:B,2,FALSE)</f>
        <v>3</v>
      </c>
      <c r="K141" s="13" t="e">
        <f t="shared" ca="1" si="2"/>
        <v>#NAME?</v>
      </c>
      <c r="L141" s="10" t="s">
        <v>1484</v>
      </c>
      <c r="M141" s="10" t="s">
        <v>1485</v>
      </c>
      <c r="N141" s="10" t="s">
        <v>1486</v>
      </c>
      <c r="O141" s="10" t="s">
        <v>1487</v>
      </c>
      <c r="P141" s="10" t="s">
        <v>1488</v>
      </c>
      <c r="Q141" s="10" t="s">
        <v>40</v>
      </c>
      <c r="R141" s="10" t="s">
        <v>672</v>
      </c>
      <c r="S141" s="17"/>
      <c r="T141" s="27"/>
      <c r="U141" s="27"/>
      <c r="V141" s="17"/>
      <c r="W141" s="17"/>
      <c r="X141" s="27"/>
      <c r="Y141" s="27"/>
      <c r="Z141" s="17"/>
      <c r="AA141" s="17"/>
      <c r="AB141" s="17"/>
      <c r="AC141" s="17"/>
      <c r="AD141" s="17"/>
      <c r="AE141" s="17"/>
      <c r="AF141" s="17"/>
      <c r="AG141" s="17"/>
      <c r="AH141" s="17"/>
    </row>
    <row r="142" spans="1:34" ht="15.75" hidden="1" customHeight="1">
      <c r="A142" s="10">
        <v>141</v>
      </c>
      <c r="B142" s="10" t="s">
        <v>2187</v>
      </c>
      <c r="C142" s="11" t="s">
        <v>43</v>
      </c>
      <c r="D142" s="12" t="s">
        <v>910</v>
      </c>
      <c r="E142" s="10">
        <v>108000</v>
      </c>
      <c r="F142" s="11" t="e">
        <f t="shared" ca="1" si="0"/>
        <v>#NAME?</v>
      </c>
      <c r="G142" s="12" t="e">
        <f t="shared" ca="1" si="1"/>
        <v>#NAME?</v>
      </c>
      <c r="H142" s="10">
        <v>1</v>
      </c>
      <c r="I142" s="10">
        <f>VLOOKUP(B142,'BIS + EDB Final'!A:F,6,FALSE)</f>
        <v>0</v>
      </c>
      <c r="J142" s="10">
        <f>VLOOKUP(B142,'CBG Final'!A:B,2,FALSE)</f>
        <v>3</v>
      </c>
      <c r="K142" s="13" t="e">
        <f t="shared" ca="1" si="2"/>
        <v>#NAME?</v>
      </c>
      <c r="L142" s="10" t="s">
        <v>2188</v>
      </c>
      <c r="M142" s="10" t="s">
        <v>1696</v>
      </c>
      <c r="N142" s="10" t="s">
        <v>2189</v>
      </c>
      <c r="O142" s="10" t="s">
        <v>518</v>
      </c>
      <c r="P142" s="10" t="s">
        <v>2190</v>
      </c>
      <c r="Q142" s="10" t="s">
        <v>231</v>
      </c>
      <c r="R142" s="10" t="s">
        <v>22</v>
      </c>
      <c r="S142" s="17"/>
      <c r="T142" s="27"/>
      <c r="U142" s="27"/>
      <c r="V142" s="17"/>
      <c r="W142" s="17"/>
      <c r="X142" s="27"/>
      <c r="Y142" s="27"/>
      <c r="Z142" s="17"/>
      <c r="AA142" s="17"/>
      <c r="AB142" s="17"/>
      <c r="AC142" s="17"/>
      <c r="AD142" s="17"/>
      <c r="AE142" s="17"/>
      <c r="AF142" s="17"/>
      <c r="AG142" s="17"/>
      <c r="AH142" s="17"/>
    </row>
    <row r="143" spans="1:34" ht="15.75" hidden="1" customHeight="1">
      <c r="A143" s="10">
        <v>142</v>
      </c>
      <c r="B143" s="10" t="s">
        <v>909</v>
      </c>
      <c r="C143" s="11" t="s">
        <v>128</v>
      </c>
      <c r="D143" s="12" t="s">
        <v>910</v>
      </c>
      <c r="E143" s="10">
        <v>120040</v>
      </c>
      <c r="F143" s="11" t="e">
        <f t="shared" ca="1" si="0"/>
        <v>#NAME?</v>
      </c>
      <c r="G143" s="12" t="e">
        <f t="shared" ca="1" si="1"/>
        <v>#NAME?</v>
      </c>
      <c r="H143" s="10">
        <v>2</v>
      </c>
      <c r="I143" s="10">
        <f>VLOOKUP(B143,'BIS + EDB Final'!A:F,6,FALSE)</f>
        <v>0</v>
      </c>
      <c r="J143" s="10">
        <f>VLOOKUP(B143,'CBG Final'!A:B,2,FALSE)</f>
        <v>3</v>
      </c>
      <c r="K143" s="13" t="e">
        <f t="shared" ca="1" si="2"/>
        <v>#NAME?</v>
      </c>
      <c r="L143" s="10" t="s">
        <v>2649</v>
      </c>
      <c r="M143" s="10" t="s">
        <v>849</v>
      </c>
      <c r="N143" s="10" t="s">
        <v>2650</v>
      </c>
      <c r="O143" s="10" t="s">
        <v>2651</v>
      </c>
      <c r="P143" s="10" t="s">
        <v>2652</v>
      </c>
      <c r="Q143" s="10" t="s">
        <v>40</v>
      </c>
      <c r="R143" s="10" t="s">
        <v>22</v>
      </c>
      <c r="S143" s="17"/>
      <c r="T143" s="27"/>
      <c r="U143" s="27"/>
      <c r="V143" s="17"/>
      <c r="W143" s="17"/>
      <c r="X143" s="27"/>
      <c r="Y143" s="27"/>
      <c r="Z143" s="17"/>
      <c r="AA143" s="17"/>
      <c r="AB143" s="17"/>
      <c r="AC143" s="17"/>
      <c r="AD143" s="17"/>
      <c r="AE143" s="17"/>
      <c r="AF143" s="17"/>
      <c r="AG143" s="17"/>
      <c r="AH143" s="17"/>
    </row>
    <row r="144" spans="1:34" ht="15.75" customHeight="1">
      <c r="A144" s="10"/>
      <c r="B144" s="10" t="s">
        <v>1644</v>
      </c>
      <c r="C144" s="11" t="s">
        <v>216</v>
      </c>
      <c r="D144" s="12" t="s">
        <v>1645</v>
      </c>
      <c r="E144" s="10">
        <v>114640</v>
      </c>
      <c r="F144" s="11" t="e">
        <f t="shared" ca="1" si="0"/>
        <v>#NAME?</v>
      </c>
      <c r="G144" s="12" t="e">
        <f t="shared" ca="1" si="1"/>
        <v>#NAME?</v>
      </c>
      <c r="H144" s="10">
        <v>1</v>
      </c>
      <c r="I144" s="10">
        <f>VLOOKUP(B144,'BIS + EDB Final'!A:F,6,FALSE)</f>
        <v>0</v>
      </c>
      <c r="J144" s="10">
        <f>VLOOKUP(B144,'CBG Final'!A:B,2,FALSE)</f>
        <v>1</v>
      </c>
      <c r="K144" s="13" t="e">
        <f t="shared" ca="1" si="2"/>
        <v>#NAME?</v>
      </c>
      <c r="L144" s="10" t="s">
        <v>1646</v>
      </c>
      <c r="M144" s="10" t="s">
        <v>1647</v>
      </c>
      <c r="N144" s="10" t="s">
        <v>1648</v>
      </c>
      <c r="O144" s="10" t="s">
        <v>595</v>
      </c>
      <c r="P144" s="10" t="s">
        <v>1649</v>
      </c>
      <c r="Q144" s="10" t="s">
        <v>212</v>
      </c>
      <c r="R144" s="10" t="s">
        <v>53</v>
      </c>
      <c r="S144" s="14"/>
      <c r="T144" s="15"/>
      <c r="U144" s="15"/>
      <c r="V144" s="14"/>
      <c r="W144" s="14"/>
      <c r="X144" s="14"/>
      <c r="Y144" s="14"/>
      <c r="Z144" s="14"/>
      <c r="AA144" s="14"/>
      <c r="AB144" s="14"/>
      <c r="AC144" s="14"/>
      <c r="AD144" s="14"/>
      <c r="AE144" s="14"/>
      <c r="AF144" s="14"/>
      <c r="AG144" s="14"/>
      <c r="AH144" s="14"/>
    </row>
    <row r="145" spans="1:34" ht="15.75" hidden="1" customHeight="1">
      <c r="A145" s="10">
        <v>144</v>
      </c>
      <c r="B145" s="10" t="s">
        <v>716</v>
      </c>
      <c r="C145" s="11" t="s">
        <v>14</v>
      </c>
      <c r="D145" s="12" t="s">
        <v>717</v>
      </c>
      <c r="E145" s="10">
        <v>109900</v>
      </c>
      <c r="F145" s="11" t="e">
        <f t="shared" ca="1" si="0"/>
        <v>#NAME?</v>
      </c>
      <c r="G145" s="12" t="e">
        <f t="shared" ca="1" si="1"/>
        <v>#NAME?</v>
      </c>
      <c r="H145" s="10">
        <v>1</v>
      </c>
      <c r="I145" s="10">
        <f>VLOOKUP(B145,'BIS + EDB Final'!A:F,6,FALSE)</f>
        <v>0</v>
      </c>
      <c r="J145" s="10">
        <f>VLOOKUP(B145,'CBG Final'!A:B,2,FALSE)</f>
        <v>3</v>
      </c>
      <c r="K145" s="13" t="e">
        <f t="shared" ca="1" si="2"/>
        <v>#NAME?</v>
      </c>
      <c r="L145" s="10" t="s">
        <v>718</v>
      </c>
      <c r="M145" s="10" t="s">
        <v>104</v>
      </c>
      <c r="N145" s="10" t="s">
        <v>719</v>
      </c>
      <c r="O145" s="10" t="s">
        <v>368</v>
      </c>
      <c r="P145" s="10" t="s">
        <v>720</v>
      </c>
      <c r="Q145" s="10" t="s">
        <v>393</v>
      </c>
      <c r="R145" s="10" t="s">
        <v>197</v>
      </c>
      <c r="S145" s="17"/>
      <c r="T145" s="27"/>
      <c r="U145" s="27"/>
      <c r="V145" s="17"/>
      <c r="W145" s="17"/>
      <c r="X145" s="17"/>
      <c r="Y145" s="17"/>
      <c r="Z145" s="17"/>
      <c r="AA145" s="17"/>
      <c r="AB145" s="17"/>
      <c r="AC145" s="17"/>
      <c r="AD145" s="17"/>
      <c r="AE145" s="17"/>
      <c r="AF145" s="17"/>
      <c r="AG145" s="17"/>
      <c r="AH145" s="17"/>
    </row>
    <row r="146" spans="1:34" ht="15.75" hidden="1" customHeight="1">
      <c r="A146" s="10">
        <v>145</v>
      </c>
      <c r="B146" s="10" t="s">
        <v>1471</v>
      </c>
      <c r="C146" s="11" t="s">
        <v>43</v>
      </c>
      <c r="D146" s="12" t="s">
        <v>1472</v>
      </c>
      <c r="E146" s="10">
        <v>102000</v>
      </c>
      <c r="F146" s="11" t="e">
        <f t="shared" ca="1" si="0"/>
        <v>#NAME?</v>
      </c>
      <c r="G146" s="12" t="e">
        <f t="shared" ca="1" si="1"/>
        <v>#NAME?</v>
      </c>
      <c r="H146" s="10">
        <v>1</v>
      </c>
      <c r="I146" s="10">
        <f>VLOOKUP(B146,'BIS + EDB Final'!A:F,6,FALSE)</f>
        <v>0</v>
      </c>
      <c r="J146" s="10">
        <f>VLOOKUP(B146,'CBG Final'!A:B,2,FALSE)</f>
        <v>3</v>
      </c>
      <c r="K146" s="13" t="e">
        <f t="shared" ca="1" si="2"/>
        <v>#NAME?</v>
      </c>
      <c r="L146" s="10" t="s">
        <v>1570</v>
      </c>
      <c r="M146" s="10" t="s">
        <v>1197</v>
      </c>
      <c r="N146" s="10" t="s">
        <v>1571</v>
      </c>
      <c r="O146" s="10" t="s">
        <v>476</v>
      </c>
      <c r="P146" s="10" t="s">
        <v>1572</v>
      </c>
      <c r="Q146" s="10" t="s">
        <v>53</v>
      </c>
      <c r="R146" s="10" t="s">
        <v>22</v>
      </c>
      <c r="S146" s="17"/>
      <c r="T146" s="27"/>
      <c r="U146" s="27"/>
      <c r="V146" s="17"/>
      <c r="W146" s="17"/>
      <c r="X146" s="17"/>
      <c r="Y146" s="17"/>
      <c r="Z146" s="17"/>
      <c r="AA146" s="17"/>
      <c r="AB146" s="17"/>
      <c r="AC146" s="17"/>
      <c r="AD146" s="17"/>
      <c r="AE146" s="17"/>
      <c r="AF146" s="17"/>
      <c r="AG146" s="17"/>
      <c r="AH146" s="17"/>
    </row>
    <row r="147" spans="1:34" ht="15.75" hidden="1" customHeight="1">
      <c r="A147" s="10">
        <v>146</v>
      </c>
      <c r="B147" s="10" t="s">
        <v>1338</v>
      </c>
      <c r="C147" s="11" t="s">
        <v>43</v>
      </c>
      <c r="D147" s="12" t="s">
        <v>1339</v>
      </c>
      <c r="E147" s="10">
        <v>125000</v>
      </c>
      <c r="F147" s="11" t="e">
        <f t="shared" ca="1" si="0"/>
        <v>#NAME?</v>
      </c>
      <c r="G147" s="12" t="e">
        <f t="shared" ca="1" si="1"/>
        <v>#NAME?</v>
      </c>
      <c r="H147" s="10">
        <v>1</v>
      </c>
      <c r="I147" s="10">
        <f>VLOOKUP(B147,'BIS + EDB Final'!A:F,6,FALSE)</f>
        <v>0</v>
      </c>
      <c r="J147" s="10">
        <f>VLOOKUP(B147,'CBG Final'!A:B,2,FALSE)</f>
        <v>3</v>
      </c>
      <c r="K147" s="13" t="e">
        <f t="shared" ca="1" si="2"/>
        <v>#NAME?</v>
      </c>
      <c r="L147" s="10" t="s">
        <v>2526</v>
      </c>
      <c r="M147" s="10" t="s">
        <v>572</v>
      </c>
      <c r="N147" s="10" t="s">
        <v>2527</v>
      </c>
      <c r="O147" s="10" t="s">
        <v>797</v>
      </c>
      <c r="P147" s="10" t="s">
        <v>2528</v>
      </c>
      <c r="Q147" s="10" t="s">
        <v>468</v>
      </c>
      <c r="R147" s="10" t="s">
        <v>393</v>
      </c>
      <c r="S147" s="17"/>
      <c r="T147" s="27"/>
      <c r="U147" s="27"/>
      <c r="V147" s="17"/>
      <c r="W147" s="17"/>
      <c r="X147" s="17"/>
      <c r="Y147" s="17"/>
      <c r="Z147" s="17"/>
      <c r="AA147" s="17"/>
      <c r="AB147" s="17"/>
      <c r="AC147" s="17"/>
      <c r="AD147" s="17"/>
      <c r="AE147" s="17"/>
      <c r="AF147" s="17"/>
      <c r="AG147" s="17"/>
      <c r="AH147" s="17"/>
    </row>
    <row r="148" spans="1:34" ht="15.75" hidden="1" customHeight="1">
      <c r="A148" s="10">
        <v>147</v>
      </c>
      <c r="B148" s="10" t="s">
        <v>537</v>
      </c>
      <c r="C148" s="11" t="s">
        <v>43</v>
      </c>
      <c r="D148" s="12" t="s">
        <v>538</v>
      </c>
      <c r="E148" s="10">
        <v>108000</v>
      </c>
      <c r="F148" s="11" t="e">
        <f t="shared" ca="1" si="0"/>
        <v>#NAME?</v>
      </c>
      <c r="G148" s="12" t="e">
        <f t="shared" ca="1" si="1"/>
        <v>#NAME?</v>
      </c>
      <c r="H148" s="10">
        <v>1</v>
      </c>
      <c r="I148" s="10">
        <f>VLOOKUP(B148,'BIS + EDB Final'!A:F,6,FALSE)</f>
        <v>0</v>
      </c>
      <c r="J148" s="10">
        <f>VLOOKUP(B148,'CBG Final'!A:B,2,FALSE)</f>
        <v>3</v>
      </c>
      <c r="K148" s="13" t="e">
        <f t="shared" ca="1" si="2"/>
        <v>#NAME?</v>
      </c>
      <c r="L148" s="10" t="s">
        <v>1280</v>
      </c>
      <c r="M148" s="10" t="s">
        <v>412</v>
      </c>
      <c r="N148" s="10" t="s">
        <v>1281</v>
      </c>
      <c r="O148" s="10" t="s">
        <v>1282</v>
      </c>
      <c r="P148" s="10" t="s">
        <v>1283</v>
      </c>
      <c r="Q148" s="10" t="s">
        <v>32</v>
      </c>
      <c r="R148" s="10" t="s">
        <v>41</v>
      </c>
      <c r="S148" s="17"/>
      <c r="T148" s="27"/>
      <c r="U148" s="27"/>
      <c r="V148" s="17"/>
      <c r="W148" s="17"/>
      <c r="X148" s="27"/>
      <c r="Y148" s="27"/>
      <c r="Z148" s="17"/>
      <c r="AA148" s="17"/>
      <c r="AB148" s="17"/>
      <c r="AC148" s="17"/>
      <c r="AD148" s="17"/>
      <c r="AE148" s="17"/>
      <c r="AF148" s="17"/>
      <c r="AG148" s="17"/>
      <c r="AH148" s="17"/>
    </row>
    <row r="149" spans="1:34" ht="15.75" hidden="1" customHeight="1">
      <c r="A149" s="10">
        <v>148</v>
      </c>
      <c r="B149" s="10" t="s">
        <v>1425</v>
      </c>
      <c r="C149" s="11" t="s">
        <v>43</v>
      </c>
      <c r="D149" s="12" t="s">
        <v>298</v>
      </c>
      <c r="E149" s="10">
        <v>97000</v>
      </c>
      <c r="F149" s="11" t="e">
        <f t="shared" ca="1" si="0"/>
        <v>#NAME?</v>
      </c>
      <c r="G149" s="12" t="e">
        <f t="shared" ca="1" si="1"/>
        <v>#NAME?</v>
      </c>
      <c r="H149" s="10">
        <v>1</v>
      </c>
      <c r="I149" s="10">
        <f>VLOOKUP(B149,'BIS + EDB Final'!A:F,6,FALSE)</f>
        <v>0</v>
      </c>
      <c r="J149" s="10">
        <f>VLOOKUP(B149,'CBG Final'!A:B,2,FALSE)</f>
        <v>1</v>
      </c>
      <c r="K149" s="13" t="e">
        <f t="shared" ca="1" si="2"/>
        <v>#NAME?</v>
      </c>
      <c r="L149" s="10" t="s">
        <v>2055</v>
      </c>
      <c r="M149" s="10" t="s">
        <v>1059</v>
      </c>
      <c r="N149" s="10" t="s">
        <v>2056</v>
      </c>
      <c r="O149" s="10" t="s">
        <v>2057</v>
      </c>
      <c r="P149" s="10" t="s">
        <v>2058</v>
      </c>
      <c r="Q149" s="10" t="s">
        <v>231</v>
      </c>
      <c r="R149" s="10" t="s">
        <v>165</v>
      </c>
      <c r="S149" s="17"/>
      <c r="T149" s="27"/>
      <c r="U149" s="27"/>
      <c r="V149" s="17"/>
      <c r="W149" s="17"/>
      <c r="X149" s="17"/>
      <c r="Y149" s="17"/>
      <c r="Z149" s="17"/>
      <c r="AA149" s="17"/>
      <c r="AB149" s="17"/>
      <c r="AC149" s="17"/>
      <c r="AD149" s="17"/>
      <c r="AE149" s="17"/>
      <c r="AF149" s="17"/>
      <c r="AG149" s="17"/>
      <c r="AH149" s="17"/>
    </row>
    <row r="150" spans="1:34" ht="15.75" hidden="1" customHeight="1">
      <c r="A150" s="10">
        <v>149</v>
      </c>
      <c r="B150" s="10" t="s">
        <v>2194</v>
      </c>
      <c r="C150" s="11" t="s">
        <v>46</v>
      </c>
      <c r="D150" s="12" t="s">
        <v>120</v>
      </c>
      <c r="E150" s="10">
        <v>98636</v>
      </c>
      <c r="F150" s="11" t="e">
        <f t="shared" ca="1" si="0"/>
        <v>#NAME?</v>
      </c>
      <c r="G150" s="12" t="e">
        <f t="shared" ca="1" si="1"/>
        <v>#NAME?</v>
      </c>
      <c r="H150" s="10">
        <v>1</v>
      </c>
      <c r="I150" s="10">
        <f>VLOOKUP(B150,'BIS + EDB Final'!A:F,6,FALSE)</f>
        <v>0</v>
      </c>
      <c r="J150" s="10">
        <f>VLOOKUP(B150,'CBG Final'!A:B,2,FALSE)</f>
        <v>3</v>
      </c>
      <c r="K150" s="13" t="e">
        <f t="shared" ca="1" si="2"/>
        <v>#NAME?</v>
      </c>
      <c r="L150" s="10" t="s">
        <v>2195</v>
      </c>
      <c r="M150" s="10" t="s">
        <v>1376</v>
      </c>
      <c r="N150" s="10" t="s">
        <v>2196</v>
      </c>
      <c r="O150" s="10" t="s">
        <v>2197</v>
      </c>
      <c r="P150" s="10" t="s">
        <v>2198</v>
      </c>
      <c r="Q150" s="10" t="s">
        <v>32</v>
      </c>
      <c r="R150" s="10" t="s">
        <v>22</v>
      </c>
      <c r="S150" s="17"/>
      <c r="T150" s="27"/>
      <c r="U150" s="27"/>
      <c r="V150" s="17"/>
      <c r="W150" s="17"/>
      <c r="X150" s="27"/>
      <c r="Y150" s="27"/>
      <c r="Z150" s="17"/>
      <c r="AA150" s="17"/>
      <c r="AB150" s="17"/>
      <c r="AC150" s="17"/>
      <c r="AD150" s="17"/>
      <c r="AE150" s="17"/>
      <c r="AF150" s="17"/>
      <c r="AG150" s="17"/>
      <c r="AH150" s="17"/>
    </row>
    <row r="151" spans="1:34" ht="15.75" hidden="1" customHeight="1">
      <c r="A151" s="10">
        <v>150</v>
      </c>
      <c r="B151" s="10" t="s">
        <v>1788</v>
      </c>
      <c r="C151" s="11" t="s">
        <v>24</v>
      </c>
      <c r="D151" s="12" t="s">
        <v>120</v>
      </c>
      <c r="E151" s="10">
        <v>86259</v>
      </c>
      <c r="F151" s="11" t="e">
        <f t="shared" ca="1" si="0"/>
        <v>#NAME?</v>
      </c>
      <c r="G151" s="12" t="e">
        <f t="shared" ca="1" si="1"/>
        <v>#NAME?</v>
      </c>
      <c r="H151" s="10">
        <v>2</v>
      </c>
      <c r="I151" s="10">
        <f>VLOOKUP(B151,'BIS + EDB Final'!A:F,6,FALSE)</f>
        <v>0</v>
      </c>
      <c r="J151" s="10">
        <f>VLOOKUP(B151,'CBG Final'!A:B,2,FALSE)</f>
        <v>1</v>
      </c>
      <c r="K151" s="13" t="e">
        <f t="shared" ca="1" si="2"/>
        <v>#NAME?</v>
      </c>
      <c r="L151" s="10" t="s">
        <v>2511</v>
      </c>
      <c r="M151" s="10" t="s">
        <v>274</v>
      </c>
      <c r="N151" s="10" t="s">
        <v>2512</v>
      </c>
      <c r="O151" s="10" t="s">
        <v>2513</v>
      </c>
      <c r="P151" s="10" t="s">
        <v>2514</v>
      </c>
      <c r="Q151" s="10" t="s">
        <v>1800</v>
      </c>
      <c r="R151" s="10" t="s">
        <v>352</v>
      </c>
      <c r="S151" s="17"/>
      <c r="T151" s="27"/>
      <c r="U151" s="27"/>
      <c r="V151" s="17"/>
      <c r="W151" s="17"/>
      <c r="X151" s="17"/>
      <c r="Y151" s="17"/>
      <c r="Z151" s="17"/>
      <c r="AA151" s="17"/>
      <c r="AB151" s="17"/>
      <c r="AC151" s="17"/>
      <c r="AD151" s="17"/>
      <c r="AE151" s="17"/>
      <c r="AF151" s="17"/>
      <c r="AG151" s="17"/>
      <c r="AH151" s="17"/>
    </row>
    <row r="152" spans="1:34" ht="15.75" hidden="1" customHeight="1">
      <c r="A152" s="10">
        <v>151</v>
      </c>
      <c r="B152" s="10" t="s">
        <v>1210</v>
      </c>
      <c r="C152" s="11" t="s">
        <v>169</v>
      </c>
      <c r="D152" s="12" t="s">
        <v>1211</v>
      </c>
      <c r="E152" s="10">
        <v>79800</v>
      </c>
      <c r="F152" s="11" t="e">
        <f t="shared" ca="1" si="0"/>
        <v>#NAME?</v>
      </c>
      <c r="G152" s="12" t="e">
        <f t="shared" ca="1" si="1"/>
        <v>#NAME?</v>
      </c>
      <c r="H152" s="10">
        <v>1</v>
      </c>
      <c r="I152" s="10">
        <f>VLOOKUP(B152,'BIS + EDB Final'!A:F,6,FALSE)</f>
        <v>0</v>
      </c>
      <c r="J152" s="10">
        <f>VLOOKUP(B152,'CBG Final'!A:B,2,FALSE)</f>
        <v>3</v>
      </c>
      <c r="K152" s="13" t="e">
        <f t="shared" ca="1" si="2"/>
        <v>#NAME?</v>
      </c>
      <c r="L152" s="10" t="s">
        <v>1212</v>
      </c>
      <c r="M152" s="10" t="s">
        <v>308</v>
      </c>
      <c r="N152" s="10" t="s">
        <v>1213</v>
      </c>
      <c r="O152" s="10" t="s">
        <v>1214</v>
      </c>
      <c r="P152" s="10" t="s">
        <v>1215</v>
      </c>
      <c r="Q152" s="10" t="s">
        <v>1061</v>
      </c>
      <c r="R152" s="10" t="s">
        <v>32</v>
      </c>
      <c r="S152" s="17"/>
      <c r="T152" s="27"/>
      <c r="U152" s="27"/>
      <c r="V152" s="17"/>
      <c r="W152" s="17"/>
      <c r="X152" s="17"/>
      <c r="Y152" s="17"/>
      <c r="Z152" s="17"/>
      <c r="AA152" s="17"/>
      <c r="AB152" s="17"/>
      <c r="AC152" s="17"/>
      <c r="AD152" s="17"/>
      <c r="AE152" s="17"/>
      <c r="AF152" s="17"/>
      <c r="AG152" s="17"/>
      <c r="AH152" s="17"/>
    </row>
    <row r="153" spans="1:34" ht="15.75" hidden="1" customHeight="1">
      <c r="A153" s="10">
        <v>152</v>
      </c>
      <c r="B153" s="10" t="s">
        <v>2344</v>
      </c>
      <c r="C153" s="11" t="s">
        <v>93</v>
      </c>
      <c r="D153" s="12" t="s">
        <v>2345</v>
      </c>
      <c r="E153" s="10">
        <v>98000</v>
      </c>
      <c r="F153" s="11" t="e">
        <f t="shared" ca="1" si="0"/>
        <v>#NAME?</v>
      </c>
      <c r="G153" s="12" t="e">
        <f t="shared" ca="1" si="1"/>
        <v>#NAME?</v>
      </c>
      <c r="H153" s="10">
        <v>2</v>
      </c>
      <c r="I153" s="10">
        <f>VLOOKUP(B153,'BIS + EDB Final'!A:F,6,FALSE)</f>
        <v>0</v>
      </c>
      <c r="J153" s="10">
        <f>VLOOKUP(B153,'CBG Final'!A:B,2,FALSE)</f>
        <v>3</v>
      </c>
      <c r="K153" s="13" t="e">
        <f t="shared" ca="1" si="2"/>
        <v>#NAME?</v>
      </c>
      <c r="L153" s="10" t="s">
        <v>2346</v>
      </c>
      <c r="M153" s="10" t="s">
        <v>2347</v>
      </c>
      <c r="N153" s="10" t="s">
        <v>2348</v>
      </c>
      <c r="O153" s="10"/>
      <c r="P153" s="10" t="s">
        <v>2349</v>
      </c>
      <c r="Q153" s="10" t="s">
        <v>450</v>
      </c>
      <c r="R153" s="10" t="s">
        <v>116</v>
      </c>
      <c r="S153" s="17"/>
      <c r="T153" s="27"/>
      <c r="U153" s="27"/>
      <c r="V153" s="17"/>
      <c r="W153" s="17"/>
      <c r="X153" s="17"/>
      <c r="Y153" s="17"/>
      <c r="Z153" s="17"/>
      <c r="AA153" s="17"/>
      <c r="AB153" s="17"/>
      <c r="AC153" s="17"/>
      <c r="AD153" s="17"/>
      <c r="AE153" s="17"/>
      <c r="AF153" s="17"/>
      <c r="AG153" s="17"/>
      <c r="AH153" s="17"/>
    </row>
    <row r="154" spans="1:34" ht="15.75" hidden="1" customHeight="1">
      <c r="A154" s="10">
        <v>153</v>
      </c>
      <c r="B154" s="10" t="s">
        <v>859</v>
      </c>
      <c r="C154" s="11" t="s">
        <v>128</v>
      </c>
      <c r="D154" s="12" t="s">
        <v>764</v>
      </c>
      <c r="E154" s="10">
        <v>94300</v>
      </c>
      <c r="F154" s="11" t="e">
        <f t="shared" ca="1" si="0"/>
        <v>#NAME?</v>
      </c>
      <c r="G154" s="12" t="e">
        <f t="shared" ca="1" si="1"/>
        <v>#NAME?</v>
      </c>
      <c r="H154" s="10">
        <v>2</v>
      </c>
      <c r="I154" s="10">
        <f>VLOOKUP(B154,'BIS + EDB Final'!A:F,6,FALSE)</f>
        <v>0</v>
      </c>
      <c r="J154" s="10">
        <f>VLOOKUP(B154,'CBG Final'!A:B,2,FALSE)</f>
        <v>3</v>
      </c>
      <c r="K154" s="13" t="e">
        <f t="shared" ca="1" si="2"/>
        <v>#NAME?</v>
      </c>
      <c r="L154" s="10" t="s">
        <v>860</v>
      </c>
      <c r="M154" s="10" t="s">
        <v>601</v>
      </c>
      <c r="N154" s="10" t="s">
        <v>861</v>
      </c>
      <c r="O154" s="10" t="s">
        <v>862</v>
      </c>
      <c r="P154" s="10" t="s">
        <v>863</v>
      </c>
      <c r="Q154" s="10" t="s">
        <v>864</v>
      </c>
      <c r="R154" s="10" t="s">
        <v>54</v>
      </c>
      <c r="S154" s="17"/>
      <c r="T154" s="27"/>
      <c r="U154" s="27"/>
      <c r="V154" s="17"/>
      <c r="W154" s="17"/>
      <c r="X154" s="17"/>
      <c r="Y154" s="17"/>
      <c r="Z154" s="17"/>
      <c r="AA154" s="17"/>
      <c r="AB154" s="17"/>
      <c r="AC154" s="17"/>
      <c r="AD154" s="17"/>
      <c r="AE154" s="17"/>
      <c r="AF154" s="17"/>
      <c r="AG154" s="17"/>
      <c r="AH154" s="17"/>
    </row>
    <row r="155" spans="1:34" ht="15.75" hidden="1" customHeight="1">
      <c r="A155" s="10">
        <v>154</v>
      </c>
      <c r="B155" s="10" t="s">
        <v>2063</v>
      </c>
      <c r="C155" s="11" t="s">
        <v>144</v>
      </c>
      <c r="D155" s="12" t="s">
        <v>764</v>
      </c>
      <c r="E155" s="10">
        <v>77349</v>
      </c>
      <c r="F155" s="11" t="e">
        <f t="shared" ca="1" si="0"/>
        <v>#NAME?</v>
      </c>
      <c r="G155" s="12" t="e">
        <f t="shared" ca="1" si="1"/>
        <v>#NAME?</v>
      </c>
      <c r="H155" s="10">
        <v>2</v>
      </c>
      <c r="I155" s="10">
        <f>VLOOKUP(B155,'BIS + EDB Final'!A:F,6,FALSE)</f>
        <v>0</v>
      </c>
      <c r="J155" s="10">
        <f>VLOOKUP(B155,'CBG Final'!A:B,2,FALSE)</f>
        <v>3</v>
      </c>
      <c r="K155" s="13" t="e">
        <f t="shared" ca="1" si="2"/>
        <v>#NAME?</v>
      </c>
      <c r="L155" s="10" t="s">
        <v>2064</v>
      </c>
      <c r="M155" s="10" t="s">
        <v>2065</v>
      </c>
      <c r="N155" s="10" t="s">
        <v>2066</v>
      </c>
      <c r="O155" s="10" t="s">
        <v>663</v>
      </c>
      <c r="P155" s="10" t="s">
        <v>2067</v>
      </c>
      <c r="Q155" s="10" t="s">
        <v>2068</v>
      </c>
      <c r="R155" s="10" t="s">
        <v>231</v>
      </c>
      <c r="S155" s="17"/>
      <c r="T155" s="27"/>
      <c r="U155" s="27"/>
      <c r="V155" s="17"/>
      <c r="W155" s="17"/>
      <c r="X155" s="17"/>
      <c r="Y155" s="17"/>
      <c r="Z155" s="17"/>
      <c r="AA155" s="17"/>
      <c r="AB155" s="17"/>
      <c r="AC155" s="17"/>
      <c r="AD155" s="17"/>
      <c r="AE155" s="17"/>
      <c r="AF155" s="17"/>
      <c r="AG155" s="17"/>
      <c r="AH155" s="17"/>
    </row>
    <row r="156" spans="1:34" ht="15.75" hidden="1" customHeight="1">
      <c r="A156" s="10">
        <v>155</v>
      </c>
      <c r="B156" s="10" t="s">
        <v>956</v>
      </c>
      <c r="C156" s="11" t="s">
        <v>43</v>
      </c>
      <c r="D156" s="12" t="s">
        <v>764</v>
      </c>
      <c r="E156" s="10">
        <v>81000</v>
      </c>
      <c r="F156" s="11" t="e">
        <f t="shared" ca="1" si="0"/>
        <v>#NAME?</v>
      </c>
      <c r="G156" s="12" t="e">
        <f t="shared" ca="1" si="1"/>
        <v>#NAME?</v>
      </c>
      <c r="H156" s="10">
        <v>2</v>
      </c>
      <c r="I156" s="10">
        <f>VLOOKUP(B156,'BIS + EDB Final'!A:F,6,FALSE)</f>
        <v>0</v>
      </c>
      <c r="J156" s="10">
        <f>VLOOKUP(B156,'CBG Final'!A:B,2,FALSE)</f>
        <v>3</v>
      </c>
      <c r="K156" s="13" t="e">
        <f t="shared" ca="1" si="2"/>
        <v>#NAME?</v>
      </c>
      <c r="L156" s="10" t="s">
        <v>2157</v>
      </c>
      <c r="M156" s="10" t="s">
        <v>389</v>
      </c>
      <c r="N156" s="10" t="s">
        <v>2158</v>
      </c>
      <c r="O156" s="10" t="s">
        <v>2159</v>
      </c>
      <c r="P156" s="10" t="s">
        <v>2160</v>
      </c>
      <c r="Q156" s="10" t="s">
        <v>183</v>
      </c>
      <c r="R156" s="10" t="s">
        <v>22</v>
      </c>
      <c r="S156" s="17"/>
      <c r="T156" s="27"/>
      <c r="U156" s="27"/>
      <c r="V156" s="17"/>
      <c r="W156" s="17"/>
      <c r="X156" s="27"/>
      <c r="Y156" s="27"/>
      <c r="Z156" s="17"/>
      <c r="AA156" s="17"/>
      <c r="AB156" s="17"/>
      <c r="AC156" s="17"/>
      <c r="AD156" s="17"/>
      <c r="AE156" s="17"/>
      <c r="AF156" s="17"/>
      <c r="AG156" s="17"/>
      <c r="AH156" s="17"/>
    </row>
    <row r="157" spans="1:34" ht="15.75" hidden="1" customHeight="1">
      <c r="A157" s="10">
        <v>156</v>
      </c>
      <c r="B157" s="10" t="s">
        <v>1135</v>
      </c>
      <c r="C157" s="11" t="s">
        <v>46</v>
      </c>
      <c r="D157" s="12" t="s">
        <v>764</v>
      </c>
      <c r="E157" s="10">
        <v>82878</v>
      </c>
      <c r="F157" s="11" t="e">
        <f t="shared" ca="1" si="0"/>
        <v>#NAME?</v>
      </c>
      <c r="G157" s="12" t="e">
        <f t="shared" ca="1" si="1"/>
        <v>#NAME?</v>
      </c>
      <c r="H157" s="10">
        <v>2</v>
      </c>
      <c r="I157" s="10">
        <f>VLOOKUP(B157,'BIS + EDB Final'!A:F,6,FALSE)</f>
        <v>0</v>
      </c>
      <c r="J157" s="10">
        <f>VLOOKUP(B157,'CBG Final'!A:B,2,FALSE)</f>
        <v>3</v>
      </c>
      <c r="K157" s="13" t="e">
        <f t="shared" ca="1" si="2"/>
        <v>#NAME?</v>
      </c>
      <c r="L157" s="10" t="s">
        <v>2269</v>
      </c>
      <c r="M157" s="10" t="s">
        <v>548</v>
      </c>
      <c r="N157" s="10" t="s">
        <v>2270</v>
      </c>
      <c r="O157" s="10" t="s">
        <v>269</v>
      </c>
      <c r="P157" s="10" t="s">
        <v>2271</v>
      </c>
      <c r="Q157" s="10" t="s">
        <v>640</v>
      </c>
      <c r="R157" s="10" t="s">
        <v>224</v>
      </c>
      <c r="S157" s="17"/>
      <c r="T157" s="27"/>
      <c r="U157" s="27"/>
      <c r="V157" s="17"/>
      <c r="W157" s="17"/>
      <c r="X157" s="17"/>
      <c r="Y157" s="17"/>
      <c r="Z157" s="17"/>
      <c r="AA157" s="17"/>
      <c r="AB157" s="17"/>
      <c r="AC157" s="17"/>
      <c r="AD157" s="17"/>
      <c r="AE157" s="17"/>
      <c r="AF157" s="17"/>
      <c r="AG157" s="17"/>
      <c r="AH157" s="17"/>
    </row>
    <row r="158" spans="1:34" ht="15.75" hidden="1" customHeight="1">
      <c r="A158" s="10">
        <v>157</v>
      </c>
      <c r="B158" s="10" t="s">
        <v>990</v>
      </c>
      <c r="C158" s="11" t="s">
        <v>93</v>
      </c>
      <c r="D158" s="12" t="s">
        <v>991</v>
      </c>
      <c r="E158" s="10">
        <v>92815</v>
      </c>
      <c r="F158" s="11" t="e">
        <f t="shared" ca="1" si="0"/>
        <v>#NAME?</v>
      </c>
      <c r="G158" s="12" t="e">
        <f t="shared" ca="1" si="1"/>
        <v>#NAME?</v>
      </c>
      <c r="H158" s="10">
        <v>1</v>
      </c>
      <c r="I158" s="10">
        <f>VLOOKUP(B158,'BIS + EDB Final'!A:F,6,FALSE)</f>
        <v>0</v>
      </c>
      <c r="J158" s="10">
        <f>VLOOKUP(B158,'CBG Final'!A:B,2,FALSE)</f>
        <v>3</v>
      </c>
      <c r="K158" s="13" t="e">
        <f t="shared" ca="1" si="2"/>
        <v>#NAME?</v>
      </c>
      <c r="L158" s="10" t="s">
        <v>992</v>
      </c>
      <c r="M158" s="10" t="s">
        <v>29</v>
      </c>
      <c r="N158" s="10" t="s">
        <v>993</v>
      </c>
      <c r="O158" s="10"/>
      <c r="P158" s="10" t="s">
        <v>994</v>
      </c>
      <c r="Q158" s="10" t="s">
        <v>995</v>
      </c>
      <c r="R158" s="10" t="s">
        <v>22</v>
      </c>
      <c r="S158" s="17"/>
      <c r="T158" s="27"/>
      <c r="U158" s="27"/>
      <c r="V158" s="17"/>
      <c r="W158" s="17"/>
      <c r="X158" s="17"/>
      <c r="Y158" s="17"/>
      <c r="Z158" s="17"/>
      <c r="AA158" s="17"/>
      <c r="AB158" s="17"/>
      <c r="AC158" s="17"/>
      <c r="AD158" s="17"/>
      <c r="AE158" s="17"/>
      <c r="AF158" s="17"/>
      <c r="AG158" s="17"/>
      <c r="AH158" s="17"/>
    </row>
    <row r="159" spans="1:34" ht="15.75" hidden="1" customHeight="1">
      <c r="A159" s="10">
        <v>158</v>
      </c>
      <c r="B159" s="10" t="s">
        <v>1192</v>
      </c>
      <c r="C159" s="11" t="s">
        <v>14</v>
      </c>
      <c r="D159" s="12" t="s">
        <v>85</v>
      </c>
      <c r="E159" s="10">
        <v>83959</v>
      </c>
      <c r="F159" s="11" t="e">
        <f t="shared" ca="1" si="0"/>
        <v>#NAME?</v>
      </c>
      <c r="G159" s="12" t="e">
        <f t="shared" ca="1" si="1"/>
        <v>#NAME?</v>
      </c>
      <c r="H159" s="10">
        <v>1</v>
      </c>
      <c r="I159" s="10">
        <f>VLOOKUP(B159,'BIS + EDB Final'!A:F,6,FALSE)</f>
        <v>0</v>
      </c>
      <c r="J159" s="10">
        <f>VLOOKUP(B159,'CBG Final'!A:B,2,FALSE)</f>
        <v>1</v>
      </c>
      <c r="K159" s="13" t="e">
        <f t="shared" ca="1" si="2"/>
        <v>#NAME?</v>
      </c>
      <c r="L159" s="10" t="s">
        <v>1193</v>
      </c>
      <c r="M159" s="10" t="s">
        <v>267</v>
      </c>
      <c r="N159" s="10" t="s">
        <v>1194</v>
      </c>
      <c r="O159" s="10" t="s">
        <v>947</v>
      </c>
      <c r="P159" s="10" t="s">
        <v>1195</v>
      </c>
      <c r="Q159" s="10" t="s">
        <v>40</v>
      </c>
      <c r="R159" s="10" t="s">
        <v>352</v>
      </c>
      <c r="S159" s="17"/>
      <c r="T159" s="27"/>
      <c r="U159" s="27"/>
      <c r="V159" s="17"/>
      <c r="W159" s="17"/>
      <c r="X159" s="17"/>
      <c r="Y159" s="17"/>
      <c r="Z159" s="17"/>
      <c r="AA159" s="17"/>
      <c r="AB159" s="17"/>
      <c r="AC159" s="17"/>
      <c r="AD159" s="17"/>
      <c r="AE159" s="17"/>
      <c r="AF159" s="17"/>
      <c r="AG159" s="17"/>
      <c r="AH159" s="17"/>
    </row>
    <row r="160" spans="1:34" ht="15.75" hidden="1" customHeight="1">
      <c r="A160" s="10">
        <v>159</v>
      </c>
      <c r="B160" s="10" t="s">
        <v>1367</v>
      </c>
      <c r="C160" s="11" t="s">
        <v>128</v>
      </c>
      <c r="D160" s="12" t="s">
        <v>85</v>
      </c>
      <c r="E160" s="10">
        <v>95000</v>
      </c>
      <c r="F160" s="11" t="e">
        <f t="shared" ca="1" si="0"/>
        <v>#NAME?</v>
      </c>
      <c r="G160" s="12" t="e">
        <f t="shared" ca="1" si="1"/>
        <v>#NAME?</v>
      </c>
      <c r="H160" s="10">
        <v>2</v>
      </c>
      <c r="I160" s="10">
        <f>VLOOKUP(B160,'BIS + EDB Final'!A:F,6,FALSE)</f>
        <v>0</v>
      </c>
      <c r="J160" s="10">
        <f>VLOOKUP(B160,'CBG Final'!A:B,2,FALSE)</f>
        <v>1</v>
      </c>
      <c r="K160" s="13" t="e">
        <f t="shared" ca="1" si="2"/>
        <v>#NAME?</v>
      </c>
      <c r="L160" s="10" t="s">
        <v>1713</v>
      </c>
      <c r="M160" s="10" t="s">
        <v>385</v>
      </c>
      <c r="N160" s="10" t="s">
        <v>1714</v>
      </c>
      <c r="O160" s="10" t="s">
        <v>1715</v>
      </c>
      <c r="P160" s="10" t="s">
        <v>1716</v>
      </c>
      <c r="Q160" s="10" t="s">
        <v>116</v>
      </c>
      <c r="R160" s="10" t="s">
        <v>22</v>
      </c>
      <c r="S160" s="17"/>
      <c r="T160" s="27"/>
      <c r="U160" s="27"/>
      <c r="V160" s="17"/>
      <c r="W160" s="17"/>
      <c r="X160" s="17"/>
      <c r="Y160" s="17"/>
      <c r="Z160" s="17"/>
      <c r="AA160" s="17"/>
      <c r="AB160" s="17"/>
      <c r="AC160" s="17"/>
      <c r="AD160" s="17"/>
      <c r="AE160" s="17"/>
      <c r="AF160" s="17"/>
      <c r="AG160" s="17"/>
      <c r="AH160" s="17"/>
    </row>
    <row r="161" spans="1:34" ht="15.75" hidden="1" customHeight="1">
      <c r="A161" s="10">
        <v>160</v>
      </c>
      <c r="B161" s="10" t="s">
        <v>2166</v>
      </c>
      <c r="C161" s="11" t="s">
        <v>43</v>
      </c>
      <c r="D161" s="12" t="s">
        <v>2167</v>
      </c>
      <c r="E161" s="10">
        <v>83100</v>
      </c>
      <c r="F161" s="11" t="e">
        <f t="shared" ca="1" si="0"/>
        <v>#NAME?</v>
      </c>
      <c r="G161" s="12" t="e">
        <f t="shared" ca="1" si="1"/>
        <v>#NAME?</v>
      </c>
      <c r="H161" s="10">
        <v>2</v>
      </c>
      <c r="I161" s="10">
        <f>VLOOKUP(B161,'BIS + EDB Final'!A:F,6,FALSE)</f>
        <v>-1</v>
      </c>
      <c r="J161" s="10">
        <f>VLOOKUP(B161,'CBG Final'!A:B,2,FALSE)</f>
        <v>3</v>
      </c>
      <c r="K161" s="13" t="e">
        <f t="shared" ca="1" si="2"/>
        <v>#NAME?</v>
      </c>
      <c r="L161" s="10" t="s">
        <v>2168</v>
      </c>
      <c r="M161" s="10" t="s">
        <v>76</v>
      </c>
      <c r="N161" s="10" t="s">
        <v>2169</v>
      </c>
      <c r="O161" s="10" t="s">
        <v>951</v>
      </c>
      <c r="P161" s="10" t="s">
        <v>2170</v>
      </c>
      <c r="Q161" s="10" t="s">
        <v>141</v>
      </c>
      <c r="R161" s="10" t="s">
        <v>183</v>
      </c>
      <c r="S161" s="17"/>
      <c r="T161" s="27"/>
      <c r="U161" s="27"/>
      <c r="V161" s="17"/>
      <c r="W161" s="17"/>
      <c r="X161" s="17"/>
      <c r="Y161" s="17"/>
      <c r="Z161" s="17"/>
      <c r="AA161" s="17"/>
      <c r="AB161" s="17"/>
      <c r="AC161" s="17"/>
      <c r="AD161" s="17"/>
      <c r="AE161" s="17"/>
      <c r="AF161" s="17"/>
      <c r="AG161" s="17"/>
      <c r="AH161" s="17"/>
    </row>
    <row r="162" spans="1:34" ht="15.75" hidden="1" customHeight="1">
      <c r="A162" s="10">
        <v>161</v>
      </c>
      <c r="B162" s="10" t="s">
        <v>1239</v>
      </c>
      <c r="C162" s="11" t="s">
        <v>84</v>
      </c>
      <c r="D162" s="12" t="s">
        <v>523</v>
      </c>
      <c r="E162" s="10">
        <v>83327</v>
      </c>
      <c r="F162" s="11" t="e">
        <f t="shared" ca="1" si="0"/>
        <v>#NAME?</v>
      </c>
      <c r="G162" s="12" t="e">
        <f t="shared" ca="1" si="1"/>
        <v>#NAME?</v>
      </c>
      <c r="H162" s="10">
        <v>1</v>
      </c>
      <c r="I162" s="10">
        <f>VLOOKUP(B162,'BIS + EDB Final'!A:F,6,FALSE)</f>
        <v>-1</v>
      </c>
      <c r="J162" s="10">
        <f>VLOOKUP(B162,'CBG Final'!A:B,2,FALSE)</f>
        <v>1</v>
      </c>
      <c r="K162" s="13" t="e">
        <f t="shared" ca="1" si="2"/>
        <v>#NAME?</v>
      </c>
      <c r="L162" s="10" t="s">
        <v>2448</v>
      </c>
      <c r="M162" s="10" t="s">
        <v>572</v>
      </c>
      <c r="N162" s="10" t="s">
        <v>2449</v>
      </c>
      <c r="O162" s="10" t="s">
        <v>940</v>
      </c>
      <c r="P162" s="10" t="s">
        <v>2450</v>
      </c>
      <c r="Q162" s="10" t="s">
        <v>61</v>
      </c>
      <c r="R162" s="10" t="s">
        <v>22</v>
      </c>
      <c r="S162" s="17"/>
      <c r="T162" s="27"/>
      <c r="U162" s="27"/>
      <c r="V162" s="17"/>
      <c r="W162" s="17"/>
      <c r="X162" s="17"/>
      <c r="Y162" s="17"/>
      <c r="Z162" s="17"/>
      <c r="AA162" s="17"/>
      <c r="AB162" s="17"/>
      <c r="AC162" s="17"/>
      <c r="AD162" s="17"/>
      <c r="AE162" s="17"/>
      <c r="AF162" s="17"/>
      <c r="AG162" s="17"/>
      <c r="AH162" s="17"/>
    </row>
    <row r="163" spans="1:34" ht="15.75" hidden="1" customHeight="1">
      <c r="A163" s="10">
        <v>162</v>
      </c>
      <c r="B163" s="10" t="s">
        <v>1073</v>
      </c>
      <c r="C163" s="11" t="s">
        <v>827</v>
      </c>
      <c r="D163" s="12" t="s">
        <v>330</v>
      </c>
      <c r="E163" s="10">
        <v>92137</v>
      </c>
      <c r="F163" s="11" t="e">
        <f t="shared" ca="1" si="0"/>
        <v>#NAME?</v>
      </c>
      <c r="G163" s="12" t="e">
        <f t="shared" ca="1" si="1"/>
        <v>#NAME?</v>
      </c>
      <c r="H163" s="10">
        <v>1</v>
      </c>
      <c r="I163" s="10">
        <f>VLOOKUP(B163,'BIS + EDB Final'!A:F,6,FALSE)</f>
        <v>-1</v>
      </c>
      <c r="J163" s="10">
        <f>VLOOKUP(B163,'CBG Final'!A:B,2,FALSE)</f>
        <v>1</v>
      </c>
      <c r="K163" s="13" t="e">
        <f t="shared" ca="1" si="2"/>
        <v>#NAME?</v>
      </c>
      <c r="L163" s="10" t="s">
        <v>1074</v>
      </c>
      <c r="M163" s="10" t="s">
        <v>1075</v>
      </c>
      <c r="N163" s="10" t="s">
        <v>1076</v>
      </c>
      <c r="O163" s="10" t="s">
        <v>1077</v>
      </c>
      <c r="P163" s="10" t="s">
        <v>1078</v>
      </c>
      <c r="Q163" s="10" t="s">
        <v>995</v>
      </c>
      <c r="R163" s="10" t="s">
        <v>672</v>
      </c>
      <c r="S163" s="17"/>
      <c r="T163" s="27"/>
      <c r="U163" s="27"/>
      <c r="V163" s="17"/>
      <c r="W163" s="17"/>
      <c r="X163" s="17"/>
      <c r="Y163" s="17"/>
      <c r="Z163" s="17"/>
      <c r="AA163" s="17"/>
      <c r="AB163" s="17"/>
      <c r="AC163" s="17"/>
      <c r="AD163" s="17"/>
      <c r="AE163" s="17"/>
      <c r="AF163" s="17"/>
      <c r="AG163" s="17"/>
      <c r="AH163" s="17"/>
    </row>
    <row r="164" spans="1:34" ht="15.75" customHeight="1">
      <c r="A164" s="10"/>
      <c r="B164" s="10" t="s">
        <v>996</v>
      </c>
      <c r="C164" s="11" t="s">
        <v>43</v>
      </c>
      <c r="D164" s="12" t="s">
        <v>997</v>
      </c>
      <c r="E164" s="10">
        <v>85000</v>
      </c>
      <c r="F164" s="11" t="e">
        <f t="shared" ca="1" si="0"/>
        <v>#NAME?</v>
      </c>
      <c r="G164" s="12" t="e">
        <f t="shared" ca="1" si="1"/>
        <v>#NAME?</v>
      </c>
      <c r="H164" s="10">
        <v>1</v>
      </c>
      <c r="I164" s="10">
        <f>VLOOKUP(B164,'BIS + EDB Final'!A:F,6,FALSE)</f>
        <v>1</v>
      </c>
      <c r="J164" s="10">
        <f>VLOOKUP(B164,'CBG Final'!A:B,2,FALSE)</f>
        <v>2</v>
      </c>
      <c r="K164" s="13" t="e">
        <f t="shared" ca="1" si="2"/>
        <v>#NAME?</v>
      </c>
      <c r="L164" s="10" t="s">
        <v>998</v>
      </c>
      <c r="M164" s="10" t="s">
        <v>913</v>
      </c>
      <c r="N164" s="10" t="s">
        <v>999</v>
      </c>
      <c r="O164" s="10" t="s">
        <v>1000</v>
      </c>
      <c r="P164" s="10" t="s">
        <v>1001</v>
      </c>
      <c r="Q164" s="10" t="s">
        <v>441</v>
      </c>
      <c r="R164" s="10" t="s">
        <v>72</v>
      </c>
      <c r="S164" s="14"/>
      <c r="T164" s="15"/>
      <c r="U164" s="15"/>
      <c r="V164" s="14"/>
      <c r="W164" s="14"/>
      <c r="X164" s="14"/>
      <c r="Y164" s="14"/>
      <c r="Z164" s="14"/>
      <c r="AA164" s="14"/>
      <c r="AB164" s="14"/>
      <c r="AC164" s="14"/>
      <c r="AD164" s="14"/>
      <c r="AE164" s="14"/>
      <c r="AF164" s="14"/>
      <c r="AG164" s="14"/>
      <c r="AH164" s="14"/>
    </row>
    <row r="165" spans="1:34" ht="15.75" hidden="1" customHeight="1">
      <c r="A165" s="10">
        <v>164</v>
      </c>
      <c r="B165" s="10" t="s">
        <v>1067</v>
      </c>
      <c r="C165" s="11" t="s">
        <v>43</v>
      </c>
      <c r="D165" s="12" t="s">
        <v>1068</v>
      </c>
      <c r="E165" s="10">
        <v>140000</v>
      </c>
      <c r="F165" s="11" t="e">
        <f t="shared" ca="1" si="0"/>
        <v>#NAME?</v>
      </c>
      <c r="G165" s="12" t="e">
        <f t="shared" ca="1" si="1"/>
        <v>#NAME?</v>
      </c>
      <c r="H165" s="10">
        <v>1</v>
      </c>
      <c r="I165" s="10">
        <f>VLOOKUP(B165,'BIS + EDB Final'!A:F,6,FALSE)</f>
        <v>1</v>
      </c>
      <c r="J165" s="10">
        <f>VLOOKUP(B165,'CBG Final'!A:B,2,FALSE)</f>
        <v>3</v>
      </c>
      <c r="K165" s="13" t="e">
        <f t="shared" ca="1" si="2"/>
        <v>#NAME?</v>
      </c>
      <c r="L165" s="10" t="s">
        <v>1069</v>
      </c>
      <c r="M165" s="10" t="s">
        <v>1070</v>
      </c>
      <c r="N165" s="10" t="s">
        <v>1071</v>
      </c>
      <c r="O165" s="10" t="s">
        <v>347</v>
      </c>
      <c r="P165" s="10" t="s">
        <v>1072</v>
      </c>
      <c r="Q165" s="10" t="s">
        <v>40</v>
      </c>
      <c r="R165" s="10" t="s">
        <v>61</v>
      </c>
      <c r="S165" s="17"/>
      <c r="T165" s="27"/>
      <c r="U165" s="27"/>
      <c r="V165" s="17"/>
      <c r="W165" s="17"/>
      <c r="X165" s="17"/>
      <c r="Y165" s="17"/>
      <c r="Z165" s="17"/>
      <c r="AA165" s="17"/>
      <c r="AB165" s="17"/>
      <c r="AC165" s="17"/>
      <c r="AD165" s="17"/>
      <c r="AE165" s="17"/>
      <c r="AF165" s="17"/>
      <c r="AG165" s="17"/>
      <c r="AH165" s="17"/>
    </row>
    <row r="166" spans="1:34" ht="15.75" hidden="1" customHeight="1">
      <c r="A166" s="10">
        <v>165</v>
      </c>
      <c r="B166" s="10" t="s">
        <v>1299</v>
      </c>
      <c r="C166" s="11" t="s">
        <v>46</v>
      </c>
      <c r="D166" s="12" t="s">
        <v>373</v>
      </c>
      <c r="E166" s="10">
        <v>119270</v>
      </c>
      <c r="F166" s="11" t="e">
        <f t="shared" ca="1" si="0"/>
        <v>#NAME?</v>
      </c>
      <c r="G166" s="12" t="e">
        <f t="shared" ca="1" si="1"/>
        <v>#NAME?</v>
      </c>
      <c r="H166" s="10">
        <v>1</v>
      </c>
      <c r="I166" s="10">
        <f>VLOOKUP(B166,'BIS + EDB Final'!A:F,6,FALSE)</f>
        <v>1</v>
      </c>
      <c r="J166" s="10">
        <f>VLOOKUP(B166,'CBG Final'!A:B,2,FALSE)</f>
        <v>3</v>
      </c>
      <c r="K166" s="13" t="e">
        <f t="shared" ca="1" si="2"/>
        <v>#NAME?</v>
      </c>
      <c r="L166" s="10" t="s">
        <v>2081</v>
      </c>
      <c r="M166" s="10" t="s">
        <v>2082</v>
      </c>
      <c r="N166" s="10" t="s">
        <v>2083</v>
      </c>
      <c r="O166" s="10" t="s">
        <v>1158</v>
      </c>
      <c r="P166" s="10" t="s">
        <v>2084</v>
      </c>
      <c r="Q166" s="10" t="s">
        <v>880</v>
      </c>
      <c r="R166" s="10" t="s">
        <v>22</v>
      </c>
      <c r="S166" s="17"/>
      <c r="T166" s="27"/>
      <c r="U166" s="27"/>
      <c r="V166" s="17"/>
      <c r="W166" s="17"/>
      <c r="X166" s="17"/>
      <c r="Y166" s="17"/>
      <c r="Z166" s="17"/>
      <c r="AA166" s="17"/>
      <c r="AB166" s="17"/>
      <c r="AC166" s="17"/>
      <c r="AD166" s="17"/>
      <c r="AE166" s="17"/>
      <c r="AF166" s="17"/>
      <c r="AG166" s="17"/>
      <c r="AH166" s="17"/>
    </row>
    <row r="167" spans="1:34" ht="15.75" hidden="1" customHeight="1">
      <c r="A167" s="10">
        <v>166</v>
      </c>
      <c r="B167" s="10" t="s">
        <v>2515</v>
      </c>
      <c r="C167" s="11" t="s">
        <v>216</v>
      </c>
      <c r="D167" s="12" t="s">
        <v>373</v>
      </c>
      <c r="E167" s="10">
        <v>100870</v>
      </c>
      <c r="F167" s="11" t="e">
        <f t="shared" ca="1" si="0"/>
        <v>#NAME?</v>
      </c>
      <c r="G167" s="12" t="e">
        <f t="shared" ca="1" si="1"/>
        <v>#NAME?</v>
      </c>
      <c r="H167" s="10">
        <v>1</v>
      </c>
      <c r="I167" s="10">
        <f>VLOOKUP(B167,'BIS + EDB Final'!A:F,6,FALSE)</f>
        <v>1</v>
      </c>
      <c r="J167" s="10">
        <f>VLOOKUP(B167,'CBG Final'!A:B,2,FALSE)</f>
        <v>3</v>
      </c>
      <c r="K167" s="13" t="e">
        <f t="shared" ca="1" si="2"/>
        <v>#NAME?</v>
      </c>
      <c r="L167" s="10" t="s">
        <v>2516</v>
      </c>
      <c r="M167" s="10" t="s">
        <v>1050</v>
      </c>
      <c r="N167" s="10" t="s">
        <v>1869</v>
      </c>
      <c r="O167" s="10"/>
      <c r="P167" s="10" t="s">
        <v>2517</v>
      </c>
      <c r="Q167" s="10" t="s">
        <v>507</v>
      </c>
      <c r="R167" s="10" t="s">
        <v>22</v>
      </c>
      <c r="S167" s="17"/>
      <c r="T167" s="27"/>
      <c r="U167" s="27"/>
      <c r="V167" s="17"/>
      <c r="W167" s="17"/>
      <c r="X167" s="17"/>
      <c r="Y167" s="17"/>
      <c r="Z167" s="17"/>
      <c r="AA167" s="17"/>
      <c r="AB167" s="17"/>
      <c r="AC167" s="17"/>
      <c r="AD167" s="17"/>
      <c r="AE167" s="17"/>
      <c r="AF167" s="17"/>
      <c r="AG167" s="17"/>
      <c r="AH167" s="17"/>
    </row>
    <row r="168" spans="1:34" ht="15.75" hidden="1" customHeight="1">
      <c r="A168" s="10">
        <v>167</v>
      </c>
      <c r="B168" s="10" t="s">
        <v>1642</v>
      </c>
      <c r="C168" s="11" t="s">
        <v>84</v>
      </c>
      <c r="D168" s="12" t="s">
        <v>1643</v>
      </c>
      <c r="E168" s="10">
        <v>77274</v>
      </c>
      <c r="F168" s="11" t="e">
        <f t="shared" ca="1" si="0"/>
        <v>#NAME?</v>
      </c>
      <c r="G168" s="12" t="e">
        <f t="shared" ca="1" si="1"/>
        <v>#NAME?</v>
      </c>
      <c r="H168" s="10">
        <v>1</v>
      </c>
      <c r="I168" s="10">
        <f>VLOOKUP(B168,'BIS + EDB Final'!A:F,6,FALSE)</f>
        <v>1</v>
      </c>
      <c r="J168" s="10">
        <f>VLOOKUP(B168,'CBG Final'!A:B,2,FALSE)</f>
        <v>1</v>
      </c>
      <c r="K168" s="13" t="e">
        <f t="shared" ca="1" si="2"/>
        <v>#NAME?</v>
      </c>
      <c r="L168" s="10" t="s">
        <v>1957</v>
      </c>
      <c r="M168" s="10" t="s">
        <v>921</v>
      </c>
      <c r="N168" s="10" t="s">
        <v>1958</v>
      </c>
      <c r="O168" s="10" t="s">
        <v>27</v>
      </c>
      <c r="P168" s="10" t="s">
        <v>1959</v>
      </c>
      <c r="Q168" s="10" t="s">
        <v>212</v>
      </c>
      <c r="R168" s="10" t="s">
        <v>22</v>
      </c>
      <c r="S168" s="17"/>
      <c r="T168" s="27"/>
      <c r="U168" s="27"/>
      <c r="V168" s="17"/>
      <c r="W168" s="17"/>
      <c r="X168" s="17"/>
      <c r="Y168" s="17"/>
      <c r="Z168" s="17"/>
      <c r="AA168" s="17"/>
      <c r="AB168" s="17"/>
      <c r="AC168" s="17"/>
      <c r="AD168" s="17"/>
      <c r="AE168" s="17"/>
      <c r="AF168" s="17"/>
      <c r="AG168" s="17"/>
      <c r="AH168" s="17"/>
    </row>
    <row r="169" spans="1:34" ht="15.75" hidden="1" customHeight="1">
      <c r="A169" s="10">
        <v>168</v>
      </c>
      <c r="B169" s="10" t="s">
        <v>2211</v>
      </c>
      <c r="C169" s="11" t="s">
        <v>128</v>
      </c>
      <c r="D169" s="12" t="s">
        <v>586</v>
      </c>
      <c r="E169" s="10">
        <v>59594</v>
      </c>
      <c r="F169" s="11" t="e">
        <f t="shared" ca="1" si="0"/>
        <v>#NAME?</v>
      </c>
      <c r="G169" s="12" t="e">
        <f t="shared" ca="1" si="1"/>
        <v>#NAME?</v>
      </c>
      <c r="H169" s="10">
        <v>2</v>
      </c>
      <c r="I169" s="10">
        <f>VLOOKUP(B169,'BIS + EDB Final'!A:F,6,FALSE)</f>
        <v>1</v>
      </c>
      <c r="J169" s="10">
        <f>VLOOKUP(B169,'CBG Final'!A:B,2,FALSE)</f>
        <v>2</v>
      </c>
      <c r="K169" s="13" t="e">
        <f t="shared" ca="1" si="2"/>
        <v>#NAME?</v>
      </c>
      <c r="L169" s="10" t="s">
        <v>2212</v>
      </c>
      <c r="M169" s="10" t="s">
        <v>1138</v>
      </c>
      <c r="N169" s="10" t="s">
        <v>2213</v>
      </c>
      <c r="O169" s="10" t="s">
        <v>2214</v>
      </c>
      <c r="P169" s="10" t="s">
        <v>2215</v>
      </c>
      <c r="Q169" s="10" t="s">
        <v>434</v>
      </c>
      <c r="R169" s="10" t="s">
        <v>640</v>
      </c>
      <c r="S169" s="17"/>
      <c r="T169" s="27"/>
      <c r="U169" s="27"/>
      <c r="V169" s="17"/>
      <c r="W169" s="17"/>
      <c r="X169" s="17"/>
      <c r="Y169" s="17"/>
      <c r="Z169" s="17"/>
      <c r="AA169" s="17"/>
      <c r="AB169" s="17"/>
      <c r="AC169" s="17"/>
      <c r="AD169" s="17"/>
      <c r="AE169" s="17"/>
      <c r="AF169" s="17"/>
      <c r="AG169" s="17"/>
      <c r="AH169" s="17"/>
    </row>
    <row r="170" spans="1:34" ht="15.75" hidden="1" customHeight="1">
      <c r="A170" s="10">
        <v>169</v>
      </c>
      <c r="B170" s="10" t="s">
        <v>117</v>
      </c>
      <c r="C170" s="11" t="s">
        <v>43</v>
      </c>
      <c r="D170" s="12" t="s">
        <v>118</v>
      </c>
      <c r="E170" s="10">
        <v>60900</v>
      </c>
      <c r="F170" s="11" t="e">
        <f t="shared" ca="1" si="0"/>
        <v>#NAME?</v>
      </c>
      <c r="G170" s="12" t="e">
        <f t="shared" ca="1" si="1"/>
        <v>#NAME?</v>
      </c>
      <c r="H170" s="10">
        <v>1</v>
      </c>
      <c r="I170" s="10">
        <f>VLOOKUP(B170,'BIS + EDB Final'!A:F,6,FALSE)</f>
        <v>1</v>
      </c>
      <c r="J170" s="10">
        <f>VLOOKUP(B170,'CBG Final'!A:B,2,FALSE)</f>
        <v>3</v>
      </c>
      <c r="K170" s="13" t="e">
        <f t="shared" ca="1" si="2"/>
        <v>#NAME?</v>
      </c>
      <c r="L170" s="10" t="s">
        <v>1426</v>
      </c>
      <c r="M170" s="10" t="s">
        <v>518</v>
      </c>
      <c r="N170" s="10" t="s">
        <v>1427</v>
      </c>
      <c r="O170" s="10" t="s">
        <v>1428</v>
      </c>
      <c r="P170" s="10" t="s">
        <v>1429</v>
      </c>
      <c r="Q170" s="10" t="s">
        <v>31</v>
      </c>
      <c r="R170" s="10" t="s">
        <v>22</v>
      </c>
      <c r="S170" s="17"/>
      <c r="T170" s="27"/>
      <c r="U170" s="27"/>
      <c r="V170" s="17"/>
      <c r="W170" s="17"/>
      <c r="X170" s="27"/>
      <c r="Y170" s="27"/>
      <c r="Z170" s="17"/>
      <c r="AA170" s="17"/>
      <c r="AB170" s="17"/>
      <c r="AC170" s="17"/>
      <c r="AD170" s="17"/>
      <c r="AE170" s="17"/>
      <c r="AF170" s="17"/>
      <c r="AG170" s="17"/>
      <c r="AH170" s="17"/>
    </row>
    <row r="171" spans="1:34" ht="15.75" hidden="1" customHeight="1">
      <c r="A171" s="10">
        <v>170</v>
      </c>
      <c r="B171" s="10" t="s">
        <v>2151</v>
      </c>
      <c r="C171" s="11" t="s">
        <v>2152</v>
      </c>
      <c r="D171" s="12" t="s">
        <v>118</v>
      </c>
      <c r="E171" s="10">
        <v>52157</v>
      </c>
      <c r="F171" s="11" t="e">
        <f t="shared" ca="1" si="0"/>
        <v>#NAME?</v>
      </c>
      <c r="G171" s="12" t="e">
        <f t="shared" ca="1" si="1"/>
        <v>#NAME?</v>
      </c>
      <c r="H171" s="10">
        <v>1</v>
      </c>
      <c r="I171" s="10">
        <f>VLOOKUP(B171,'BIS + EDB Final'!A:F,6,FALSE)</f>
        <v>1</v>
      </c>
      <c r="J171" s="10">
        <f>VLOOKUP(B171,'CBG Final'!A:B,2,FALSE)</f>
        <v>2</v>
      </c>
      <c r="K171" s="13" t="e">
        <f t="shared" ca="1" si="2"/>
        <v>#NAME?</v>
      </c>
      <c r="L171" s="10" t="s">
        <v>2153</v>
      </c>
      <c r="M171" s="10" t="s">
        <v>1038</v>
      </c>
      <c r="N171" s="10" t="s">
        <v>2154</v>
      </c>
      <c r="O171" s="10" t="s">
        <v>2155</v>
      </c>
      <c r="P171" s="10" t="s">
        <v>2156</v>
      </c>
      <c r="Q171" s="10" t="s">
        <v>955</v>
      </c>
      <c r="R171" s="10" t="s">
        <v>80</v>
      </c>
      <c r="S171" s="17"/>
      <c r="T171" s="27"/>
      <c r="U171" s="27"/>
      <c r="V171" s="17"/>
      <c r="W171" s="17"/>
      <c r="X171" s="27"/>
      <c r="Y171" s="27"/>
      <c r="Z171" s="17"/>
      <c r="AA171" s="17"/>
      <c r="AB171" s="17"/>
      <c r="AC171" s="17"/>
      <c r="AD171" s="17"/>
      <c r="AE171" s="17"/>
      <c r="AF171" s="17"/>
      <c r="AG171" s="17"/>
      <c r="AH171" s="17"/>
    </row>
    <row r="172" spans="1:34" ht="15.75" hidden="1" customHeight="1">
      <c r="A172" s="10">
        <v>171</v>
      </c>
      <c r="B172" s="10" t="s">
        <v>1183</v>
      </c>
      <c r="C172" s="11" t="s">
        <v>43</v>
      </c>
      <c r="D172" s="12" t="s">
        <v>1184</v>
      </c>
      <c r="E172" s="10">
        <v>79400</v>
      </c>
      <c r="F172" s="11" t="e">
        <f t="shared" ca="1" si="0"/>
        <v>#NAME?</v>
      </c>
      <c r="G172" s="12" t="e">
        <f t="shared" ca="1" si="1"/>
        <v>#NAME?</v>
      </c>
      <c r="H172" s="10">
        <v>1</v>
      </c>
      <c r="I172" s="10">
        <f>VLOOKUP(B172,'BIS + EDB Final'!A:F,6,FALSE)</f>
        <v>1</v>
      </c>
      <c r="J172" s="10">
        <f>VLOOKUP(B172,'CBG Final'!A:B,2,FALSE)</f>
        <v>3</v>
      </c>
      <c r="K172" s="13" t="e">
        <f t="shared" ca="1" si="2"/>
        <v>#NAME?</v>
      </c>
      <c r="L172" s="10" t="s">
        <v>2029</v>
      </c>
      <c r="M172" s="10" t="s">
        <v>677</v>
      </c>
      <c r="N172" s="10" t="s">
        <v>2030</v>
      </c>
      <c r="O172" s="10" t="s">
        <v>2031</v>
      </c>
      <c r="P172" s="10" t="s">
        <v>2032</v>
      </c>
      <c r="Q172" s="10" t="s">
        <v>31</v>
      </c>
      <c r="R172" s="10" t="s">
        <v>520</v>
      </c>
      <c r="S172" s="17"/>
      <c r="T172" s="27"/>
      <c r="U172" s="27"/>
      <c r="V172" s="17"/>
      <c r="W172" s="17"/>
      <c r="X172" s="17"/>
      <c r="Y172" s="17"/>
      <c r="Z172" s="17"/>
      <c r="AA172" s="17"/>
      <c r="AB172" s="17"/>
      <c r="AC172" s="17"/>
      <c r="AD172" s="17"/>
      <c r="AE172" s="17"/>
      <c r="AF172" s="17"/>
      <c r="AG172" s="17"/>
      <c r="AH172" s="17"/>
    </row>
    <row r="173" spans="1:34" ht="15.75" customHeight="1">
      <c r="A173" s="10"/>
      <c r="B173" s="10" t="s">
        <v>943</v>
      </c>
      <c r="C173" s="11" t="s">
        <v>777</v>
      </c>
      <c r="D173" s="12" t="s">
        <v>214</v>
      </c>
      <c r="E173" s="10">
        <v>88488</v>
      </c>
      <c r="F173" s="11" t="e">
        <f t="shared" ca="1" si="0"/>
        <v>#NAME?</v>
      </c>
      <c r="G173" s="12" t="e">
        <f t="shared" ca="1" si="1"/>
        <v>#NAME?</v>
      </c>
      <c r="H173" s="10">
        <f>'BIS + EDB Final'!B206</f>
        <v>1</v>
      </c>
      <c r="I173" s="10">
        <f>VLOOKUP(B173,'BIS + EDB Final'!A:F,6,FALSE)</f>
        <v>1</v>
      </c>
      <c r="J173" s="10">
        <f>VLOOKUP(B173,'CBG Final'!A:B,2,FALSE)</f>
        <v>2</v>
      </c>
      <c r="K173" s="13" t="e">
        <f t="shared" ca="1" si="2"/>
        <v>#NAME?</v>
      </c>
      <c r="L173" s="10" t="s">
        <v>944</v>
      </c>
      <c r="M173" s="10" t="s">
        <v>945</v>
      </c>
      <c r="N173" s="10" t="s">
        <v>946</v>
      </c>
      <c r="O173" s="10" t="s">
        <v>947</v>
      </c>
      <c r="P173" s="10" t="s">
        <v>948</v>
      </c>
      <c r="Q173" s="10" t="s">
        <v>141</v>
      </c>
      <c r="R173" s="10" t="s">
        <v>141</v>
      </c>
      <c r="S173" s="14"/>
      <c r="T173" s="15"/>
      <c r="U173" s="15"/>
      <c r="V173" s="14"/>
      <c r="W173" s="14"/>
      <c r="X173" s="15"/>
      <c r="Y173" s="15"/>
      <c r="Z173" s="14"/>
      <c r="AA173" s="14"/>
      <c r="AB173" s="14"/>
      <c r="AC173" s="14"/>
      <c r="AD173" s="14"/>
      <c r="AE173" s="14"/>
      <c r="AF173" s="14"/>
      <c r="AG173" s="14"/>
      <c r="AH173" s="14"/>
    </row>
    <row r="174" spans="1:34" ht="15.75" hidden="1" customHeight="1">
      <c r="A174" s="10">
        <v>173</v>
      </c>
      <c r="B174" s="10" t="s">
        <v>1541</v>
      </c>
      <c r="C174" s="11" t="s">
        <v>43</v>
      </c>
      <c r="D174" s="12" t="s">
        <v>15</v>
      </c>
      <c r="E174" s="10">
        <v>90000</v>
      </c>
      <c r="F174" s="11" t="e">
        <f t="shared" ca="1" si="0"/>
        <v>#NAME?</v>
      </c>
      <c r="G174" s="12" t="e">
        <f t="shared" ca="1" si="1"/>
        <v>#NAME?</v>
      </c>
      <c r="H174" s="10">
        <v>2</v>
      </c>
      <c r="I174" s="10">
        <f>VLOOKUP(B174,'BIS + EDB Final'!A:F,6,FALSE)</f>
        <v>1</v>
      </c>
      <c r="J174" s="10">
        <f>VLOOKUP(B174,'CBG Final'!A:B,2,FALSE)</f>
        <v>3</v>
      </c>
      <c r="K174" s="13" t="e">
        <f t="shared" ca="1" si="2"/>
        <v>#NAME?</v>
      </c>
      <c r="L174" s="10" t="s">
        <v>1973</v>
      </c>
      <c r="M174" s="10" t="s">
        <v>714</v>
      </c>
      <c r="N174" s="10" t="s">
        <v>1974</v>
      </c>
      <c r="O174" s="10" t="s">
        <v>437</v>
      </c>
      <c r="P174" s="10" t="s">
        <v>1975</v>
      </c>
      <c r="Q174" s="10" t="s">
        <v>1061</v>
      </c>
      <c r="R174" s="10" t="s">
        <v>492</v>
      </c>
      <c r="S174" s="17"/>
      <c r="T174" s="27"/>
      <c r="U174" s="27"/>
      <c r="V174" s="17"/>
      <c r="W174" s="17"/>
      <c r="X174" s="17"/>
      <c r="Y174" s="17"/>
      <c r="Z174" s="17"/>
      <c r="AA174" s="17"/>
      <c r="AB174" s="17"/>
      <c r="AC174" s="17"/>
      <c r="AD174" s="17"/>
      <c r="AE174" s="17"/>
      <c r="AF174" s="17"/>
      <c r="AG174" s="17"/>
      <c r="AH174" s="17"/>
    </row>
    <row r="175" spans="1:34" ht="15.75" customHeight="1">
      <c r="A175" s="10"/>
      <c r="B175" s="10" t="s">
        <v>1636</v>
      </c>
      <c r="C175" s="11" t="s">
        <v>1413</v>
      </c>
      <c r="D175" s="12" t="s">
        <v>214</v>
      </c>
      <c r="E175" s="10">
        <v>94736</v>
      </c>
      <c r="F175" s="11" t="e">
        <f t="shared" ca="1" si="0"/>
        <v>#NAME?</v>
      </c>
      <c r="G175" s="12" t="e">
        <f t="shared" ca="1" si="1"/>
        <v>#NAME?</v>
      </c>
      <c r="H175" s="10">
        <f>'BIS + EDB Final'!B212</f>
        <v>2</v>
      </c>
      <c r="I175" s="10">
        <f>VLOOKUP(B175,'BIS + EDB Final'!A:F,6,FALSE)</f>
        <v>1</v>
      </c>
      <c r="J175" s="10">
        <f>VLOOKUP(B175,'CBG Final'!A:B,2,FALSE)</f>
        <v>1</v>
      </c>
      <c r="K175" s="13" t="e">
        <f t="shared" ca="1" si="2"/>
        <v>#NAME?</v>
      </c>
      <c r="L175" s="10" t="s">
        <v>1679</v>
      </c>
      <c r="M175" s="10" t="s">
        <v>1376</v>
      </c>
      <c r="N175" s="10" t="s">
        <v>1680</v>
      </c>
      <c r="O175" s="10" t="s">
        <v>890</v>
      </c>
      <c r="P175" s="10" t="s">
        <v>1681</v>
      </c>
      <c r="Q175" s="10" t="s">
        <v>141</v>
      </c>
      <c r="R175" s="10" t="s">
        <v>72</v>
      </c>
      <c r="S175" s="14"/>
      <c r="T175" s="15"/>
      <c r="U175" s="15"/>
      <c r="V175" s="14"/>
      <c r="W175" s="14"/>
      <c r="X175" s="15"/>
      <c r="Y175" s="15"/>
      <c r="Z175" s="14"/>
      <c r="AA175" s="14"/>
      <c r="AB175" s="14"/>
      <c r="AC175" s="14"/>
      <c r="AD175" s="14"/>
      <c r="AE175" s="14"/>
      <c r="AF175" s="14"/>
      <c r="AG175" s="14"/>
      <c r="AH175" s="14"/>
    </row>
    <row r="176" spans="1:34" ht="15.75" hidden="1" customHeight="1">
      <c r="A176" s="10">
        <v>175</v>
      </c>
      <c r="B176" s="10" t="s">
        <v>693</v>
      </c>
      <c r="C176" s="11" t="s">
        <v>46</v>
      </c>
      <c r="D176" s="12" t="s">
        <v>214</v>
      </c>
      <c r="E176" s="10">
        <v>114139</v>
      </c>
      <c r="F176" s="11" t="e">
        <f t="shared" ca="1" si="0"/>
        <v>#NAME?</v>
      </c>
      <c r="G176" s="12" t="e">
        <f t="shared" ca="1" si="1"/>
        <v>#NAME?</v>
      </c>
      <c r="H176" s="10">
        <v>2</v>
      </c>
      <c r="I176" s="10">
        <f>VLOOKUP(B176,'BIS + EDB Final'!A:F,6,FALSE)</f>
        <v>1</v>
      </c>
      <c r="J176" s="10">
        <f>VLOOKUP(B176,'CBG Final'!A:B,2,FALSE)</f>
        <v>3</v>
      </c>
      <c r="K176" s="13" t="e">
        <f t="shared" ca="1" si="2"/>
        <v>#NAME?</v>
      </c>
      <c r="L176" s="10" t="s">
        <v>2382</v>
      </c>
      <c r="M176" s="10" t="s">
        <v>2383</v>
      </c>
      <c r="N176" s="10" t="s">
        <v>2384</v>
      </c>
      <c r="O176" s="10" t="s">
        <v>2385</v>
      </c>
      <c r="P176" s="10" t="s">
        <v>2386</v>
      </c>
      <c r="Q176" s="10" t="s">
        <v>672</v>
      </c>
      <c r="R176" s="10" t="s">
        <v>80</v>
      </c>
      <c r="S176" s="17"/>
      <c r="T176" s="27"/>
      <c r="U176" s="27"/>
      <c r="V176" s="17"/>
      <c r="W176" s="17"/>
      <c r="X176" s="27"/>
      <c r="Y176" s="27"/>
      <c r="Z176" s="17"/>
      <c r="AA176" s="17"/>
      <c r="AB176" s="17"/>
      <c r="AC176" s="17"/>
      <c r="AD176" s="17"/>
      <c r="AE176" s="17"/>
      <c r="AF176" s="17"/>
      <c r="AG176" s="17"/>
      <c r="AH176" s="17"/>
    </row>
    <row r="177" spans="1:34" ht="15.75" hidden="1" customHeight="1">
      <c r="A177" s="10">
        <v>176</v>
      </c>
      <c r="B177" s="10" t="s">
        <v>623</v>
      </c>
      <c r="C177" s="11" t="s">
        <v>777</v>
      </c>
      <c r="D177" s="12" t="s">
        <v>214</v>
      </c>
      <c r="E177" s="10">
        <v>101759</v>
      </c>
      <c r="F177" s="11" t="e">
        <f t="shared" ca="1" si="0"/>
        <v>#NAME?</v>
      </c>
      <c r="G177" s="12" t="e">
        <f t="shared" ca="1" si="1"/>
        <v>#NAME?</v>
      </c>
      <c r="H177" s="10">
        <v>1</v>
      </c>
      <c r="I177" s="10">
        <f>VLOOKUP(B177,'BIS + EDB Final'!A:F,6,FALSE)</f>
        <v>1</v>
      </c>
      <c r="J177" s="10">
        <f>VLOOKUP(B177,'CBG Final'!A:B,2,FALSE)</f>
        <v>3</v>
      </c>
      <c r="K177" s="13" t="e">
        <f t="shared" ca="1" si="2"/>
        <v>#NAME?</v>
      </c>
      <c r="L177" s="10" t="s">
        <v>2543</v>
      </c>
      <c r="M177" s="10" t="s">
        <v>2544</v>
      </c>
      <c r="N177" s="10" t="s">
        <v>2545</v>
      </c>
      <c r="O177" s="10" t="s">
        <v>2546</v>
      </c>
      <c r="P177" s="10" t="s">
        <v>2547</v>
      </c>
      <c r="Q177" s="10" t="s">
        <v>2002</v>
      </c>
      <c r="R177" s="10" t="s">
        <v>165</v>
      </c>
      <c r="S177" s="17"/>
      <c r="T177" s="27"/>
      <c r="U177" s="27"/>
      <c r="V177" s="17"/>
      <c r="W177" s="17"/>
      <c r="X177" s="27"/>
      <c r="Y177" s="27"/>
      <c r="Z177" s="17"/>
      <c r="AA177" s="17"/>
      <c r="AB177" s="17"/>
      <c r="AC177" s="17"/>
      <c r="AD177" s="17"/>
      <c r="AE177" s="17"/>
      <c r="AF177" s="17"/>
      <c r="AG177" s="17"/>
      <c r="AH177" s="17"/>
    </row>
    <row r="178" spans="1:34" ht="15.75" hidden="1" customHeight="1">
      <c r="A178" s="10">
        <v>177</v>
      </c>
      <c r="B178" s="10" t="s">
        <v>637</v>
      </c>
      <c r="C178" s="11" t="s">
        <v>14</v>
      </c>
      <c r="D178" s="12" t="s">
        <v>638</v>
      </c>
      <c r="E178" s="10">
        <v>108648</v>
      </c>
      <c r="F178" s="11" t="e">
        <f t="shared" ca="1" si="0"/>
        <v>#NAME?</v>
      </c>
      <c r="G178" s="12" t="e">
        <f t="shared" ca="1" si="1"/>
        <v>#NAME?</v>
      </c>
      <c r="H178" s="10">
        <v>1</v>
      </c>
      <c r="I178" s="10">
        <f>VLOOKUP(B178,'BIS + EDB Final'!A:F,6,FALSE)</f>
        <v>1</v>
      </c>
      <c r="J178" s="10">
        <f>VLOOKUP(B178,'CBG Final'!A:B,2,FALSE)</f>
        <v>3</v>
      </c>
      <c r="K178" s="13" t="e">
        <f t="shared" ca="1" si="2"/>
        <v>#NAME?</v>
      </c>
      <c r="L178" s="10" t="s">
        <v>2628</v>
      </c>
      <c r="M178" s="10" t="s">
        <v>356</v>
      </c>
      <c r="N178" s="10" t="s">
        <v>2629</v>
      </c>
      <c r="O178" s="10" t="s">
        <v>2630</v>
      </c>
      <c r="P178" s="10" t="s">
        <v>2631</v>
      </c>
      <c r="Q178" s="10" t="s">
        <v>2632</v>
      </c>
      <c r="R178" s="10" t="s">
        <v>22</v>
      </c>
      <c r="S178" s="17"/>
      <c r="T178" s="27"/>
      <c r="U178" s="27"/>
      <c r="V178" s="17"/>
      <c r="W178" s="17"/>
      <c r="X178" s="27"/>
      <c r="Y178" s="27"/>
      <c r="Z178" s="17"/>
      <c r="AA178" s="17"/>
      <c r="AB178" s="17"/>
      <c r="AC178" s="17"/>
      <c r="AD178" s="17"/>
      <c r="AE178" s="17"/>
      <c r="AF178" s="17"/>
      <c r="AG178" s="17"/>
      <c r="AH178" s="17"/>
    </row>
    <row r="179" spans="1:34" ht="15.75" hidden="1" customHeight="1">
      <c r="A179" s="10">
        <v>178</v>
      </c>
      <c r="B179" s="10" t="s">
        <v>1524</v>
      </c>
      <c r="C179" s="11" t="s">
        <v>93</v>
      </c>
      <c r="D179" s="12" t="s">
        <v>1525</v>
      </c>
      <c r="E179" s="10">
        <v>109121</v>
      </c>
      <c r="F179" s="11" t="e">
        <f t="shared" ca="1" si="0"/>
        <v>#NAME?</v>
      </c>
      <c r="G179" s="12" t="e">
        <f t="shared" ca="1" si="1"/>
        <v>#NAME?</v>
      </c>
      <c r="H179" s="10">
        <v>3</v>
      </c>
      <c r="I179" s="10">
        <f>VLOOKUP(B179,'BIS + EDB Final'!A:F,6,FALSE)</f>
        <v>1</v>
      </c>
      <c r="J179" s="10">
        <f>VLOOKUP(B179,'CBG Final'!A:B,2,FALSE)</f>
        <v>3</v>
      </c>
      <c r="K179" s="13" t="e">
        <f t="shared" ca="1" si="2"/>
        <v>#NAME?</v>
      </c>
      <c r="L179" s="10" t="s">
        <v>2283</v>
      </c>
      <c r="M179" s="10" t="s">
        <v>2284</v>
      </c>
      <c r="N179" s="10" t="s">
        <v>2285</v>
      </c>
      <c r="O179" s="10" t="s">
        <v>2286</v>
      </c>
      <c r="P179" s="10" t="s">
        <v>2287</v>
      </c>
      <c r="Q179" s="10" t="s">
        <v>224</v>
      </c>
      <c r="R179" s="10" t="s">
        <v>358</v>
      </c>
      <c r="S179" s="17"/>
      <c r="T179" s="27"/>
      <c r="U179" s="27"/>
      <c r="V179" s="17"/>
      <c r="W179" s="17"/>
      <c r="X179" s="17"/>
      <c r="Y179" s="17"/>
      <c r="Z179" s="17"/>
      <c r="AA179" s="17"/>
      <c r="AB179" s="17"/>
      <c r="AC179" s="17"/>
      <c r="AD179" s="17"/>
      <c r="AE179" s="17"/>
      <c r="AF179" s="17"/>
      <c r="AG179" s="17"/>
      <c r="AH179" s="17"/>
    </row>
    <row r="180" spans="1:34" ht="15.75" hidden="1" customHeight="1">
      <c r="A180" s="10">
        <v>179</v>
      </c>
      <c r="B180" s="10" t="s">
        <v>1175</v>
      </c>
      <c r="C180" s="11" t="s">
        <v>43</v>
      </c>
      <c r="D180" s="12" t="s">
        <v>1176</v>
      </c>
      <c r="E180" s="10">
        <v>55524</v>
      </c>
      <c r="F180" s="11" t="e">
        <f t="shared" ca="1" si="0"/>
        <v>#NAME?</v>
      </c>
      <c r="G180" s="12" t="e">
        <f t="shared" ca="1" si="1"/>
        <v>#NAME?</v>
      </c>
      <c r="H180" s="10">
        <v>1</v>
      </c>
      <c r="I180" s="10">
        <f>VLOOKUP(B180,'BIS + EDB Final'!A:F,6,FALSE)</f>
        <v>1</v>
      </c>
      <c r="J180" s="10">
        <f>VLOOKUP(B180,'CBG Final'!A:B,2,FALSE)</f>
        <v>3</v>
      </c>
      <c r="K180" s="13" t="e">
        <f t="shared" ca="1" si="2"/>
        <v>#NAME?</v>
      </c>
      <c r="L180" s="10" t="s">
        <v>1274</v>
      </c>
      <c r="M180" s="10" t="s">
        <v>1275</v>
      </c>
      <c r="N180" s="10" t="s">
        <v>1276</v>
      </c>
      <c r="O180" s="10" t="s">
        <v>1277</v>
      </c>
      <c r="P180" s="10" t="s">
        <v>1278</v>
      </c>
      <c r="Q180" s="10" t="s">
        <v>1279</v>
      </c>
      <c r="R180" s="10" t="s">
        <v>22</v>
      </c>
      <c r="S180" s="17"/>
      <c r="T180" s="27"/>
      <c r="U180" s="27"/>
      <c r="V180" s="17"/>
      <c r="W180" s="17"/>
      <c r="X180" s="17"/>
      <c r="Y180" s="17"/>
      <c r="Z180" s="17"/>
      <c r="AA180" s="17"/>
      <c r="AB180" s="17"/>
      <c r="AC180" s="17"/>
      <c r="AD180" s="17"/>
      <c r="AE180" s="17"/>
      <c r="AF180" s="17"/>
      <c r="AG180" s="17"/>
      <c r="AH180" s="17"/>
    </row>
    <row r="181" spans="1:34" ht="15.75" hidden="1" customHeight="1">
      <c r="A181" s="10">
        <v>180</v>
      </c>
      <c r="B181" s="10" t="s">
        <v>1595</v>
      </c>
      <c r="C181" s="11" t="s">
        <v>255</v>
      </c>
      <c r="D181" s="12" t="s">
        <v>120</v>
      </c>
      <c r="E181" s="10">
        <v>75137</v>
      </c>
      <c r="F181" s="11" t="e">
        <f t="shared" ca="1" si="0"/>
        <v>#NAME?</v>
      </c>
      <c r="G181" s="12" t="e">
        <f t="shared" ca="1" si="1"/>
        <v>#NAME?</v>
      </c>
      <c r="H181" s="10">
        <v>1</v>
      </c>
      <c r="I181" s="10">
        <f>VLOOKUP(B181,'BIS + EDB Final'!A:F,6,FALSE)</f>
        <v>1</v>
      </c>
      <c r="J181" s="10">
        <f>VLOOKUP(B181,'CBG Final'!A:B,2,FALSE)</f>
        <v>1</v>
      </c>
      <c r="K181" s="13" t="e">
        <f t="shared" ca="1" si="2"/>
        <v>#NAME?</v>
      </c>
      <c r="L181" s="10" t="s">
        <v>1596</v>
      </c>
      <c r="M181" s="10" t="s">
        <v>179</v>
      </c>
      <c r="N181" s="10" t="s">
        <v>1597</v>
      </c>
      <c r="O181" s="10" t="s">
        <v>677</v>
      </c>
      <c r="P181" s="10" t="s">
        <v>1598</v>
      </c>
      <c r="Q181" s="10" t="s">
        <v>116</v>
      </c>
      <c r="R181" s="10" t="s">
        <v>197</v>
      </c>
      <c r="S181" s="17"/>
      <c r="T181" s="27"/>
      <c r="U181" s="27"/>
      <c r="V181" s="17"/>
      <c r="W181" s="17"/>
      <c r="X181" s="27"/>
      <c r="Y181" s="27"/>
      <c r="Z181" s="17"/>
      <c r="AA181" s="17"/>
      <c r="AB181" s="17"/>
      <c r="AC181" s="17"/>
      <c r="AD181" s="17"/>
      <c r="AE181" s="17"/>
      <c r="AF181" s="17"/>
      <c r="AG181" s="17"/>
      <c r="AH181" s="17"/>
    </row>
    <row r="182" spans="1:34" ht="15.75" hidden="1" customHeight="1">
      <c r="A182" s="10">
        <v>181</v>
      </c>
      <c r="B182" s="10" t="s">
        <v>2480</v>
      </c>
      <c r="C182" s="11" t="s">
        <v>84</v>
      </c>
      <c r="D182" s="12" t="s">
        <v>120</v>
      </c>
      <c r="E182" s="10">
        <v>74077</v>
      </c>
      <c r="F182" s="11" t="e">
        <f t="shared" ca="1" si="0"/>
        <v>#NAME?</v>
      </c>
      <c r="G182" s="12" t="e">
        <f t="shared" ca="1" si="1"/>
        <v>#NAME?</v>
      </c>
      <c r="H182" s="10">
        <v>1</v>
      </c>
      <c r="I182" s="10">
        <f>VLOOKUP(B182,'BIS + EDB Final'!A:F,6,FALSE)</f>
        <v>1</v>
      </c>
      <c r="J182" s="10">
        <f>VLOOKUP(B182,'CBG Final'!A:B,2,FALSE)</f>
        <v>2</v>
      </c>
      <c r="K182" s="13" t="e">
        <f t="shared" ca="1" si="2"/>
        <v>#NAME?</v>
      </c>
      <c r="L182" s="10" t="s">
        <v>2481</v>
      </c>
      <c r="M182" s="10" t="s">
        <v>1106</v>
      </c>
      <c r="N182" s="10" t="s">
        <v>2482</v>
      </c>
      <c r="O182" s="10" t="s">
        <v>2483</v>
      </c>
      <c r="P182" s="10" t="s">
        <v>2484</v>
      </c>
      <c r="Q182" s="10" t="s">
        <v>31</v>
      </c>
      <c r="R182" s="10" t="s">
        <v>22</v>
      </c>
      <c r="S182" s="17"/>
      <c r="T182" s="27"/>
      <c r="U182" s="27"/>
      <c r="V182" s="17"/>
      <c r="W182" s="17"/>
      <c r="X182" s="17"/>
      <c r="Y182" s="17"/>
      <c r="Z182" s="17"/>
      <c r="AA182" s="17"/>
      <c r="AB182" s="17"/>
      <c r="AC182" s="17"/>
      <c r="AD182" s="17"/>
      <c r="AE182" s="17"/>
      <c r="AF182" s="17"/>
      <c r="AG182" s="17"/>
      <c r="AH182" s="17"/>
    </row>
    <row r="183" spans="1:34" ht="15.75" hidden="1" customHeight="1">
      <c r="A183" s="10">
        <v>182</v>
      </c>
      <c r="B183" s="10" t="s">
        <v>1506</v>
      </c>
      <c r="C183" s="11" t="s">
        <v>255</v>
      </c>
      <c r="D183" s="12" t="s">
        <v>1507</v>
      </c>
      <c r="E183" s="10">
        <v>73237</v>
      </c>
      <c r="F183" s="11" t="e">
        <f t="shared" ca="1" si="0"/>
        <v>#NAME?</v>
      </c>
      <c r="G183" s="12" t="e">
        <f t="shared" ca="1" si="1"/>
        <v>#NAME?</v>
      </c>
      <c r="H183" s="10">
        <v>1</v>
      </c>
      <c r="I183" s="10">
        <f>VLOOKUP(B183,'BIS + EDB Final'!A:F,6,FALSE)</f>
        <v>1</v>
      </c>
      <c r="J183" s="10">
        <f>VLOOKUP(B183,'CBG Final'!A:B,2,FALSE)</f>
        <v>1</v>
      </c>
      <c r="K183" s="13" t="e">
        <f t="shared" ca="1" si="2"/>
        <v>#NAME?</v>
      </c>
      <c r="L183" s="10" t="s">
        <v>1508</v>
      </c>
      <c r="M183" s="10" t="s">
        <v>677</v>
      </c>
      <c r="N183" s="10" t="s">
        <v>1509</v>
      </c>
      <c r="O183" s="10" t="s">
        <v>1510</v>
      </c>
      <c r="P183" s="10" t="s">
        <v>1511</v>
      </c>
      <c r="Q183" s="10" t="s">
        <v>434</v>
      </c>
      <c r="R183" s="10" t="s">
        <v>640</v>
      </c>
      <c r="S183" s="17"/>
      <c r="T183" s="27"/>
      <c r="U183" s="27"/>
      <c r="V183" s="17"/>
      <c r="W183" s="17"/>
      <c r="X183" s="17"/>
      <c r="Y183" s="17"/>
      <c r="Z183" s="17"/>
      <c r="AA183" s="17"/>
      <c r="AB183" s="17"/>
      <c r="AC183" s="17"/>
      <c r="AD183" s="17"/>
      <c r="AE183" s="17"/>
      <c r="AF183" s="17"/>
      <c r="AG183" s="17"/>
      <c r="AH183" s="17"/>
    </row>
    <row r="184" spans="1:34" ht="15.75" hidden="1" customHeight="1">
      <c r="A184" s="10">
        <v>183</v>
      </c>
      <c r="B184" s="10" t="s">
        <v>1262</v>
      </c>
      <c r="C184" s="11" t="s">
        <v>84</v>
      </c>
      <c r="D184" s="12" t="s">
        <v>1263</v>
      </c>
      <c r="E184" s="10">
        <v>50390</v>
      </c>
      <c r="F184" s="11" t="e">
        <f t="shared" ca="1" si="0"/>
        <v>#NAME?</v>
      </c>
      <c r="G184" s="12" t="e">
        <f t="shared" ca="1" si="1"/>
        <v>#NAME?</v>
      </c>
      <c r="H184" s="10">
        <v>1</v>
      </c>
      <c r="I184" s="10">
        <f>VLOOKUP(B184,'BIS + EDB Final'!A:F,6,FALSE)</f>
        <v>1</v>
      </c>
      <c r="J184" s="10">
        <f>VLOOKUP(B184,'CBG Final'!A:B,2,FALSE)</f>
        <v>1</v>
      </c>
      <c r="K184" s="13" t="e">
        <f t="shared" ca="1" si="2"/>
        <v>#NAME?</v>
      </c>
      <c r="L184" s="10" t="s">
        <v>1264</v>
      </c>
      <c r="M184" s="10" t="s">
        <v>1265</v>
      </c>
      <c r="N184" s="10" t="s">
        <v>1266</v>
      </c>
      <c r="O184" s="10" t="s">
        <v>179</v>
      </c>
      <c r="P184" s="10" t="s">
        <v>1267</v>
      </c>
      <c r="Q184" s="10" t="s">
        <v>296</v>
      </c>
      <c r="R184" s="10" t="s">
        <v>224</v>
      </c>
      <c r="S184" s="17"/>
      <c r="T184" s="27"/>
      <c r="U184" s="27"/>
      <c r="V184" s="17"/>
      <c r="W184" s="17"/>
      <c r="X184" s="17"/>
      <c r="Y184" s="17"/>
      <c r="Z184" s="17"/>
      <c r="AA184" s="17"/>
      <c r="AB184" s="17"/>
      <c r="AC184" s="17"/>
      <c r="AD184" s="17"/>
      <c r="AE184" s="17"/>
      <c r="AF184" s="17"/>
      <c r="AG184" s="17"/>
      <c r="AH184" s="17"/>
    </row>
    <row r="185" spans="1:34" ht="15.75" hidden="1" customHeight="1">
      <c r="A185" s="10">
        <v>184</v>
      </c>
      <c r="B185" s="10" t="s">
        <v>1222</v>
      </c>
      <c r="C185" s="11" t="s">
        <v>43</v>
      </c>
      <c r="D185" s="12" t="s">
        <v>1223</v>
      </c>
      <c r="E185" s="10">
        <v>69600</v>
      </c>
      <c r="F185" s="11" t="e">
        <f t="shared" ca="1" si="0"/>
        <v>#NAME?</v>
      </c>
      <c r="G185" s="12" t="e">
        <f t="shared" ca="1" si="1"/>
        <v>#NAME?</v>
      </c>
      <c r="H185" s="10">
        <v>2</v>
      </c>
      <c r="I185" s="10">
        <f>VLOOKUP(B185,'BIS + EDB Final'!A:F,6,FALSE)</f>
        <v>1</v>
      </c>
      <c r="J185" s="10">
        <f>VLOOKUP(B185,'CBG Final'!A:B,2,FALSE)</f>
        <v>3</v>
      </c>
      <c r="K185" s="13" t="e">
        <f t="shared" ca="1" si="2"/>
        <v>#NAME?</v>
      </c>
      <c r="L185" s="10" t="s">
        <v>1224</v>
      </c>
      <c r="M185" s="10" t="s">
        <v>572</v>
      </c>
      <c r="N185" s="10" t="s">
        <v>1225</v>
      </c>
      <c r="O185" s="10" t="s">
        <v>1226</v>
      </c>
      <c r="P185" s="10" t="s">
        <v>1227</v>
      </c>
      <c r="Q185" s="10" t="s">
        <v>351</v>
      </c>
      <c r="R185" s="10" t="s">
        <v>231</v>
      </c>
      <c r="S185" s="17"/>
      <c r="T185" s="27"/>
      <c r="U185" s="27"/>
      <c r="V185" s="17"/>
      <c r="W185" s="17"/>
      <c r="X185" s="17"/>
      <c r="Y185" s="17"/>
      <c r="Z185" s="17"/>
      <c r="AA185" s="17"/>
      <c r="AB185" s="17"/>
      <c r="AC185" s="17"/>
      <c r="AD185" s="17"/>
      <c r="AE185" s="17"/>
      <c r="AF185" s="17"/>
      <c r="AG185" s="17"/>
      <c r="AH185" s="17"/>
    </row>
    <row r="186" spans="1:34" ht="15.75" hidden="1" customHeight="1">
      <c r="A186" s="10">
        <v>185</v>
      </c>
      <c r="B186" s="10" t="s">
        <v>734</v>
      </c>
      <c r="C186" s="11" t="s">
        <v>43</v>
      </c>
      <c r="D186" s="12" t="s">
        <v>735</v>
      </c>
      <c r="E186" s="10">
        <v>76000</v>
      </c>
      <c r="F186" s="11" t="e">
        <f t="shared" ca="1" si="0"/>
        <v>#NAME?</v>
      </c>
      <c r="G186" s="12" t="e">
        <f t="shared" ca="1" si="1"/>
        <v>#NAME?</v>
      </c>
      <c r="H186" s="10">
        <f>'BIS + EDB Final'!B186</f>
        <v>2</v>
      </c>
      <c r="I186" s="10">
        <f>VLOOKUP(B186,'BIS + EDB Final'!A:F,6,FALSE)</f>
        <v>1</v>
      </c>
      <c r="J186" s="10">
        <f>VLOOKUP(B186,'CBG Final'!A:B,2,FALSE)</f>
        <v>3</v>
      </c>
      <c r="K186" s="13" t="e">
        <f t="shared" ca="1" si="2"/>
        <v>#NAME?</v>
      </c>
      <c r="L186" s="10" t="s">
        <v>2485</v>
      </c>
      <c r="M186" s="10" t="s">
        <v>317</v>
      </c>
      <c r="N186" s="10" t="s">
        <v>2486</v>
      </c>
      <c r="O186" s="10" t="s">
        <v>2487</v>
      </c>
      <c r="P186" s="10" t="s">
        <v>2488</v>
      </c>
      <c r="Q186" s="10" t="s">
        <v>116</v>
      </c>
      <c r="R186" s="10" t="s">
        <v>22</v>
      </c>
      <c r="S186" s="17"/>
      <c r="T186" s="27"/>
      <c r="U186" s="27"/>
      <c r="V186" s="17"/>
      <c r="W186" s="17"/>
      <c r="X186" s="27"/>
      <c r="Y186" s="27"/>
      <c r="Z186" s="17"/>
      <c r="AA186" s="17"/>
      <c r="AB186" s="17"/>
      <c r="AC186" s="17"/>
      <c r="AD186" s="17"/>
      <c r="AE186" s="17"/>
      <c r="AF186" s="17"/>
      <c r="AG186" s="17"/>
      <c r="AH186" s="17"/>
    </row>
    <row r="187" spans="1:34" ht="15.75" hidden="1" customHeight="1">
      <c r="A187" s="10">
        <v>186</v>
      </c>
      <c r="B187" s="10" t="s">
        <v>763</v>
      </c>
      <c r="C187" s="11" t="s">
        <v>43</v>
      </c>
      <c r="D187" s="12" t="s">
        <v>764</v>
      </c>
      <c r="E187" s="10">
        <v>55000</v>
      </c>
      <c r="F187" s="11" t="e">
        <f t="shared" ca="1" si="0"/>
        <v>#NAME?</v>
      </c>
      <c r="G187" s="12" t="e">
        <f t="shared" ca="1" si="1"/>
        <v>#NAME?</v>
      </c>
      <c r="H187" s="10">
        <f>'BIS + EDB Final'!B187</f>
        <v>2</v>
      </c>
      <c r="I187" s="10">
        <f>VLOOKUP(B187,'BIS + EDB Final'!A:F,6,FALSE)</f>
        <v>1</v>
      </c>
      <c r="J187" s="10">
        <f>VLOOKUP(B187,'CBG Final'!A:B,2,FALSE)</f>
        <v>3</v>
      </c>
      <c r="K187" s="13" t="e">
        <f t="shared" ca="1" si="2"/>
        <v>#NAME?</v>
      </c>
      <c r="L187" s="10" t="s">
        <v>765</v>
      </c>
      <c r="M187" s="10" t="s">
        <v>766</v>
      </c>
      <c r="N187" s="10" t="s">
        <v>767</v>
      </c>
      <c r="O187" s="10" t="s">
        <v>768</v>
      </c>
      <c r="P187" s="10" t="s">
        <v>769</v>
      </c>
      <c r="Q187" s="10" t="s">
        <v>358</v>
      </c>
      <c r="R187" s="10" t="s">
        <v>358</v>
      </c>
      <c r="S187" s="17"/>
      <c r="T187" s="27"/>
      <c r="U187" s="27"/>
      <c r="V187" s="17"/>
      <c r="W187" s="17"/>
      <c r="X187" s="27"/>
      <c r="Y187" s="27"/>
      <c r="Z187" s="17"/>
      <c r="AA187" s="17"/>
      <c r="AB187" s="17"/>
      <c r="AC187" s="17"/>
      <c r="AD187" s="17"/>
      <c r="AE187" s="17"/>
      <c r="AF187" s="17"/>
      <c r="AG187" s="17"/>
      <c r="AH187" s="17"/>
    </row>
    <row r="188" spans="1:34" ht="15.75" hidden="1" customHeight="1">
      <c r="A188" s="10">
        <v>187</v>
      </c>
      <c r="B188" s="10" t="s">
        <v>1501</v>
      </c>
      <c r="C188" s="11" t="s">
        <v>128</v>
      </c>
      <c r="D188" s="12" t="s">
        <v>764</v>
      </c>
      <c r="E188" s="10">
        <v>68629</v>
      </c>
      <c r="F188" s="11" t="e">
        <f t="shared" ca="1" si="0"/>
        <v>#NAME?</v>
      </c>
      <c r="G188" s="12" t="e">
        <f t="shared" ca="1" si="1"/>
        <v>#NAME?</v>
      </c>
      <c r="H188" s="10">
        <f>'BIS + EDB Final'!B188</f>
        <v>2</v>
      </c>
      <c r="I188" s="10">
        <f>VLOOKUP(B188,'BIS + EDB Final'!A:F,6,FALSE)</f>
        <v>1</v>
      </c>
      <c r="J188" s="10">
        <f>VLOOKUP(B188,'CBG Final'!A:B,2,FALSE)</f>
        <v>3</v>
      </c>
      <c r="K188" s="13" t="e">
        <f t="shared" ca="1" si="2"/>
        <v>#NAME?</v>
      </c>
      <c r="L188" s="10" t="s">
        <v>1502</v>
      </c>
      <c r="M188" s="10" t="s">
        <v>945</v>
      </c>
      <c r="N188" s="10" t="s">
        <v>1503</v>
      </c>
      <c r="O188" s="10" t="s">
        <v>1504</v>
      </c>
      <c r="P188" s="10" t="s">
        <v>1505</v>
      </c>
      <c r="Q188" s="10" t="s">
        <v>196</v>
      </c>
      <c r="R188" s="10" t="s">
        <v>22</v>
      </c>
      <c r="S188" s="17"/>
      <c r="T188" s="27"/>
      <c r="U188" s="27"/>
      <c r="V188" s="17"/>
      <c r="W188" s="17"/>
      <c r="X188" s="17"/>
      <c r="Y188" s="17"/>
      <c r="Z188" s="17"/>
      <c r="AA188" s="17"/>
      <c r="AB188" s="17"/>
      <c r="AC188" s="17"/>
      <c r="AD188" s="17"/>
      <c r="AE188" s="17"/>
      <c r="AF188" s="17"/>
      <c r="AG188" s="17"/>
      <c r="AH188" s="17"/>
    </row>
    <row r="189" spans="1:34" ht="15.75" hidden="1" customHeight="1">
      <c r="A189" s="10">
        <v>188</v>
      </c>
      <c r="B189" s="10" t="s">
        <v>1169</v>
      </c>
      <c r="C189" s="11" t="s">
        <v>14</v>
      </c>
      <c r="D189" s="12" t="s">
        <v>764</v>
      </c>
      <c r="E189" s="10">
        <v>75883</v>
      </c>
      <c r="F189" s="11" t="e">
        <f t="shared" ca="1" si="0"/>
        <v>#NAME?</v>
      </c>
      <c r="G189" s="12" t="e">
        <f t="shared" ca="1" si="1"/>
        <v>#NAME?</v>
      </c>
      <c r="H189" s="10">
        <f>'BIS + EDB Final'!B189</f>
        <v>2</v>
      </c>
      <c r="I189" s="10">
        <f>VLOOKUP(B189,'BIS + EDB Final'!A:F,6,FALSE)</f>
        <v>1</v>
      </c>
      <c r="J189" s="10">
        <f>VLOOKUP(B189,'CBG Final'!A:B,2,FALSE)</f>
        <v>3</v>
      </c>
      <c r="K189" s="13" t="e">
        <f t="shared" ca="1" si="2"/>
        <v>#NAME?</v>
      </c>
      <c r="L189" s="10" t="s">
        <v>2059</v>
      </c>
      <c r="M189" s="10" t="s">
        <v>913</v>
      </c>
      <c r="N189" s="10" t="s">
        <v>2060</v>
      </c>
      <c r="O189" s="10" t="s">
        <v>2061</v>
      </c>
      <c r="P189" s="10" t="s">
        <v>2062</v>
      </c>
      <c r="Q189" s="10" t="s">
        <v>441</v>
      </c>
      <c r="R189" s="10" t="s">
        <v>22</v>
      </c>
      <c r="S189" s="17"/>
      <c r="T189" s="27"/>
      <c r="U189" s="27"/>
      <c r="V189" s="17"/>
      <c r="W189" s="17"/>
      <c r="X189" s="17"/>
      <c r="Y189" s="17"/>
      <c r="Z189" s="17"/>
      <c r="AA189" s="17"/>
      <c r="AB189" s="17"/>
      <c r="AC189" s="17"/>
      <c r="AD189" s="17"/>
      <c r="AE189" s="17"/>
      <c r="AF189" s="17"/>
      <c r="AG189" s="17"/>
      <c r="AH189" s="17"/>
    </row>
    <row r="190" spans="1:34" ht="15.75" hidden="1" customHeight="1">
      <c r="A190" s="10">
        <v>189</v>
      </c>
      <c r="B190" s="10" t="s">
        <v>1919</v>
      </c>
      <c r="C190" s="11" t="s">
        <v>14</v>
      </c>
      <c r="D190" s="12" t="s">
        <v>85</v>
      </c>
      <c r="E190" s="10">
        <v>72249</v>
      </c>
      <c r="F190" s="11" t="e">
        <f t="shared" ca="1" si="0"/>
        <v>#NAME?</v>
      </c>
      <c r="G190" s="12" t="e">
        <f t="shared" ca="1" si="1"/>
        <v>#NAME?</v>
      </c>
      <c r="H190" s="10">
        <f>'BIS + EDB Final'!B190</f>
        <v>1</v>
      </c>
      <c r="I190" s="10">
        <f>VLOOKUP(B190,'BIS + EDB Final'!A:F,6,FALSE)</f>
        <v>0</v>
      </c>
      <c r="J190" s="10">
        <f>VLOOKUP(B190,'CBG Final'!A:B,2,FALSE)</f>
        <v>1</v>
      </c>
      <c r="K190" s="13" t="e">
        <f t="shared" ca="1" si="2"/>
        <v>#NAME?</v>
      </c>
      <c r="L190" s="10" t="s">
        <v>1920</v>
      </c>
      <c r="M190" s="10" t="s">
        <v>1921</v>
      </c>
      <c r="N190" s="10" t="s">
        <v>1922</v>
      </c>
      <c r="O190" s="10" t="s">
        <v>1923</v>
      </c>
      <c r="P190" s="10" t="s">
        <v>1924</v>
      </c>
      <c r="Q190" s="10" t="s">
        <v>231</v>
      </c>
      <c r="R190" s="10" t="s">
        <v>22</v>
      </c>
      <c r="S190" s="17"/>
      <c r="T190" s="27"/>
      <c r="U190" s="27"/>
      <c r="V190" s="17"/>
      <c r="W190" s="17"/>
      <c r="X190" s="17"/>
      <c r="Y190" s="17"/>
      <c r="Z190" s="17"/>
      <c r="AA190" s="17"/>
      <c r="AB190" s="17"/>
      <c r="AC190" s="17"/>
      <c r="AD190" s="17"/>
      <c r="AE190" s="17"/>
      <c r="AF190" s="17"/>
      <c r="AG190" s="17"/>
      <c r="AH190" s="17"/>
    </row>
    <row r="191" spans="1:34" ht="15.75" hidden="1" customHeight="1">
      <c r="A191" s="10">
        <v>190</v>
      </c>
      <c r="B191" s="10" t="s">
        <v>531</v>
      </c>
      <c r="C191" s="11" t="s">
        <v>84</v>
      </c>
      <c r="D191" s="12" t="s">
        <v>523</v>
      </c>
      <c r="E191" s="10">
        <v>56400</v>
      </c>
      <c r="F191" s="11" t="e">
        <f t="shared" ca="1" si="0"/>
        <v>#NAME?</v>
      </c>
      <c r="G191" s="12" t="e">
        <f t="shared" ca="1" si="1"/>
        <v>#NAME?</v>
      </c>
      <c r="H191" s="10">
        <f>'BIS + EDB Final'!B191</f>
        <v>2</v>
      </c>
      <c r="I191" s="10">
        <f>VLOOKUP(B191,'BIS + EDB Final'!A:F,6,FALSE)</f>
        <v>0</v>
      </c>
      <c r="J191" s="10">
        <f>VLOOKUP(B191,'CBG Final'!A:B,2,FALSE)</f>
        <v>2</v>
      </c>
      <c r="K191" s="13" t="e">
        <f t="shared" ca="1" si="2"/>
        <v>#NAME?</v>
      </c>
      <c r="L191" s="10" t="s">
        <v>1960</v>
      </c>
      <c r="M191" s="10" t="s">
        <v>251</v>
      </c>
      <c r="N191" s="10" t="s">
        <v>1961</v>
      </c>
      <c r="O191" s="10" t="s">
        <v>1962</v>
      </c>
      <c r="P191" s="10" t="s">
        <v>1963</v>
      </c>
      <c r="Q191" s="10" t="s">
        <v>212</v>
      </c>
      <c r="R191" s="10" t="s">
        <v>22</v>
      </c>
      <c r="S191" s="17"/>
      <c r="T191" s="27"/>
      <c r="U191" s="27"/>
      <c r="V191" s="17"/>
      <c r="W191" s="17"/>
      <c r="X191" s="27"/>
      <c r="Y191" s="27"/>
      <c r="Z191" s="17"/>
      <c r="AA191" s="17"/>
      <c r="AB191" s="17"/>
      <c r="AC191" s="17"/>
      <c r="AD191" s="17"/>
      <c r="AE191" s="17"/>
      <c r="AF191" s="17"/>
      <c r="AG191" s="17"/>
      <c r="AH191" s="17"/>
    </row>
    <row r="192" spans="1:34" ht="15.75" hidden="1" customHeight="1">
      <c r="A192" s="10">
        <v>191</v>
      </c>
      <c r="B192" s="10" t="s">
        <v>666</v>
      </c>
      <c r="C192" s="11" t="s">
        <v>1413</v>
      </c>
      <c r="D192" s="12" t="s">
        <v>330</v>
      </c>
      <c r="E192" s="10">
        <v>60359</v>
      </c>
      <c r="F192" s="11" t="e">
        <f t="shared" ca="1" si="0"/>
        <v>#NAME?</v>
      </c>
      <c r="G192" s="12" t="e">
        <f t="shared" ca="1" si="1"/>
        <v>#NAME?</v>
      </c>
      <c r="H192" s="10">
        <f>'BIS + EDB Final'!B192</f>
        <v>1</v>
      </c>
      <c r="I192" s="10">
        <f>VLOOKUP(B192,'BIS + EDB Final'!A:F,6,FALSE)</f>
        <v>0</v>
      </c>
      <c r="J192" s="10">
        <f>VLOOKUP(B192,'CBG Final'!A:B,2,FALSE)</f>
        <v>3</v>
      </c>
      <c r="K192" s="13" t="e">
        <f t="shared" ca="1" si="2"/>
        <v>#NAME?</v>
      </c>
      <c r="L192" s="10" t="s">
        <v>1414</v>
      </c>
      <c r="M192" s="10" t="s">
        <v>261</v>
      </c>
      <c r="N192" s="10" t="s">
        <v>1415</v>
      </c>
      <c r="O192" s="10" t="s">
        <v>1416</v>
      </c>
      <c r="P192" s="10" t="s">
        <v>1417</v>
      </c>
      <c r="Q192" s="10" t="s">
        <v>1418</v>
      </c>
      <c r="R192" s="10" t="s">
        <v>22</v>
      </c>
      <c r="S192" s="17"/>
      <c r="T192" s="27"/>
      <c r="U192" s="27"/>
      <c r="V192" s="17"/>
      <c r="W192" s="17"/>
      <c r="X192" s="27"/>
      <c r="Y192" s="27"/>
      <c r="Z192" s="17"/>
      <c r="AA192" s="17"/>
      <c r="AB192" s="17"/>
      <c r="AC192" s="17"/>
      <c r="AD192" s="17"/>
      <c r="AE192" s="17"/>
      <c r="AF192" s="17"/>
      <c r="AG192" s="17"/>
      <c r="AH192" s="17"/>
    </row>
    <row r="193" spans="1:34" ht="15.75" hidden="1" customHeight="1">
      <c r="A193" s="10">
        <v>192</v>
      </c>
      <c r="B193" s="10" t="s">
        <v>1604</v>
      </c>
      <c r="C193" s="11" t="s">
        <v>2146</v>
      </c>
      <c r="D193" s="12" t="s">
        <v>330</v>
      </c>
      <c r="E193" s="10">
        <v>51435</v>
      </c>
      <c r="F193" s="11" t="e">
        <f t="shared" ca="1" si="0"/>
        <v>#NAME?</v>
      </c>
      <c r="G193" s="12" t="e">
        <f t="shared" ca="1" si="1"/>
        <v>#NAME?</v>
      </c>
      <c r="H193" s="10">
        <f>'BIS + EDB Final'!B193</f>
        <v>1</v>
      </c>
      <c r="I193" s="10">
        <f>VLOOKUP(B193,'BIS + EDB Final'!A:F,6,FALSE)</f>
        <v>0</v>
      </c>
      <c r="J193" s="10">
        <f>VLOOKUP(B193,'CBG Final'!A:B,2,FALSE)</f>
        <v>1</v>
      </c>
      <c r="K193" s="13" t="e">
        <f t="shared" ca="1" si="2"/>
        <v>#NAME?</v>
      </c>
      <c r="L193" s="10" t="s">
        <v>2147</v>
      </c>
      <c r="M193" s="10" t="s">
        <v>1010</v>
      </c>
      <c r="N193" s="10" t="s">
        <v>2148</v>
      </c>
      <c r="O193" s="10" t="s">
        <v>2149</v>
      </c>
      <c r="P193" s="10" t="s">
        <v>2150</v>
      </c>
      <c r="Q193" s="10" t="s">
        <v>40</v>
      </c>
      <c r="R193" s="10" t="s">
        <v>321</v>
      </c>
      <c r="S193" s="17"/>
      <c r="T193" s="27"/>
      <c r="U193" s="27"/>
      <c r="V193" s="17"/>
      <c r="W193" s="17"/>
      <c r="X193" s="17"/>
      <c r="Y193" s="17"/>
      <c r="Z193" s="17"/>
      <c r="AA193" s="17"/>
      <c r="AB193" s="17"/>
      <c r="AC193" s="17"/>
      <c r="AD193" s="17"/>
      <c r="AE193" s="17"/>
      <c r="AF193" s="17"/>
      <c r="AG193" s="17"/>
      <c r="AH193" s="17"/>
    </row>
    <row r="194" spans="1:34" ht="15.75" hidden="1" customHeight="1">
      <c r="A194" s="10">
        <v>193</v>
      </c>
      <c r="B194" s="10" t="s">
        <v>1789</v>
      </c>
      <c r="C194" s="11" t="s">
        <v>46</v>
      </c>
      <c r="D194" s="12" t="s">
        <v>1790</v>
      </c>
      <c r="E194" s="10">
        <v>94397</v>
      </c>
      <c r="F194" s="11" t="e">
        <f t="shared" ca="1" si="0"/>
        <v>#NAME?</v>
      </c>
      <c r="G194" s="12" t="e">
        <f t="shared" ca="1" si="1"/>
        <v>#NAME?</v>
      </c>
      <c r="H194" s="10">
        <f>'BIS + EDB Final'!B194</f>
        <v>2</v>
      </c>
      <c r="I194" s="10">
        <f>VLOOKUP(B194,'BIS + EDB Final'!A:F,6,FALSE)</f>
        <v>1</v>
      </c>
      <c r="J194" s="10">
        <f>VLOOKUP(B194,'CBG Final'!A:B,2,FALSE)</f>
        <v>3</v>
      </c>
      <c r="K194" s="13" t="e">
        <f t="shared" ca="1" si="2"/>
        <v>#NAME?</v>
      </c>
      <c r="L194" s="10" t="s">
        <v>1791</v>
      </c>
      <c r="M194" s="10" t="s">
        <v>626</v>
      </c>
      <c r="N194" s="10" t="s">
        <v>1792</v>
      </c>
      <c r="O194" s="10" t="s">
        <v>766</v>
      </c>
      <c r="P194" s="10" t="s">
        <v>1793</v>
      </c>
      <c r="Q194" s="10" t="s">
        <v>54</v>
      </c>
      <c r="R194" s="10" t="s">
        <v>22</v>
      </c>
      <c r="S194" s="17"/>
      <c r="T194" s="27"/>
      <c r="U194" s="27"/>
      <c r="V194" s="17"/>
      <c r="W194" s="17"/>
      <c r="X194" s="17"/>
      <c r="Y194" s="17"/>
      <c r="Z194" s="17"/>
      <c r="AA194" s="17"/>
      <c r="AB194" s="17"/>
      <c r="AC194" s="17"/>
      <c r="AD194" s="17"/>
      <c r="AE194" s="17"/>
      <c r="AF194" s="17"/>
      <c r="AG194" s="17"/>
      <c r="AH194" s="17"/>
    </row>
    <row r="195" spans="1:34" ht="15.75" hidden="1" customHeight="1">
      <c r="A195" s="10">
        <v>194</v>
      </c>
      <c r="B195" s="10" t="s">
        <v>1093</v>
      </c>
      <c r="C195" s="11" t="s">
        <v>43</v>
      </c>
      <c r="D195" s="12" t="s">
        <v>1094</v>
      </c>
      <c r="E195" s="10">
        <v>90400</v>
      </c>
      <c r="F195" s="11" t="e">
        <f t="shared" ca="1" si="0"/>
        <v>#NAME?</v>
      </c>
      <c r="G195" s="12" t="e">
        <f t="shared" ca="1" si="1"/>
        <v>#NAME?</v>
      </c>
      <c r="H195" s="10">
        <f>'BIS + EDB Final'!B195</f>
        <v>3</v>
      </c>
      <c r="I195" s="10">
        <f>VLOOKUP(B195,'BIS + EDB Final'!A:F,6,FALSE)</f>
        <v>1</v>
      </c>
      <c r="J195" s="10">
        <f>VLOOKUP(B195,'CBG Final'!A:B,2,FALSE)</f>
        <v>3</v>
      </c>
      <c r="K195" s="13" t="e">
        <f t="shared" ca="1" si="2"/>
        <v>#NAME?</v>
      </c>
      <c r="L195" s="10" t="s">
        <v>1095</v>
      </c>
      <c r="M195" s="10" t="s">
        <v>1096</v>
      </c>
      <c r="N195" s="10" t="s">
        <v>1097</v>
      </c>
      <c r="O195" s="10" t="s">
        <v>896</v>
      </c>
      <c r="P195" s="10" t="s">
        <v>1098</v>
      </c>
      <c r="Q195" s="10" t="s">
        <v>955</v>
      </c>
      <c r="R195" s="10" t="s">
        <v>165</v>
      </c>
      <c r="S195" s="17"/>
      <c r="T195" s="27"/>
      <c r="U195" s="27"/>
      <c r="V195" s="17"/>
      <c r="W195" s="17"/>
      <c r="X195" s="17"/>
      <c r="Y195" s="17"/>
      <c r="Z195" s="17"/>
      <c r="AA195" s="17"/>
      <c r="AB195" s="17"/>
      <c r="AC195" s="17"/>
      <c r="AD195" s="17"/>
      <c r="AE195" s="17"/>
      <c r="AF195" s="17"/>
      <c r="AG195" s="17"/>
      <c r="AH195" s="17"/>
    </row>
    <row r="196" spans="1:34" ht="15.75" customHeight="1">
      <c r="A196" s="10"/>
      <c r="B196" s="10" t="s">
        <v>893</v>
      </c>
      <c r="C196" s="11" t="s">
        <v>397</v>
      </c>
      <c r="D196" s="12" t="s">
        <v>214</v>
      </c>
      <c r="E196" s="10">
        <v>86574</v>
      </c>
      <c r="F196" s="11" t="e">
        <f t="shared" ca="1" si="0"/>
        <v>#NAME?</v>
      </c>
      <c r="G196" s="12" t="e">
        <f t="shared" ca="1" si="1"/>
        <v>#NAME?</v>
      </c>
      <c r="H196" s="10">
        <f>'BIS + EDB Final'!B205</f>
        <v>2</v>
      </c>
      <c r="I196" s="10">
        <f>VLOOKUP(B196,'BIS + EDB Final'!A:F,6,FALSE)</f>
        <v>0</v>
      </c>
      <c r="J196" s="10">
        <f>VLOOKUP(B196,'CBG Final'!A:B,2,FALSE)</f>
        <v>1</v>
      </c>
      <c r="K196" s="13" t="e">
        <f t="shared" ca="1" si="2"/>
        <v>#NAME?</v>
      </c>
      <c r="L196" s="10" t="s">
        <v>894</v>
      </c>
      <c r="M196" s="10" t="s">
        <v>773</v>
      </c>
      <c r="N196" s="10" t="s">
        <v>895</v>
      </c>
      <c r="O196" s="10" t="s">
        <v>896</v>
      </c>
      <c r="P196" s="10" t="s">
        <v>897</v>
      </c>
      <c r="Q196" s="10" t="s">
        <v>351</v>
      </c>
      <c r="R196" s="10" t="s">
        <v>22</v>
      </c>
      <c r="S196" s="14"/>
      <c r="T196" s="15"/>
      <c r="U196" s="15"/>
      <c r="V196" s="14"/>
      <c r="W196" s="14"/>
      <c r="X196" s="15"/>
      <c r="Y196" s="15"/>
      <c r="Z196" s="14"/>
      <c r="AA196" s="14"/>
      <c r="AB196" s="14"/>
      <c r="AC196" s="14"/>
      <c r="AD196" s="14"/>
      <c r="AE196" s="14"/>
      <c r="AF196" s="14"/>
      <c r="AG196" s="14"/>
      <c r="AH196" s="14"/>
    </row>
    <row r="197" spans="1:34" ht="15.75" hidden="1" customHeight="1">
      <c r="A197" s="10">
        <v>196</v>
      </c>
      <c r="B197" s="10" t="s">
        <v>521</v>
      </c>
      <c r="C197" s="11" t="s">
        <v>43</v>
      </c>
      <c r="D197" s="12" t="s">
        <v>373</v>
      </c>
      <c r="E197" s="10">
        <v>99600</v>
      </c>
      <c r="F197" s="11" t="e">
        <f t="shared" ca="1" si="0"/>
        <v>#NAME?</v>
      </c>
      <c r="G197" s="12" t="e">
        <f t="shared" ca="1" si="1"/>
        <v>#NAME?</v>
      </c>
      <c r="H197" s="10">
        <f>'BIS + EDB Final'!B197</f>
        <v>0</v>
      </c>
      <c r="I197" s="10">
        <f>VLOOKUP(B197,'BIS + EDB Final'!A:F,6,FALSE)</f>
        <v>0</v>
      </c>
      <c r="J197" s="10">
        <f>VLOOKUP(B197,'CBG Final'!A:B,2,FALSE)</f>
        <v>3</v>
      </c>
      <c r="K197" s="13" t="e">
        <f t="shared" ca="1" si="2"/>
        <v>#NAME?</v>
      </c>
      <c r="L197" s="10" t="s">
        <v>2669</v>
      </c>
      <c r="M197" s="10" t="s">
        <v>2402</v>
      </c>
      <c r="N197" s="10" t="s">
        <v>2670</v>
      </c>
      <c r="O197" s="10" t="s">
        <v>2671</v>
      </c>
      <c r="P197" s="10" t="s">
        <v>2672</v>
      </c>
      <c r="Q197" s="10" t="s">
        <v>253</v>
      </c>
      <c r="R197" s="10" t="s">
        <v>22</v>
      </c>
      <c r="S197" s="17"/>
      <c r="T197" s="27"/>
      <c r="U197" s="27"/>
      <c r="V197" s="17"/>
      <c r="W197" s="17"/>
      <c r="X197" s="27"/>
      <c r="Y197" s="27"/>
      <c r="Z197" s="17"/>
      <c r="AA197" s="17"/>
      <c r="AB197" s="17"/>
      <c r="AC197" s="17"/>
      <c r="AD197" s="17"/>
      <c r="AE197" s="17"/>
      <c r="AF197" s="17"/>
      <c r="AG197" s="17"/>
      <c r="AH197" s="17"/>
    </row>
    <row r="198" spans="1:34" ht="15.75" hidden="1" customHeight="1">
      <c r="A198" s="10">
        <v>197</v>
      </c>
      <c r="B198" s="10" t="s">
        <v>1322</v>
      </c>
      <c r="C198" s="11" t="s">
        <v>128</v>
      </c>
      <c r="D198" s="12" t="s">
        <v>373</v>
      </c>
      <c r="E198" s="10">
        <v>92834</v>
      </c>
      <c r="F198" s="11" t="e">
        <f t="shared" ca="1" si="0"/>
        <v>#NAME?</v>
      </c>
      <c r="G198" s="12" t="e">
        <f t="shared" ca="1" si="1"/>
        <v>#NAME?</v>
      </c>
      <c r="H198" s="10">
        <f>'BIS + EDB Final'!B198</f>
        <v>2</v>
      </c>
      <c r="I198" s="10">
        <f>VLOOKUP(B198,'BIS + EDB Final'!A:F,6,FALSE)</f>
        <v>-1</v>
      </c>
      <c r="J198" s="10">
        <f>VLOOKUP(B198,'CBG Final'!A:B,2,FALSE)</f>
        <v>3</v>
      </c>
      <c r="K198" s="13" t="e">
        <f t="shared" ca="1" si="2"/>
        <v>#NAME?</v>
      </c>
      <c r="L198" s="10" t="s">
        <v>2682</v>
      </c>
      <c r="M198" s="10" t="s">
        <v>745</v>
      </c>
      <c r="N198" s="10" t="s">
        <v>2683</v>
      </c>
      <c r="O198" s="10" t="s">
        <v>2684</v>
      </c>
      <c r="P198" s="10" t="s">
        <v>2685</v>
      </c>
      <c r="Q198" s="10" t="s">
        <v>2282</v>
      </c>
      <c r="R198" s="10" t="s">
        <v>165</v>
      </c>
      <c r="S198" s="17"/>
      <c r="T198" s="27"/>
      <c r="U198" s="27"/>
      <c r="V198" s="17"/>
      <c r="W198" s="17"/>
      <c r="X198" s="17"/>
      <c r="Y198" s="17"/>
      <c r="Z198" s="17"/>
      <c r="AA198" s="17"/>
      <c r="AB198" s="17"/>
      <c r="AC198" s="17"/>
      <c r="AD198" s="17"/>
      <c r="AE198" s="17"/>
      <c r="AF198" s="17"/>
      <c r="AG198" s="17"/>
      <c r="AH198" s="17"/>
    </row>
    <row r="199" spans="1:34" ht="15.75" hidden="1" customHeight="1">
      <c r="A199" s="10">
        <v>198</v>
      </c>
      <c r="B199" s="10" t="s">
        <v>1121</v>
      </c>
      <c r="C199" s="11" t="s">
        <v>43</v>
      </c>
      <c r="D199" s="12" t="s">
        <v>345</v>
      </c>
      <c r="E199" s="10">
        <v>69700</v>
      </c>
      <c r="F199" s="11" t="e">
        <f t="shared" ca="1" si="0"/>
        <v>#NAME?</v>
      </c>
      <c r="G199" s="12" t="e">
        <f t="shared" ca="1" si="1"/>
        <v>#NAME?</v>
      </c>
      <c r="H199" s="10">
        <f>'BIS + EDB Final'!B199</f>
        <v>1</v>
      </c>
      <c r="I199" s="10">
        <f>VLOOKUP(B199,'BIS + EDB Final'!A:F,6,FALSE)</f>
        <v>0</v>
      </c>
      <c r="J199" s="10">
        <f>VLOOKUP(B199,'CBG Final'!A:B,2,FALSE)</f>
        <v>3</v>
      </c>
      <c r="K199" s="13" t="e">
        <f t="shared" ca="1" si="2"/>
        <v>#NAME?</v>
      </c>
      <c r="L199" s="10" t="s">
        <v>1122</v>
      </c>
      <c r="M199" s="10" t="s">
        <v>385</v>
      </c>
      <c r="N199" s="10" t="s">
        <v>1123</v>
      </c>
      <c r="O199" s="10" t="s">
        <v>276</v>
      </c>
      <c r="P199" s="10" t="s">
        <v>1124</v>
      </c>
      <c r="Q199" s="10" t="s">
        <v>53</v>
      </c>
      <c r="R199" s="10" t="s">
        <v>22</v>
      </c>
      <c r="S199" s="17"/>
      <c r="T199" s="27"/>
      <c r="U199" s="27"/>
      <c r="V199" s="17"/>
      <c r="W199" s="17"/>
      <c r="X199" s="17"/>
      <c r="Y199" s="17"/>
      <c r="Z199" s="17"/>
      <c r="AA199" s="17"/>
      <c r="AB199" s="17"/>
      <c r="AC199" s="17"/>
      <c r="AD199" s="17"/>
      <c r="AE199" s="17"/>
      <c r="AF199" s="17"/>
      <c r="AG199" s="17"/>
      <c r="AH199" s="17"/>
    </row>
    <row r="200" spans="1:34" ht="15.75" customHeight="1">
      <c r="A200" s="10"/>
      <c r="B200" s="10" t="s">
        <v>1042</v>
      </c>
      <c r="C200" s="11" t="s">
        <v>43</v>
      </c>
      <c r="D200" s="12" t="s">
        <v>792</v>
      </c>
      <c r="E200" s="10">
        <v>52600</v>
      </c>
      <c r="F200" s="11" t="e">
        <f t="shared" ca="1" si="0"/>
        <v>#NAME?</v>
      </c>
      <c r="G200" s="12" t="e">
        <f t="shared" ca="1" si="1"/>
        <v>#NAME?</v>
      </c>
      <c r="H200" s="10">
        <f>'BIS + EDB Final'!B230</f>
        <v>3</v>
      </c>
      <c r="I200" s="10">
        <f>VLOOKUP(B200,'BIS + EDB Final'!A:F,6,FALSE)</f>
        <v>1</v>
      </c>
      <c r="J200" s="10">
        <f>VLOOKUP(B200,'CBG Final'!A:B,2,FALSE)</f>
        <v>1</v>
      </c>
      <c r="K200" s="13" t="e">
        <f t="shared" ca="1" si="2"/>
        <v>#NAME?</v>
      </c>
      <c r="L200" s="10" t="s">
        <v>1043</v>
      </c>
      <c r="M200" s="10" t="s">
        <v>383</v>
      </c>
      <c r="N200" s="10" t="s">
        <v>1044</v>
      </c>
      <c r="O200" s="10" t="s">
        <v>1045</v>
      </c>
      <c r="P200" s="10" t="s">
        <v>1046</v>
      </c>
      <c r="Q200" s="10" t="s">
        <v>1047</v>
      </c>
      <c r="R200" s="10" t="s">
        <v>672</v>
      </c>
      <c r="S200" s="14"/>
      <c r="T200" s="15"/>
      <c r="U200" s="15"/>
      <c r="V200" s="14"/>
      <c r="W200" s="14"/>
      <c r="X200" s="14"/>
      <c r="Y200" s="14"/>
      <c r="Z200" s="14"/>
      <c r="AA200" s="14"/>
      <c r="AB200" s="14"/>
      <c r="AC200" s="14"/>
      <c r="AD200" s="14"/>
      <c r="AE200" s="14"/>
      <c r="AF200" s="14"/>
      <c r="AG200" s="14"/>
      <c r="AH200" s="14"/>
    </row>
    <row r="201" spans="1:34" ht="15.75" customHeight="1">
      <c r="A201" s="10"/>
      <c r="B201" s="10" t="s">
        <v>673</v>
      </c>
      <c r="C201" s="11" t="s">
        <v>84</v>
      </c>
      <c r="D201" s="12" t="s">
        <v>674</v>
      </c>
      <c r="E201" s="10">
        <v>112300</v>
      </c>
      <c r="F201" s="11" t="e">
        <f t="shared" ca="1" si="0"/>
        <v>#NAME?</v>
      </c>
      <c r="G201" s="12" t="e">
        <f t="shared" ca="1" si="1"/>
        <v>#NAME?</v>
      </c>
      <c r="H201" s="10">
        <v>1</v>
      </c>
      <c r="I201" s="10">
        <f>VLOOKUP(B201,'BIS + EDB Final'!A:F,6,FALSE)</f>
        <v>1</v>
      </c>
      <c r="J201" s="10">
        <f>VLOOKUP(B201,'CBG Final'!A:B,2,FALSE)</f>
        <v>1</v>
      </c>
      <c r="K201" s="13" t="e">
        <f t="shared" ca="1" si="2"/>
        <v>#NAME?</v>
      </c>
      <c r="L201" s="10" t="s">
        <v>2390</v>
      </c>
      <c r="M201" s="10" t="s">
        <v>2391</v>
      </c>
      <c r="N201" s="10" t="s">
        <v>2392</v>
      </c>
      <c r="O201" s="10" t="s">
        <v>1082</v>
      </c>
      <c r="P201" s="10" t="s">
        <v>2393</v>
      </c>
      <c r="Q201" s="10" t="s">
        <v>100</v>
      </c>
      <c r="R201" s="10" t="s">
        <v>22</v>
      </c>
      <c r="S201" s="14"/>
      <c r="T201" s="15"/>
      <c r="U201" s="15"/>
      <c r="V201" s="14"/>
      <c r="W201" s="14"/>
      <c r="X201" s="15"/>
      <c r="Y201" s="15"/>
      <c r="Z201" s="14"/>
      <c r="AA201" s="14"/>
      <c r="AB201" s="14"/>
      <c r="AC201" s="14"/>
      <c r="AD201" s="14"/>
      <c r="AE201" s="14"/>
      <c r="AF201" s="14"/>
      <c r="AG201" s="14"/>
      <c r="AH201" s="14"/>
    </row>
    <row r="202" spans="1:34" ht="15.75" hidden="1" customHeight="1">
      <c r="A202" s="10">
        <v>201</v>
      </c>
      <c r="B202" s="10" t="s">
        <v>1573</v>
      </c>
      <c r="C202" s="11" t="s">
        <v>43</v>
      </c>
      <c r="D202" s="12" t="s">
        <v>538</v>
      </c>
      <c r="E202" s="10">
        <v>58000</v>
      </c>
      <c r="F202" s="11" t="e">
        <f t="shared" ca="1" si="0"/>
        <v>#NAME?</v>
      </c>
      <c r="G202" s="12" t="e">
        <f t="shared" ca="1" si="1"/>
        <v>#NAME?</v>
      </c>
      <c r="H202" s="10">
        <f>'BIS + EDB Final'!B202</f>
        <v>1</v>
      </c>
      <c r="I202" s="10">
        <f>VLOOKUP(B202,'BIS + EDB Final'!A:F,6,FALSE)</f>
        <v>0</v>
      </c>
      <c r="J202" s="10">
        <f>VLOOKUP(B202,'CBG Final'!A:B,2,FALSE)</f>
        <v>3</v>
      </c>
      <c r="K202" s="13" t="e">
        <f t="shared" ca="1" si="2"/>
        <v>#NAME?</v>
      </c>
      <c r="L202" s="10" t="s">
        <v>1574</v>
      </c>
      <c r="M202" s="10" t="s">
        <v>1575</v>
      </c>
      <c r="N202" s="10" t="s">
        <v>1576</v>
      </c>
      <c r="O202" s="10" t="s">
        <v>1380</v>
      </c>
      <c r="P202" s="10" t="s">
        <v>1577</v>
      </c>
      <c r="Q202" s="10" t="s">
        <v>651</v>
      </c>
      <c r="R202" s="10" t="s">
        <v>22</v>
      </c>
      <c r="S202" s="17"/>
      <c r="T202" s="27"/>
      <c r="U202" s="27"/>
      <c r="V202" s="17"/>
      <c r="W202" s="17"/>
      <c r="X202" s="17"/>
      <c r="Y202" s="17"/>
      <c r="Z202" s="17"/>
      <c r="AA202" s="17"/>
      <c r="AB202" s="17"/>
      <c r="AC202" s="17"/>
      <c r="AD202" s="17"/>
      <c r="AE202" s="17"/>
      <c r="AF202" s="17"/>
      <c r="AG202" s="17"/>
      <c r="AH202" s="17"/>
    </row>
    <row r="203" spans="1:34" ht="15.75" customHeight="1">
      <c r="A203" s="10"/>
      <c r="B203" s="10" t="s">
        <v>1079</v>
      </c>
      <c r="C203" s="11" t="s">
        <v>43</v>
      </c>
      <c r="D203" s="12" t="s">
        <v>373</v>
      </c>
      <c r="E203" s="10">
        <v>94500</v>
      </c>
      <c r="F203" s="11" t="e">
        <f t="shared" ca="1" si="0"/>
        <v>#NAME?</v>
      </c>
      <c r="G203" s="12" t="e">
        <f t="shared" ca="1" si="1"/>
        <v>#NAME?</v>
      </c>
      <c r="H203" s="10">
        <f>'BIS + EDB Final'!B196</f>
        <v>1</v>
      </c>
      <c r="I203" s="10">
        <f>VLOOKUP(B203,'BIS + EDB Final'!A:F,6,FALSE)</f>
        <v>1</v>
      </c>
      <c r="J203" s="10">
        <f>VLOOKUP(B203,'CBG Final'!A:B,2,FALSE)</f>
        <v>1</v>
      </c>
      <c r="K203" s="13" t="e">
        <f t="shared" ca="1" si="2"/>
        <v>#NAME?</v>
      </c>
      <c r="L203" s="10" t="s">
        <v>1080</v>
      </c>
      <c r="M203" s="10" t="s">
        <v>259</v>
      </c>
      <c r="N203" s="10" t="s">
        <v>1081</v>
      </c>
      <c r="O203" s="10" t="s">
        <v>1082</v>
      </c>
      <c r="P203" s="10" t="s">
        <v>1083</v>
      </c>
      <c r="Q203" s="10" t="s">
        <v>190</v>
      </c>
      <c r="R203" s="10" t="s">
        <v>53</v>
      </c>
      <c r="S203" s="14"/>
      <c r="T203" s="15"/>
      <c r="U203" s="15"/>
      <c r="V203" s="14"/>
      <c r="W203" s="14"/>
      <c r="X203" s="14"/>
      <c r="Y203" s="14"/>
      <c r="Z203" s="14"/>
      <c r="AA203" s="14"/>
      <c r="AB203" s="14"/>
      <c r="AC203" s="14"/>
      <c r="AD203" s="14"/>
      <c r="AE203" s="14"/>
      <c r="AF203" s="14"/>
      <c r="AG203" s="14"/>
      <c r="AH203" s="14"/>
    </row>
    <row r="204" spans="1:34" ht="15.75" customHeight="1">
      <c r="A204" s="10"/>
      <c r="B204" s="10" t="s">
        <v>1036</v>
      </c>
      <c r="C204" s="11" t="s">
        <v>397</v>
      </c>
      <c r="D204" s="12" t="s">
        <v>214</v>
      </c>
      <c r="E204" s="10">
        <v>83307</v>
      </c>
      <c r="F204" s="11" t="e">
        <f t="shared" ca="1" si="0"/>
        <v>#NAME?</v>
      </c>
      <c r="G204" s="12" t="e">
        <f t="shared" ca="1" si="1"/>
        <v>#NAME?</v>
      </c>
      <c r="H204" s="10">
        <f>'BIS + EDB Final'!B208</f>
        <v>1</v>
      </c>
      <c r="I204" s="10">
        <f>VLOOKUP(B204,'BIS + EDB Final'!A:F,6,FALSE)</f>
        <v>1</v>
      </c>
      <c r="J204" s="10">
        <f>VLOOKUP(B204,'CBG Final'!A:B,2,FALSE)</f>
        <v>1</v>
      </c>
      <c r="K204" s="13" t="e">
        <f t="shared" ca="1" si="2"/>
        <v>#NAME?</v>
      </c>
      <c r="L204" s="10" t="s">
        <v>1037</v>
      </c>
      <c r="M204" s="10" t="s">
        <v>1038</v>
      </c>
      <c r="N204" s="10" t="s">
        <v>1039</v>
      </c>
      <c r="O204" s="10" t="s">
        <v>649</v>
      </c>
      <c r="P204" s="10" t="s">
        <v>1040</v>
      </c>
      <c r="Q204" s="10" t="s">
        <v>1041</v>
      </c>
      <c r="R204" s="10" t="s">
        <v>116</v>
      </c>
      <c r="S204" s="14"/>
      <c r="T204" s="15"/>
      <c r="U204" s="15"/>
      <c r="V204" s="14"/>
      <c r="W204" s="14"/>
      <c r="X204" s="14"/>
      <c r="Y204" s="14"/>
      <c r="Z204" s="14"/>
      <c r="AA204" s="14"/>
      <c r="AB204" s="14"/>
      <c r="AC204" s="14"/>
      <c r="AD204" s="14"/>
      <c r="AE204" s="14"/>
      <c r="AF204" s="14"/>
      <c r="AG204" s="14"/>
      <c r="AH204" s="14"/>
    </row>
    <row r="205" spans="1:34" ht="15.75" customHeight="1">
      <c r="A205" s="10"/>
      <c r="B205" s="10" t="s">
        <v>1699</v>
      </c>
      <c r="C205" s="11" t="s">
        <v>397</v>
      </c>
      <c r="D205" s="12" t="s">
        <v>214</v>
      </c>
      <c r="E205" s="10">
        <v>96219</v>
      </c>
      <c r="F205" s="11" t="e">
        <f t="shared" ca="1" si="0"/>
        <v>#NAME?</v>
      </c>
      <c r="G205" s="12" t="e">
        <f t="shared" ca="1" si="1"/>
        <v>#NAME?</v>
      </c>
      <c r="H205" s="10">
        <f>'BIS + EDB Final'!B213</f>
        <v>1</v>
      </c>
      <c r="I205" s="10">
        <f>VLOOKUP(B205,'BIS + EDB Final'!A:F,6,FALSE)</f>
        <v>1</v>
      </c>
      <c r="J205" s="10">
        <f>VLOOKUP(B205,'CBG Final'!A:B,2,FALSE)</f>
        <v>1</v>
      </c>
      <c r="K205" s="13" t="e">
        <f t="shared" ca="1" si="2"/>
        <v>#NAME?</v>
      </c>
      <c r="L205" s="10" t="s">
        <v>1700</v>
      </c>
      <c r="M205" s="10" t="s">
        <v>1173</v>
      </c>
      <c r="N205" s="10" t="s">
        <v>1701</v>
      </c>
      <c r="O205" s="10" t="s">
        <v>1702</v>
      </c>
      <c r="P205" s="10" t="s">
        <v>1703</v>
      </c>
      <c r="Q205" s="10" t="s">
        <v>1704</v>
      </c>
      <c r="R205" s="10" t="s">
        <v>196</v>
      </c>
      <c r="S205" s="14"/>
      <c r="T205" s="15"/>
      <c r="U205" s="15"/>
      <c r="V205" s="14"/>
      <c r="W205" s="14"/>
      <c r="X205" s="15"/>
      <c r="Y205" s="15"/>
      <c r="Z205" s="14"/>
      <c r="AA205" s="14"/>
      <c r="AB205" s="14"/>
      <c r="AC205" s="14"/>
      <c r="AD205" s="14"/>
      <c r="AE205" s="14"/>
      <c r="AF205" s="14"/>
      <c r="AG205" s="14"/>
      <c r="AH205" s="14"/>
    </row>
    <row r="206" spans="1:34" ht="15.75" customHeight="1">
      <c r="A206" s="10"/>
      <c r="B206" s="10" t="s">
        <v>1020</v>
      </c>
      <c r="C206" s="11" t="s">
        <v>84</v>
      </c>
      <c r="D206" s="12" t="s">
        <v>214</v>
      </c>
      <c r="E206" s="10">
        <v>52554</v>
      </c>
      <c r="F206" s="11" t="e">
        <f t="shared" ca="1" si="0"/>
        <v>#NAME?</v>
      </c>
      <c r="G206" s="12" t="e">
        <f t="shared" ca="1" si="1"/>
        <v>#NAME?</v>
      </c>
      <c r="H206" s="10">
        <f>'BIS + EDB Final'!B223</f>
        <v>2</v>
      </c>
      <c r="I206" s="10">
        <f>VLOOKUP(B206,'BIS + EDB Final'!A:F,6,FALSE)</f>
        <v>0</v>
      </c>
      <c r="J206" s="10">
        <f>VLOOKUP(B206,'CBG Final'!A:B,2,FALSE)</f>
        <v>2</v>
      </c>
      <c r="K206" s="13" t="e">
        <f t="shared" ca="1" si="2"/>
        <v>#NAME?</v>
      </c>
      <c r="L206" s="10" t="s">
        <v>1969</v>
      </c>
      <c r="M206" s="10" t="s">
        <v>29</v>
      </c>
      <c r="N206" s="10" t="s">
        <v>1970</v>
      </c>
      <c r="O206" s="10" t="s">
        <v>1971</v>
      </c>
      <c r="P206" s="10" t="s">
        <v>1972</v>
      </c>
      <c r="Q206" s="10" t="s">
        <v>126</v>
      </c>
      <c r="R206" s="10" t="s">
        <v>41</v>
      </c>
      <c r="S206" s="14"/>
      <c r="T206" s="15"/>
      <c r="U206" s="15"/>
      <c r="V206" s="14"/>
      <c r="W206" s="14"/>
      <c r="X206" s="15"/>
      <c r="Y206" s="15"/>
      <c r="Z206" s="14"/>
      <c r="AA206" s="14"/>
      <c r="AB206" s="14"/>
      <c r="AC206" s="14"/>
      <c r="AD206" s="14"/>
      <c r="AE206" s="14"/>
      <c r="AF206" s="14"/>
      <c r="AG206" s="14"/>
      <c r="AH206" s="14"/>
    </row>
    <row r="207" spans="1:34" ht="15.75" hidden="1" customHeight="1">
      <c r="A207" s="10">
        <v>206</v>
      </c>
      <c r="B207" s="10" t="s">
        <v>964</v>
      </c>
      <c r="C207" s="11" t="s">
        <v>128</v>
      </c>
      <c r="D207" s="12" t="s">
        <v>214</v>
      </c>
      <c r="E207" s="10">
        <v>93000</v>
      </c>
      <c r="F207" s="11" t="e">
        <f t="shared" ca="1" si="0"/>
        <v>#NAME?</v>
      </c>
      <c r="G207" s="12" t="e">
        <f t="shared" ca="1" si="1"/>
        <v>#NAME?</v>
      </c>
      <c r="H207" s="10">
        <f>'BIS + EDB Final'!B207</f>
        <v>2</v>
      </c>
      <c r="I207" s="10">
        <f>VLOOKUP(B207,'BIS + EDB Final'!A:F,6,FALSE)</f>
        <v>1</v>
      </c>
      <c r="J207" s="10">
        <f>VLOOKUP(B207,'CBG Final'!A:B,2,FALSE)</f>
        <v>3</v>
      </c>
      <c r="K207" s="13" t="e">
        <f t="shared" ca="1" si="2"/>
        <v>#NAME?</v>
      </c>
      <c r="L207" s="10" t="s">
        <v>965</v>
      </c>
      <c r="M207" s="10" t="s">
        <v>286</v>
      </c>
      <c r="N207" s="10" t="s">
        <v>966</v>
      </c>
      <c r="O207" s="10" t="s">
        <v>967</v>
      </c>
      <c r="P207" s="10" t="s">
        <v>968</v>
      </c>
      <c r="Q207" s="10" t="s">
        <v>72</v>
      </c>
      <c r="R207" s="10" t="s">
        <v>22</v>
      </c>
      <c r="S207" s="17"/>
      <c r="T207" s="27"/>
      <c r="U207" s="27"/>
      <c r="V207" s="17"/>
      <c r="W207" s="17"/>
      <c r="X207" s="27"/>
      <c r="Y207" s="27"/>
      <c r="Z207" s="17"/>
      <c r="AA207" s="17"/>
      <c r="AB207" s="17"/>
      <c r="AC207" s="17"/>
      <c r="AD207" s="17"/>
      <c r="AE207" s="17"/>
      <c r="AF207" s="17"/>
      <c r="AG207" s="17"/>
      <c r="AH207" s="17"/>
    </row>
    <row r="208" spans="1:34" ht="15.75" customHeight="1">
      <c r="A208" s="10"/>
      <c r="B208" s="10" t="s">
        <v>886</v>
      </c>
      <c r="C208" s="11" t="s">
        <v>397</v>
      </c>
      <c r="D208" s="12" t="s">
        <v>214</v>
      </c>
      <c r="E208" s="10">
        <v>78644</v>
      </c>
      <c r="F208" s="11" t="e">
        <f t="shared" ca="1" si="0"/>
        <v>#NAME?</v>
      </c>
      <c r="G208" s="12" t="e">
        <f t="shared" ca="1" si="1"/>
        <v>#NAME?</v>
      </c>
      <c r="H208" s="10">
        <f>'BIS + EDB Final'!B204</f>
        <v>2</v>
      </c>
      <c r="I208" s="10">
        <f>VLOOKUP(B208,'BIS + EDB Final'!A:F,6,FALSE)</f>
        <v>1</v>
      </c>
      <c r="J208" s="10">
        <f>VLOOKUP(B208,'CBG Final'!A:B,2,FALSE)</f>
        <v>1</v>
      </c>
      <c r="K208" s="13" t="e">
        <f t="shared" ca="1" si="2"/>
        <v>#NAME?</v>
      </c>
      <c r="L208" s="10" t="s">
        <v>887</v>
      </c>
      <c r="M208" s="10" t="s">
        <v>888</v>
      </c>
      <c r="N208" s="10" t="s">
        <v>889</v>
      </c>
      <c r="O208" s="10" t="s">
        <v>890</v>
      </c>
      <c r="P208" s="10" t="s">
        <v>891</v>
      </c>
      <c r="Q208" s="10" t="s">
        <v>892</v>
      </c>
      <c r="R208" s="10" t="s">
        <v>80</v>
      </c>
      <c r="S208" s="14"/>
      <c r="T208" s="15"/>
      <c r="U208" s="15"/>
      <c r="V208" s="14"/>
      <c r="W208" s="14"/>
      <c r="X208" s="14"/>
      <c r="Y208" s="14"/>
      <c r="Z208" s="14"/>
      <c r="AA208" s="14"/>
      <c r="AB208" s="14"/>
      <c r="AC208" s="14"/>
      <c r="AD208" s="14"/>
      <c r="AE208" s="14"/>
      <c r="AF208" s="14"/>
      <c r="AG208" s="14"/>
      <c r="AH208" s="14"/>
    </row>
    <row r="209" spans="1:34" ht="15.75" hidden="1" customHeight="1">
      <c r="A209" s="10">
        <v>208</v>
      </c>
      <c r="B209" s="10" t="s">
        <v>599</v>
      </c>
      <c r="C209" s="11" t="s">
        <v>46</v>
      </c>
      <c r="D209" s="12" t="s">
        <v>214</v>
      </c>
      <c r="E209" s="10">
        <v>78401</v>
      </c>
      <c r="F209" s="11" t="e">
        <f t="shared" ca="1" si="0"/>
        <v>#NAME?</v>
      </c>
      <c r="G209" s="12" t="e">
        <f t="shared" ca="1" si="1"/>
        <v>#NAME?</v>
      </c>
      <c r="H209" s="10">
        <f>'BIS + EDB Final'!B209</f>
        <v>1</v>
      </c>
      <c r="I209" s="10">
        <f>VLOOKUP(B209,'BIS + EDB Final'!A:F,6,FALSE)</f>
        <v>0</v>
      </c>
      <c r="J209" s="10">
        <f>VLOOKUP(B209,'CBG Final'!A:B,2,FALSE)</f>
        <v>3</v>
      </c>
      <c r="K209" s="13" t="e">
        <f t="shared" ca="1" si="2"/>
        <v>#NAME?</v>
      </c>
      <c r="L209" s="10" t="s">
        <v>1201</v>
      </c>
      <c r="M209" s="10" t="s">
        <v>412</v>
      </c>
      <c r="N209" s="10" t="s">
        <v>1202</v>
      </c>
      <c r="O209" s="10" t="s">
        <v>286</v>
      </c>
      <c r="P209" s="10" t="s">
        <v>1203</v>
      </c>
      <c r="Q209" s="10" t="s">
        <v>636</v>
      </c>
      <c r="R209" s="10" t="s">
        <v>22</v>
      </c>
      <c r="S209" s="17"/>
      <c r="T209" s="27"/>
      <c r="U209" s="27"/>
      <c r="V209" s="17"/>
      <c r="W209" s="17"/>
      <c r="X209" s="27"/>
      <c r="Y209" s="27"/>
      <c r="Z209" s="17"/>
      <c r="AA209" s="17"/>
      <c r="AB209" s="17"/>
      <c r="AC209" s="17"/>
      <c r="AD209" s="17"/>
      <c r="AE209" s="17"/>
      <c r="AF209" s="17"/>
      <c r="AG209" s="17"/>
      <c r="AH209" s="17"/>
    </row>
    <row r="210" spans="1:34" ht="15.75" hidden="1" customHeight="1">
      <c r="A210" s="10">
        <v>209</v>
      </c>
      <c r="B210" s="10" t="s">
        <v>1311</v>
      </c>
      <c r="C210" s="11" t="s">
        <v>93</v>
      </c>
      <c r="D210" s="12" t="s">
        <v>214</v>
      </c>
      <c r="E210" s="10">
        <v>89753</v>
      </c>
      <c r="F210" s="11" t="e">
        <f t="shared" ca="1" si="0"/>
        <v>#NAME?</v>
      </c>
      <c r="G210" s="12" t="e">
        <f t="shared" ca="1" si="1"/>
        <v>#NAME?</v>
      </c>
      <c r="H210" s="10">
        <f>'BIS + EDB Final'!B210</f>
        <v>2</v>
      </c>
      <c r="I210" s="10">
        <f>VLOOKUP(B210,'BIS + EDB Final'!A:F,6,FALSE)</f>
        <v>1</v>
      </c>
      <c r="J210" s="10">
        <f>VLOOKUP(B210,'CBG Final'!A:B,2,FALSE)</f>
        <v>3</v>
      </c>
      <c r="K210" s="13" t="e">
        <f t="shared" ca="1" si="2"/>
        <v>#NAME?</v>
      </c>
      <c r="L210" s="10" t="s">
        <v>1312</v>
      </c>
      <c r="M210" s="10" t="s">
        <v>286</v>
      </c>
      <c r="N210" s="10" t="s">
        <v>1313</v>
      </c>
      <c r="O210" s="10" t="s">
        <v>1314</v>
      </c>
      <c r="P210" s="10" t="s">
        <v>1315</v>
      </c>
      <c r="Q210" s="10" t="s">
        <v>141</v>
      </c>
      <c r="R210" s="10" t="s">
        <v>22</v>
      </c>
      <c r="S210" s="17"/>
      <c r="T210" s="27"/>
      <c r="U210" s="27"/>
      <c r="V210" s="17"/>
      <c r="W210" s="17"/>
      <c r="X210" s="27"/>
      <c r="Y210" s="27"/>
      <c r="Z210" s="17"/>
      <c r="AA210" s="17"/>
      <c r="AB210" s="17"/>
      <c r="AC210" s="17"/>
      <c r="AD210" s="17"/>
      <c r="AE210" s="17"/>
      <c r="AF210" s="17"/>
      <c r="AG210" s="17"/>
      <c r="AH210" s="17"/>
    </row>
    <row r="211" spans="1:34" ht="15.75" customHeight="1">
      <c r="A211" s="10"/>
      <c r="B211" s="10" t="s">
        <v>1462</v>
      </c>
      <c r="C211" s="11" t="s">
        <v>84</v>
      </c>
      <c r="D211" s="12" t="s">
        <v>373</v>
      </c>
      <c r="E211" s="10">
        <v>64636</v>
      </c>
      <c r="F211" s="11" t="e">
        <f t="shared" ca="1" si="0"/>
        <v>#NAME?</v>
      </c>
      <c r="G211" s="12" t="e">
        <f t="shared" ca="1" si="1"/>
        <v>#NAME?</v>
      </c>
      <c r="H211" s="10">
        <f>'BIS + EDB Final'!B217</f>
        <v>2</v>
      </c>
      <c r="I211" s="10">
        <f>VLOOKUP(B211,'BIS + EDB Final'!A:F,6,FALSE)</f>
        <v>1</v>
      </c>
      <c r="J211" s="10">
        <f>VLOOKUP(B211,'CBG Final'!A:B,2,FALSE)</f>
        <v>1</v>
      </c>
      <c r="K211" s="13" t="e">
        <f t="shared" ca="1" si="2"/>
        <v>#NAME?</v>
      </c>
      <c r="L211" s="10" t="s">
        <v>1764</v>
      </c>
      <c r="M211" s="10" t="s">
        <v>414</v>
      </c>
      <c r="N211" s="10" t="s">
        <v>1765</v>
      </c>
      <c r="O211" s="10" t="s">
        <v>104</v>
      </c>
      <c r="P211" s="10" t="s">
        <v>1766</v>
      </c>
      <c r="Q211" s="10" t="s">
        <v>880</v>
      </c>
      <c r="R211" s="10" t="s">
        <v>141</v>
      </c>
      <c r="S211" s="14"/>
      <c r="T211" s="15"/>
      <c r="U211" s="15"/>
      <c r="V211" s="14"/>
      <c r="W211" s="14"/>
      <c r="X211" s="14"/>
      <c r="Y211" s="14"/>
      <c r="Z211" s="14"/>
      <c r="AA211" s="14"/>
      <c r="AB211" s="14"/>
      <c r="AC211" s="14"/>
      <c r="AD211" s="14"/>
      <c r="AE211" s="14"/>
      <c r="AF211" s="14"/>
      <c r="AG211" s="14"/>
      <c r="AH211" s="14"/>
    </row>
    <row r="212" spans="1:34" ht="15.75" customHeight="1">
      <c r="A212" s="10"/>
      <c r="B212" s="10" t="s">
        <v>1993</v>
      </c>
      <c r="C212" s="11" t="s">
        <v>128</v>
      </c>
      <c r="D212" s="12" t="s">
        <v>214</v>
      </c>
      <c r="E212" s="10">
        <v>61400</v>
      </c>
      <c r="F212" s="11" t="e">
        <f t="shared" ca="1" si="0"/>
        <v>#NAME?</v>
      </c>
      <c r="G212" s="12" t="e">
        <f t="shared" ca="1" si="1"/>
        <v>#NAME?</v>
      </c>
      <c r="H212" s="10">
        <f>'BIS + EDB Final'!B224</f>
        <v>2</v>
      </c>
      <c r="I212" s="10">
        <f>VLOOKUP(B212,'BIS + EDB Final'!A:F,6,FALSE)</f>
        <v>1</v>
      </c>
      <c r="J212" s="10">
        <f>VLOOKUP(B212,'CBG Final'!A:B,2,FALSE)</f>
        <v>1</v>
      </c>
      <c r="K212" s="13" t="e">
        <f t="shared" ca="1" si="2"/>
        <v>#NAME?</v>
      </c>
      <c r="L212" s="10" t="s">
        <v>1994</v>
      </c>
      <c r="M212" s="10" t="s">
        <v>959</v>
      </c>
      <c r="N212" s="10" t="s">
        <v>1995</v>
      </c>
      <c r="O212" s="10" t="s">
        <v>1012</v>
      </c>
      <c r="P212" s="10" t="s">
        <v>1996</v>
      </c>
      <c r="Q212" s="10" t="s">
        <v>40</v>
      </c>
      <c r="R212" s="10" t="s">
        <v>520</v>
      </c>
      <c r="S212" s="14"/>
      <c r="T212" s="15"/>
      <c r="U212" s="15"/>
      <c r="V212" s="14"/>
      <c r="W212" s="14"/>
      <c r="X212" s="14"/>
      <c r="Y212" s="14"/>
      <c r="Z212" s="14"/>
      <c r="AA212" s="14"/>
      <c r="AB212" s="14"/>
      <c r="AC212" s="14"/>
      <c r="AD212" s="14"/>
      <c r="AE212" s="14"/>
      <c r="AF212" s="14"/>
      <c r="AG212" s="14"/>
      <c r="AH212" s="14"/>
    </row>
    <row r="213" spans="1:34" ht="15.75" customHeight="1">
      <c r="A213" s="10"/>
      <c r="B213" s="10" t="s">
        <v>702</v>
      </c>
      <c r="C213" s="11" t="s">
        <v>46</v>
      </c>
      <c r="D213" s="12" t="s">
        <v>214</v>
      </c>
      <c r="E213" s="10">
        <v>98371</v>
      </c>
      <c r="F213" s="11" t="e">
        <f t="shared" ca="1" si="0"/>
        <v>#NAME?</v>
      </c>
      <c r="G213" s="12" t="e">
        <f t="shared" ca="1" si="1"/>
        <v>#NAME?</v>
      </c>
      <c r="H213" s="10">
        <f>'BIS + EDB Final'!B211</f>
        <v>1</v>
      </c>
      <c r="I213" s="10">
        <f>VLOOKUP(B213,'BIS + EDB Final'!A:F,6,FALSE)</f>
        <v>0</v>
      </c>
      <c r="J213" s="10">
        <f>VLOOKUP(B213,'CBG Final'!A:B,2,FALSE)</f>
        <v>1</v>
      </c>
      <c r="K213" s="13" t="e">
        <f t="shared" ca="1" si="2"/>
        <v>#NAME?</v>
      </c>
      <c r="L213" s="10" t="s">
        <v>1496</v>
      </c>
      <c r="M213" s="10" t="s">
        <v>1497</v>
      </c>
      <c r="N213" s="10" t="s">
        <v>1498</v>
      </c>
      <c r="O213" s="10" t="s">
        <v>1499</v>
      </c>
      <c r="P213" s="10" t="s">
        <v>1500</v>
      </c>
      <c r="Q213" s="10" t="s">
        <v>32</v>
      </c>
      <c r="R213" s="10" t="s">
        <v>352</v>
      </c>
      <c r="S213" s="14"/>
      <c r="T213" s="15"/>
      <c r="U213" s="15"/>
      <c r="V213" s="14"/>
      <c r="W213" s="14"/>
      <c r="X213" s="15"/>
      <c r="Y213" s="15"/>
      <c r="Z213" s="14"/>
      <c r="AA213" s="14"/>
      <c r="AB213" s="14"/>
      <c r="AC213" s="14"/>
      <c r="AD213" s="14"/>
      <c r="AE213" s="14"/>
      <c r="AF213" s="14"/>
      <c r="AG213" s="14"/>
      <c r="AH213" s="14"/>
    </row>
    <row r="214" spans="1:34" ht="15.75" hidden="1" customHeight="1">
      <c r="A214" s="10">
        <v>213</v>
      </c>
      <c r="B214" s="10" t="s">
        <v>776</v>
      </c>
      <c r="C214" s="11" t="s">
        <v>777</v>
      </c>
      <c r="D214" s="12" t="s">
        <v>214</v>
      </c>
      <c r="E214" s="10">
        <v>94838</v>
      </c>
      <c r="F214" s="11" t="e">
        <f t="shared" ca="1" si="0"/>
        <v>#NAME?</v>
      </c>
      <c r="G214" s="12" t="e">
        <f t="shared" ca="1" si="1"/>
        <v>#NAME?</v>
      </c>
      <c r="H214" s="10">
        <f>'BIS + EDB Final'!B214</f>
        <v>3</v>
      </c>
      <c r="I214" s="10">
        <f>VLOOKUP(B214,'BIS + EDB Final'!A:F,6,FALSE)</f>
        <v>1</v>
      </c>
      <c r="J214" s="10">
        <f>VLOOKUP(B214,'CBG Final'!A:B,2,FALSE)</f>
        <v>3</v>
      </c>
      <c r="K214" s="13" t="e">
        <f t="shared" ca="1" si="2"/>
        <v>#NAME?</v>
      </c>
      <c r="L214" s="10" t="s">
        <v>2226</v>
      </c>
      <c r="M214" s="10" t="s">
        <v>1450</v>
      </c>
      <c r="N214" s="10" t="s">
        <v>2227</v>
      </c>
      <c r="O214" s="10" t="s">
        <v>301</v>
      </c>
      <c r="P214" s="10" t="s">
        <v>2228</v>
      </c>
      <c r="Q214" s="10" t="s">
        <v>2002</v>
      </c>
      <c r="R214" s="10" t="s">
        <v>22</v>
      </c>
      <c r="S214" s="17"/>
      <c r="T214" s="27"/>
      <c r="U214" s="27"/>
      <c r="V214" s="17"/>
      <c r="W214" s="17"/>
      <c r="X214" s="27"/>
      <c r="Y214" s="27"/>
      <c r="Z214" s="17"/>
      <c r="AA214" s="17"/>
      <c r="AB214" s="17"/>
      <c r="AC214" s="17"/>
      <c r="AD214" s="17"/>
      <c r="AE214" s="17"/>
      <c r="AF214" s="17"/>
      <c r="AG214" s="17"/>
      <c r="AH214" s="17"/>
    </row>
    <row r="215" spans="1:34" ht="15.75" hidden="1" customHeight="1">
      <c r="A215" s="10">
        <v>214</v>
      </c>
      <c r="B215" s="10" t="s">
        <v>2394</v>
      </c>
      <c r="C215" s="11" t="s">
        <v>128</v>
      </c>
      <c r="D215" s="12" t="s">
        <v>214</v>
      </c>
      <c r="E215" s="10">
        <v>81097</v>
      </c>
      <c r="F215" s="11" t="e">
        <f t="shared" ca="1" si="0"/>
        <v>#NAME?</v>
      </c>
      <c r="G215" s="12" t="e">
        <f t="shared" ca="1" si="1"/>
        <v>#NAME?</v>
      </c>
      <c r="H215" s="10">
        <f>'BIS + EDB Final'!B215</f>
        <v>1</v>
      </c>
      <c r="I215" s="10">
        <f>VLOOKUP(B215,'BIS + EDB Final'!A:F,6,FALSE)</f>
        <v>-1</v>
      </c>
      <c r="J215" s="10">
        <f>VLOOKUP(B215,'CBG Final'!A:B,2,FALSE)</f>
        <v>3</v>
      </c>
      <c r="K215" s="13" t="e">
        <f t="shared" ca="1" si="2"/>
        <v>#NAME?</v>
      </c>
      <c r="L215" s="10" t="s">
        <v>2395</v>
      </c>
      <c r="M215" s="10" t="s">
        <v>2291</v>
      </c>
      <c r="N215" s="10" t="s">
        <v>2396</v>
      </c>
      <c r="O215" s="10" t="s">
        <v>2397</v>
      </c>
      <c r="P215" s="10" t="s">
        <v>2398</v>
      </c>
      <c r="Q215" s="10" t="s">
        <v>142</v>
      </c>
      <c r="R215" s="10" t="s">
        <v>212</v>
      </c>
      <c r="S215" s="17"/>
      <c r="T215" s="27"/>
      <c r="U215" s="27"/>
      <c r="V215" s="17"/>
      <c r="W215" s="17"/>
      <c r="X215" s="17"/>
      <c r="Y215" s="17"/>
      <c r="Z215" s="17"/>
      <c r="AA215" s="17"/>
      <c r="AB215" s="17"/>
      <c r="AC215" s="17"/>
      <c r="AD215" s="17"/>
      <c r="AE215" s="17"/>
      <c r="AF215" s="17"/>
      <c r="AG215" s="17"/>
      <c r="AH215" s="17"/>
    </row>
    <row r="216" spans="1:34" ht="15.75" hidden="1" customHeight="1">
      <c r="A216" s="10">
        <v>215</v>
      </c>
      <c r="B216" s="10" t="s">
        <v>1976</v>
      </c>
      <c r="C216" s="11" t="s">
        <v>43</v>
      </c>
      <c r="D216" s="12" t="s">
        <v>1977</v>
      </c>
      <c r="E216" s="10">
        <v>80478</v>
      </c>
      <c r="F216" s="11" t="e">
        <f t="shared" ca="1" si="0"/>
        <v>#NAME?</v>
      </c>
      <c r="G216" s="12" t="e">
        <f t="shared" ca="1" si="1"/>
        <v>#NAME?</v>
      </c>
      <c r="H216" s="10">
        <f>'BIS + EDB Final'!B216</f>
        <v>1</v>
      </c>
      <c r="I216" s="10">
        <f>VLOOKUP(B216,'BIS + EDB Final'!A:F,6,FALSE)</f>
        <v>-1</v>
      </c>
      <c r="J216" s="10">
        <f>VLOOKUP(B216,'CBG Final'!A:B,2,FALSE)</f>
        <v>3</v>
      </c>
      <c r="K216" s="13" t="e">
        <f t="shared" ca="1" si="2"/>
        <v>#NAME?</v>
      </c>
      <c r="L216" s="10" t="s">
        <v>1978</v>
      </c>
      <c r="M216" s="10" t="s">
        <v>1082</v>
      </c>
      <c r="N216" s="10" t="s">
        <v>1979</v>
      </c>
      <c r="O216" s="10" t="s">
        <v>1980</v>
      </c>
      <c r="P216" s="10" t="s">
        <v>1981</v>
      </c>
      <c r="Q216" s="10" t="s">
        <v>492</v>
      </c>
      <c r="R216" s="10" t="s">
        <v>141</v>
      </c>
      <c r="S216" s="17"/>
      <c r="T216" s="27"/>
      <c r="U216" s="27"/>
      <c r="V216" s="17"/>
      <c r="W216" s="17"/>
      <c r="X216" s="27"/>
      <c r="Y216" s="27"/>
      <c r="Z216" s="17"/>
      <c r="AA216" s="17"/>
      <c r="AB216" s="17"/>
      <c r="AC216" s="17"/>
      <c r="AD216" s="17"/>
      <c r="AE216" s="17"/>
      <c r="AF216" s="17"/>
      <c r="AG216" s="17"/>
      <c r="AH216" s="17"/>
    </row>
    <row r="217" spans="1:34" ht="15.75" customHeight="1">
      <c r="A217" s="10"/>
      <c r="B217" s="10" t="s">
        <v>710</v>
      </c>
      <c r="C217" s="11" t="s">
        <v>84</v>
      </c>
      <c r="D217" s="12" t="s">
        <v>711</v>
      </c>
      <c r="E217" s="10">
        <v>55489</v>
      </c>
      <c r="F217" s="11" t="e">
        <f t="shared" ca="1" si="0"/>
        <v>#NAME?</v>
      </c>
      <c r="G217" s="12" t="e">
        <f t="shared" ca="1" si="1"/>
        <v>#NAME?</v>
      </c>
      <c r="H217" s="10">
        <v>2</v>
      </c>
      <c r="I217" s="10">
        <f>VLOOKUP(B217,'BIS + EDB Final'!A:F,6,FALSE)</f>
        <v>0</v>
      </c>
      <c r="J217" s="10">
        <f>VLOOKUP(B217,'CBG Final'!A:B,2,FALSE)</f>
        <v>1</v>
      </c>
      <c r="K217" s="13" t="e">
        <f t="shared" ca="1" si="2"/>
        <v>#NAME?</v>
      </c>
      <c r="L217" s="10" t="s">
        <v>712</v>
      </c>
      <c r="M217" s="10" t="s">
        <v>104</v>
      </c>
      <c r="N217" s="10" t="s">
        <v>713</v>
      </c>
      <c r="O217" s="10" t="s">
        <v>714</v>
      </c>
      <c r="P217" s="10" t="s">
        <v>715</v>
      </c>
      <c r="Q217" s="10" t="s">
        <v>253</v>
      </c>
      <c r="R217" s="10" t="s">
        <v>22</v>
      </c>
      <c r="S217" s="14"/>
      <c r="T217" s="15"/>
      <c r="U217" s="15"/>
      <c r="V217" s="14"/>
      <c r="W217" s="14"/>
      <c r="X217" s="14"/>
      <c r="Y217" s="14"/>
      <c r="Z217" s="14"/>
      <c r="AA217" s="14"/>
      <c r="AB217" s="14"/>
      <c r="AC217" s="14"/>
      <c r="AD217" s="14"/>
      <c r="AE217" s="14"/>
      <c r="AF217" s="14"/>
      <c r="AG217" s="14"/>
      <c r="AH217" s="14"/>
    </row>
    <row r="218" spans="1:34" ht="15.75" customHeight="1">
      <c r="A218" s="10"/>
      <c r="B218" s="10" t="s">
        <v>934</v>
      </c>
      <c r="C218" s="11" t="s">
        <v>255</v>
      </c>
      <c r="D218" s="12" t="s">
        <v>935</v>
      </c>
      <c r="E218" s="10">
        <v>75000</v>
      </c>
      <c r="F218" s="11" t="e">
        <f t="shared" ca="1" si="0"/>
        <v>#NAME?</v>
      </c>
      <c r="G218" s="12" t="e">
        <f t="shared" ca="1" si="1"/>
        <v>#NAME?</v>
      </c>
      <c r="H218" s="10">
        <f>'BIS + EDB Final'!B201</f>
        <v>1</v>
      </c>
      <c r="I218" s="10">
        <f>VLOOKUP(B218,'BIS + EDB Final'!A:F,6,FALSE)</f>
        <v>0</v>
      </c>
      <c r="J218" s="10">
        <f>VLOOKUP(B218,'CBG Final'!A:B,2,FALSE)</f>
        <v>2</v>
      </c>
      <c r="K218" s="13" t="e">
        <f t="shared" ca="1" si="2"/>
        <v>#NAME?</v>
      </c>
      <c r="L218" s="10" t="s">
        <v>1808</v>
      </c>
      <c r="M218" s="10" t="s">
        <v>647</v>
      </c>
      <c r="N218" s="10" t="s">
        <v>1809</v>
      </c>
      <c r="O218" s="10" t="s">
        <v>1810</v>
      </c>
      <c r="P218" s="10" t="s">
        <v>1811</v>
      </c>
      <c r="Q218" s="10" t="s">
        <v>651</v>
      </c>
      <c r="R218" s="10" t="s">
        <v>41</v>
      </c>
      <c r="S218" s="14"/>
      <c r="T218" s="15"/>
      <c r="U218" s="15"/>
      <c r="V218" s="14"/>
      <c r="W218" s="14"/>
      <c r="X218" s="15"/>
      <c r="Y218" s="15"/>
      <c r="Z218" s="14"/>
      <c r="AA218" s="14"/>
      <c r="AB218" s="14"/>
      <c r="AC218" s="14"/>
      <c r="AD218" s="14"/>
      <c r="AE218" s="14"/>
      <c r="AF218" s="14"/>
      <c r="AG218" s="14"/>
      <c r="AH218" s="14"/>
    </row>
    <row r="219" spans="1:34" ht="15.75" hidden="1" customHeight="1">
      <c r="A219" s="10">
        <v>218</v>
      </c>
      <c r="B219" s="10" t="s">
        <v>923</v>
      </c>
      <c r="C219" s="11" t="s">
        <v>777</v>
      </c>
      <c r="D219" s="12" t="s">
        <v>214</v>
      </c>
      <c r="E219" s="10">
        <v>53597</v>
      </c>
      <c r="F219" s="11" t="e">
        <f t="shared" ca="1" si="0"/>
        <v>#NAME?</v>
      </c>
      <c r="G219" s="12" t="e">
        <f t="shared" ca="1" si="1"/>
        <v>#NAME?</v>
      </c>
      <c r="H219" s="10">
        <f>'BIS + EDB Final'!B219</f>
        <v>3</v>
      </c>
      <c r="I219" s="10">
        <f>VLOOKUP(B219,'BIS + EDB Final'!A:F,6,FALSE)</f>
        <v>-1</v>
      </c>
      <c r="J219" s="10">
        <f>VLOOKUP(B219,'CBG Final'!A:B,2,FALSE)</f>
        <v>3</v>
      </c>
      <c r="K219" s="13" t="e">
        <f t="shared" ca="1" si="2"/>
        <v>#NAME?</v>
      </c>
      <c r="L219" s="10" t="s">
        <v>924</v>
      </c>
      <c r="M219" s="10" t="s">
        <v>925</v>
      </c>
      <c r="N219" s="10" t="s">
        <v>926</v>
      </c>
      <c r="O219" s="10" t="s">
        <v>927</v>
      </c>
      <c r="P219" s="10" t="s">
        <v>928</v>
      </c>
      <c r="Q219" s="10" t="s">
        <v>223</v>
      </c>
      <c r="R219" s="10" t="s">
        <v>672</v>
      </c>
      <c r="S219" s="17"/>
      <c r="T219" s="27"/>
      <c r="U219" s="27"/>
      <c r="V219" s="17"/>
      <c r="W219" s="17"/>
      <c r="X219" s="27"/>
      <c r="Y219" s="27"/>
      <c r="Z219" s="17"/>
      <c r="AA219" s="17"/>
      <c r="AB219" s="17"/>
      <c r="AC219" s="17"/>
      <c r="AD219" s="17"/>
      <c r="AE219" s="17"/>
      <c r="AF219" s="17"/>
      <c r="AG219" s="17"/>
      <c r="AH219" s="17"/>
    </row>
    <row r="220" spans="1:34" ht="15.75" customHeight="1">
      <c r="A220" s="10"/>
      <c r="B220" s="10" t="s">
        <v>875</v>
      </c>
      <c r="C220" s="11" t="s">
        <v>84</v>
      </c>
      <c r="D220" s="12" t="s">
        <v>711</v>
      </c>
      <c r="E220" s="10">
        <v>69111</v>
      </c>
      <c r="F220" s="11" t="e">
        <f t="shared" ca="1" si="0"/>
        <v>#NAME?</v>
      </c>
      <c r="G220" s="12" t="e">
        <f t="shared" ca="1" si="1"/>
        <v>#NAME?</v>
      </c>
      <c r="H220" s="10">
        <f>'BIS + EDB Final'!B203</f>
        <v>2</v>
      </c>
      <c r="I220" s="10">
        <f>VLOOKUP(B220,'BIS + EDB Final'!A:F,6,FALSE)</f>
        <v>0</v>
      </c>
      <c r="J220" s="10">
        <f>VLOOKUP(B220,'CBG Final'!A:B,2,FALSE)</f>
        <v>1</v>
      </c>
      <c r="K220" s="13" t="e">
        <f t="shared" ca="1" si="2"/>
        <v>#NAME?</v>
      </c>
      <c r="L220" s="10" t="s">
        <v>2566</v>
      </c>
      <c r="M220" s="10" t="s">
        <v>1153</v>
      </c>
      <c r="N220" s="10" t="s">
        <v>2567</v>
      </c>
      <c r="O220" s="10" t="s">
        <v>766</v>
      </c>
      <c r="P220" s="10" t="s">
        <v>2568</v>
      </c>
      <c r="Q220" s="10" t="s">
        <v>1061</v>
      </c>
      <c r="R220" s="10" t="s">
        <v>183</v>
      </c>
      <c r="S220" s="14"/>
      <c r="T220" s="15"/>
      <c r="U220" s="15"/>
      <c r="V220" s="14"/>
      <c r="W220" s="14"/>
      <c r="X220" s="15"/>
      <c r="Y220" s="15"/>
      <c r="Z220" s="14"/>
      <c r="AA220" s="14"/>
      <c r="AB220" s="14"/>
      <c r="AC220" s="14"/>
      <c r="AD220" s="14"/>
      <c r="AE220" s="14"/>
      <c r="AF220" s="14"/>
      <c r="AG220" s="14"/>
      <c r="AH220" s="14"/>
    </row>
    <row r="221" spans="1:34" ht="15.75" hidden="1" customHeight="1">
      <c r="A221" s="10">
        <v>220</v>
      </c>
      <c r="B221" s="10" t="s">
        <v>1661</v>
      </c>
      <c r="C221" s="11" t="s">
        <v>281</v>
      </c>
      <c r="D221" s="12" t="s">
        <v>214</v>
      </c>
      <c r="E221" s="10">
        <v>61121</v>
      </c>
      <c r="F221" s="11" t="e">
        <f t="shared" ca="1" si="0"/>
        <v>#NAME?</v>
      </c>
      <c r="G221" s="12" t="e">
        <f t="shared" ca="1" si="1"/>
        <v>#NAME?</v>
      </c>
      <c r="H221" s="10">
        <f>'BIS + EDB Final'!B221</f>
        <v>2</v>
      </c>
      <c r="I221" s="10">
        <f>VLOOKUP(B221,'BIS + EDB Final'!A:F,6,FALSE)</f>
        <v>1</v>
      </c>
      <c r="J221" s="10">
        <f>VLOOKUP(B221,'CBG Final'!A:B,2,FALSE)</f>
        <v>3</v>
      </c>
      <c r="K221" s="13" t="e">
        <f t="shared" ca="1" si="2"/>
        <v>#NAME?</v>
      </c>
      <c r="L221" s="10" t="s">
        <v>1662</v>
      </c>
      <c r="M221" s="10" t="s">
        <v>1663</v>
      </c>
      <c r="N221" s="10" t="s">
        <v>1664</v>
      </c>
      <c r="O221" s="10" t="s">
        <v>1665</v>
      </c>
      <c r="P221" s="10" t="s">
        <v>1666</v>
      </c>
      <c r="Q221" s="10" t="s">
        <v>1454</v>
      </c>
      <c r="R221" s="10" t="s">
        <v>22</v>
      </c>
      <c r="S221" s="17"/>
      <c r="T221" s="27"/>
      <c r="U221" s="27"/>
      <c r="V221" s="17"/>
      <c r="W221" s="17"/>
      <c r="X221" s="27"/>
      <c r="Y221" s="27"/>
      <c r="Z221" s="17"/>
      <c r="AA221" s="17"/>
      <c r="AB221" s="17"/>
      <c r="AC221" s="17"/>
      <c r="AD221" s="17"/>
      <c r="AE221" s="17"/>
      <c r="AF221" s="17"/>
      <c r="AG221" s="17"/>
      <c r="AH221" s="17"/>
    </row>
    <row r="222" spans="1:34" ht="15.75" customHeight="1">
      <c r="A222" s="10"/>
      <c r="B222" s="10" t="s">
        <v>1250</v>
      </c>
      <c r="C222" s="11" t="s">
        <v>84</v>
      </c>
      <c r="D222" s="12" t="s">
        <v>1251</v>
      </c>
      <c r="E222" s="10">
        <v>67229</v>
      </c>
      <c r="F222" s="11" t="e">
        <f t="shared" ca="1" si="0"/>
        <v>#NAME?</v>
      </c>
      <c r="G222" s="12" t="e">
        <f t="shared" ca="1" si="1"/>
        <v>#NAME?</v>
      </c>
      <c r="H222" s="10">
        <f>'BIS + EDB Final'!B218</f>
        <v>1</v>
      </c>
      <c r="I222" s="10">
        <f>VLOOKUP(B222,'BIS + EDB Final'!A:F,6,FALSE)</f>
        <v>0</v>
      </c>
      <c r="J222" s="10">
        <f>VLOOKUP(B222,'CBG Final'!A:B,2,FALSE)</f>
        <v>2</v>
      </c>
      <c r="K222" s="13" t="e">
        <f t="shared" ca="1" si="2"/>
        <v>#NAME?</v>
      </c>
      <c r="L222" s="10" t="s">
        <v>2387</v>
      </c>
      <c r="M222" s="10" t="s">
        <v>689</v>
      </c>
      <c r="N222" s="10" t="s">
        <v>2388</v>
      </c>
      <c r="O222" s="10"/>
      <c r="P222" s="10" t="s">
        <v>2389</v>
      </c>
      <c r="Q222" s="10" t="s">
        <v>116</v>
      </c>
      <c r="R222" s="10" t="s">
        <v>492</v>
      </c>
      <c r="S222" s="14"/>
      <c r="T222" s="15"/>
      <c r="U222" s="15"/>
      <c r="V222" s="14"/>
      <c r="W222" s="14"/>
      <c r="X222" s="14"/>
      <c r="Y222" s="14"/>
      <c r="Z222" s="14"/>
      <c r="AA222" s="14"/>
      <c r="AB222" s="14"/>
      <c r="AC222" s="14"/>
      <c r="AD222" s="14"/>
      <c r="AE222" s="14"/>
      <c r="AF222" s="14"/>
      <c r="AG222" s="14"/>
      <c r="AH222" s="14"/>
    </row>
    <row r="223" spans="1:34" ht="15.75" customHeight="1">
      <c r="A223" s="10"/>
      <c r="B223" s="10" t="s">
        <v>809</v>
      </c>
      <c r="C223" s="11" t="s">
        <v>128</v>
      </c>
      <c r="D223" s="12" t="s">
        <v>214</v>
      </c>
      <c r="E223" s="10">
        <v>61228</v>
      </c>
      <c r="F223" s="11" t="e">
        <f t="shared" ca="1" si="0"/>
        <v>#NAME?</v>
      </c>
      <c r="G223" s="12" t="e">
        <f t="shared" ca="1" si="1"/>
        <v>#NAME?</v>
      </c>
      <c r="H223" s="10">
        <f>'BIS + EDB Final'!B222</f>
        <v>2</v>
      </c>
      <c r="I223" s="10">
        <f>VLOOKUP(B223,'BIS + EDB Final'!A:F,6,FALSE)</f>
        <v>-1</v>
      </c>
      <c r="J223" s="10">
        <f>VLOOKUP(B223,'CBG Final'!A:B,2,FALSE)</f>
        <v>1</v>
      </c>
      <c r="K223" s="13" t="e">
        <f t="shared" ca="1" si="2"/>
        <v>#NAME?</v>
      </c>
      <c r="L223" s="10" t="s">
        <v>1823</v>
      </c>
      <c r="M223" s="10" t="s">
        <v>846</v>
      </c>
      <c r="N223" s="10" t="s">
        <v>1824</v>
      </c>
      <c r="O223" s="10" t="s">
        <v>1825</v>
      </c>
      <c r="P223" s="10" t="s">
        <v>1826</v>
      </c>
      <c r="Q223" s="10" t="s">
        <v>41</v>
      </c>
      <c r="R223" s="10" t="s">
        <v>197</v>
      </c>
      <c r="S223" s="14"/>
      <c r="T223" s="15"/>
      <c r="U223" s="15"/>
      <c r="V223" s="14"/>
      <c r="W223" s="14"/>
      <c r="X223" s="15"/>
      <c r="Y223" s="15"/>
      <c r="Z223" s="14"/>
      <c r="AA223" s="14"/>
      <c r="AB223" s="14"/>
      <c r="AC223" s="14"/>
      <c r="AD223" s="14"/>
      <c r="AE223" s="14"/>
      <c r="AF223" s="14"/>
      <c r="AG223" s="14"/>
      <c r="AH223" s="14"/>
    </row>
    <row r="224" spans="1:34" ht="15.75" customHeight="1">
      <c r="A224" s="10"/>
      <c r="B224" s="10" t="s">
        <v>629</v>
      </c>
      <c r="C224" s="11" t="s">
        <v>84</v>
      </c>
      <c r="D224" s="12" t="s">
        <v>404</v>
      </c>
      <c r="E224" s="10">
        <v>62062</v>
      </c>
      <c r="F224" s="11" t="e">
        <f t="shared" ca="1" si="0"/>
        <v>#NAME?</v>
      </c>
      <c r="G224" s="12" t="e">
        <f t="shared" ca="1" si="1"/>
        <v>#NAME?</v>
      </c>
      <c r="H224" s="10">
        <f>'BIS + EDB Final'!B200</f>
        <v>1</v>
      </c>
      <c r="I224" s="10">
        <f>VLOOKUP(B224,'BIS + EDB Final'!A:F,6,FALSE)</f>
        <v>1</v>
      </c>
      <c r="J224" s="10">
        <f>VLOOKUP(B224,'CBG Final'!A:B,2,FALSE)</f>
        <v>1</v>
      </c>
      <c r="K224" s="13" t="e">
        <f t="shared" ca="1" si="2"/>
        <v>#NAME?</v>
      </c>
      <c r="L224" s="10" t="s">
        <v>1941</v>
      </c>
      <c r="M224" s="10" t="s">
        <v>1942</v>
      </c>
      <c r="N224" s="10" t="s">
        <v>1943</v>
      </c>
      <c r="O224" s="10" t="s">
        <v>1428</v>
      </c>
      <c r="P224" s="10" t="s">
        <v>1944</v>
      </c>
      <c r="Q224" s="10" t="s">
        <v>1061</v>
      </c>
      <c r="R224" s="10" t="s">
        <v>22</v>
      </c>
      <c r="S224" s="14"/>
      <c r="T224" s="15"/>
      <c r="U224" s="15"/>
      <c r="V224" s="14"/>
      <c r="W224" s="14"/>
      <c r="X224" s="15"/>
      <c r="Y224" s="15"/>
      <c r="Z224" s="14"/>
      <c r="AA224" s="14"/>
      <c r="AB224" s="14"/>
      <c r="AC224" s="14"/>
      <c r="AD224" s="14"/>
      <c r="AE224" s="14"/>
      <c r="AF224" s="14"/>
      <c r="AG224" s="14"/>
      <c r="AH224" s="14"/>
    </row>
    <row r="225" spans="1:34" ht="15.75" customHeight="1">
      <c r="A225" s="10"/>
      <c r="B225" s="10" t="s">
        <v>1350</v>
      </c>
      <c r="C225" s="11" t="s">
        <v>43</v>
      </c>
      <c r="D225" s="12" t="s">
        <v>214</v>
      </c>
      <c r="E225" s="10">
        <v>70263</v>
      </c>
      <c r="F225" s="11" t="e">
        <f t="shared" ca="1" si="0"/>
        <v>#NAME?</v>
      </c>
      <c r="G225" s="12" t="e">
        <f t="shared" ca="1" si="1"/>
        <v>#NAME?</v>
      </c>
      <c r="H225" s="10">
        <f>'BIS + EDB Final'!B225</f>
        <v>1</v>
      </c>
      <c r="I225" s="10">
        <f>VLOOKUP(B225,'BIS + EDB Final'!A:F,6,FALSE)</f>
        <v>1</v>
      </c>
      <c r="J225" s="10">
        <f>VLOOKUP(B225,'CBG Final'!A:B,2,FALSE)</f>
        <v>1</v>
      </c>
      <c r="K225" s="13" t="e">
        <f t="shared" ca="1" si="2"/>
        <v>#NAME?</v>
      </c>
      <c r="L225" s="10" t="s">
        <v>2596</v>
      </c>
      <c r="M225" s="10" t="s">
        <v>368</v>
      </c>
      <c r="N225" s="10" t="s">
        <v>2597</v>
      </c>
      <c r="O225" s="10" t="s">
        <v>1364</v>
      </c>
      <c r="P225" s="10" t="s">
        <v>2598</v>
      </c>
      <c r="Q225" s="10" t="s">
        <v>196</v>
      </c>
      <c r="R225" s="10" t="s">
        <v>492</v>
      </c>
      <c r="S225" s="14"/>
      <c r="T225" s="15"/>
      <c r="U225" s="15"/>
      <c r="V225" s="14"/>
      <c r="W225" s="14"/>
      <c r="X225" s="14"/>
      <c r="Y225" s="14"/>
      <c r="Z225" s="14"/>
      <c r="AA225" s="14"/>
      <c r="AB225" s="14"/>
      <c r="AC225" s="14"/>
      <c r="AD225" s="14"/>
      <c r="AE225" s="14"/>
      <c r="AF225" s="14"/>
      <c r="AG225" s="14"/>
      <c r="AH225" s="14"/>
    </row>
    <row r="226" spans="1:34" ht="15.75" hidden="1" customHeight="1">
      <c r="A226" s="10">
        <v>225</v>
      </c>
      <c r="B226" s="10" t="s">
        <v>1221</v>
      </c>
      <c r="C226" s="11" t="s">
        <v>1413</v>
      </c>
      <c r="D226" s="12" t="s">
        <v>214</v>
      </c>
      <c r="E226" s="10">
        <v>69722</v>
      </c>
      <c r="F226" s="11" t="e">
        <f t="shared" ca="1" si="0"/>
        <v>#NAME?</v>
      </c>
      <c r="G226" s="12" t="e">
        <f t="shared" ca="1" si="1"/>
        <v>#NAME?</v>
      </c>
      <c r="H226" s="10">
        <f>'BIS + EDB Final'!B226</f>
        <v>2</v>
      </c>
      <c r="I226" s="10">
        <f>VLOOKUP(B226,'BIS + EDB Final'!A:F,6,FALSE)</f>
        <v>0</v>
      </c>
      <c r="J226" s="10">
        <f>VLOOKUP(B226,'CBG Final'!A:B,2,FALSE)</f>
        <v>3</v>
      </c>
      <c r="K226" s="13" t="e">
        <f t="shared" ca="1" si="2"/>
        <v>#NAME?</v>
      </c>
      <c r="L226" s="10" t="s">
        <v>2638</v>
      </c>
      <c r="M226" s="10" t="s">
        <v>2530</v>
      </c>
      <c r="N226" s="10" t="s">
        <v>2639</v>
      </c>
      <c r="O226" s="10" t="s">
        <v>921</v>
      </c>
      <c r="P226" s="10" t="s">
        <v>2640</v>
      </c>
      <c r="Q226" s="10" t="s">
        <v>53</v>
      </c>
      <c r="R226" s="10" t="s">
        <v>141</v>
      </c>
      <c r="S226" s="17"/>
      <c r="T226" s="27"/>
      <c r="U226" s="27"/>
      <c r="V226" s="17"/>
      <c r="W226" s="17"/>
      <c r="X226" s="17"/>
      <c r="Y226" s="17"/>
      <c r="Z226" s="17"/>
      <c r="AA226" s="17"/>
      <c r="AB226" s="17"/>
      <c r="AC226" s="17"/>
      <c r="AD226" s="17"/>
      <c r="AE226" s="17"/>
      <c r="AF226" s="17"/>
      <c r="AG226" s="17"/>
      <c r="AH226" s="17"/>
    </row>
    <row r="227" spans="1:34" ht="15.75" hidden="1" customHeight="1">
      <c r="A227" s="10">
        <v>226</v>
      </c>
      <c r="B227" s="10" t="s">
        <v>936</v>
      </c>
      <c r="C227" s="11" t="s">
        <v>43</v>
      </c>
      <c r="D227" s="12" t="s">
        <v>937</v>
      </c>
      <c r="E227" s="10">
        <v>51800</v>
      </c>
      <c r="F227" s="11" t="e">
        <f t="shared" ca="1" si="0"/>
        <v>#NAME?</v>
      </c>
      <c r="G227" s="12" t="e">
        <f t="shared" ca="1" si="1"/>
        <v>#NAME?</v>
      </c>
      <c r="H227" s="10">
        <f>'BIS + EDB Final'!B227</f>
        <v>2</v>
      </c>
      <c r="I227" s="10">
        <f>VLOOKUP(B227,'BIS + EDB Final'!A:F,6,FALSE)</f>
        <v>-1</v>
      </c>
      <c r="J227" s="10">
        <f>VLOOKUP(B227,'CBG Final'!A:B,2,FALSE)</f>
        <v>3</v>
      </c>
      <c r="K227" s="13" t="e">
        <f t="shared" ca="1" si="2"/>
        <v>#NAME?</v>
      </c>
      <c r="L227" s="10" t="s">
        <v>938</v>
      </c>
      <c r="M227" s="10" t="s">
        <v>862</v>
      </c>
      <c r="N227" s="10" t="s">
        <v>939</v>
      </c>
      <c r="O227" s="10" t="s">
        <v>940</v>
      </c>
      <c r="P227" s="10" t="s">
        <v>941</v>
      </c>
      <c r="Q227" s="10" t="s">
        <v>942</v>
      </c>
      <c r="R227" s="10" t="s">
        <v>231</v>
      </c>
      <c r="S227" s="17"/>
      <c r="T227" s="27"/>
      <c r="U227" s="27"/>
      <c r="V227" s="17"/>
      <c r="W227" s="17"/>
      <c r="X227" s="17"/>
      <c r="Y227" s="17"/>
      <c r="Z227" s="17"/>
      <c r="AA227" s="17"/>
      <c r="AB227" s="17"/>
      <c r="AC227" s="17"/>
      <c r="AD227" s="17"/>
      <c r="AE227" s="17"/>
      <c r="AF227" s="17"/>
      <c r="AG227" s="17"/>
      <c r="AH227" s="17"/>
    </row>
    <row r="228" spans="1:34" ht="15.75" hidden="1" customHeight="1">
      <c r="A228" s="10">
        <v>227</v>
      </c>
      <c r="B228" s="10" t="s">
        <v>1494</v>
      </c>
      <c r="C228" s="11" t="s">
        <v>43</v>
      </c>
      <c r="D228" s="12" t="s">
        <v>1495</v>
      </c>
      <c r="E228" s="10">
        <v>76453</v>
      </c>
      <c r="F228" s="11" t="e">
        <f t="shared" ca="1" si="0"/>
        <v>#NAME?</v>
      </c>
      <c r="G228" s="12" t="e">
        <f t="shared" ca="1" si="1"/>
        <v>#NAME?</v>
      </c>
      <c r="H228" s="10">
        <f>'BIS + EDB Final'!B228</f>
        <v>3</v>
      </c>
      <c r="I228" s="10">
        <f>VLOOKUP(B228,'BIS + EDB Final'!A:F,6,FALSE)</f>
        <v>1</v>
      </c>
      <c r="J228" s="10">
        <f>VLOOKUP(B228,'CBG Final'!A:B,2,FALSE)</f>
        <v>3</v>
      </c>
      <c r="K228" s="13" t="e">
        <f t="shared" ca="1" si="2"/>
        <v>#NAME?</v>
      </c>
      <c r="L228" s="10" t="s">
        <v>2254</v>
      </c>
      <c r="M228" s="10" t="s">
        <v>147</v>
      </c>
      <c r="N228" s="10" t="s">
        <v>2255</v>
      </c>
      <c r="O228" s="10" t="s">
        <v>2256</v>
      </c>
      <c r="P228" s="10" t="s">
        <v>2257</v>
      </c>
      <c r="Q228" s="10" t="s">
        <v>2258</v>
      </c>
      <c r="R228" s="10" t="s">
        <v>321</v>
      </c>
      <c r="S228" s="17"/>
      <c r="T228" s="27"/>
      <c r="U228" s="27"/>
      <c r="V228" s="17"/>
      <c r="W228" s="17"/>
      <c r="X228" s="17"/>
      <c r="Y228" s="17"/>
      <c r="Z228" s="17"/>
      <c r="AA228" s="17"/>
      <c r="AB228" s="17"/>
      <c r="AC228" s="17"/>
      <c r="AD228" s="17"/>
      <c r="AE228" s="17"/>
      <c r="AF228" s="17"/>
      <c r="AG228" s="17"/>
      <c r="AH228" s="17"/>
    </row>
    <row r="229" spans="1:34" ht="15.75" hidden="1" customHeight="1">
      <c r="A229" s="10">
        <v>228</v>
      </c>
      <c r="B229" s="10" t="s">
        <v>791</v>
      </c>
      <c r="C229" s="11" t="s">
        <v>43</v>
      </c>
      <c r="D229" s="12" t="s">
        <v>792</v>
      </c>
      <c r="E229" s="10">
        <v>75100</v>
      </c>
      <c r="F229" s="11" t="e">
        <f t="shared" ca="1" si="0"/>
        <v>#NAME?</v>
      </c>
      <c r="G229" s="12" t="e">
        <f t="shared" ca="1" si="1"/>
        <v>#NAME?</v>
      </c>
      <c r="H229" s="10">
        <f>'BIS + EDB Final'!B229</f>
        <v>3</v>
      </c>
      <c r="I229" s="10">
        <f>VLOOKUP(B229,'BIS + EDB Final'!A:F,6,FALSE)</f>
        <v>1</v>
      </c>
      <c r="J229" s="10">
        <f>VLOOKUP(B229,'CBG Final'!A:B,2,FALSE)</f>
        <v>3</v>
      </c>
      <c r="K229" s="13" t="e">
        <f t="shared" ca="1" si="2"/>
        <v>#NAME?</v>
      </c>
      <c r="L229" s="10" t="s">
        <v>836</v>
      </c>
      <c r="M229" s="10" t="s">
        <v>837</v>
      </c>
      <c r="N229" s="10" t="s">
        <v>838</v>
      </c>
      <c r="O229" s="10" t="s">
        <v>839</v>
      </c>
      <c r="P229" s="10" t="s">
        <v>840</v>
      </c>
      <c r="Q229" s="10" t="s">
        <v>640</v>
      </c>
      <c r="R229" s="10" t="s">
        <v>22</v>
      </c>
      <c r="S229" s="17"/>
      <c r="T229" s="27"/>
      <c r="U229" s="27"/>
      <c r="V229" s="17"/>
      <c r="W229" s="17"/>
      <c r="X229" s="27"/>
      <c r="Y229" s="27"/>
      <c r="Z229" s="17"/>
      <c r="AA229" s="17"/>
      <c r="AB229" s="17"/>
      <c r="AC229" s="17"/>
      <c r="AD229" s="17"/>
      <c r="AE229" s="17"/>
      <c r="AF229" s="17"/>
      <c r="AG229" s="17"/>
      <c r="AH229" s="17"/>
    </row>
    <row r="230" spans="1:34" ht="15.75" customHeight="1">
      <c r="A230" s="10"/>
      <c r="B230" s="10" t="s">
        <v>1204</v>
      </c>
      <c r="C230" s="11" t="s">
        <v>46</v>
      </c>
      <c r="D230" s="12" t="s">
        <v>214</v>
      </c>
      <c r="E230" s="10">
        <v>72352</v>
      </c>
      <c r="F230" s="11" t="e">
        <f t="shared" ca="1" si="0"/>
        <v>#NAME?</v>
      </c>
      <c r="G230" s="12" t="e">
        <f t="shared" ca="1" si="1"/>
        <v>#NAME?</v>
      </c>
      <c r="H230" s="10">
        <f>'BIS + EDB Final'!B220</f>
        <v>1</v>
      </c>
      <c r="I230" s="10">
        <f>VLOOKUP(B230,'BIS + EDB Final'!A:F,6,FALSE)</f>
        <v>0</v>
      </c>
      <c r="J230" s="10">
        <f>VLOOKUP(B230,'CBG Final'!A:B,2,FALSE)</f>
        <v>1</v>
      </c>
      <c r="K230" s="13" t="e">
        <f t="shared" ca="1" si="2"/>
        <v>#NAME?</v>
      </c>
      <c r="L230" s="10" t="s">
        <v>1205</v>
      </c>
      <c r="M230" s="10" t="s">
        <v>1206</v>
      </c>
      <c r="N230" s="10" t="s">
        <v>1207</v>
      </c>
      <c r="O230" s="10" t="s">
        <v>572</v>
      </c>
      <c r="P230" s="10" t="s">
        <v>1208</v>
      </c>
      <c r="Q230" s="10" t="s">
        <v>1209</v>
      </c>
      <c r="R230" s="10" t="s">
        <v>231</v>
      </c>
      <c r="S230" s="14"/>
      <c r="T230" s="15"/>
      <c r="U230" s="15"/>
      <c r="V230" s="14"/>
      <c r="W230" s="14"/>
      <c r="X230" s="14"/>
      <c r="Y230" s="14"/>
      <c r="Z230" s="14"/>
      <c r="AA230" s="14"/>
      <c r="AB230" s="14"/>
      <c r="AC230" s="14"/>
      <c r="AD230" s="14"/>
      <c r="AE230" s="14"/>
      <c r="AF230" s="14"/>
      <c r="AG230" s="14"/>
      <c r="AH230" s="14"/>
    </row>
    <row r="231" spans="1:34" ht="15.75" hidden="1" customHeight="1">
      <c r="A231" s="10">
        <v>230</v>
      </c>
      <c r="B231" s="10" t="s">
        <v>263</v>
      </c>
      <c r="C231" s="11" t="s">
        <v>43</v>
      </c>
      <c r="D231" s="12" t="s">
        <v>264</v>
      </c>
      <c r="E231" s="10">
        <v>74067</v>
      </c>
      <c r="F231" s="11" t="e">
        <f t="shared" ca="1" si="0"/>
        <v>#NAME?</v>
      </c>
      <c r="G231" s="12" t="e">
        <f t="shared" ca="1" si="1"/>
        <v>#NAME?</v>
      </c>
      <c r="H231" s="10">
        <f>'BIS + EDB Final'!B231</f>
        <v>2</v>
      </c>
      <c r="I231" s="10">
        <f>VLOOKUP(B231,'BIS + EDB Final'!A:F,6,FALSE)</f>
        <v>-1</v>
      </c>
      <c r="J231" s="10">
        <f>VLOOKUP(B231,'CBG Final'!A:B,2,FALSE)</f>
        <v>3</v>
      </c>
      <c r="K231" s="13" t="e">
        <f t="shared" ca="1" si="2"/>
        <v>#NAME?</v>
      </c>
      <c r="L231" s="10" t="s">
        <v>1884</v>
      </c>
      <c r="M231" s="10" t="s">
        <v>1885</v>
      </c>
      <c r="N231" s="10" t="s">
        <v>1886</v>
      </c>
      <c r="O231" s="10" t="s">
        <v>1887</v>
      </c>
      <c r="P231" s="10" t="s">
        <v>1888</v>
      </c>
      <c r="Q231" s="10" t="s">
        <v>41</v>
      </c>
      <c r="R231" s="10" t="s">
        <v>53</v>
      </c>
      <c r="S231" s="17"/>
      <c r="T231" s="27"/>
      <c r="U231" s="27"/>
      <c r="V231" s="17"/>
      <c r="W231" s="17"/>
      <c r="X231" s="27"/>
      <c r="Y231" s="27"/>
      <c r="Z231" s="17"/>
      <c r="AA231" s="17"/>
      <c r="AB231" s="17"/>
      <c r="AC231" s="17"/>
      <c r="AD231" s="17"/>
      <c r="AE231" s="17"/>
      <c r="AF231" s="17"/>
      <c r="AG231" s="17"/>
      <c r="AH231" s="17"/>
    </row>
    <row r="232" spans="1:34" ht="15.75" customHeight="1">
      <c r="A232" s="17"/>
      <c r="B232" s="18"/>
      <c r="C232" s="18"/>
      <c r="D232" s="18"/>
      <c r="E232" s="18"/>
      <c r="F232" s="19"/>
      <c r="G232" s="18"/>
      <c r="H232" s="20"/>
      <c r="I232" s="20"/>
      <c r="J232" s="20"/>
      <c r="K232" s="21"/>
      <c r="L232" s="20"/>
      <c r="M232" s="18"/>
      <c r="N232" s="18"/>
      <c r="O232" s="18"/>
      <c r="P232" s="18"/>
      <c r="Q232" s="18"/>
      <c r="R232" s="18"/>
      <c r="S232" s="14"/>
      <c r="T232" s="14"/>
      <c r="U232" s="14"/>
      <c r="V232" s="14"/>
      <c r="W232" s="14"/>
      <c r="X232" s="14"/>
      <c r="Y232" s="14"/>
      <c r="Z232" s="14"/>
      <c r="AA232" s="14"/>
      <c r="AB232" s="14"/>
      <c r="AC232" s="14"/>
      <c r="AD232" s="14"/>
      <c r="AE232" s="14"/>
      <c r="AF232" s="14"/>
      <c r="AG232" s="14"/>
      <c r="AH232" s="14"/>
    </row>
    <row r="233" spans="1:34" ht="15.75" hidden="1" customHeight="1">
      <c r="A233" s="17"/>
      <c r="B233" s="18"/>
      <c r="C233" s="18"/>
      <c r="D233" s="18" t="e">
        <f t="array" aca="1" ref="D233:D338" ca="1">_xludf.unique(D2:D231)</f>
        <v>#NAME?</v>
      </c>
      <c r="E233" s="18"/>
      <c r="F233" s="19"/>
      <c r="G233" s="18"/>
      <c r="H233" s="20"/>
      <c r="I233" s="20"/>
      <c r="J233" s="22" t="s">
        <v>2803</v>
      </c>
      <c r="K233" s="21"/>
      <c r="L233" s="20"/>
      <c r="M233" s="18"/>
      <c r="N233" s="18"/>
      <c r="O233" s="18"/>
      <c r="P233" s="18"/>
      <c r="Q233" s="18"/>
      <c r="R233" s="18"/>
      <c r="S233" s="14"/>
      <c r="T233" s="14"/>
      <c r="U233" s="14"/>
      <c r="V233" s="14"/>
      <c r="W233" s="14"/>
      <c r="X233" s="14"/>
      <c r="Y233" s="14"/>
      <c r="Z233" s="14"/>
      <c r="AA233" s="14"/>
      <c r="AB233" s="14"/>
      <c r="AC233" s="14"/>
      <c r="AD233" s="14"/>
      <c r="AE233" s="14"/>
      <c r="AF233" s="14"/>
      <c r="AG233" s="14"/>
      <c r="AH233" s="14"/>
    </row>
    <row r="234" spans="1:34" ht="15.75" hidden="1" customHeight="1">
      <c r="A234" s="17"/>
      <c r="B234" s="18"/>
      <c r="C234" s="18"/>
      <c r="D234" s="18" t="e">
        <f ca="1"/>
        <v>#NAME?</v>
      </c>
      <c r="E234" s="18"/>
      <c r="F234" s="19"/>
      <c r="G234" s="18"/>
      <c r="H234" s="20"/>
      <c r="I234" s="20"/>
      <c r="J234" s="20"/>
      <c r="K234" s="21"/>
      <c r="L234" s="20"/>
      <c r="M234" s="18"/>
      <c r="N234" s="18"/>
      <c r="O234" s="18"/>
      <c r="P234" s="18"/>
      <c r="Q234" s="18"/>
      <c r="R234" s="18"/>
      <c r="S234" s="14"/>
      <c r="T234" s="14"/>
      <c r="U234" s="14"/>
      <c r="V234" s="14"/>
      <c r="W234" s="14"/>
      <c r="X234" s="14"/>
      <c r="Y234" s="14"/>
      <c r="Z234" s="14"/>
      <c r="AA234" s="14"/>
      <c r="AB234" s="14"/>
      <c r="AC234" s="14"/>
      <c r="AD234" s="14"/>
      <c r="AE234" s="14"/>
      <c r="AF234" s="14"/>
      <c r="AG234" s="14"/>
      <c r="AH234" s="14"/>
    </row>
    <row r="235" spans="1:34" ht="15.75" hidden="1" customHeight="1">
      <c r="A235" s="17"/>
      <c r="B235" s="18"/>
      <c r="C235" s="18"/>
      <c r="D235" s="18" t="e">
        <f ca="1"/>
        <v>#NAME?</v>
      </c>
      <c r="E235" s="18"/>
      <c r="F235" s="19"/>
      <c r="G235" s="18"/>
      <c r="H235" s="20"/>
      <c r="I235" s="20"/>
      <c r="J235" s="20"/>
      <c r="K235" s="21"/>
      <c r="L235" s="20"/>
      <c r="M235" s="18"/>
      <c r="N235" s="18"/>
      <c r="O235" s="18"/>
      <c r="P235" s="18"/>
      <c r="Q235" s="18"/>
      <c r="R235" s="18"/>
      <c r="S235" s="14"/>
      <c r="T235" s="14"/>
      <c r="U235" s="14"/>
      <c r="V235" s="14"/>
      <c r="W235" s="14"/>
      <c r="X235" s="14"/>
      <c r="Y235" s="14"/>
      <c r="Z235" s="14"/>
      <c r="AA235" s="14"/>
      <c r="AB235" s="14"/>
      <c r="AC235" s="14"/>
      <c r="AD235" s="14"/>
      <c r="AE235" s="14"/>
      <c r="AF235" s="14"/>
      <c r="AG235" s="14"/>
      <c r="AH235" s="14"/>
    </row>
    <row r="236" spans="1:34" ht="15.75" hidden="1" customHeight="1">
      <c r="A236" s="17"/>
      <c r="B236" s="18"/>
      <c r="C236" s="18"/>
      <c r="D236" s="18" t="e">
        <f ca="1"/>
        <v>#NAME?</v>
      </c>
      <c r="E236" s="18"/>
      <c r="F236" s="19"/>
      <c r="G236" s="18"/>
      <c r="H236" s="20"/>
      <c r="I236" s="20"/>
      <c r="J236" s="20"/>
      <c r="K236" s="21"/>
      <c r="L236" s="20"/>
      <c r="M236" s="18"/>
      <c r="N236" s="18"/>
      <c r="O236" s="18"/>
      <c r="P236" s="18"/>
      <c r="Q236" s="18"/>
      <c r="R236" s="18"/>
      <c r="S236" s="14"/>
      <c r="T236" s="14"/>
      <c r="U236" s="14"/>
      <c r="V236" s="14"/>
      <c r="W236" s="14"/>
      <c r="X236" s="14"/>
      <c r="Y236" s="14"/>
      <c r="Z236" s="14"/>
      <c r="AA236" s="14"/>
      <c r="AB236" s="14"/>
      <c r="AC236" s="14"/>
      <c r="AD236" s="14"/>
      <c r="AE236" s="14"/>
      <c r="AF236" s="14"/>
      <c r="AG236" s="14"/>
      <c r="AH236" s="14"/>
    </row>
    <row r="237" spans="1:34" ht="15.75" hidden="1" customHeight="1">
      <c r="A237" s="17"/>
      <c r="B237" s="18"/>
      <c r="C237" s="18"/>
      <c r="D237" s="18" t="e">
        <f ca="1"/>
        <v>#NAME?</v>
      </c>
      <c r="E237" s="18"/>
      <c r="F237" s="19"/>
      <c r="G237" s="18"/>
      <c r="H237" s="20"/>
      <c r="I237" s="20"/>
      <c r="J237" s="20"/>
      <c r="K237" s="21"/>
      <c r="L237" s="20"/>
      <c r="M237" s="18"/>
      <c r="N237" s="18"/>
      <c r="O237" s="18"/>
      <c r="P237" s="18"/>
      <c r="Q237" s="18"/>
      <c r="R237" s="18"/>
      <c r="S237" s="14"/>
      <c r="T237" s="14"/>
      <c r="U237" s="14"/>
      <c r="V237" s="14"/>
      <c r="W237" s="14"/>
      <c r="X237" s="14"/>
      <c r="Y237" s="14"/>
      <c r="Z237" s="14"/>
      <c r="AA237" s="14"/>
      <c r="AB237" s="14"/>
      <c r="AC237" s="14"/>
      <c r="AD237" s="14"/>
      <c r="AE237" s="14"/>
      <c r="AF237" s="14"/>
      <c r="AG237" s="14"/>
      <c r="AH237" s="14"/>
    </row>
    <row r="238" spans="1:34" ht="15.75" hidden="1" customHeight="1">
      <c r="A238" s="17"/>
      <c r="B238" s="18"/>
      <c r="C238" s="18"/>
      <c r="D238" s="18" t="e">
        <f ca="1"/>
        <v>#NAME?</v>
      </c>
      <c r="E238" s="23">
        <f>_xlfn.PERCENTILE.INC($E$2:$E$231,0.2)</f>
        <v>77334</v>
      </c>
      <c r="F238" s="19"/>
      <c r="G238" s="18"/>
      <c r="H238" s="20"/>
      <c r="I238" s="20"/>
      <c r="J238" s="20"/>
      <c r="K238" s="21"/>
      <c r="L238" s="20"/>
      <c r="M238" s="18"/>
      <c r="N238" s="18"/>
      <c r="O238" s="18"/>
      <c r="P238" s="18"/>
      <c r="Q238" s="18"/>
      <c r="R238" s="18"/>
      <c r="S238" s="14"/>
      <c r="T238" s="14"/>
      <c r="U238" s="14"/>
      <c r="V238" s="14"/>
      <c r="W238" s="14"/>
      <c r="X238" s="14"/>
      <c r="Y238" s="14"/>
      <c r="Z238" s="14"/>
      <c r="AA238" s="14"/>
      <c r="AB238" s="14"/>
      <c r="AC238" s="14"/>
      <c r="AD238" s="14"/>
      <c r="AE238" s="14"/>
      <c r="AF238" s="14"/>
      <c r="AG238" s="14"/>
      <c r="AH238" s="14"/>
    </row>
    <row r="239" spans="1:34" ht="15.75" hidden="1" customHeight="1">
      <c r="A239" s="17"/>
      <c r="B239" s="18"/>
      <c r="C239" s="18"/>
      <c r="D239" s="18" t="e">
        <f ca="1"/>
        <v>#NAME?</v>
      </c>
      <c r="E239" s="23">
        <f>_xlfn.PERCENTILE.INC($E$2:$E$231,0.4)</f>
        <v>99840</v>
      </c>
      <c r="F239" s="19"/>
      <c r="G239" s="18"/>
      <c r="H239" s="20"/>
      <c r="I239" s="20"/>
      <c r="J239" s="20"/>
      <c r="K239" s="21"/>
      <c r="L239" s="20"/>
      <c r="M239" s="18"/>
      <c r="N239" s="18"/>
      <c r="O239" s="18"/>
      <c r="P239" s="18"/>
      <c r="Q239" s="18"/>
      <c r="R239" s="18"/>
      <c r="S239" s="14"/>
      <c r="T239" s="14"/>
      <c r="U239" s="14"/>
      <c r="V239" s="14"/>
      <c r="W239" s="14"/>
      <c r="X239" s="14"/>
      <c r="Y239" s="14"/>
      <c r="Z239" s="14"/>
      <c r="AA239" s="14"/>
      <c r="AB239" s="14"/>
      <c r="AC239" s="14"/>
      <c r="AD239" s="14"/>
      <c r="AE239" s="14"/>
      <c r="AF239" s="14"/>
      <c r="AG239" s="14"/>
      <c r="AH239" s="14"/>
    </row>
    <row r="240" spans="1:34" ht="15.75" hidden="1" customHeight="1">
      <c r="A240" s="17"/>
      <c r="B240" s="18"/>
      <c r="C240" s="18"/>
      <c r="D240" s="18" t="e">
        <f ca="1"/>
        <v>#NAME?</v>
      </c>
      <c r="E240" s="23">
        <f>_xlfn.PERCENTILE.INC($E$2:$E$231,0.6)</f>
        <v>140879.6</v>
      </c>
      <c r="F240" s="19"/>
      <c r="G240" s="18"/>
      <c r="H240" s="20"/>
      <c r="I240" s="20"/>
      <c r="J240" s="20"/>
      <c r="K240" s="24"/>
      <c r="L240" s="20"/>
      <c r="M240" s="18"/>
      <c r="N240" s="18"/>
      <c r="O240" s="18"/>
      <c r="P240" s="18"/>
      <c r="Q240" s="18"/>
      <c r="R240" s="18"/>
      <c r="S240" s="14"/>
      <c r="T240" s="14"/>
      <c r="U240" s="14"/>
      <c r="V240" s="14"/>
      <c r="W240" s="14"/>
      <c r="X240" s="14"/>
      <c r="Y240" s="14"/>
      <c r="Z240" s="14"/>
      <c r="AA240" s="14"/>
      <c r="AB240" s="14"/>
      <c r="AC240" s="14"/>
      <c r="AD240" s="14"/>
      <c r="AE240" s="14"/>
      <c r="AF240" s="14"/>
      <c r="AG240" s="14"/>
      <c r="AH240" s="14"/>
    </row>
    <row r="241" spans="1:34" ht="15.75" hidden="1" customHeight="1">
      <c r="A241" s="17"/>
      <c r="B241" s="18"/>
      <c r="C241" s="18"/>
      <c r="D241" s="18" t="e">
        <f ca="1"/>
        <v>#NAME?</v>
      </c>
      <c r="E241" s="23"/>
      <c r="F241" s="19"/>
      <c r="G241" s="18"/>
      <c r="H241" s="20"/>
      <c r="I241" s="20"/>
      <c r="J241" s="20"/>
      <c r="K241" s="24"/>
      <c r="L241" s="20"/>
      <c r="M241" s="18"/>
      <c r="N241" s="18"/>
      <c r="O241" s="18"/>
      <c r="P241" s="18"/>
      <c r="Q241" s="18"/>
      <c r="R241" s="18"/>
      <c r="S241" s="14"/>
      <c r="T241" s="14"/>
      <c r="U241" s="14"/>
      <c r="V241" s="14"/>
      <c r="W241" s="14"/>
      <c r="X241" s="14"/>
      <c r="Y241" s="14"/>
      <c r="Z241" s="14"/>
      <c r="AA241" s="14"/>
      <c r="AB241" s="14"/>
      <c r="AC241" s="14"/>
      <c r="AD241" s="14"/>
      <c r="AE241" s="14"/>
      <c r="AF241" s="14"/>
      <c r="AG241" s="14"/>
      <c r="AH241" s="14"/>
    </row>
    <row r="242" spans="1:34" ht="15.75" hidden="1" customHeight="1">
      <c r="A242" s="17"/>
      <c r="B242" s="18"/>
      <c r="C242" s="18"/>
      <c r="D242" s="18" t="e">
        <f ca="1"/>
        <v>#NAME?</v>
      </c>
      <c r="E242" s="23"/>
      <c r="F242" s="19"/>
      <c r="G242" s="18"/>
      <c r="H242" s="20"/>
      <c r="I242" s="20"/>
      <c r="J242" s="20"/>
      <c r="K242" s="24"/>
      <c r="L242" s="20"/>
      <c r="M242" s="18"/>
      <c r="N242" s="18"/>
      <c r="O242" s="18"/>
      <c r="P242" s="18"/>
      <c r="Q242" s="18"/>
      <c r="R242" s="18"/>
      <c r="S242" s="14"/>
      <c r="T242" s="14"/>
      <c r="U242" s="14"/>
      <c r="V242" s="14"/>
      <c r="W242" s="14"/>
      <c r="X242" s="14"/>
      <c r="Y242" s="14"/>
      <c r="Z242" s="14"/>
      <c r="AA242" s="14"/>
      <c r="AB242" s="14"/>
      <c r="AC242" s="14"/>
      <c r="AD242" s="14"/>
      <c r="AE242" s="14"/>
      <c r="AF242" s="14"/>
      <c r="AG242" s="14"/>
      <c r="AH242" s="14"/>
    </row>
    <row r="243" spans="1:34" ht="15.75" hidden="1" customHeight="1">
      <c r="A243" s="17"/>
      <c r="B243" s="18"/>
      <c r="C243" s="18"/>
      <c r="D243" s="18" t="e">
        <f ca="1"/>
        <v>#NAME?</v>
      </c>
      <c r="E243" s="23">
        <f>_xlfn.PERCENTILE.INC($E$2:$E$231,0.8)</f>
        <v>222966.20000000007</v>
      </c>
      <c r="F243" s="19"/>
      <c r="G243" s="18"/>
      <c r="H243" s="20"/>
      <c r="I243" s="20"/>
      <c r="J243" s="20"/>
      <c r="K243" s="24"/>
      <c r="L243" s="20"/>
      <c r="M243" s="18"/>
      <c r="N243" s="18"/>
      <c r="O243" s="18"/>
      <c r="P243" s="18"/>
      <c r="Q243" s="18"/>
      <c r="R243" s="18"/>
      <c r="S243" s="14"/>
      <c r="T243" s="14"/>
      <c r="U243" s="14"/>
      <c r="V243" s="14"/>
      <c r="W243" s="14"/>
      <c r="X243" s="14"/>
      <c r="Y243" s="14"/>
      <c r="Z243" s="14"/>
      <c r="AA243" s="14"/>
      <c r="AB243" s="14"/>
      <c r="AC243" s="14"/>
      <c r="AD243" s="14"/>
      <c r="AE243" s="14"/>
      <c r="AF243" s="14"/>
      <c r="AG243" s="14"/>
      <c r="AH243" s="14"/>
    </row>
    <row r="244" spans="1:34" ht="15.75" hidden="1" customHeight="1">
      <c r="A244" s="17"/>
      <c r="B244" s="18"/>
      <c r="C244" s="18"/>
      <c r="D244" s="18" t="e">
        <f ca="1"/>
        <v>#NAME?</v>
      </c>
      <c r="E244" s="18"/>
      <c r="F244" s="19"/>
      <c r="G244" s="18"/>
      <c r="H244" s="20"/>
      <c r="I244" s="20"/>
      <c r="J244" s="20"/>
      <c r="K244" s="24"/>
      <c r="L244" s="20"/>
      <c r="M244" s="18"/>
      <c r="N244" s="18"/>
      <c r="O244" s="18"/>
      <c r="P244" s="18"/>
      <c r="Q244" s="18"/>
      <c r="R244" s="18"/>
      <c r="S244" s="14"/>
      <c r="T244" s="14"/>
      <c r="U244" s="14"/>
      <c r="V244" s="14"/>
      <c r="W244" s="14"/>
      <c r="X244" s="14"/>
      <c r="Y244" s="14"/>
      <c r="Z244" s="14"/>
      <c r="AA244" s="14"/>
      <c r="AB244" s="14"/>
      <c r="AC244" s="14"/>
      <c r="AD244" s="14"/>
      <c r="AE244" s="14"/>
      <c r="AF244" s="14"/>
      <c r="AG244" s="14"/>
      <c r="AH244" s="14"/>
    </row>
    <row r="245" spans="1:34" ht="15.75" hidden="1" customHeight="1">
      <c r="A245" s="17"/>
      <c r="B245" s="18"/>
      <c r="C245" s="18"/>
      <c r="D245" s="18" t="e">
        <f ca="1"/>
        <v>#NAME?</v>
      </c>
      <c r="E245" s="23">
        <f>_xlfn.PERCENTILE.INC($E$2:$E$231,0.25)</f>
        <v>83151.75</v>
      </c>
      <c r="F245" s="19"/>
      <c r="G245" s="18"/>
      <c r="H245" s="20"/>
      <c r="I245" s="20"/>
      <c r="J245" s="20"/>
      <c r="K245" s="24"/>
      <c r="L245" s="20"/>
      <c r="M245" s="18"/>
      <c r="N245" s="18"/>
      <c r="O245" s="18"/>
      <c r="P245" s="18"/>
      <c r="Q245" s="18"/>
      <c r="R245" s="18"/>
      <c r="S245" s="14"/>
      <c r="T245" s="14"/>
      <c r="U245" s="14"/>
      <c r="V245" s="14"/>
      <c r="W245" s="14"/>
      <c r="X245" s="14"/>
      <c r="Y245" s="14"/>
      <c r="Z245" s="14"/>
      <c r="AA245" s="14"/>
      <c r="AB245" s="14"/>
      <c r="AC245" s="14"/>
      <c r="AD245" s="14"/>
      <c r="AE245" s="14"/>
      <c r="AF245" s="14"/>
      <c r="AG245" s="14"/>
      <c r="AH245" s="14"/>
    </row>
    <row r="246" spans="1:34" ht="15.75" hidden="1" customHeight="1">
      <c r="A246" s="17"/>
      <c r="B246" s="18"/>
      <c r="C246" s="18"/>
      <c r="D246" s="18" t="e">
        <f ca="1"/>
        <v>#NAME?</v>
      </c>
      <c r="E246" s="23">
        <f>_xlfn.PERCENTILE.INC($E$2:$E$231,0.5)</f>
        <v>112600</v>
      </c>
      <c r="F246" s="19"/>
      <c r="G246" s="18"/>
      <c r="H246" s="20"/>
      <c r="I246" s="20"/>
      <c r="J246" s="20"/>
      <c r="K246" s="24"/>
      <c r="L246" s="20"/>
      <c r="M246" s="18"/>
      <c r="N246" s="18"/>
      <c r="O246" s="18"/>
      <c r="P246" s="18"/>
      <c r="Q246" s="18"/>
      <c r="R246" s="18"/>
      <c r="S246" s="14"/>
      <c r="T246" s="14"/>
      <c r="U246" s="14"/>
      <c r="V246" s="14"/>
      <c r="W246" s="14"/>
      <c r="X246" s="14"/>
      <c r="Y246" s="14"/>
      <c r="Z246" s="14"/>
      <c r="AA246" s="14"/>
      <c r="AB246" s="14"/>
      <c r="AC246" s="14"/>
      <c r="AD246" s="14"/>
      <c r="AE246" s="14"/>
      <c r="AF246" s="14"/>
      <c r="AG246" s="14"/>
      <c r="AH246" s="14"/>
    </row>
    <row r="247" spans="1:34" ht="15.75" hidden="1" customHeight="1">
      <c r="A247" s="17"/>
      <c r="B247" s="18"/>
      <c r="C247" s="18"/>
      <c r="D247" s="18" t="e">
        <f ca="1"/>
        <v>#NAME?</v>
      </c>
      <c r="E247" s="23">
        <f>_xlfn.PERCENTILE.INC($E$2:$E$231,0.75)</f>
        <v>201189.25</v>
      </c>
      <c r="F247" s="19"/>
      <c r="G247" s="18"/>
      <c r="H247" s="20"/>
      <c r="I247" s="20"/>
      <c r="J247" s="20"/>
      <c r="K247" s="24"/>
      <c r="L247" s="20"/>
      <c r="M247" s="18"/>
      <c r="N247" s="18"/>
      <c r="O247" s="18"/>
      <c r="P247" s="18"/>
      <c r="Q247" s="18"/>
      <c r="R247" s="18"/>
      <c r="S247" s="14"/>
      <c r="T247" s="14"/>
      <c r="U247" s="14"/>
      <c r="V247" s="14"/>
      <c r="W247" s="14"/>
      <c r="X247" s="14"/>
      <c r="Y247" s="14"/>
      <c r="Z247" s="14"/>
      <c r="AA247" s="14"/>
      <c r="AB247" s="14"/>
      <c r="AC247" s="14"/>
      <c r="AD247" s="14"/>
      <c r="AE247" s="14"/>
      <c r="AF247" s="14"/>
      <c r="AG247" s="14"/>
      <c r="AH247" s="14"/>
    </row>
    <row r="248" spans="1:34" ht="15.75" hidden="1" customHeight="1">
      <c r="A248" s="17"/>
      <c r="B248" s="18"/>
      <c r="C248" s="18"/>
      <c r="D248" s="18" t="e">
        <f ca="1"/>
        <v>#NAME?</v>
      </c>
      <c r="E248" s="17"/>
      <c r="F248" s="19"/>
      <c r="G248" s="18"/>
      <c r="H248" s="20"/>
      <c r="I248" s="20"/>
      <c r="J248" s="20"/>
      <c r="K248" s="24"/>
      <c r="L248" s="20"/>
      <c r="M248" s="18"/>
      <c r="N248" s="18"/>
      <c r="O248" s="18"/>
      <c r="P248" s="18"/>
      <c r="Q248" s="18"/>
      <c r="R248" s="18"/>
      <c r="S248" s="14"/>
      <c r="T248" s="14"/>
      <c r="U248" s="14"/>
      <c r="V248" s="14"/>
      <c r="W248" s="14"/>
      <c r="X248" s="14"/>
      <c r="Y248" s="14"/>
      <c r="Z248" s="14"/>
      <c r="AA248" s="14"/>
      <c r="AB248" s="14"/>
      <c r="AC248" s="14"/>
      <c r="AD248" s="14"/>
      <c r="AE248" s="14"/>
      <c r="AF248" s="14"/>
      <c r="AG248" s="14"/>
      <c r="AH248" s="14"/>
    </row>
    <row r="249" spans="1:34" ht="15.75" hidden="1" customHeight="1">
      <c r="A249" s="17"/>
      <c r="B249" s="18"/>
      <c r="C249" s="18"/>
      <c r="D249" s="18" t="e">
        <f ca="1"/>
        <v>#NAME?</v>
      </c>
      <c r="E249" s="17"/>
      <c r="F249" s="19"/>
      <c r="G249" s="18"/>
      <c r="H249" s="20"/>
      <c r="I249" s="20"/>
      <c r="J249" s="20"/>
      <c r="K249" s="24"/>
      <c r="L249" s="20"/>
      <c r="M249" s="18"/>
      <c r="N249" s="18"/>
      <c r="O249" s="18"/>
      <c r="P249" s="18"/>
      <c r="Q249" s="18"/>
      <c r="R249" s="18"/>
      <c r="S249" s="14"/>
      <c r="T249" s="14"/>
      <c r="U249" s="14"/>
      <c r="V249" s="14"/>
      <c r="W249" s="14"/>
      <c r="X249" s="14"/>
      <c r="Y249" s="14"/>
      <c r="Z249" s="14"/>
      <c r="AA249" s="14"/>
      <c r="AB249" s="14"/>
      <c r="AC249" s="14"/>
      <c r="AD249" s="14"/>
      <c r="AE249" s="14"/>
      <c r="AF249" s="14"/>
      <c r="AG249" s="14"/>
      <c r="AH249" s="14"/>
    </row>
    <row r="250" spans="1:34" ht="15.75" hidden="1" customHeight="1">
      <c r="A250" s="17"/>
      <c r="B250" s="18"/>
      <c r="C250" s="18"/>
      <c r="D250" s="18" t="e">
        <f ca="1"/>
        <v>#NAME?</v>
      </c>
      <c r="E250" s="17"/>
      <c r="F250" s="19"/>
      <c r="G250" s="18"/>
      <c r="H250" s="20"/>
      <c r="I250" s="20"/>
      <c r="J250" s="20"/>
      <c r="K250" s="24"/>
      <c r="L250" s="20"/>
      <c r="M250" s="18"/>
      <c r="N250" s="18"/>
      <c r="O250" s="18"/>
      <c r="P250" s="18"/>
      <c r="Q250" s="18"/>
      <c r="R250" s="18"/>
      <c r="S250" s="14"/>
      <c r="T250" s="14"/>
      <c r="U250" s="14"/>
      <c r="V250" s="14"/>
      <c r="W250" s="14"/>
      <c r="X250" s="14"/>
      <c r="Y250" s="14"/>
      <c r="Z250" s="14"/>
      <c r="AA250" s="14"/>
      <c r="AB250" s="14"/>
      <c r="AC250" s="14"/>
      <c r="AD250" s="14"/>
      <c r="AE250" s="14"/>
      <c r="AF250" s="14"/>
      <c r="AG250" s="14"/>
      <c r="AH250" s="14"/>
    </row>
    <row r="251" spans="1:34" ht="15.75" hidden="1" customHeight="1">
      <c r="A251" s="17"/>
      <c r="B251" s="18"/>
      <c r="C251" s="18"/>
      <c r="D251" s="18" t="e">
        <f ca="1"/>
        <v>#NAME?</v>
      </c>
      <c r="E251" s="18"/>
      <c r="F251" s="19"/>
      <c r="G251" s="18"/>
      <c r="H251" s="20"/>
      <c r="I251" s="20"/>
      <c r="J251" s="20"/>
      <c r="K251" s="24"/>
      <c r="L251" s="20"/>
      <c r="M251" s="20"/>
      <c r="N251" s="18"/>
      <c r="O251" s="18"/>
      <c r="P251" s="18"/>
      <c r="Q251" s="18"/>
      <c r="R251" s="18"/>
      <c r="S251" s="14"/>
      <c r="T251" s="14"/>
      <c r="U251" s="14"/>
      <c r="V251" s="14"/>
      <c r="W251" s="14"/>
      <c r="X251" s="14"/>
      <c r="Y251" s="14"/>
      <c r="Z251" s="14"/>
      <c r="AA251" s="14"/>
      <c r="AB251" s="14"/>
      <c r="AC251" s="14"/>
      <c r="AD251" s="14"/>
      <c r="AE251" s="14"/>
      <c r="AF251" s="14"/>
      <c r="AG251" s="14"/>
      <c r="AH251" s="14"/>
    </row>
    <row r="252" spans="1:34" ht="15.75" hidden="1" customHeight="1">
      <c r="A252" s="17"/>
      <c r="B252" s="18"/>
      <c r="C252" s="18"/>
      <c r="D252" s="18" t="e">
        <f ca="1"/>
        <v>#NAME?</v>
      </c>
      <c r="E252" s="18"/>
      <c r="F252" s="19"/>
      <c r="G252" s="18"/>
      <c r="H252" s="20"/>
      <c r="I252" s="20"/>
      <c r="J252" s="20"/>
      <c r="K252" s="24"/>
      <c r="L252" s="20"/>
      <c r="M252" s="20"/>
      <c r="N252" s="18"/>
      <c r="O252" s="18"/>
      <c r="P252" s="18"/>
      <c r="Q252" s="18"/>
      <c r="R252" s="18"/>
      <c r="S252" s="14"/>
      <c r="T252" s="14"/>
      <c r="U252" s="14"/>
      <c r="V252" s="14"/>
      <c r="W252" s="14"/>
      <c r="X252" s="14"/>
      <c r="Y252" s="14"/>
      <c r="Z252" s="14"/>
      <c r="AA252" s="14"/>
      <c r="AB252" s="14"/>
      <c r="AC252" s="14"/>
      <c r="AD252" s="14"/>
      <c r="AE252" s="14"/>
      <c r="AF252" s="14"/>
      <c r="AG252" s="14"/>
      <c r="AH252" s="14"/>
    </row>
    <row r="253" spans="1:34" ht="15.75" hidden="1" customHeight="1">
      <c r="A253" s="17"/>
      <c r="B253" s="18"/>
      <c r="C253" s="18"/>
      <c r="D253" s="18" t="e">
        <f ca="1"/>
        <v>#NAME?</v>
      </c>
      <c r="E253" s="18"/>
      <c r="F253" s="19"/>
      <c r="G253" s="18"/>
      <c r="H253" s="20"/>
      <c r="I253" s="20"/>
      <c r="J253" s="20"/>
      <c r="K253" s="24"/>
      <c r="L253" s="20"/>
      <c r="M253" s="20"/>
      <c r="N253" s="18"/>
      <c r="O253" s="18"/>
      <c r="P253" s="18"/>
      <c r="Q253" s="18"/>
      <c r="R253" s="18"/>
      <c r="S253" s="14"/>
      <c r="T253" s="14"/>
      <c r="U253" s="14"/>
      <c r="V253" s="14"/>
      <c r="W253" s="14"/>
      <c r="X253" s="14"/>
      <c r="Y253" s="14"/>
      <c r="Z253" s="14"/>
      <c r="AA253" s="14"/>
      <c r="AB253" s="14"/>
      <c r="AC253" s="14"/>
      <c r="AD253" s="14"/>
      <c r="AE253" s="14"/>
      <c r="AF253" s="14"/>
      <c r="AG253" s="14"/>
      <c r="AH253" s="14"/>
    </row>
    <row r="254" spans="1:34" ht="15.75" hidden="1" customHeight="1">
      <c r="A254" s="17"/>
      <c r="B254" s="18"/>
      <c r="C254" s="18"/>
      <c r="D254" s="18" t="e">
        <f ca="1"/>
        <v>#NAME?</v>
      </c>
      <c r="E254" s="18"/>
      <c r="F254" s="19"/>
      <c r="G254" s="18"/>
      <c r="H254" s="20"/>
      <c r="I254" s="20"/>
      <c r="J254" s="20"/>
      <c r="K254" s="24"/>
      <c r="L254" s="20"/>
      <c r="M254" s="20"/>
      <c r="N254" s="18"/>
      <c r="O254" s="18"/>
      <c r="P254" s="18"/>
      <c r="Q254" s="18"/>
      <c r="R254" s="18"/>
      <c r="S254" s="14"/>
      <c r="T254" s="14"/>
      <c r="U254" s="14"/>
      <c r="V254" s="14"/>
      <c r="W254" s="14"/>
      <c r="X254" s="14"/>
      <c r="Y254" s="14"/>
      <c r="Z254" s="14"/>
      <c r="AA254" s="14"/>
      <c r="AB254" s="14"/>
      <c r="AC254" s="14"/>
      <c r="AD254" s="14"/>
      <c r="AE254" s="14"/>
      <c r="AF254" s="14"/>
      <c r="AG254" s="14"/>
      <c r="AH254" s="14"/>
    </row>
    <row r="255" spans="1:34" ht="15.75" hidden="1" customHeight="1">
      <c r="A255" s="17"/>
      <c r="B255" s="18"/>
      <c r="C255" s="18"/>
      <c r="D255" s="18" t="e">
        <f ca="1"/>
        <v>#NAME?</v>
      </c>
      <c r="E255" s="18"/>
      <c r="F255" s="19"/>
      <c r="G255" s="18"/>
      <c r="H255" s="20"/>
      <c r="I255" s="20"/>
      <c r="J255" s="20"/>
      <c r="K255" s="24"/>
      <c r="L255" s="20"/>
      <c r="M255" s="20"/>
      <c r="N255" s="18"/>
      <c r="O255" s="18"/>
      <c r="P255" s="18"/>
      <c r="Q255" s="18"/>
      <c r="R255" s="18"/>
      <c r="S255" s="14"/>
      <c r="T255" s="14"/>
      <c r="U255" s="14"/>
      <c r="V255" s="14"/>
      <c r="W255" s="14"/>
      <c r="X255" s="14"/>
      <c r="Y255" s="14"/>
      <c r="Z255" s="14"/>
      <c r="AA255" s="14"/>
      <c r="AB255" s="14"/>
      <c r="AC255" s="14"/>
      <c r="AD255" s="14"/>
      <c r="AE255" s="14"/>
      <c r="AF255" s="14"/>
      <c r="AG255" s="14"/>
      <c r="AH255" s="14"/>
    </row>
    <row r="256" spans="1:34" ht="15.75" hidden="1" customHeight="1">
      <c r="A256" s="17"/>
      <c r="B256" s="18"/>
      <c r="C256" s="18"/>
      <c r="D256" s="18" t="e">
        <f ca="1"/>
        <v>#NAME?</v>
      </c>
      <c r="E256" s="18"/>
      <c r="F256" s="19"/>
      <c r="G256" s="18"/>
      <c r="H256" s="20"/>
      <c r="I256" s="20"/>
      <c r="J256" s="20"/>
      <c r="K256" s="24"/>
      <c r="L256" s="20"/>
      <c r="M256" s="20"/>
      <c r="N256" s="18"/>
      <c r="O256" s="18"/>
      <c r="P256" s="18"/>
      <c r="Q256" s="18"/>
      <c r="R256" s="18"/>
      <c r="S256" s="14"/>
      <c r="T256" s="14"/>
      <c r="U256" s="14"/>
      <c r="V256" s="14"/>
      <c r="W256" s="14"/>
      <c r="X256" s="14"/>
      <c r="Y256" s="14"/>
      <c r="Z256" s="14"/>
      <c r="AA256" s="14"/>
      <c r="AB256" s="14"/>
      <c r="AC256" s="14"/>
      <c r="AD256" s="14"/>
      <c r="AE256" s="14"/>
      <c r="AF256" s="14"/>
      <c r="AG256" s="14"/>
      <c r="AH256" s="14"/>
    </row>
    <row r="257" spans="1:34" ht="15.75" hidden="1" customHeight="1">
      <c r="A257" s="17"/>
      <c r="B257" s="18"/>
      <c r="C257" s="18"/>
      <c r="D257" s="18" t="e">
        <f ca="1"/>
        <v>#NAME?</v>
      </c>
      <c r="E257" s="18"/>
      <c r="F257" s="19"/>
      <c r="G257" s="18"/>
      <c r="H257" s="20"/>
      <c r="I257" s="20"/>
      <c r="J257" s="20"/>
      <c r="K257" s="24"/>
      <c r="L257" s="20"/>
      <c r="M257" s="20"/>
      <c r="N257" s="18"/>
      <c r="O257" s="18"/>
      <c r="P257" s="18"/>
      <c r="Q257" s="18"/>
      <c r="R257" s="18"/>
      <c r="S257" s="14"/>
      <c r="T257" s="14"/>
      <c r="U257" s="14"/>
      <c r="V257" s="14"/>
      <c r="W257" s="14"/>
      <c r="X257" s="14"/>
      <c r="Y257" s="14"/>
      <c r="Z257" s="14"/>
      <c r="AA257" s="14"/>
      <c r="AB257" s="14"/>
      <c r="AC257" s="14"/>
      <c r="AD257" s="14"/>
      <c r="AE257" s="14"/>
      <c r="AF257" s="14"/>
      <c r="AG257" s="14"/>
      <c r="AH257" s="14"/>
    </row>
    <row r="258" spans="1:34" ht="15.75" hidden="1" customHeight="1">
      <c r="A258" s="17"/>
      <c r="B258" s="18"/>
      <c r="C258" s="18"/>
      <c r="D258" s="18" t="e">
        <f ca="1"/>
        <v>#NAME?</v>
      </c>
      <c r="E258" s="18"/>
      <c r="F258" s="19"/>
      <c r="G258" s="18"/>
      <c r="H258" s="20"/>
      <c r="I258" s="20"/>
      <c r="J258" s="20"/>
      <c r="K258" s="24"/>
      <c r="L258" s="20"/>
      <c r="M258" s="20"/>
      <c r="N258" s="18"/>
      <c r="O258" s="18"/>
      <c r="P258" s="18"/>
      <c r="Q258" s="18"/>
      <c r="R258" s="18"/>
      <c r="S258" s="14"/>
      <c r="T258" s="14"/>
      <c r="U258" s="14"/>
      <c r="V258" s="14"/>
      <c r="W258" s="14"/>
      <c r="X258" s="14"/>
      <c r="Y258" s="14"/>
      <c r="Z258" s="14"/>
      <c r="AA258" s="14"/>
      <c r="AB258" s="14"/>
      <c r="AC258" s="14"/>
      <c r="AD258" s="14"/>
      <c r="AE258" s="14"/>
      <c r="AF258" s="14"/>
      <c r="AG258" s="14"/>
      <c r="AH258" s="14"/>
    </row>
    <row r="259" spans="1:34" ht="15.75" hidden="1" customHeight="1">
      <c r="A259" s="17"/>
      <c r="B259" s="18"/>
      <c r="C259" s="18"/>
      <c r="D259" s="18" t="e">
        <f ca="1"/>
        <v>#NAME?</v>
      </c>
      <c r="E259" s="18"/>
      <c r="F259" s="19"/>
      <c r="G259" s="18"/>
      <c r="H259" s="20"/>
      <c r="I259" s="20"/>
      <c r="J259" s="20"/>
      <c r="K259" s="24"/>
      <c r="L259" s="20"/>
      <c r="M259" s="20"/>
      <c r="N259" s="18"/>
      <c r="O259" s="18"/>
      <c r="P259" s="18"/>
      <c r="Q259" s="18"/>
      <c r="R259" s="18"/>
      <c r="S259" s="14"/>
      <c r="T259" s="14"/>
      <c r="U259" s="14"/>
      <c r="V259" s="14"/>
      <c r="W259" s="14"/>
      <c r="X259" s="14"/>
      <c r="Y259" s="14"/>
      <c r="Z259" s="14"/>
      <c r="AA259" s="14"/>
      <c r="AB259" s="14"/>
      <c r="AC259" s="14"/>
      <c r="AD259" s="14"/>
      <c r="AE259" s="14"/>
      <c r="AF259" s="14"/>
      <c r="AG259" s="14"/>
      <c r="AH259" s="14"/>
    </row>
    <row r="260" spans="1:34" ht="15.75" hidden="1" customHeight="1">
      <c r="A260" s="17"/>
      <c r="B260" s="18"/>
      <c r="C260" s="18"/>
      <c r="D260" s="18" t="e">
        <f ca="1"/>
        <v>#NAME?</v>
      </c>
      <c r="E260" s="18"/>
      <c r="F260" s="19"/>
      <c r="G260" s="18"/>
      <c r="H260" s="20"/>
      <c r="I260" s="20"/>
      <c r="J260" s="20"/>
      <c r="K260" s="24"/>
      <c r="L260" s="20"/>
      <c r="M260" s="20"/>
      <c r="N260" s="18"/>
      <c r="O260" s="18"/>
      <c r="P260" s="18"/>
      <c r="Q260" s="18"/>
      <c r="R260" s="18"/>
      <c r="S260" s="14"/>
      <c r="T260" s="14"/>
      <c r="U260" s="14"/>
      <c r="V260" s="14"/>
      <c r="W260" s="14"/>
      <c r="X260" s="14"/>
      <c r="Y260" s="14"/>
      <c r="Z260" s="14"/>
      <c r="AA260" s="14"/>
      <c r="AB260" s="14"/>
      <c r="AC260" s="14"/>
      <c r="AD260" s="14"/>
      <c r="AE260" s="14"/>
      <c r="AF260" s="14"/>
      <c r="AG260" s="14"/>
      <c r="AH260" s="14"/>
    </row>
    <row r="261" spans="1:34" ht="15.75" hidden="1" customHeight="1">
      <c r="A261" s="17"/>
      <c r="B261" s="18"/>
      <c r="C261" s="18"/>
      <c r="D261" s="18" t="e">
        <f ca="1"/>
        <v>#NAME?</v>
      </c>
      <c r="E261" s="18"/>
      <c r="F261" s="19"/>
      <c r="G261" s="18"/>
      <c r="H261" s="20"/>
      <c r="I261" s="20"/>
      <c r="J261" s="20"/>
      <c r="K261" s="24"/>
      <c r="L261" s="20"/>
      <c r="M261" s="20"/>
      <c r="N261" s="18"/>
      <c r="O261" s="18"/>
      <c r="P261" s="18"/>
      <c r="Q261" s="18"/>
      <c r="R261" s="18"/>
      <c r="S261" s="14"/>
      <c r="T261" s="14"/>
      <c r="U261" s="14"/>
      <c r="V261" s="14"/>
      <c r="W261" s="14"/>
      <c r="X261" s="14"/>
      <c r="Y261" s="14"/>
      <c r="Z261" s="14"/>
      <c r="AA261" s="14"/>
      <c r="AB261" s="14"/>
      <c r="AC261" s="14"/>
      <c r="AD261" s="14"/>
      <c r="AE261" s="14"/>
      <c r="AF261" s="14"/>
      <c r="AG261" s="14"/>
      <c r="AH261" s="14"/>
    </row>
    <row r="262" spans="1:34" ht="15.75" hidden="1" customHeight="1">
      <c r="A262" s="17"/>
      <c r="B262" s="18"/>
      <c r="C262" s="18"/>
      <c r="D262" s="18" t="e">
        <f ca="1"/>
        <v>#NAME?</v>
      </c>
      <c r="E262" s="18"/>
      <c r="F262" s="19"/>
      <c r="G262" s="18"/>
      <c r="H262" s="20"/>
      <c r="I262" s="20"/>
      <c r="J262" s="20"/>
      <c r="K262" s="24"/>
      <c r="L262" s="20"/>
      <c r="M262" s="20"/>
      <c r="N262" s="18"/>
      <c r="O262" s="18"/>
      <c r="P262" s="18"/>
      <c r="Q262" s="18"/>
      <c r="R262" s="18"/>
      <c r="S262" s="14"/>
      <c r="T262" s="14"/>
      <c r="U262" s="14"/>
      <c r="V262" s="14"/>
      <c r="W262" s="14"/>
      <c r="X262" s="14"/>
      <c r="Y262" s="14"/>
      <c r="Z262" s="14"/>
      <c r="AA262" s="14"/>
      <c r="AB262" s="14"/>
      <c r="AC262" s="14"/>
      <c r="AD262" s="14"/>
      <c r="AE262" s="14"/>
      <c r="AF262" s="14"/>
      <c r="AG262" s="14"/>
      <c r="AH262" s="14"/>
    </row>
    <row r="263" spans="1:34" ht="15.75" hidden="1" customHeight="1">
      <c r="A263" s="17"/>
      <c r="B263" s="18"/>
      <c r="C263" s="18"/>
      <c r="D263" s="18" t="e">
        <f ca="1"/>
        <v>#NAME?</v>
      </c>
      <c r="E263" s="18"/>
      <c r="F263" s="19"/>
      <c r="G263" s="18"/>
      <c r="H263" s="20"/>
      <c r="I263" s="20"/>
      <c r="J263" s="20"/>
      <c r="K263" s="24"/>
      <c r="L263" s="20"/>
      <c r="M263" s="20"/>
      <c r="N263" s="18"/>
      <c r="O263" s="18"/>
      <c r="P263" s="18"/>
      <c r="Q263" s="18"/>
      <c r="R263" s="18"/>
      <c r="S263" s="14"/>
      <c r="T263" s="14"/>
      <c r="U263" s="14"/>
      <c r="V263" s="14"/>
      <c r="W263" s="14"/>
      <c r="X263" s="14"/>
      <c r="Y263" s="14"/>
      <c r="Z263" s="14"/>
      <c r="AA263" s="14"/>
      <c r="AB263" s="14"/>
      <c r="AC263" s="14"/>
      <c r="AD263" s="14"/>
      <c r="AE263" s="14"/>
      <c r="AF263" s="14"/>
      <c r="AG263" s="14"/>
      <c r="AH263" s="14"/>
    </row>
    <row r="264" spans="1:34" ht="15.75" hidden="1" customHeight="1">
      <c r="A264" s="17"/>
      <c r="B264" s="18"/>
      <c r="C264" s="18"/>
      <c r="D264" s="18" t="e">
        <f ca="1"/>
        <v>#NAME?</v>
      </c>
      <c r="E264" s="18"/>
      <c r="F264" s="18"/>
      <c r="G264" s="18"/>
      <c r="H264" s="20"/>
      <c r="I264" s="20"/>
      <c r="J264" s="20"/>
      <c r="K264" s="24"/>
      <c r="L264" s="20"/>
      <c r="M264" s="20"/>
      <c r="N264" s="18"/>
      <c r="O264" s="18"/>
      <c r="P264" s="18"/>
      <c r="Q264" s="18"/>
      <c r="R264" s="18"/>
      <c r="S264" s="14"/>
      <c r="T264" s="14"/>
      <c r="U264" s="14"/>
      <c r="V264" s="14"/>
      <c r="W264" s="14"/>
      <c r="X264" s="14"/>
      <c r="Y264" s="14"/>
      <c r="Z264" s="14"/>
      <c r="AA264" s="14"/>
      <c r="AB264" s="14"/>
      <c r="AC264" s="14"/>
      <c r="AD264" s="14"/>
      <c r="AE264" s="14"/>
      <c r="AF264" s="14"/>
      <c r="AG264" s="14"/>
      <c r="AH264" s="14"/>
    </row>
    <row r="265" spans="1:34" ht="15.75" hidden="1" customHeight="1">
      <c r="A265" s="17"/>
      <c r="B265" s="18"/>
      <c r="C265" s="18"/>
      <c r="D265" s="18" t="e">
        <f ca="1"/>
        <v>#NAME?</v>
      </c>
      <c r="E265" s="18"/>
      <c r="F265" s="18"/>
      <c r="G265" s="18"/>
      <c r="H265" s="20"/>
      <c r="I265" s="20"/>
      <c r="J265" s="20"/>
      <c r="K265" s="24"/>
      <c r="L265" s="20"/>
      <c r="M265" s="20"/>
      <c r="N265" s="18"/>
      <c r="O265" s="18"/>
      <c r="P265" s="18"/>
      <c r="Q265" s="18"/>
      <c r="R265" s="18"/>
      <c r="S265" s="14"/>
      <c r="T265" s="14"/>
      <c r="U265" s="14"/>
      <c r="V265" s="14"/>
      <c r="W265" s="14"/>
      <c r="X265" s="14"/>
      <c r="Y265" s="14"/>
      <c r="Z265" s="14"/>
      <c r="AA265" s="14"/>
      <c r="AB265" s="14"/>
      <c r="AC265" s="14"/>
      <c r="AD265" s="14"/>
      <c r="AE265" s="14"/>
      <c r="AF265" s="14"/>
      <c r="AG265" s="14"/>
      <c r="AH265" s="14"/>
    </row>
    <row r="266" spans="1:34" ht="15.75" hidden="1" customHeight="1">
      <c r="A266" s="17"/>
      <c r="B266" s="18"/>
      <c r="C266" s="18"/>
      <c r="D266" s="18" t="e">
        <f ca="1"/>
        <v>#NAME?</v>
      </c>
      <c r="E266" s="18"/>
      <c r="F266" s="18"/>
      <c r="G266" s="18"/>
      <c r="H266" s="20"/>
      <c r="I266" s="20"/>
      <c r="J266" s="20"/>
      <c r="K266" s="24"/>
      <c r="L266" s="20"/>
      <c r="M266" s="20"/>
      <c r="N266" s="18"/>
      <c r="O266" s="18"/>
      <c r="P266" s="18"/>
      <c r="Q266" s="18"/>
      <c r="R266" s="18"/>
      <c r="S266" s="14"/>
      <c r="T266" s="14"/>
      <c r="U266" s="14"/>
      <c r="V266" s="14"/>
      <c r="W266" s="14"/>
      <c r="X266" s="14"/>
      <c r="Y266" s="14"/>
      <c r="Z266" s="14"/>
      <c r="AA266" s="14"/>
      <c r="AB266" s="14"/>
      <c r="AC266" s="14"/>
      <c r="AD266" s="14"/>
      <c r="AE266" s="14"/>
      <c r="AF266" s="14"/>
      <c r="AG266" s="14"/>
      <c r="AH266" s="14"/>
    </row>
    <row r="267" spans="1:34" ht="15.75" hidden="1" customHeight="1">
      <c r="A267" s="17"/>
      <c r="B267" s="18"/>
      <c r="C267" s="18"/>
      <c r="D267" s="18" t="e">
        <f ca="1"/>
        <v>#NAME?</v>
      </c>
      <c r="E267" s="18"/>
      <c r="F267" s="18"/>
      <c r="G267" s="18"/>
      <c r="H267" s="20"/>
      <c r="I267" s="20"/>
      <c r="J267" s="20"/>
      <c r="K267" s="24"/>
      <c r="L267" s="20"/>
      <c r="M267" s="20"/>
      <c r="N267" s="18"/>
      <c r="O267" s="18"/>
      <c r="P267" s="18"/>
      <c r="Q267" s="18"/>
      <c r="R267" s="18"/>
      <c r="S267" s="14"/>
      <c r="T267" s="14"/>
      <c r="U267" s="14"/>
      <c r="V267" s="14"/>
      <c r="W267" s="14"/>
      <c r="X267" s="14"/>
      <c r="Y267" s="14"/>
      <c r="Z267" s="14"/>
      <c r="AA267" s="14"/>
      <c r="AB267" s="14"/>
      <c r="AC267" s="14"/>
      <c r="AD267" s="14"/>
      <c r="AE267" s="14"/>
      <c r="AF267" s="14"/>
      <c r="AG267" s="14"/>
      <c r="AH267" s="14"/>
    </row>
    <row r="268" spans="1:34" ht="15.75" hidden="1" customHeight="1">
      <c r="A268" s="17"/>
      <c r="B268" s="18"/>
      <c r="C268" s="18"/>
      <c r="D268" s="18" t="e">
        <f ca="1"/>
        <v>#NAME?</v>
      </c>
      <c r="E268" s="18"/>
      <c r="F268" s="18"/>
      <c r="G268" s="18"/>
      <c r="H268" s="20"/>
      <c r="I268" s="20"/>
      <c r="J268" s="20"/>
      <c r="K268" s="24"/>
      <c r="L268" s="20"/>
      <c r="M268" s="20"/>
      <c r="N268" s="18"/>
      <c r="O268" s="18"/>
      <c r="P268" s="18"/>
      <c r="Q268" s="18"/>
      <c r="R268" s="18"/>
      <c r="S268" s="14"/>
      <c r="T268" s="14"/>
      <c r="U268" s="14"/>
      <c r="V268" s="14"/>
      <c r="W268" s="14"/>
      <c r="X268" s="14"/>
      <c r="Y268" s="14"/>
      <c r="Z268" s="14"/>
      <c r="AA268" s="14"/>
      <c r="AB268" s="14"/>
      <c r="AC268" s="14"/>
      <c r="AD268" s="14"/>
      <c r="AE268" s="14"/>
      <c r="AF268" s="14"/>
      <c r="AG268" s="14"/>
      <c r="AH268" s="14"/>
    </row>
    <row r="269" spans="1:34" ht="15.75" hidden="1" customHeight="1">
      <c r="A269" s="17"/>
      <c r="B269" s="18"/>
      <c r="C269" s="18"/>
      <c r="D269" s="18" t="e">
        <f ca="1"/>
        <v>#NAME?</v>
      </c>
      <c r="E269" s="18"/>
      <c r="F269" s="18"/>
      <c r="G269" s="18"/>
      <c r="H269" s="20"/>
      <c r="I269" s="20"/>
      <c r="J269" s="20"/>
      <c r="K269" s="24"/>
      <c r="L269" s="20"/>
      <c r="M269" s="20"/>
      <c r="N269" s="18"/>
      <c r="O269" s="18"/>
      <c r="P269" s="18"/>
      <c r="Q269" s="18"/>
      <c r="R269" s="18"/>
      <c r="S269" s="14"/>
      <c r="T269" s="14"/>
      <c r="U269" s="14"/>
      <c r="V269" s="14"/>
      <c r="W269" s="14"/>
      <c r="X269" s="14"/>
      <c r="Y269" s="14"/>
      <c r="Z269" s="14"/>
      <c r="AA269" s="14"/>
      <c r="AB269" s="14"/>
      <c r="AC269" s="14"/>
      <c r="AD269" s="14"/>
      <c r="AE269" s="14"/>
      <c r="AF269" s="14"/>
      <c r="AG269" s="14"/>
      <c r="AH269" s="14"/>
    </row>
    <row r="270" spans="1:34" ht="15.75" hidden="1" customHeight="1">
      <c r="A270" s="17"/>
      <c r="B270" s="18"/>
      <c r="C270" s="18"/>
      <c r="D270" s="18" t="e">
        <f ca="1"/>
        <v>#NAME?</v>
      </c>
      <c r="E270" s="18"/>
      <c r="F270" s="18"/>
      <c r="G270" s="18"/>
      <c r="H270" s="20"/>
      <c r="I270" s="20"/>
      <c r="J270" s="20"/>
      <c r="K270" s="24"/>
      <c r="L270" s="20"/>
      <c r="M270" s="20"/>
      <c r="N270" s="18"/>
      <c r="O270" s="18"/>
      <c r="P270" s="18"/>
      <c r="Q270" s="18"/>
      <c r="R270" s="18"/>
      <c r="S270" s="14"/>
      <c r="T270" s="14"/>
      <c r="U270" s="14"/>
      <c r="V270" s="14"/>
      <c r="W270" s="14"/>
      <c r="X270" s="14"/>
      <c r="Y270" s="14"/>
      <c r="Z270" s="14"/>
      <c r="AA270" s="14"/>
      <c r="AB270" s="14"/>
      <c r="AC270" s="14"/>
      <c r="AD270" s="14"/>
      <c r="AE270" s="14"/>
      <c r="AF270" s="14"/>
      <c r="AG270" s="14"/>
      <c r="AH270" s="14"/>
    </row>
    <row r="271" spans="1:34" ht="15.75" hidden="1" customHeight="1">
      <c r="A271" s="17"/>
      <c r="B271" s="18"/>
      <c r="C271" s="18"/>
      <c r="D271" s="18" t="e">
        <f ca="1"/>
        <v>#NAME?</v>
      </c>
      <c r="E271" s="18"/>
      <c r="F271" s="18"/>
      <c r="G271" s="18"/>
      <c r="H271" s="20"/>
      <c r="I271" s="20"/>
      <c r="J271" s="20"/>
      <c r="K271" s="24"/>
      <c r="L271" s="20"/>
      <c r="M271" s="20"/>
      <c r="N271" s="18"/>
      <c r="O271" s="18"/>
      <c r="P271" s="18"/>
      <c r="Q271" s="18"/>
      <c r="R271" s="18"/>
      <c r="S271" s="14"/>
      <c r="T271" s="14"/>
      <c r="U271" s="14"/>
      <c r="V271" s="14"/>
      <c r="W271" s="14"/>
      <c r="X271" s="14"/>
      <c r="Y271" s="14"/>
      <c r="Z271" s="14"/>
      <c r="AA271" s="14"/>
      <c r="AB271" s="14"/>
      <c r="AC271" s="14"/>
      <c r="AD271" s="14"/>
      <c r="AE271" s="14"/>
      <c r="AF271" s="14"/>
      <c r="AG271" s="14"/>
      <c r="AH271" s="14"/>
    </row>
    <row r="272" spans="1:34" ht="15.75" hidden="1" customHeight="1">
      <c r="A272" s="17"/>
      <c r="B272" s="18"/>
      <c r="C272" s="18"/>
      <c r="D272" s="18" t="e">
        <f ca="1"/>
        <v>#NAME?</v>
      </c>
      <c r="E272" s="18"/>
      <c r="F272" s="18"/>
      <c r="G272" s="18"/>
      <c r="H272" s="20"/>
      <c r="I272" s="20"/>
      <c r="J272" s="20"/>
      <c r="K272" s="24"/>
      <c r="L272" s="20"/>
      <c r="M272" s="20"/>
      <c r="N272" s="18"/>
      <c r="O272" s="18"/>
      <c r="P272" s="18"/>
      <c r="Q272" s="18"/>
      <c r="R272" s="18"/>
      <c r="S272" s="14"/>
      <c r="T272" s="14"/>
      <c r="U272" s="14"/>
      <c r="V272" s="14"/>
      <c r="W272" s="14"/>
      <c r="X272" s="14"/>
      <c r="Y272" s="14"/>
      <c r="Z272" s="14"/>
      <c r="AA272" s="14"/>
      <c r="AB272" s="14"/>
      <c r="AC272" s="14"/>
      <c r="AD272" s="14"/>
      <c r="AE272" s="14"/>
      <c r="AF272" s="14"/>
      <c r="AG272" s="14"/>
      <c r="AH272" s="14"/>
    </row>
    <row r="273" spans="1:34" ht="15.75" hidden="1" customHeight="1">
      <c r="A273" s="17"/>
      <c r="B273" s="18"/>
      <c r="C273" s="18"/>
      <c r="D273" s="18" t="e">
        <f ca="1"/>
        <v>#NAME?</v>
      </c>
      <c r="E273" s="18"/>
      <c r="F273" s="18"/>
      <c r="G273" s="18"/>
      <c r="H273" s="20"/>
      <c r="I273" s="20"/>
      <c r="J273" s="20"/>
      <c r="K273" s="24"/>
      <c r="L273" s="20"/>
      <c r="M273" s="20"/>
      <c r="N273" s="18"/>
      <c r="O273" s="18"/>
      <c r="P273" s="18"/>
      <c r="Q273" s="18"/>
      <c r="R273" s="18"/>
      <c r="S273" s="14"/>
      <c r="T273" s="14"/>
      <c r="U273" s="14"/>
      <c r="V273" s="14"/>
      <c r="W273" s="14"/>
      <c r="X273" s="14"/>
      <c r="Y273" s="14"/>
      <c r="Z273" s="14"/>
      <c r="AA273" s="14"/>
      <c r="AB273" s="14"/>
      <c r="AC273" s="14"/>
      <c r="AD273" s="14"/>
      <c r="AE273" s="14"/>
      <c r="AF273" s="14"/>
      <c r="AG273" s="14"/>
      <c r="AH273" s="14"/>
    </row>
    <row r="274" spans="1:34" ht="15.75" hidden="1" customHeight="1">
      <c r="A274" s="17"/>
      <c r="B274" s="18"/>
      <c r="C274" s="18"/>
      <c r="D274" s="18" t="e">
        <f ca="1"/>
        <v>#NAME?</v>
      </c>
      <c r="E274" s="18"/>
      <c r="F274" s="18"/>
      <c r="G274" s="18"/>
      <c r="H274" s="20"/>
      <c r="I274" s="20"/>
      <c r="J274" s="20"/>
      <c r="K274" s="24"/>
      <c r="L274" s="20"/>
      <c r="M274" s="20"/>
      <c r="N274" s="18"/>
      <c r="O274" s="18"/>
      <c r="P274" s="18"/>
      <c r="Q274" s="18"/>
      <c r="R274" s="18"/>
      <c r="S274" s="14"/>
      <c r="T274" s="14"/>
      <c r="U274" s="14"/>
      <c r="V274" s="14"/>
      <c r="W274" s="14"/>
      <c r="X274" s="14"/>
      <c r="Y274" s="14"/>
      <c r="Z274" s="14"/>
      <c r="AA274" s="14"/>
      <c r="AB274" s="14"/>
      <c r="AC274" s="14"/>
      <c r="AD274" s="14"/>
      <c r="AE274" s="14"/>
      <c r="AF274" s="14"/>
      <c r="AG274" s="14"/>
      <c r="AH274" s="14"/>
    </row>
    <row r="275" spans="1:34" ht="15.75" hidden="1" customHeight="1">
      <c r="A275" s="17"/>
      <c r="B275" s="18"/>
      <c r="C275" s="18"/>
      <c r="D275" s="18" t="e">
        <f ca="1"/>
        <v>#NAME?</v>
      </c>
      <c r="E275" s="18"/>
      <c r="F275" s="18"/>
      <c r="G275" s="18"/>
      <c r="H275" s="20"/>
      <c r="I275" s="20"/>
      <c r="J275" s="20"/>
      <c r="K275" s="24"/>
      <c r="L275" s="20"/>
      <c r="M275" s="20"/>
      <c r="N275" s="18"/>
      <c r="O275" s="18"/>
      <c r="P275" s="18"/>
      <c r="Q275" s="18"/>
      <c r="R275" s="18"/>
      <c r="S275" s="14"/>
      <c r="T275" s="14"/>
      <c r="U275" s="14"/>
      <c r="V275" s="14"/>
      <c r="W275" s="14"/>
      <c r="X275" s="14"/>
      <c r="Y275" s="14"/>
      <c r="Z275" s="14"/>
      <c r="AA275" s="14"/>
      <c r="AB275" s="14"/>
      <c r="AC275" s="14"/>
      <c r="AD275" s="14"/>
      <c r="AE275" s="14"/>
      <c r="AF275" s="14"/>
      <c r="AG275" s="14"/>
      <c r="AH275" s="14"/>
    </row>
    <row r="276" spans="1:34" ht="15.75" hidden="1" customHeight="1">
      <c r="A276" s="17"/>
      <c r="B276" s="18"/>
      <c r="C276" s="18"/>
      <c r="D276" s="18" t="e">
        <f ca="1"/>
        <v>#NAME?</v>
      </c>
      <c r="E276" s="18"/>
      <c r="F276" s="18"/>
      <c r="G276" s="18"/>
      <c r="H276" s="20"/>
      <c r="I276" s="20"/>
      <c r="J276" s="20"/>
      <c r="K276" s="24"/>
      <c r="L276" s="20"/>
      <c r="M276" s="20"/>
      <c r="N276" s="18"/>
      <c r="O276" s="18"/>
      <c r="P276" s="18"/>
      <c r="Q276" s="18"/>
      <c r="R276" s="18"/>
      <c r="S276" s="14"/>
      <c r="T276" s="14"/>
      <c r="U276" s="14"/>
      <c r="V276" s="14"/>
      <c r="W276" s="14"/>
      <c r="X276" s="14"/>
      <c r="Y276" s="14"/>
      <c r="Z276" s="14"/>
      <c r="AA276" s="14"/>
      <c r="AB276" s="14"/>
      <c r="AC276" s="14"/>
      <c r="AD276" s="14"/>
      <c r="AE276" s="14"/>
      <c r="AF276" s="14"/>
      <c r="AG276" s="14"/>
      <c r="AH276" s="14"/>
    </row>
    <row r="277" spans="1:34" ht="15.75" hidden="1" customHeight="1">
      <c r="A277" s="17"/>
      <c r="B277" s="18"/>
      <c r="C277" s="18"/>
      <c r="D277" s="18" t="e">
        <f ca="1"/>
        <v>#NAME?</v>
      </c>
      <c r="E277" s="18"/>
      <c r="F277" s="18"/>
      <c r="G277" s="18"/>
      <c r="H277" s="20"/>
      <c r="I277" s="20"/>
      <c r="J277" s="20"/>
      <c r="K277" s="24"/>
      <c r="L277" s="20"/>
      <c r="M277" s="20"/>
      <c r="N277" s="18"/>
      <c r="O277" s="18"/>
      <c r="P277" s="18"/>
      <c r="Q277" s="18"/>
      <c r="R277" s="18"/>
      <c r="S277" s="14"/>
      <c r="T277" s="14"/>
      <c r="U277" s="14"/>
      <c r="V277" s="14"/>
      <c r="W277" s="14"/>
      <c r="X277" s="14"/>
      <c r="Y277" s="14"/>
      <c r="Z277" s="14"/>
      <c r="AA277" s="14"/>
      <c r="AB277" s="14"/>
      <c r="AC277" s="14"/>
      <c r="AD277" s="14"/>
      <c r="AE277" s="14"/>
      <c r="AF277" s="14"/>
      <c r="AG277" s="14"/>
      <c r="AH277" s="14"/>
    </row>
    <row r="278" spans="1:34" ht="15.75" hidden="1" customHeight="1">
      <c r="A278" s="17"/>
      <c r="B278" s="18"/>
      <c r="C278" s="18"/>
      <c r="D278" s="18" t="e">
        <f ca="1"/>
        <v>#NAME?</v>
      </c>
      <c r="E278" s="18"/>
      <c r="F278" s="18"/>
      <c r="G278" s="18"/>
      <c r="H278" s="20"/>
      <c r="I278" s="20"/>
      <c r="J278" s="20"/>
      <c r="K278" s="24"/>
      <c r="L278" s="20"/>
      <c r="M278" s="20"/>
      <c r="N278" s="18"/>
      <c r="O278" s="18"/>
      <c r="P278" s="18"/>
      <c r="Q278" s="18"/>
      <c r="R278" s="18"/>
      <c r="S278" s="14"/>
      <c r="T278" s="14"/>
      <c r="U278" s="14"/>
      <c r="V278" s="14"/>
      <c r="W278" s="14"/>
      <c r="X278" s="14"/>
      <c r="Y278" s="14"/>
      <c r="Z278" s="14"/>
      <c r="AA278" s="14"/>
      <c r="AB278" s="14"/>
      <c r="AC278" s="14"/>
      <c r="AD278" s="14"/>
      <c r="AE278" s="14"/>
      <c r="AF278" s="14"/>
      <c r="AG278" s="14"/>
      <c r="AH278" s="14"/>
    </row>
    <row r="279" spans="1:34" ht="15.75" hidden="1" customHeight="1">
      <c r="A279" s="17"/>
      <c r="B279" s="18"/>
      <c r="C279" s="18"/>
      <c r="D279" s="18" t="e">
        <f ca="1"/>
        <v>#NAME?</v>
      </c>
      <c r="E279" s="18"/>
      <c r="F279" s="18"/>
      <c r="G279" s="18"/>
      <c r="H279" s="20"/>
      <c r="I279" s="20"/>
      <c r="J279" s="20"/>
      <c r="K279" s="24"/>
      <c r="L279" s="20"/>
      <c r="M279" s="20"/>
      <c r="N279" s="18"/>
      <c r="O279" s="18"/>
      <c r="P279" s="18"/>
      <c r="Q279" s="18"/>
      <c r="R279" s="18"/>
      <c r="S279" s="14"/>
      <c r="T279" s="14"/>
      <c r="U279" s="14"/>
      <c r="V279" s="14"/>
      <c r="W279" s="14"/>
      <c r="X279" s="14"/>
      <c r="Y279" s="14"/>
      <c r="Z279" s="14"/>
      <c r="AA279" s="14"/>
      <c r="AB279" s="14"/>
      <c r="AC279" s="14"/>
      <c r="AD279" s="14"/>
      <c r="AE279" s="14"/>
      <c r="AF279" s="14"/>
      <c r="AG279" s="14"/>
      <c r="AH279" s="14"/>
    </row>
    <row r="280" spans="1:34" ht="15.75" hidden="1" customHeight="1">
      <c r="A280" s="17"/>
      <c r="B280" s="18"/>
      <c r="C280" s="18"/>
      <c r="D280" s="18" t="e">
        <f ca="1"/>
        <v>#NAME?</v>
      </c>
      <c r="E280" s="18"/>
      <c r="F280" s="18"/>
      <c r="G280" s="18"/>
      <c r="H280" s="20"/>
      <c r="I280" s="20"/>
      <c r="J280" s="20"/>
      <c r="K280" s="24"/>
      <c r="L280" s="20"/>
      <c r="M280" s="20"/>
      <c r="N280" s="18"/>
      <c r="O280" s="18"/>
      <c r="P280" s="18"/>
      <c r="Q280" s="18"/>
      <c r="R280" s="18"/>
      <c r="S280" s="14"/>
      <c r="T280" s="14"/>
      <c r="U280" s="14"/>
      <c r="V280" s="14"/>
      <c r="W280" s="14"/>
      <c r="X280" s="14"/>
      <c r="Y280" s="14"/>
      <c r="Z280" s="14"/>
      <c r="AA280" s="14"/>
      <c r="AB280" s="14"/>
      <c r="AC280" s="14"/>
      <c r="AD280" s="14"/>
      <c r="AE280" s="14"/>
      <c r="AF280" s="14"/>
      <c r="AG280" s="14"/>
      <c r="AH280" s="14"/>
    </row>
    <row r="281" spans="1:34" ht="15.75" hidden="1" customHeight="1">
      <c r="A281" s="17"/>
      <c r="B281" s="18"/>
      <c r="C281" s="18"/>
      <c r="D281" s="18" t="e">
        <f ca="1"/>
        <v>#NAME?</v>
      </c>
      <c r="E281" s="18"/>
      <c r="F281" s="18"/>
      <c r="G281" s="18"/>
      <c r="H281" s="20"/>
      <c r="I281" s="20"/>
      <c r="J281" s="20"/>
      <c r="K281" s="24"/>
      <c r="L281" s="20"/>
      <c r="M281" s="20"/>
      <c r="N281" s="18"/>
      <c r="O281" s="18"/>
      <c r="P281" s="18"/>
      <c r="Q281" s="18"/>
      <c r="R281" s="18"/>
      <c r="S281" s="14"/>
      <c r="T281" s="14"/>
      <c r="U281" s="14"/>
      <c r="V281" s="14"/>
      <c r="W281" s="14"/>
      <c r="X281" s="14"/>
      <c r="Y281" s="14"/>
      <c r="Z281" s="14"/>
      <c r="AA281" s="14"/>
      <c r="AB281" s="14"/>
      <c r="AC281" s="14"/>
      <c r="AD281" s="14"/>
      <c r="AE281" s="14"/>
      <c r="AF281" s="14"/>
      <c r="AG281" s="14"/>
      <c r="AH281" s="14"/>
    </row>
    <row r="282" spans="1:34" ht="15.75" hidden="1" customHeight="1">
      <c r="A282" s="17"/>
      <c r="B282" s="18"/>
      <c r="C282" s="18"/>
      <c r="D282" s="18" t="e">
        <f ca="1"/>
        <v>#NAME?</v>
      </c>
      <c r="E282" s="18"/>
      <c r="F282" s="18"/>
      <c r="G282" s="18"/>
      <c r="H282" s="20"/>
      <c r="I282" s="20"/>
      <c r="J282" s="20"/>
      <c r="K282" s="24"/>
      <c r="L282" s="20"/>
      <c r="M282" s="20"/>
      <c r="N282" s="18"/>
      <c r="O282" s="18"/>
      <c r="P282" s="18"/>
      <c r="Q282" s="18"/>
      <c r="R282" s="18"/>
      <c r="S282" s="14"/>
      <c r="T282" s="14"/>
      <c r="U282" s="14"/>
      <c r="V282" s="14"/>
      <c r="W282" s="14"/>
      <c r="X282" s="14"/>
      <c r="Y282" s="14"/>
      <c r="Z282" s="14"/>
      <c r="AA282" s="14"/>
      <c r="AB282" s="14"/>
      <c r="AC282" s="14"/>
      <c r="AD282" s="14"/>
      <c r="AE282" s="14"/>
      <c r="AF282" s="14"/>
      <c r="AG282" s="14"/>
      <c r="AH282" s="14"/>
    </row>
    <row r="283" spans="1:34" ht="15.75" hidden="1" customHeight="1">
      <c r="A283" s="17"/>
      <c r="B283" s="18"/>
      <c r="C283" s="18"/>
      <c r="D283" s="18" t="e">
        <f ca="1"/>
        <v>#NAME?</v>
      </c>
      <c r="E283" s="18"/>
      <c r="F283" s="18"/>
      <c r="G283" s="18"/>
      <c r="H283" s="20"/>
      <c r="I283" s="20"/>
      <c r="J283" s="20"/>
      <c r="K283" s="24"/>
      <c r="L283" s="20"/>
      <c r="M283" s="20"/>
      <c r="N283" s="18"/>
      <c r="O283" s="18"/>
      <c r="P283" s="18"/>
      <c r="Q283" s="18"/>
      <c r="R283" s="18"/>
      <c r="S283" s="14"/>
      <c r="T283" s="14"/>
      <c r="U283" s="14"/>
      <c r="V283" s="14"/>
      <c r="W283" s="14"/>
      <c r="X283" s="14"/>
      <c r="Y283" s="14"/>
      <c r="Z283" s="14"/>
      <c r="AA283" s="14"/>
      <c r="AB283" s="14"/>
      <c r="AC283" s="14"/>
      <c r="AD283" s="14"/>
      <c r="AE283" s="14"/>
      <c r="AF283" s="14"/>
      <c r="AG283" s="14"/>
      <c r="AH283" s="14"/>
    </row>
    <row r="284" spans="1:34" ht="15.75" hidden="1" customHeight="1">
      <c r="A284" s="17"/>
      <c r="B284" s="18"/>
      <c r="C284" s="18"/>
      <c r="D284" s="18" t="e">
        <f ca="1"/>
        <v>#NAME?</v>
      </c>
      <c r="E284" s="18"/>
      <c r="F284" s="18"/>
      <c r="G284" s="18"/>
      <c r="H284" s="20"/>
      <c r="I284" s="20"/>
      <c r="J284" s="20"/>
      <c r="K284" s="24"/>
      <c r="L284" s="20"/>
      <c r="M284" s="20"/>
      <c r="N284" s="18"/>
      <c r="O284" s="18"/>
      <c r="P284" s="18"/>
      <c r="Q284" s="18"/>
      <c r="R284" s="18"/>
      <c r="S284" s="14"/>
      <c r="T284" s="14"/>
      <c r="U284" s="14"/>
      <c r="V284" s="14"/>
      <c r="W284" s="14"/>
      <c r="X284" s="14"/>
      <c r="Y284" s="14"/>
      <c r="Z284" s="14"/>
      <c r="AA284" s="14"/>
      <c r="AB284" s="14"/>
      <c r="AC284" s="14"/>
      <c r="AD284" s="14"/>
      <c r="AE284" s="14"/>
      <c r="AF284" s="14"/>
      <c r="AG284" s="14"/>
      <c r="AH284" s="14"/>
    </row>
    <row r="285" spans="1:34" ht="15.75" hidden="1" customHeight="1">
      <c r="A285" s="17"/>
      <c r="B285" s="18"/>
      <c r="C285" s="18"/>
      <c r="D285" s="18" t="e">
        <f ca="1"/>
        <v>#NAME?</v>
      </c>
      <c r="E285" s="18"/>
      <c r="F285" s="18"/>
      <c r="G285" s="18"/>
      <c r="H285" s="20"/>
      <c r="I285" s="20"/>
      <c r="J285" s="20"/>
      <c r="K285" s="24"/>
      <c r="L285" s="20"/>
      <c r="M285" s="20"/>
      <c r="N285" s="18"/>
      <c r="O285" s="18"/>
      <c r="P285" s="18"/>
      <c r="Q285" s="18"/>
      <c r="R285" s="18"/>
      <c r="S285" s="14"/>
      <c r="T285" s="14"/>
      <c r="U285" s="14"/>
      <c r="V285" s="14"/>
      <c r="W285" s="14"/>
      <c r="X285" s="14"/>
      <c r="Y285" s="14"/>
      <c r="Z285" s="14"/>
      <c r="AA285" s="14"/>
      <c r="AB285" s="14"/>
      <c r="AC285" s="14"/>
      <c r="AD285" s="14"/>
      <c r="AE285" s="14"/>
      <c r="AF285" s="14"/>
      <c r="AG285" s="14"/>
      <c r="AH285" s="14"/>
    </row>
    <row r="286" spans="1:34" ht="15.75" hidden="1" customHeight="1">
      <c r="A286" s="17"/>
      <c r="B286" s="18"/>
      <c r="C286" s="18"/>
      <c r="D286" s="18" t="e">
        <f ca="1"/>
        <v>#NAME?</v>
      </c>
      <c r="E286" s="18"/>
      <c r="F286" s="18"/>
      <c r="G286" s="18"/>
      <c r="H286" s="20"/>
      <c r="I286" s="20"/>
      <c r="J286" s="20"/>
      <c r="K286" s="24"/>
      <c r="L286" s="20"/>
      <c r="M286" s="20"/>
      <c r="N286" s="18"/>
      <c r="O286" s="18"/>
      <c r="P286" s="18"/>
      <c r="Q286" s="18"/>
      <c r="R286" s="18"/>
      <c r="S286" s="14"/>
      <c r="T286" s="14"/>
      <c r="U286" s="14"/>
      <c r="V286" s="14"/>
      <c r="W286" s="14"/>
      <c r="X286" s="14"/>
      <c r="Y286" s="14"/>
      <c r="Z286" s="14"/>
      <c r="AA286" s="14"/>
      <c r="AB286" s="14"/>
      <c r="AC286" s="14"/>
      <c r="AD286" s="14"/>
      <c r="AE286" s="14"/>
      <c r="AF286" s="14"/>
      <c r="AG286" s="14"/>
      <c r="AH286" s="14"/>
    </row>
    <row r="287" spans="1:34" ht="15.75" hidden="1" customHeight="1">
      <c r="A287" s="17"/>
      <c r="B287" s="18"/>
      <c r="C287" s="18"/>
      <c r="D287" s="18" t="e">
        <f ca="1"/>
        <v>#NAME?</v>
      </c>
      <c r="E287" s="18"/>
      <c r="F287" s="18"/>
      <c r="G287" s="18"/>
      <c r="H287" s="20"/>
      <c r="I287" s="20"/>
      <c r="J287" s="20"/>
      <c r="K287" s="24"/>
      <c r="L287" s="20"/>
      <c r="M287" s="20"/>
      <c r="N287" s="18"/>
      <c r="O287" s="18"/>
      <c r="P287" s="18"/>
      <c r="Q287" s="18"/>
      <c r="R287" s="18"/>
      <c r="S287" s="14"/>
      <c r="T287" s="14"/>
      <c r="U287" s="14"/>
      <c r="V287" s="14"/>
      <c r="W287" s="14"/>
      <c r="X287" s="14"/>
      <c r="Y287" s="14"/>
      <c r="Z287" s="14"/>
      <c r="AA287" s="14"/>
      <c r="AB287" s="14"/>
      <c r="AC287" s="14"/>
      <c r="AD287" s="14"/>
      <c r="AE287" s="14"/>
      <c r="AF287" s="14"/>
      <c r="AG287" s="14"/>
      <c r="AH287" s="14"/>
    </row>
    <row r="288" spans="1:34" ht="15.75" hidden="1" customHeight="1">
      <c r="A288" s="17"/>
      <c r="B288" s="18"/>
      <c r="C288" s="18"/>
      <c r="D288" s="18" t="e">
        <f ca="1"/>
        <v>#NAME?</v>
      </c>
      <c r="E288" s="18"/>
      <c r="F288" s="18"/>
      <c r="G288" s="18"/>
      <c r="H288" s="20"/>
      <c r="I288" s="20"/>
      <c r="J288" s="20"/>
      <c r="K288" s="24"/>
      <c r="L288" s="20"/>
      <c r="M288" s="20"/>
      <c r="N288" s="18"/>
      <c r="O288" s="18"/>
      <c r="P288" s="18"/>
      <c r="Q288" s="18"/>
      <c r="R288" s="18"/>
      <c r="S288" s="14"/>
      <c r="T288" s="14"/>
      <c r="U288" s="14"/>
      <c r="V288" s="14"/>
      <c r="W288" s="14"/>
      <c r="X288" s="14"/>
      <c r="Y288" s="14"/>
      <c r="Z288" s="14"/>
      <c r="AA288" s="14"/>
      <c r="AB288" s="14"/>
      <c r="AC288" s="14"/>
      <c r="AD288" s="14"/>
      <c r="AE288" s="14"/>
      <c r="AF288" s="14"/>
      <c r="AG288" s="14"/>
      <c r="AH288" s="14"/>
    </row>
    <row r="289" spans="1:34" ht="15.75" hidden="1" customHeight="1">
      <c r="A289" s="17"/>
      <c r="B289" s="18"/>
      <c r="C289" s="18"/>
      <c r="D289" s="18" t="e">
        <f ca="1"/>
        <v>#NAME?</v>
      </c>
      <c r="E289" s="18"/>
      <c r="F289" s="18"/>
      <c r="G289" s="18"/>
      <c r="H289" s="20"/>
      <c r="I289" s="20"/>
      <c r="J289" s="20"/>
      <c r="K289" s="24"/>
      <c r="L289" s="20"/>
      <c r="M289" s="20"/>
      <c r="N289" s="18"/>
      <c r="O289" s="18"/>
      <c r="P289" s="18"/>
      <c r="Q289" s="18"/>
      <c r="R289" s="18"/>
      <c r="S289" s="14"/>
      <c r="T289" s="14"/>
      <c r="U289" s="14"/>
      <c r="V289" s="14"/>
      <c r="W289" s="14"/>
      <c r="X289" s="14"/>
      <c r="Y289" s="14"/>
      <c r="Z289" s="14"/>
      <c r="AA289" s="14"/>
      <c r="AB289" s="14"/>
      <c r="AC289" s="14"/>
      <c r="AD289" s="14"/>
      <c r="AE289" s="14"/>
      <c r="AF289" s="14"/>
      <c r="AG289" s="14"/>
      <c r="AH289" s="14"/>
    </row>
    <row r="290" spans="1:34" ht="15.75" hidden="1" customHeight="1">
      <c r="A290" s="17"/>
      <c r="B290" s="18"/>
      <c r="C290" s="18"/>
      <c r="D290" s="18" t="e">
        <f ca="1"/>
        <v>#NAME?</v>
      </c>
      <c r="E290" s="18"/>
      <c r="F290" s="18"/>
      <c r="G290" s="18"/>
      <c r="H290" s="20"/>
      <c r="I290" s="20"/>
      <c r="J290" s="20"/>
      <c r="K290" s="24"/>
      <c r="L290" s="20"/>
      <c r="M290" s="20"/>
      <c r="N290" s="18"/>
      <c r="O290" s="18"/>
      <c r="P290" s="18"/>
      <c r="Q290" s="18"/>
      <c r="R290" s="18"/>
      <c r="S290" s="14"/>
      <c r="T290" s="14"/>
      <c r="U290" s="14"/>
      <c r="V290" s="14"/>
      <c r="W290" s="14"/>
      <c r="X290" s="14"/>
      <c r="Y290" s="14"/>
      <c r="Z290" s="14"/>
      <c r="AA290" s="14"/>
      <c r="AB290" s="14"/>
      <c r="AC290" s="14"/>
      <c r="AD290" s="14"/>
      <c r="AE290" s="14"/>
      <c r="AF290" s="14"/>
      <c r="AG290" s="14"/>
      <c r="AH290" s="14"/>
    </row>
    <row r="291" spans="1:34" ht="15.75" hidden="1" customHeight="1">
      <c r="A291" s="17"/>
      <c r="B291" s="18"/>
      <c r="C291" s="18"/>
      <c r="D291" s="18" t="e">
        <f ca="1"/>
        <v>#NAME?</v>
      </c>
      <c r="E291" s="18"/>
      <c r="F291" s="18"/>
      <c r="G291" s="18"/>
      <c r="H291" s="20"/>
      <c r="I291" s="20"/>
      <c r="J291" s="20"/>
      <c r="K291" s="24"/>
      <c r="L291" s="20"/>
      <c r="M291" s="20"/>
      <c r="N291" s="18"/>
      <c r="O291" s="18"/>
      <c r="P291" s="18"/>
      <c r="Q291" s="18"/>
      <c r="R291" s="18"/>
      <c r="S291" s="14"/>
      <c r="T291" s="14"/>
      <c r="U291" s="14"/>
      <c r="V291" s="14"/>
      <c r="W291" s="14"/>
      <c r="X291" s="14"/>
      <c r="Y291" s="14"/>
      <c r="Z291" s="14"/>
      <c r="AA291" s="14"/>
      <c r="AB291" s="14"/>
      <c r="AC291" s="14"/>
      <c r="AD291" s="14"/>
      <c r="AE291" s="14"/>
      <c r="AF291" s="14"/>
      <c r="AG291" s="14"/>
      <c r="AH291" s="14"/>
    </row>
    <row r="292" spans="1:34" ht="15.75" hidden="1" customHeight="1">
      <c r="A292" s="17"/>
      <c r="B292" s="18"/>
      <c r="C292" s="18"/>
      <c r="D292" s="18" t="e">
        <f ca="1"/>
        <v>#NAME?</v>
      </c>
      <c r="E292" s="18"/>
      <c r="F292" s="18"/>
      <c r="G292" s="18"/>
      <c r="H292" s="20"/>
      <c r="I292" s="20"/>
      <c r="J292" s="20"/>
      <c r="K292" s="24"/>
      <c r="L292" s="20"/>
      <c r="M292" s="20"/>
      <c r="N292" s="18"/>
      <c r="O292" s="18"/>
      <c r="P292" s="18"/>
      <c r="Q292" s="18"/>
      <c r="R292" s="18"/>
      <c r="S292" s="14"/>
      <c r="T292" s="14"/>
      <c r="U292" s="14"/>
      <c r="V292" s="14"/>
      <c r="W292" s="14"/>
      <c r="X292" s="14"/>
      <c r="Y292" s="14"/>
      <c r="Z292" s="14"/>
      <c r="AA292" s="14"/>
      <c r="AB292" s="14"/>
      <c r="AC292" s="14"/>
      <c r="AD292" s="14"/>
      <c r="AE292" s="14"/>
      <c r="AF292" s="14"/>
      <c r="AG292" s="14"/>
      <c r="AH292" s="14"/>
    </row>
    <row r="293" spans="1:34" ht="15.75" hidden="1" customHeight="1">
      <c r="A293" s="17"/>
      <c r="B293" s="18"/>
      <c r="C293" s="18"/>
      <c r="D293" s="18" t="e">
        <f ca="1"/>
        <v>#NAME?</v>
      </c>
      <c r="E293" s="18"/>
      <c r="F293" s="18"/>
      <c r="G293" s="18"/>
      <c r="H293" s="20"/>
      <c r="I293" s="20"/>
      <c r="J293" s="20"/>
      <c r="K293" s="24"/>
      <c r="L293" s="20"/>
      <c r="M293" s="20"/>
      <c r="N293" s="18"/>
      <c r="O293" s="18"/>
      <c r="P293" s="18"/>
      <c r="Q293" s="18"/>
      <c r="R293" s="18"/>
      <c r="S293" s="14"/>
      <c r="T293" s="14"/>
      <c r="U293" s="14"/>
      <c r="V293" s="14"/>
      <c r="W293" s="14"/>
      <c r="X293" s="14"/>
      <c r="Y293" s="14"/>
      <c r="Z293" s="14"/>
      <c r="AA293" s="14"/>
      <c r="AB293" s="14"/>
      <c r="AC293" s="14"/>
      <c r="AD293" s="14"/>
      <c r="AE293" s="14"/>
      <c r="AF293" s="14"/>
      <c r="AG293" s="14"/>
      <c r="AH293" s="14"/>
    </row>
    <row r="294" spans="1:34" ht="15.75" hidden="1" customHeight="1">
      <c r="A294" s="17"/>
      <c r="B294" s="18"/>
      <c r="C294" s="18"/>
      <c r="D294" s="18" t="e">
        <f ca="1"/>
        <v>#NAME?</v>
      </c>
      <c r="E294" s="18"/>
      <c r="F294" s="18"/>
      <c r="G294" s="18"/>
      <c r="H294" s="20"/>
      <c r="I294" s="20"/>
      <c r="J294" s="20"/>
      <c r="K294" s="24"/>
      <c r="L294" s="20"/>
      <c r="M294" s="20"/>
      <c r="N294" s="18"/>
      <c r="O294" s="18"/>
      <c r="P294" s="18"/>
      <c r="Q294" s="18"/>
      <c r="R294" s="18"/>
      <c r="S294" s="14"/>
      <c r="T294" s="14"/>
      <c r="U294" s="14"/>
      <c r="V294" s="14"/>
      <c r="W294" s="14"/>
      <c r="X294" s="14"/>
      <c r="Y294" s="14"/>
      <c r="Z294" s="14"/>
      <c r="AA294" s="14"/>
      <c r="AB294" s="14"/>
      <c r="AC294" s="14"/>
      <c r="AD294" s="14"/>
      <c r="AE294" s="14"/>
      <c r="AF294" s="14"/>
      <c r="AG294" s="14"/>
      <c r="AH294" s="14"/>
    </row>
    <row r="295" spans="1:34" ht="15.75" hidden="1" customHeight="1">
      <c r="A295" s="17"/>
      <c r="B295" s="18"/>
      <c r="C295" s="18"/>
      <c r="D295" s="18" t="e">
        <f ca="1"/>
        <v>#NAME?</v>
      </c>
      <c r="E295" s="18"/>
      <c r="F295" s="18"/>
      <c r="G295" s="18"/>
      <c r="H295" s="20"/>
      <c r="I295" s="20"/>
      <c r="J295" s="20"/>
      <c r="K295" s="24"/>
      <c r="L295" s="20"/>
      <c r="M295" s="20"/>
      <c r="N295" s="18"/>
      <c r="O295" s="18"/>
      <c r="P295" s="18"/>
      <c r="Q295" s="18"/>
      <c r="R295" s="18"/>
      <c r="S295" s="14"/>
      <c r="T295" s="14"/>
      <c r="U295" s="14"/>
      <c r="V295" s="14"/>
      <c r="W295" s="14"/>
      <c r="X295" s="14"/>
      <c r="Y295" s="14"/>
      <c r="Z295" s="14"/>
      <c r="AA295" s="14"/>
      <c r="AB295" s="14"/>
      <c r="AC295" s="14"/>
      <c r="AD295" s="14"/>
      <c r="AE295" s="14"/>
      <c r="AF295" s="14"/>
      <c r="AG295" s="14"/>
      <c r="AH295" s="14"/>
    </row>
    <row r="296" spans="1:34" ht="15.75" hidden="1" customHeight="1">
      <c r="A296" s="17"/>
      <c r="B296" s="18"/>
      <c r="C296" s="18"/>
      <c r="D296" s="18" t="e">
        <f ca="1"/>
        <v>#NAME?</v>
      </c>
      <c r="E296" s="18"/>
      <c r="F296" s="18"/>
      <c r="G296" s="18"/>
      <c r="H296" s="20"/>
      <c r="I296" s="20"/>
      <c r="J296" s="20"/>
      <c r="K296" s="24"/>
      <c r="L296" s="20"/>
      <c r="M296" s="20"/>
      <c r="N296" s="18"/>
      <c r="O296" s="18"/>
      <c r="P296" s="18"/>
      <c r="Q296" s="18"/>
      <c r="R296" s="18"/>
      <c r="S296" s="14"/>
      <c r="T296" s="14"/>
      <c r="U296" s="14"/>
      <c r="V296" s="14"/>
      <c r="W296" s="14"/>
      <c r="X296" s="14"/>
      <c r="Y296" s="14"/>
      <c r="Z296" s="14"/>
      <c r="AA296" s="14"/>
      <c r="AB296" s="14"/>
      <c r="AC296" s="14"/>
      <c r="AD296" s="14"/>
      <c r="AE296" s="14"/>
      <c r="AF296" s="14"/>
      <c r="AG296" s="14"/>
      <c r="AH296" s="14"/>
    </row>
    <row r="297" spans="1:34" ht="15.75" hidden="1" customHeight="1">
      <c r="A297" s="17"/>
      <c r="B297" s="18"/>
      <c r="C297" s="18"/>
      <c r="D297" s="18" t="e">
        <f ca="1"/>
        <v>#NAME?</v>
      </c>
      <c r="E297" s="18"/>
      <c r="F297" s="18"/>
      <c r="G297" s="18"/>
      <c r="H297" s="20"/>
      <c r="I297" s="20"/>
      <c r="J297" s="20"/>
      <c r="K297" s="24"/>
      <c r="L297" s="20"/>
      <c r="M297" s="20"/>
      <c r="N297" s="18"/>
      <c r="O297" s="18"/>
      <c r="P297" s="18"/>
      <c r="Q297" s="18"/>
      <c r="R297" s="18"/>
      <c r="S297" s="14"/>
      <c r="T297" s="14"/>
      <c r="U297" s="14"/>
      <c r="V297" s="14"/>
      <c r="W297" s="14"/>
      <c r="X297" s="14"/>
      <c r="Y297" s="14"/>
      <c r="Z297" s="14"/>
      <c r="AA297" s="14"/>
      <c r="AB297" s="14"/>
      <c r="AC297" s="14"/>
      <c r="AD297" s="14"/>
      <c r="AE297" s="14"/>
      <c r="AF297" s="14"/>
      <c r="AG297" s="14"/>
      <c r="AH297" s="14"/>
    </row>
    <row r="298" spans="1:34" ht="15.75" hidden="1" customHeight="1">
      <c r="A298" s="17"/>
      <c r="B298" s="18"/>
      <c r="C298" s="18"/>
      <c r="D298" s="18" t="e">
        <f ca="1"/>
        <v>#NAME?</v>
      </c>
      <c r="E298" s="18"/>
      <c r="F298" s="18"/>
      <c r="G298" s="18"/>
      <c r="H298" s="20"/>
      <c r="I298" s="20"/>
      <c r="J298" s="20"/>
      <c r="K298" s="24"/>
      <c r="L298" s="20"/>
      <c r="M298" s="20"/>
      <c r="N298" s="18"/>
      <c r="O298" s="18"/>
      <c r="P298" s="18"/>
      <c r="Q298" s="18"/>
      <c r="R298" s="18"/>
      <c r="S298" s="14"/>
      <c r="T298" s="14"/>
      <c r="U298" s="14"/>
      <c r="V298" s="14"/>
      <c r="W298" s="14"/>
      <c r="X298" s="14"/>
      <c r="Y298" s="14"/>
      <c r="Z298" s="14"/>
      <c r="AA298" s="14"/>
      <c r="AB298" s="14"/>
      <c r="AC298" s="14"/>
      <c r="AD298" s="14"/>
      <c r="AE298" s="14"/>
      <c r="AF298" s="14"/>
      <c r="AG298" s="14"/>
      <c r="AH298" s="14"/>
    </row>
    <row r="299" spans="1:34" ht="15.75" hidden="1" customHeight="1">
      <c r="A299" s="17"/>
      <c r="B299" s="18"/>
      <c r="C299" s="18"/>
      <c r="D299" s="18" t="e">
        <f ca="1"/>
        <v>#NAME?</v>
      </c>
      <c r="E299" s="18"/>
      <c r="F299" s="18"/>
      <c r="G299" s="18"/>
      <c r="H299" s="20"/>
      <c r="I299" s="20"/>
      <c r="J299" s="20"/>
      <c r="K299" s="24"/>
      <c r="L299" s="20"/>
      <c r="M299" s="20"/>
      <c r="N299" s="18"/>
      <c r="O299" s="18"/>
      <c r="P299" s="18"/>
      <c r="Q299" s="18"/>
      <c r="R299" s="18"/>
      <c r="S299" s="14"/>
      <c r="T299" s="14"/>
      <c r="U299" s="14"/>
      <c r="V299" s="14"/>
      <c r="W299" s="14"/>
      <c r="X299" s="14"/>
      <c r="Y299" s="14"/>
      <c r="Z299" s="14"/>
      <c r="AA299" s="14"/>
      <c r="AB299" s="14"/>
      <c r="AC299" s="14"/>
      <c r="AD299" s="14"/>
      <c r="AE299" s="14"/>
      <c r="AF299" s="14"/>
      <c r="AG299" s="14"/>
      <c r="AH299" s="14"/>
    </row>
    <row r="300" spans="1:34" ht="15.75" hidden="1" customHeight="1">
      <c r="A300" s="17"/>
      <c r="B300" s="18"/>
      <c r="C300" s="18"/>
      <c r="D300" s="18" t="e">
        <f ca="1"/>
        <v>#NAME?</v>
      </c>
      <c r="E300" s="18"/>
      <c r="F300" s="18"/>
      <c r="G300" s="18"/>
      <c r="H300" s="20"/>
      <c r="I300" s="20"/>
      <c r="J300" s="20"/>
      <c r="K300" s="24"/>
      <c r="L300" s="20"/>
      <c r="M300" s="20"/>
      <c r="N300" s="18"/>
      <c r="O300" s="18"/>
      <c r="P300" s="18"/>
      <c r="Q300" s="18"/>
      <c r="R300" s="18"/>
      <c r="S300" s="14"/>
      <c r="T300" s="14"/>
      <c r="U300" s="14"/>
      <c r="V300" s="14"/>
      <c r="W300" s="14"/>
      <c r="X300" s="14"/>
      <c r="Y300" s="14"/>
      <c r="Z300" s="14"/>
      <c r="AA300" s="14"/>
      <c r="AB300" s="14"/>
      <c r="AC300" s="14"/>
      <c r="AD300" s="14"/>
      <c r="AE300" s="14"/>
      <c r="AF300" s="14"/>
      <c r="AG300" s="14"/>
      <c r="AH300" s="14"/>
    </row>
    <row r="301" spans="1:34" ht="15.75" hidden="1" customHeight="1">
      <c r="A301" s="17"/>
      <c r="B301" s="18"/>
      <c r="C301" s="18"/>
      <c r="D301" s="18" t="e">
        <f ca="1"/>
        <v>#NAME?</v>
      </c>
      <c r="E301" s="18"/>
      <c r="F301" s="18"/>
      <c r="G301" s="18"/>
      <c r="H301" s="20"/>
      <c r="I301" s="20"/>
      <c r="J301" s="20"/>
      <c r="K301" s="24"/>
      <c r="L301" s="20"/>
      <c r="M301" s="20"/>
      <c r="N301" s="18"/>
      <c r="O301" s="18"/>
      <c r="P301" s="18"/>
      <c r="Q301" s="18"/>
      <c r="R301" s="18"/>
      <c r="S301" s="14"/>
      <c r="T301" s="14"/>
      <c r="U301" s="14"/>
      <c r="V301" s="14"/>
      <c r="W301" s="14"/>
      <c r="X301" s="14"/>
      <c r="Y301" s="14"/>
      <c r="Z301" s="14"/>
      <c r="AA301" s="14"/>
      <c r="AB301" s="14"/>
      <c r="AC301" s="14"/>
      <c r="AD301" s="14"/>
      <c r="AE301" s="14"/>
      <c r="AF301" s="14"/>
      <c r="AG301" s="14"/>
      <c r="AH301" s="14"/>
    </row>
    <row r="302" spans="1:34" ht="15.75" hidden="1" customHeight="1">
      <c r="A302" s="17"/>
      <c r="B302" s="18"/>
      <c r="C302" s="18"/>
      <c r="D302" s="18" t="e">
        <f ca="1"/>
        <v>#NAME?</v>
      </c>
      <c r="E302" s="18"/>
      <c r="F302" s="18"/>
      <c r="G302" s="18"/>
      <c r="H302" s="20"/>
      <c r="I302" s="20"/>
      <c r="J302" s="20"/>
      <c r="K302" s="24"/>
      <c r="L302" s="20"/>
      <c r="M302" s="20"/>
      <c r="N302" s="18"/>
      <c r="O302" s="18"/>
      <c r="P302" s="18"/>
      <c r="Q302" s="18"/>
      <c r="R302" s="18"/>
      <c r="S302" s="14"/>
      <c r="T302" s="14"/>
      <c r="U302" s="14"/>
      <c r="V302" s="14"/>
      <c r="W302" s="14"/>
      <c r="X302" s="14"/>
      <c r="Y302" s="14"/>
      <c r="Z302" s="14"/>
      <c r="AA302" s="14"/>
      <c r="AB302" s="14"/>
      <c r="AC302" s="14"/>
      <c r="AD302" s="14"/>
      <c r="AE302" s="14"/>
      <c r="AF302" s="14"/>
      <c r="AG302" s="14"/>
      <c r="AH302" s="14"/>
    </row>
    <row r="303" spans="1:34" ht="15.75" hidden="1" customHeight="1">
      <c r="A303" s="17"/>
      <c r="B303" s="18"/>
      <c r="C303" s="18"/>
      <c r="D303" s="18" t="e">
        <f ca="1"/>
        <v>#NAME?</v>
      </c>
      <c r="E303" s="18"/>
      <c r="F303" s="18"/>
      <c r="G303" s="18"/>
      <c r="H303" s="20"/>
      <c r="I303" s="20"/>
      <c r="J303" s="20"/>
      <c r="K303" s="24"/>
      <c r="L303" s="20"/>
      <c r="M303" s="20"/>
      <c r="N303" s="18"/>
      <c r="O303" s="18"/>
      <c r="P303" s="18"/>
      <c r="Q303" s="18"/>
      <c r="R303" s="18"/>
      <c r="S303" s="14"/>
      <c r="T303" s="14"/>
      <c r="U303" s="14"/>
      <c r="V303" s="14"/>
      <c r="W303" s="14"/>
      <c r="X303" s="14"/>
      <c r="Y303" s="14"/>
      <c r="Z303" s="14"/>
      <c r="AA303" s="14"/>
      <c r="AB303" s="14"/>
      <c r="AC303" s="14"/>
      <c r="AD303" s="14"/>
      <c r="AE303" s="14"/>
      <c r="AF303" s="14"/>
      <c r="AG303" s="14"/>
      <c r="AH303" s="14"/>
    </row>
    <row r="304" spans="1:34" ht="15.75" hidden="1" customHeight="1">
      <c r="A304" s="17"/>
      <c r="B304" s="18"/>
      <c r="C304" s="18"/>
      <c r="D304" s="18" t="e">
        <f ca="1"/>
        <v>#NAME?</v>
      </c>
      <c r="E304" s="18"/>
      <c r="F304" s="18"/>
      <c r="G304" s="18"/>
      <c r="H304" s="20"/>
      <c r="I304" s="20"/>
      <c r="J304" s="20"/>
      <c r="K304" s="24"/>
      <c r="L304" s="20"/>
      <c r="M304" s="20"/>
      <c r="N304" s="18"/>
      <c r="O304" s="18"/>
      <c r="P304" s="18"/>
      <c r="Q304" s="18"/>
      <c r="R304" s="18"/>
      <c r="S304" s="14"/>
      <c r="T304" s="14"/>
      <c r="U304" s="14"/>
      <c r="V304" s="14"/>
      <c r="W304" s="14"/>
      <c r="X304" s="14"/>
      <c r="Y304" s="14"/>
      <c r="Z304" s="14"/>
      <c r="AA304" s="14"/>
      <c r="AB304" s="14"/>
      <c r="AC304" s="14"/>
      <c r="AD304" s="14"/>
      <c r="AE304" s="14"/>
      <c r="AF304" s="14"/>
      <c r="AG304" s="14"/>
      <c r="AH304" s="14"/>
    </row>
    <row r="305" spans="1:34" ht="15.75" hidden="1" customHeight="1">
      <c r="A305" s="17"/>
      <c r="B305" s="18"/>
      <c r="C305" s="18"/>
      <c r="D305" s="18" t="e">
        <f ca="1"/>
        <v>#NAME?</v>
      </c>
      <c r="E305" s="18"/>
      <c r="F305" s="18"/>
      <c r="G305" s="18"/>
      <c r="H305" s="20"/>
      <c r="I305" s="20"/>
      <c r="J305" s="20"/>
      <c r="K305" s="24"/>
      <c r="L305" s="20"/>
      <c r="M305" s="20"/>
      <c r="N305" s="18"/>
      <c r="O305" s="18"/>
      <c r="P305" s="18"/>
      <c r="Q305" s="18"/>
      <c r="R305" s="18"/>
      <c r="S305" s="14"/>
      <c r="T305" s="14"/>
      <c r="U305" s="14"/>
      <c r="V305" s="14"/>
      <c r="W305" s="14"/>
      <c r="X305" s="14"/>
      <c r="Y305" s="14"/>
      <c r="Z305" s="14"/>
      <c r="AA305" s="14"/>
      <c r="AB305" s="14"/>
      <c r="AC305" s="14"/>
      <c r="AD305" s="14"/>
      <c r="AE305" s="14"/>
      <c r="AF305" s="14"/>
      <c r="AG305" s="14"/>
      <c r="AH305" s="14"/>
    </row>
    <row r="306" spans="1:34" ht="15.75" hidden="1" customHeight="1">
      <c r="A306" s="17"/>
      <c r="B306" s="18"/>
      <c r="C306" s="18"/>
      <c r="D306" s="18" t="e">
        <f ca="1"/>
        <v>#NAME?</v>
      </c>
      <c r="E306" s="18"/>
      <c r="F306" s="18"/>
      <c r="G306" s="18"/>
      <c r="H306" s="20"/>
      <c r="I306" s="20"/>
      <c r="J306" s="20"/>
      <c r="K306" s="24"/>
      <c r="L306" s="20"/>
      <c r="M306" s="20"/>
      <c r="N306" s="18"/>
      <c r="O306" s="18"/>
      <c r="P306" s="18"/>
      <c r="Q306" s="18"/>
      <c r="R306" s="18"/>
      <c r="S306" s="14"/>
      <c r="T306" s="14"/>
      <c r="U306" s="14"/>
      <c r="V306" s="14"/>
      <c r="W306" s="14"/>
      <c r="X306" s="14"/>
      <c r="Y306" s="14"/>
      <c r="Z306" s="14"/>
      <c r="AA306" s="14"/>
      <c r="AB306" s="14"/>
      <c r="AC306" s="14"/>
      <c r="AD306" s="14"/>
      <c r="AE306" s="14"/>
      <c r="AF306" s="14"/>
      <c r="AG306" s="14"/>
      <c r="AH306" s="14"/>
    </row>
    <row r="307" spans="1:34" ht="15.75" hidden="1" customHeight="1">
      <c r="A307" s="17"/>
      <c r="B307" s="18"/>
      <c r="C307" s="18"/>
      <c r="D307" s="18" t="e">
        <f ca="1"/>
        <v>#NAME?</v>
      </c>
      <c r="E307" s="18"/>
      <c r="F307" s="18"/>
      <c r="G307" s="18"/>
      <c r="H307" s="20"/>
      <c r="I307" s="20"/>
      <c r="J307" s="20"/>
      <c r="K307" s="24"/>
      <c r="L307" s="20"/>
      <c r="M307" s="20"/>
      <c r="N307" s="18"/>
      <c r="O307" s="18"/>
      <c r="P307" s="18"/>
      <c r="Q307" s="18"/>
      <c r="R307" s="18"/>
      <c r="S307" s="14"/>
      <c r="T307" s="14"/>
      <c r="U307" s="14"/>
      <c r="V307" s="14"/>
      <c r="W307" s="14"/>
      <c r="X307" s="14"/>
      <c r="Y307" s="14"/>
      <c r="Z307" s="14"/>
      <c r="AA307" s="14"/>
      <c r="AB307" s="14"/>
      <c r="AC307" s="14"/>
      <c r="AD307" s="14"/>
      <c r="AE307" s="14"/>
      <c r="AF307" s="14"/>
      <c r="AG307" s="14"/>
      <c r="AH307" s="14"/>
    </row>
    <row r="308" spans="1:34" ht="15.75" hidden="1" customHeight="1">
      <c r="A308" s="17"/>
      <c r="B308" s="18"/>
      <c r="C308" s="18"/>
      <c r="D308" s="18" t="e">
        <f ca="1"/>
        <v>#NAME?</v>
      </c>
      <c r="E308" s="18"/>
      <c r="F308" s="18"/>
      <c r="G308" s="18"/>
      <c r="H308" s="20"/>
      <c r="I308" s="20"/>
      <c r="J308" s="20"/>
      <c r="K308" s="24"/>
      <c r="L308" s="20"/>
      <c r="M308" s="20"/>
      <c r="N308" s="18"/>
      <c r="O308" s="18"/>
      <c r="P308" s="18"/>
      <c r="Q308" s="18"/>
      <c r="R308" s="18"/>
      <c r="S308" s="14"/>
      <c r="T308" s="14"/>
      <c r="U308" s="14"/>
      <c r="V308" s="14"/>
      <c r="W308" s="14"/>
      <c r="X308" s="14"/>
      <c r="Y308" s="14"/>
      <c r="Z308" s="14"/>
      <c r="AA308" s="14"/>
      <c r="AB308" s="14"/>
      <c r="AC308" s="14"/>
      <c r="AD308" s="14"/>
      <c r="AE308" s="14"/>
      <c r="AF308" s="14"/>
      <c r="AG308" s="14"/>
      <c r="AH308" s="14"/>
    </row>
    <row r="309" spans="1:34" ht="15.75" hidden="1" customHeight="1">
      <c r="A309" s="17"/>
      <c r="B309" s="18"/>
      <c r="C309" s="18"/>
      <c r="D309" s="18" t="e">
        <f ca="1"/>
        <v>#NAME?</v>
      </c>
      <c r="E309" s="18"/>
      <c r="F309" s="18"/>
      <c r="G309" s="18"/>
      <c r="H309" s="20"/>
      <c r="I309" s="20"/>
      <c r="J309" s="20"/>
      <c r="K309" s="24"/>
      <c r="L309" s="20"/>
      <c r="M309" s="20"/>
      <c r="N309" s="18"/>
      <c r="O309" s="18"/>
      <c r="P309" s="18"/>
      <c r="Q309" s="18"/>
      <c r="R309" s="18"/>
      <c r="S309" s="14"/>
      <c r="T309" s="14"/>
      <c r="U309" s="14"/>
      <c r="V309" s="14"/>
      <c r="W309" s="14"/>
      <c r="X309" s="14"/>
      <c r="Y309" s="14"/>
      <c r="Z309" s="14"/>
      <c r="AA309" s="14"/>
      <c r="AB309" s="14"/>
      <c r="AC309" s="14"/>
      <c r="AD309" s="14"/>
      <c r="AE309" s="14"/>
      <c r="AF309" s="14"/>
      <c r="AG309" s="14"/>
      <c r="AH309" s="14"/>
    </row>
    <row r="310" spans="1:34" ht="15.75" hidden="1" customHeight="1">
      <c r="A310" s="17"/>
      <c r="B310" s="18"/>
      <c r="C310" s="18"/>
      <c r="D310" s="18" t="e">
        <f ca="1"/>
        <v>#NAME?</v>
      </c>
      <c r="E310" s="18"/>
      <c r="F310" s="18"/>
      <c r="G310" s="18"/>
      <c r="H310" s="20"/>
      <c r="I310" s="20"/>
      <c r="J310" s="20"/>
      <c r="K310" s="24"/>
      <c r="L310" s="20"/>
      <c r="M310" s="20"/>
      <c r="N310" s="18"/>
      <c r="O310" s="18"/>
      <c r="P310" s="18"/>
      <c r="Q310" s="18"/>
      <c r="R310" s="18"/>
      <c r="S310" s="14"/>
      <c r="T310" s="14"/>
      <c r="U310" s="14"/>
      <c r="V310" s="14"/>
      <c r="W310" s="14"/>
      <c r="X310" s="14"/>
      <c r="Y310" s="14"/>
      <c r="Z310" s="14"/>
      <c r="AA310" s="14"/>
      <c r="AB310" s="14"/>
      <c r="AC310" s="14"/>
      <c r="AD310" s="14"/>
      <c r="AE310" s="14"/>
      <c r="AF310" s="14"/>
      <c r="AG310" s="14"/>
      <c r="AH310" s="14"/>
    </row>
    <row r="311" spans="1:34" ht="15.75" hidden="1" customHeight="1">
      <c r="A311" s="17"/>
      <c r="B311" s="18"/>
      <c r="C311" s="18"/>
      <c r="D311" s="18" t="e">
        <f ca="1"/>
        <v>#NAME?</v>
      </c>
      <c r="E311" s="18"/>
      <c r="F311" s="18"/>
      <c r="G311" s="18"/>
      <c r="H311" s="20"/>
      <c r="I311" s="20"/>
      <c r="J311" s="20"/>
      <c r="K311" s="24"/>
      <c r="L311" s="20"/>
      <c r="M311" s="20"/>
      <c r="N311" s="18"/>
      <c r="O311" s="18"/>
      <c r="P311" s="18"/>
      <c r="Q311" s="18"/>
      <c r="R311" s="18"/>
      <c r="S311" s="14"/>
      <c r="T311" s="14"/>
      <c r="U311" s="14"/>
      <c r="V311" s="14"/>
      <c r="W311" s="14"/>
      <c r="X311" s="14"/>
      <c r="Y311" s="14"/>
      <c r="Z311" s="14"/>
      <c r="AA311" s="14"/>
      <c r="AB311" s="14"/>
      <c r="AC311" s="14"/>
      <c r="AD311" s="14"/>
      <c r="AE311" s="14"/>
      <c r="AF311" s="14"/>
      <c r="AG311" s="14"/>
      <c r="AH311" s="14"/>
    </row>
    <row r="312" spans="1:34" ht="15.75" hidden="1" customHeight="1">
      <c r="A312" s="17"/>
      <c r="B312" s="18"/>
      <c r="C312" s="18"/>
      <c r="D312" s="18" t="e">
        <f ca="1"/>
        <v>#NAME?</v>
      </c>
      <c r="E312" s="18"/>
      <c r="F312" s="18"/>
      <c r="G312" s="18"/>
      <c r="H312" s="20"/>
      <c r="I312" s="20"/>
      <c r="J312" s="20"/>
      <c r="K312" s="24"/>
      <c r="L312" s="20"/>
      <c r="M312" s="20"/>
      <c r="N312" s="18"/>
      <c r="O312" s="18"/>
      <c r="P312" s="18"/>
      <c r="Q312" s="18"/>
      <c r="R312" s="18"/>
      <c r="S312" s="14"/>
      <c r="T312" s="14"/>
      <c r="U312" s="14"/>
      <c r="V312" s="14"/>
      <c r="W312" s="14"/>
      <c r="X312" s="14"/>
      <c r="Y312" s="14"/>
      <c r="Z312" s="14"/>
      <c r="AA312" s="14"/>
      <c r="AB312" s="14"/>
      <c r="AC312" s="14"/>
      <c r="AD312" s="14"/>
      <c r="AE312" s="14"/>
      <c r="AF312" s="14"/>
      <c r="AG312" s="14"/>
      <c r="AH312" s="14"/>
    </row>
    <row r="313" spans="1:34" ht="15.75" hidden="1" customHeight="1">
      <c r="A313" s="17"/>
      <c r="B313" s="18"/>
      <c r="C313" s="18"/>
      <c r="D313" s="18" t="e">
        <f ca="1"/>
        <v>#NAME?</v>
      </c>
      <c r="E313" s="18"/>
      <c r="F313" s="18"/>
      <c r="G313" s="18"/>
      <c r="H313" s="20"/>
      <c r="I313" s="20"/>
      <c r="J313" s="20"/>
      <c r="K313" s="24"/>
      <c r="L313" s="20"/>
      <c r="M313" s="20"/>
      <c r="N313" s="18"/>
      <c r="O313" s="18"/>
      <c r="P313" s="18"/>
      <c r="Q313" s="18"/>
      <c r="R313" s="18"/>
      <c r="S313" s="14"/>
      <c r="T313" s="14"/>
      <c r="U313" s="14"/>
      <c r="V313" s="14"/>
      <c r="W313" s="14"/>
      <c r="X313" s="14"/>
      <c r="Y313" s="14"/>
      <c r="Z313" s="14"/>
      <c r="AA313" s="14"/>
      <c r="AB313" s="14"/>
      <c r="AC313" s="14"/>
      <c r="AD313" s="14"/>
      <c r="AE313" s="14"/>
      <c r="AF313" s="14"/>
      <c r="AG313" s="14"/>
      <c r="AH313" s="14"/>
    </row>
    <row r="314" spans="1:34" ht="15.75" hidden="1" customHeight="1">
      <c r="A314" s="17"/>
      <c r="B314" s="18"/>
      <c r="C314" s="18"/>
      <c r="D314" s="18" t="e">
        <f ca="1"/>
        <v>#NAME?</v>
      </c>
      <c r="E314" s="18"/>
      <c r="F314" s="18"/>
      <c r="G314" s="18"/>
      <c r="H314" s="20"/>
      <c r="I314" s="20"/>
      <c r="J314" s="20"/>
      <c r="K314" s="24"/>
      <c r="L314" s="20"/>
      <c r="M314" s="20"/>
      <c r="N314" s="18"/>
      <c r="O314" s="18"/>
      <c r="P314" s="18"/>
      <c r="Q314" s="18"/>
      <c r="R314" s="18"/>
      <c r="S314" s="14"/>
      <c r="T314" s="14"/>
      <c r="U314" s="14"/>
      <c r="V314" s="14"/>
      <c r="W314" s="14"/>
      <c r="X314" s="14"/>
      <c r="Y314" s="14"/>
      <c r="Z314" s="14"/>
      <c r="AA314" s="14"/>
      <c r="AB314" s="14"/>
      <c r="AC314" s="14"/>
      <c r="AD314" s="14"/>
      <c r="AE314" s="14"/>
      <c r="AF314" s="14"/>
      <c r="AG314" s="14"/>
      <c r="AH314" s="14"/>
    </row>
    <row r="315" spans="1:34" ht="15.75" hidden="1" customHeight="1">
      <c r="A315" s="17"/>
      <c r="B315" s="18"/>
      <c r="C315" s="18"/>
      <c r="D315" s="18" t="e">
        <f ca="1"/>
        <v>#NAME?</v>
      </c>
      <c r="E315" s="18"/>
      <c r="F315" s="18"/>
      <c r="G315" s="18"/>
      <c r="H315" s="20"/>
      <c r="I315" s="20"/>
      <c r="J315" s="20"/>
      <c r="K315" s="24"/>
      <c r="L315" s="20"/>
      <c r="M315" s="20"/>
      <c r="N315" s="18"/>
      <c r="O315" s="18"/>
      <c r="P315" s="18"/>
      <c r="Q315" s="18"/>
      <c r="R315" s="18"/>
      <c r="S315" s="14"/>
      <c r="T315" s="14"/>
      <c r="U315" s="14"/>
      <c r="V315" s="14"/>
      <c r="W315" s="14"/>
      <c r="X315" s="14"/>
      <c r="Y315" s="14"/>
      <c r="Z315" s="14"/>
      <c r="AA315" s="14"/>
      <c r="AB315" s="14"/>
      <c r="AC315" s="14"/>
      <c r="AD315" s="14"/>
      <c r="AE315" s="14"/>
      <c r="AF315" s="14"/>
      <c r="AG315" s="14"/>
      <c r="AH315" s="14"/>
    </row>
    <row r="316" spans="1:34" ht="15.75" hidden="1" customHeight="1">
      <c r="A316" s="17"/>
      <c r="B316" s="18"/>
      <c r="C316" s="18"/>
      <c r="D316" s="18" t="e">
        <f ca="1"/>
        <v>#NAME?</v>
      </c>
      <c r="E316" s="18"/>
      <c r="F316" s="18"/>
      <c r="G316" s="18"/>
      <c r="H316" s="20"/>
      <c r="I316" s="20"/>
      <c r="J316" s="20"/>
      <c r="K316" s="24"/>
      <c r="L316" s="20"/>
      <c r="M316" s="20"/>
      <c r="N316" s="18"/>
      <c r="O316" s="18"/>
      <c r="P316" s="18"/>
      <c r="Q316" s="18"/>
      <c r="R316" s="18"/>
      <c r="S316" s="14"/>
      <c r="T316" s="14"/>
      <c r="U316" s="14"/>
      <c r="V316" s="14"/>
      <c r="W316" s="14"/>
      <c r="X316" s="14"/>
      <c r="Y316" s="14"/>
      <c r="Z316" s="14"/>
      <c r="AA316" s="14"/>
      <c r="AB316" s="14"/>
      <c r="AC316" s="14"/>
      <c r="AD316" s="14"/>
      <c r="AE316" s="14"/>
      <c r="AF316" s="14"/>
      <c r="AG316" s="14"/>
      <c r="AH316" s="14"/>
    </row>
    <row r="317" spans="1:34" ht="15.75" hidden="1" customHeight="1">
      <c r="A317" s="17"/>
      <c r="B317" s="18"/>
      <c r="C317" s="18"/>
      <c r="D317" s="18" t="e">
        <f ca="1"/>
        <v>#NAME?</v>
      </c>
      <c r="E317" s="18"/>
      <c r="F317" s="18"/>
      <c r="G317" s="18"/>
      <c r="H317" s="20"/>
      <c r="I317" s="20"/>
      <c r="J317" s="20"/>
      <c r="K317" s="24"/>
      <c r="L317" s="20"/>
      <c r="M317" s="20"/>
      <c r="N317" s="18"/>
      <c r="O317" s="18"/>
      <c r="P317" s="18"/>
      <c r="Q317" s="18"/>
      <c r="R317" s="18"/>
      <c r="S317" s="14"/>
      <c r="T317" s="14"/>
      <c r="U317" s="14"/>
      <c r="V317" s="14"/>
      <c r="W317" s="14"/>
      <c r="X317" s="14"/>
      <c r="Y317" s="14"/>
      <c r="Z317" s="14"/>
      <c r="AA317" s="14"/>
      <c r="AB317" s="14"/>
      <c r="AC317" s="14"/>
      <c r="AD317" s="14"/>
      <c r="AE317" s="14"/>
      <c r="AF317" s="14"/>
      <c r="AG317" s="14"/>
      <c r="AH317" s="14"/>
    </row>
    <row r="318" spans="1:34" ht="15.75" hidden="1" customHeight="1">
      <c r="A318" s="17"/>
      <c r="B318" s="18"/>
      <c r="C318" s="18"/>
      <c r="D318" s="18" t="e">
        <f ca="1"/>
        <v>#NAME?</v>
      </c>
      <c r="E318" s="18"/>
      <c r="F318" s="18"/>
      <c r="G318" s="18"/>
      <c r="H318" s="20"/>
      <c r="I318" s="20"/>
      <c r="J318" s="20"/>
      <c r="K318" s="24"/>
      <c r="L318" s="20"/>
      <c r="M318" s="20"/>
      <c r="N318" s="18"/>
      <c r="O318" s="18"/>
      <c r="P318" s="18"/>
      <c r="Q318" s="18"/>
      <c r="R318" s="18"/>
      <c r="S318" s="14"/>
      <c r="T318" s="14"/>
      <c r="U318" s="14"/>
      <c r="V318" s="14"/>
      <c r="W318" s="14"/>
      <c r="X318" s="14"/>
      <c r="Y318" s="14"/>
      <c r="Z318" s="14"/>
      <c r="AA318" s="14"/>
      <c r="AB318" s="14"/>
      <c r="AC318" s="14"/>
      <c r="AD318" s="14"/>
      <c r="AE318" s="14"/>
      <c r="AF318" s="14"/>
      <c r="AG318" s="14"/>
      <c r="AH318" s="14"/>
    </row>
    <row r="319" spans="1:34" ht="15.75" hidden="1" customHeight="1">
      <c r="A319" s="17"/>
      <c r="B319" s="18"/>
      <c r="C319" s="18"/>
      <c r="D319" s="18" t="e">
        <f ca="1"/>
        <v>#NAME?</v>
      </c>
      <c r="E319" s="18"/>
      <c r="F319" s="18"/>
      <c r="G319" s="18"/>
      <c r="H319" s="20"/>
      <c r="I319" s="20"/>
      <c r="J319" s="20"/>
      <c r="K319" s="24"/>
      <c r="L319" s="20"/>
      <c r="M319" s="20"/>
      <c r="N319" s="18"/>
      <c r="O319" s="18"/>
      <c r="P319" s="18"/>
      <c r="Q319" s="18"/>
      <c r="R319" s="18"/>
      <c r="S319" s="14"/>
      <c r="T319" s="14"/>
      <c r="U319" s="14"/>
      <c r="V319" s="14"/>
      <c r="W319" s="14"/>
      <c r="X319" s="14"/>
      <c r="Y319" s="14"/>
      <c r="Z319" s="14"/>
      <c r="AA319" s="14"/>
      <c r="AB319" s="14"/>
      <c r="AC319" s="14"/>
      <c r="AD319" s="14"/>
      <c r="AE319" s="14"/>
      <c r="AF319" s="14"/>
      <c r="AG319" s="14"/>
      <c r="AH319" s="14"/>
    </row>
    <row r="320" spans="1:34" ht="15.75" hidden="1" customHeight="1">
      <c r="A320" s="17"/>
      <c r="B320" s="18"/>
      <c r="C320" s="18"/>
      <c r="D320" s="18" t="e">
        <f ca="1"/>
        <v>#NAME?</v>
      </c>
      <c r="E320" s="18"/>
      <c r="F320" s="18"/>
      <c r="G320" s="18"/>
      <c r="H320" s="20"/>
      <c r="I320" s="20"/>
      <c r="J320" s="20"/>
      <c r="K320" s="24"/>
      <c r="L320" s="20"/>
      <c r="M320" s="20"/>
      <c r="N320" s="18"/>
      <c r="O320" s="18"/>
      <c r="P320" s="18"/>
      <c r="Q320" s="18"/>
      <c r="R320" s="18"/>
      <c r="S320" s="14"/>
      <c r="T320" s="14"/>
      <c r="U320" s="14"/>
      <c r="V320" s="14"/>
      <c r="W320" s="14"/>
      <c r="X320" s="14"/>
      <c r="Y320" s="14"/>
      <c r="Z320" s="14"/>
      <c r="AA320" s="14"/>
      <c r="AB320" s="14"/>
      <c r="AC320" s="14"/>
      <c r="AD320" s="14"/>
      <c r="AE320" s="14"/>
      <c r="AF320" s="14"/>
      <c r="AG320" s="14"/>
      <c r="AH320" s="14"/>
    </row>
    <row r="321" spans="1:34" ht="15.75" hidden="1" customHeight="1">
      <c r="A321" s="17"/>
      <c r="B321" s="18"/>
      <c r="C321" s="18"/>
      <c r="D321" s="18" t="e">
        <f ca="1"/>
        <v>#NAME?</v>
      </c>
      <c r="E321" s="18"/>
      <c r="F321" s="18"/>
      <c r="G321" s="18"/>
      <c r="H321" s="20"/>
      <c r="I321" s="20"/>
      <c r="J321" s="20"/>
      <c r="K321" s="24"/>
      <c r="L321" s="20"/>
      <c r="M321" s="20"/>
      <c r="N321" s="18"/>
      <c r="O321" s="18"/>
      <c r="P321" s="18"/>
      <c r="Q321" s="18"/>
      <c r="R321" s="18"/>
      <c r="S321" s="14"/>
      <c r="T321" s="14"/>
      <c r="U321" s="14"/>
      <c r="V321" s="14"/>
      <c r="W321" s="14"/>
      <c r="X321" s="14"/>
      <c r="Y321" s="14"/>
      <c r="Z321" s="14"/>
      <c r="AA321" s="14"/>
      <c r="AB321" s="14"/>
      <c r="AC321" s="14"/>
      <c r="AD321" s="14"/>
      <c r="AE321" s="14"/>
      <c r="AF321" s="14"/>
      <c r="AG321" s="14"/>
      <c r="AH321" s="14"/>
    </row>
    <row r="322" spans="1:34" ht="15.75" hidden="1" customHeight="1">
      <c r="A322" s="17"/>
      <c r="B322" s="18"/>
      <c r="C322" s="18"/>
      <c r="D322" s="18" t="e">
        <f ca="1"/>
        <v>#NAME?</v>
      </c>
      <c r="E322" s="18"/>
      <c r="F322" s="18"/>
      <c r="G322" s="18"/>
      <c r="H322" s="20"/>
      <c r="I322" s="20"/>
      <c r="J322" s="20"/>
      <c r="K322" s="24"/>
      <c r="L322" s="20"/>
      <c r="M322" s="20"/>
      <c r="N322" s="18"/>
      <c r="O322" s="18"/>
      <c r="P322" s="18"/>
      <c r="Q322" s="18"/>
      <c r="R322" s="18"/>
      <c r="S322" s="14"/>
      <c r="T322" s="14"/>
      <c r="U322" s="14"/>
      <c r="V322" s="14"/>
      <c r="W322" s="14"/>
      <c r="X322" s="14"/>
      <c r="Y322" s="14"/>
      <c r="Z322" s="14"/>
      <c r="AA322" s="14"/>
      <c r="AB322" s="14"/>
      <c r="AC322" s="14"/>
      <c r="AD322" s="14"/>
      <c r="AE322" s="14"/>
      <c r="AF322" s="14"/>
      <c r="AG322" s="14"/>
      <c r="AH322" s="14"/>
    </row>
    <row r="323" spans="1:34" ht="15.75" hidden="1" customHeight="1">
      <c r="A323" s="17"/>
      <c r="B323" s="18"/>
      <c r="C323" s="18"/>
      <c r="D323" s="18" t="e">
        <f ca="1"/>
        <v>#NAME?</v>
      </c>
      <c r="E323" s="18"/>
      <c r="F323" s="18"/>
      <c r="G323" s="18"/>
      <c r="H323" s="20"/>
      <c r="I323" s="20"/>
      <c r="J323" s="20"/>
      <c r="K323" s="24"/>
      <c r="L323" s="20"/>
      <c r="M323" s="20"/>
      <c r="N323" s="18"/>
      <c r="O323" s="18"/>
      <c r="P323" s="18"/>
      <c r="Q323" s="18"/>
      <c r="R323" s="18"/>
      <c r="S323" s="14"/>
      <c r="T323" s="14"/>
      <c r="U323" s="14"/>
      <c r="V323" s="14"/>
      <c r="W323" s="14"/>
      <c r="X323" s="14"/>
      <c r="Y323" s="14"/>
      <c r="Z323" s="14"/>
      <c r="AA323" s="14"/>
      <c r="AB323" s="14"/>
      <c r="AC323" s="14"/>
      <c r="AD323" s="14"/>
      <c r="AE323" s="14"/>
      <c r="AF323" s="14"/>
      <c r="AG323" s="14"/>
      <c r="AH323" s="14"/>
    </row>
    <row r="324" spans="1:34" ht="15.75" hidden="1" customHeight="1">
      <c r="A324" s="17"/>
      <c r="B324" s="18"/>
      <c r="C324" s="18"/>
      <c r="D324" s="18" t="e">
        <f ca="1"/>
        <v>#NAME?</v>
      </c>
      <c r="E324" s="18"/>
      <c r="F324" s="18"/>
      <c r="G324" s="18"/>
      <c r="H324" s="20"/>
      <c r="I324" s="20"/>
      <c r="J324" s="20"/>
      <c r="K324" s="24"/>
      <c r="L324" s="20"/>
      <c r="M324" s="20"/>
      <c r="N324" s="18"/>
      <c r="O324" s="18"/>
      <c r="P324" s="18"/>
      <c r="Q324" s="18"/>
      <c r="R324" s="18"/>
      <c r="S324" s="14"/>
      <c r="T324" s="14"/>
      <c r="U324" s="14"/>
      <c r="V324" s="14"/>
      <c r="W324" s="14"/>
      <c r="X324" s="14"/>
      <c r="Y324" s="14"/>
      <c r="Z324" s="14"/>
      <c r="AA324" s="14"/>
      <c r="AB324" s="14"/>
      <c r="AC324" s="14"/>
      <c r="AD324" s="14"/>
      <c r="AE324" s="14"/>
      <c r="AF324" s="14"/>
      <c r="AG324" s="14"/>
      <c r="AH324" s="14"/>
    </row>
    <row r="325" spans="1:34" ht="15.75" hidden="1" customHeight="1">
      <c r="A325" s="17"/>
      <c r="B325" s="18"/>
      <c r="C325" s="18"/>
      <c r="D325" s="18" t="e">
        <f ca="1"/>
        <v>#NAME?</v>
      </c>
      <c r="E325" s="18"/>
      <c r="F325" s="18"/>
      <c r="G325" s="18"/>
      <c r="H325" s="20"/>
      <c r="I325" s="20"/>
      <c r="J325" s="20"/>
      <c r="K325" s="24"/>
      <c r="L325" s="20"/>
      <c r="M325" s="20"/>
      <c r="N325" s="18"/>
      <c r="O325" s="18"/>
      <c r="P325" s="18"/>
      <c r="Q325" s="18"/>
      <c r="R325" s="18"/>
      <c r="S325" s="14"/>
      <c r="T325" s="14"/>
      <c r="U325" s="14"/>
      <c r="V325" s="14"/>
      <c r="W325" s="14"/>
      <c r="X325" s="14"/>
      <c r="Y325" s="14"/>
      <c r="Z325" s="14"/>
      <c r="AA325" s="14"/>
      <c r="AB325" s="14"/>
      <c r="AC325" s="14"/>
      <c r="AD325" s="14"/>
      <c r="AE325" s="14"/>
      <c r="AF325" s="14"/>
      <c r="AG325" s="14"/>
      <c r="AH325" s="14"/>
    </row>
    <row r="326" spans="1:34" ht="15.75" hidden="1" customHeight="1">
      <c r="A326" s="17"/>
      <c r="B326" s="18"/>
      <c r="C326" s="18"/>
      <c r="D326" s="18" t="e">
        <f ca="1"/>
        <v>#NAME?</v>
      </c>
      <c r="E326" s="18"/>
      <c r="F326" s="18"/>
      <c r="G326" s="18"/>
      <c r="H326" s="20"/>
      <c r="I326" s="20"/>
      <c r="J326" s="20"/>
      <c r="K326" s="24"/>
      <c r="L326" s="20"/>
      <c r="M326" s="20"/>
      <c r="N326" s="18"/>
      <c r="O326" s="18"/>
      <c r="P326" s="18"/>
      <c r="Q326" s="18"/>
      <c r="R326" s="18"/>
      <c r="S326" s="14"/>
      <c r="T326" s="14"/>
      <c r="U326" s="14"/>
      <c r="V326" s="14"/>
      <c r="W326" s="14"/>
      <c r="X326" s="14"/>
      <c r="Y326" s="14"/>
      <c r="Z326" s="14"/>
      <c r="AA326" s="14"/>
      <c r="AB326" s="14"/>
      <c r="AC326" s="14"/>
      <c r="AD326" s="14"/>
      <c r="AE326" s="14"/>
      <c r="AF326" s="14"/>
      <c r="AG326" s="14"/>
      <c r="AH326" s="14"/>
    </row>
    <row r="327" spans="1:34" ht="15.75" hidden="1" customHeight="1">
      <c r="A327" s="17"/>
      <c r="B327" s="18"/>
      <c r="C327" s="18"/>
      <c r="D327" s="18" t="e">
        <f ca="1"/>
        <v>#NAME?</v>
      </c>
      <c r="E327" s="18"/>
      <c r="F327" s="18"/>
      <c r="G327" s="18"/>
      <c r="H327" s="20"/>
      <c r="I327" s="20"/>
      <c r="J327" s="20"/>
      <c r="K327" s="24"/>
      <c r="L327" s="20"/>
      <c r="M327" s="20"/>
      <c r="N327" s="18"/>
      <c r="O327" s="18"/>
      <c r="P327" s="18"/>
      <c r="Q327" s="18"/>
      <c r="R327" s="18"/>
      <c r="S327" s="14"/>
      <c r="T327" s="14"/>
      <c r="U327" s="14"/>
      <c r="V327" s="14"/>
      <c r="W327" s="14"/>
      <c r="X327" s="14"/>
      <c r="Y327" s="14"/>
      <c r="Z327" s="14"/>
      <c r="AA327" s="14"/>
      <c r="AB327" s="14"/>
      <c r="AC327" s="14"/>
      <c r="AD327" s="14"/>
      <c r="AE327" s="14"/>
      <c r="AF327" s="14"/>
      <c r="AG327" s="14"/>
      <c r="AH327" s="14"/>
    </row>
    <row r="328" spans="1:34" ht="15.75" hidden="1" customHeight="1">
      <c r="A328" s="17"/>
      <c r="B328" s="18"/>
      <c r="C328" s="18"/>
      <c r="D328" s="18" t="e">
        <f ca="1"/>
        <v>#NAME?</v>
      </c>
      <c r="E328" s="18"/>
      <c r="F328" s="18"/>
      <c r="G328" s="18"/>
      <c r="H328" s="20"/>
      <c r="I328" s="20"/>
      <c r="J328" s="20"/>
      <c r="K328" s="24"/>
      <c r="L328" s="20"/>
      <c r="M328" s="20"/>
      <c r="N328" s="18"/>
      <c r="O328" s="18"/>
      <c r="P328" s="18"/>
      <c r="Q328" s="18"/>
      <c r="R328" s="18"/>
      <c r="S328" s="14"/>
      <c r="T328" s="14"/>
      <c r="U328" s="14"/>
      <c r="V328" s="14"/>
      <c r="W328" s="14"/>
      <c r="X328" s="14"/>
      <c r="Y328" s="14"/>
      <c r="Z328" s="14"/>
      <c r="AA328" s="14"/>
      <c r="AB328" s="14"/>
      <c r="AC328" s="14"/>
      <c r="AD328" s="14"/>
      <c r="AE328" s="14"/>
      <c r="AF328" s="14"/>
      <c r="AG328" s="14"/>
      <c r="AH328" s="14"/>
    </row>
    <row r="329" spans="1:34" ht="15.75" hidden="1" customHeight="1">
      <c r="A329" s="17"/>
      <c r="B329" s="18"/>
      <c r="C329" s="18"/>
      <c r="D329" s="18" t="e">
        <f ca="1"/>
        <v>#NAME?</v>
      </c>
      <c r="E329" s="18"/>
      <c r="F329" s="18"/>
      <c r="G329" s="18"/>
      <c r="H329" s="20"/>
      <c r="I329" s="20"/>
      <c r="J329" s="20"/>
      <c r="K329" s="24"/>
      <c r="L329" s="20"/>
      <c r="M329" s="20"/>
      <c r="N329" s="18"/>
      <c r="O329" s="18"/>
      <c r="P329" s="18"/>
      <c r="Q329" s="18"/>
      <c r="R329" s="18"/>
      <c r="S329" s="14"/>
      <c r="T329" s="14"/>
      <c r="U329" s="14"/>
      <c r="V329" s="14"/>
      <c r="W329" s="14"/>
      <c r="X329" s="14"/>
      <c r="Y329" s="14"/>
      <c r="Z329" s="14"/>
      <c r="AA329" s="14"/>
      <c r="AB329" s="14"/>
      <c r="AC329" s="14"/>
      <c r="AD329" s="14"/>
      <c r="AE329" s="14"/>
      <c r="AF329" s="14"/>
      <c r="AG329" s="14"/>
      <c r="AH329" s="14"/>
    </row>
    <row r="330" spans="1:34" ht="15.75" hidden="1" customHeight="1">
      <c r="A330" s="17"/>
      <c r="B330" s="18"/>
      <c r="C330" s="18"/>
      <c r="D330" s="18" t="e">
        <f ca="1"/>
        <v>#NAME?</v>
      </c>
      <c r="E330" s="18"/>
      <c r="F330" s="18"/>
      <c r="G330" s="18"/>
      <c r="H330" s="20"/>
      <c r="I330" s="20"/>
      <c r="J330" s="20"/>
      <c r="K330" s="24"/>
      <c r="L330" s="20"/>
      <c r="M330" s="20"/>
      <c r="N330" s="18"/>
      <c r="O330" s="18"/>
      <c r="P330" s="18"/>
      <c r="Q330" s="18"/>
      <c r="R330" s="18"/>
      <c r="S330" s="14"/>
      <c r="T330" s="14"/>
      <c r="U330" s="14"/>
      <c r="V330" s="14"/>
      <c r="W330" s="14"/>
      <c r="X330" s="14"/>
      <c r="Y330" s="14"/>
      <c r="Z330" s="14"/>
      <c r="AA330" s="14"/>
      <c r="AB330" s="14"/>
      <c r="AC330" s="14"/>
      <c r="AD330" s="14"/>
      <c r="AE330" s="14"/>
      <c r="AF330" s="14"/>
      <c r="AG330" s="14"/>
      <c r="AH330" s="14"/>
    </row>
    <row r="331" spans="1:34" ht="15.75" hidden="1" customHeight="1">
      <c r="A331" s="17"/>
      <c r="B331" s="18"/>
      <c r="C331" s="18"/>
      <c r="D331" s="18" t="e">
        <f ca="1"/>
        <v>#NAME?</v>
      </c>
      <c r="E331" s="18"/>
      <c r="F331" s="18"/>
      <c r="G331" s="18"/>
      <c r="H331" s="20"/>
      <c r="I331" s="20"/>
      <c r="J331" s="20"/>
      <c r="K331" s="24"/>
      <c r="L331" s="20"/>
      <c r="M331" s="20"/>
      <c r="N331" s="18"/>
      <c r="O331" s="18"/>
      <c r="P331" s="18"/>
      <c r="Q331" s="18"/>
      <c r="R331" s="18"/>
      <c r="S331" s="14"/>
      <c r="T331" s="14"/>
      <c r="U331" s="14"/>
      <c r="V331" s="14"/>
      <c r="W331" s="14"/>
      <c r="X331" s="14"/>
      <c r="Y331" s="14"/>
      <c r="Z331" s="14"/>
      <c r="AA331" s="14"/>
      <c r="AB331" s="14"/>
      <c r="AC331" s="14"/>
      <c r="AD331" s="14"/>
      <c r="AE331" s="14"/>
      <c r="AF331" s="14"/>
      <c r="AG331" s="14"/>
      <c r="AH331" s="14"/>
    </row>
    <row r="332" spans="1:34" ht="15.75" hidden="1" customHeight="1">
      <c r="A332" s="17"/>
      <c r="B332" s="18"/>
      <c r="C332" s="18"/>
      <c r="D332" s="18" t="e">
        <f ca="1"/>
        <v>#NAME?</v>
      </c>
      <c r="E332" s="18"/>
      <c r="F332" s="18"/>
      <c r="G332" s="18"/>
      <c r="H332" s="20"/>
      <c r="I332" s="20"/>
      <c r="J332" s="20"/>
      <c r="K332" s="24"/>
      <c r="L332" s="20"/>
      <c r="M332" s="20"/>
      <c r="N332" s="18"/>
      <c r="O332" s="18"/>
      <c r="P332" s="18"/>
      <c r="Q332" s="18"/>
      <c r="R332" s="18"/>
      <c r="S332" s="14"/>
      <c r="T332" s="14"/>
      <c r="U332" s="14"/>
      <c r="V332" s="14"/>
      <c r="W332" s="14"/>
      <c r="X332" s="14"/>
      <c r="Y332" s="14"/>
      <c r="Z332" s="14"/>
      <c r="AA332" s="14"/>
      <c r="AB332" s="14"/>
      <c r="AC332" s="14"/>
      <c r="AD332" s="14"/>
      <c r="AE332" s="14"/>
      <c r="AF332" s="14"/>
      <c r="AG332" s="14"/>
      <c r="AH332" s="14"/>
    </row>
    <row r="333" spans="1:34" ht="15.75" hidden="1" customHeight="1">
      <c r="A333" s="17"/>
      <c r="B333" s="18"/>
      <c r="C333" s="18"/>
      <c r="D333" s="18" t="e">
        <f ca="1"/>
        <v>#NAME?</v>
      </c>
      <c r="E333" s="18"/>
      <c r="F333" s="18"/>
      <c r="G333" s="18"/>
      <c r="H333" s="20"/>
      <c r="I333" s="20"/>
      <c r="J333" s="20"/>
      <c r="K333" s="24"/>
      <c r="L333" s="20"/>
      <c r="M333" s="20"/>
      <c r="N333" s="18"/>
      <c r="O333" s="18"/>
      <c r="P333" s="18"/>
      <c r="Q333" s="18"/>
      <c r="R333" s="18"/>
      <c r="S333" s="14"/>
      <c r="T333" s="14"/>
      <c r="U333" s="14"/>
      <c r="V333" s="14"/>
      <c r="W333" s="14"/>
      <c r="X333" s="14"/>
      <c r="Y333" s="14"/>
      <c r="Z333" s="14"/>
      <c r="AA333" s="14"/>
      <c r="AB333" s="14"/>
      <c r="AC333" s="14"/>
      <c r="AD333" s="14"/>
      <c r="AE333" s="14"/>
      <c r="AF333" s="14"/>
      <c r="AG333" s="14"/>
      <c r="AH333" s="14"/>
    </row>
    <row r="334" spans="1:34" ht="15.75" hidden="1" customHeight="1">
      <c r="A334" s="17"/>
      <c r="B334" s="18"/>
      <c r="C334" s="18"/>
      <c r="D334" s="18" t="e">
        <f ca="1"/>
        <v>#NAME?</v>
      </c>
      <c r="E334" s="18"/>
      <c r="F334" s="18"/>
      <c r="G334" s="18"/>
      <c r="H334" s="20"/>
      <c r="I334" s="20"/>
      <c r="J334" s="20"/>
      <c r="K334" s="24"/>
      <c r="L334" s="20"/>
      <c r="M334" s="20"/>
      <c r="N334" s="18"/>
      <c r="O334" s="18"/>
      <c r="P334" s="18"/>
      <c r="Q334" s="18"/>
      <c r="R334" s="18"/>
      <c r="S334" s="14"/>
      <c r="T334" s="14"/>
      <c r="U334" s="14"/>
      <c r="V334" s="14"/>
      <c r="W334" s="14"/>
      <c r="X334" s="14"/>
      <c r="Y334" s="14"/>
      <c r="Z334" s="14"/>
      <c r="AA334" s="14"/>
      <c r="AB334" s="14"/>
      <c r="AC334" s="14"/>
      <c r="AD334" s="14"/>
      <c r="AE334" s="14"/>
      <c r="AF334" s="14"/>
      <c r="AG334" s="14"/>
      <c r="AH334" s="14"/>
    </row>
    <row r="335" spans="1:34" ht="15.75" hidden="1" customHeight="1">
      <c r="A335" s="17"/>
      <c r="B335" s="18"/>
      <c r="C335" s="18"/>
      <c r="D335" s="18" t="e">
        <f ca="1"/>
        <v>#NAME?</v>
      </c>
      <c r="E335" s="18"/>
      <c r="F335" s="18"/>
      <c r="G335" s="18"/>
      <c r="H335" s="20"/>
      <c r="I335" s="20"/>
      <c r="J335" s="20"/>
      <c r="K335" s="24"/>
      <c r="L335" s="20"/>
      <c r="M335" s="20"/>
      <c r="N335" s="18"/>
      <c r="O335" s="18"/>
      <c r="P335" s="18"/>
      <c r="Q335" s="18"/>
      <c r="R335" s="18"/>
      <c r="S335" s="14"/>
      <c r="T335" s="14"/>
      <c r="U335" s="14"/>
      <c r="V335" s="14"/>
      <c r="W335" s="14"/>
      <c r="X335" s="14"/>
      <c r="Y335" s="14"/>
      <c r="Z335" s="14"/>
      <c r="AA335" s="14"/>
      <c r="AB335" s="14"/>
      <c r="AC335" s="14"/>
      <c r="AD335" s="14"/>
      <c r="AE335" s="14"/>
      <c r="AF335" s="14"/>
      <c r="AG335" s="14"/>
      <c r="AH335" s="14"/>
    </row>
    <row r="336" spans="1:34" ht="15.75" hidden="1" customHeight="1">
      <c r="A336" s="17"/>
      <c r="B336" s="18"/>
      <c r="C336" s="18"/>
      <c r="D336" s="18" t="e">
        <f ca="1"/>
        <v>#NAME?</v>
      </c>
      <c r="E336" s="18"/>
      <c r="F336" s="18"/>
      <c r="G336" s="18"/>
      <c r="H336" s="20"/>
      <c r="I336" s="20"/>
      <c r="J336" s="20"/>
      <c r="K336" s="24"/>
      <c r="L336" s="20"/>
      <c r="M336" s="20"/>
      <c r="N336" s="18"/>
      <c r="O336" s="18"/>
      <c r="P336" s="18"/>
      <c r="Q336" s="18"/>
      <c r="R336" s="18"/>
      <c r="S336" s="14"/>
      <c r="T336" s="14"/>
      <c r="U336" s="14"/>
      <c r="V336" s="14"/>
      <c r="W336" s="14"/>
      <c r="X336" s="14"/>
      <c r="Y336" s="14"/>
      <c r="Z336" s="14"/>
      <c r="AA336" s="14"/>
      <c r="AB336" s="14"/>
      <c r="AC336" s="14"/>
      <c r="AD336" s="14"/>
      <c r="AE336" s="14"/>
      <c r="AF336" s="14"/>
      <c r="AG336" s="14"/>
      <c r="AH336" s="14"/>
    </row>
    <row r="337" spans="1:34" ht="15.75" hidden="1" customHeight="1">
      <c r="A337" s="17"/>
      <c r="B337" s="18"/>
      <c r="C337" s="18"/>
      <c r="D337" s="18" t="e">
        <f ca="1"/>
        <v>#NAME?</v>
      </c>
      <c r="E337" s="18"/>
      <c r="F337" s="18"/>
      <c r="G337" s="18"/>
      <c r="H337" s="20"/>
      <c r="I337" s="20"/>
      <c r="J337" s="20"/>
      <c r="K337" s="24"/>
      <c r="L337" s="20"/>
      <c r="M337" s="20"/>
      <c r="N337" s="18"/>
      <c r="O337" s="18"/>
      <c r="P337" s="18"/>
      <c r="Q337" s="18"/>
      <c r="R337" s="18"/>
      <c r="S337" s="14"/>
      <c r="T337" s="14"/>
      <c r="U337" s="14"/>
      <c r="V337" s="14"/>
      <c r="W337" s="14"/>
      <c r="X337" s="14"/>
      <c r="Y337" s="14"/>
      <c r="Z337" s="14"/>
      <c r="AA337" s="14"/>
      <c r="AB337" s="14"/>
      <c r="AC337" s="14"/>
      <c r="AD337" s="14"/>
      <c r="AE337" s="14"/>
      <c r="AF337" s="14"/>
      <c r="AG337" s="14"/>
      <c r="AH337" s="14"/>
    </row>
    <row r="338" spans="1:34" ht="15.75" hidden="1" customHeight="1">
      <c r="A338" s="17"/>
      <c r="B338" s="18"/>
      <c r="C338" s="18"/>
      <c r="D338" s="18" t="e">
        <f ca="1"/>
        <v>#NAME?</v>
      </c>
      <c r="E338" s="18"/>
      <c r="F338" s="18"/>
      <c r="G338" s="18"/>
      <c r="H338" s="20"/>
      <c r="I338" s="20"/>
      <c r="J338" s="20"/>
      <c r="K338" s="24"/>
      <c r="L338" s="20"/>
      <c r="M338" s="20"/>
      <c r="N338" s="18"/>
      <c r="O338" s="18"/>
      <c r="P338" s="18"/>
      <c r="Q338" s="18"/>
      <c r="R338" s="18"/>
      <c r="S338" s="14"/>
      <c r="T338" s="14"/>
      <c r="U338" s="14"/>
      <c r="V338" s="14"/>
      <c r="W338" s="14"/>
      <c r="X338" s="14"/>
      <c r="Y338" s="14"/>
      <c r="Z338" s="14"/>
      <c r="AA338" s="14"/>
      <c r="AB338" s="14"/>
      <c r="AC338" s="14"/>
      <c r="AD338" s="14"/>
      <c r="AE338" s="14"/>
      <c r="AF338" s="14"/>
      <c r="AG338" s="14"/>
      <c r="AH338" s="14"/>
    </row>
    <row r="339" spans="1:34" ht="15.75" hidden="1" customHeight="1">
      <c r="A339" s="17"/>
      <c r="B339" s="18"/>
      <c r="C339" s="18"/>
      <c r="D339" s="18"/>
      <c r="E339" s="18"/>
      <c r="F339" s="18"/>
      <c r="G339" s="18"/>
      <c r="H339" s="20"/>
      <c r="I339" s="20"/>
      <c r="J339" s="20"/>
      <c r="K339" s="24"/>
      <c r="L339" s="20"/>
      <c r="M339" s="20"/>
      <c r="N339" s="18"/>
      <c r="O339" s="18"/>
      <c r="P339" s="18"/>
      <c r="Q339" s="18"/>
      <c r="R339" s="18"/>
      <c r="S339" s="14"/>
      <c r="T339" s="14"/>
      <c r="U339" s="14"/>
      <c r="V339" s="14"/>
      <c r="W339" s="14"/>
      <c r="X339" s="14"/>
      <c r="Y339" s="14"/>
      <c r="Z339" s="14"/>
      <c r="AA339" s="14"/>
      <c r="AB339" s="14"/>
      <c r="AC339" s="14"/>
      <c r="AD339" s="14"/>
      <c r="AE339" s="14"/>
      <c r="AF339" s="14"/>
      <c r="AG339" s="14"/>
      <c r="AH339" s="14"/>
    </row>
    <row r="340" spans="1:34" ht="15.75" hidden="1" customHeight="1">
      <c r="A340" s="17"/>
      <c r="B340" s="18"/>
      <c r="C340" s="18"/>
      <c r="D340" s="18"/>
      <c r="E340" s="18"/>
      <c r="F340" s="18"/>
      <c r="G340" s="18"/>
      <c r="H340" s="20"/>
      <c r="I340" s="20"/>
      <c r="J340" s="20"/>
      <c r="K340" s="24"/>
      <c r="L340" s="20"/>
      <c r="M340" s="20"/>
      <c r="N340" s="18"/>
      <c r="O340" s="18"/>
      <c r="P340" s="18"/>
      <c r="Q340" s="18"/>
      <c r="R340" s="18"/>
      <c r="S340" s="14"/>
      <c r="T340" s="14"/>
      <c r="U340" s="14"/>
      <c r="V340" s="14"/>
      <c r="W340" s="14"/>
      <c r="X340" s="14"/>
      <c r="Y340" s="14"/>
      <c r="Z340" s="14"/>
      <c r="AA340" s="14"/>
      <c r="AB340" s="14"/>
      <c r="AC340" s="14"/>
      <c r="AD340" s="14"/>
      <c r="AE340" s="14"/>
      <c r="AF340" s="14"/>
      <c r="AG340" s="14"/>
      <c r="AH340" s="14"/>
    </row>
    <row r="341" spans="1:34" ht="15.75" hidden="1" customHeight="1">
      <c r="A341" s="17"/>
      <c r="B341" s="18"/>
      <c r="C341" s="18"/>
      <c r="D341" s="18"/>
      <c r="E341" s="18"/>
      <c r="F341" s="18"/>
      <c r="G341" s="18"/>
      <c r="H341" s="20"/>
      <c r="I341" s="20"/>
      <c r="J341" s="20"/>
      <c r="K341" s="24"/>
      <c r="L341" s="20"/>
      <c r="M341" s="20"/>
      <c r="N341" s="18"/>
      <c r="O341" s="18"/>
      <c r="P341" s="18"/>
      <c r="Q341" s="18"/>
      <c r="R341" s="18"/>
      <c r="S341" s="14"/>
      <c r="T341" s="14"/>
      <c r="U341" s="14"/>
      <c r="V341" s="14"/>
      <c r="W341" s="14"/>
      <c r="X341" s="14"/>
      <c r="Y341" s="14"/>
      <c r="Z341" s="14"/>
      <c r="AA341" s="14"/>
      <c r="AB341" s="14"/>
      <c r="AC341" s="14"/>
      <c r="AD341" s="14"/>
      <c r="AE341" s="14"/>
      <c r="AF341" s="14"/>
      <c r="AG341" s="14"/>
      <c r="AH341" s="14"/>
    </row>
    <row r="342" spans="1:34" ht="15.75" hidden="1" customHeight="1">
      <c r="A342" s="17"/>
      <c r="B342" s="18"/>
      <c r="C342" s="18"/>
      <c r="D342" s="18"/>
      <c r="E342" s="18"/>
      <c r="F342" s="18"/>
      <c r="G342" s="18"/>
      <c r="H342" s="20"/>
      <c r="I342" s="20"/>
      <c r="J342" s="20"/>
      <c r="K342" s="24"/>
      <c r="L342" s="20"/>
      <c r="M342" s="20"/>
      <c r="N342" s="18"/>
      <c r="O342" s="18"/>
      <c r="P342" s="18"/>
      <c r="Q342" s="18"/>
      <c r="R342" s="18"/>
      <c r="S342" s="14"/>
      <c r="T342" s="14"/>
      <c r="U342" s="14"/>
      <c r="V342" s="14"/>
      <c r="W342" s="14"/>
      <c r="X342" s="14"/>
      <c r="Y342" s="14"/>
      <c r="Z342" s="14"/>
      <c r="AA342" s="14"/>
      <c r="AB342" s="14"/>
      <c r="AC342" s="14"/>
      <c r="AD342" s="14"/>
      <c r="AE342" s="14"/>
      <c r="AF342" s="14"/>
      <c r="AG342" s="14"/>
      <c r="AH342" s="14"/>
    </row>
    <row r="343" spans="1:34" ht="15.75" customHeight="1">
      <c r="A343" s="17"/>
      <c r="B343" s="18"/>
      <c r="C343" s="18"/>
      <c r="D343" s="18"/>
      <c r="E343" s="18"/>
      <c r="F343" s="18"/>
      <c r="G343" s="18"/>
      <c r="H343" s="20"/>
      <c r="I343" s="20"/>
      <c r="J343" s="20"/>
      <c r="K343" s="24"/>
      <c r="L343" s="20"/>
      <c r="M343" s="20"/>
      <c r="N343" s="18"/>
      <c r="O343" s="18"/>
      <c r="P343" s="18"/>
      <c r="Q343" s="18"/>
      <c r="R343" s="18"/>
      <c r="S343" s="14"/>
      <c r="T343" s="14"/>
      <c r="U343" s="14"/>
      <c r="V343" s="14"/>
      <c r="W343" s="14"/>
      <c r="X343" s="14"/>
      <c r="Y343" s="14"/>
      <c r="Z343" s="14"/>
      <c r="AA343" s="14"/>
      <c r="AB343" s="14"/>
      <c r="AC343" s="14"/>
      <c r="AD343" s="14"/>
      <c r="AE343" s="14"/>
      <c r="AF343" s="14"/>
      <c r="AG343" s="14"/>
      <c r="AH343" s="14"/>
    </row>
    <row r="344" spans="1:34" ht="15.75" customHeight="1">
      <c r="A344" s="17"/>
      <c r="B344" s="18"/>
      <c r="C344" s="18"/>
      <c r="D344" s="18"/>
      <c r="E344" s="18"/>
      <c r="F344" s="18"/>
      <c r="G344" s="18"/>
      <c r="H344" s="20"/>
      <c r="I344" s="20"/>
      <c r="J344" s="20"/>
      <c r="K344" s="24"/>
      <c r="L344" s="20"/>
      <c r="M344" s="20"/>
      <c r="N344" s="18"/>
      <c r="O344" s="18"/>
      <c r="P344" s="18"/>
      <c r="Q344" s="18"/>
      <c r="R344" s="18"/>
      <c r="S344" s="14"/>
      <c r="T344" s="14"/>
      <c r="U344" s="14"/>
      <c r="V344" s="14"/>
      <c r="W344" s="14"/>
      <c r="X344" s="14"/>
      <c r="Y344" s="14"/>
      <c r="Z344" s="14"/>
      <c r="AA344" s="14"/>
      <c r="AB344" s="14"/>
      <c r="AC344" s="14"/>
      <c r="AD344" s="14"/>
      <c r="AE344" s="14"/>
      <c r="AF344" s="14"/>
      <c r="AG344" s="14"/>
      <c r="AH344" s="14"/>
    </row>
    <row r="345" spans="1:34" ht="15.75" customHeight="1">
      <c r="A345" s="17"/>
      <c r="B345" s="18"/>
      <c r="C345" s="18"/>
      <c r="D345" s="18"/>
      <c r="E345" s="18"/>
      <c r="F345" s="18"/>
      <c r="G345" s="18"/>
      <c r="H345" s="20"/>
      <c r="I345" s="20"/>
      <c r="J345" s="20"/>
      <c r="K345" s="24"/>
      <c r="L345" s="20"/>
      <c r="M345" s="20"/>
      <c r="N345" s="18"/>
      <c r="O345" s="18"/>
      <c r="P345" s="18"/>
      <c r="Q345" s="18"/>
      <c r="R345" s="18"/>
      <c r="S345" s="14"/>
      <c r="T345" s="14"/>
      <c r="U345" s="14"/>
      <c r="V345" s="14"/>
      <c r="W345" s="14"/>
      <c r="X345" s="14"/>
      <c r="Y345" s="14"/>
      <c r="Z345" s="14"/>
      <c r="AA345" s="14"/>
      <c r="AB345" s="14"/>
      <c r="AC345" s="14"/>
      <c r="AD345" s="14"/>
      <c r="AE345" s="14"/>
      <c r="AF345" s="14"/>
      <c r="AG345" s="14"/>
      <c r="AH345" s="14"/>
    </row>
    <row r="346" spans="1:34" ht="15.75" customHeight="1">
      <c r="A346" s="17"/>
      <c r="B346" s="18"/>
      <c r="C346" s="18"/>
      <c r="D346" s="18"/>
      <c r="E346" s="18"/>
      <c r="F346" s="18"/>
      <c r="G346" s="18"/>
      <c r="H346" s="20"/>
      <c r="I346" s="20"/>
      <c r="J346" s="20"/>
      <c r="K346" s="24"/>
      <c r="L346" s="20"/>
      <c r="M346" s="20"/>
      <c r="N346" s="18"/>
      <c r="O346" s="18"/>
      <c r="P346" s="18"/>
      <c r="Q346" s="18"/>
      <c r="R346" s="18"/>
      <c r="S346" s="14"/>
      <c r="T346" s="14"/>
      <c r="U346" s="14"/>
      <c r="V346" s="14"/>
      <c r="W346" s="14"/>
      <c r="X346" s="14"/>
      <c r="Y346" s="14"/>
      <c r="Z346" s="14"/>
      <c r="AA346" s="14"/>
      <c r="AB346" s="14"/>
      <c r="AC346" s="14"/>
      <c r="AD346" s="14"/>
      <c r="AE346" s="14"/>
      <c r="AF346" s="14"/>
      <c r="AG346" s="14"/>
      <c r="AH346" s="14"/>
    </row>
    <row r="347" spans="1:34" ht="15.75" customHeight="1">
      <c r="A347" s="17"/>
      <c r="B347" s="18"/>
      <c r="C347" s="18"/>
      <c r="D347" s="18"/>
      <c r="E347" s="18"/>
      <c r="F347" s="18"/>
      <c r="G347" s="18"/>
      <c r="H347" s="20"/>
      <c r="I347" s="20"/>
      <c r="J347" s="20"/>
      <c r="K347" s="24"/>
      <c r="L347" s="20"/>
      <c r="M347" s="20"/>
      <c r="N347" s="18"/>
      <c r="O347" s="18"/>
      <c r="P347" s="18"/>
      <c r="Q347" s="18"/>
      <c r="R347" s="18"/>
      <c r="S347" s="14"/>
      <c r="T347" s="14"/>
      <c r="U347" s="14"/>
      <c r="V347" s="14"/>
      <c r="W347" s="14"/>
      <c r="X347" s="14"/>
      <c r="Y347" s="14"/>
      <c r="Z347" s="14"/>
      <c r="AA347" s="14"/>
      <c r="AB347" s="14"/>
      <c r="AC347" s="14"/>
      <c r="AD347" s="14"/>
      <c r="AE347" s="14"/>
      <c r="AF347" s="14"/>
      <c r="AG347" s="14"/>
      <c r="AH347" s="14"/>
    </row>
    <row r="348" spans="1:34" ht="15.75" customHeight="1">
      <c r="A348" s="17"/>
      <c r="B348" s="18"/>
      <c r="C348" s="18"/>
      <c r="D348" s="18"/>
      <c r="E348" s="18"/>
      <c r="F348" s="18"/>
      <c r="G348" s="18"/>
      <c r="H348" s="20"/>
      <c r="I348" s="20"/>
      <c r="J348" s="20"/>
      <c r="K348" s="24"/>
      <c r="L348" s="20"/>
      <c r="M348" s="20"/>
      <c r="N348" s="18"/>
      <c r="O348" s="18"/>
      <c r="P348" s="18"/>
      <c r="Q348" s="18"/>
      <c r="R348" s="18"/>
      <c r="S348" s="14"/>
      <c r="T348" s="14"/>
      <c r="U348" s="14"/>
      <c r="V348" s="14"/>
      <c r="W348" s="14"/>
      <c r="X348" s="14"/>
      <c r="Y348" s="14"/>
      <c r="Z348" s="14"/>
      <c r="AA348" s="14"/>
      <c r="AB348" s="14"/>
      <c r="AC348" s="14"/>
      <c r="AD348" s="14"/>
      <c r="AE348" s="14"/>
      <c r="AF348" s="14"/>
      <c r="AG348" s="14"/>
      <c r="AH348" s="14"/>
    </row>
    <row r="349" spans="1:34" ht="15.75" customHeight="1">
      <c r="A349" s="17"/>
      <c r="B349" s="18"/>
      <c r="C349" s="18"/>
      <c r="D349" s="18"/>
      <c r="E349" s="18"/>
      <c r="F349" s="18"/>
      <c r="G349" s="18"/>
      <c r="H349" s="20"/>
      <c r="I349" s="20"/>
      <c r="J349" s="20"/>
      <c r="K349" s="24"/>
      <c r="L349" s="20"/>
      <c r="M349" s="20"/>
      <c r="N349" s="18"/>
      <c r="O349" s="18"/>
      <c r="P349" s="18"/>
      <c r="Q349" s="18"/>
      <c r="R349" s="18"/>
      <c r="S349" s="14"/>
      <c r="T349" s="14"/>
      <c r="U349" s="14"/>
      <c r="V349" s="14"/>
      <c r="W349" s="14"/>
      <c r="X349" s="14"/>
      <c r="Y349" s="14"/>
      <c r="Z349" s="14"/>
      <c r="AA349" s="14"/>
      <c r="AB349" s="14"/>
      <c r="AC349" s="14"/>
      <c r="AD349" s="14"/>
      <c r="AE349" s="14"/>
      <c r="AF349" s="14"/>
      <c r="AG349" s="14"/>
      <c r="AH349" s="14"/>
    </row>
    <row r="350" spans="1:34" ht="15.75" customHeight="1">
      <c r="A350" s="17"/>
      <c r="B350" s="18"/>
      <c r="C350" s="18"/>
      <c r="D350" s="18"/>
      <c r="E350" s="18"/>
      <c r="F350" s="18"/>
      <c r="G350" s="18"/>
      <c r="H350" s="20"/>
      <c r="I350" s="20"/>
      <c r="J350" s="20"/>
      <c r="K350" s="24"/>
      <c r="L350" s="20"/>
      <c r="M350" s="20"/>
      <c r="N350" s="18"/>
      <c r="O350" s="18"/>
      <c r="P350" s="18"/>
      <c r="Q350" s="18"/>
      <c r="R350" s="18"/>
      <c r="S350" s="14"/>
      <c r="T350" s="14"/>
      <c r="U350" s="14"/>
      <c r="V350" s="14"/>
      <c r="W350" s="14"/>
      <c r="X350" s="14"/>
      <c r="Y350" s="14"/>
      <c r="Z350" s="14"/>
      <c r="AA350" s="14"/>
      <c r="AB350" s="14"/>
      <c r="AC350" s="14"/>
      <c r="AD350" s="14"/>
      <c r="AE350" s="14"/>
      <c r="AF350" s="14"/>
      <c r="AG350" s="14"/>
      <c r="AH350" s="14"/>
    </row>
    <row r="351" spans="1:34" ht="15.75" customHeight="1">
      <c r="A351" s="17"/>
      <c r="B351" s="18"/>
      <c r="C351" s="18"/>
      <c r="D351" s="18"/>
      <c r="E351" s="18"/>
      <c r="F351" s="18"/>
      <c r="G351" s="18"/>
      <c r="H351" s="20"/>
      <c r="I351" s="20"/>
      <c r="J351" s="20"/>
      <c r="K351" s="24"/>
      <c r="L351" s="20"/>
      <c r="M351" s="20"/>
      <c r="N351" s="18"/>
      <c r="O351" s="18"/>
      <c r="P351" s="18"/>
      <c r="Q351" s="18"/>
      <c r="R351" s="18"/>
      <c r="S351" s="14"/>
      <c r="T351" s="14"/>
      <c r="U351" s="14"/>
      <c r="V351" s="14"/>
      <c r="W351" s="14"/>
      <c r="X351" s="14"/>
      <c r="Y351" s="14"/>
      <c r="Z351" s="14"/>
      <c r="AA351" s="14"/>
      <c r="AB351" s="14"/>
      <c r="AC351" s="14"/>
      <c r="AD351" s="14"/>
      <c r="AE351" s="14"/>
      <c r="AF351" s="14"/>
      <c r="AG351" s="14"/>
      <c r="AH351" s="14"/>
    </row>
    <row r="352" spans="1:34" ht="15.75" customHeight="1">
      <c r="A352" s="17"/>
      <c r="B352" s="18"/>
      <c r="C352" s="18"/>
      <c r="D352" s="18"/>
      <c r="E352" s="18"/>
      <c r="F352" s="18"/>
      <c r="G352" s="18"/>
      <c r="H352" s="20"/>
      <c r="I352" s="20"/>
      <c r="J352" s="20"/>
      <c r="K352" s="24"/>
      <c r="L352" s="20"/>
      <c r="M352" s="20"/>
      <c r="N352" s="18"/>
      <c r="O352" s="18"/>
      <c r="P352" s="18"/>
      <c r="Q352" s="18"/>
      <c r="R352" s="18"/>
      <c r="S352" s="14"/>
      <c r="T352" s="14"/>
      <c r="U352" s="14"/>
      <c r="V352" s="14"/>
      <c r="W352" s="14"/>
      <c r="X352" s="14"/>
      <c r="Y352" s="14"/>
      <c r="Z352" s="14"/>
      <c r="AA352" s="14"/>
      <c r="AB352" s="14"/>
      <c r="AC352" s="14"/>
      <c r="AD352" s="14"/>
      <c r="AE352" s="14"/>
      <c r="AF352" s="14"/>
      <c r="AG352" s="14"/>
      <c r="AH352" s="14"/>
    </row>
    <row r="353" spans="1:34" ht="15.75" customHeight="1">
      <c r="A353" s="17"/>
      <c r="B353" s="18"/>
      <c r="C353" s="18"/>
      <c r="D353" s="18"/>
      <c r="E353" s="18"/>
      <c r="F353" s="18"/>
      <c r="G353" s="18"/>
      <c r="H353" s="20"/>
      <c r="I353" s="20"/>
      <c r="J353" s="20"/>
      <c r="K353" s="24"/>
      <c r="L353" s="20"/>
      <c r="M353" s="20"/>
      <c r="N353" s="18"/>
      <c r="O353" s="18"/>
      <c r="P353" s="18"/>
      <c r="Q353" s="18"/>
      <c r="R353" s="18"/>
      <c r="S353" s="14"/>
      <c r="T353" s="14"/>
      <c r="U353" s="14"/>
      <c r="V353" s="14"/>
      <c r="W353" s="14"/>
      <c r="X353" s="14"/>
      <c r="Y353" s="14"/>
      <c r="Z353" s="14"/>
      <c r="AA353" s="14"/>
      <c r="AB353" s="14"/>
      <c r="AC353" s="14"/>
      <c r="AD353" s="14"/>
      <c r="AE353" s="14"/>
      <c r="AF353" s="14"/>
      <c r="AG353" s="14"/>
      <c r="AH353" s="14"/>
    </row>
    <row r="354" spans="1:34" ht="15.75" customHeight="1">
      <c r="A354" s="17"/>
      <c r="B354" s="18"/>
      <c r="C354" s="18"/>
      <c r="D354" s="18"/>
      <c r="E354" s="18"/>
      <c r="F354" s="18"/>
      <c r="G354" s="18"/>
      <c r="H354" s="20"/>
      <c r="I354" s="20"/>
      <c r="J354" s="20"/>
      <c r="K354" s="24"/>
      <c r="L354" s="20"/>
      <c r="M354" s="20"/>
      <c r="N354" s="18"/>
      <c r="O354" s="18"/>
      <c r="P354" s="18"/>
      <c r="Q354" s="18"/>
      <c r="R354" s="18"/>
      <c r="S354" s="14"/>
      <c r="T354" s="14"/>
      <c r="U354" s="14"/>
      <c r="V354" s="14"/>
      <c r="W354" s="14"/>
      <c r="X354" s="14"/>
      <c r="Y354" s="14"/>
      <c r="Z354" s="14"/>
      <c r="AA354" s="14"/>
      <c r="AB354" s="14"/>
      <c r="AC354" s="14"/>
      <c r="AD354" s="14"/>
      <c r="AE354" s="14"/>
      <c r="AF354" s="14"/>
      <c r="AG354" s="14"/>
      <c r="AH354" s="14"/>
    </row>
    <row r="355" spans="1:34" ht="15.75" customHeight="1">
      <c r="A355" s="17"/>
      <c r="B355" s="18"/>
      <c r="C355" s="18"/>
      <c r="D355" s="18"/>
      <c r="E355" s="18"/>
      <c r="F355" s="18"/>
      <c r="G355" s="18"/>
      <c r="H355" s="20"/>
      <c r="I355" s="20"/>
      <c r="J355" s="20"/>
      <c r="K355" s="24"/>
      <c r="L355" s="20"/>
      <c r="M355" s="20"/>
      <c r="N355" s="18"/>
      <c r="O355" s="18"/>
      <c r="P355" s="18"/>
      <c r="Q355" s="18"/>
      <c r="R355" s="18"/>
      <c r="S355" s="14"/>
      <c r="T355" s="14"/>
      <c r="U355" s="14"/>
      <c r="V355" s="14"/>
      <c r="W355" s="14"/>
      <c r="X355" s="14"/>
      <c r="Y355" s="14"/>
      <c r="Z355" s="14"/>
      <c r="AA355" s="14"/>
      <c r="AB355" s="14"/>
      <c r="AC355" s="14"/>
      <c r="AD355" s="14"/>
      <c r="AE355" s="14"/>
      <c r="AF355" s="14"/>
      <c r="AG355" s="14"/>
      <c r="AH355" s="14"/>
    </row>
    <row r="356" spans="1:34" ht="15.75" customHeight="1">
      <c r="A356" s="17"/>
      <c r="B356" s="18"/>
      <c r="C356" s="18"/>
      <c r="D356" s="18"/>
      <c r="E356" s="18"/>
      <c r="F356" s="18"/>
      <c r="G356" s="18"/>
      <c r="H356" s="20"/>
      <c r="I356" s="20"/>
      <c r="J356" s="20"/>
      <c r="K356" s="24"/>
      <c r="L356" s="20"/>
      <c r="M356" s="20"/>
      <c r="N356" s="18"/>
      <c r="O356" s="18"/>
      <c r="P356" s="18"/>
      <c r="Q356" s="18"/>
      <c r="R356" s="18"/>
      <c r="S356" s="14"/>
      <c r="T356" s="14"/>
      <c r="U356" s="14"/>
      <c r="V356" s="14"/>
      <c r="W356" s="14"/>
      <c r="X356" s="14"/>
      <c r="Y356" s="14"/>
      <c r="Z356" s="14"/>
      <c r="AA356" s="14"/>
      <c r="AB356" s="14"/>
      <c r="AC356" s="14"/>
      <c r="AD356" s="14"/>
      <c r="AE356" s="14"/>
      <c r="AF356" s="14"/>
      <c r="AG356" s="14"/>
      <c r="AH356" s="14"/>
    </row>
    <row r="357" spans="1:34" ht="15.75" customHeight="1">
      <c r="A357" s="17"/>
      <c r="B357" s="18"/>
      <c r="C357" s="18"/>
      <c r="D357" s="18"/>
      <c r="E357" s="18"/>
      <c r="F357" s="18"/>
      <c r="G357" s="18"/>
      <c r="H357" s="20"/>
      <c r="I357" s="20"/>
      <c r="J357" s="20"/>
      <c r="K357" s="24"/>
      <c r="L357" s="20"/>
      <c r="M357" s="20"/>
      <c r="N357" s="18"/>
      <c r="O357" s="18"/>
      <c r="P357" s="18"/>
      <c r="Q357" s="18"/>
      <c r="R357" s="18"/>
      <c r="S357" s="14"/>
      <c r="T357" s="14"/>
      <c r="U357" s="14"/>
      <c r="V357" s="14"/>
      <c r="W357" s="14"/>
      <c r="X357" s="14"/>
      <c r="Y357" s="14"/>
      <c r="Z357" s="14"/>
      <c r="AA357" s="14"/>
      <c r="AB357" s="14"/>
      <c r="AC357" s="14"/>
      <c r="AD357" s="14"/>
      <c r="AE357" s="14"/>
      <c r="AF357" s="14"/>
      <c r="AG357" s="14"/>
      <c r="AH357" s="14"/>
    </row>
    <row r="358" spans="1:34" ht="15.75" customHeight="1">
      <c r="A358" s="17"/>
      <c r="B358" s="18"/>
      <c r="C358" s="18"/>
      <c r="D358" s="18"/>
      <c r="E358" s="18"/>
      <c r="F358" s="18"/>
      <c r="G358" s="18"/>
      <c r="H358" s="20"/>
      <c r="I358" s="20"/>
      <c r="J358" s="20"/>
      <c r="K358" s="24"/>
      <c r="L358" s="20"/>
      <c r="M358" s="20"/>
      <c r="N358" s="18"/>
      <c r="O358" s="18"/>
      <c r="P358" s="18"/>
      <c r="Q358" s="18"/>
      <c r="R358" s="18"/>
      <c r="S358" s="14"/>
      <c r="T358" s="14"/>
      <c r="U358" s="14"/>
      <c r="V358" s="14"/>
      <c r="W358" s="14"/>
      <c r="X358" s="14"/>
      <c r="Y358" s="14"/>
      <c r="Z358" s="14"/>
      <c r="AA358" s="14"/>
      <c r="AB358" s="14"/>
      <c r="AC358" s="14"/>
      <c r="AD358" s="14"/>
      <c r="AE358" s="14"/>
      <c r="AF358" s="14"/>
      <c r="AG358" s="14"/>
      <c r="AH358" s="14"/>
    </row>
    <row r="359" spans="1:34" ht="15.75" customHeight="1">
      <c r="A359" s="17"/>
      <c r="B359" s="18"/>
      <c r="C359" s="18"/>
      <c r="D359" s="18"/>
      <c r="E359" s="18"/>
      <c r="F359" s="18"/>
      <c r="G359" s="18"/>
      <c r="H359" s="20"/>
      <c r="I359" s="20"/>
      <c r="J359" s="20"/>
      <c r="K359" s="24"/>
      <c r="L359" s="20"/>
      <c r="M359" s="20"/>
      <c r="N359" s="18"/>
      <c r="O359" s="18"/>
      <c r="P359" s="18"/>
      <c r="Q359" s="18"/>
      <c r="R359" s="18"/>
      <c r="S359" s="14"/>
      <c r="T359" s="14"/>
      <c r="U359" s="14"/>
      <c r="V359" s="14"/>
      <c r="W359" s="14"/>
      <c r="X359" s="14"/>
      <c r="Y359" s="14"/>
      <c r="Z359" s="14"/>
      <c r="AA359" s="14"/>
      <c r="AB359" s="14"/>
      <c r="AC359" s="14"/>
      <c r="AD359" s="14"/>
      <c r="AE359" s="14"/>
      <c r="AF359" s="14"/>
      <c r="AG359" s="14"/>
      <c r="AH359" s="14"/>
    </row>
    <row r="360" spans="1:34" ht="15.75" customHeight="1">
      <c r="A360" s="17"/>
      <c r="B360" s="18"/>
      <c r="C360" s="18"/>
      <c r="D360" s="18"/>
      <c r="E360" s="18"/>
      <c r="F360" s="18"/>
      <c r="G360" s="18"/>
      <c r="H360" s="20"/>
      <c r="I360" s="20"/>
      <c r="J360" s="20"/>
      <c r="K360" s="24"/>
      <c r="L360" s="20"/>
      <c r="M360" s="20"/>
      <c r="N360" s="18"/>
      <c r="O360" s="18"/>
      <c r="P360" s="18"/>
      <c r="Q360" s="18"/>
      <c r="R360" s="18"/>
      <c r="S360" s="14"/>
      <c r="T360" s="14"/>
      <c r="U360" s="14"/>
      <c r="V360" s="14"/>
      <c r="W360" s="14"/>
      <c r="X360" s="14"/>
      <c r="Y360" s="14"/>
      <c r="Z360" s="14"/>
      <c r="AA360" s="14"/>
      <c r="AB360" s="14"/>
      <c r="AC360" s="14"/>
      <c r="AD360" s="14"/>
      <c r="AE360" s="14"/>
      <c r="AF360" s="14"/>
      <c r="AG360" s="14"/>
      <c r="AH360" s="14"/>
    </row>
    <row r="361" spans="1:34" ht="15.75" customHeight="1">
      <c r="A361" s="17"/>
      <c r="B361" s="18"/>
      <c r="C361" s="18"/>
      <c r="D361" s="18"/>
      <c r="E361" s="18"/>
      <c r="F361" s="18"/>
      <c r="G361" s="18"/>
      <c r="H361" s="20"/>
      <c r="I361" s="20"/>
      <c r="J361" s="20"/>
      <c r="K361" s="24"/>
      <c r="L361" s="20"/>
      <c r="M361" s="20"/>
      <c r="N361" s="18"/>
      <c r="O361" s="18"/>
      <c r="P361" s="18"/>
      <c r="Q361" s="18"/>
      <c r="R361" s="18"/>
      <c r="S361" s="14"/>
      <c r="T361" s="14"/>
      <c r="U361" s="14"/>
      <c r="V361" s="14"/>
      <c r="W361" s="14"/>
      <c r="X361" s="14"/>
      <c r="Y361" s="14"/>
      <c r="Z361" s="14"/>
      <c r="AA361" s="14"/>
      <c r="AB361" s="14"/>
      <c r="AC361" s="14"/>
      <c r="AD361" s="14"/>
      <c r="AE361" s="14"/>
      <c r="AF361" s="14"/>
      <c r="AG361" s="14"/>
      <c r="AH361" s="14"/>
    </row>
    <row r="362" spans="1:34" ht="15.75" customHeight="1">
      <c r="A362" s="17"/>
      <c r="B362" s="18"/>
      <c r="C362" s="18"/>
      <c r="D362" s="18"/>
      <c r="E362" s="18"/>
      <c r="F362" s="18"/>
      <c r="G362" s="18"/>
      <c r="H362" s="20"/>
      <c r="I362" s="20"/>
      <c r="J362" s="20"/>
      <c r="K362" s="24"/>
      <c r="L362" s="20"/>
      <c r="M362" s="20"/>
      <c r="N362" s="18"/>
      <c r="O362" s="18"/>
      <c r="P362" s="18"/>
      <c r="Q362" s="18"/>
      <c r="R362" s="18"/>
      <c r="S362" s="14"/>
      <c r="T362" s="14"/>
      <c r="U362" s="14"/>
      <c r="V362" s="14"/>
      <c r="W362" s="14"/>
      <c r="X362" s="14"/>
      <c r="Y362" s="14"/>
      <c r="Z362" s="14"/>
      <c r="AA362" s="14"/>
      <c r="AB362" s="14"/>
      <c r="AC362" s="14"/>
      <c r="AD362" s="14"/>
      <c r="AE362" s="14"/>
      <c r="AF362" s="14"/>
      <c r="AG362" s="14"/>
      <c r="AH362" s="14"/>
    </row>
    <row r="363" spans="1:34" ht="15.75" customHeight="1">
      <c r="A363" s="17"/>
      <c r="B363" s="18"/>
      <c r="C363" s="18"/>
      <c r="D363" s="18"/>
      <c r="E363" s="18"/>
      <c r="F363" s="18"/>
      <c r="G363" s="18"/>
      <c r="H363" s="20"/>
      <c r="I363" s="20"/>
      <c r="J363" s="20"/>
      <c r="K363" s="24"/>
      <c r="L363" s="20"/>
      <c r="M363" s="20"/>
      <c r="N363" s="18"/>
      <c r="O363" s="18"/>
      <c r="P363" s="18"/>
      <c r="Q363" s="18"/>
      <c r="R363" s="18"/>
      <c r="S363" s="14"/>
      <c r="T363" s="14"/>
      <c r="U363" s="14"/>
      <c r="V363" s="14"/>
      <c r="W363" s="14"/>
      <c r="X363" s="14"/>
      <c r="Y363" s="14"/>
      <c r="Z363" s="14"/>
      <c r="AA363" s="14"/>
      <c r="AB363" s="14"/>
      <c r="AC363" s="14"/>
      <c r="AD363" s="14"/>
      <c r="AE363" s="14"/>
      <c r="AF363" s="14"/>
      <c r="AG363" s="14"/>
      <c r="AH363" s="14"/>
    </row>
    <row r="364" spans="1:34" ht="15.75" customHeight="1">
      <c r="A364" s="17"/>
      <c r="B364" s="18"/>
      <c r="C364" s="18"/>
      <c r="D364" s="18"/>
      <c r="E364" s="18"/>
      <c r="F364" s="18"/>
      <c r="G364" s="18"/>
      <c r="H364" s="20"/>
      <c r="I364" s="20"/>
      <c r="J364" s="20"/>
      <c r="K364" s="24"/>
      <c r="L364" s="20"/>
      <c r="M364" s="20"/>
      <c r="N364" s="18"/>
      <c r="O364" s="18"/>
      <c r="P364" s="18"/>
      <c r="Q364" s="18"/>
      <c r="R364" s="18"/>
      <c r="S364" s="14"/>
      <c r="T364" s="14"/>
      <c r="U364" s="14"/>
      <c r="V364" s="14"/>
      <c r="W364" s="14"/>
      <c r="X364" s="14"/>
      <c r="Y364" s="14"/>
      <c r="Z364" s="14"/>
      <c r="AA364" s="14"/>
      <c r="AB364" s="14"/>
      <c r="AC364" s="14"/>
      <c r="AD364" s="14"/>
      <c r="AE364" s="14"/>
      <c r="AF364" s="14"/>
      <c r="AG364" s="14"/>
      <c r="AH364" s="14"/>
    </row>
    <row r="365" spans="1:34" ht="15.75" customHeight="1">
      <c r="A365" s="17"/>
      <c r="B365" s="18"/>
      <c r="C365" s="18"/>
      <c r="D365" s="18"/>
      <c r="E365" s="18"/>
      <c r="F365" s="18"/>
      <c r="G365" s="18"/>
      <c r="H365" s="20"/>
      <c r="I365" s="20"/>
      <c r="J365" s="20"/>
      <c r="K365" s="24"/>
      <c r="L365" s="20"/>
      <c r="M365" s="20"/>
      <c r="N365" s="18"/>
      <c r="O365" s="18"/>
      <c r="P365" s="18"/>
      <c r="Q365" s="18"/>
      <c r="R365" s="18"/>
      <c r="S365" s="14"/>
      <c r="T365" s="14"/>
      <c r="U365" s="14"/>
      <c r="V365" s="14"/>
      <c r="W365" s="14"/>
      <c r="X365" s="14"/>
      <c r="Y365" s="14"/>
      <c r="Z365" s="14"/>
      <c r="AA365" s="14"/>
      <c r="AB365" s="14"/>
      <c r="AC365" s="14"/>
      <c r="AD365" s="14"/>
      <c r="AE365" s="14"/>
      <c r="AF365" s="14"/>
      <c r="AG365" s="14"/>
      <c r="AH365" s="14"/>
    </row>
    <row r="366" spans="1:34" ht="15.75" customHeight="1">
      <c r="A366" s="17"/>
      <c r="B366" s="18"/>
      <c r="C366" s="18"/>
      <c r="D366" s="18"/>
      <c r="E366" s="18"/>
      <c r="F366" s="18"/>
      <c r="G366" s="18"/>
      <c r="H366" s="20"/>
      <c r="I366" s="20"/>
      <c r="J366" s="20"/>
      <c r="K366" s="24"/>
      <c r="L366" s="20"/>
      <c r="M366" s="20"/>
      <c r="N366" s="18"/>
      <c r="O366" s="18"/>
      <c r="P366" s="18"/>
      <c r="Q366" s="18"/>
      <c r="R366" s="18"/>
      <c r="S366" s="14"/>
      <c r="T366" s="14"/>
      <c r="U366" s="14"/>
      <c r="V366" s="14"/>
      <c r="W366" s="14"/>
      <c r="X366" s="14"/>
      <c r="Y366" s="14"/>
      <c r="Z366" s="14"/>
      <c r="AA366" s="14"/>
      <c r="AB366" s="14"/>
      <c r="AC366" s="14"/>
      <c r="AD366" s="14"/>
      <c r="AE366" s="14"/>
      <c r="AF366" s="14"/>
      <c r="AG366" s="14"/>
      <c r="AH366" s="14"/>
    </row>
    <row r="367" spans="1:34" ht="15.75" customHeight="1">
      <c r="A367" s="17"/>
      <c r="B367" s="18"/>
      <c r="C367" s="18"/>
      <c r="D367" s="18"/>
      <c r="E367" s="18"/>
      <c r="F367" s="18"/>
      <c r="G367" s="18"/>
      <c r="H367" s="20"/>
      <c r="I367" s="20"/>
      <c r="J367" s="20"/>
      <c r="K367" s="24"/>
      <c r="L367" s="20"/>
      <c r="M367" s="20"/>
      <c r="N367" s="18"/>
      <c r="O367" s="18"/>
      <c r="P367" s="18"/>
      <c r="Q367" s="18"/>
      <c r="R367" s="18"/>
      <c r="S367" s="14"/>
      <c r="T367" s="14"/>
      <c r="U367" s="14"/>
      <c r="V367" s="14"/>
      <c r="W367" s="14"/>
      <c r="X367" s="14"/>
      <c r="Y367" s="14"/>
      <c r="Z367" s="14"/>
      <c r="AA367" s="14"/>
      <c r="AB367" s="14"/>
      <c r="AC367" s="14"/>
      <c r="AD367" s="14"/>
      <c r="AE367" s="14"/>
      <c r="AF367" s="14"/>
      <c r="AG367" s="14"/>
      <c r="AH367" s="14"/>
    </row>
    <row r="368" spans="1:34" ht="15.75" customHeight="1">
      <c r="A368" s="17"/>
      <c r="B368" s="18"/>
      <c r="C368" s="18"/>
      <c r="D368" s="18"/>
      <c r="E368" s="18"/>
      <c r="F368" s="18"/>
      <c r="G368" s="18"/>
      <c r="H368" s="20"/>
      <c r="I368" s="20"/>
      <c r="J368" s="20"/>
      <c r="K368" s="24"/>
      <c r="L368" s="20"/>
      <c r="M368" s="20"/>
      <c r="N368" s="18"/>
      <c r="O368" s="18"/>
      <c r="P368" s="18"/>
      <c r="Q368" s="18"/>
      <c r="R368" s="18"/>
      <c r="S368" s="14"/>
      <c r="T368" s="14"/>
      <c r="U368" s="14"/>
      <c r="V368" s="14"/>
      <c r="W368" s="14"/>
      <c r="X368" s="14"/>
      <c r="Y368" s="14"/>
      <c r="Z368" s="14"/>
      <c r="AA368" s="14"/>
      <c r="AB368" s="14"/>
      <c r="AC368" s="14"/>
      <c r="AD368" s="14"/>
      <c r="AE368" s="14"/>
      <c r="AF368" s="14"/>
      <c r="AG368" s="14"/>
      <c r="AH368" s="14"/>
    </row>
    <row r="369" spans="1:34" ht="15.75" customHeight="1">
      <c r="A369" s="17"/>
      <c r="B369" s="18"/>
      <c r="C369" s="18"/>
      <c r="D369" s="18"/>
      <c r="E369" s="18"/>
      <c r="F369" s="18"/>
      <c r="G369" s="18"/>
      <c r="H369" s="20"/>
      <c r="I369" s="20"/>
      <c r="J369" s="20"/>
      <c r="K369" s="24"/>
      <c r="L369" s="20"/>
      <c r="M369" s="20"/>
      <c r="N369" s="18"/>
      <c r="O369" s="18"/>
      <c r="P369" s="18"/>
      <c r="Q369" s="18"/>
      <c r="R369" s="18"/>
      <c r="S369" s="14"/>
      <c r="T369" s="14"/>
      <c r="U369" s="14"/>
      <c r="V369" s="14"/>
      <c r="W369" s="14"/>
      <c r="X369" s="14"/>
      <c r="Y369" s="14"/>
      <c r="Z369" s="14"/>
      <c r="AA369" s="14"/>
      <c r="AB369" s="14"/>
      <c r="AC369" s="14"/>
      <c r="AD369" s="14"/>
      <c r="AE369" s="14"/>
      <c r="AF369" s="14"/>
      <c r="AG369" s="14"/>
      <c r="AH369" s="14"/>
    </row>
    <row r="370" spans="1:34" ht="15.75" customHeight="1">
      <c r="A370" s="17"/>
      <c r="B370" s="18"/>
      <c r="C370" s="18"/>
      <c r="D370" s="18"/>
      <c r="E370" s="18"/>
      <c r="F370" s="18"/>
      <c r="G370" s="18"/>
      <c r="H370" s="20"/>
      <c r="I370" s="20"/>
      <c r="J370" s="20"/>
      <c r="K370" s="24"/>
      <c r="L370" s="20"/>
      <c r="M370" s="20"/>
      <c r="N370" s="18"/>
      <c r="O370" s="18"/>
      <c r="P370" s="18"/>
      <c r="Q370" s="18"/>
      <c r="R370" s="18"/>
      <c r="S370" s="14"/>
      <c r="T370" s="14"/>
      <c r="U370" s="14"/>
      <c r="V370" s="14"/>
      <c r="W370" s="14"/>
      <c r="X370" s="14"/>
      <c r="Y370" s="14"/>
      <c r="Z370" s="14"/>
      <c r="AA370" s="14"/>
      <c r="AB370" s="14"/>
      <c r="AC370" s="14"/>
      <c r="AD370" s="14"/>
      <c r="AE370" s="14"/>
      <c r="AF370" s="14"/>
      <c r="AG370" s="14"/>
      <c r="AH370" s="14"/>
    </row>
    <row r="371" spans="1:34" ht="15.75" customHeight="1">
      <c r="A371" s="17"/>
      <c r="B371" s="18"/>
      <c r="C371" s="18"/>
      <c r="D371" s="18"/>
      <c r="E371" s="18"/>
      <c r="F371" s="18"/>
      <c r="G371" s="18"/>
      <c r="H371" s="20"/>
      <c r="I371" s="20"/>
      <c r="J371" s="20"/>
      <c r="K371" s="24"/>
      <c r="L371" s="20"/>
      <c r="M371" s="20"/>
      <c r="N371" s="18"/>
      <c r="O371" s="18"/>
      <c r="P371" s="18"/>
      <c r="Q371" s="18"/>
      <c r="R371" s="18"/>
      <c r="S371" s="14"/>
      <c r="T371" s="14"/>
      <c r="U371" s="14"/>
      <c r="V371" s="14"/>
      <c r="W371" s="14"/>
      <c r="X371" s="14"/>
      <c r="Y371" s="14"/>
      <c r="Z371" s="14"/>
      <c r="AA371" s="14"/>
      <c r="AB371" s="14"/>
      <c r="AC371" s="14"/>
      <c r="AD371" s="14"/>
      <c r="AE371" s="14"/>
      <c r="AF371" s="14"/>
      <c r="AG371" s="14"/>
      <c r="AH371" s="14"/>
    </row>
    <row r="372" spans="1:34" ht="15.75" customHeight="1">
      <c r="A372" s="17"/>
      <c r="B372" s="18"/>
      <c r="C372" s="18"/>
      <c r="D372" s="18"/>
      <c r="E372" s="18"/>
      <c r="F372" s="18"/>
      <c r="G372" s="18"/>
      <c r="H372" s="20"/>
      <c r="I372" s="20"/>
      <c r="J372" s="20"/>
      <c r="K372" s="24"/>
      <c r="L372" s="20"/>
      <c r="M372" s="20"/>
      <c r="N372" s="18"/>
      <c r="O372" s="18"/>
      <c r="P372" s="18"/>
      <c r="Q372" s="18"/>
      <c r="R372" s="18"/>
      <c r="S372" s="14"/>
      <c r="T372" s="14"/>
      <c r="U372" s="14"/>
      <c r="V372" s="14"/>
      <c r="W372" s="14"/>
      <c r="X372" s="14"/>
      <c r="Y372" s="14"/>
      <c r="Z372" s="14"/>
      <c r="AA372" s="14"/>
      <c r="AB372" s="14"/>
      <c r="AC372" s="14"/>
      <c r="AD372" s="14"/>
      <c r="AE372" s="14"/>
      <c r="AF372" s="14"/>
      <c r="AG372" s="14"/>
      <c r="AH372" s="14"/>
    </row>
    <row r="373" spans="1:34" ht="15.75" customHeight="1">
      <c r="A373" s="17"/>
      <c r="B373" s="18"/>
      <c r="C373" s="18"/>
      <c r="D373" s="18"/>
      <c r="E373" s="18"/>
      <c r="F373" s="18"/>
      <c r="G373" s="18"/>
      <c r="H373" s="20"/>
      <c r="I373" s="20"/>
      <c r="J373" s="20"/>
      <c r="K373" s="24"/>
      <c r="L373" s="20"/>
      <c r="M373" s="20"/>
      <c r="N373" s="18"/>
      <c r="O373" s="18"/>
      <c r="P373" s="18"/>
      <c r="Q373" s="18"/>
      <c r="R373" s="18"/>
      <c r="S373" s="14"/>
      <c r="T373" s="14"/>
      <c r="U373" s="14"/>
      <c r="V373" s="14"/>
      <c r="W373" s="14"/>
      <c r="X373" s="14"/>
      <c r="Y373" s="14"/>
      <c r="Z373" s="14"/>
      <c r="AA373" s="14"/>
      <c r="AB373" s="14"/>
      <c r="AC373" s="14"/>
      <c r="AD373" s="14"/>
      <c r="AE373" s="14"/>
      <c r="AF373" s="14"/>
      <c r="AG373" s="14"/>
      <c r="AH373" s="14"/>
    </row>
    <row r="374" spans="1:34" ht="15.75" customHeight="1">
      <c r="A374" s="17"/>
      <c r="B374" s="18"/>
      <c r="C374" s="18"/>
      <c r="D374" s="18"/>
      <c r="E374" s="18"/>
      <c r="F374" s="18"/>
      <c r="G374" s="18"/>
      <c r="H374" s="20"/>
      <c r="I374" s="20"/>
      <c r="J374" s="20"/>
      <c r="K374" s="24"/>
      <c r="L374" s="20"/>
      <c r="M374" s="20"/>
      <c r="N374" s="18"/>
      <c r="O374" s="18"/>
      <c r="P374" s="18"/>
      <c r="Q374" s="18"/>
      <c r="R374" s="18"/>
      <c r="S374" s="14"/>
      <c r="T374" s="14"/>
      <c r="U374" s="14"/>
      <c r="V374" s="14"/>
      <c r="W374" s="14"/>
      <c r="X374" s="14"/>
      <c r="Y374" s="14"/>
      <c r="Z374" s="14"/>
      <c r="AA374" s="14"/>
      <c r="AB374" s="14"/>
      <c r="AC374" s="14"/>
      <c r="AD374" s="14"/>
      <c r="AE374" s="14"/>
      <c r="AF374" s="14"/>
      <c r="AG374" s="14"/>
      <c r="AH374" s="14"/>
    </row>
    <row r="375" spans="1:34" ht="15.75" customHeight="1">
      <c r="A375" s="17"/>
      <c r="B375" s="18"/>
      <c r="C375" s="18"/>
      <c r="D375" s="18"/>
      <c r="E375" s="18"/>
      <c r="F375" s="18"/>
      <c r="G375" s="18"/>
      <c r="H375" s="20"/>
      <c r="I375" s="20"/>
      <c r="J375" s="20"/>
      <c r="K375" s="24"/>
      <c r="L375" s="20"/>
      <c r="M375" s="20"/>
      <c r="N375" s="18"/>
      <c r="O375" s="18"/>
      <c r="P375" s="18"/>
      <c r="Q375" s="18"/>
      <c r="R375" s="18"/>
      <c r="S375" s="14"/>
      <c r="T375" s="14"/>
      <c r="U375" s="14"/>
      <c r="V375" s="14"/>
      <c r="W375" s="14"/>
      <c r="X375" s="14"/>
      <c r="Y375" s="14"/>
      <c r="Z375" s="14"/>
      <c r="AA375" s="14"/>
      <c r="AB375" s="14"/>
      <c r="AC375" s="14"/>
      <c r="AD375" s="14"/>
      <c r="AE375" s="14"/>
      <c r="AF375" s="14"/>
      <c r="AG375" s="14"/>
      <c r="AH375" s="14"/>
    </row>
    <row r="376" spans="1:34" ht="15.75" customHeight="1">
      <c r="A376" s="17"/>
      <c r="B376" s="18"/>
      <c r="C376" s="18"/>
      <c r="D376" s="18"/>
      <c r="E376" s="18"/>
      <c r="F376" s="18"/>
      <c r="G376" s="18"/>
      <c r="H376" s="20"/>
      <c r="I376" s="20"/>
      <c r="J376" s="20"/>
      <c r="K376" s="24"/>
      <c r="L376" s="20"/>
      <c r="M376" s="20"/>
      <c r="N376" s="18"/>
      <c r="O376" s="18"/>
      <c r="P376" s="18"/>
      <c r="Q376" s="18"/>
      <c r="R376" s="18"/>
      <c r="S376" s="14"/>
      <c r="T376" s="14"/>
      <c r="U376" s="14"/>
      <c r="V376" s="14"/>
      <c r="W376" s="14"/>
      <c r="X376" s="14"/>
      <c r="Y376" s="14"/>
      <c r="Z376" s="14"/>
      <c r="AA376" s="14"/>
      <c r="AB376" s="14"/>
      <c r="AC376" s="14"/>
      <c r="AD376" s="14"/>
      <c r="AE376" s="14"/>
      <c r="AF376" s="14"/>
      <c r="AG376" s="14"/>
      <c r="AH376" s="14"/>
    </row>
    <row r="377" spans="1:34" ht="15.75" customHeight="1">
      <c r="A377" s="17"/>
      <c r="B377" s="18"/>
      <c r="C377" s="18"/>
      <c r="D377" s="18"/>
      <c r="E377" s="18"/>
      <c r="F377" s="18"/>
      <c r="G377" s="18"/>
      <c r="H377" s="20"/>
      <c r="I377" s="20"/>
      <c r="J377" s="20"/>
      <c r="K377" s="24"/>
      <c r="L377" s="20"/>
      <c r="M377" s="20"/>
      <c r="N377" s="18"/>
      <c r="O377" s="18"/>
      <c r="P377" s="18"/>
      <c r="Q377" s="18"/>
      <c r="R377" s="18"/>
      <c r="S377" s="14"/>
      <c r="T377" s="14"/>
      <c r="U377" s="14"/>
      <c r="V377" s="14"/>
      <c r="W377" s="14"/>
      <c r="X377" s="14"/>
      <c r="Y377" s="14"/>
      <c r="Z377" s="14"/>
      <c r="AA377" s="14"/>
      <c r="AB377" s="14"/>
      <c r="AC377" s="14"/>
      <c r="AD377" s="14"/>
      <c r="AE377" s="14"/>
      <c r="AF377" s="14"/>
      <c r="AG377" s="14"/>
      <c r="AH377" s="14"/>
    </row>
    <row r="378" spans="1:34" ht="15.75" customHeight="1">
      <c r="A378" s="17"/>
      <c r="B378" s="18"/>
      <c r="C378" s="18"/>
      <c r="D378" s="18"/>
      <c r="E378" s="18"/>
      <c r="F378" s="18"/>
      <c r="G378" s="18"/>
      <c r="H378" s="20"/>
      <c r="I378" s="20"/>
      <c r="J378" s="20"/>
      <c r="K378" s="24"/>
      <c r="L378" s="20"/>
      <c r="M378" s="20"/>
      <c r="N378" s="18"/>
      <c r="O378" s="18"/>
      <c r="P378" s="18"/>
      <c r="Q378" s="18"/>
      <c r="R378" s="18"/>
      <c r="S378" s="14"/>
      <c r="T378" s="14"/>
      <c r="U378" s="14"/>
      <c r="V378" s="14"/>
      <c r="W378" s="14"/>
      <c r="X378" s="14"/>
      <c r="Y378" s="14"/>
      <c r="Z378" s="14"/>
      <c r="AA378" s="14"/>
      <c r="AB378" s="14"/>
      <c r="AC378" s="14"/>
      <c r="AD378" s="14"/>
      <c r="AE378" s="14"/>
      <c r="AF378" s="14"/>
      <c r="AG378" s="14"/>
      <c r="AH378" s="14"/>
    </row>
    <row r="379" spans="1:34" ht="15.75" customHeight="1">
      <c r="A379" s="17"/>
      <c r="B379" s="18"/>
      <c r="C379" s="18"/>
      <c r="D379" s="18"/>
      <c r="E379" s="18"/>
      <c r="F379" s="18"/>
      <c r="G379" s="18"/>
      <c r="H379" s="20"/>
      <c r="I379" s="20"/>
      <c r="J379" s="20"/>
      <c r="K379" s="24"/>
      <c r="L379" s="20"/>
      <c r="M379" s="20"/>
      <c r="N379" s="18"/>
      <c r="O379" s="18"/>
      <c r="P379" s="18"/>
      <c r="Q379" s="18"/>
      <c r="R379" s="18"/>
      <c r="S379" s="14"/>
      <c r="T379" s="14"/>
      <c r="U379" s="14"/>
      <c r="V379" s="14"/>
      <c r="W379" s="14"/>
      <c r="X379" s="14"/>
      <c r="Y379" s="14"/>
      <c r="Z379" s="14"/>
      <c r="AA379" s="14"/>
      <c r="AB379" s="14"/>
      <c r="AC379" s="14"/>
      <c r="AD379" s="14"/>
      <c r="AE379" s="14"/>
      <c r="AF379" s="14"/>
      <c r="AG379" s="14"/>
      <c r="AH379" s="14"/>
    </row>
    <row r="380" spans="1:34" ht="15.75" customHeight="1">
      <c r="A380" s="17"/>
      <c r="B380" s="18"/>
      <c r="C380" s="18"/>
      <c r="D380" s="18"/>
      <c r="E380" s="18"/>
      <c r="F380" s="18"/>
      <c r="G380" s="18"/>
      <c r="H380" s="20"/>
      <c r="I380" s="20"/>
      <c r="J380" s="20"/>
      <c r="K380" s="24"/>
      <c r="L380" s="20"/>
      <c r="M380" s="20"/>
      <c r="N380" s="18"/>
      <c r="O380" s="18"/>
      <c r="P380" s="18"/>
      <c r="Q380" s="18"/>
      <c r="R380" s="18"/>
      <c r="S380" s="14"/>
      <c r="T380" s="14"/>
      <c r="U380" s="14"/>
      <c r="V380" s="14"/>
      <c r="W380" s="14"/>
      <c r="X380" s="14"/>
      <c r="Y380" s="14"/>
      <c r="Z380" s="14"/>
      <c r="AA380" s="14"/>
      <c r="AB380" s="14"/>
      <c r="AC380" s="14"/>
      <c r="AD380" s="14"/>
      <c r="AE380" s="14"/>
      <c r="AF380" s="14"/>
      <c r="AG380" s="14"/>
      <c r="AH380" s="14"/>
    </row>
    <row r="381" spans="1:34" ht="15.75" customHeight="1">
      <c r="A381" s="17"/>
      <c r="B381" s="18"/>
      <c r="C381" s="18"/>
      <c r="D381" s="18"/>
      <c r="E381" s="18"/>
      <c r="F381" s="18"/>
      <c r="G381" s="18"/>
      <c r="H381" s="20"/>
      <c r="I381" s="20"/>
      <c r="J381" s="20"/>
      <c r="K381" s="24"/>
      <c r="L381" s="20"/>
      <c r="M381" s="20"/>
      <c r="N381" s="18"/>
      <c r="O381" s="18"/>
      <c r="P381" s="18"/>
      <c r="Q381" s="18"/>
      <c r="R381" s="18"/>
      <c r="S381" s="14"/>
      <c r="T381" s="14"/>
      <c r="U381" s="14"/>
      <c r="V381" s="14"/>
      <c r="W381" s="14"/>
      <c r="X381" s="14"/>
      <c r="Y381" s="14"/>
      <c r="Z381" s="14"/>
      <c r="AA381" s="14"/>
      <c r="AB381" s="14"/>
      <c r="AC381" s="14"/>
      <c r="AD381" s="14"/>
      <c r="AE381" s="14"/>
      <c r="AF381" s="14"/>
      <c r="AG381" s="14"/>
      <c r="AH381" s="14"/>
    </row>
    <row r="382" spans="1:34" ht="15.75" customHeight="1">
      <c r="A382" s="17"/>
      <c r="B382" s="18"/>
      <c r="C382" s="18"/>
      <c r="D382" s="18"/>
      <c r="E382" s="18"/>
      <c r="F382" s="18"/>
      <c r="G382" s="18"/>
      <c r="H382" s="20"/>
      <c r="I382" s="20"/>
      <c r="J382" s="20"/>
      <c r="K382" s="24"/>
      <c r="L382" s="20"/>
      <c r="M382" s="20"/>
      <c r="N382" s="18"/>
      <c r="O382" s="18"/>
      <c r="P382" s="18"/>
      <c r="Q382" s="18"/>
      <c r="R382" s="18"/>
      <c r="S382" s="14"/>
      <c r="T382" s="14"/>
      <c r="U382" s="14"/>
      <c r="V382" s="14"/>
      <c r="W382" s="14"/>
      <c r="X382" s="14"/>
      <c r="Y382" s="14"/>
      <c r="Z382" s="14"/>
      <c r="AA382" s="14"/>
      <c r="AB382" s="14"/>
      <c r="AC382" s="14"/>
      <c r="AD382" s="14"/>
      <c r="AE382" s="14"/>
      <c r="AF382" s="14"/>
      <c r="AG382" s="14"/>
      <c r="AH382" s="14"/>
    </row>
    <row r="383" spans="1:34" ht="15.75" customHeight="1">
      <c r="A383" s="17"/>
      <c r="B383" s="18"/>
      <c r="C383" s="18"/>
      <c r="D383" s="18"/>
      <c r="E383" s="18"/>
      <c r="F383" s="18"/>
      <c r="G383" s="18"/>
      <c r="H383" s="20"/>
      <c r="I383" s="20"/>
      <c r="J383" s="20"/>
      <c r="K383" s="24"/>
      <c r="L383" s="20"/>
      <c r="M383" s="20"/>
      <c r="N383" s="18"/>
      <c r="O383" s="18"/>
      <c r="P383" s="18"/>
      <c r="Q383" s="18"/>
      <c r="R383" s="18"/>
      <c r="S383" s="14"/>
      <c r="T383" s="14"/>
      <c r="U383" s="14"/>
      <c r="V383" s="14"/>
      <c r="W383" s="14"/>
      <c r="X383" s="14"/>
      <c r="Y383" s="14"/>
      <c r="Z383" s="14"/>
      <c r="AA383" s="14"/>
      <c r="AB383" s="14"/>
      <c r="AC383" s="14"/>
      <c r="AD383" s="14"/>
      <c r="AE383" s="14"/>
      <c r="AF383" s="14"/>
      <c r="AG383" s="14"/>
      <c r="AH383" s="14"/>
    </row>
    <row r="384" spans="1:34" ht="15.75" customHeight="1">
      <c r="A384" s="17"/>
      <c r="B384" s="18"/>
      <c r="C384" s="18"/>
      <c r="D384" s="18"/>
      <c r="E384" s="18"/>
      <c r="F384" s="18"/>
      <c r="G384" s="18"/>
      <c r="H384" s="20"/>
      <c r="I384" s="20"/>
      <c r="J384" s="20"/>
      <c r="K384" s="24"/>
      <c r="L384" s="20"/>
      <c r="M384" s="20"/>
      <c r="N384" s="18"/>
      <c r="O384" s="18"/>
      <c r="P384" s="18"/>
      <c r="Q384" s="18"/>
      <c r="R384" s="18"/>
      <c r="S384" s="14"/>
      <c r="T384" s="14"/>
      <c r="U384" s="14"/>
      <c r="V384" s="14"/>
      <c r="W384" s="14"/>
      <c r="X384" s="14"/>
      <c r="Y384" s="14"/>
      <c r="Z384" s="14"/>
      <c r="AA384" s="14"/>
      <c r="AB384" s="14"/>
      <c r="AC384" s="14"/>
      <c r="AD384" s="14"/>
      <c r="AE384" s="14"/>
      <c r="AF384" s="14"/>
      <c r="AG384" s="14"/>
      <c r="AH384" s="14"/>
    </row>
    <row r="385" spans="1:34" ht="15.75" customHeight="1">
      <c r="A385" s="17"/>
      <c r="B385" s="18"/>
      <c r="C385" s="18"/>
      <c r="D385" s="18"/>
      <c r="E385" s="18"/>
      <c r="F385" s="18"/>
      <c r="G385" s="18"/>
      <c r="H385" s="20"/>
      <c r="I385" s="20"/>
      <c r="J385" s="20"/>
      <c r="K385" s="24"/>
      <c r="L385" s="20"/>
      <c r="M385" s="20"/>
      <c r="N385" s="18"/>
      <c r="O385" s="18"/>
      <c r="P385" s="18"/>
      <c r="Q385" s="18"/>
      <c r="R385" s="18"/>
      <c r="S385" s="14"/>
      <c r="T385" s="14"/>
      <c r="U385" s="14"/>
      <c r="V385" s="14"/>
      <c r="W385" s="14"/>
      <c r="X385" s="14"/>
      <c r="Y385" s="14"/>
      <c r="Z385" s="14"/>
      <c r="AA385" s="14"/>
      <c r="AB385" s="14"/>
      <c r="AC385" s="14"/>
      <c r="AD385" s="14"/>
      <c r="AE385" s="14"/>
      <c r="AF385" s="14"/>
      <c r="AG385" s="14"/>
      <c r="AH385" s="14"/>
    </row>
    <row r="386" spans="1:34" ht="15.75" customHeight="1">
      <c r="A386" s="17"/>
      <c r="B386" s="18"/>
      <c r="C386" s="18"/>
      <c r="D386" s="18"/>
      <c r="E386" s="18"/>
      <c r="F386" s="18"/>
      <c r="G386" s="18"/>
      <c r="H386" s="20"/>
      <c r="I386" s="20"/>
      <c r="J386" s="20"/>
      <c r="K386" s="24"/>
      <c r="L386" s="20"/>
      <c r="M386" s="20"/>
      <c r="N386" s="18"/>
      <c r="O386" s="18"/>
      <c r="P386" s="18"/>
      <c r="Q386" s="18"/>
      <c r="R386" s="18"/>
      <c r="S386" s="14"/>
      <c r="T386" s="14"/>
      <c r="U386" s="14"/>
      <c r="V386" s="14"/>
      <c r="W386" s="14"/>
      <c r="X386" s="14"/>
      <c r="Y386" s="14"/>
      <c r="Z386" s="14"/>
      <c r="AA386" s="14"/>
      <c r="AB386" s="14"/>
      <c r="AC386" s="14"/>
      <c r="AD386" s="14"/>
      <c r="AE386" s="14"/>
      <c r="AF386" s="14"/>
      <c r="AG386" s="14"/>
      <c r="AH386" s="14"/>
    </row>
    <row r="387" spans="1:34" ht="15.75" customHeight="1">
      <c r="A387" s="17"/>
      <c r="B387" s="18"/>
      <c r="C387" s="18"/>
      <c r="D387" s="18"/>
      <c r="E387" s="18"/>
      <c r="F387" s="18"/>
      <c r="G387" s="18"/>
      <c r="H387" s="20"/>
      <c r="I387" s="20"/>
      <c r="J387" s="20"/>
      <c r="K387" s="24"/>
      <c r="L387" s="20"/>
      <c r="M387" s="20"/>
      <c r="N387" s="18"/>
      <c r="O387" s="18"/>
      <c r="P387" s="18"/>
      <c r="Q387" s="18"/>
      <c r="R387" s="18"/>
      <c r="S387" s="14"/>
      <c r="T387" s="14"/>
      <c r="U387" s="14"/>
      <c r="V387" s="14"/>
      <c r="W387" s="14"/>
      <c r="X387" s="14"/>
      <c r="Y387" s="14"/>
      <c r="Z387" s="14"/>
      <c r="AA387" s="14"/>
      <c r="AB387" s="14"/>
      <c r="AC387" s="14"/>
      <c r="AD387" s="14"/>
      <c r="AE387" s="14"/>
      <c r="AF387" s="14"/>
      <c r="AG387" s="14"/>
      <c r="AH387" s="14"/>
    </row>
    <row r="388" spans="1:34" ht="15.75" customHeight="1">
      <c r="A388" s="17"/>
      <c r="B388" s="18"/>
      <c r="C388" s="18"/>
      <c r="D388" s="18"/>
      <c r="E388" s="18"/>
      <c r="F388" s="18"/>
      <c r="G388" s="18"/>
      <c r="H388" s="20"/>
      <c r="I388" s="20"/>
      <c r="J388" s="20"/>
      <c r="K388" s="24"/>
      <c r="L388" s="20"/>
      <c r="M388" s="20"/>
      <c r="N388" s="18"/>
      <c r="O388" s="18"/>
      <c r="P388" s="18"/>
      <c r="Q388" s="18"/>
      <c r="R388" s="18"/>
      <c r="S388" s="14"/>
      <c r="T388" s="14"/>
      <c r="U388" s="14"/>
      <c r="V388" s="14"/>
      <c r="W388" s="14"/>
      <c r="X388" s="14"/>
      <c r="Y388" s="14"/>
      <c r="Z388" s="14"/>
      <c r="AA388" s="14"/>
      <c r="AB388" s="14"/>
      <c r="AC388" s="14"/>
      <c r="AD388" s="14"/>
      <c r="AE388" s="14"/>
      <c r="AF388" s="14"/>
      <c r="AG388" s="14"/>
      <c r="AH388" s="14"/>
    </row>
    <row r="389" spans="1:34" ht="15.75" customHeight="1">
      <c r="A389" s="17"/>
      <c r="B389" s="18"/>
      <c r="C389" s="18"/>
      <c r="D389" s="18"/>
      <c r="E389" s="18"/>
      <c r="F389" s="18"/>
      <c r="G389" s="18"/>
      <c r="H389" s="20"/>
      <c r="I389" s="20"/>
      <c r="J389" s="20"/>
      <c r="K389" s="24"/>
      <c r="L389" s="20"/>
      <c r="M389" s="20"/>
      <c r="N389" s="18"/>
      <c r="O389" s="18"/>
      <c r="P389" s="18"/>
      <c r="Q389" s="18"/>
      <c r="R389" s="18"/>
      <c r="S389" s="14"/>
      <c r="T389" s="14"/>
      <c r="U389" s="14"/>
      <c r="V389" s="14"/>
      <c r="W389" s="14"/>
      <c r="X389" s="14"/>
      <c r="Y389" s="14"/>
      <c r="Z389" s="14"/>
      <c r="AA389" s="14"/>
      <c r="AB389" s="14"/>
      <c r="AC389" s="14"/>
      <c r="AD389" s="14"/>
      <c r="AE389" s="14"/>
      <c r="AF389" s="14"/>
      <c r="AG389" s="14"/>
      <c r="AH389" s="14"/>
    </row>
    <row r="390" spans="1:34" ht="15.75" customHeight="1">
      <c r="A390" s="17"/>
      <c r="B390" s="18"/>
      <c r="C390" s="18"/>
      <c r="D390" s="18"/>
      <c r="E390" s="18"/>
      <c r="F390" s="18"/>
      <c r="G390" s="18"/>
      <c r="H390" s="20"/>
      <c r="I390" s="20"/>
      <c r="J390" s="20"/>
      <c r="K390" s="24"/>
      <c r="L390" s="20"/>
      <c r="M390" s="20"/>
      <c r="N390" s="18"/>
      <c r="O390" s="18"/>
      <c r="P390" s="18"/>
      <c r="Q390" s="18"/>
      <c r="R390" s="18"/>
      <c r="S390" s="14"/>
      <c r="T390" s="14"/>
      <c r="U390" s="14"/>
      <c r="V390" s="14"/>
      <c r="W390" s="14"/>
      <c r="X390" s="14"/>
      <c r="Y390" s="14"/>
      <c r="Z390" s="14"/>
      <c r="AA390" s="14"/>
      <c r="AB390" s="14"/>
      <c r="AC390" s="14"/>
      <c r="AD390" s="14"/>
      <c r="AE390" s="14"/>
      <c r="AF390" s="14"/>
      <c r="AG390" s="14"/>
      <c r="AH390" s="14"/>
    </row>
    <row r="391" spans="1:34" ht="15.75" customHeight="1">
      <c r="A391" s="17"/>
      <c r="B391" s="18"/>
      <c r="C391" s="18"/>
      <c r="D391" s="18"/>
      <c r="E391" s="18"/>
      <c r="F391" s="18"/>
      <c r="G391" s="18"/>
      <c r="H391" s="20"/>
      <c r="I391" s="20"/>
      <c r="J391" s="20"/>
      <c r="K391" s="24"/>
      <c r="L391" s="20"/>
      <c r="M391" s="20"/>
      <c r="N391" s="18"/>
      <c r="O391" s="18"/>
      <c r="P391" s="18"/>
      <c r="Q391" s="18"/>
      <c r="R391" s="18"/>
      <c r="S391" s="14"/>
      <c r="T391" s="14"/>
      <c r="U391" s="14"/>
      <c r="V391" s="14"/>
      <c r="W391" s="14"/>
      <c r="X391" s="14"/>
      <c r="Y391" s="14"/>
      <c r="Z391" s="14"/>
      <c r="AA391" s="14"/>
      <c r="AB391" s="14"/>
      <c r="AC391" s="14"/>
      <c r="AD391" s="14"/>
      <c r="AE391" s="14"/>
      <c r="AF391" s="14"/>
      <c r="AG391" s="14"/>
      <c r="AH391" s="14"/>
    </row>
    <row r="392" spans="1:34" ht="15.75" customHeight="1">
      <c r="A392" s="17"/>
      <c r="B392" s="18"/>
      <c r="C392" s="18"/>
      <c r="D392" s="18"/>
      <c r="E392" s="18"/>
      <c r="F392" s="18"/>
      <c r="G392" s="18"/>
      <c r="H392" s="20"/>
      <c r="I392" s="20"/>
      <c r="J392" s="20"/>
      <c r="K392" s="24"/>
      <c r="L392" s="20"/>
      <c r="M392" s="20"/>
      <c r="N392" s="18"/>
      <c r="O392" s="18"/>
      <c r="P392" s="18"/>
      <c r="Q392" s="18"/>
      <c r="R392" s="18"/>
      <c r="S392" s="14"/>
      <c r="T392" s="14"/>
      <c r="U392" s="14"/>
      <c r="V392" s="14"/>
      <c r="W392" s="14"/>
      <c r="X392" s="14"/>
      <c r="Y392" s="14"/>
      <c r="Z392" s="14"/>
      <c r="AA392" s="14"/>
      <c r="AB392" s="14"/>
      <c r="AC392" s="14"/>
      <c r="AD392" s="14"/>
      <c r="AE392" s="14"/>
      <c r="AF392" s="14"/>
      <c r="AG392" s="14"/>
      <c r="AH392" s="14"/>
    </row>
    <row r="393" spans="1:34" ht="15.75" customHeight="1">
      <c r="A393" s="17"/>
      <c r="B393" s="18"/>
      <c r="C393" s="18"/>
      <c r="D393" s="18"/>
      <c r="E393" s="18"/>
      <c r="F393" s="18"/>
      <c r="G393" s="18"/>
      <c r="H393" s="20"/>
      <c r="I393" s="20"/>
      <c r="J393" s="20"/>
      <c r="K393" s="24"/>
      <c r="L393" s="20"/>
      <c r="M393" s="20"/>
      <c r="N393" s="18"/>
      <c r="O393" s="18"/>
      <c r="P393" s="18"/>
      <c r="Q393" s="18"/>
      <c r="R393" s="18"/>
      <c r="S393" s="14"/>
      <c r="T393" s="14"/>
      <c r="U393" s="14"/>
      <c r="V393" s="14"/>
      <c r="W393" s="14"/>
      <c r="X393" s="14"/>
      <c r="Y393" s="14"/>
      <c r="Z393" s="14"/>
      <c r="AA393" s="14"/>
      <c r="AB393" s="14"/>
      <c r="AC393" s="14"/>
      <c r="AD393" s="14"/>
      <c r="AE393" s="14"/>
      <c r="AF393" s="14"/>
      <c r="AG393" s="14"/>
      <c r="AH393" s="14"/>
    </row>
    <row r="394" spans="1:34" ht="15.75" customHeight="1">
      <c r="A394" s="17"/>
      <c r="B394" s="18"/>
      <c r="C394" s="18"/>
      <c r="D394" s="18"/>
      <c r="E394" s="18"/>
      <c r="F394" s="18"/>
      <c r="G394" s="18"/>
      <c r="H394" s="20"/>
      <c r="I394" s="20"/>
      <c r="J394" s="20"/>
      <c r="K394" s="24"/>
      <c r="L394" s="20"/>
      <c r="M394" s="20"/>
      <c r="N394" s="18"/>
      <c r="O394" s="18"/>
      <c r="P394" s="18"/>
      <c r="Q394" s="18"/>
      <c r="R394" s="18"/>
      <c r="S394" s="14"/>
      <c r="T394" s="14"/>
      <c r="U394" s="14"/>
      <c r="V394" s="14"/>
      <c r="W394" s="14"/>
      <c r="X394" s="14"/>
      <c r="Y394" s="14"/>
      <c r="Z394" s="14"/>
      <c r="AA394" s="14"/>
      <c r="AB394" s="14"/>
      <c r="AC394" s="14"/>
      <c r="AD394" s="14"/>
      <c r="AE394" s="14"/>
      <c r="AF394" s="14"/>
      <c r="AG394" s="14"/>
      <c r="AH394" s="14"/>
    </row>
    <row r="395" spans="1:34" ht="15.75" customHeight="1">
      <c r="A395" s="17"/>
      <c r="B395" s="18"/>
      <c r="C395" s="18"/>
      <c r="D395" s="18"/>
      <c r="E395" s="18"/>
      <c r="F395" s="18"/>
      <c r="G395" s="18"/>
      <c r="H395" s="20"/>
      <c r="I395" s="20"/>
      <c r="J395" s="20"/>
      <c r="K395" s="24"/>
      <c r="L395" s="20"/>
      <c r="M395" s="20"/>
      <c r="N395" s="18"/>
      <c r="O395" s="18"/>
      <c r="P395" s="18"/>
      <c r="Q395" s="18"/>
      <c r="R395" s="18"/>
      <c r="S395" s="14"/>
      <c r="T395" s="14"/>
      <c r="U395" s="14"/>
      <c r="V395" s="14"/>
      <c r="W395" s="14"/>
      <c r="X395" s="14"/>
      <c r="Y395" s="14"/>
      <c r="Z395" s="14"/>
      <c r="AA395" s="14"/>
      <c r="AB395" s="14"/>
      <c r="AC395" s="14"/>
      <c r="AD395" s="14"/>
      <c r="AE395" s="14"/>
      <c r="AF395" s="14"/>
      <c r="AG395" s="14"/>
      <c r="AH395" s="14"/>
    </row>
    <row r="396" spans="1:34" ht="15.75" customHeight="1">
      <c r="A396" s="17"/>
      <c r="B396" s="18"/>
      <c r="C396" s="18"/>
      <c r="D396" s="18"/>
      <c r="E396" s="18"/>
      <c r="F396" s="18"/>
      <c r="G396" s="18"/>
      <c r="H396" s="20"/>
      <c r="I396" s="20"/>
      <c r="J396" s="20"/>
      <c r="K396" s="24"/>
      <c r="L396" s="20"/>
      <c r="M396" s="20"/>
      <c r="N396" s="18"/>
      <c r="O396" s="18"/>
      <c r="P396" s="18"/>
      <c r="Q396" s="18"/>
      <c r="R396" s="18"/>
      <c r="S396" s="14"/>
      <c r="T396" s="14"/>
      <c r="U396" s="14"/>
      <c r="V396" s="14"/>
      <c r="W396" s="14"/>
      <c r="X396" s="14"/>
      <c r="Y396" s="14"/>
      <c r="Z396" s="14"/>
      <c r="AA396" s="14"/>
      <c r="AB396" s="14"/>
      <c r="AC396" s="14"/>
      <c r="AD396" s="14"/>
      <c r="AE396" s="14"/>
      <c r="AF396" s="14"/>
      <c r="AG396" s="14"/>
      <c r="AH396" s="14"/>
    </row>
    <row r="397" spans="1:34" ht="15.75" customHeight="1">
      <c r="A397" s="17"/>
      <c r="B397" s="18"/>
      <c r="C397" s="18"/>
      <c r="D397" s="18"/>
      <c r="E397" s="18"/>
      <c r="F397" s="18"/>
      <c r="G397" s="18"/>
      <c r="H397" s="20"/>
      <c r="I397" s="20"/>
      <c r="J397" s="20"/>
      <c r="K397" s="24"/>
      <c r="L397" s="20"/>
      <c r="M397" s="20"/>
      <c r="N397" s="18"/>
      <c r="O397" s="18"/>
      <c r="P397" s="18"/>
      <c r="Q397" s="18"/>
      <c r="R397" s="18"/>
      <c r="S397" s="14"/>
      <c r="T397" s="14"/>
      <c r="U397" s="14"/>
      <c r="V397" s="14"/>
      <c r="W397" s="14"/>
      <c r="X397" s="14"/>
      <c r="Y397" s="14"/>
      <c r="Z397" s="14"/>
      <c r="AA397" s="14"/>
      <c r="AB397" s="14"/>
      <c r="AC397" s="14"/>
      <c r="AD397" s="14"/>
      <c r="AE397" s="14"/>
      <c r="AF397" s="14"/>
      <c r="AG397" s="14"/>
      <c r="AH397" s="14"/>
    </row>
    <row r="398" spans="1:34" ht="15.75" customHeight="1">
      <c r="A398" s="17"/>
      <c r="B398" s="18"/>
      <c r="C398" s="18"/>
      <c r="D398" s="18"/>
      <c r="E398" s="18"/>
      <c r="F398" s="18"/>
      <c r="G398" s="18"/>
      <c r="H398" s="20"/>
      <c r="I398" s="20"/>
      <c r="J398" s="20"/>
      <c r="K398" s="24"/>
      <c r="L398" s="20"/>
      <c r="M398" s="20"/>
      <c r="N398" s="18"/>
      <c r="O398" s="18"/>
      <c r="P398" s="18"/>
      <c r="Q398" s="18"/>
      <c r="R398" s="18"/>
      <c r="S398" s="14"/>
      <c r="T398" s="14"/>
      <c r="U398" s="14"/>
      <c r="V398" s="14"/>
      <c r="W398" s="14"/>
      <c r="X398" s="14"/>
      <c r="Y398" s="14"/>
      <c r="Z398" s="14"/>
      <c r="AA398" s="14"/>
      <c r="AB398" s="14"/>
      <c r="AC398" s="14"/>
      <c r="AD398" s="14"/>
      <c r="AE398" s="14"/>
      <c r="AF398" s="14"/>
      <c r="AG398" s="14"/>
      <c r="AH398" s="14"/>
    </row>
    <row r="399" spans="1:34" ht="15.75" customHeight="1">
      <c r="A399" s="17"/>
      <c r="B399" s="18"/>
      <c r="C399" s="18"/>
      <c r="D399" s="18"/>
      <c r="E399" s="18"/>
      <c r="F399" s="18"/>
      <c r="G399" s="18"/>
      <c r="H399" s="20"/>
      <c r="I399" s="20"/>
      <c r="J399" s="20"/>
      <c r="K399" s="24"/>
      <c r="L399" s="20"/>
      <c r="M399" s="20"/>
      <c r="N399" s="18"/>
      <c r="O399" s="18"/>
      <c r="P399" s="18"/>
      <c r="Q399" s="18"/>
      <c r="R399" s="18"/>
      <c r="S399" s="14"/>
      <c r="T399" s="14"/>
      <c r="U399" s="14"/>
      <c r="V399" s="14"/>
      <c r="W399" s="14"/>
      <c r="X399" s="14"/>
      <c r="Y399" s="14"/>
      <c r="Z399" s="14"/>
      <c r="AA399" s="14"/>
      <c r="AB399" s="14"/>
      <c r="AC399" s="14"/>
      <c r="AD399" s="14"/>
      <c r="AE399" s="14"/>
      <c r="AF399" s="14"/>
      <c r="AG399" s="14"/>
      <c r="AH399" s="14"/>
    </row>
    <row r="400" spans="1:34" ht="15.75" customHeight="1">
      <c r="A400" s="17"/>
      <c r="B400" s="18"/>
      <c r="C400" s="18"/>
      <c r="D400" s="18"/>
      <c r="E400" s="18"/>
      <c r="F400" s="18"/>
      <c r="G400" s="18"/>
      <c r="H400" s="20"/>
      <c r="I400" s="20"/>
      <c r="J400" s="20"/>
      <c r="K400" s="24"/>
      <c r="L400" s="20"/>
      <c r="M400" s="20"/>
      <c r="N400" s="18"/>
      <c r="O400" s="18"/>
      <c r="P400" s="18"/>
      <c r="Q400" s="18"/>
      <c r="R400" s="18"/>
      <c r="S400" s="14"/>
      <c r="T400" s="14"/>
      <c r="U400" s="14"/>
      <c r="V400" s="14"/>
      <c r="W400" s="14"/>
      <c r="X400" s="14"/>
      <c r="Y400" s="14"/>
      <c r="Z400" s="14"/>
      <c r="AA400" s="14"/>
      <c r="AB400" s="14"/>
      <c r="AC400" s="14"/>
      <c r="AD400" s="14"/>
      <c r="AE400" s="14"/>
      <c r="AF400" s="14"/>
      <c r="AG400" s="14"/>
      <c r="AH400" s="14"/>
    </row>
    <row r="401" spans="1:34" ht="15.75" customHeight="1">
      <c r="A401" s="17"/>
      <c r="B401" s="18"/>
      <c r="C401" s="18"/>
      <c r="D401" s="18"/>
      <c r="E401" s="18"/>
      <c r="F401" s="18"/>
      <c r="G401" s="18"/>
      <c r="H401" s="20"/>
      <c r="I401" s="20"/>
      <c r="J401" s="20"/>
      <c r="K401" s="24"/>
      <c r="L401" s="20"/>
      <c r="M401" s="20"/>
      <c r="N401" s="18"/>
      <c r="O401" s="18"/>
      <c r="P401" s="18"/>
      <c r="Q401" s="18"/>
      <c r="R401" s="18"/>
      <c r="S401" s="14"/>
      <c r="T401" s="14"/>
      <c r="U401" s="14"/>
      <c r="V401" s="14"/>
      <c r="W401" s="14"/>
      <c r="X401" s="14"/>
      <c r="Y401" s="14"/>
      <c r="Z401" s="14"/>
      <c r="AA401" s="14"/>
      <c r="AB401" s="14"/>
      <c r="AC401" s="14"/>
      <c r="AD401" s="14"/>
      <c r="AE401" s="14"/>
      <c r="AF401" s="14"/>
      <c r="AG401" s="14"/>
      <c r="AH401" s="14"/>
    </row>
    <row r="402" spans="1:34" ht="15.75" customHeight="1">
      <c r="A402" s="17"/>
      <c r="B402" s="18"/>
      <c r="C402" s="18"/>
      <c r="D402" s="18"/>
      <c r="E402" s="18"/>
      <c r="F402" s="18"/>
      <c r="G402" s="18"/>
      <c r="H402" s="20"/>
      <c r="I402" s="20"/>
      <c r="J402" s="20"/>
      <c r="K402" s="24"/>
      <c r="L402" s="20"/>
      <c r="M402" s="20"/>
      <c r="N402" s="18"/>
      <c r="O402" s="18"/>
      <c r="P402" s="18"/>
      <c r="Q402" s="18"/>
      <c r="R402" s="18"/>
      <c r="S402" s="14"/>
      <c r="T402" s="14"/>
      <c r="U402" s="14"/>
      <c r="V402" s="14"/>
      <c r="W402" s="14"/>
      <c r="X402" s="14"/>
      <c r="Y402" s="14"/>
      <c r="Z402" s="14"/>
      <c r="AA402" s="14"/>
      <c r="AB402" s="14"/>
      <c r="AC402" s="14"/>
      <c r="AD402" s="14"/>
      <c r="AE402" s="14"/>
      <c r="AF402" s="14"/>
      <c r="AG402" s="14"/>
      <c r="AH402" s="14"/>
    </row>
    <row r="403" spans="1:34" ht="15.75" customHeight="1">
      <c r="A403" s="17"/>
      <c r="B403" s="18"/>
      <c r="C403" s="18"/>
      <c r="D403" s="18"/>
      <c r="E403" s="18"/>
      <c r="F403" s="18"/>
      <c r="G403" s="18"/>
      <c r="H403" s="20"/>
      <c r="I403" s="20"/>
      <c r="J403" s="20"/>
      <c r="K403" s="24"/>
      <c r="L403" s="20"/>
      <c r="M403" s="20"/>
      <c r="N403" s="18"/>
      <c r="O403" s="18"/>
      <c r="P403" s="18"/>
      <c r="Q403" s="18"/>
      <c r="R403" s="18"/>
      <c r="S403" s="14"/>
      <c r="T403" s="14"/>
      <c r="U403" s="14"/>
      <c r="V403" s="14"/>
      <c r="W403" s="14"/>
      <c r="X403" s="14"/>
      <c r="Y403" s="14"/>
      <c r="Z403" s="14"/>
      <c r="AA403" s="14"/>
      <c r="AB403" s="14"/>
      <c r="AC403" s="14"/>
      <c r="AD403" s="14"/>
      <c r="AE403" s="14"/>
      <c r="AF403" s="14"/>
      <c r="AG403" s="14"/>
      <c r="AH403" s="14"/>
    </row>
    <row r="404" spans="1:34" ht="15.75" customHeight="1">
      <c r="A404" s="17"/>
      <c r="B404" s="18"/>
      <c r="C404" s="18"/>
      <c r="D404" s="18"/>
      <c r="E404" s="18"/>
      <c r="F404" s="18"/>
      <c r="G404" s="18"/>
      <c r="H404" s="20"/>
      <c r="I404" s="20"/>
      <c r="J404" s="20"/>
      <c r="K404" s="24"/>
      <c r="L404" s="20"/>
      <c r="M404" s="20"/>
      <c r="N404" s="18"/>
      <c r="O404" s="18"/>
      <c r="P404" s="18"/>
      <c r="Q404" s="18"/>
      <c r="R404" s="18"/>
      <c r="S404" s="14"/>
      <c r="T404" s="14"/>
      <c r="U404" s="14"/>
      <c r="V404" s="14"/>
      <c r="W404" s="14"/>
      <c r="X404" s="14"/>
      <c r="Y404" s="14"/>
      <c r="Z404" s="14"/>
      <c r="AA404" s="14"/>
      <c r="AB404" s="14"/>
      <c r="AC404" s="14"/>
      <c r="AD404" s="14"/>
      <c r="AE404" s="14"/>
      <c r="AF404" s="14"/>
      <c r="AG404" s="14"/>
      <c r="AH404" s="14"/>
    </row>
    <row r="405" spans="1:34" ht="15.75" customHeight="1">
      <c r="A405" s="17"/>
      <c r="B405" s="18"/>
      <c r="C405" s="18"/>
      <c r="D405" s="18"/>
      <c r="E405" s="18"/>
      <c r="F405" s="18"/>
      <c r="G405" s="18"/>
      <c r="H405" s="20"/>
      <c r="I405" s="20"/>
      <c r="J405" s="20"/>
      <c r="K405" s="24"/>
      <c r="L405" s="20"/>
      <c r="M405" s="20"/>
      <c r="N405" s="18"/>
      <c r="O405" s="18"/>
      <c r="P405" s="18"/>
      <c r="Q405" s="18"/>
      <c r="R405" s="18"/>
      <c r="S405" s="14"/>
      <c r="T405" s="14"/>
      <c r="U405" s="14"/>
      <c r="V405" s="14"/>
      <c r="W405" s="14"/>
      <c r="X405" s="14"/>
      <c r="Y405" s="14"/>
      <c r="Z405" s="14"/>
      <c r="AA405" s="14"/>
      <c r="AB405" s="14"/>
      <c r="AC405" s="14"/>
      <c r="AD405" s="14"/>
      <c r="AE405" s="14"/>
      <c r="AF405" s="14"/>
      <c r="AG405" s="14"/>
      <c r="AH405" s="14"/>
    </row>
    <row r="406" spans="1:34" ht="15.75" customHeight="1">
      <c r="A406" s="17"/>
      <c r="B406" s="18"/>
      <c r="C406" s="18"/>
      <c r="D406" s="18"/>
      <c r="E406" s="18"/>
      <c r="F406" s="18"/>
      <c r="G406" s="18"/>
      <c r="H406" s="20"/>
      <c r="I406" s="20"/>
      <c r="J406" s="20"/>
      <c r="K406" s="24"/>
      <c r="L406" s="20"/>
      <c r="M406" s="20"/>
      <c r="N406" s="18"/>
      <c r="O406" s="18"/>
      <c r="P406" s="18"/>
      <c r="Q406" s="18"/>
      <c r="R406" s="18"/>
      <c r="S406" s="14"/>
      <c r="T406" s="14"/>
      <c r="U406" s="14"/>
      <c r="V406" s="14"/>
      <c r="W406" s="14"/>
      <c r="X406" s="14"/>
      <c r="Y406" s="14"/>
      <c r="Z406" s="14"/>
      <c r="AA406" s="14"/>
      <c r="AB406" s="14"/>
      <c r="AC406" s="14"/>
      <c r="AD406" s="14"/>
      <c r="AE406" s="14"/>
      <c r="AF406" s="14"/>
      <c r="AG406" s="14"/>
      <c r="AH406" s="14"/>
    </row>
    <row r="407" spans="1:34" ht="15.75" customHeight="1">
      <c r="A407" s="17"/>
      <c r="B407" s="18"/>
      <c r="C407" s="18"/>
      <c r="D407" s="18"/>
      <c r="E407" s="18"/>
      <c r="F407" s="18"/>
      <c r="G407" s="18"/>
      <c r="H407" s="20"/>
      <c r="I407" s="20"/>
      <c r="J407" s="20"/>
      <c r="K407" s="24"/>
      <c r="L407" s="20"/>
      <c r="M407" s="20"/>
      <c r="N407" s="18"/>
      <c r="O407" s="18"/>
      <c r="P407" s="18"/>
      <c r="Q407" s="18"/>
      <c r="R407" s="18"/>
      <c r="S407" s="14"/>
      <c r="T407" s="14"/>
      <c r="U407" s="14"/>
      <c r="V407" s="14"/>
      <c r="W407" s="14"/>
      <c r="X407" s="14"/>
      <c r="Y407" s="14"/>
      <c r="Z407" s="14"/>
      <c r="AA407" s="14"/>
      <c r="AB407" s="14"/>
      <c r="AC407" s="14"/>
      <c r="AD407" s="14"/>
      <c r="AE407" s="14"/>
      <c r="AF407" s="14"/>
      <c r="AG407" s="14"/>
      <c r="AH407" s="14"/>
    </row>
    <row r="408" spans="1:34" ht="15.75" customHeight="1">
      <c r="A408" s="17"/>
      <c r="B408" s="18"/>
      <c r="C408" s="18"/>
      <c r="D408" s="18"/>
      <c r="E408" s="18"/>
      <c r="F408" s="18"/>
      <c r="G408" s="18"/>
      <c r="H408" s="20"/>
      <c r="I408" s="20"/>
      <c r="J408" s="20"/>
      <c r="K408" s="24"/>
      <c r="L408" s="20"/>
      <c r="M408" s="20"/>
      <c r="N408" s="18"/>
      <c r="O408" s="18"/>
      <c r="P408" s="18"/>
      <c r="Q408" s="18"/>
      <c r="R408" s="18"/>
      <c r="S408" s="14"/>
      <c r="T408" s="14"/>
      <c r="U408" s="14"/>
      <c r="V408" s="14"/>
      <c r="W408" s="14"/>
      <c r="X408" s="14"/>
      <c r="Y408" s="14"/>
      <c r="Z408" s="14"/>
      <c r="AA408" s="14"/>
      <c r="AB408" s="14"/>
      <c r="AC408" s="14"/>
      <c r="AD408" s="14"/>
      <c r="AE408" s="14"/>
      <c r="AF408" s="14"/>
      <c r="AG408" s="14"/>
      <c r="AH408" s="14"/>
    </row>
    <row r="409" spans="1:34" ht="15.75" customHeight="1">
      <c r="A409" s="17"/>
      <c r="B409" s="18"/>
      <c r="C409" s="18"/>
      <c r="D409" s="18"/>
      <c r="E409" s="18"/>
      <c r="F409" s="18"/>
      <c r="G409" s="18"/>
      <c r="H409" s="20"/>
      <c r="I409" s="20"/>
      <c r="J409" s="20"/>
      <c r="K409" s="24"/>
      <c r="L409" s="20"/>
      <c r="M409" s="20"/>
      <c r="N409" s="18"/>
      <c r="O409" s="18"/>
      <c r="P409" s="18"/>
      <c r="Q409" s="18"/>
      <c r="R409" s="18"/>
      <c r="S409" s="14"/>
      <c r="T409" s="14"/>
      <c r="U409" s="14"/>
      <c r="V409" s="14"/>
      <c r="W409" s="14"/>
      <c r="X409" s="14"/>
      <c r="Y409" s="14"/>
      <c r="Z409" s="14"/>
      <c r="AA409" s="14"/>
      <c r="AB409" s="14"/>
      <c r="AC409" s="14"/>
      <c r="AD409" s="14"/>
      <c r="AE409" s="14"/>
      <c r="AF409" s="14"/>
      <c r="AG409" s="14"/>
      <c r="AH409" s="14"/>
    </row>
    <row r="410" spans="1:34" ht="15.75" customHeight="1">
      <c r="A410" s="17"/>
      <c r="B410" s="18"/>
      <c r="C410" s="18"/>
      <c r="D410" s="18"/>
      <c r="E410" s="18"/>
      <c r="F410" s="18"/>
      <c r="G410" s="18"/>
      <c r="H410" s="20"/>
      <c r="I410" s="20"/>
      <c r="J410" s="20"/>
      <c r="K410" s="24"/>
      <c r="L410" s="20"/>
      <c r="M410" s="20"/>
      <c r="N410" s="18"/>
      <c r="O410" s="18"/>
      <c r="P410" s="18"/>
      <c r="Q410" s="18"/>
      <c r="R410" s="18"/>
      <c r="S410" s="14"/>
      <c r="T410" s="14"/>
      <c r="U410" s="14"/>
      <c r="V410" s="14"/>
      <c r="W410" s="14"/>
      <c r="X410" s="14"/>
      <c r="Y410" s="14"/>
      <c r="Z410" s="14"/>
      <c r="AA410" s="14"/>
      <c r="AB410" s="14"/>
      <c r="AC410" s="14"/>
      <c r="AD410" s="14"/>
      <c r="AE410" s="14"/>
      <c r="AF410" s="14"/>
      <c r="AG410" s="14"/>
      <c r="AH410" s="14"/>
    </row>
    <row r="411" spans="1:34" ht="15.75" customHeight="1">
      <c r="A411" s="17"/>
      <c r="B411" s="18"/>
      <c r="C411" s="18"/>
      <c r="D411" s="18"/>
      <c r="E411" s="18"/>
      <c r="F411" s="18"/>
      <c r="G411" s="18"/>
      <c r="H411" s="20"/>
      <c r="I411" s="20"/>
      <c r="J411" s="20"/>
      <c r="K411" s="24"/>
      <c r="L411" s="20"/>
      <c r="M411" s="20"/>
      <c r="N411" s="18"/>
      <c r="O411" s="18"/>
      <c r="P411" s="18"/>
      <c r="Q411" s="18"/>
      <c r="R411" s="18"/>
      <c r="S411" s="14"/>
      <c r="T411" s="14"/>
      <c r="U411" s="14"/>
      <c r="V411" s="14"/>
      <c r="W411" s="14"/>
      <c r="X411" s="14"/>
      <c r="Y411" s="14"/>
      <c r="Z411" s="14"/>
      <c r="AA411" s="14"/>
      <c r="AB411" s="14"/>
      <c r="AC411" s="14"/>
      <c r="AD411" s="14"/>
      <c r="AE411" s="14"/>
      <c r="AF411" s="14"/>
      <c r="AG411" s="14"/>
      <c r="AH411" s="14"/>
    </row>
    <row r="412" spans="1:34" ht="15.75" customHeight="1">
      <c r="A412" s="17"/>
      <c r="B412" s="18"/>
      <c r="C412" s="18"/>
      <c r="D412" s="18"/>
      <c r="E412" s="18"/>
      <c r="F412" s="18"/>
      <c r="G412" s="18"/>
      <c r="H412" s="20"/>
      <c r="I412" s="20"/>
      <c r="J412" s="20"/>
      <c r="K412" s="24"/>
      <c r="L412" s="20"/>
      <c r="M412" s="20"/>
      <c r="N412" s="18"/>
      <c r="O412" s="18"/>
      <c r="P412" s="18"/>
      <c r="Q412" s="18"/>
      <c r="R412" s="18"/>
      <c r="S412" s="14"/>
      <c r="T412" s="14"/>
      <c r="U412" s="14"/>
      <c r="V412" s="14"/>
      <c r="W412" s="14"/>
      <c r="X412" s="14"/>
      <c r="Y412" s="14"/>
      <c r="Z412" s="14"/>
      <c r="AA412" s="14"/>
      <c r="AB412" s="14"/>
      <c r="AC412" s="14"/>
      <c r="AD412" s="14"/>
      <c r="AE412" s="14"/>
      <c r="AF412" s="14"/>
      <c r="AG412" s="14"/>
      <c r="AH412" s="14"/>
    </row>
    <row r="413" spans="1:34" ht="15.75" customHeight="1">
      <c r="A413" s="17"/>
      <c r="B413" s="18"/>
      <c r="C413" s="18"/>
      <c r="D413" s="18"/>
      <c r="E413" s="18"/>
      <c r="F413" s="18"/>
      <c r="G413" s="18"/>
      <c r="H413" s="20"/>
      <c r="I413" s="20"/>
      <c r="J413" s="20"/>
      <c r="K413" s="24"/>
      <c r="L413" s="20"/>
      <c r="M413" s="20"/>
      <c r="N413" s="18"/>
      <c r="O413" s="18"/>
      <c r="P413" s="18"/>
      <c r="Q413" s="18"/>
      <c r="R413" s="18"/>
      <c r="S413" s="14"/>
      <c r="T413" s="14"/>
      <c r="U413" s="14"/>
      <c r="V413" s="14"/>
      <c r="W413" s="14"/>
      <c r="X413" s="14"/>
      <c r="Y413" s="14"/>
      <c r="Z413" s="14"/>
      <c r="AA413" s="14"/>
      <c r="AB413" s="14"/>
      <c r="AC413" s="14"/>
      <c r="AD413" s="14"/>
      <c r="AE413" s="14"/>
      <c r="AF413" s="14"/>
      <c r="AG413" s="14"/>
      <c r="AH413" s="14"/>
    </row>
    <row r="414" spans="1:34" ht="15.75" customHeight="1">
      <c r="A414" s="17"/>
      <c r="B414" s="18"/>
      <c r="C414" s="18"/>
      <c r="D414" s="18"/>
      <c r="E414" s="18"/>
      <c r="F414" s="18"/>
      <c r="G414" s="18"/>
      <c r="H414" s="20"/>
      <c r="I414" s="20"/>
      <c r="J414" s="20"/>
      <c r="K414" s="24"/>
      <c r="L414" s="20"/>
      <c r="M414" s="20"/>
      <c r="N414" s="18"/>
      <c r="O414" s="18"/>
      <c r="P414" s="18"/>
      <c r="Q414" s="18"/>
      <c r="R414" s="18"/>
      <c r="S414" s="14"/>
      <c r="T414" s="14"/>
      <c r="U414" s="14"/>
      <c r="V414" s="14"/>
      <c r="W414" s="14"/>
      <c r="X414" s="14"/>
      <c r="Y414" s="14"/>
      <c r="Z414" s="14"/>
      <c r="AA414" s="14"/>
      <c r="AB414" s="14"/>
      <c r="AC414" s="14"/>
      <c r="AD414" s="14"/>
      <c r="AE414" s="14"/>
      <c r="AF414" s="14"/>
      <c r="AG414" s="14"/>
      <c r="AH414" s="14"/>
    </row>
    <row r="415" spans="1:34" ht="15.75" customHeight="1">
      <c r="A415" s="17"/>
      <c r="B415" s="18"/>
      <c r="C415" s="18"/>
      <c r="D415" s="18"/>
      <c r="E415" s="18"/>
      <c r="F415" s="18"/>
      <c r="G415" s="18"/>
      <c r="H415" s="20"/>
      <c r="I415" s="20"/>
      <c r="J415" s="20"/>
      <c r="K415" s="24"/>
      <c r="L415" s="20"/>
      <c r="M415" s="20"/>
      <c r="N415" s="18"/>
      <c r="O415" s="18"/>
      <c r="P415" s="18"/>
      <c r="Q415" s="18"/>
      <c r="R415" s="18"/>
      <c r="S415" s="14"/>
      <c r="T415" s="14"/>
      <c r="U415" s="14"/>
      <c r="V415" s="14"/>
      <c r="W415" s="14"/>
      <c r="X415" s="14"/>
      <c r="Y415" s="14"/>
      <c r="Z415" s="14"/>
      <c r="AA415" s="14"/>
      <c r="AB415" s="14"/>
      <c r="AC415" s="14"/>
      <c r="AD415" s="14"/>
      <c r="AE415" s="14"/>
      <c r="AF415" s="14"/>
      <c r="AG415" s="14"/>
      <c r="AH415" s="14"/>
    </row>
    <row r="416" spans="1:34" ht="15.75" customHeight="1">
      <c r="A416" s="17"/>
      <c r="B416" s="18"/>
      <c r="C416" s="18"/>
      <c r="D416" s="18"/>
      <c r="E416" s="18"/>
      <c r="F416" s="18"/>
      <c r="G416" s="18"/>
      <c r="H416" s="20"/>
      <c r="I416" s="20"/>
      <c r="J416" s="20"/>
      <c r="K416" s="24"/>
      <c r="L416" s="20"/>
      <c r="M416" s="20"/>
      <c r="N416" s="18"/>
      <c r="O416" s="18"/>
      <c r="P416" s="18"/>
      <c r="Q416" s="18"/>
      <c r="R416" s="18"/>
      <c r="S416" s="14"/>
      <c r="T416" s="14"/>
      <c r="U416" s="14"/>
      <c r="V416" s="14"/>
      <c r="W416" s="14"/>
      <c r="X416" s="14"/>
      <c r="Y416" s="14"/>
      <c r="Z416" s="14"/>
      <c r="AA416" s="14"/>
      <c r="AB416" s="14"/>
      <c r="AC416" s="14"/>
      <c r="AD416" s="14"/>
      <c r="AE416" s="14"/>
      <c r="AF416" s="14"/>
      <c r="AG416" s="14"/>
      <c r="AH416" s="14"/>
    </row>
    <row r="417" spans="1:34" ht="15.75" customHeight="1">
      <c r="A417" s="17"/>
      <c r="B417" s="18"/>
      <c r="C417" s="18"/>
      <c r="D417" s="18"/>
      <c r="E417" s="18"/>
      <c r="F417" s="18"/>
      <c r="G417" s="18"/>
      <c r="H417" s="20"/>
      <c r="I417" s="20"/>
      <c r="J417" s="20"/>
      <c r="K417" s="24"/>
      <c r="L417" s="20"/>
      <c r="M417" s="20"/>
      <c r="N417" s="18"/>
      <c r="O417" s="18"/>
      <c r="P417" s="18"/>
      <c r="Q417" s="18"/>
      <c r="R417" s="18"/>
      <c r="S417" s="14"/>
      <c r="T417" s="14"/>
      <c r="U417" s="14"/>
      <c r="V417" s="14"/>
      <c r="W417" s="14"/>
      <c r="X417" s="14"/>
      <c r="Y417" s="14"/>
      <c r="Z417" s="14"/>
      <c r="AA417" s="14"/>
      <c r="AB417" s="14"/>
      <c r="AC417" s="14"/>
      <c r="AD417" s="14"/>
      <c r="AE417" s="14"/>
      <c r="AF417" s="14"/>
      <c r="AG417" s="14"/>
      <c r="AH417" s="14"/>
    </row>
    <row r="418" spans="1:34" ht="15.75" customHeight="1">
      <c r="A418" s="17"/>
      <c r="B418" s="18"/>
      <c r="C418" s="18"/>
      <c r="D418" s="18"/>
      <c r="E418" s="18"/>
      <c r="F418" s="18"/>
      <c r="G418" s="18"/>
      <c r="H418" s="20"/>
      <c r="I418" s="20"/>
      <c r="J418" s="20"/>
      <c r="K418" s="24"/>
      <c r="L418" s="20"/>
      <c r="M418" s="20"/>
      <c r="N418" s="18"/>
      <c r="O418" s="18"/>
      <c r="P418" s="18"/>
      <c r="Q418" s="18"/>
      <c r="R418" s="18"/>
      <c r="S418" s="14"/>
      <c r="T418" s="14"/>
      <c r="U418" s="14"/>
      <c r="V418" s="14"/>
      <c r="W418" s="14"/>
      <c r="X418" s="14"/>
      <c r="Y418" s="14"/>
      <c r="Z418" s="14"/>
      <c r="AA418" s="14"/>
      <c r="AB418" s="14"/>
      <c r="AC418" s="14"/>
      <c r="AD418" s="14"/>
      <c r="AE418" s="14"/>
      <c r="AF418" s="14"/>
      <c r="AG418" s="14"/>
      <c r="AH418" s="14"/>
    </row>
    <row r="419" spans="1:34" ht="15.75" customHeight="1">
      <c r="A419" s="17"/>
      <c r="B419" s="18"/>
      <c r="C419" s="18"/>
      <c r="D419" s="18"/>
      <c r="E419" s="18"/>
      <c r="F419" s="18"/>
      <c r="G419" s="18"/>
      <c r="H419" s="20"/>
      <c r="I419" s="20"/>
      <c r="J419" s="20"/>
      <c r="K419" s="24"/>
      <c r="L419" s="20"/>
      <c r="M419" s="20"/>
      <c r="N419" s="18"/>
      <c r="O419" s="18"/>
      <c r="P419" s="18"/>
      <c r="Q419" s="18"/>
      <c r="R419" s="18"/>
      <c r="S419" s="14"/>
      <c r="T419" s="14"/>
      <c r="U419" s="14"/>
      <c r="V419" s="14"/>
      <c r="W419" s="14"/>
      <c r="X419" s="14"/>
      <c r="Y419" s="14"/>
      <c r="Z419" s="14"/>
      <c r="AA419" s="14"/>
      <c r="AB419" s="14"/>
      <c r="AC419" s="14"/>
      <c r="AD419" s="14"/>
      <c r="AE419" s="14"/>
      <c r="AF419" s="14"/>
      <c r="AG419" s="14"/>
      <c r="AH419" s="14"/>
    </row>
    <row r="420" spans="1:34" ht="15.75" customHeight="1">
      <c r="A420" s="17"/>
      <c r="B420" s="18"/>
      <c r="C420" s="18"/>
      <c r="D420" s="18"/>
      <c r="E420" s="18"/>
      <c r="F420" s="18"/>
      <c r="G420" s="18"/>
      <c r="H420" s="20"/>
      <c r="I420" s="20"/>
      <c r="J420" s="20"/>
      <c r="K420" s="24"/>
      <c r="L420" s="20"/>
      <c r="M420" s="20"/>
      <c r="N420" s="18"/>
      <c r="O420" s="18"/>
      <c r="P420" s="18"/>
      <c r="Q420" s="18"/>
      <c r="R420" s="18"/>
      <c r="S420" s="14"/>
      <c r="T420" s="14"/>
      <c r="U420" s="14"/>
      <c r="V420" s="14"/>
      <c r="W420" s="14"/>
      <c r="X420" s="14"/>
      <c r="Y420" s="14"/>
      <c r="Z420" s="14"/>
      <c r="AA420" s="14"/>
      <c r="AB420" s="14"/>
      <c r="AC420" s="14"/>
      <c r="AD420" s="14"/>
      <c r="AE420" s="14"/>
      <c r="AF420" s="14"/>
      <c r="AG420" s="14"/>
      <c r="AH420" s="14"/>
    </row>
    <row r="421" spans="1:34" ht="15.75" customHeight="1">
      <c r="A421" s="17"/>
      <c r="B421" s="18"/>
      <c r="C421" s="18"/>
      <c r="D421" s="18"/>
      <c r="E421" s="18"/>
      <c r="F421" s="18"/>
      <c r="G421" s="18"/>
      <c r="H421" s="20"/>
      <c r="I421" s="20"/>
      <c r="J421" s="20"/>
      <c r="K421" s="24"/>
      <c r="L421" s="20"/>
      <c r="M421" s="20"/>
      <c r="N421" s="18"/>
      <c r="O421" s="18"/>
      <c r="P421" s="18"/>
      <c r="Q421" s="18"/>
      <c r="R421" s="18"/>
      <c r="S421" s="14"/>
      <c r="T421" s="14"/>
      <c r="U421" s="14"/>
      <c r="V421" s="14"/>
      <c r="W421" s="14"/>
      <c r="X421" s="14"/>
      <c r="Y421" s="14"/>
      <c r="Z421" s="14"/>
      <c r="AA421" s="14"/>
      <c r="AB421" s="14"/>
      <c r="AC421" s="14"/>
      <c r="AD421" s="14"/>
      <c r="AE421" s="14"/>
      <c r="AF421" s="14"/>
      <c r="AG421" s="14"/>
      <c r="AH421" s="14"/>
    </row>
    <row r="422" spans="1:34" ht="15.75" customHeight="1">
      <c r="A422" s="17"/>
      <c r="B422" s="18"/>
      <c r="C422" s="18"/>
      <c r="D422" s="18"/>
      <c r="E422" s="18"/>
      <c r="F422" s="18"/>
      <c r="G422" s="18"/>
      <c r="H422" s="20"/>
      <c r="I422" s="20"/>
      <c r="J422" s="20"/>
      <c r="K422" s="24"/>
      <c r="L422" s="20"/>
      <c r="M422" s="20"/>
      <c r="N422" s="18"/>
      <c r="O422" s="18"/>
      <c r="P422" s="18"/>
      <c r="Q422" s="18"/>
      <c r="R422" s="18"/>
      <c r="S422" s="14"/>
      <c r="T422" s="14"/>
      <c r="U422" s="14"/>
      <c r="V422" s="14"/>
      <c r="W422" s="14"/>
      <c r="X422" s="14"/>
      <c r="Y422" s="14"/>
      <c r="Z422" s="14"/>
      <c r="AA422" s="14"/>
      <c r="AB422" s="14"/>
      <c r="AC422" s="14"/>
      <c r="AD422" s="14"/>
      <c r="AE422" s="14"/>
      <c r="AF422" s="14"/>
      <c r="AG422" s="14"/>
      <c r="AH422" s="14"/>
    </row>
    <row r="423" spans="1:34" ht="15.75" customHeight="1">
      <c r="A423" s="17"/>
      <c r="B423" s="18"/>
      <c r="C423" s="18"/>
      <c r="D423" s="18"/>
      <c r="E423" s="18"/>
      <c r="F423" s="18"/>
      <c r="G423" s="18"/>
      <c r="H423" s="20"/>
      <c r="I423" s="20"/>
      <c r="J423" s="20"/>
      <c r="K423" s="24"/>
      <c r="L423" s="20"/>
      <c r="M423" s="20"/>
      <c r="N423" s="18"/>
      <c r="O423" s="18"/>
      <c r="P423" s="18"/>
      <c r="Q423" s="18"/>
      <c r="R423" s="18"/>
      <c r="S423" s="14"/>
      <c r="T423" s="14"/>
      <c r="U423" s="14"/>
      <c r="V423" s="14"/>
      <c r="W423" s="14"/>
      <c r="X423" s="14"/>
      <c r="Y423" s="14"/>
      <c r="Z423" s="14"/>
      <c r="AA423" s="14"/>
      <c r="AB423" s="14"/>
      <c r="AC423" s="14"/>
      <c r="AD423" s="14"/>
      <c r="AE423" s="14"/>
      <c r="AF423" s="14"/>
      <c r="AG423" s="14"/>
      <c r="AH423" s="14"/>
    </row>
    <row r="424" spans="1:34" ht="15.75" customHeight="1">
      <c r="A424" s="17"/>
      <c r="B424" s="18"/>
      <c r="C424" s="18"/>
      <c r="D424" s="18"/>
      <c r="E424" s="18"/>
      <c r="F424" s="18"/>
      <c r="G424" s="18"/>
      <c r="H424" s="20"/>
      <c r="I424" s="20"/>
      <c r="J424" s="20"/>
      <c r="K424" s="24"/>
      <c r="L424" s="20"/>
      <c r="M424" s="20"/>
      <c r="N424" s="18"/>
      <c r="O424" s="18"/>
      <c r="P424" s="18"/>
      <c r="Q424" s="18"/>
      <c r="R424" s="18"/>
      <c r="S424" s="14"/>
      <c r="T424" s="14"/>
      <c r="U424" s="14"/>
      <c r="V424" s="14"/>
      <c r="W424" s="14"/>
      <c r="X424" s="14"/>
      <c r="Y424" s="14"/>
      <c r="Z424" s="14"/>
      <c r="AA424" s="14"/>
      <c r="AB424" s="14"/>
      <c r="AC424" s="14"/>
      <c r="AD424" s="14"/>
      <c r="AE424" s="14"/>
      <c r="AF424" s="14"/>
      <c r="AG424" s="14"/>
      <c r="AH424" s="14"/>
    </row>
    <row r="425" spans="1:34" ht="15.75" customHeight="1">
      <c r="A425" s="17"/>
      <c r="B425" s="18"/>
      <c r="C425" s="18"/>
      <c r="D425" s="18"/>
      <c r="E425" s="18"/>
      <c r="F425" s="18"/>
      <c r="G425" s="18"/>
      <c r="H425" s="20"/>
      <c r="I425" s="20"/>
      <c r="J425" s="20"/>
      <c r="K425" s="24"/>
      <c r="L425" s="20"/>
      <c r="M425" s="20"/>
      <c r="N425" s="18"/>
      <c r="O425" s="18"/>
      <c r="P425" s="18"/>
      <c r="Q425" s="18"/>
      <c r="R425" s="18"/>
      <c r="S425" s="14"/>
      <c r="T425" s="14"/>
      <c r="U425" s="14"/>
      <c r="V425" s="14"/>
      <c r="W425" s="14"/>
      <c r="X425" s="14"/>
      <c r="Y425" s="14"/>
      <c r="Z425" s="14"/>
      <c r="AA425" s="14"/>
      <c r="AB425" s="14"/>
      <c r="AC425" s="14"/>
      <c r="AD425" s="14"/>
      <c r="AE425" s="14"/>
      <c r="AF425" s="14"/>
      <c r="AG425" s="14"/>
      <c r="AH425" s="14"/>
    </row>
    <row r="426" spans="1:34" ht="15.75" customHeight="1">
      <c r="A426" s="17"/>
      <c r="B426" s="18"/>
      <c r="C426" s="18"/>
      <c r="D426" s="18"/>
      <c r="E426" s="18"/>
      <c r="F426" s="18"/>
      <c r="G426" s="18"/>
      <c r="H426" s="20"/>
      <c r="I426" s="20"/>
      <c r="J426" s="20"/>
      <c r="K426" s="24"/>
      <c r="L426" s="20"/>
      <c r="M426" s="20"/>
      <c r="N426" s="18"/>
      <c r="O426" s="18"/>
      <c r="P426" s="18"/>
      <c r="Q426" s="18"/>
      <c r="R426" s="18"/>
      <c r="S426" s="14"/>
      <c r="T426" s="14"/>
      <c r="U426" s="14"/>
      <c r="V426" s="14"/>
      <c r="W426" s="14"/>
      <c r="X426" s="14"/>
      <c r="Y426" s="14"/>
      <c r="Z426" s="14"/>
      <c r="AA426" s="14"/>
      <c r="AB426" s="14"/>
      <c r="AC426" s="14"/>
      <c r="AD426" s="14"/>
      <c r="AE426" s="14"/>
      <c r="AF426" s="14"/>
      <c r="AG426" s="14"/>
      <c r="AH426" s="14"/>
    </row>
    <row r="427" spans="1:34" ht="15.75" customHeight="1">
      <c r="A427" s="17"/>
      <c r="B427" s="18"/>
      <c r="C427" s="18"/>
      <c r="D427" s="18"/>
      <c r="E427" s="18"/>
      <c r="F427" s="18"/>
      <c r="G427" s="18"/>
      <c r="H427" s="20"/>
      <c r="I427" s="20"/>
      <c r="J427" s="20"/>
      <c r="K427" s="24"/>
      <c r="L427" s="20"/>
      <c r="M427" s="20"/>
      <c r="N427" s="18"/>
      <c r="O427" s="18"/>
      <c r="P427" s="18"/>
      <c r="Q427" s="18"/>
      <c r="R427" s="18"/>
      <c r="S427" s="14"/>
      <c r="T427" s="14"/>
      <c r="U427" s="14"/>
      <c r="V427" s="14"/>
      <c r="W427" s="14"/>
      <c r="X427" s="14"/>
      <c r="Y427" s="14"/>
      <c r="Z427" s="14"/>
      <c r="AA427" s="14"/>
      <c r="AB427" s="14"/>
      <c r="AC427" s="14"/>
      <c r="AD427" s="14"/>
      <c r="AE427" s="14"/>
      <c r="AF427" s="14"/>
      <c r="AG427" s="14"/>
      <c r="AH427" s="14"/>
    </row>
    <row r="428" spans="1:34" ht="15.75" customHeight="1">
      <c r="A428" s="17"/>
      <c r="B428" s="18"/>
      <c r="C428" s="18"/>
      <c r="D428" s="18"/>
      <c r="E428" s="18"/>
      <c r="F428" s="18"/>
      <c r="G428" s="18"/>
      <c r="H428" s="20"/>
      <c r="I428" s="20"/>
      <c r="J428" s="20"/>
      <c r="K428" s="24"/>
      <c r="L428" s="20"/>
      <c r="M428" s="20"/>
      <c r="N428" s="18"/>
      <c r="O428" s="18"/>
      <c r="P428" s="18"/>
      <c r="Q428" s="18"/>
      <c r="R428" s="18"/>
      <c r="S428" s="14"/>
      <c r="T428" s="14"/>
      <c r="U428" s="14"/>
      <c r="V428" s="14"/>
      <c r="W428" s="14"/>
      <c r="X428" s="14"/>
      <c r="Y428" s="14"/>
      <c r="Z428" s="14"/>
      <c r="AA428" s="14"/>
      <c r="AB428" s="14"/>
      <c r="AC428" s="14"/>
      <c r="AD428" s="14"/>
      <c r="AE428" s="14"/>
      <c r="AF428" s="14"/>
      <c r="AG428" s="14"/>
      <c r="AH428" s="14"/>
    </row>
    <row r="429" spans="1:34" ht="15.75" customHeight="1">
      <c r="A429" s="17"/>
      <c r="B429" s="18"/>
      <c r="C429" s="18"/>
      <c r="D429" s="18"/>
      <c r="E429" s="18"/>
      <c r="F429" s="18"/>
      <c r="G429" s="18"/>
      <c r="H429" s="20"/>
      <c r="I429" s="20"/>
      <c r="J429" s="20"/>
      <c r="K429" s="24"/>
      <c r="L429" s="20"/>
      <c r="M429" s="20"/>
      <c r="N429" s="18"/>
      <c r="O429" s="18"/>
      <c r="P429" s="18"/>
      <c r="Q429" s="18"/>
      <c r="R429" s="18"/>
      <c r="S429" s="14"/>
      <c r="T429" s="14"/>
      <c r="U429" s="14"/>
      <c r="V429" s="14"/>
      <c r="W429" s="14"/>
      <c r="X429" s="14"/>
      <c r="Y429" s="14"/>
      <c r="Z429" s="14"/>
      <c r="AA429" s="14"/>
      <c r="AB429" s="14"/>
      <c r="AC429" s="14"/>
      <c r="AD429" s="14"/>
      <c r="AE429" s="14"/>
      <c r="AF429" s="14"/>
      <c r="AG429" s="14"/>
      <c r="AH429" s="14"/>
    </row>
    <row r="430" spans="1:34" ht="15.75" customHeight="1">
      <c r="A430" s="17"/>
      <c r="B430" s="18"/>
      <c r="C430" s="18"/>
      <c r="D430" s="18"/>
      <c r="E430" s="18"/>
      <c r="F430" s="18"/>
      <c r="G430" s="18"/>
      <c r="H430" s="20"/>
      <c r="I430" s="20"/>
      <c r="J430" s="20"/>
      <c r="K430" s="24"/>
      <c r="L430" s="20"/>
      <c r="M430" s="20"/>
      <c r="N430" s="18"/>
      <c r="O430" s="18"/>
      <c r="P430" s="18"/>
      <c r="Q430" s="18"/>
      <c r="R430" s="18"/>
      <c r="S430" s="14"/>
      <c r="T430" s="14"/>
      <c r="U430" s="14"/>
      <c r="V430" s="14"/>
      <c r="W430" s="14"/>
      <c r="X430" s="14"/>
      <c r="Y430" s="14"/>
      <c r="Z430" s="14"/>
      <c r="AA430" s="14"/>
      <c r="AB430" s="14"/>
      <c r="AC430" s="14"/>
      <c r="AD430" s="14"/>
      <c r="AE430" s="14"/>
      <c r="AF430" s="14"/>
      <c r="AG430" s="14"/>
      <c r="AH430" s="14"/>
    </row>
    <row r="431" spans="1:34" ht="15.75" customHeight="1">
      <c r="A431" s="17"/>
      <c r="B431" s="18"/>
      <c r="C431" s="18"/>
      <c r="D431" s="18"/>
      <c r="E431" s="18"/>
      <c r="F431" s="18"/>
      <c r="G431" s="18"/>
      <c r="H431" s="20"/>
      <c r="I431" s="20"/>
      <c r="J431" s="20"/>
      <c r="K431" s="24"/>
      <c r="L431" s="20"/>
      <c r="M431" s="20"/>
      <c r="N431" s="18"/>
      <c r="O431" s="18"/>
      <c r="P431" s="18"/>
      <c r="Q431" s="18"/>
      <c r="R431" s="18"/>
      <c r="S431" s="14"/>
      <c r="T431" s="14"/>
      <c r="U431" s="14"/>
      <c r="V431" s="14"/>
      <c r="W431" s="14"/>
      <c r="X431" s="14"/>
      <c r="Y431" s="14"/>
      <c r="Z431" s="14"/>
      <c r="AA431" s="14"/>
      <c r="AB431" s="14"/>
      <c r="AC431" s="14"/>
      <c r="AD431" s="14"/>
      <c r="AE431" s="14"/>
      <c r="AF431" s="14"/>
      <c r="AG431" s="14"/>
      <c r="AH431" s="14"/>
    </row>
    <row r="432" spans="1:34" ht="15.75" customHeight="1">
      <c r="A432" s="17"/>
      <c r="B432" s="18"/>
      <c r="C432" s="18"/>
      <c r="D432" s="18"/>
      <c r="E432" s="18"/>
      <c r="F432" s="18"/>
      <c r="G432" s="18"/>
      <c r="H432" s="20"/>
      <c r="I432" s="20"/>
      <c r="J432" s="20"/>
      <c r="K432" s="24"/>
      <c r="L432" s="20"/>
      <c r="M432" s="20"/>
      <c r="N432" s="18"/>
      <c r="O432" s="18"/>
      <c r="P432" s="18"/>
      <c r="Q432" s="18"/>
      <c r="R432" s="18"/>
      <c r="S432" s="14"/>
      <c r="T432" s="14"/>
      <c r="U432" s="14"/>
      <c r="V432" s="14"/>
      <c r="W432" s="14"/>
      <c r="X432" s="14"/>
      <c r="Y432" s="14"/>
      <c r="Z432" s="14"/>
      <c r="AA432" s="14"/>
      <c r="AB432" s="14"/>
      <c r="AC432" s="14"/>
      <c r="AD432" s="14"/>
      <c r="AE432" s="14"/>
      <c r="AF432" s="14"/>
      <c r="AG432" s="14"/>
      <c r="AH432" s="14"/>
    </row>
    <row r="433" spans="1:34" ht="15.75" customHeight="1">
      <c r="A433" s="17"/>
      <c r="B433" s="18"/>
      <c r="C433" s="18"/>
      <c r="D433" s="18"/>
      <c r="E433" s="18"/>
      <c r="F433" s="18"/>
      <c r="G433" s="18"/>
      <c r="H433" s="20"/>
      <c r="I433" s="20"/>
      <c r="J433" s="20"/>
      <c r="K433" s="24"/>
      <c r="L433" s="20"/>
      <c r="M433" s="20"/>
      <c r="N433" s="18"/>
      <c r="O433" s="18"/>
      <c r="P433" s="18"/>
      <c r="Q433" s="18"/>
      <c r="R433" s="18"/>
      <c r="S433" s="14"/>
      <c r="T433" s="14"/>
      <c r="U433" s="14"/>
      <c r="V433" s="14"/>
      <c r="W433" s="14"/>
      <c r="X433" s="14"/>
      <c r="Y433" s="14"/>
      <c r="Z433" s="14"/>
      <c r="AA433" s="14"/>
      <c r="AB433" s="14"/>
      <c r="AC433" s="14"/>
      <c r="AD433" s="14"/>
      <c r="AE433" s="14"/>
      <c r="AF433" s="14"/>
      <c r="AG433" s="14"/>
      <c r="AH433" s="14"/>
    </row>
    <row r="434" spans="1:34" ht="15.75" customHeight="1">
      <c r="A434" s="17"/>
      <c r="B434" s="18"/>
      <c r="C434" s="18"/>
      <c r="D434" s="18"/>
      <c r="E434" s="18"/>
      <c r="F434" s="18"/>
      <c r="G434" s="18"/>
      <c r="H434" s="20"/>
      <c r="I434" s="20"/>
      <c r="J434" s="20"/>
      <c r="K434" s="24"/>
      <c r="L434" s="20"/>
      <c r="M434" s="20"/>
      <c r="N434" s="18"/>
      <c r="O434" s="18"/>
      <c r="P434" s="18"/>
      <c r="Q434" s="18"/>
      <c r="R434" s="18"/>
      <c r="S434" s="14"/>
      <c r="T434" s="14"/>
      <c r="U434" s="14"/>
      <c r="V434" s="14"/>
      <c r="W434" s="14"/>
      <c r="X434" s="14"/>
      <c r="Y434" s="14"/>
      <c r="Z434" s="14"/>
      <c r="AA434" s="14"/>
      <c r="AB434" s="14"/>
      <c r="AC434" s="14"/>
      <c r="AD434" s="14"/>
      <c r="AE434" s="14"/>
      <c r="AF434" s="14"/>
      <c r="AG434" s="14"/>
      <c r="AH434" s="14"/>
    </row>
    <row r="435" spans="1:34" ht="15.75" customHeight="1">
      <c r="A435" s="17"/>
      <c r="B435" s="18"/>
      <c r="C435" s="18"/>
      <c r="D435" s="18"/>
      <c r="E435" s="18"/>
      <c r="F435" s="18"/>
      <c r="G435" s="18"/>
      <c r="H435" s="20"/>
      <c r="I435" s="20"/>
      <c r="J435" s="20"/>
      <c r="K435" s="24"/>
      <c r="L435" s="20"/>
      <c r="M435" s="20"/>
      <c r="N435" s="18"/>
      <c r="O435" s="18"/>
      <c r="P435" s="18"/>
      <c r="Q435" s="18"/>
      <c r="R435" s="18"/>
      <c r="S435" s="14"/>
      <c r="T435" s="14"/>
      <c r="U435" s="14"/>
      <c r="V435" s="14"/>
      <c r="W435" s="14"/>
      <c r="X435" s="14"/>
      <c r="Y435" s="14"/>
      <c r="Z435" s="14"/>
      <c r="AA435" s="14"/>
      <c r="AB435" s="14"/>
      <c r="AC435" s="14"/>
      <c r="AD435" s="14"/>
      <c r="AE435" s="14"/>
      <c r="AF435" s="14"/>
      <c r="AG435" s="14"/>
      <c r="AH435" s="14"/>
    </row>
    <row r="436" spans="1:34" ht="15.75" customHeight="1">
      <c r="A436" s="17"/>
      <c r="B436" s="18"/>
      <c r="C436" s="18"/>
      <c r="D436" s="18"/>
      <c r="E436" s="18"/>
      <c r="F436" s="18"/>
      <c r="G436" s="18"/>
      <c r="H436" s="20"/>
      <c r="I436" s="20"/>
      <c r="J436" s="20"/>
      <c r="K436" s="24"/>
      <c r="L436" s="20"/>
      <c r="M436" s="20"/>
      <c r="N436" s="18"/>
      <c r="O436" s="18"/>
      <c r="P436" s="18"/>
      <c r="Q436" s="18"/>
      <c r="R436" s="18"/>
      <c r="S436" s="14"/>
      <c r="T436" s="14"/>
      <c r="U436" s="14"/>
      <c r="V436" s="14"/>
      <c r="W436" s="14"/>
      <c r="X436" s="14"/>
      <c r="Y436" s="14"/>
      <c r="Z436" s="14"/>
      <c r="AA436" s="14"/>
      <c r="AB436" s="14"/>
      <c r="AC436" s="14"/>
      <c r="AD436" s="14"/>
      <c r="AE436" s="14"/>
      <c r="AF436" s="14"/>
      <c r="AG436" s="14"/>
      <c r="AH436" s="14"/>
    </row>
    <row r="437" spans="1:34" ht="15.75" customHeight="1">
      <c r="A437" s="17"/>
      <c r="B437" s="18"/>
      <c r="C437" s="18"/>
      <c r="D437" s="18"/>
      <c r="E437" s="18"/>
      <c r="F437" s="18"/>
      <c r="G437" s="18"/>
      <c r="H437" s="20"/>
      <c r="I437" s="20"/>
      <c r="J437" s="20"/>
      <c r="K437" s="24"/>
      <c r="L437" s="20"/>
      <c r="M437" s="20"/>
      <c r="N437" s="18"/>
      <c r="O437" s="18"/>
      <c r="P437" s="18"/>
      <c r="Q437" s="18"/>
      <c r="R437" s="18"/>
      <c r="S437" s="14"/>
      <c r="T437" s="14"/>
      <c r="U437" s="14"/>
      <c r="V437" s="14"/>
      <c r="W437" s="14"/>
      <c r="X437" s="14"/>
      <c r="Y437" s="14"/>
      <c r="Z437" s="14"/>
      <c r="AA437" s="14"/>
      <c r="AB437" s="14"/>
      <c r="AC437" s="14"/>
      <c r="AD437" s="14"/>
      <c r="AE437" s="14"/>
      <c r="AF437" s="14"/>
      <c r="AG437" s="14"/>
      <c r="AH437" s="14"/>
    </row>
    <row r="438" spans="1:34" ht="15.75" customHeight="1">
      <c r="A438" s="17"/>
      <c r="B438" s="18"/>
      <c r="C438" s="18"/>
      <c r="D438" s="18"/>
      <c r="E438" s="18"/>
      <c r="F438" s="18"/>
      <c r="G438" s="18"/>
      <c r="H438" s="20"/>
      <c r="I438" s="20"/>
      <c r="J438" s="20"/>
      <c r="K438" s="24"/>
      <c r="L438" s="20"/>
      <c r="M438" s="20"/>
      <c r="N438" s="18"/>
      <c r="O438" s="18"/>
      <c r="P438" s="18"/>
      <c r="Q438" s="18"/>
      <c r="R438" s="18"/>
      <c r="S438" s="14"/>
      <c r="T438" s="14"/>
      <c r="U438" s="14"/>
      <c r="V438" s="14"/>
      <c r="W438" s="14"/>
      <c r="X438" s="14"/>
      <c r="Y438" s="14"/>
      <c r="Z438" s="14"/>
      <c r="AA438" s="14"/>
      <c r="AB438" s="14"/>
      <c r="AC438" s="14"/>
      <c r="AD438" s="14"/>
      <c r="AE438" s="14"/>
      <c r="AF438" s="14"/>
      <c r="AG438" s="14"/>
      <c r="AH438" s="14"/>
    </row>
    <row r="439" spans="1:34" ht="15.75" customHeight="1">
      <c r="A439" s="17"/>
      <c r="B439" s="18"/>
      <c r="C439" s="18"/>
      <c r="D439" s="18"/>
      <c r="E439" s="18"/>
      <c r="F439" s="18"/>
      <c r="G439" s="18"/>
      <c r="H439" s="20"/>
      <c r="I439" s="20"/>
      <c r="J439" s="20"/>
      <c r="K439" s="24"/>
      <c r="L439" s="20"/>
      <c r="M439" s="20"/>
      <c r="N439" s="18"/>
      <c r="O439" s="18"/>
      <c r="P439" s="18"/>
      <c r="Q439" s="18"/>
      <c r="R439" s="18"/>
      <c r="S439" s="14"/>
      <c r="T439" s="14"/>
      <c r="U439" s="14"/>
      <c r="V439" s="14"/>
      <c r="W439" s="14"/>
      <c r="X439" s="14"/>
      <c r="Y439" s="14"/>
      <c r="Z439" s="14"/>
      <c r="AA439" s="14"/>
      <c r="AB439" s="14"/>
      <c r="AC439" s="14"/>
      <c r="AD439" s="14"/>
      <c r="AE439" s="14"/>
      <c r="AF439" s="14"/>
      <c r="AG439" s="14"/>
      <c r="AH439" s="14"/>
    </row>
    <row r="440" spans="1:34" ht="15.75" customHeight="1">
      <c r="A440" s="17"/>
      <c r="B440" s="18"/>
      <c r="C440" s="18"/>
      <c r="D440" s="18"/>
      <c r="E440" s="18"/>
      <c r="F440" s="18"/>
      <c r="G440" s="18"/>
      <c r="H440" s="20"/>
      <c r="I440" s="20"/>
      <c r="J440" s="20"/>
      <c r="K440" s="24"/>
      <c r="L440" s="20"/>
      <c r="M440" s="20"/>
      <c r="N440" s="18"/>
      <c r="O440" s="18"/>
      <c r="P440" s="18"/>
      <c r="Q440" s="18"/>
      <c r="R440" s="18"/>
      <c r="S440" s="14"/>
      <c r="T440" s="14"/>
      <c r="U440" s="14"/>
      <c r="V440" s="14"/>
      <c r="W440" s="14"/>
      <c r="X440" s="14"/>
      <c r="Y440" s="14"/>
      <c r="Z440" s="14"/>
      <c r="AA440" s="14"/>
      <c r="AB440" s="14"/>
      <c r="AC440" s="14"/>
      <c r="AD440" s="14"/>
      <c r="AE440" s="14"/>
      <c r="AF440" s="14"/>
      <c r="AG440" s="14"/>
      <c r="AH440" s="14"/>
    </row>
    <row r="441" spans="1:34" ht="15.75" customHeight="1">
      <c r="A441" s="17"/>
      <c r="B441" s="18"/>
      <c r="C441" s="18"/>
      <c r="D441" s="18"/>
      <c r="E441" s="18"/>
      <c r="F441" s="18"/>
      <c r="G441" s="18"/>
      <c r="H441" s="20"/>
      <c r="I441" s="20"/>
      <c r="J441" s="20"/>
      <c r="K441" s="24"/>
      <c r="L441" s="20"/>
      <c r="M441" s="20"/>
      <c r="N441" s="18"/>
      <c r="O441" s="18"/>
      <c r="P441" s="18"/>
      <c r="Q441" s="18"/>
      <c r="R441" s="18"/>
      <c r="S441" s="14"/>
      <c r="T441" s="14"/>
      <c r="U441" s="14"/>
      <c r="V441" s="14"/>
      <c r="W441" s="14"/>
      <c r="X441" s="14"/>
      <c r="Y441" s="14"/>
      <c r="Z441" s="14"/>
      <c r="AA441" s="14"/>
      <c r="AB441" s="14"/>
      <c r="AC441" s="14"/>
      <c r="AD441" s="14"/>
      <c r="AE441" s="14"/>
      <c r="AF441" s="14"/>
      <c r="AG441" s="14"/>
      <c r="AH441" s="14"/>
    </row>
    <row r="442" spans="1:34" ht="15.75" customHeight="1">
      <c r="A442" s="17"/>
      <c r="B442" s="18"/>
      <c r="C442" s="18"/>
      <c r="D442" s="18"/>
      <c r="E442" s="18"/>
      <c r="F442" s="18"/>
      <c r="G442" s="18"/>
      <c r="H442" s="20"/>
      <c r="I442" s="20"/>
      <c r="J442" s="20"/>
      <c r="K442" s="24"/>
      <c r="L442" s="20"/>
      <c r="M442" s="20"/>
      <c r="N442" s="18"/>
      <c r="O442" s="18"/>
      <c r="P442" s="18"/>
      <c r="Q442" s="18"/>
      <c r="R442" s="18"/>
      <c r="S442" s="14"/>
      <c r="T442" s="14"/>
      <c r="U442" s="14"/>
      <c r="V442" s="14"/>
      <c r="W442" s="14"/>
      <c r="X442" s="14"/>
      <c r="Y442" s="14"/>
      <c r="Z442" s="14"/>
      <c r="AA442" s="14"/>
      <c r="AB442" s="14"/>
      <c r="AC442" s="14"/>
      <c r="AD442" s="14"/>
      <c r="AE442" s="14"/>
      <c r="AF442" s="14"/>
      <c r="AG442" s="14"/>
      <c r="AH442" s="14"/>
    </row>
    <row r="443" spans="1:34" ht="15.75" customHeight="1">
      <c r="A443" s="17"/>
      <c r="B443" s="18"/>
      <c r="C443" s="18"/>
      <c r="D443" s="18"/>
      <c r="E443" s="18"/>
      <c r="F443" s="18"/>
      <c r="G443" s="18"/>
      <c r="H443" s="20"/>
      <c r="I443" s="20"/>
      <c r="J443" s="20"/>
      <c r="K443" s="24"/>
      <c r="L443" s="20"/>
      <c r="M443" s="20"/>
      <c r="N443" s="18"/>
      <c r="O443" s="18"/>
      <c r="P443" s="18"/>
      <c r="Q443" s="18"/>
      <c r="R443" s="18"/>
      <c r="S443" s="14"/>
      <c r="T443" s="14"/>
      <c r="U443" s="14"/>
      <c r="V443" s="14"/>
      <c r="W443" s="14"/>
      <c r="X443" s="14"/>
      <c r="Y443" s="14"/>
      <c r="Z443" s="14"/>
      <c r="AA443" s="14"/>
      <c r="AB443" s="14"/>
      <c r="AC443" s="14"/>
      <c r="AD443" s="14"/>
      <c r="AE443" s="14"/>
      <c r="AF443" s="14"/>
      <c r="AG443" s="14"/>
      <c r="AH443" s="14"/>
    </row>
    <row r="444" spans="1:34" ht="15.75" customHeight="1">
      <c r="A444" s="17"/>
      <c r="B444" s="18"/>
      <c r="C444" s="18"/>
      <c r="D444" s="18"/>
      <c r="E444" s="18"/>
      <c r="F444" s="18"/>
      <c r="G444" s="18"/>
      <c r="H444" s="20"/>
      <c r="I444" s="20"/>
      <c r="J444" s="20"/>
      <c r="K444" s="24"/>
      <c r="L444" s="20"/>
      <c r="M444" s="20"/>
      <c r="N444" s="18"/>
      <c r="O444" s="18"/>
      <c r="P444" s="18"/>
      <c r="Q444" s="18"/>
      <c r="R444" s="18"/>
      <c r="S444" s="14"/>
      <c r="T444" s="14"/>
      <c r="U444" s="14"/>
      <c r="V444" s="14"/>
      <c r="W444" s="14"/>
      <c r="X444" s="14"/>
      <c r="Y444" s="14"/>
      <c r="Z444" s="14"/>
      <c r="AA444" s="14"/>
      <c r="AB444" s="14"/>
      <c r="AC444" s="14"/>
      <c r="AD444" s="14"/>
      <c r="AE444" s="14"/>
      <c r="AF444" s="14"/>
      <c r="AG444" s="14"/>
      <c r="AH444" s="14"/>
    </row>
    <row r="445" spans="1:34" ht="15.75" customHeight="1">
      <c r="A445" s="17"/>
      <c r="B445" s="18"/>
      <c r="C445" s="18"/>
      <c r="D445" s="18"/>
      <c r="E445" s="18"/>
      <c r="F445" s="18"/>
      <c r="G445" s="18"/>
      <c r="H445" s="20"/>
      <c r="I445" s="20"/>
      <c r="J445" s="20"/>
      <c r="K445" s="24"/>
      <c r="L445" s="20"/>
      <c r="M445" s="20"/>
      <c r="N445" s="18"/>
      <c r="O445" s="18"/>
      <c r="P445" s="18"/>
      <c r="Q445" s="18"/>
      <c r="R445" s="18"/>
      <c r="S445" s="14"/>
      <c r="T445" s="14"/>
      <c r="U445" s="14"/>
      <c r="V445" s="14"/>
      <c r="W445" s="14"/>
      <c r="X445" s="14"/>
      <c r="Y445" s="14"/>
      <c r="Z445" s="14"/>
      <c r="AA445" s="14"/>
      <c r="AB445" s="14"/>
      <c r="AC445" s="14"/>
      <c r="AD445" s="14"/>
      <c r="AE445" s="14"/>
      <c r="AF445" s="14"/>
      <c r="AG445" s="14"/>
      <c r="AH445" s="14"/>
    </row>
    <row r="446" spans="1:34" ht="15.75" customHeight="1">
      <c r="A446" s="17"/>
      <c r="B446" s="18"/>
      <c r="C446" s="18"/>
      <c r="D446" s="18"/>
      <c r="E446" s="18"/>
      <c r="F446" s="18"/>
      <c r="G446" s="18"/>
      <c r="H446" s="20"/>
      <c r="I446" s="20"/>
      <c r="J446" s="20"/>
      <c r="K446" s="24"/>
      <c r="L446" s="20"/>
      <c r="M446" s="20"/>
      <c r="N446" s="18"/>
      <c r="O446" s="18"/>
      <c r="P446" s="18"/>
      <c r="Q446" s="18"/>
      <c r="R446" s="18"/>
      <c r="S446" s="14"/>
      <c r="T446" s="14"/>
      <c r="U446" s="14"/>
      <c r="V446" s="14"/>
      <c r="W446" s="14"/>
      <c r="X446" s="14"/>
      <c r="Y446" s="14"/>
      <c r="Z446" s="14"/>
      <c r="AA446" s="14"/>
      <c r="AB446" s="14"/>
      <c r="AC446" s="14"/>
      <c r="AD446" s="14"/>
      <c r="AE446" s="14"/>
      <c r="AF446" s="14"/>
      <c r="AG446" s="14"/>
      <c r="AH446" s="14"/>
    </row>
    <row r="447" spans="1:34" ht="15.75" customHeight="1">
      <c r="A447" s="17"/>
      <c r="B447" s="18"/>
      <c r="C447" s="18"/>
      <c r="D447" s="18"/>
      <c r="E447" s="18"/>
      <c r="F447" s="18"/>
      <c r="G447" s="18"/>
      <c r="H447" s="20"/>
      <c r="I447" s="20"/>
      <c r="J447" s="20"/>
      <c r="K447" s="24"/>
      <c r="L447" s="20"/>
      <c r="M447" s="20"/>
      <c r="N447" s="18"/>
      <c r="O447" s="18"/>
      <c r="P447" s="18"/>
      <c r="Q447" s="18"/>
      <c r="R447" s="18"/>
      <c r="S447" s="14"/>
      <c r="T447" s="14"/>
      <c r="U447" s="14"/>
      <c r="V447" s="14"/>
      <c r="W447" s="14"/>
      <c r="X447" s="14"/>
      <c r="Y447" s="14"/>
      <c r="Z447" s="14"/>
      <c r="AA447" s="14"/>
      <c r="AB447" s="14"/>
      <c r="AC447" s="14"/>
      <c r="AD447" s="14"/>
      <c r="AE447" s="14"/>
      <c r="AF447" s="14"/>
      <c r="AG447" s="14"/>
      <c r="AH447" s="14"/>
    </row>
    <row r="448" spans="1:34" ht="15.75" customHeight="1">
      <c r="A448" s="17"/>
      <c r="B448" s="18"/>
      <c r="C448" s="18"/>
      <c r="D448" s="18"/>
      <c r="E448" s="18"/>
      <c r="F448" s="18"/>
      <c r="G448" s="18"/>
      <c r="H448" s="20"/>
      <c r="I448" s="20"/>
      <c r="J448" s="20"/>
      <c r="K448" s="24"/>
      <c r="L448" s="20"/>
      <c r="M448" s="20"/>
      <c r="N448" s="18"/>
      <c r="O448" s="18"/>
      <c r="P448" s="18"/>
      <c r="Q448" s="18"/>
      <c r="R448" s="18"/>
      <c r="S448" s="14"/>
      <c r="T448" s="14"/>
      <c r="U448" s="14"/>
      <c r="V448" s="14"/>
      <c r="W448" s="14"/>
      <c r="X448" s="14"/>
      <c r="Y448" s="14"/>
      <c r="Z448" s="14"/>
      <c r="AA448" s="14"/>
      <c r="AB448" s="14"/>
      <c r="AC448" s="14"/>
      <c r="AD448" s="14"/>
      <c r="AE448" s="14"/>
      <c r="AF448" s="14"/>
      <c r="AG448" s="14"/>
      <c r="AH448" s="14"/>
    </row>
    <row r="449" spans="1:34" ht="15.75" customHeight="1">
      <c r="A449" s="17"/>
      <c r="B449" s="18"/>
      <c r="C449" s="18"/>
      <c r="D449" s="18"/>
      <c r="E449" s="18"/>
      <c r="F449" s="18"/>
      <c r="G449" s="18"/>
      <c r="H449" s="20"/>
      <c r="I449" s="20"/>
      <c r="J449" s="20"/>
      <c r="K449" s="24"/>
      <c r="L449" s="20"/>
      <c r="M449" s="20"/>
      <c r="N449" s="18"/>
      <c r="O449" s="18"/>
      <c r="P449" s="18"/>
      <c r="Q449" s="18"/>
      <c r="R449" s="18"/>
      <c r="S449" s="14"/>
      <c r="T449" s="14"/>
      <c r="U449" s="14"/>
      <c r="V449" s="14"/>
      <c r="W449" s="14"/>
      <c r="X449" s="14"/>
      <c r="Y449" s="14"/>
      <c r="Z449" s="14"/>
      <c r="AA449" s="14"/>
      <c r="AB449" s="14"/>
      <c r="AC449" s="14"/>
      <c r="AD449" s="14"/>
      <c r="AE449" s="14"/>
      <c r="AF449" s="14"/>
      <c r="AG449" s="14"/>
      <c r="AH449" s="14"/>
    </row>
    <row r="450" spans="1:34" ht="15.75" customHeight="1">
      <c r="A450" s="17"/>
      <c r="B450" s="18"/>
      <c r="C450" s="18"/>
      <c r="D450" s="18"/>
      <c r="E450" s="18"/>
      <c r="F450" s="18"/>
      <c r="G450" s="18"/>
      <c r="H450" s="20"/>
      <c r="I450" s="20"/>
      <c r="J450" s="20"/>
      <c r="K450" s="24"/>
      <c r="L450" s="20"/>
      <c r="M450" s="20"/>
      <c r="N450" s="18"/>
      <c r="O450" s="18"/>
      <c r="P450" s="18"/>
      <c r="Q450" s="18"/>
      <c r="R450" s="18"/>
      <c r="S450" s="14"/>
      <c r="T450" s="14"/>
      <c r="U450" s="14"/>
      <c r="V450" s="14"/>
      <c r="W450" s="14"/>
      <c r="X450" s="14"/>
      <c r="Y450" s="14"/>
      <c r="Z450" s="14"/>
      <c r="AA450" s="14"/>
      <c r="AB450" s="14"/>
      <c r="AC450" s="14"/>
      <c r="AD450" s="14"/>
      <c r="AE450" s="14"/>
      <c r="AF450" s="14"/>
      <c r="AG450" s="14"/>
      <c r="AH450" s="14"/>
    </row>
    <row r="451" spans="1:34" ht="15.75" customHeight="1">
      <c r="A451" s="17"/>
      <c r="B451" s="18"/>
      <c r="C451" s="18"/>
      <c r="D451" s="18"/>
      <c r="E451" s="18"/>
      <c r="F451" s="18"/>
      <c r="G451" s="18"/>
      <c r="H451" s="20"/>
      <c r="I451" s="20"/>
      <c r="J451" s="20"/>
      <c r="K451" s="24"/>
      <c r="L451" s="20"/>
      <c r="M451" s="20"/>
      <c r="N451" s="18"/>
      <c r="O451" s="18"/>
      <c r="P451" s="18"/>
      <c r="Q451" s="18"/>
      <c r="R451" s="18"/>
      <c r="S451" s="14"/>
      <c r="T451" s="14"/>
      <c r="U451" s="14"/>
      <c r="V451" s="14"/>
      <c r="W451" s="14"/>
      <c r="X451" s="14"/>
      <c r="Y451" s="14"/>
      <c r="Z451" s="14"/>
      <c r="AA451" s="14"/>
      <c r="AB451" s="14"/>
      <c r="AC451" s="14"/>
      <c r="AD451" s="14"/>
      <c r="AE451" s="14"/>
      <c r="AF451" s="14"/>
      <c r="AG451" s="14"/>
      <c r="AH451" s="14"/>
    </row>
    <row r="452" spans="1:34" ht="15.75" customHeight="1">
      <c r="A452" s="17"/>
      <c r="B452" s="18"/>
      <c r="C452" s="18"/>
      <c r="D452" s="18"/>
      <c r="E452" s="18"/>
      <c r="F452" s="18"/>
      <c r="G452" s="18"/>
      <c r="H452" s="20"/>
      <c r="I452" s="20"/>
      <c r="J452" s="20"/>
      <c r="K452" s="24"/>
      <c r="L452" s="20"/>
      <c r="M452" s="20"/>
      <c r="N452" s="18"/>
      <c r="O452" s="18"/>
      <c r="P452" s="18"/>
      <c r="Q452" s="18"/>
      <c r="R452" s="18"/>
      <c r="S452" s="14"/>
      <c r="T452" s="14"/>
      <c r="U452" s="14"/>
      <c r="V452" s="14"/>
      <c r="W452" s="14"/>
      <c r="X452" s="14"/>
      <c r="Y452" s="14"/>
      <c r="Z452" s="14"/>
      <c r="AA452" s="14"/>
      <c r="AB452" s="14"/>
      <c r="AC452" s="14"/>
      <c r="AD452" s="14"/>
      <c r="AE452" s="14"/>
      <c r="AF452" s="14"/>
      <c r="AG452" s="14"/>
      <c r="AH452" s="14"/>
    </row>
    <row r="453" spans="1:34" ht="15.75" customHeight="1">
      <c r="A453" s="17"/>
      <c r="B453" s="18"/>
      <c r="C453" s="18"/>
      <c r="D453" s="18"/>
      <c r="E453" s="18"/>
      <c r="F453" s="18"/>
      <c r="G453" s="18"/>
      <c r="H453" s="20"/>
      <c r="I453" s="20"/>
      <c r="J453" s="20"/>
      <c r="K453" s="24"/>
      <c r="L453" s="20"/>
      <c r="M453" s="20"/>
      <c r="N453" s="18"/>
      <c r="O453" s="18"/>
      <c r="P453" s="18"/>
      <c r="Q453" s="18"/>
      <c r="R453" s="18"/>
      <c r="S453" s="14"/>
      <c r="T453" s="14"/>
      <c r="U453" s="14"/>
      <c r="V453" s="14"/>
      <c r="W453" s="14"/>
      <c r="X453" s="14"/>
      <c r="Y453" s="14"/>
      <c r="Z453" s="14"/>
      <c r="AA453" s="14"/>
      <c r="AB453" s="14"/>
      <c r="AC453" s="14"/>
      <c r="AD453" s="14"/>
      <c r="AE453" s="14"/>
      <c r="AF453" s="14"/>
      <c r="AG453" s="14"/>
      <c r="AH453" s="14"/>
    </row>
    <row r="454" spans="1:34" ht="15.75" customHeight="1">
      <c r="A454" s="17"/>
      <c r="B454" s="18"/>
      <c r="C454" s="18"/>
      <c r="D454" s="18"/>
      <c r="E454" s="18"/>
      <c r="F454" s="18"/>
      <c r="G454" s="18"/>
      <c r="H454" s="20"/>
      <c r="I454" s="20"/>
      <c r="J454" s="20"/>
      <c r="K454" s="24"/>
      <c r="L454" s="20"/>
      <c r="M454" s="20"/>
      <c r="N454" s="18"/>
      <c r="O454" s="18"/>
      <c r="P454" s="18"/>
      <c r="Q454" s="18"/>
      <c r="R454" s="18"/>
      <c r="S454" s="14"/>
      <c r="T454" s="14"/>
      <c r="U454" s="14"/>
      <c r="V454" s="14"/>
      <c r="W454" s="14"/>
      <c r="X454" s="14"/>
      <c r="Y454" s="14"/>
      <c r="Z454" s="14"/>
      <c r="AA454" s="14"/>
      <c r="AB454" s="14"/>
      <c r="AC454" s="14"/>
      <c r="AD454" s="14"/>
      <c r="AE454" s="14"/>
      <c r="AF454" s="14"/>
      <c r="AG454" s="14"/>
      <c r="AH454" s="14"/>
    </row>
    <row r="455" spans="1:34" ht="15.75" customHeight="1">
      <c r="A455" s="17"/>
      <c r="B455" s="18"/>
      <c r="C455" s="18"/>
      <c r="D455" s="18"/>
      <c r="E455" s="18"/>
      <c r="F455" s="18"/>
      <c r="G455" s="18"/>
      <c r="H455" s="20"/>
      <c r="I455" s="20"/>
      <c r="J455" s="20"/>
      <c r="K455" s="24"/>
      <c r="L455" s="20"/>
      <c r="M455" s="20"/>
      <c r="N455" s="18"/>
      <c r="O455" s="18"/>
      <c r="P455" s="18"/>
      <c r="Q455" s="18"/>
      <c r="R455" s="18"/>
      <c r="S455" s="14"/>
      <c r="T455" s="14"/>
      <c r="U455" s="14"/>
      <c r="V455" s="14"/>
      <c r="W455" s="14"/>
      <c r="X455" s="14"/>
      <c r="Y455" s="14"/>
      <c r="Z455" s="14"/>
      <c r="AA455" s="14"/>
      <c r="AB455" s="14"/>
      <c r="AC455" s="14"/>
      <c r="AD455" s="14"/>
      <c r="AE455" s="14"/>
      <c r="AF455" s="14"/>
      <c r="AG455" s="14"/>
      <c r="AH455" s="14"/>
    </row>
    <row r="456" spans="1:34" ht="15.75" customHeight="1">
      <c r="A456" s="17"/>
      <c r="B456" s="18"/>
      <c r="C456" s="18"/>
      <c r="D456" s="18"/>
      <c r="E456" s="18"/>
      <c r="F456" s="18"/>
      <c r="G456" s="18"/>
      <c r="H456" s="20"/>
      <c r="I456" s="20"/>
      <c r="J456" s="20"/>
      <c r="K456" s="24"/>
      <c r="L456" s="20"/>
      <c r="M456" s="20"/>
      <c r="N456" s="18"/>
      <c r="O456" s="18"/>
      <c r="P456" s="18"/>
      <c r="Q456" s="18"/>
      <c r="R456" s="18"/>
      <c r="S456" s="14"/>
      <c r="T456" s="14"/>
      <c r="U456" s="14"/>
      <c r="V456" s="14"/>
      <c r="W456" s="14"/>
      <c r="X456" s="14"/>
      <c r="Y456" s="14"/>
      <c r="Z456" s="14"/>
      <c r="AA456" s="14"/>
      <c r="AB456" s="14"/>
      <c r="AC456" s="14"/>
      <c r="AD456" s="14"/>
      <c r="AE456" s="14"/>
      <c r="AF456" s="14"/>
      <c r="AG456" s="14"/>
      <c r="AH456" s="14"/>
    </row>
    <row r="457" spans="1:34" ht="15.75" customHeight="1">
      <c r="A457" s="17"/>
      <c r="B457" s="18"/>
      <c r="C457" s="18"/>
      <c r="D457" s="18"/>
      <c r="E457" s="18"/>
      <c r="F457" s="18"/>
      <c r="G457" s="18"/>
      <c r="H457" s="20"/>
      <c r="I457" s="20"/>
      <c r="J457" s="20"/>
      <c r="K457" s="24"/>
      <c r="L457" s="20"/>
      <c r="M457" s="20"/>
      <c r="N457" s="18"/>
      <c r="O457" s="18"/>
      <c r="P457" s="18"/>
      <c r="Q457" s="18"/>
      <c r="R457" s="18"/>
      <c r="S457" s="14"/>
      <c r="T457" s="14"/>
      <c r="U457" s="14"/>
      <c r="V457" s="14"/>
      <c r="W457" s="14"/>
      <c r="X457" s="14"/>
      <c r="Y457" s="14"/>
      <c r="Z457" s="14"/>
      <c r="AA457" s="14"/>
      <c r="AB457" s="14"/>
      <c r="AC457" s="14"/>
      <c r="AD457" s="14"/>
      <c r="AE457" s="14"/>
      <c r="AF457" s="14"/>
      <c r="AG457" s="14"/>
      <c r="AH457" s="14"/>
    </row>
    <row r="458" spans="1:34" ht="15.75" customHeight="1">
      <c r="A458" s="17"/>
      <c r="B458" s="18"/>
      <c r="C458" s="18"/>
      <c r="D458" s="18"/>
      <c r="E458" s="18"/>
      <c r="F458" s="18"/>
      <c r="G458" s="18"/>
      <c r="H458" s="20"/>
      <c r="I458" s="20"/>
      <c r="J458" s="20"/>
      <c r="K458" s="24"/>
      <c r="L458" s="20"/>
      <c r="M458" s="20"/>
      <c r="N458" s="18"/>
      <c r="O458" s="18"/>
      <c r="P458" s="18"/>
      <c r="Q458" s="18"/>
      <c r="R458" s="18"/>
      <c r="S458" s="14"/>
      <c r="T458" s="14"/>
      <c r="U458" s="14"/>
      <c r="V458" s="14"/>
      <c r="W458" s="14"/>
      <c r="X458" s="14"/>
      <c r="Y458" s="14"/>
      <c r="Z458" s="14"/>
      <c r="AA458" s="14"/>
      <c r="AB458" s="14"/>
      <c r="AC458" s="14"/>
      <c r="AD458" s="14"/>
      <c r="AE458" s="14"/>
      <c r="AF458" s="14"/>
      <c r="AG458" s="14"/>
      <c r="AH458" s="14"/>
    </row>
    <row r="459" spans="1:34" ht="15.75" customHeight="1">
      <c r="A459" s="17"/>
      <c r="B459" s="18"/>
      <c r="C459" s="18"/>
      <c r="D459" s="18"/>
      <c r="E459" s="18"/>
      <c r="F459" s="18"/>
      <c r="G459" s="18"/>
      <c r="H459" s="20"/>
      <c r="I459" s="20"/>
      <c r="J459" s="20"/>
      <c r="K459" s="24"/>
      <c r="L459" s="20"/>
      <c r="M459" s="20"/>
      <c r="N459" s="18"/>
      <c r="O459" s="18"/>
      <c r="P459" s="18"/>
      <c r="Q459" s="18"/>
      <c r="R459" s="18"/>
      <c r="S459" s="14"/>
      <c r="T459" s="14"/>
      <c r="U459" s="14"/>
      <c r="V459" s="14"/>
      <c r="W459" s="14"/>
      <c r="X459" s="14"/>
      <c r="Y459" s="14"/>
      <c r="Z459" s="14"/>
      <c r="AA459" s="14"/>
      <c r="AB459" s="14"/>
      <c r="AC459" s="14"/>
      <c r="AD459" s="14"/>
      <c r="AE459" s="14"/>
      <c r="AF459" s="14"/>
      <c r="AG459" s="14"/>
      <c r="AH459" s="14"/>
    </row>
    <row r="460" spans="1:34" ht="15.75" customHeight="1">
      <c r="A460" s="17"/>
      <c r="B460" s="18"/>
      <c r="C460" s="18"/>
      <c r="D460" s="18"/>
      <c r="E460" s="18"/>
      <c r="F460" s="18"/>
      <c r="G460" s="18"/>
      <c r="H460" s="20"/>
      <c r="I460" s="20"/>
      <c r="J460" s="20"/>
      <c r="K460" s="24"/>
      <c r="L460" s="20"/>
      <c r="M460" s="20"/>
      <c r="N460" s="18"/>
      <c r="O460" s="18"/>
      <c r="P460" s="18"/>
      <c r="Q460" s="18"/>
      <c r="R460" s="18"/>
      <c r="S460" s="14"/>
      <c r="T460" s="14"/>
      <c r="U460" s="14"/>
      <c r="V460" s="14"/>
      <c r="W460" s="14"/>
      <c r="X460" s="14"/>
      <c r="Y460" s="14"/>
      <c r="Z460" s="14"/>
      <c r="AA460" s="14"/>
      <c r="AB460" s="14"/>
      <c r="AC460" s="14"/>
      <c r="AD460" s="14"/>
      <c r="AE460" s="14"/>
      <c r="AF460" s="14"/>
      <c r="AG460" s="14"/>
      <c r="AH460" s="14"/>
    </row>
    <row r="461" spans="1:34" ht="15.75" customHeight="1">
      <c r="A461" s="17"/>
      <c r="B461" s="18"/>
      <c r="C461" s="18"/>
      <c r="D461" s="18"/>
      <c r="E461" s="18"/>
      <c r="F461" s="18"/>
      <c r="G461" s="18"/>
      <c r="H461" s="20"/>
      <c r="I461" s="20"/>
      <c r="J461" s="20"/>
      <c r="K461" s="24"/>
      <c r="L461" s="20"/>
      <c r="M461" s="20"/>
      <c r="N461" s="18"/>
      <c r="O461" s="18"/>
      <c r="P461" s="18"/>
      <c r="Q461" s="18"/>
      <c r="R461" s="18"/>
      <c r="S461" s="14"/>
      <c r="T461" s="14"/>
      <c r="U461" s="14"/>
      <c r="V461" s="14"/>
      <c r="W461" s="14"/>
      <c r="X461" s="14"/>
      <c r="Y461" s="14"/>
      <c r="Z461" s="14"/>
      <c r="AA461" s="14"/>
      <c r="AB461" s="14"/>
      <c r="AC461" s="14"/>
      <c r="AD461" s="14"/>
      <c r="AE461" s="14"/>
      <c r="AF461" s="14"/>
      <c r="AG461" s="14"/>
      <c r="AH461" s="14"/>
    </row>
    <row r="462" spans="1:34" ht="15.75" customHeight="1">
      <c r="A462" s="17"/>
      <c r="B462" s="18"/>
      <c r="C462" s="18"/>
      <c r="D462" s="18"/>
      <c r="E462" s="18"/>
      <c r="F462" s="18"/>
      <c r="G462" s="18"/>
      <c r="H462" s="20"/>
      <c r="I462" s="20"/>
      <c r="J462" s="20"/>
      <c r="K462" s="24"/>
      <c r="L462" s="20"/>
      <c r="M462" s="20"/>
      <c r="N462" s="18"/>
      <c r="O462" s="18"/>
      <c r="P462" s="18"/>
      <c r="Q462" s="18"/>
      <c r="R462" s="18"/>
      <c r="S462" s="14"/>
      <c r="T462" s="14"/>
      <c r="U462" s="14"/>
      <c r="V462" s="14"/>
      <c r="W462" s="14"/>
      <c r="X462" s="14"/>
      <c r="Y462" s="14"/>
      <c r="Z462" s="14"/>
      <c r="AA462" s="14"/>
      <c r="AB462" s="14"/>
      <c r="AC462" s="14"/>
      <c r="AD462" s="14"/>
      <c r="AE462" s="14"/>
      <c r="AF462" s="14"/>
      <c r="AG462" s="14"/>
      <c r="AH462" s="14"/>
    </row>
    <row r="463" spans="1:34" ht="15.75" customHeight="1">
      <c r="A463" s="17"/>
      <c r="B463" s="18"/>
      <c r="C463" s="18"/>
      <c r="D463" s="18"/>
      <c r="E463" s="18"/>
      <c r="F463" s="18"/>
      <c r="G463" s="18"/>
      <c r="H463" s="20"/>
      <c r="I463" s="20"/>
      <c r="J463" s="20"/>
      <c r="K463" s="24"/>
      <c r="L463" s="20"/>
      <c r="M463" s="20"/>
      <c r="N463" s="18"/>
      <c r="O463" s="18"/>
      <c r="P463" s="18"/>
      <c r="Q463" s="18"/>
      <c r="R463" s="18"/>
      <c r="S463" s="14"/>
      <c r="T463" s="14"/>
      <c r="U463" s="14"/>
      <c r="V463" s="14"/>
      <c r="W463" s="14"/>
      <c r="X463" s="14"/>
      <c r="Y463" s="14"/>
      <c r="Z463" s="14"/>
      <c r="AA463" s="14"/>
      <c r="AB463" s="14"/>
      <c r="AC463" s="14"/>
      <c r="AD463" s="14"/>
      <c r="AE463" s="14"/>
      <c r="AF463" s="14"/>
      <c r="AG463" s="14"/>
      <c r="AH463" s="14"/>
    </row>
    <row r="464" spans="1:34" ht="15.75" customHeight="1">
      <c r="A464" s="17"/>
      <c r="B464" s="18"/>
      <c r="C464" s="18"/>
      <c r="D464" s="18"/>
      <c r="E464" s="18"/>
      <c r="F464" s="18"/>
      <c r="G464" s="18"/>
      <c r="H464" s="20"/>
      <c r="I464" s="20"/>
      <c r="J464" s="20"/>
      <c r="K464" s="24"/>
      <c r="L464" s="20"/>
      <c r="M464" s="20"/>
      <c r="N464" s="18"/>
      <c r="O464" s="18"/>
      <c r="P464" s="18"/>
      <c r="Q464" s="18"/>
      <c r="R464" s="18"/>
      <c r="S464" s="14"/>
      <c r="T464" s="14"/>
      <c r="U464" s="14"/>
      <c r="V464" s="14"/>
      <c r="W464" s="14"/>
      <c r="X464" s="14"/>
      <c r="Y464" s="14"/>
      <c r="Z464" s="14"/>
      <c r="AA464" s="14"/>
      <c r="AB464" s="14"/>
      <c r="AC464" s="14"/>
      <c r="AD464" s="14"/>
      <c r="AE464" s="14"/>
      <c r="AF464" s="14"/>
      <c r="AG464" s="14"/>
      <c r="AH464" s="14"/>
    </row>
    <row r="465" spans="1:34" ht="15.75" customHeight="1">
      <c r="A465" s="17"/>
      <c r="B465" s="18"/>
      <c r="C465" s="18"/>
      <c r="D465" s="18"/>
      <c r="E465" s="18"/>
      <c r="F465" s="18"/>
      <c r="G465" s="18"/>
      <c r="H465" s="20"/>
      <c r="I465" s="20"/>
      <c r="J465" s="20"/>
      <c r="K465" s="24"/>
      <c r="L465" s="20"/>
      <c r="M465" s="20"/>
      <c r="N465" s="18"/>
      <c r="O465" s="18"/>
      <c r="P465" s="18"/>
      <c r="Q465" s="18"/>
      <c r="R465" s="18"/>
      <c r="S465" s="14"/>
      <c r="T465" s="14"/>
      <c r="U465" s="14"/>
      <c r="V465" s="14"/>
      <c r="W465" s="14"/>
      <c r="X465" s="14"/>
      <c r="Y465" s="14"/>
      <c r="Z465" s="14"/>
      <c r="AA465" s="14"/>
      <c r="AB465" s="14"/>
      <c r="AC465" s="14"/>
      <c r="AD465" s="14"/>
      <c r="AE465" s="14"/>
      <c r="AF465" s="14"/>
      <c r="AG465" s="14"/>
      <c r="AH465" s="14"/>
    </row>
    <row r="466" spans="1:34" ht="15.75" customHeight="1">
      <c r="A466" s="17"/>
      <c r="B466" s="18"/>
      <c r="C466" s="18"/>
      <c r="D466" s="18"/>
      <c r="E466" s="18"/>
      <c r="F466" s="18"/>
      <c r="G466" s="18"/>
      <c r="H466" s="20"/>
      <c r="I466" s="20"/>
      <c r="J466" s="20"/>
      <c r="K466" s="24"/>
      <c r="L466" s="20"/>
      <c r="M466" s="20"/>
      <c r="N466" s="18"/>
      <c r="O466" s="18"/>
      <c r="P466" s="18"/>
      <c r="Q466" s="18"/>
      <c r="R466" s="18"/>
      <c r="S466" s="14"/>
      <c r="T466" s="14"/>
      <c r="U466" s="14"/>
      <c r="V466" s="14"/>
      <c r="W466" s="14"/>
      <c r="X466" s="14"/>
      <c r="Y466" s="14"/>
      <c r="Z466" s="14"/>
      <c r="AA466" s="14"/>
      <c r="AB466" s="14"/>
      <c r="AC466" s="14"/>
      <c r="AD466" s="14"/>
      <c r="AE466" s="14"/>
      <c r="AF466" s="14"/>
      <c r="AG466" s="14"/>
      <c r="AH466" s="14"/>
    </row>
    <row r="467" spans="1:34" ht="15.75" customHeight="1">
      <c r="A467" s="17"/>
      <c r="B467" s="18"/>
      <c r="C467" s="18"/>
      <c r="D467" s="18"/>
      <c r="E467" s="18"/>
      <c r="F467" s="18"/>
      <c r="G467" s="18"/>
      <c r="H467" s="20"/>
      <c r="I467" s="20"/>
      <c r="J467" s="20"/>
      <c r="K467" s="24"/>
      <c r="L467" s="20"/>
      <c r="M467" s="20"/>
      <c r="N467" s="18"/>
      <c r="O467" s="18"/>
      <c r="P467" s="18"/>
      <c r="Q467" s="18"/>
      <c r="R467" s="18"/>
      <c r="S467" s="14"/>
      <c r="T467" s="14"/>
      <c r="U467" s="14"/>
      <c r="V467" s="14"/>
      <c r="W467" s="14"/>
      <c r="X467" s="14"/>
      <c r="Y467" s="14"/>
      <c r="Z467" s="14"/>
      <c r="AA467" s="14"/>
      <c r="AB467" s="14"/>
      <c r="AC467" s="14"/>
      <c r="AD467" s="14"/>
      <c r="AE467" s="14"/>
      <c r="AF467" s="14"/>
      <c r="AG467" s="14"/>
      <c r="AH467" s="14"/>
    </row>
    <row r="468" spans="1:34" ht="15.75" customHeight="1">
      <c r="A468" s="17"/>
      <c r="B468" s="18"/>
      <c r="C468" s="18"/>
      <c r="D468" s="18"/>
      <c r="E468" s="18"/>
      <c r="F468" s="18"/>
      <c r="G468" s="18"/>
      <c r="H468" s="20"/>
      <c r="I468" s="20"/>
      <c r="J468" s="20"/>
      <c r="K468" s="24"/>
      <c r="L468" s="20"/>
      <c r="M468" s="20"/>
      <c r="N468" s="18"/>
      <c r="O468" s="18"/>
      <c r="P468" s="18"/>
      <c r="Q468" s="18"/>
      <c r="R468" s="18"/>
      <c r="S468" s="14"/>
      <c r="T468" s="14"/>
      <c r="U468" s="14"/>
      <c r="V468" s="14"/>
      <c r="W468" s="14"/>
      <c r="X468" s="14"/>
      <c r="Y468" s="14"/>
      <c r="Z468" s="14"/>
      <c r="AA468" s="14"/>
      <c r="AB468" s="14"/>
      <c r="AC468" s="14"/>
      <c r="AD468" s="14"/>
      <c r="AE468" s="14"/>
      <c r="AF468" s="14"/>
      <c r="AG468" s="14"/>
      <c r="AH468" s="14"/>
    </row>
    <row r="469" spans="1:34" ht="15.75" customHeight="1">
      <c r="A469" s="17"/>
      <c r="B469" s="18"/>
      <c r="C469" s="18"/>
      <c r="D469" s="18"/>
      <c r="E469" s="18"/>
      <c r="F469" s="18"/>
      <c r="G469" s="18"/>
      <c r="H469" s="20"/>
      <c r="I469" s="20"/>
      <c r="J469" s="20"/>
      <c r="K469" s="24"/>
      <c r="L469" s="20"/>
      <c r="M469" s="20"/>
      <c r="N469" s="18"/>
      <c r="O469" s="18"/>
      <c r="P469" s="18"/>
      <c r="Q469" s="18"/>
      <c r="R469" s="18"/>
      <c r="S469" s="14"/>
      <c r="T469" s="14"/>
      <c r="U469" s="14"/>
      <c r="V469" s="14"/>
      <c r="W469" s="14"/>
      <c r="X469" s="14"/>
      <c r="Y469" s="14"/>
      <c r="Z469" s="14"/>
      <c r="AA469" s="14"/>
      <c r="AB469" s="14"/>
      <c r="AC469" s="14"/>
      <c r="AD469" s="14"/>
      <c r="AE469" s="14"/>
      <c r="AF469" s="14"/>
      <c r="AG469" s="14"/>
      <c r="AH469" s="14"/>
    </row>
    <row r="470" spans="1:34" ht="15.75" customHeight="1">
      <c r="A470" s="17"/>
      <c r="B470" s="18"/>
      <c r="C470" s="18"/>
      <c r="D470" s="18"/>
      <c r="E470" s="18"/>
      <c r="F470" s="18"/>
      <c r="G470" s="18"/>
      <c r="H470" s="20"/>
      <c r="I470" s="20"/>
      <c r="J470" s="20"/>
      <c r="K470" s="24"/>
      <c r="L470" s="20"/>
      <c r="M470" s="20"/>
      <c r="N470" s="18"/>
      <c r="O470" s="18"/>
      <c r="P470" s="18"/>
      <c r="Q470" s="18"/>
      <c r="R470" s="18"/>
      <c r="S470" s="14"/>
      <c r="T470" s="14"/>
      <c r="U470" s="14"/>
      <c r="V470" s="14"/>
      <c r="W470" s="14"/>
      <c r="X470" s="14"/>
      <c r="Y470" s="14"/>
      <c r="Z470" s="14"/>
      <c r="AA470" s="14"/>
      <c r="AB470" s="14"/>
      <c r="AC470" s="14"/>
      <c r="AD470" s="14"/>
      <c r="AE470" s="14"/>
      <c r="AF470" s="14"/>
      <c r="AG470" s="14"/>
      <c r="AH470" s="14"/>
    </row>
    <row r="471" spans="1:34" ht="15.75" customHeight="1">
      <c r="A471" s="17"/>
      <c r="B471" s="18"/>
      <c r="C471" s="18"/>
      <c r="D471" s="18"/>
      <c r="E471" s="18"/>
      <c r="F471" s="18"/>
      <c r="G471" s="18"/>
      <c r="H471" s="20"/>
      <c r="I471" s="20"/>
      <c r="J471" s="20"/>
      <c r="K471" s="24"/>
      <c r="L471" s="20"/>
      <c r="M471" s="20"/>
      <c r="N471" s="18"/>
      <c r="O471" s="18"/>
      <c r="P471" s="18"/>
      <c r="Q471" s="18"/>
      <c r="R471" s="18"/>
      <c r="S471" s="14"/>
      <c r="T471" s="14"/>
      <c r="U471" s="14"/>
      <c r="V471" s="14"/>
      <c r="W471" s="14"/>
      <c r="X471" s="14"/>
      <c r="Y471" s="14"/>
      <c r="Z471" s="14"/>
      <c r="AA471" s="14"/>
      <c r="AB471" s="14"/>
      <c r="AC471" s="14"/>
      <c r="AD471" s="14"/>
      <c r="AE471" s="14"/>
      <c r="AF471" s="14"/>
      <c r="AG471" s="14"/>
      <c r="AH471" s="14"/>
    </row>
    <row r="472" spans="1:34" ht="15.75" customHeight="1">
      <c r="A472" s="17"/>
      <c r="B472" s="18"/>
      <c r="C472" s="18"/>
      <c r="D472" s="18"/>
      <c r="E472" s="18"/>
      <c r="F472" s="18"/>
      <c r="G472" s="18"/>
      <c r="H472" s="20"/>
      <c r="I472" s="20"/>
      <c r="J472" s="20"/>
      <c r="K472" s="24"/>
      <c r="L472" s="20"/>
      <c r="M472" s="20"/>
      <c r="N472" s="18"/>
      <c r="O472" s="18"/>
      <c r="P472" s="18"/>
      <c r="Q472" s="18"/>
      <c r="R472" s="18"/>
      <c r="S472" s="14"/>
      <c r="T472" s="14"/>
      <c r="U472" s="14"/>
      <c r="V472" s="14"/>
      <c r="W472" s="14"/>
      <c r="X472" s="14"/>
      <c r="Y472" s="14"/>
      <c r="Z472" s="14"/>
      <c r="AA472" s="14"/>
      <c r="AB472" s="14"/>
      <c r="AC472" s="14"/>
      <c r="AD472" s="14"/>
      <c r="AE472" s="14"/>
      <c r="AF472" s="14"/>
      <c r="AG472" s="14"/>
      <c r="AH472" s="14"/>
    </row>
    <row r="473" spans="1:34" ht="15.75" customHeight="1">
      <c r="A473" s="17"/>
      <c r="B473" s="18"/>
      <c r="C473" s="18"/>
      <c r="D473" s="18"/>
      <c r="E473" s="18"/>
      <c r="F473" s="18"/>
      <c r="G473" s="18"/>
      <c r="H473" s="20"/>
      <c r="I473" s="20"/>
      <c r="J473" s="20"/>
      <c r="K473" s="24"/>
      <c r="L473" s="20"/>
      <c r="M473" s="20"/>
      <c r="N473" s="18"/>
      <c r="O473" s="18"/>
      <c r="P473" s="18"/>
      <c r="Q473" s="18"/>
      <c r="R473" s="18"/>
      <c r="S473" s="14"/>
      <c r="T473" s="14"/>
      <c r="U473" s="14"/>
      <c r="V473" s="14"/>
      <c r="W473" s="14"/>
      <c r="X473" s="14"/>
      <c r="Y473" s="14"/>
      <c r="Z473" s="14"/>
      <c r="AA473" s="14"/>
      <c r="AB473" s="14"/>
      <c r="AC473" s="14"/>
      <c r="AD473" s="14"/>
      <c r="AE473" s="14"/>
      <c r="AF473" s="14"/>
      <c r="AG473" s="14"/>
      <c r="AH473" s="14"/>
    </row>
    <row r="474" spans="1:34" ht="15.75" customHeight="1">
      <c r="A474" s="17"/>
      <c r="B474" s="18"/>
      <c r="C474" s="18"/>
      <c r="D474" s="18"/>
      <c r="E474" s="18"/>
      <c r="F474" s="18"/>
      <c r="G474" s="18"/>
      <c r="H474" s="20"/>
      <c r="I474" s="20"/>
      <c r="J474" s="20"/>
      <c r="K474" s="24"/>
      <c r="L474" s="20"/>
      <c r="M474" s="20"/>
      <c r="N474" s="18"/>
      <c r="O474" s="18"/>
      <c r="P474" s="18"/>
      <c r="Q474" s="18"/>
      <c r="R474" s="18"/>
      <c r="S474" s="14"/>
      <c r="T474" s="14"/>
      <c r="U474" s="14"/>
      <c r="V474" s="14"/>
      <c r="W474" s="14"/>
      <c r="X474" s="14"/>
      <c r="Y474" s="14"/>
      <c r="Z474" s="14"/>
      <c r="AA474" s="14"/>
      <c r="AB474" s="14"/>
      <c r="AC474" s="14"/>
      <c r="AD474" s="14"/>
      <c r="AE474" s="14"/>
      <c r="AF474" s="14"/>
      <c r="AG474" s="14"/>
      <c r="AH474" s="14"/>
    </row>
    <row r="475" spans="1:34" ht="15.75" customHeight="1">
      <c r="A475" s="17"/>
      <c r="B475" s="18"/>
      <c r="C475" s="18"/>
      <c r="D475" s="18"/>
      <c r="E475" s="18"/>
      <c r="F475" s="18"/>
      <c r="G475" s="18"/>
      <c r="H475" s="20"/>
      <c r="I475" s="20"/>
      <c r="J475" s="20"/>
      <c r="K475" s="24"/>
      <c r="L475" s="20"/>
      <c r="M475" s="20"/>
      <c r="N475" s="18"/>
      <c r="O475" s="18"/>
      <c r="P475" s="18"/>
      <c r="Q475" s="18"/>
      <c r="R475" s="18"/>
      <c r="S475" s="14"/>
      <c r="T475" s="14"/>
      <c r="U475" s="14"/>
      <c r="V475" s="14"/>
      <c r="W475" s="14"/>
      <c r="X475" s="14"/>
      <c r="Y475" s="14"/>
      <c r="Z475" s="14"/>
      <c r="AA475" s="14"/>
      <c r="AB475" s="14"/>
      <c r="AC475" s="14"/>
      <c r="AD475" s="14"/>
      <c r="AE475" s="14"/>
      <c r="AF475" s="14"/>
      <c r="AG475" s="14"/>
      <c r="AH475" s="14"/>
    </row>
    <row r="476" spans="1:34" ht="15.75" customHeight="1">
      <c r="A476" s="17"/>
      <c r="B476" s="18"/>
      <c r="C476" s="18"/>
      <c r="D476" s="18"/>
      <c r="E476" s="18"/>
      <c r="F476" s="18"/>
      <c r="G476" s="18"/>
      <c r="H476" s="20"/>
      <c r="I476" s="20"/>
      <c r="J476" s="20"/>
      <c r="K476" s="24"/>
      <c r="L476" s="20"/>
      <c r="M476" s="20"/>
      <c r="N476" s="18"/>
      <c r="O476" s="18"/>
      <c r="P476" s="18"/>
      <c r="Q476" s="18"/>
      <c r="R476" s="18"/>
      <c r="S476" s="14"/>
      <c r="T476" s="14"/>
      <c r="U476" s="14"/>
      <c r="V476" s="14"/>
      <c r="W476" s="14"/>
      <c r="X476" s="14"/>
      <c r="Y476" s="14"/>
      <c r="Z476" s="14"/>
      <c r="AA476" s="14"/>
      <c r="AB476" s="14"/>
      <c r="AC476" s="14"/>
      <c r="AD476" s="14"/>
      <c r="AE476" s="14"/>
      <c r="AF476" s="14"/>
      <c r="AG476" s="14"/>
      <c r="AH476" s="14"/>
    </row>
    <row r="477" spans="1:34" ht="15.75" customHeight="1">
      <c r="A477" s="17"/>
      <c r="B477" s="18"/>
      <c r="C477" s="18"/>
      <c r="D477" s="18"/>
      <c r="E477" s="18"/>
      <c r="F477" s="18"/>
      <c r="G477" s="18"/>
      <c r="H477" s="20"/>
      <c r="I477" s="20"/>
      <c r="J477" s="20"/>
      <c r="K477" s="24"/>
      <c r="L477" s="20"/>
      <c r="M477" s="20"/>
      <c r="N477" s="18"/>
      <c r="O477" s="18"/>
      <c r="P477" s="18"/>
      <c r="Q477" s="18"/>
      <c r="R477" s="18"/>
      <c r="S477" s="14"/>
      <c r="T477" s="14"/>
      <c r="U477" s="14"/>
      <c r="V477" s="14"/>
      <c r="W477" s="14"/>
      <c r="X477" s="14"/>
      <c r="Y477" s="14"/>
      <c r="Z477" s="14"/>
      <c r="AA477" s="14"/>
      <c r="AB477" s="14"/>
      <c r="AC477" s="14"/>
      <c r="AD477" s="14"/>
      <c r="AE477" s="14"/>
      <c r="AF477" s="14"/>
      <c r="AG477" s="14"/>
      <c r="AH477" s="14"/>
    </row>
    <row r="478" spans="1:34" ht="15.75" customHeight="1">
      <c r="A478" s="17"/>
      <c r="B478" s="18"/>
      <c r="C478" s="18"/>
      <c r="D478" s="18"/>
      <c r="E478" s="18"/>
      <c r="F478" s="18"/>
      <c r="G478" s="18"/>
      <c r="H478" s="20"/>
      <c r="I478" s="20"/>
      <c r="J478" s="20"/>
      <c r="K478" s="24"/>
      <c r="L478" s="20"/>
      <c r="M478" s="20"/>
      <c r="N478" s="18"/>
      <c r="O478" s="18"/>
      <c r="P478" s="18"/>
      <c r="Q478" s="18"/>
      <c r="R478" s="18"/>
      <c r="S478" s="14"/>
      <c r="T478" s="14"/>
      <c r="U478" s="14"/>
      <c r="V478" s="14"/>
      <c r="W478" s="14"/>
      <c r="X478" s="14"/>
      <c r="Y478" s="14"/>
      <c r="Z478" s="14"/>
      <c r="AA478" s="14"/>
      <c r="AB478" s="14"/>
      <c r="AC478" s="14"/>
      <c r="AD478" s="14"/>
      <c r="AE478" s="14"/>
      <c r="AF478" s="14"/>
      <c r="AG478" s="14"/>
      <c r="AH478" s="14"/>
    </row>
    <row r="479" spans="1:34" ht="15.75" customHeight="1">
      <c r="A479" s="17"/>
      <c r="B479" s="18"/>
      <c r="C479" s="18"/>
      <c r="D479" s="18"/>
      <c r="E479" s="18"/>
      <c r="F479" s="18"/>
      <c r="G479" s="18"/>
      <c r="H479" s="20"/>
      <c r="I479" s="20"/>
      <c r="J479" s="20"/>
      <c r="K479" s="24"/>
      <c r="L479" s="20"/>
      <c r="M479" s="20"/>
      <c r="N479" s="18"/>
      <c r="O479" s="18"/>
      <c r="P479" s="18"/>
      <c r="Q479" s="18"/>
      <c r="R479" s="18"/>
      <c r="S479" s="14"/>
      <c r="T479" s="14"/>
      <c r="U479" s="14"/>
      <c r="V479" s="14"/>
      <c r="W479" s="14"/>
      <c r="X479" s="14"/>
      <c r="Y479" s="14"/>
      <c r="Z479" s="14"/>
      <c r="AA479" s="14"/>
      <c r="AB479" s="14"/>
      <c r="AC479" s="14"/>
      <c r="AD479" s="14"/>
      <c r="AE479" s="14"/>
      <c r="AF479" s="14"/>
      <c r="AG479" s="14"/>
      <c r="AH479" s="14"/>
    </row>
    <row r="480" spans="1:34" ht="15.75" customHeight="1">
      <c r="A480" s="17"/>
      <c r="B480" s="18"/>
      <c r="C480" s="18"/>
      <c r="D480" s="18"/>
      <c r="E480" s="18"/>
      <c r="F480" s="18"/>
      <c r="G480" s="18"/>
      <c r="H480" s="20"/>
      <c r="I480" s="20"/>
      <c r="J480" s="20"/>
      <c r="K480" s="24"/>
      <c r="L480" s="20"/>
      <c r="M480" s="20"/>
      <c r="N480" s="18"/>
      <c r="O480" s="18"/>
      <c r="P480" s="18"/>
      <c r="Q480" s="18"/>
      <c r="R480" s="18"/>
      <c r="S480" s="14"/>
      <c r="T480" s="14"/>
      <c r="U480" s="14"/>
      <c r="V480" s="14"/>
      <c r="W480" s="14"/>
      <c r="X480" s="14"/>
      <c r="Y480" s="14"/>
      <c r="Z480" s="14"/>
      <c r="AA480" s="14"/>
      <c r="AB480" s="14"/>
      <c r="AC480" s="14"/>
      <c r="AD480" s="14"/>
      <c r="AE480" s="14"/>
      <c r="AF480" s="14"/>
      <c r="AG480" s="14"/>
      <c r="AH480" s="14"/>
    </row>
    <row r="481" spans="1:34" ht="15.75" customHeight="1">
      <c r="A481" s="17"/>
      <c r="B481" s="18"/>
      <c r="C481" s="18"/>
      <c r="D481" s="18"/>
      <c r="E481" s="18"/>
      <c r="F481" s="18"/>
      <c r="G481" s="18"/>
      <c r="H481" s="20"/>
      <c r="I481" s="20"/>
      <c r="J481" s="20"/>
      <c r="K481" s="24"/>
      <c r="L481" s="20"/>
      <c r="M481" s="20"/>
      <c r="N481" s="18"/>
      <c r="O481" s="18"/>
      <c r="P481" s="18"/>
      <c r="Q481" s="18"/>
      <c r="R481" s="18"/>
      <c r="S481" s="14"/>
      <c r="T481" s="14"/>
      <c r="U481" s="14"/>
      <c r="V481" s="14"/>
      <c r="W481" s="14"/>
      <c r="X481" s="14"/>
      <c r="Y481" s="14"/>
      <c r="Z481" s="14"/>
      <c r="AA481" s="14"/>
      <c r="AB481" s="14"/>
      <c r="AC481" s="14"/>
      <c r="AD481" s="14"/>
      <c r="AE481" s="14"/>
      <c r="AF481" s="14"/>
      <c r="AG481" s="14"/>
      <c r="AH481" s="14"/>
    </row>
    <row r="482" spans="1:34" ht="15.75" customHeight="1">
      <c r="A482" s="17"/>
      <c r="B482" s="18"/>
      <c r="C482" s="18"/>
      <c r="D482" s="18"/>
      <c r="E482" s="18"/>
      <c r="F482" s="18"/>
      <c r="G482" s="18"/>
      <c r="H482" s="20"/>
      <c r="I482" s="20"/>
      <c r="J482" s="20"/>
      <c r="K482" s="24"/>
      <c r="L482" s="20"/>
      <c r="M482" s="20"/>
      <c r="N482" s="18"/>
      <c r="O482" s="18"/>
      <c r="P482" s="18"/>
      <c r="Q482" s="18"/>
      <c r="R482" s="18"/>
      <c r="S482" s="14"/>
      <c r="T482" s="14"/>
      <c r="U482" s="14"/>
      <c r="V482" s="14"/>
      <c r="W482" s="14"/>
      <c r="X482" s="14"/>
      <c r="Y482" s="14"/>
      <c r="Z482" s="14"/>
      <c r="AA482" s="14"/>
      <c r="AB482" s="14"/>
      <c r="AC482" s="14"/>
      <c r="AD482" s="14"/>
      <c r="AE482" s="14"/>
      <c r="AF482" s="14"/>
      <c r="AG482" s="14"/>
      <c r="AH482" s="14"/>
    </row>
    <row r="483" spans="1:34" ht="15.75" customHeight="1">
      <c r="A483" s="17"/>
      <c r="B483" s="18"/>
      <c r="C483" s="18"/>
      <c r="D483" s="18"/>
      <c r="E483" s="18"/>
      <c r="F483" s="18"/>
      <c r="G483" s="18"/>
      <c r="H483" s="20"/>
      <c r="I483" s="20"/>
      <c r="J483" s="20"/>
      <c r="K483" s="24"/>
      <c r="L483" s="20"/>
      <c r="M483" s="20"/>
      <c r="N483" s="18"/>
      <c r="O483" s="18"/>
      <c r="P483" s="18"/>
      <c r="Q483" s="18"/>
      <c r="R483" s="18"/>
      <c r="S483" s="14"/>
      <c r="T483" s="14"/>
      <c r="U483" s="14"/>
      <c r="V483" s="14"/>
      <c r="W483" s="14"/>
      <c r="X483" s="14"/>
      <c r="Y483" s="14"/>
      <c r="Z483" s="14"/>
      <c r="AA483" s="14"/>
      <c r="AB483" s="14"/>
      <c r="AC483" s="14"/>
      <c r="AD483" s="14"/>
      <c r="AE483" s="14"/>
      <c r="AF483" s="14"/>
      <c r="AG483" s="14"/>
      <c r="AH483" s="14"/>
    </row>
    <row r="484" spans="1:34" ht="15.75" customHeight="1">
      <c r="A484" s="17"/>
      <c r="B484" s="18"/>
      <c r="C484" s="18"/>
      <c r="D484" s="18"/>
      <c r="E484" s="18"/>
      <c r="F484" s="18"/>
      <c r="G484" s="18"/>
      <c r="H484" s="20"/>
      <c r="I484" s="20"/>
      <c r="J484" s="20"/>
      <c r="K484" s="24"/>
      <c r="L484" s="20"/>
      <c r="M484" s="20"/>
      <c r="N484" s="18"/>
      <c r="O484" s="18"/>
      <c r="P484" s="18"/>
      <c r="Q484" s="18"/>
      <c r="R484" s="18"/>
      <c r="S484" s="14"/>
      <c r="T484" s="14"/>
      <c r="U484" s="14"/>
      <c r="V484" s="14"/>
      <c r="W484" s="14"/>
      <c r="X484" s="14"/>
      <c r="Y484" s="14"/>
      <c r="Z484" s="14"/>
      <c r="AA484" s="14"/>
      <c r="AB484" s="14"/>
      <c r="AC484" s="14"/>
      <c r="AD484" s="14"/>
      <c r="AE484" s="14"/>
      <c r="AF484" s="14"/>
      <c r="AG484" s="14"/>
      <c r="AH484" s="14"/>
    </row>
    <row r="485" spans="1:34" ht="15.75" customHeight="1">
      <c r="A485" s="17"/>
      <c r="B485" s="18"/>
      <c r="C485" s="18"/>
      <c r="D485" s="18"/>
      <c r="E485" s="18"/>
      <c r="F485" s="18"/>
      <c r="G485" s="18"/>
      <c r="H485" s="20"/>
      <c r="I485" s="20"/>
      <c r="J485" s="20"/>
      <c r="K485" s="24"/>
      <c r="L485" s="20"/>
      <c r="M485" s="20"/>
      <c r="N485" s="18"/>
      <c r="O485" s="18"/>
      <c r="P485" s="18"/>
      <c r="Q485" s="18"/>
      <c r="R485" s="18"/>
      <c r="S485" s="14"/>
      <c r="T485" s="14"/>
      <c r="U485" s="14"/>
      <c r="V485" s="14"/>
      <c r="W485" s="14"/>
      <c r="X485" s="14"/>
      <c r="Y485" s="14"/>
      <c r="Z485" s="14"/>
      <c r="AA485" s="14"/>
      <c r="AB485" s="14"/>
      <c r="AC485" s="14"/>
      <c r="AD485" s="14"/>
      <c r="AE485" s="14"/>
      <c r="AF485" s="14"/>
      <c r="AG485" s="14"/>
      <c r="AH485" s="14"/>
    </row>
    <row r="486" spans="1:34" ht="15.75" customHeight="1">
      <c r="A486" s="17"/>
      <c r="B486" s="18"/>
      <c r="C486" s="18"/>
      <c r="D486" s="18"/>
      <c r="E486" s="18"/>
      <c r="F486" s="18"/>
      <c r="G486" s="18"/>
      <c r="H486" s="20"/>
      <c r="I486" s="20"/>
      <c r="J486" s="20"/>
      <c r="K486" s="24"/>
      <c r="L486" s="20"/>
      <c r="M486" s="20"/>
      <c r="N486" s="18"/>
      <c r="O486" s="18"/>
      <c r="P486" s="18"/>
      <c r="Q486" s="18"/>
      <c r="R486" s="18"/>
      <c r="S486" s="14"/>
      <c r="T486" s="14"/>
      <c r="U486" s="14"/>
      <c r="V486" s="14"/>
      <c r="W486" s="14"/>
      <c r="X486" s="14"/>
      <c r="Y486" s="14"/>
      <c r="Z486" s="14"/>
      <c r="AA486" s="14"/>
      <c r="AB486" s="14"/>
      <c r="AC486" s="14"/>
      <c r="AD486" s="14"/>
      <c r="AE486" s="14"/>
      <c r="AF486" s="14"/>
      <c r="AG486" s="14"/>
      <c r="AH486" s="14"/>
    </row>
    <row r="487" spans="1:34" ht="15.75" customHeight="1">
      <c r="A487" s="17"/>
      <c r="B487" s="18"/>
      <c r="C487" s="18"/>
      <c r="D487" s="18"/>
      <c r="E487" s="18"/>
      <c r="F487" s="18"/>
      <c r="G487" s="18"/>
      <c r="H487" s="20"/>
      <c r="I487" s="20"/>
      <c r="J487" s="20"/>
      <c r="K487" s="24"/>
      <c r="L487" s="20"/>
      <c r="M487" s="20"/>
      <c r="N487" s="18"/>
      <c r="O487" s="18"/>
      <c r="P487" s="18"/>
      <c r="Q487" s="18"/>
      <c r="R487" s="18"/>
      <c r="S487" s="14"/>
      <c r="T487" s="14"/>
      <c r="U487" s="14"/>
      <c r="V487" s="14"/>
      <c r="W487" s="14"/>
      <c r="X487" s="14"/>
      <c r="Y487" s="14"/>
      <c r="Z487" s="14"/>
      <c r="AA487" s="14"/>
      <c r="AB487" s="14"/>
      <c r="AC487" s="14"/>
      <c r="AD487" s="14"/>
      <c r="AE487" s="14"/>
      <c r="AF487" s="14"/>
      <c r="AG487" s="14"/>
      <c r="AH487" s="14"/>
    </row>
    <row r="488" spans="1:34" ht="15.75" customHeight="1">
      <c r="A488" s="17"/>
      <c r="B488" s="18"/>
      <c r="C488" s="18"/>
      <c r="D488" s="18"/>
      <c r="E488" s="18"/>
      <c r="F488" s="18"/>
      <c r="G488" s="18"/>
      <c r="H488" s="20"/>
      <c r="I488" s="20"/>
      <c r="J488" s="20"/>
      <c r="K488" s="24"/>
      <c r="L488" s="20"/>
      <c r="M488" s="20"/>
      <c r="N488" s="18"/>
      <c r="O488" s="18"/>
      <c r="P488" s="18"/>
      <c r="Q488" s="18"/>
      <c r="R488" s="18"/>
      <c r="S488" s="14"/>
      <c r="T488" s="14"/>
      <c r="U488" s="14"/>
      <c r="V488" s="14"/>
      <c r="W488" s="14"/>
      <c r="X488" s="14"/>
      <c r="Y488" s="14"/>
      <c r="Z488" s="14"/>
      <c r="AA488" s="14"/>
      <c r="AB488" s="14"/>
      <c r="AC488" s="14"/>
      <c r="AD488" s="14"/>
      <c r="AE488" s="14"/>
      <c r="AF488" s="14"/>
      <c r="AG488" s="14"/>
      <c r="AH488" s="14"/>
    </row>
    <row r="489" spans="1:34" ht="15.75" customHeight="1">
      <c r="A489" s="17"/>
      <c r="B489" s="18"/>
      <c r="C489" s="18"/>
      <c r="D489" s="18"/>
      <c r="E489" s="18"/>
      <c r="F489" s="18"/>
      <c r="G489" s="18"/>
      <c r="H489" s="20"/>
      <c r="I489" s="20"/>
      <c r="J489" s="20"/>
      <c r="K489" s="24"/>
      <c r="L489" s="20"/>
      <c r="M489" s="20"/>
      <c r="N489" s="18"/>
      <c r="O489" s="18"/>
      <c r="P489" s="18"/>
      <c r="Q489" s="18"/>
      <c r="R489" s="18"/>
      <c r="S489" s="14"/>
      <c r="T489" s="14"/>
      <c r="U489" s="14"/>
      <c r="V489" s="14"/>
      <c r="W489" s="14"/>
      <c r="X489" s="14"/>
      <c r="Y489" s="14"/>
      <c r="Z489" s="14"/>
      <c r="AA489" s="14"/>
      <c r="AB489" s="14"/>
      <c r="AC489" s="14"/>
      <c r="AD489" s="14"/>
      <c r="AE489" s="14"/>
      <c r="AF489" s="14"/>
      <c r="AG489" s="14"/>
      <c r="AH489" s="14"/>
    </row>
    <row r="490" spans="1:34" ht="15.75" customHeight="1">
      <c r="A490" s="17"/>
      <c r="B490" s="18"/>
      <c r="C490" s="18"/>
      <c r="D490" s="18"/>
      <c r="E490" s="18"/>
      <c r="F490" s="18"/>
      <c r="G490" s="18"/>
      <c r="H490" s="20"/>
      <c r="I490" s="20"/>
      <c r="J490" s="20"/>
      <c r="K490" s="24"/>
      <c r="L490" s="20"/>
      <c r="M490" s="20"/>
      <c r="N490" s="18"/>
      <c r="O490" s="18"/>
      <c r="P490" s="18"/>
      <c r="Q490" s="18"/>
      <c r="R490" s="18"/>
      <c r="S490" s="14"/>
      <c r="T490" s="14"/>
      <c r="U490" s="14"/>
      <c r="V490" s="14"/>
      <c r="W490" s="14"/>
      <c r="X490" s="14"/>
      <c r="Y490" s="14"/>
      <c r="Z490" s="14"/>
      <c r="AA490" s="14"/>
      <c r="AB490" s="14"/>
      <c r="AC490" s="14"/>
      <c r="AD490" s="14"/>
      <c r="AE490" s="14"/>
      <c r="AF490" s="14"/>
      <c r="AG490" s="14"/>
      <c r="AH490" s="14"/>
    </row>
    <row r="491" spans="1:34" ht="15.75" customHeight="1">
      <c r="A491" s="17"/>
      <c r="B491" s="18"/>
      <c r="C491" s="18"/>
      <c r="D491" s="18"/>
      <c r="E491" s="18"/>
      <c r="F491" s="18"/>
      <c r="G491" s="18"/>
      <c r="H491" s="20"/>
      <c r="I491" s="20"/>
      <c r="J491" s="20"/>
      <c r="K491" s="24"/>
      <c r="L491" s="20"/>
      <c r="M491" s="20"/>
      <c r="N491" s="18"/>
      <c r="O491" s="18"/>
      <c r="P491" s="18"/>
      <c r="Q491" s="18"/>
      <c r="R491" s="18"/>
      <c r="S491" s="14"/>
      <c r="T491" s="14"/>
      <c r="U491" s="14"/>
      <c r="V491" s="14"/>
      <c r="W491" s="14"/>
      <c r="X491" s="14"/>
      <c r="Y491" s="14"/>
      <c r="Z491" s="14"/>
      <c r="AA491" s="14"/>
      <c r="AB491" s="14"/>
      <c r="AC491" s="14"/>
      <c r="AD491" s="14"/>
      <c r="AE491" s="14"/>
      <c r="AF491" s="14"/>
      <c r="AG491" s="14"/>
      <c r="AH491" s="14"/>
    </row>
    <row r="492" spans="1:34" ht="15.75" customHeight="1">
      <c r="A492" s="17"/>
      <c r="B492" s="18"/>
      <c r="C492" s="18"/>
      <c r="D492" s="18"/>
      <c r="E492" s="18"/>
      <c r="F492" s="18"/>
      <c r="G492" s="18"/>
      <c r="H492" s="20"/>
      <c r="I492" s="20"/>
      <c r="J492" s="20"/>
      <c r="K492" s="24"/>
      <c r="L492" s="20"/>
      <c r="M492" s="20"/>
      <c r="N492" s="18"/>
      <c r="O492" s="18"/>
      <c r="P492" s="18"/>
      <c r="Q492" s="18"/>
      <c r="R492" s="18"/>
      <c r="S492" s="14"/>
      <c r="T492" s="14"/>
      <c r="U492" s="14"/>
      <c r="V492" s="14"/>
      <c r="W492" s="14"/>
      <c r="X492" s="14"/>
      <c r="Y492" s="14"/>
      <c r="Z492" s="14"/>
      <c r="AA492" s="14"/>
      <c r="AB492" s="14"/>
      <c r="AC492" s="14"/>
      <c r="AD492" s="14"/>
      <c r="AE492" s="14"/>
      <c r="AF492" s="14"/>
      <c r="AG492" s="14"/>
      <c r="AH492" s="14"/>
    </row>
    <row r="493" spans="1:34" ht="15.75" customHeight="1">
      <c r="A493" s="17"/>
      <c r="B493" s="18"/>
      <c r="C493" s="18"/>
      <c r="D493" s="18"/>
      <c r="E493" s="18"/>
      <c r="F493" s="18"/>
      <c r="G493" s="18"/>
      <c r="H493" s="20"/>
      <c r="I493" s="20"/>
      <c r="J493" s="20"/>
      <c r="K493" s="24"/>
      <c r="L493" s="20"/>
      <c r="M493" s="20"/>
      <c r="N493" s="18"/>
      <c r="O493" s="18"/>
      <c r="P493" s="18"/>
      <c r="Q493" s="18"/>
      <c r="R493" s="18"/>
      <c r="S493" s="14"/>
      <c r="T493" s="14"/>
      <c r="U493" s="14"/>
      <c r="V493" s="14"/>
      <c r="W493" s="14"/>
      <c r="X493" s="14"/>
      <c r="Y493" s="14"/>
      <c r="Z493" s="14"/>
      <c r="AA493" s="14"/>
      <c r="AB493" s="14"/>
      <c r="AC493" s="14"/>
      <c r="AD493" s="14"/>
      <c r="AE493" s="14"/>
      <c r="AF493" s="14"/>
      <c r="AG493" s="14"/>
      <c r="AH493" s="14"/>
    </row>
    <row r="494" spans="1:34" ht="15.75" customHeight="1">
      <c r="A494" s="17"/>
      <c r="B494" s="18"/>
      <c r="C494" s="18"/>
      <c r="D494" s="18"/>
      <c r="E494" s="18"/>
      <c r="F494" s="18"/>
      <c r="G494" s="18"/>
      <c r="H494" s="20"/>
      <c r="I494" s="20"/>
      <c r="J494" s="20"/>
      <c r="K494" s="24"/>
      <c r="L494" s="20"/>
      <c r="M494" s="20"/>
      <c r="N494" s="18"/>
      <c r="O494" s="18"/>
      <c r="P494" s="18"/>
      <c r="Q494" s="18"/>
      <c r="R494" s="18"/>
      <c r="S494" s="14"/>
      <c r="T494" s="14"/>
      <c r="U494" s="14"/>
      <c r="V494" s="14"/>
      <c r="W494" s="14"/>
      <c r="X494" s="14"/>
      <c r="Y494" s="14"/>
      <c r="Z494" s="14"/>
      <c r="AA494" s="14"/>
      <c r="AB494" s="14"/>
      <c r="AC494" s="14"/>
      <c r="AD494" s="14"/>
      <c r="AE494" s="14"/>
      <c r="AF494" s="14"/>
      <c r="AG494" s="14"/>
      <c r="AH494" s="14"/>
    </row>
    <row r="495" spans="1:34" ht="15.75" customHeight="1">
      <c r="A495" s="17"/>
      <c r="B495" s="18"/>
      <c r="C495" s="18"/>
      <c r="D495" s="18"/>
      <c r="E495" s="18"/>
      <c r="F495" s="18"/>
      <c r="G495" s="18"/>
      <c r="H495" s="20"/>
      <c r="I495" s="20"/>
      <c r="J495" s="20"/>
      <c r="K495" s="24"/>
      <c r="L495" s="20"/>
      <c r="M495" s="20"/>
      <c r="N495" s="18"/>
      <c r="O495" s="18"/>
      <c r="P495" s="18"/>
      <c r="Q495" s="18"/>
      <c r="R495" s="18"/>
      <c r="S495" s="14"/>
      <c r="T495" s="14"/>
      <c r="U495" s="14"/>
      <c r="V495" s="14"/>
      <c r="W495" s="14"/>
      <c r="X495" s="14"/>
      <c r="Y495" s="14"/>
      <c r="Z495" s="14"/>
      <c r="AA495" s="14"/>
      <c r="AB495" s="14"/>
      <c r="AC495" s="14"/>
      <c r="AD495" s="14"/>
      <c r="AE495" s="14"/>
      <c r="AF495" s="14"/>
      <c r="AG495" s="14"/>
      <c r="AH495" s="14"/>
    </row>
    <row r="496" spans="1:34" ht="15.75" customHeight="1">
      <c r="A496" s="17"/>
      <c r="B496" s="18"/>
      <c r="C496" s="18"/>
      <c r="D496" s="18"/>
      <c r="E496" s="18"/>
      <c r="F496" s="18"/>
      <c r="G496" s="18"/>
      <c r="H496" s="20"/>
      <c r="I496" s="20"/>
      <c r="J496" s="20"/>
      <c r="K496" s="24"/>
      <c r="L496" s="20"/>
      <c r="M496" s="20"/>
      <c r="N496" s="18"/>
      <c r="O496" s="18"/>
      <c r="P496" s="18"/>
      <c r="Q496" s="18"/>
      <c r="R496" s="18"/>
      <c r="S496" s="14"/>
      <c r="T496" s="14"/>
      <c r="U496" s="14"/>
      <c r="V496" s="14"/>
      <c r="W496" s="14"/>
      <c r="X496" s="14"/>
      <c r="Y496" s="14"/>
      <c r="Z496" s="14"/>
      <c r="AA496" s="14"/>
      <c r="AB496" s="14"/>
      <c r="AC496" s="14"/>
      <c r="AD496" s="14"/>
      <c r="AE496" s="14"/>
      <c r="AF496" s="14"/>
      <c r="AG496" s="14"/>
      <c r="AH496" s="14"/>
    </row>
    <row r="497" spans="1:34" ht="15.75" customHeight="1">
      <c r="A497" s="17"/>
      <c r="B497" s="18"/>
      <c r="C497" s="18"/>
      <c r="D497" s="18"/>
      <c r="E497" s="18"/>
      <c r="F497" s="18"/>
      <c r="G497" s="18"/>
      <c r="H497" s="20"/>
      <c r="I497" s="20"/>
      <c r="J497" s="20"/>
      <c r="K497" s="24"/>
      <c r="L497" s="20"/>
      <c r="M497" s="20"/>
      <c r="N497" s="18"/>
      <c r="O497" s="18"/>
      <c r="P497" s="18"/>
      <c r="Q497" s="18"/>
      <c r="R497" s="18"/>
      <c r="S497" s="14"/>
      <c r="T497" s="14"/>
      <c r="U497" s="14"/>
      <c r="V497" s="14"/>
      <c r="W497" s="14"/>
      <c r="X497" s="14"/>
      <c r="Y497" s="14"/>
      <c r="Z497" s="14"/>
      <c r="AA497" s="14"/>
      <c r="AB497" s="14"/>
      <c r="AC497" s="14"/>
      <c r="AD497" s="14"/>
      <c r="AE497" s="14"/>
      <c r="AF497" s="14"/>
      <c r="AG497" s="14"/>
      <c r="AH497" s="14"/>
    </row>
    <row r="498" spans="1:34" ht="15.75" customHeight="1">
      <c r="A498" s="17"/>
      <c r="B498" s="18"/>
      <c r="C498" s="18"/>
      <c r="D498" s="18"/>
      <c r="E498" s="18"/>
      <c r="F498" s="18"/>
      <c r="G498" s="18"/>
      <c r="H498" s="20"/>
      <c r="I498" s="20"/>
      <c r="J498" s="20"/>
      <c r="K498" s="24"/>
      <c r="L498" s="20"/>
      <c r="M498" s="20"/>
      <c r="N498" s="18"/>
      <c r="O498" s="18"/>
      <c r="P498" s="18"/>
      <c r="Q498" s="18"/>
      <c r="R498" s="18"/>
      <c r="S498" s="14"/>
      <c r="T498" s="14"/>
      <c r="U498" s="14"/>
      <c r="V498" s="14"/>
      <c r="W498" s="14"/>
      <c r="X498" s="14"/>
      <c r="Y498" s="14"/>
      <c r="Z498" s="14"/>
      <c r="AA498" s="14"/>
      <c r="AB498" s="14"/>
      <c r="AC498" s="14"/>
      <c r="AD498" s="14"/>
      <c r="AE498" s="14"/>
      <c r="AF498" s="14"/>
      <c r="AG498" s="14"/>
      <c r="AH498" s="14"/>
    </row>
    <row r="499" spans="1:34" ht="15.75" customHeight="1">
      <c r="A499" s="17"/>
      <c r="B499" s="18"/>
      <c r="C499" s="18"/>
      <c r="D499" s="18"/>
      <c r="E499" s="18"/>
      <c r="F499" s="18"/>
      <c r="G499" s="18"/>
      <c r="H499" s="20"/>
      <c r="I499" s="20"/>
      <c r="J499" s="20"/>
      <c r="K499" s="24"/>
      <c r="L499" s="20"/>
      <c r="M499" s="20"/>
      <c r="N499" s="18"/>
      <c r="O499" s="18"/>
      <c r="P499" s="18"/>
      <c r="Q499" s="18"/>
      <c r="R499" s="18"/>
      <c r="S499" s="14"/>
      <c r="T499" s="14"/>
      <c r="U499" s="14"/>
      <c r="V499" s="14"/>
      <c r="W499" s="14"/>
      <c r="X499" s="14"/>
      <c r="Y499" s="14"/>
      <c r="Z499" s="14"/>
      <c r="AA499" s="14"/>
      <c r="AB499" s="14"/>
      <c r="AC499" s="14"/>
      <c r="AD499" s="14"/>
      <c r="AE499" s="14"/>
      <c r="AF499" s="14"/>
      <c r="AG499" s="14"/>
      <c r="AH499" s="14"/>
    </row>
    <row r="500" spans="1:34" ht="15.75" customHeight="1">
      <c r="A500" s="17"/>
      <c r="B500" s="18"/>
      <c r="C500" s="18"/>
      <c r="D500" s="18"/>
      <c r="E500" s="18"/>
      <c r="F500" s="18"/>
      <c r="G500" s="18"/>
      <c r="H500" s="20"/>
      <c r="I500" s="20"/>
      <c r="J500" s="20"/>
      <c r="K500" s="24"/>
      <c r="L500" s="20"/>
      <c r="M500" s="20"/>
      <c r="N500" s="18"/>
      <c r="O500" s="18"/>
      <c r="P500" s="18"/>
      <c r="Q500" s="18"/>
      <c r="R500" s="18"/>
      <c r="S500" s="14"/>
      <c r="T500" s="14"/>
      <c r="U500" s="14"/>
      <c r="V500" s="14"/>
      <c r="W500" s="14"/>
      <c r="X500" s="14"/>
      <c r="Y500" s="14"/>
      <c r="Z500" s="14"/>
      <c r="AA500" s="14"/>
      <c r="AB500" s="14"/>
      <c r="AC500" s="14"/>
      <c r="AD500" s="14"/>
      <c r="AE500" s="14"/>
      <c r="AF500" s="14"/>
      <c r="AG500" s="14"/>
      <c r="AH500" s="14"/>
    </row>
    <row r="501" spans="1:34" ht="15.75" customHeight="1">
      <c r="A501" s="17"/>
      <c r="B501" s="18"/>
      <c r="C501" s="18"/>
      <c r="D501" s="18"/>
      <c r="E501" s="18"/>
      <c r="F501" s="18"/>
      <c r="G501" s="18"/>
      <c r="H501" s="20"/>
      <c r="I501" s="20"/>
      <c r="J501" s="20"/>
      <c r="K501" s="24"/>
      <c r="L501" s="20"/>
      <c r="M501" s="20"/>
      <c r="N501" s="18"/>
      <c r="O501" s="18"/>
      <c r="P501" s="18"/>
      <c r="Q501" s="18"/>
      <c r="R501" s="18"/>
      <c r="S501" s="14"/>
      <c r="T501" s="14"/>
      <c r="U501" s="14"/>
      <c r="V501" s="14"/>
      <c r="W501" s="14"/>
      <c r="X501" s="14"/>
      <c r="Y501" s="14"/>
      <c r="Z501" s="14"/>
      <c r="AA501" s="14"/>
      <c r="AB501" s="14"/>
      <c r="AC501" s="14"/>
      <c r="AD501" s="14"/>
      <c r="AE501" s="14"/>
      <c r="AF501" s="14"/>
      <c r="AG501" s="14"/>
      <c r="AH501" s="14"/>
    </row>
    <row r="502" spans="1:34" ht="15.75" customHeight="1">
      <c r="A502" s="17"/>
      <c r="B502" s="18"/>
      <c r="C502" s="18"/>
      <c r="D502" s="18"/>
      <c r="E502" s="18"/>
      <c r="F502" s="18"/>
      <c r="G502" s="18"/>
      <c r="H502" s="20"/>
      <c r="I502" s="20"/>
      <c r="J502" s="20"/>
      <c r="K502" s="24"/>
      <c r="L502" s="20"/>
      <c r="M502" s="20"/>
      <c r="N502" s="18"/>
      <c r="O502" s="18"/>
      <c r="P502" s="18"/>
      <c r="Q502" s="18"/>
      <c r="R502" s="18"/>
      <c r="S502" s="14"/>
      <c r="T502" s="14"/>
      <c r="U502" s="14"/>
      <c r="V502" s="14"/>
      <c r="W502" s="14"/>
      <c r="X502" s="14"/>
      <c r="Y502" s="14"/>
      <c r="Z502" s="14"/>
      <c r="AA502" s="14"/>
      <c r="AB502" s="14"/>
      <c r="AC502" s="14"/>
      <c r="AD502" s="14"/>
      <c r="AE502" s="14"/>
      <c r="AF502" s="14"/>
      <c r="AG502" s="14"/>
      <c r="AH502" s="14"/>
    </row>
    <row r="503" spans="1:34" ht="15.75" customHeight="1">
      <c r="A503" s="17"/>
      <c r="B503" s="18"/>
      <c r="C503" s="18"/>
      <c r="D503" s="18"/>
      <c r="E503" s="18"/>
      <c r="F503" s="18"/>
      <c r="G503" s="18"/>
      <c r="H503" s="20"/>
      <c r="I503" s="20"/>
      <c r="J503" s="20"/>
      <c r="K503" s="24"/>
      <c r="L503" s="20"/>
      <c r="M503" s="20"/>
      <c r="N503" s="18"/>
      <c r="O503" s="18"/>
      <c r="P503" s="18"/>
      <c r="Q503" s="18"/>
      <c r="R503" s="18"/>
      <c r="S503" s="14"/>
      <c r="T503" s="14"/>
      <c r="U503" s="14"/>
      <c r="V503" s="14"/>
      <c r="W503" s="14"/>
      <c r="X503" s="14"/>
      <c r="Y503" s="14"/>
      <c r="Z503" s="14"/>
      <c r="AA503" s="14"/>
      <c r="AB503" s="14"/>
      <c r="AC503" s="14"/>
      <c r="AD503" s="14"/>
      <c r="AE503" s="14"/>
      <c r="AF503" s="14"/>
      <c r="AG503" s="14"/>
      <c r="AH503" s="14"/>
    </row>
    <row r="504" spans="1:34" ht="15.75" customHeight="1">
      <c r="A504" s="17"/>
      <c r="B504" s="18"/>
      <c r="C504" s="18"/>
      <c r="D504" s="18"/>
      <c r="E504" s="18"/>
      <c r="F504" s="18"/>
      <c r="G504" s="18"/>
      <c r="H504" s="20"/>
      <c r="I504" s="20"/>
      <c r="J504" s="20"/>
      <c r="K504" s="24"/>
      <c r="L504" s="20"/>
      <c r="M504" s="20"/>
      <c r="N504" s="18"/>
      <c r="O504" s="18"/>
      <c r="P504" s="18"/>
      <c r="Q504" s="18"/>
      <c r="R504" s="18"/>
      <c r="S504" s="14"/>
      <c r="T504" s="14"/>
      <c r="U504" s="14"/>
      <c r="V504" s="14"/>
      <c r="W504" s="14"/>
      <c r="X504" s="14"/>
      <c r="Y504" s="14"/>
      <c r="Z504" s="14"/>
      <c r="AA504" s="14"/>
      <c r="AB504" s="14"/>
      <c r="AC504" s="14"/>
      <c r="AD504" s="14"/>
      <c r="AE504" s="14"/>
      <c r="AF504" s="14"/>
      <c r="AG504" s="14"/>
      <c r="AH504" s="14"/>
    </row>
    <row r="505" spans="1:34" ht="15.75" customHeight="1">
      <c r="A505" s="17"/>
      <c r="B505" s="18"/>
      <c r="C505" s="18"/>
      <c r="D505" s="18"/>
      <c r="E505" s="18"/>
      <c r="F505" s="18"/>
      <c r="G505" s="18"/>
      <c r="H505" s="20"/>
      <c r="I505" s="20"/>
      <c r="J505" s="20"/>
      <c r="K505" s="24"/>
      <c r="L505" s="20"/>
      <c r="M505" s="20"/>
      <c r="N505" s="18"/>
      <c r="O505" s="18"/>
      <c r="P505" s="18"/>
      <c r="Q505" s="18"/>
      <c r="R505" s="18"/>
      <c r="S505" s="14"/>
      <c r="T505" s="14"/>
      <c r="U505" s="14"/>
      <c r="V505" s="14"/>
      <c r="W505" s="14"/>
      <c r="X505" s="14"/>
      <c r="Y505" s="14"/>
      <c r="Z505" s="14"/>
      <c r="AA505" s="14"/>
      <c r="AB505" s="14"/>
      <c r="AC505" s="14"/>
      <c r="AD505" s="14"/>
      <c r="AE505" s="14"/>
      <c r="AF505" s="14"/>
      <c r="AG505" s="14"/>
      <c r="AH505" s="14"/>
    </row>
    <row r="506" spans="1:34" ht="15.75" customHeight="1">
      <c r="A506" s="17"/>
      <c r="B506" s="18"/>
      <c r="C506" s="18"/>
      <c r="D506" s="18"/>
      <c r="E506" s="18"/>
      <c r="F506" s="18"/>
      <c r="G506" s="18"/>
      <c r="H506" s="20"/>
      <c r="I506" s="20"/>
      <c r="J506" s="20"/>
      <c r="K506" s="24"/>
      <c r="L506" s="20"/>
      <c r="M506" s="20"/>
      <c r="N506" s="18"/>
      <c r="O506" s="18"/>
      <c r="P506" s="18"/>
      <c r="Q506" s="18"/>
      <c r="R506" s="18"/>
      <c r="S506" s="14"/>
      <c r="T506" s="14"/>
      <c r="U506" s="14"/>
      <c r="V506" s="14"/>
      <c r="W506" s="14"/>
      <c r="X506" s="14"/>
      <c r="Y506" s="14"/>
      <c r="Z506" s="14"/>
      <c r="AA506" s="14"/>
      <c r="AB506" s="14"/>
      <c r="AC506" s="14"/>
      <c r="AD506" s="14"/>
      <c r="AE506" s="14"/>
      <c r="AF506" s="14"/>
      <c r="AG506" s="14"/>
      <c r="AH506" s="14"/>
    </row>
    <row r="507" spans="1:34" ht="15.75" customHeight="1">
      <c r="A507" s="17"/>
      <c r="B507" s="18"/>
      <c r="C507" s="18"/>
      <c r="D507" s="18"/>
      <c r="E507" s="18"/>
      <c r="F507" s="18"/>
      <c r="G507" s="18"/>
      <c r="H507" s="20"/>
      <c r="I507" s="20"/>
      <c r="J507" s="20"/>
      <c r="K507" s="24"/>
      <c r="L507" s="20"/>
      <c r="M507" s="20"/>
      <c r="N507" s="18"/>
      <c r="O507" s="18"/>
      <c r="P507" s="18"/>
      <c r="Q507" s="18"/>
      <c r="R507" s="18"/>
      <c r="S507" s="14"/>
      <c r="T507" s="14"/>
      <c r="U507" s="14"/>
      <c r="V507" s="14"/>
      <c r="W507" s="14"/>
      <c r="X507" s="14"/>
      <c r="Y507" s="14"/>
      <c r="Z507" s="14"/>
      <c r="AA507" s="14"/>
      <c r="AB507" s="14"/>
      <c r="AC507" s="14"/>
      <c r="AD507" s="14"/>
      <c r="AE507" s="14"/>
      <c r="AF507" s="14"/>
      <c r="AG507" s="14"/>
      <c r="AH507" s="14"/>
    </row>
    <row r="508" spans="1:34" ht="15.75" customHeight="1">
      <c r="A508" s="17"/>
      <c r="B508" s="18"/>
      <c r="C508" s="18"/>
      <c r="D508" s="18"/>
      <c r="E508" s="18"/>
      <c r="F508" s="18"/>
      <c r="G508" s="18"/>
      <c r="H508" s="20"/>
      <c r="I508" s="20"/>
      <c r="J508" s="20"/>
      <c r="K508" s="24"/>
      <c r="L508" s="20"/>
      <c r="M508" s="20"/>
      <c r="N508" s="18"/>
      <c r="O508" s="18"/>
      <c r="P508" s="18"/>
      <c r="Q508" s="18"/>
      <c r="R508" s="18"/>
      <c r="S508" s="14"/>
      <c r="T508" s="14"/>
      <c r="U508" s="14"/>
      <c r="V508" s="14"/>
      <c r="W508" s="14"/>
      <c r="X508" s="14"/>
      <c r="Y508" s="14"/>
      <c r="Z508" s="14"/>
      <c r="AA508" s="14"/>
      <c r="AB508" s="14"/>
      <c r="AC508" s="14"/>
      <c r="AD508" s="14"/>
      <c r="AE508" s="14"/>
      <c r="AF508" s="14"/>
      <c r="AG508" s="14"/>
      <c r="AH508" s="14"/>
    </row>
    <row r="509" spans="1:34" ht="15.75" customHeight="1">
      <c r="A509" s="17"/>
      <c r="B509" s="18"/>
      <c r="C509" s="18"/>
      <c r="D509" s="18"/>
      <c r="E509" s="18"/>
      <c r="F509" s="18"/>
      <c r="G509" s="18"/>
      <c r="H509" s="20"/>
      <c r="I509" s="20"/>
      <c r="J509" s="20"/>
      <c r="K509" s="24"/>
      <c r="L509" s="20"/>
      <c r="M509" s="20"/>
      <c r="N509" s="18"/>
      <c r="O509" s="18"/>
      <c r="P509" s="18"/>
      <c r="Q509" s="18"/>
      <c r="R509" s="18"/>
      <c r="S509" s="14"/>
      <c r="T509" s="14"/>
      <c r="U509" s="14"/>
      <c r="V509" s="14"/>
      <c r="W509" s="14"/>
      <c r="X509" s="14"/>
      <c r="Y509" s="14"/>
      <c r="Z509" s="14"/>
      <c r="AA509" s="14"/>
      <c r="AB509" s="14"/>
      <c r="AC509" s="14"/>
      <c r="AD509" s="14"/>
      <c r="AE509" s="14"/>
      <c r="AF509" s="14"/>
      <c r="AG509" s="14"/>
      <c r="AH509" s="14"/>
    </row>
    <row r="510" spans="1:34" ht="15.75" customHeight="1">
      <c r="A510" s="17"/>
      <c r="B510" s="18"/>
      <c r="C510" s="18"/>
      <c r="D510" s="18"/>
      <c r="E510" s="18"/>
      <c r="F510" s="18"/>
      <c r="G510" s="18"/>
      <c r="H510" s="20"/>
      <c r="I510" s="20"/>
      <c r="J510" s="20"/>
      <c r="K510" s="24"/>
      <c r="L510" s="20"/>
      <c r="M510" s="20"/>
      <c r="N510" s="18"/>
      <c r="O510" s="18"/>
      <c r="P510" s="18"/>
      <c r="Q510" s="18"/>
      <c r="R510" s="18"/>
      <c r="S510" s="14"/>
      <c r="T510" s="14"/>
      <c r="U510" s="14"/>
      <c r="V510" s="14"/>
      <c r="W510" s="14"/>
      <c r="X510" s="14"/>
      <c r="Y510" s="14"/>
      <c r="Z510" s="14"/>
      <c r="AA510" s="14"/>
      <c r="AB510" s="14"/>
      <c r="AC510" s="14"/>
      <c r="AD510" s="14"/>
      <c r="AE510" s="14"/>
      <c r="AF510" s="14"/>
      <c r="AG510" s="14"/>
      <c r="AH510" s="14"/>
    </row>
    <row r="511" spans="1:34" ht="15.75" customHeight="1">
      <c r="A511" s="17"/>
      <c r="B511" s="18"/>
      <c r="C511" s="18"/>
      <c r="D511" s="18"/>
      <c r="E511" s="18"/>
      <c r="F511" s="18"/>
      <c r="G511" s="18"/>
      <c r="H511" s="20"/>
      <c r="I511" s="20"/>
      <c r="J511" s="20"/>
      <c r="K511" s="24"/>
      <c r="L511" s="20"/>
      <c r="M511" s="20"/>
      <c r="N511" s="18"/>
      <c r="O511" s="18"/>
      <c r="P511" s="18"/>
      <c r="Q511" s="18"/>
      <c r="R511" s="18"/>
      <c r="S511" s="14"/>
      <c r="T511" s="14"/>
      <c r="U511" s="14"/>
      <c r="V511" s="14"/>
      <c r="W511" s="14"/>
      <c r="X511" s="14"/>
      <c r="Y511" s="14"/>
      <c r="Z511" s="14"/>
      <c r="AA511" s="14"/>
      <c r="AB511" s="14"/>
      <c r="AC511" s="14"/>
      <c r="AD511" s="14"/>
      <c r="AE511" s="14"/>
      <c r="AF511" s="14"/>
      <c r="AG511" s="14"/>
      <c r="AH511" s="14"/>
    </row>
    <row r="512" spans="1:34" ht="15.75" customHeight="1">
      <c r="A512" s="17"/>
      <c r="B512" s="18"/>
      <c r="C512" s="18"/>
      <c r="D512" s="18"/>
      <c r="E512" s="18"/>
      <c r="F512" s="18"/>
      <c r="G512" s="18"/>
      <c r="H512" s="20"/>
      <c r="I512" s="20"/>
      <c r="J512" s="20"/>
      <c r="K512" s="24"/>
      <c r="L512" s="20"/>
      <c r="M512" s="20"/>
      <c r="N512" s="18"/>
      <c r="O512" s="18"/>
      <c r="P512" s="18"/>
      <c r="Q512" s="18"/>
      <c r="R512" s="18"/>
      <c r="S512" s="14"/>
      <c r="T512" s="14"/>
      <c r="U512" s="14"/>
      <c r="V512" s="14"/>
      <c r="W512" s="14"/>
      <c r="X512" s="14"/>
      <c r="Y512" s="14"/>
      <c r="Z512" s="14"/>
      <c r="AA512" s="14"/>
      <c r="AB512" s="14"/>
      <c r="AC512" s="14"/>
      <c r="AD512" s="14"/>
      <c r="AE512" s="14"/>
      <c r="AF512" s="14"/>
      <c r="AG512" s="14"/>
      <c r="AH512" s="14"/>
    </row>
    <row r="513" spans="1:34" ht="15.75" customHeight="1">
      <c r="A513" s="17"/>
      <c r="B513" s="18"/>
      <c r="C513" s="18"/>
      <c r="D513" s="18"/>
      <c r="E513" s="18"/>
      <c r="F513" s="18"/>
      <c r="G513" s="18"/>
      <c r="H513" s="20"/>
      <c r="I513" s="20"/>
      <c r="J513" s="20"/>
      <c r="K513" s="24"/>
      <c r="L513" s="20"/>
      <c r="M513" s="20"/>
      <c r="N513" s="18"/>
      <c r="O513" s="18"/>
      <c r="P513" s="18"/>
      <c r="Q513" s="18"/>
      <c r="R513" s="18"/>
      <c r="S513" s="14"/>
      <c r="T513" s="14"/>
      <c r="U513" s="14"/>
      <c r="V513" s="14"/>
      <c r="W513" s="14"/>
      <c r="X513" s="14"/>
      <c r="Y513" s="14"/>
      <c r="Z513" s="14"/>
      <c r="AA513" s="14"/>
      <c r="AB513" s="14"/>
      <c r="AC513" s="14"/>
      <c r="AD513" s="14"/>
      <c r="AE513" s="14"/>
      <c r="AF513" s="14"/>
      <c r="AG513" s="14"/>
      <c r="AH513" s="14"/>
    </row>
    <row r="514" spans="1:34" ht="15.75" customHeight="1">
      <c r="A514" s="17"/>
      <c r="B514" s="18"/>
      <c r="C514" s="18"/>
      <c r="D514" s="18"/>
      <c r="E514" s="18"/>
      <c r="F514" s="18"/>
      <c r="G514" s="18"/>
      <c r="H514" s="20"/>
      <c r="I514" s="20"/>
      <c r="J514" s="20"/>
      <c r="K514" s="24"/>
      <c r="L514" s="20"/>
      <c r="M514" s="20"/>
      <c r="N514" s="18"/>
      <c r="O514" s="18"/>
      <c r="P514" s="18"/>
      <c r="Q514" s="18"/>
      <c r="R514" s="18"/>
      <c r="S514" s="14"/>
      <c r="T514" s="14"/>
      <c r="U514" s="14"/>
      <c r="V514" s="14"/>
      <c r="W514" s="14"/>
      <c r="X514" s="14"/>
      <c r="Y514" s="14"/>
      <c r="Z514" s="14"/>
      <c r="AA514" s="14"/>
      <c r="AB514" s="14"/>
      <c r="AC514" s="14"/>
      <c r="AD514" s="14"/>
      <c r="AE514" s="14"/>
      <c r="AF514" s="14"/>
      <c r="AG514" s="14"/>
      <c r="AH514" s="14"/>
    </row>
    <row r="515" spans="1:34" ht="15.75" customHeight="1">
      <c r="A515" s="17"/>
      <c r="B515" s="18"/>
      <c r="C515" s="18"/>
      <c r="D515" s="18"/>
      <c r="E515" s="18"/>
      <c r="F515" s="18"/>
      <c r="G515" s="18"/>
      <c r="H515" s="20"/>
      <c r="I515" s="20"/>
      <c r="J515" s="20"/>
      <c r="K515" s="24"/>
      <c r="L515" s="20"/>
      <c r="M515" s="20"/>
      <c r="N515" s="18"/>
      <c r="O515" s="18"/>
      <c r="P515" s="18"/>
      <c r="Q515" s="18"/>
      <c r="R515" s="18"/>
      <c r="S515" s="14"/>
      <c r="T515" s="14"/>
      <c r="U515" s="14"/>
      <c r="V515" s="14"/>
      <c r="W515" s="14"/>
      <c r="X515" s="14"/>
      <c r="Y515" s="14"/>
      <c r="Z515" s="14"/>
      <c r="AA515" s="14"/>
      <c r="AB515" s="14"/>
      <c r="AC515" s="14"/>
      <c r="AD515" s="14"/>
      <c r="AE515" s="14"/>
      <c r="AF515" s="14"/>
      <c r="AG515" s="14"/>
      <c r="AH515" s="14"/>
    </row>
    <row r="516" spans="1:34" ht="15.75" customHeight="1">
      <c r="A516" s="17"/>
      <c r="B516" s="18"/>
      <c r="C516" s="18"/>
      <c r="D516" s="18"/>
      <c r="E516" s="18"/>
      <c r="F516" s="18"/>
      <c r="G516" s="18"/>
      <c r="H516" s="20"/>
      <c r="I516" s="20"/>
      <c r="J516" s="20"/>
      <c r="K516" s="24"/>
      <c r="L516" s="20"/>
      <c r="M516" s="20"/>
      <c r="N516" s="18"/>
      <c r="O516" s="18"/>
      <c r="P516" s="18"/>
      <c r="Q516" s="18"/>
      <c r="R516" s="18"/>
      <c r="S516" s="14"/>
      <c r="T516" s="14"/>
      <c r="U516" s="14"/>
      <c r="V516" s="14"/>
      <c r="W516" s="14"/>
      <c r="X516" s="14"/>
      <c r="Y516" s="14"/>
      <c r="Z516" s="14"/>
      <c r="AA516" s="14"/>
      <c r="AB516" s="14"/>
      <c r="AC516" s="14"/>
      <c r="AD516" s="14"/>
      <c r="AE516" s="14"/>
      <c r="AF516" s="14"/>
      <c r="AG516" s="14"/>
      <c r="AH516" s="14"/>
    </row>
    <row r="517" spans="1:34" ht="15.75" customHeight="1">
      <c r="A517" s="17"/>
      <c r="B517" s="18"/>
      <c r="C517" s="18"/>
      <c r="D517" s="18"/>
      <c r="E517" s="18"/>
      <c r="F517" s="18"/>
      <c r="G517" s="18"/>
      <c r="H517" s="20"/>
      <c r="I517" s="20"/>
      <c r="J517" s="20"/>
      <c r="K517" s="24"/>
      <c r="L517" s="20"/>
      <c r="M517" s="20"/>
      <c r="N517" s="18"/>
      <c r="O517" s="18"/>
      <c r="P517" s="18"/>
      <c r="Q517" s="18"/>
      <c r="R517" s="18"/>
      <c r="S517" s="14"/>
      <c r="T517" s="14"/>
      <c r="U517" s="14"/>
      <c r="V517" s="14"/>
      <c r="W517" s="14"/>
      <c r="X517" s="14"/>
      <c r="Y517" s="14"/>
      <c r="Z517" s="14"/>
      <c r="AA517" s="14"/>
      <c r="AB517" s="14"/>
      <c r="AC517" s="14"/>
      <c r="AD517" s="14"/>
      <c r="AE517" s="14"/>
      <c r="AF517" s="14"/>
      <c r="AG517" s="14"/>
      <c r="AH517" s="14"/>
    </row>
    <row r="518" spans="1:34" ht="15.75" customHeight="1">
      <c r="A518" s="17"/>
      <c r="B518" s="18"/>
      <c r="C518" s="18"/>
      <c r="D518" s="18"/>
      <c r="E518" s="18"/>
      <c r="F518" s="18"/>
      <c r="G518" s="18"/>
      <c r="H518" s="20"/>
      <c r="I518" s="20"/>
      <c r="J518" s="20"/>
      <c r="K518" s="24"/>
      <c r="L518" s="20"/>
      <c r="M518" s="20"/>
      <c r="N518" s="18"/>
      <c r="O518" s="18"/>
      <c r="P518" s="18"/>
      <c r="Q518" s="18"/>
      <c r="R518" s="18"/>
      <c r="S518" s="14"/>
      <c r="T518" s="14"/>
      <c r="U518" s="14"/>
      <c r="V518" s="14"/>
      <c r="W518" s="14"/>
      <c r="X518" s="14"/>
      <c r="Y518" s="14"/>
      <c r="Z518" s="14"/>
      <c r="AA518" s="14"/>
      <c r="AB518" s="14"/>
      <c r="AC518" s="14"/>
      <c r="AD518" s="14"/>
      <c r="AE518" s="14"/>
      <c r="AF518" s="14"/>
      <c r="AG518" s="14"/>
      <c r="AH518" s="14"/>
    </row>
    <row r="519" spans="1:34" ht="15.75" customHeight="1">
      <c r="A519" s="17"/>
      <c r="B519" s="18"/>
      <c r="C519" s="18"/>
      <c r="D519" s="18"/>
      <c r="E519" s="18"/>
      <c r="F519" s="18"/>
      <c r="G519" s="18"/>
      <c r="H519" s="20"/>
      <c r="I519" s="20"/>
      <c r="J519" s="20"/>
      <c r="K519" s="24"/>
      <c r="L519" s="20"/>
      <c r="M519" s="20"/>
      <c r="N519" s="18"/>
      <c r="O519" s="18"/>
      <c r="P519" s="18"/>
      <c r="Q519" s="18"/>
      <c r="R519" s="18"/>
      <c r="S519" s="14"/>
      <c r="T519" s="14"/>
      <c r="U519" s="14"/>
      <c r="V519" s="14"/>
      <c r="W519" s="14"/>
      <c r="X519" s="14"/>
      <c r="Y519" s="14"/>
      <c r="Z519" s="14"/>
      <c r="AA519" s="14"/>
      <c r="AB519" s="14"/>
      <c r="AC519" s="14"/>
      <c r="AD519" s="14"/>
      <c r="AE519" s="14"/>
      <c r="AF519" s="14"/>
      <c r="AG519" s="14"/>
      <c r="AH519" s="14"/>
    </row>
    <row r="520" spans="1:34" ht="15.75" customHeight="1">
      <c r="A520" s="17"/>
      <c r="B520" s="18"/>
      <c r="C520" s="18"/>
      <c r="D520" s="18"/>
      <c r="E520" s="18"/>
      <c r="F520" s="18"/>
      <c r="G520" s="18"/>
      <c r="H520" s="20"/>
      <c r="I520" s="20"/>
      <c r="J520" s="20"/>
      <c r="K520" s="24"/>
      <c r="L520" s="20"/>
      <c r="M520" s="20"/>
      <c r="N520" s="18"/>
      <c r="O520" s="18"/>
      <c r="P520" s="18"/>
      <c r="Q520" s="18"/>
      <c r="R520" s="18"/>
      <c r="S520" s="14"/>
      <c r="T520" s="14"/>
      <c r="U520" s="14"/>
      <c r="V520" s="14"/>
      <c r="W520" s="14"/>
      <c r="X520" s="14"/>
      <c r="Y520" s="14"/>
      <c r="Z520" s="14"/>
      <c r="AA520" s="14"/>
      <c r="AB520" s="14"/>
      <c r="AC520" s="14"/>
      <c r="AD520" s="14"/>
      <c r="AE520" s="14"/>
      <c r="AF520" s="14"/>
      <c r="AG520" s="14"/>
      <c r="AH520" s="14"/>
    </row>
    <row r="521" spans="1:34" ht="15.75" customHeight="1">
      <c r="A521" s="17"/>
      <c r="B521" s="18"/>
      <c r="C521" s="18"/>
      <c r="D521" s="18"/>
      <c r="E521" s="18"/>
      <c r="F521" s="18"/>
      <c r="G521" s="18"/>
      <c r="H521" s="20"/>
      <c r="I521" s="20"/>
      <c r="J521" s="20"/>
      <c r="K521" s="24"/>
      <c r="L521" s="20"/>
      <c r="M521" s="20"/>
      <c r="N521" s="18"/>
      <c r="O521" s="18"/>
      <c r="P521" s="18"/>
      <c r="Q521" s="18"/>
      <c r="R521" s="18"/>
      <c r="S521" s="14"/>
      <c r="T521" s="14"/>
      <c r="U521" s="14"/>
      <c r="V521" s="14"/>
      <c r="W521" s="14"/>
      <c r="X521" s="14"/>
      <c r="Y521" s="14"/>
      <c r="Z521" s="14"/>
      <c r="AA521" s="14"/>
      <c r="AB521" s="14"/>
      <c r="AC521" s="14"/>
      <c r="AD521" s="14"/>
      <c r="AE521" s="14"/>
      <c r="AF521" s="14"/>
      <c r="AG521" s="14"/>
      <c r="AH521" s="14"/>
    </row>
    <row r="522" spans="1:34" ht="15.75" customHeight="1">
      <c r="A522" s="17"/>
      <c r="B522" s="18"/>
      <c r="C522" s="18"/>
      <c r="D522" s="18"/>
      <c r="E522" s="18"/>
      <c r="F522" s="18"/>
      <c r="G522" s="18"/>
      <c r="H522" s="20"/>
      <c r="I522" s="20"/>
      <c r="J522" s="20"/>
      <c r="K522" s="24"/>
      <c r="L522" s="20"/>
      <c r="M522" s="20"/>
      <c r="N522" s="18"/>
      <c r="O522" s="18"/>
      <c r="P522" s="18"/>
      <c r="Q522" s="18"/>
      <c r="R522" s="18"/>
      <c r="S522" s="14"/>
      <c r="T522" s="14"/>
      <c r="U522" s="14"/>
      <c r="V522" s="14"/>
      <c r="W522" s="14"/>
      <c r="X522" s="14"/>
      <c r="Y522" s="14"/>
      <c r="Z522" s="14"/>
      <c r="AA522" s="14"/>
      <c r="AB522" s="14"/>
      <c r="AC522" s="14"/>
      <c r="AD522" s="14"/>
      <c r="AE522" s="14"/>
      <c r="AF522" s="14"/>
      <c r="AG522" s="14"/>
      <c r="AH522" s="14"/>
    </row>
    <row r="523" spans="1:34" ht="15.75" customHeight="1">
      <c r="A523" s="17"/>
      <c r="B523" s="18"/>
      <c r="C523" s="18"/>
      <c r="D523" s="18"/>
      <c r="E523" s="18"/>
      <c r="F523" s="18"/>
      <c r="G523" s="18"/>
      <c r="H523" s="20"/>
      <c r="I523" s="20"/>
      <c r="J523" s="20"/>
      <c r="K523" s="24"/>
      <c r="L523" s="20"/>
      <c r="M523" s="20"/>
      <c r="N523" s="18"/>
      <c r="O523" s="18"/>
      <c r="P523" s="18"/>
      <c r="Q523" s="18"/>
      <c r="R523" s="18"/>
      <c r="S523" s="14"/>
      <c r="T523" s="14"/>
      <c r="U523" s="14"/>
      <c r="V523" s="14"/>
      <c r="W523" s="14"/>
      <c r="X523" s="14"/>
      <c r="Y523" s="14"/>
      <c r="Z523" s="14"/>
      <c r="AA523" s="14"/>
      <c r="AB523" s="14"/>
      <c r="AC523" s="14"/>
      <c r="AD523" s="14"/>
      <c r="AE523" s="14"/>
      <c r="AF523" s="14"/>
      <c r="AG523" s="14"/>
      <c r="AH523" s="14"/>
    </row>
    <row r="524" spans="1:34" ht="15.75" customHeight="1">
      <c r="A524" s="17"/>
      <c r="B524" s="18"/>
      <c r="C524" s="18"/>
      <c r="D524" s="18"/>
      <c r="E524" s="18"/>
      <c r="F524" s="18"/>
      <c r="G524" s="18"/>
      <c r="H524" s="20"/>
      <c r="I524" s="20"/>
      <c r="J524" s="20"/>
      <c r="K524" s="24"/>
      <c r="L524" s="20"/>
      <c r="M524" s="20"/>
      <c r="N524" s="18"/>
      <c r="O524" s="18"/>
      <c r="P524" s="18"/>
      <c r="Q524" s="18"/>
      <c r="R524" s="18"/>
      <c r="S524" s="14"/>
      <c r="T524" s="14"/>
      <c r="U524" s="14"/>
      <c r="V524" s="14"/>
      <c r="W524" s="14"/>
      <c r="X524" s="14"/>
      <c r="Y524" s="14"/>
      <c r="Z524" s="14"/>
      <c r="AA524" s="14"/>
      <c r="AB524" s="14"/>
      <c r="AC524" s="14"/>
      <c r="AD524" s="14"/>
      <c r="AE524" s="14"/>
      <c r="AF524" s="14"/>
      <c r="AG524" s="14"/>
      <c r="AH524" s="14"/>
    </row>
    <row r="525" spans="1:34" ht="15.75" customHeight="1">
      <c r="A525" s="17"/>
      <c r="B525" s="18"/>
      <c r="C525" s="18"/>
      <c r="D525" s="18"/>
      <c r="E525" s="18"/>
      <c r="F525" s="18"/>
      <c r="G525" s="18"/>
      <c r="H525" s="20"/>
      <c r="I525" s="20"/>
      <c r="J525" s="20"/>
      <c r="K525" s="24"/>
      <c r="L525" s="20"/>
      <c r="M525" s="20"/>
      <c r="N525" s="18"/>
      <c r="O525" s="18"/>
      <c r="P525" s="18"/>
      <c r="Q525" s="18"/>
      <c r="R525" s="18"/>
      <c r="S525" s="14"/>
      <c r="T525" s="14"/>
      <c r="U525" s="14"/>
      <c r="V525" s="14"/>
      <c r="W525" s="14"/>
      <c r="X525" s="14"/>
      <c r="Y525" s="14"/>
      <c r="Z525" s="14"/>
      <c r="AA525" s="14"/>
      <c r="AB525" s="14"/>
      <c r="AC525" s="14"/>
      <c r="AD525" s="14"/>
      <c r="AE525" s="14"/>
      <c r="AF525" s="14"/>
      <c r="AG525" s="14"/>
      <c r="AH525" s="14"/>
    </row>
    <row r="526" spans="1:34" ht="15.75" customHeight="1">
      <c r="A526" s="17"/>
      <c r="B526" s="18"/>
      <c r="C526" s="18"/>
      <c r="D526" s="18"/>
      <c r="E526" s="18"/>
      <c r="F526" s="18"/>
      <c r="G526" s="18"/>
      <c r="H526" s="20"/>
      <c r="I526" s="20"/>
      <c r="J526" s="20"/>
      <c r="K526" s="24"/>
      <c r="L526" s="20"/>
      <c r="M526" s="20"/>
      <c r="N526" s="18"/>
      <c r="O526" s="18"/>
      <c r="P526" s="18"/>
      <c r="Q526" s="18"/>
      <c r="R526" s="18"/>
      <c r="S526" s="14"/>
      <c r="T526" s="14"/>
      <c r="U526" s="14"/>
      <c r="V526" s="14"/>
      <c r="W526" s="14"/>
      <c r="X526" s="14"/>
      <c r="Y526" s="14"/>
      <c r="Z526" s="14"/>
      <c r="AA526" s="14"/>
      <c r="AB526" s="14"/>
      <c r="AC526" s="14"/>
      <c r="AD526" s="14"/>
      <c r="AE526" s="14"/>
      <c r="AF526" s="14"/>
      <c r="AG526" s="14"/>
      <c r="AH526" s="14"/>
    </row>
    <row r="527" spans="1:34" ht="15.75" customHeight="1">
      <c r="A527" s="17"/>
      <c r="B527" s="18"/>
      <c r="C527" s="18"/>
      <c r="D527" s="18"/>
      <c r="E527" s="18"/>
      <c r="F527" s="18"/>
      <c r="G527" s="18"/>
      <c r="H527" s="20"/>
      <c r="I527" s="20"/>
      <c r="J527" s="20"/>
      <c r="K527" s="24"/>
      <c r="L527" s="20"/>
      <c r="M527" s="20"/>
      <c r="N527" s="18"/>
      <c r="O527" s="18"/>
      <c r="P527" s="18"/>
      <c r="Q527" s="18"/>
      <c r="R527" s="18"/>
      <c r="S527" s="14"/>
      <c r="T527" s="14"/>
      <c r="U527" s="14"/>
      <c r="V527" s="14"/>
      <c r="W527" s="14"/>
      <c r="X527" s="14"/>
      <c r="Y527" s="14"/>
      <c r="Z527" s="14"/>
      <c r="AA527" s="14"/>
      <c r="AB527" s="14"/>
      <c r="AC527" s="14"/>
      <c r="AD527" s="14"/>
      <c r="AE527" s="14"/>
      <c r="AF527" s="14"/>
      <c r="AG527" s="14"/>
      <c r="AH527" s="14"/>
    </row>
    <row r="528" spans="1:34" ht="15.75" customHeight="1">
      <c r="A528" s="17"/>
      <c r="B528" s="18"/>
      <c r="C528" s="18"/>
      <c r="D528" s="18"/>
      <c r="E528" s="18"/>
      <c r="F528" s="18"/>
      <c r="G528" s="18"/>
      <c r="H528" s="20"/>
      <c r="I528" s="20"/>
      <c r="J528" s="20"/>
      <c r="K528" s="24"/>
      <c r="L528" s="20"/>
      <c r="M528" s="20"/>
      <c r="N528" s="18"/>
      <c r="O528" s="18"/>
      <c r="P528" s="18"/>
      <c r="Q528" s="18"/>
      <c r="R528" s="18"/>
      <c r="S528" s="14"/>
      <c r="T528" s="14"/>
      <c r="U528" s="14"/>
      <c r="V528" s="14"/>
      <c r="W528" s="14"/>
      <c r="X528" s="14"/>
      <c r="Y528" s="14"/>
      <c r="Z528" s="14"/>
      <c r="AA528" s="14"/>
      <c r="AB528" s="14"/>
      <c r="AC528" s="14"/>
      <c r="AD528" s="14"/>
      <c r="AE528" s="14"/>
      <c r="AF528" s="14"/>
      <c r="AG528" s="14"/>
      <c r="AH528" s="14"/>
    </row>
    <row r="529" spans="1:34" ht="15.75" customHeight="1">
      <c r="A529" s="17"/>
      <c r="B529" s="18"/>
      <c r="C529" s="18"/>
      <c r="D529" s="18"/>
      <c r="E529" s="18"/>
      <c r="F529" s="18"/>
      <c r="G529" s="18"/>
      <c r="H529" s="20"/>
      <c r="I529" s="20"/>
      <c r="J529" s="20"/>
      <c r="K529" s="24"/>
      <c r="L529" s="20"/>
      <c r="M529" s="20"/>
      <c r="N529" s="18"/>
      <c r="O529" s="18"/>
      <c r="P529" s="18"/>
      <c r="Q529" s="18"/>
      <c r="R529" s="18"/>
      <c r="S529" s="14"/>
      <c r="T529" s="14"/>
      <c r="U529" s="14"/>
      <c r="V529" s="14"/>
      <c r="W529" s="14"/>
      <c r="X529" s="14"/>
      <c r="Y529" s="14"/>
      <c r="Z529" s="14"/>
      <c r="AA529" s="14"/>
      <c r="AB529" s="14"/>
      <c r="AC529" s="14"/>
      <c r="AD529" s="14"/>
      <c r="AE529" s="14"/>
      <c r="AF529" s="14"/>
      <c r="AG529" s="14"/>
      <c r="AH529" s="14"/>
    </row>
    <row r="530" spans="1:34" ht="15.75" customHeight="1">
      <c r="A530" s="17"/>
      <c r="B530" s="18"/>
      <c r="C530" s="18"/>
      <c r="D530" s="18"/>
      <c r="E530" s="18"/>
      <c r="F530" s="18"/>
      <c r="G530" s="18"/>
      <c r="H530" s="20"/>
      <c r="I530" s="20"/>
      <c r="J530" s="20"/>
      <c r="K530" s="24"/>
      <c r="L530" s="20"/>
      <c r="M530" s="20"/>
      <c r="N530" s="18"/>
      <c r="O530" s="18"/>
      <c r="P530" s="18"/>
      <c r="Q530" s="18"/>
      <c r="R530" s="18"/>
      <c r="S530" s="14"/>
      <c r="T530" s="14"/>
      <c r="U530" s="14"/>
      <c r="V530" s="14"/>
      <c r="W530" s="14"/>
      <c r="X530" s="14"/>
      <c r="Y530" s="14"/>
      <c r="Z530" s="14"/>
      <c r="AA530" s="14"/>
      <c r="AB530" s="14"/>
      <c r="AC530" s="14"/>
      <c r="AD530" s="14"/>
      <c r="AE530" s="14"/>
      <c r="AF530" s="14"/>
      <c r="AG530" s="14"/>
      <c r="AH530" s="14"/>
    </row>
    <row r="531" spans="1:34" ht="15.75" customHeight="1">
      <c r="A531" s="17"/>
      <c r="B531" s="18"/>
      <c r="C531" s="18"/>
      <c r="D531" s="18"/>
      <c r="E531" s="18"/>
      <c r="F531" s="18"/>
      <c r="G531" s="18"/>
      <c r="H531" s="20"/>
      <c r="I531" s="20"/>
      <c r="J531" s="20"/>
      <c r="K531" s="24"/>
      <c r="L531" s="20"/>
      <c r="M531" s="20"/>
      <c r="N531" s="18"/>
      <c r="O531" s="18"/>
      <c r="P531" s="18"/>
      <c r="Q531" s="18"/>
      <c r="R531" s="18"/>
      <c r="S531" s="14"/>
      <c r="T531" s="14"/>
      <c r="U531" s="14"/>
      <c r="V531" s="14"/>
      <c r="W531" s="14"/>
      <c r="X531" s="14"/>
      <c r="Y531" s="14"/>
      <c r="Z531" s="14"/>
      <c r="AA531" s="14"/>
      <c r="AB531" s="14"/>
      <c r="AC531" s="14"/>
      <c r="AD531" s="14"/>
      <c r="AE531" s="14"/>
      <c r="AF531" s="14"/>
      <c r="AG531" s="14"/>
      <c r="AH531" s="14"/>
    </row>
    <row r="532" spans="1:34" ht="15.75" customHeight="1">
      <c r="A532" s="17"/>
      <c r="B532" s="18"/>
      <c r="C532" s="18"/>
      <c r="D532" s="18"/>
      <c r="E532" s="18"/>
      <c r="F532" s="18"/>
      <c r="G532" s="18"/>
      <c r="H532" s="20"/>
      <c r="I532" s="20"/>
      <c r="J532" s="20"/>
      <c r="K532" s="24"/>
      <c r="L532" s="20"/>
      <c r="M532" s="20"/>
      <c r="N532" s="18"/>
      <c r="O532" s="18"/>
      <c r="P532" s="18"/>
      <c r="Q532" s="18"/>
      <c r="R532" s="18"/>
      <c r="S532" s="14"/>
      <c r="T532" s="14"/>
      <c r="U532" s="14"/>
      <c r="V532" s="14"/>
      <c r="W532" s="14"/>
      <c r="X532" s="14"/>
      <c r="Y532" s="14"/>
      <c r="Z532" s="14"/>
      <c r="AA532" s="14"/>
      <c r="AB532" s="14"/>
      <c r="AC532" s="14"/>
      <c r="AD532" s="14"/>
      <c r="AE532" s="14"/>
      <c r="AF532" s="14"/>
      <c r="AG532" s="14"/>
      <c r="AH532" s="14"/>
    </row>
    <row r="533" spans="1:34" ht="15.75" customHeight="1">
      <c r="A533" s="17"/>
      <c r="B533" s="18"/>
      <c r="C533" s="18"/>
      <c r="D533" s="18"/>
      <c r="E533" s="18"/>
      <c r="F533" s="18"/>
      <c r="G533" s="18"/>
      <c r="H533" s="20"/>
      <c r="I533" s="20"/>
      <c r="J533" s="20"/>
      <c r="K533" s="24"/>
      <c r="L533" s="20"/>
      <c r="M533" s="20"/>
      <c r="N533" s="18"/>
      <c r="O533" s="18"/>
      <c r="P533" s="18"/>
      <c r="Q533" s="18"/>
      <c r="R533" s="18"/>
      <c r="S533" s="14"/>
      <c r="T533" s="14"/>
      <c r="U533" s="14"/>
      <c r="V533" s="14"/>
      <c r="W533" s="14"/>
      <c r="X533" s="14"/>
      <c r="Y533" s="14"/>
      <c r="Z533" s="14"/>
      <c r="AA533" s="14"/>
      <c r="AB533" s="14"/>
      <c r="AC533" s="14"/>
      <c r="AD533" s="14"/>
      <c r="AE533" s="14"/>
      <c r="AF533" s="14"/>
      <c r="AG533" s="14"/>
      <c r="AH533" s="14"/>
    </row>
    <row r="534" spans="1:34" ht="15.75" customHeight="1">
      <c r="A534" s="17"/>
      <c r="B534" s="18"/>
      <c r="C534" s="18"/>
      <c r="D534" s="18"/>
      <c r="E534" s="18"/>
      <c r="F534" s="18"/>
      <c r="G534" s="18"/>
      <c r="H534" s="20"/>
      <c r="I534" s="20"/>
      <c r="J534" s="20"/>
      <c r="K534" s="24"/>
      <c r="L534" s="20"/>
      <c r="M534" s="20"/>
      <c r="N534" s="18"/>
      <c r="O534" s="18"/>
      <c r="P534" s="18"/>
      <c r="Q534" s="18"/>
      <c r="R534" s="18"/>
      <c r="S534" s="14"/>
      <c r="T534" s="14"/>
      <c r="U534" s="14"/>
      <c r="V534" s="14"/>
      <c r="W534" s="14"/>
      <c r="X534" s="14"/>
      <c r="Y534" s="14"/>
      <c r="Z534" s="14"/>
      <c r="AA534" s="14"/>
      <c r="AB534" s="14"/>
      <c r="AC534" s="14"/>
      <c r="AD534" s="14"/>
      <c r="AE534" s="14"/>
      <c r="AF534" s="14"/>
      <c r="AG534" s="14"/>
      <c r="AH534" s="14"/>
    </row>
    <row r="535" spans="1:34" ht="15.75" customHeight="1">
      <c r="A535" s="17"/>
      <c r="B535" s="18"/>
      <c r="C535" s="18"/>
      <c r="D535" s="18"/>
      <c r="E535" s="18"/>
      <c r="F535" s="18"/>
      <c r="G535" s="18"/>
      <c r="H535" s="20"/>
      <c r="I535" s="20"/>
      <c r="J535" s="20"/>
      <c r="K535" s="24"/>
      <c r="L535" s="20"/>
      <c r="M535" s="20"/>
      <c r="N535" s="18"/>
      <c r="O535" s="18"/>
      <c r="P535" s="18"/>
      <c r="Q535" s="18"/>
      <c r="R535" s="18"/>
      <c r="S535" s="14"/>
      <c r="T535" s="14"/>
      <c r="U535" s="14"/>
      <c r="V535" s="14"/>
      <c r="W535" s="14"/>
      <c r="X535" s="14"/>
      <c r="Y535" s="14"/>
      <c r="Z535" s="14"/>
      <c r="AA535" s="14"/>
      <c r="AB535" s="14"/>
      <c r="AC535" s="14"/>
      <c r="AD535" s="14"/>
      <c r="AE535" s="14"/>
      <c r="AF535" s="14"/>
      <c r="AG535" s="14"/>
      <c r="AH535" s="14"/>
    </row>
    <row r="536" spans="1:34" ht="15.75" customHeight="1">
      <c r="A536" s="17"/>
      <c r="B536" s="18"/>
      <c r="C536" s="18"/>
      <c r="D536" s="18"/>
      <c r="E536" s="18"/>
      <c r="F536" s="18"/>
      <c r="G536" s="18"/>
      <c r="H536" s="20"/>
      <c r="I536" s="20"/>
      <c r="J536" s="20"/>
      <c r="K536" s="24"/>
      <c r="L536" s="20"/>
      <c r="M536" s="20"/>
      <c r="N536" s="18"/>
      <c r="O536" s="18"/>
      <c r="P536" s="18"/>
      <c r="Q536" s="18"/>
      <c r="R536" s="18"/>
      <c r="S536" s="14"/>
      <c r="T536" s="14"/>
      <c r="U536" s="14"/>
      <c r="V536" s="14"/>
      <c r="W536" s="14"/>
      <c r="X536" s="14"/>
      <c r="Y536" s="14"/>
      <c r="Z536" s="14"/>
      <c r="AA536" s="14"/>
      <c r="AB536" s="14"/>
      <c r="AC536" s="14"/>
      <c r="AD536" s="14"/>
      <c r="AE536" s="14"/>
      <c r="AF536" s="14"/>
      <c r="AG536" s="14"/>
      <c r="AH536" s="14"/>
    </row>
    <row r="537" spans="1:34" ht="15.75" customHeight="1">
      <c r="A537" s="17"/>
      <c r="B537" s="18"/>
      <c r="C537" s="18"/>
      <c r="D537" s="18"/>
      <c r="E537" s="18"/>
      <c r="F537" s="18"/>
      <c r="G537" s="18"/>
      <c r="H537" s="20"/>
      <c r="I537" s="20"/>
      <c r="J537" s="20"/>
      <c r="K537" s="24"/>
      <c r="L537" s="20"/>
      <c r="M537" s="20"/>
      <c r="N537" s="18"/>
      <c r="O537" s="18"/>
      <c r="P537" s="18"/>
      <c r="Q537" s="18"/>
      <c r="R537" s="18"/>
      <c r="S537" s="14"/>
      <c r="T537" s="14"/>
      <c r="U537" s="14"/>
      <c r="V537" s="14"/>
      <c r="W537" s="14"/>
      <c r="X537" s="14"/>
      <c r="Y537" s="14"/>
      <c r="Z537" s="14"/>
      <c r="AA537" s="14"/>
      <c r="AB537" s="14"/>
      <c r="AC537" s="14"/>
      <c r="AD537" s="14"/>
      <c r="AE537" s="14"/>
      <c r="AF537" s="14"/>
      <c r="AG537" s="14"/>
      <c r="AH537" s="14"/>
    </row>
    <row r="538" spans="1:34" ht="15.75" customHeight="1">
      <c r="A538" s="17"/>
      <c r="B538" s="18"/>
      <c r="C538" s="18"/>
      <c r="D538" s="18"/>
      <c r="E538" s="18"/>
      <c r="F538" s="18"/>
      <c r="G538" s="18"/>
      <c r="H538" s="20"/>
      <c r="I538" s="20"/>
      <c r="J538" s="20"/>
      <c r="K538" s="24"/>
      <c r="L538" s="20"/>
      <c r="M538" s="20"/>
      <c r="N538" s="18"/>
      <c r="O538" s="18"/>
      <c r="P538" s="18"/>
      <c r="Q538" s="18"/>
      <c r="R538" s="18"/>
      <c r="S538" s="14"/>
      <c r="T538" s="14"/>
      <c r="U538" s="14"/>
      <c r="V538" s="14"/>
      <c r="W538" s="14"/>
      <c r="X538" s="14"/>
      <c r="Y538" s="14"/>
      <c r="Z538" s="14"/>
      <c r="AA538" s="14"/>
      <c r="AB538" s="14"/>
      <c r="AC538" s="14"/>
      <c r="AD538" s="14"/>
      <c r="AE538" s="14"/>
      <c r="AF538" s="14"/>
      <c r="AG538" s="14"/>
      <c r="AH538" s="14"/>
    </row>
    <row r="539" spans="1:34" ht="15.75" customHeight="1">
      <c r="A539" s="17"/>
      <c r="B539" s="18"/>
      <c r="C539" s="18"/>
      <c r="D539" s="18"/>
      <c r="E539" s="18"/>
      <c r="F539" s="18"/>
      <c r="G539" s="18"/>
      <c r="H539" s="20"/>
      <c r="I539" s="20"/>
      <c r="J539" s="20"/>
      <c r="K539" s="24"/>
      <c r="L539" s="20"/>
      <c r="M539" s="20"/>
      <c r="N539" s="18"/>
      <c r="O539" s="18"/>
      <c r="P539" s="18"/>
      <c r="Q539" s="18"/>
      <c r="R539" s="18"/>
      <c r="S539" s="14"/>
      <c r="T539" s="14"/>
      <c r="U539" s="14"/>
      <c r="V539" s="14"/>
      <c r="W539" s="14"/>
      <c r="X539" s="14"/>
      <c r="Y539" s="14"/>
      <c r="Z539" s="14"/>
      <c r="AA539" s="14"/>
      <c r="AB539" s="14"/>
      <c r="AC539" s="14"/>
      <c r="AD539" s="14"/>
      <c r="AE539" s="14"/>
      <c r="AF539" s="14"/>
      <c r="AG539" s="14"/>
      <c r="AH539" s="14"/>
    </row>
    <row r="540" spans="1:34" ht="15.75" customHeight="1">
      <c r="A540" s="17"/>
      <c r="B540" s="18"/>
      <c r="C540" s="18"/>
      <c r="D540" s="18"/>
      <c r="E540" s="18"/>
      <c r="F540" s="18"/>
      <c r="G540" s="18"/>
      <c r="H540" s="20"/>
      <c r="I540" s="20"/>
      <c r="J540" s="20"/>
      <c r="K540" s="24"/>
      <c r="L540" s="20"/>
      <c r="M540" s="20"/>
      <c r="N540" s="18"/>
      <c r="O540" s="18"/>
      <c r="P540" s="18"/>
      <c r="Q540" s="18"/>
      <c r="R540" s="18"/>
      <c r="S540" s="14"/>
      <c r="T540" s="14"/>
      <c r="U540" s="14"/>
      <c r="V540" s="14"/>
      <c r="W540" s="14"/>
      <c r="X540" s="14"/>
      <c r="Y540" s="14"/>
      <c r="Z540" s="14"/>
      <c r="AA540" s="14"/>
      <c r="AB540" s="14"/>
      <c r="AC540" s="14"/>
      <c r="AD540" s="14"/>
      <c r="AE540" s="14"/>
      <c r="AF540" s="14"/>
      <c r="AG540" s="14"/>
      <c r="AH540" s="14"/>
    </row>
    <row r="541" spans="1:34" ht="15.75" customHeight="1">
      <c r="A541" s="17"/>
      <c r="B541" s="18"/>
      <c r="C541" s="18"/>
      <c r="D541" s="18"/>
      <c r="E541" s="18"/>
      <c r="F541" s="18"/>
      <c r="G541" s="18"/>
      <c r="H541" s="20"/>
      <c r="I541" s="20"/>
      <c r="J541" s="20"/>
      <c r="K541" s="24"/>
      <c r="L541" s="20"/>
      <c r="M541" s="20"/>
      <c r="N541" s="18"/>
      <c r="O541" s="18"/>
      <c r="P541" s="18"/>
      <c r="Q541" s="18"/>
      <c r="R541" s="18"/>
      <c r="S541" s="14"/>
      <c r="T541" s="14"/>
      <c r="U541" s="14"/>
      <c r="V541" s="14"/>
      <c r="W541" s="14"/>
      <c r="X541" s="14"/>
      <c r="Y541" s="14"/>
      <c r="Z541" s="14"/>
      <c r="AA541" s="14"/>
      <c r="AB541" s="14"/>
      <c r="AC541" s="14"/>
      <c r="AD541" s="14"/>
      <c r="AE541" s="14"/>
      <c r="AF541" s="14"/>
      <c r="AG541" s="14"/>
      <c r="AH541" s="14"/>
    </row>
    <row r="542" spans="1:34" ht="15.75" customHeight="1">
      <c r="A542" s="17"/>
      <c r="B542" s="18"/>
      <c r="C542" s="18"/>
      <c r="D542" s="18"/>
      <c r="E542" s="18"/>
      <c r="F542" s="18"/>
      <c r="G542" s="18"/>
      <c r="H542" s="20"/>
      <c r="I542" s="20"/>
      <c r="J542" s="20"/>
      <c r="K542" s="24"/>
      <c r="L542" s="20"/>
      <c r="M542" s="20"/>
      <c r="N542" s="18"/>
      <c r="O542" s="18"/>
      <c r="P542" s="18"/>
      <c r="Q542" s="18"/>
      <c r="R542" s="18"/>
      <c r="S542" s="14"/>
      <c r="T542" s="14"/>
      <c r="U542" s="14"/>
      <c r="V542" s="14"/>
      <c r="W542" s="14"/>
      <c r="X542" s="14"/>
      <c r="Y542" s="14"/>
      <c r="Z542" s="14"/>
      <c r="AA542" s="14"/>
      <c r="AB542" s="14"/>
      <c r="AC542" s="14"/>
      <c r="AD542" s="14"/>
      <c r="AE542" s="14"/>
      <c r="AF542" s="14"/>
      <c r="AG542" s="14"/>
      <c r="AH542" s="14"/>
    </row>
    <row r="543" spans="1:34" ht="15.75" customHeight="1">
      <c r="A543" s="17"/>
      <c r="B543" s="18"/>
      <c r="C543" s="18"/>
      <c r="D543" s="18"/>
      <c r="E543" s="18"/>
      <c r="F543" s="18"/>
      <c r="G543" s="18"/>
      <c r="H543" s="20"/>
      <c r="I543" s="20"/>
      <c r="J543" s="20"/>
      <c r="K543" s="24"/>
      <c r="L543" s="20"/>
      <c r="M543" s="20"/>
      <c r="N543" s="18"/>
      <c r="O543" s="18"/>
      <c r="P543" s="18"/>
      <c r="Q543" s="18"/>
      <c r="R543" s="18"/>
      <c r="S543" s="14"/>
      <c r="T543" s="14"/>
      <c r="U543" s="14"/>
      <c r="V543" s="14"/>
      <c r="W543" s="14"/>
      <c r="X543" s="14"/>
      <c r="Y543" s="14"/>
      <c r="Z543" s="14"/>
      <c r="AA543" s="14"/>
      <c r="AB543" s="14"/>
      <c r="AC543" s="14"/>
      <c r="AD543" s="14"/>
      <c r="AE543" s="14"/>
      <c r="AF543" s="14"/>
      <c r="AG543" s="14"/>
      <c r="AH543" s="14"/>
    </row>
    <row r="544" spans="1:34" ht="15.75" customHeight="1">
      <c r="A544" s="17"/>
      <c r="B544" s="18"/>
      <c r="C544" s="18"/>
      <c r="D544" s="18"/>
      <c r="E544" s="18"/>
      <c r="F544" s="18"/>
      <c r="G544" s="18"/>
      <c r="H544" s="20"/>
      <c r="I544" s="20"/>
      <c r="J544" s="20"/>
      <c r="K544" s="24"/>
      <c r="L544" s="20"/>
      <c r="M544" s="20"/>
      <c r="N544" s="18"/>
      <c r="O544" s="18"/>
      <c r="P544" s="18"/>
      <c r="Q544" s="18"/>
      <c r="R544" s="18"/>
      <c r="S544" s="14"/>
      <c r="T544" s="14"/>
      <c r="U544" s="14"/>
      <c r="V544" s="14"/>
      <c r="W544" s="14"/>
      <c r="X544" s="14"/>
      <c r="Y544" s="14"/>
      <c r="Z544" s="14"/>
      <c r="AA544" s="14"/>
      <c r="AB544" s="14"/>
      <c r="AC544" s="14"/>
      <c r="AD544" s="14"/>
      <c r="AE544" s="14"/>
      <c r="AF544" s="14"/>
      <c r="AG544" s="14"/>
      <c r="AH544" s="14"/>
    </row>
    <row r="545" spans="1:34" ht="15.75" customHeight="1">
      <c r="A545" s="17"/>
      <c r="B545" s="18"/>
      <c r="C545" s="18"/>
      <c r="D545" s="18"/>
      <c r="E545" s="18"/>
      <c r="F545" s="18"/>
      <c r="G545" s="18"/>
      <c r="H545" s="20"/>
      <c r="I545" s="20"/>
      <c r="J545" s="20"/>
      <c r="K545" s="24"/>
      <c r="L545" s="20"/>
      <c r="M545" s="20"/>
      <c r="N545" s="18"/>
      <c r="O545" s="18"/>
      <c r="P545" s="18"/>
      <c r="Q545" s="18"/>
      <c r="R545" s="18"/>
      <c r="S545" s="14"/>
      <c r="T545" s="14"/>
      <c r="U545" s="14"/>
      <c r="V545" s="14"/>
      <c r="W545" s="14"/>
      <c r="X545" s="14"/>
      <c r="Y545" s="14"/>
      <c r="Z545" s="14"/>
      <c r="AA545" s="14"/>
      <c r="AB545" s="14"/>
      <c r="AC545" s="14"/>
      <c r="AD545" s="14"/>
      <c r="AE545" s="14"/>
      <c r="AF545" s="14"/>
      <c r="AG545" s="14"/>
      <c r="AH545" s="14"/>
    </row>
    <row r="546" spans="1:34" ht="15.75" customHeight="1">
      <c r="A546" s="17"/>
      <c r="B546" s="18"/>
      <c r="C546" s="18"/>
      <c r="D546" s="18"/>
      <c r="E546" s="18"/>
      <c r="F546" s="18"/>
      <c r="G546" s="18"/>
      <c r="H546" s="20"/>
      <c r="I546" s="20"/>
      <c r="J546" s="20"/>
      <c r="K546" s="24"/>
      <c r="L546" s="20"/>
      <c r="M546" s="20"/>
      <c r="N546" s="18"/>
      <c r="O546" s="18"/>
      <c r="P546" s="18"/>
      <c r="Q546" s="18"/>
      <c r="R546" s="18"/>
      <c r="S546" s="14"/>
      <c r="T546" s="14"/>
      <c r="U546" s="14"/>
      <c r="V546" s="14"/>
      <c r="W546" s="14"/>
      <c r="X546" s="14"/>
      <c r="Y546" s="14"/>
      <c r="Z546" s="14"/>
      <c r="AA546" s="14"/>
      <c r="AB546" s="14"/>
      <c r="AC546" s="14"/>
      <c r="AD546" s="14"/>
      <c r="AE546" s="14"/>
      <c r="AF546" s="14"/>
      <c r="AG546" s="14"/>
      <c r="AH546" s="14"/>
    </row>
    <row r="547" spans="1:34" ht="15.75" customHeight="1">
      <c r="A547" s="17"/>
      <c r="B547" s="18"/>
      <c r="C547" s="18"/>
      <c r="D547" s="18"/>
      <c r="E547" s="18"/>
      <c r="F547" s="18"/>
      <c r="G547" s="18"/>
      <c r="H547" s="20"/>
      <c r="I547" s="20"/>
      <c r="J547" s="20"/>
      <c r="K547" s="24"/>
      <c r="L547" s="20"/>
      <c r="M547" s="20"/>
      <c r="N547" s="18"/>
      <c r="O547" s="18"/>
      <c r="P547" s="18"/>
      <c r="Q547" s="18"/>
      <c r="R547" s="18"/>
      <c r="S547" s="14"/>
      <c r="T547" s="14"/>
      <c r="U547" s="14"/>
      <c r="V547" s="14"/>
      <c r="W547" s="14"/>
      <c r="X547" s="14"/>
      <c r="Y547" s="14"/>
      <c r="Z547" s="14"/>
      <c r="AA547" s="14"/>
      <c r="AB547" s="14"/>
      <c r="AC547" s="14"/>
      <c r="AD547" s="14"/>
      <c r="AE547" s="14"/>
      <c r="AF547" s="14"/>
      <c r="AG547" s="14"/>
      <c r="AH547" s="14"/>
    </row>
    <row r="548" spans="1:34" ht="15.75" customHeight="1">
      <c r="A548" s="17"/>
      <c r="B548" s="18"/>
      <c r="C548" s="18"/>
      <c r="D548" s="18"/>
      <c r="E548" s="18"/>
      <c r="F548" s="18"/>
      <c r="G548" s="18"/>
      <c r="H548" s="20"/>
      <c r="I548" s="20"/>
      <c r="J548" s="20"/>
      <c r="K548" s="24"/>
      <c r="L548" s="20"/>
      <c r="M548" s="20"/>
      <c r="N548" s="18"/>
      <c r="O548" s="18"/>
      <c r="P548" s="18"/>
      <c r="Q548" s="18"/>
      <c r="R548" s="18"/>
      <c r="S548" s="14"/>
      <c r="T548" s="14"/>
      <c r="U548" s="14"/>
      <c r="V548" s="14"/>
      <c r="W548" s="14"/>
      <c r="X548" s="14"/>
      <c r="Y548" s="14"/>
      <c r="Z548" s="14"/>
      <c r="AA548" s="14"/>
      <c r="AB548" s="14"/>
      <c r="AC548" s="14"/>
      <c r="AD548" s="14"/>
      <c r="AE548" s="14"/>
      <c r="AF548" s="14"/>
      <c r="AG548" s="14"/>
      <c r="AH548" s="14"/>
    </row>
    <row r="549" spans="1:34" ht="15.75" customHeight="1">
      <c r="A549" s="17"/>
      <c r="B549" s="18"/>
      <c r="C549" s="18"/>
      <c r="D549" s="18"/>
      <c r="E549" s="18"/>
      <c r="F549" s="18"/>
      <c r="G549" s="18"/>
      <c r="H549" s="20"/>
      <c r="I549" s="20"/>
      <c r="J549" s="20"/>
      <c r="K549" s="24"/>
      <c r="L549" s="20"/>
      <c r="M549" s="20"/>
      <c r="N549" s="18"/>
      <c r="O549" s="18"/>
      <c r="P549" s="18"/>
      <c r="Q549" s="18"/>
      <c r="R549" s="18"/>
      <c r="S549" s="14"/>
      <c r="T549" s="14"/>
      <c r="U549" s="14"/>
      <c r="V549" s="14"/>
      <c r="W549" s="14"/>
      <c r="X549" s="14"/>
      <c r="Y549" s="14"/>
      <c r="Z549" s="14"/>
      <c r="AA549" s="14"/>
      <c r="AB549" s="14"/>
      <c r="AC549" s="14"/>
      <c r="AD549" s="14"/>
      <c r="AE549" s="14"/>
      <c r="AF549" s="14"/>
      <c r="AG549" s="14"/>
      <c r="AH549" s="14"/>
    </row>
    <row r="550" spans="1:34" ht="15.75" customHeight="1">
      <c r="A550" s="17"/>
      <c r="B550" s="18"/>
      <c r="C550" s="18"/>
      <c r="D550" s="18"/>
      <c r="E550" s="18"/>
      <c r="F550" s="18"/>
      <c r="G550" s="18"/>
      <c r="H550" s="20"/>
      <c r="I550" s="20"/>
      <c r="J550" s="20"/>
      <c r="K550" s="24"/>
      <c r="L550" s="20"/>
      <c r="M550" s="20"/>
      <c r="N550" s="18"/>
      <c r="O550" s="18"/>
      <c r="P550" s="18"/>
      <c r="Q550" s="18"/>
      <c r="R550" s="18"/>
      <c r="S550" s="14"/>
      <c r="T550" s="14"/>
      <c r="U550" s="14"/>
      <c r="V550" s="14"/>
      <c r="W550" s="14"/>
      <c r="X550" s="14"/>
      <c r="Y550" s="14"/>
      <c r="Z550" s="14"/>
      <c r="AA550" s="14"/>
      <c r="AB550" s="14"/>
      <c r="AC550" s="14"/>
      <c r="AD550" s="14"/>
      <c r="AE550" s="14"/>
      <c r="AF550" s="14"/>
      <c r="AG550" s="14"/>
      <c r="AH550" s="14"/>
    </row>
    <row r="551" spans="1:34" ht="15.75" customHeight="1">
      <c r="A551" s="17"/>
      <c r="B551" s="18"/>
      <c r="C551" s="18"/>
      <c r="D551" s="18"/>
      <c r="E551" s="18"/>
      <c r="F551" s="18"/>
      <c r="G551" s="18"/>
      <c r="H551" s="20"/>
      <c r="I551" s="20"/>
      <c r="J551" s="20"/>
      <c r="K551" s="24"/>
      <c r="L551" s="20"/>
      <c r="M551" s="20"/>
      <c r="N551" s="18"/>
      <c r="O551" s="18"/>
      <c r="P551" s="18"/>
      <c r="Q551" s="18"/>
      <c r="R551" s="18"/>
      <c r="S551" s="14"/>
      <c r="T551" s="14"/>
      <c r="U551" s="14"/>
      <c r="V551" s="14"/>
      <c r="W551" s="14"/>
      <c r="X551" s="14"/>
      <c r="Y551" s="14"/>
      <c r="Z551" s="14"/>
      <c r="AA551" s="14"/>
      <c r="AB551" s="14"/>
      <c r="AC551" s="14"/>
      <c r="AD551" s="14"/>
      <c r="AE551" s="14"/>
      <c r="AF551" s="14"/>
      <c r="AG551" s="14"/>
      <c r="AH551" s="14"/>
    </row>
    <row r="552" spans="1:34" ht="15.75" customHeight="1">
      <c r="A552" s="17"/>
      <c r="B552" s="18"/>
      <c r="C552" s="18"/>
      <c r="D552" s="18"/>
      <c r="E552" s="18"/>
      <c r="F552" s="18"/>
      <c r="G552" s="18"/>
      <c r="H552" s="20"/>
      <c r="I552" s="20"/>
      <c r="J552" s="20"/>
      <c r="K552" s="24"/>
      <c r="L552" s="20"/>
      <c r="M552" s="20"/>
      <c r="N552" s="18"/>
      <c r="O552" s="18"/>
      <c r="P552" s="18"/>
      <c r="Q552" s="18"/>
      <c r="R552" s="18"/>
      <c r="S552" s="14"/>
      <c r="T552" s="14"/>
      <c r="U552" s="14"/>
      <c r="V552" s="14"/>
      <c r="W552" s="14"/>
      <c r="X552" s="14"/>
      <c r="Y552" s="14"/>
      <c r="Z552" s="14"/>
      <c r="AA552" s="14"/>
      <c r="AB552" s="14"/>
      <c r="AC552" s="14"/>
      <c r="AD552" s="14"/>
      <c r="AE552" s="14"/>
      <c r="AF552" s="14"/>
      <c r="AG552" s="14"/>
      <c r="AH552" s="14"/>
    </row>
    <row r="553" spans="1:34" ht="15.75" customHeight="1">
      <c r="A553" s="17"/>
      <c r="B553" s="18"/>
      <c r="C553" s="18"/>
      <c r="D553" s="18"/>
      <c r="E553" s="18"/>
      <c r="F553" s="18"/>
      <c r="G553" s="18"/>
      <c r="H553" s="20"/>
      <c r="I553" s="20"/>
      <c r="J553" s="20"/>
      <c r="K553" s="24"/>
      <c r="L553" s="20"/>
      <c r="M553" s="20"/>
      <c r="N553" s="18"/>
      <c r="O553" s="18"/>
      <c r="P553" s="18"/>
      <c r="Q553" s="18"/>
      <c r="R553" s="18"/>
      <c r="S553" s="14"/>
      <c r="T553" s="14"/>
      <c r="U553" s="14"/>
      <c r="V553" s="14"/>
      <c r="W553" s="14"/>
      <c r="X553" s="14"/>
      <c r="Y553" s="14"/>
      <c r="Z553" s="14"/>
      <c r="AA553" s="14"/>
      <c r="AB553" s="14"/>
      <c r="AC553" s="14"/>
      <c r="AD553" s="14"/>
      <c r="AE553" s="14"/>
      <c r="AF553" s="14"/>
      <c r="AG553" s="14"/>
      <c r="AH553" s="14"/>
    </row>
    <row r="554" spans="1:34" ht="15.75" customHeight="1">
      <c r="A554" s="17"/>
      <c r="B554" s="18"/>
      <c r="C554" s="18"/>
      <c r="D554" s="18"/>
      <c r="E554" s="18"/>
      <c r="F554" s="18"/>
      <c r="G554" s="18"/>
      <c r="H554" s="20"/>
      <c r="I554" s="20"/>
      <c r="J554" s="20"/>
      <c r="K554" s="24"/>
      <c r="L554" s="20"/>
      <c r="M554" s="20"/>
      <c r="N554" s="18"/>
      <c r="O554" s="18"/>
      <c r="P554" s="18"/>
      <c r="Q554" s="18"/>
      <c r="R554" s="18"/>
      <c r="S554" s="14"/>
      <c r="T554" s="14"/>
      <c r="U554" s="14"/>
      <c r="V554" s="14"/>
      <c r="W554" s="14"/>
      <c r="X554" s="14"/>
      <c r="Y554" s="14"/>
      <c r="Z554" s="14"/>
      <c r="AA554" s="14"/>
      <c r="AB554" s="14"/>
      <c r="AC554" s="14"/>
      <c r="AD554" s="14"/>
      <c r="AE554" s="14"/>
      <c r="AF554" s="14"/>
      <c r="AG554" s="14"/>
      <c r="AH554" s="14"/>
    </row>
    <row r="555" spans="1:34" ht="15.75" customHeight="1">
      <c r="A555" s="17"/>
      <c r="B555" s="18"/>
      <c r="C555" s="18"/>
      <c r="D555" s="18"/>
      <c r="E555" s="18"/>
      <c r="F555" s="18"/>
      <c r="G555" s="18"/>
      <c r="H555" s="20"/>
      <c r="I555" s="20"/>
      <c r="J555" s="20"/>
      <c r="K555" s="24"/>
      <c r="L555" s="20"/>
      <c r="M555" s="20"/>
      <c r="N555" s="18"/>
      <c r="O555" s="18"/>
      <c r="P555" s="18"/>
      <c r="Q555" s="18"/>
      <c r="R555" s="18"/>
      <c r="S555" s="14"/>
      <c r="T555" s="14"/>
      <c r="U555" s="14"/>
      <c r="V555" s="14"/>
      <c r="W555" s="14"/>
      <c r="X555" s="14"/>
      <c r="Y555" s="14"/>
      <c r="Z555" s="14"/>
      <c r="AA555" s="14"/>
      <c r="AB555" s="14"/>
      <c r="AC555" s="14"/>
      <c r="AD555" s="14"/>
      <c r="AE555" s="14"/>
      <c r="AF555" s="14"/>
      <c r="AG555" s="14"/>
      <c r="AH555" s="14"/>
    </row>
    <row r="556" spans="1:34" ht="15.75" customHeight="1">
      <c r="A556" s="17"/>
      <c r="B556" s="18"/>
      <c r="C556" s="18"/>
      <c r="D556" s="18"/>
      <c r="E556" s="18"/>
      <c r="F556" s="18"/>
      <c r="G556" s="18"/>
      <c r="H556" s="20"/>
      <c r="I556" s="20"/>
      <c r="J556" s="20"/>
      <c r="K556" s="24"/>
      <c r="L556" s="20"/>
      <c r="M556" s="20"/>
      <c r="N556" s="18"/>
      <c r="O556" s="18"/>
      <c r="P556" s="18"/>
      <c r="Q556" s="18"/>
      <c r="R556" s="18"/>
      <c r="S556" s="14"/>
      <c r="T556" s="14"/>
      <c r="U556" s="14"/>
      <c r="V556" s="14"/>
      <c r="W556" s="14"/>
      <c r="X556" s="14"/>
      <c r="Y556" s="14"/>
      <c r="Z556" s="14"/>
      <c r="AA556" s="14"/>
      <c r="AB556" s="14"/>
      <c r="AC556" s="14"/>
      <c r="AD556" s="14"/>
      <c r="AE556" s="14"/>
      <c r="AF556" s="14"/>
      <c r="AG556" s="14"/>
      <c r="AH556" s="14"/>
    </row>
    <row r="557" spans="1:34" ht="15.75" customHeight="1">
      <c r="A557" s="17"/>
      <c r="B557" s="18"/>
      <c r="C557" s="18"/>
      <c r="D557" s="18"/>
      <c r="E557" s="18"/>
      <c r="F557" s="18"/>
      <c r="G557" s="18"/>
      <c r="H557" s="20"/>
      <c r="I557" s="20"/>
      <c r="J557" s="20"/>
      <c r="K557" s="24"/>
      <c r="L557" s="20"/>
      <c r="M557" s="20"/>
      <c r="N557" s="18"/>
      <c r="O557" s="18"/>
      <c r="P557" s="18"/>
      <c r="Q557" s="18"/>
      <c r="R557" s="18"/>
      <c r="S557" s="14"/>
      <c r="T557" s="14"/>
      <c r="U557" s="14"/>
      <c r="V557" s="14"/>
      <c r="W557" s="14"/>
      <c r="X557" s="14"/>
      <c r="Y557" s="14"/>
      <c r="Z557" s="14"/>
      <c r="AA557" s="14"/>
      <c r="AB557" s="14"/>
      <c r="AC557" s="14"/>
      <c r="AD557" s="14"/>
      <c r="AE557" s="14"/>
      <c r="AF557" s="14"/>
      <c r="AG557" s="14"/>
      <c r="AH557" s="14"/>
    </row>
    <row r="558" spans="1:34" ht="15.75" customHeight="1">
      <c r="A558" s="17"/>
      <c r="B558" s="18"/>
      <c r="C558" s="18"/>
      <c r="D558" s="18"/>
      <c r="E558" s="18"/>
      <c r="F558" s="18"/>
      <c r="G558" s="18"/>
      <c r="H558" s="20"/>
      <c r="I558" s="20"/>
      <c r="J558" s="20"/>
      <c r="K558" s="24"/>
      <c r="L558" s="20"/>
      <c r="M558" s="20"/>
      <c r="N558" s="18"/>
      <c r="O558" s="18"/>
      <c r="P558" s="18"/>
      <c r="Q558" s="18"/>
      <c r="R558" s="18"/>
      <c r="S558" s="14"/>
      <c r="T558" s="14"/>
      <c r="U558" s="14"/>
      <c r="V558" s="14"/>
      <c r="W558" s="14"/>
      <c r="X558" s="14"/>
      <c r="Y558" s="14"/>
      <c r="Z558" s="14"/>
      <c r="AA558" s="14"/>
      <c r="AB558" s="14"/>
      <c r="AC558" s="14"/>
      <c r="AD558" s="14"/>
      <c r="AE558" s="14"/>
      <c r="AF558" s="14"/>
      <c r="AG558" s="14"/>
      <c r="AH558" s="14"/>
    </row>
    <row r="559" spans="1:34" ht="15.75" customHeight="1">
      <c r="A559" s="17"/>
      <c r="B559" s="18"/>
      <c r="C559" s="18"/>
      <c r="D559" s="18"/>
      <c r="E559" s="18"/>
      <c r="F559" s="18"/>
      <c r="G559" s="18"/>
      <c r="H559" s="20"/>
      <c r="I559" s="20"/>
      <c r="J559" s="20"/>
      <c r="K559" s="24"/>
      <c r="L559" s="20"/>
      <c r="M559" s="20"/>
      <c r="N559" s="18"/>
      <c r="O559" s="18"/>
      <c r="P559" s="18"/>
      <c r="Q559" s="18"/>
      <c r="R559" s="18"/>
      <c r="S559" s="14"/>
      <c r="T559" s="14"/>
      <c r="U559" s="14"/>
      <c r="V559" s="14"/>
      <c r="W559" s="14"/>
      <c r="X559" s="14"/>
      <c r="Y559" s="14"/>
      <c r="Z559" s="14"/>
      <c r="AA559" s="14"/>
      <c r="AB559" s="14"/>
      <c r="AC559" s="14"/>
      <c r="AD559" s="14"/>
      <c r="AE559" s="14"/>
      <c r="AF559" s="14"/>
      <c r="AG559" s="14"/>
      <c r="AH559" s="14"/>
    </row>
    <row r="560" spans="1:34" ht="15.75" customHeight="1">
      <c r="A560" s="17"/>
      <c r="B560" s="18"/>
      <c r="C560" s="18"/>
      <c r="D560" s="18"/>
      <c r="E560" s="18"/>
      <c r="F560" s="18"/>
      <c r="G560" s="18"/>
      <c r="H560" s="20"/>
      <c r="I560" s="20"/>
      <c r="J560" s="20"/>
      <c r="K560" s="24"/>
      <c r="L560" s="20"/>
      <c r="M560" s="20"/>
      <c r="N560" s="18"/>
      <c r="O560" s="18"/>
      <c r="P560" s="18"/>
      <c r="Q560" s="18"/>
      <c r="R560" s="18"/>
      <c r="S560" s="14"/>
      <c r="T560" s="14"/>
      <c r="U560" s="14"/>
      <c r="V560" s="14"/>
      <c r="W560" s="14"/>
      <c r="X560" s="14"/>
      <c r="Y560" s="14"/>
      <c r="Z560" s="14"/>
      <c r="AA560" s="14"/>
      <c r="AB560" s="14"/>
      <c r="AC560" s="14"/>
      <c r="AD560" s="14"/>
      <c r="AE560" s="14"/>
      <c r="AF560" s="14"/>
      <c r="AG560" s="14"/>
      <c r="AH560" s="14"/>
    </row>
    <row r="561" spans="1:34" ht="15.75" customHeight="1">
      <c r="A561" s="17"/>
      <c r="B561" s="18"/>
      <c r="C561" s="18"/>
      <c r="D561" s="18"/>
      <c r="E561" s="18"/>
      <c r="F561" s="18"/>
      <c r="G561" s="18"/>
      <c r="H561" s="20"/>
      <c r="I561" s="20"/>
      <c r="J561" s="20"/>
      <c r="K561" s="24"/>
      <c r="L561" s="20"/>
      <c r="M561" s="20"/>
      <c r="N561" s="18"/>
      <c r="O561" s="18"/>
      <c r="P561" s="18"/>
      <c r="Q561" s="18"/>
      <c r="R561" s="18"/>
      <c r="S561" s="14"/>
      <c r="T561" s="14"/>
      <c r="U561" s="14"/>
      <c r="V561" s="14"/>
      <c r="W561" s="14"/>
      <c r="X561" s="14"/>
      <c r="Y561" s="14"/>
      <c r="Z561" s="14"/>
      <c r="AA561" s="14"/>
      <c r="AB561" s="14"/>
      <c r="AC561" s="14"/>
      <c r="AD561" s="14"/>
      <c r="AE561" s="14"/>
      <c r="AF561" s="14"/>
      <c r="AG561" s="14"/>
      <c r="AH561" s="14"/>
    </row>
    <row r="562" spans="1:34" ht="15.75" customHeight="1">
      <c r="A562" s="17"/>
      <c r="B562" s="18"/>
      <c r="C562" s="18"/>
      <c r="D562" s="18"/>
      <c r="E562" s="18"/>
      <c r="F562" s="18"/>
      <c r="G562" s="18"/>
      <c r="H562" s="20"/>
      <c r="I562" s="20"/>
      <c r="J562" s="20"/>
      <c r="K562" s="24"/>
      <c r="L562" s="20"/>
      <c r="M562" s="20"/>
      <c r="N562" s="18"/>
      <c r="O562" s="18"/>
      <c r="P562" s="18"/>
      <c r="Q562" s="18"/>
      <c r="R562" s="18"/>
      <c r="S562" s="14"/>
      <c r="T562" s="14"/>
      <c r="U562" s="14"/>
      <c r="V562" s="14"/>
      <c r="W562" s="14"/>
      <c r="X562" s="14"/>
      <c r="Y562" s="14"/>
      <c r="Z562" s="14"/>
      <c r="AA562" s="14"/>
      <c r="AB562" s="14"/>
      <c r="AC562" s="14"/>
      <c r="AD562" s="14"/>
      <c r="AE562" s="14"/>
      <c r="AF562" s="14"/>
      <c r="AG562" s="14"/>
      <c r="AH562" s="14"/>
    </row>
    <row r="563" spans="1:34" ht="15.75" customHeight="1">
      <c r="A563" s="17"/>
      <c r="B563" s="18"/>
      <c r="C563" s="18"/>
      <c r="D563" s="18"/>
      <c r="E563" s="18"/>
      <c r="F563" s="18"/>
      <c r="G563" s="18"/>
      <c r="H563" s="20"/>
      <c r="I563" s="20"/>
      <c r="J563" s="20"/>
      <c r="K563" s="24"/>
      <c r="L563" s="20"/>
      <c r="M563" s="20"/>
      <c r="N563" s="18"/>
      <c r="O563" s="18"/>
      <c r="P563" s="18"/>
      <c r="Q563" s="18"/>
      <c r="R563" s="18"/>
      <c r="S563" s="14"/>
      <c r="T563" s="14"/>
      <c r="U563" s="14"/>
      <c r="V563" s="14"/>
      <c r="W563" s="14"/>
      <c r="X563" s="14"/>
      <c r="Y563" s="14"/>
      <c r="Z563" s="14"/>
      <c r="AA563" s="14"/>
      <c r="AB563" s="14"/>
      <c r="AC563" s="14"/>
      <c r="AD563" s="14"/>
      <c r="AE563" s="14"/>
      <c r="AF563" s="14"/>
      <c r="AG563" s="14"/>
      <c r="AH563" s="14"/>
    </row>
    <row r="564" spans="1:34" ht="15.75" customHeight="1">
      <c r="A564" s="17"/>
      <c r="B564" s="18"/>
      <c r="C564" s="18"/>
      <c r="D564" s="18"/>
      <c r="E564" s="18"/>
      <c r="F564" s="18"/>
      <c r="G564" s="18"/>
      <c r="H564" s="20"/>
      <c r="I564" s="20"/>
      <c r="J564" s="20"/>
      <c r="K564" s="24"/>
      <c r="L564" s="20"/>
      <c r="M564" s="20"/>
      <c r="N564" s="18"/>
      <c r="O564" s="18"/>
      <c r="P564" s="18"/>
      <c r="Q564" s="18"/>
      <c r="R564" s="18"/>
      <c r="S564" s="14"/>
      <c r="T564" s="14"/>
      <c r="U564" s="14"/>
      <c r="V564" s="14"/>
      <c r="W564" s="14"/>
      <c r="X564" s="14"/>
      <c r="Y564" s="14"/>
      <c r="Z564" s="14"/>
      <c r="AA564" s="14"/>
      <c r="AB564" s="14"/>
      <c r="AC564" s="14"/>
      <c r="AD564" s="14"/>
      <c r="AE564" s="14"/>
      <c r="AF564" s="14"/>
      <c r="AG564" s="14"/>
      <c r="AH564" s="14"/>
    </row>
    <row r="565" spans="1:34" ht="15.75" customHeight="1">
      <c r="A565" s="17"/>
      <c r="B565" s="18"/>
      <c r="C565" s="18"/>
      <c r="D565" s="18"/>
      <c r="E565" s="18"/>
      <c r="F565" s="18"/>
      <c r="G565" s="18"/>
      <c r="H565" s="20"/>
      <c r="I565" s="20"/>
      <c r="J565" s="20"/>
      <c r="K565" s="24"/>
      <c r="L565" s="20"/>
      <c r="M565" s="20"/>
      <c r="N565" s="18"/>
      <c r="O565" s="18"/>
      <c r="P565" s="18"/>
      <c r="Q565" s="18"/>
      <c r="R565" s="18"/>
      <c r="S565" s="14"/>
      <c r="T565" s="14"/>
      <c r="U565" s="14"/>
      <c r="V565" s="14"/>
      <c r="W565" s="14"/>
      <c r="X565" s="14"/>
      <c r="Y565" s="14"/>
      <c r="Z565" s="14"/>
      <c r="AA565" s="14"/>
      <c r="AB565" s="14"/>
      <c r="AC565" s="14"/>
      <c r="AD565" s="14"/>
      <c r="AE565" s="14"/>
      <c r="AF565" s="14"/>
      <c r="AG565" s="14"/>
      <c r="AH565" s="14"/>
    </row>
    <row r="566" spans="1:34" ht="15.75" customHeight="1">
      <c r="A566" s="17"/>
      <c r="B566" s="18"/>
      <c r="C566" s="18"/>
      <c r="D566" s="18"/>
      <c r="E566" s="18"/>
      <c r="F566" s="18"/>
      <c r="G566" s="18"/>
      <c r="H566" s="20"/>
      <c r="I566" s="20"/>
      <c r="J566" s="20"/>
      <c r="K566" s="24"/>
      <c r="L566" s="20"/>
      <c r="M566" s="20"/>
      <c r="N566" s="18"/>
      <c r="O566" s="18"/>
      <c r="P566" s="18"/>
      <c r="Q566" s="18"/>
      <c r="R566" s="18"/>
      <c r="S566" s="14"/>
      <c r="T566" s="14"/>
      <c r="U566" s="14"/>
      <c r="V566" s="14"/>
      <c r="W566" s="14"/>
      <c r="X566" s="14"/>
      <c r="Y566" s="14"/>
      <c r="Z566" s="14"/>
      <c r="AA566" s="14"/>
      <c r="AB566" s="14"/>
      <c r="AC566" s="14"/>
      <c r="AD566" s="14"/>
      <c r="AE566" s="14"/>
      <c r="AF566" s="14"/>
      <c r="AG566" s="14"/>
      <c r="AH566" s="14"/>
    </row>
    <row r="567" spans="1:34" ht="15.75" customHeight="1">
      <c r="A567" s="17"/>
      <c r="B567" s="18"/>
      <c r="C567" s="18"/>
      <c r="D567" s="18"/>
      <c r="E567" s="18"/>
      <c r="F567" s="18"/>
      <c r="G567" s="18"/>
      <c r="H567" s="20"/>
      <c r="I567" s="20"/>
      <c r="J567" s="20"/>
      <c r="K567" s="24"/>
      <c r="L567" s="20"/>
      <c r="M567" s="20"/>
      <c r="N567" s="18"/>
      <c r="O567" s="18"/>
      <c r="P567" s="18"/>
      <c r="Q567" s="18"/>
      <c r="R567" s="18"/>
      <c r="S567" s="14"/>
      <c r="T567" s="14"/>
      <c r="U567" s="14"/>
      <c r="V567" s="14"/>
      <c r="W567" s="14"/>
      <c r="X567" s="14"/>
      <c r="Y567" s="14"/>
      <c r="Z567" s="14"/>
      <c r="AA567" s="14"/>
      <c r="AB567" s="14"/>
      <c r="AC567" s="14"/>
      <c r="AD567" s="14"/>
      <c r="AE567" s="14"/>
      <c r="AF567" s="14"/>
      <c r="AG567" s="14"/>
      <c r="AH567" s="14"/>
    </row>
    <row r="568" spans="1:34" ht="15.75" customHeight="1">
      <c r="A568" s="17"/>
      <c r="B568" s="18"/>
      <c r="C568" s="18"/>
      <c r="D568" s="18"/>
      <c r="E568" s="18"/>
      <c r="F568" s="18"/>
      <c r="G568" s="18"/>
      <c r="H568" s="20"/>
      <c r="I568" s="20"/>
      <c r="J568" s="20"/>
      <c r="K568" s="24"/>
      <c r="L568" s="20"/>
      <c r="M568" s="20"/>
      <c r="N568" s="18"/>
      <c r="O568" s="18"/>
      <c r="P568" s="18"/>
      <c r="Q568" s="18"/>
      <c r="R568" s="18"/>
      <c r="S568" s="14"/>
      <c r="T568" s="14"/>
      <c r="U568" s="14"/>
      <c r="V568" s="14"/>
      <c r="W568" s="14"/>
      <c r="X568" s="14"/>
      <c r="Y568" s="14"/>
      <c r="Z568" s="14"/>
      <c r="AA568" s="14"/>
      <c r="AB568" s="14"/>
      <c r="AC568" s="14"/>
      <c r="AD568" s="14"/>
      <c r="AE568" s="14"/>
      <c r="AF568" s="14"/>
      <c r="AG568" s="14"/>
      <c r="AH568" s="14"/>
    </row>
    <row r="569" spans="1:34" ht="15.75" customHeight="1">
      <c r="A569" s="17"/>
      <c r="B569" s="18"/>
      <c r="C569" s="18"/>
      <c r="D569" s="18"/>
      <c r="E569" s="18"/>
      <c r="F569" s="18"/>
      <c r="G569" s="18"/>
      <c r="H569" s="20"/>
      <c r="I569" s="20"/>
      <c r="J569" s="20"/>
      <c r="K569" s="24"/>
      <c r="L569" s="20"/>
      <c r="M569" s="20"/>
      <c r="N569" s="18"/>
      <c r="O569" s="18"/>
      <c r="P569" s="18"/>
      <c r="Q569" s="18"/>
      <c r="R569" s="18"/>
      <c r="S569" s="14"/>
      <c r="T569" s="14"/>
      <c r="U569" s="14"/>
      <c r="V569" s="14"/>
      <c r="W569" s="14"/>
      <c r="X569" s="14"/>
      <c r="Y569" s="14"/>
      <c r="Z569" s="14"/>
      <c r="AA569" s="14"/>
      <c r="AB569" s="14"/>
      <c r="AC569" s="14"/>
      <c r="AD569" s="14"/>
      <c r="AE569" s="14"/>
      <c r="AF569" s="14"/>
      <c r="AG569" s="14"/>
      <c r="AH569" s="14"/>
    </row>
    <row r="570" spans="1:34" ht="15.75" customHeight="1">
      <c r="A570" s="17"/>
      <c r="B570" s="18"/>
      <c r="C570" s="18"/>
      <c r="D570" s="18"/>
      <c r="E570" s="18"/>
      <c r="F570" s="18"/>
      <c r="G570" s="18"/>
      <c r="H570" s="20"/>
      <c r="I570" s="20"/>
      <c r="J570" s="20"/>
      <c r="K570" s="24"/>
      <c r="L570" s="20"/>
      <c r="M570" s="20"/>
      <c r="N570" s="18"/>
      <c r="O570" s="18"/>
      <c r="P570" s="18"/>
      <c r="Q570" s="18"/>
      <c r="R570" s="18"/>
      <c r="S570" s="14"/>
      <c r="T570" s="14"/>
      <c r="U570" s="14"/>
      <c r="V570" s="14"/>
      <c r="W570" s="14"/>
      <c r="X570" s="14"/>
      <c r="Y570" s="14"/>
      <c r="Z570" s="14"/>
      <c r="AA570" s="14"/>
      <c r="AB570" s="14"/>
      <c r="AC570" s="14"/>
      <c r="AD570" s="14"/>
      <c r="AE570" s="14"/>
      <c r="AF570" s="14"/>
      <c r="AG570" s="14"/>
      <c r="AH570" s="14"/>
    </row>
    <row r="571" spans="1:34" ht="15.75" customHeight="1">
      <c r="A571" s="17"/>
      <c r="B571" s="18"/>
      <c r="C571" s="18"/>
      <c r="D571" s="18"/>
      <c r="E571" s="18"/>
      <c r="F571" s="18"/>
      <c r="G571" s="18"/>
      <c r="H571" s="20"/>
      <c r="I571" s="20"/>
      <c r="J571" s="20"/>
      <c r="K571" s="24"/>
      <c r="L571" s="20"/>
      <c r="M571" s="20"/>
      <c r="N571" s="18"/>
      <c r="O571" s="18"/>
      <c r="P571" s="18"/>
      <c r="Q571" s="18"/>
      <c r="R571" s="18"/>
      <c r="S571" s="14"/>
      <c r="T571" s="14"/>
      <c r="U571" s="14"/>
      <c r="V571" s="14"/>
      <c r="W571" s="14"/>
      <c r="X571" s="14"/>
      <c r="Y571" s="14"/>
      <c r="Z571" s="14"/>
      <c r="AA571" s="14"/>
      <c r="AB571" s="14"/>
      <c r="AC571" s="14"/>
      <c r="AD571" s="14"/>
      <c r="AE571" s="14"/>
      <c r="AF571" s="14"/>
      <c r="AG571" s="14"/>
      <c r="AH571" s="14"/>
    </row>
    <row r="572" spans="1:34" ht="15.75" customHeight="1">
      <c r="A572" s="17"/>
      <c r="B572" s="18"/>
      <c r="C572" s="18"/>
      <c r="D572" s="18"/>
      <c r="E572" s="18"/>
      <c r="F572" s="18"/>
      <c r="G572" s="18"/>
      <c r="H572" s="20"/>
      <c r="I572" s="20"/>
      <c r="J572" s="20"/>
      <c r="K572" s="24"/>
      <c r="L572" s="20"/>
      <c r="M572" s="20"/>
      <c r="N572" s="18"/>
      <c r="O572" s="18"/>
      <c r="P572" s="18"/>
      <c r="Q572" s="18"/>
      <c r="R572" s="18"/>
      <c r="S572" s="14"/>
      <c r="T572" s="14"/>
      <c r="U572" s="14"/>
      <c r="V572" s="14"/>
      <c r="W572" s="14"/>
      <c r="X572" s="14"/>
      <c r="Y572" s="14"/>
      <c r="Z572" s="14"/>
      <c r="AA572" s="14"/>
      <c r="AB572" s="14"/>
      <c r="AC572" s="14"/>
      <c r="AD572" s="14"/>
      <c r="AE572" s="14"/>
      <c r="AF572" s="14"/>
      <c r="AG572" s="14"/>
      <c r="AH572" s="14"/>
    </row>
    <row r="573" spans="1:34" ht="15.75" customHeight="1">
      <c r="A573" s="17"/>
      <c r="B573" s="18"/>
      <c r="C573" s="18"/>
      <c r="D573" s="18"/>
      <c r="E573" s="18"/>
      <c r="F573" s="18"/>
      <c r="G573" s="18"/>
      <c r="H573" s="20"/>
      <c r="I573" s="20"/>
      <c r="J573" s="20"/>
      <c r="K573" s="24"/>
      <c r="L573" s="20"/>
      <c r="M573" s="20"/>
      <c r="N573" s="18"/>
      <c r="O573" s="18"/>
      <c r="P573" s="18"/>
      <c r="Q573" s="18"/>
      <c r="R573" s="18"/>
      <c r="S573" s="14"/>
      <c r="T573" s="14"/>
      <c r="U573" s="14"/>
      <c r="V573" s="14"/>
      <c r="W573" s="14"/>
      <c r="X573" s="14"/>
      <c r="Y573" s="14"/>
      <c r="Z573" s="14"/>
      <c r="AA573" s="14"/>
      <c r="AB573" s="14"/>
      <c r="AC573" s="14"/>
      <c r="AD573" s="14"/>
      <c r="AE573" s="14"/>
      <c r="AF573" s="14"/>
      <c r="AG573" s="14"/>
      <c r="AH573" s="14"/>
    </row>
    <row r="574" spans="1:34" ht="15.75" customHeight="1">
      <c r="A574" s="17"/>
      <c r="B574" s="18"/>
      <c r="C574" s="18"/>
      <c r="D574" s="18"/>
      <c r="E574" s="18"/>
      <c r="F574" s="18"/>
      <c r="G574" s="18"/>
      <c r="H574" s="20"/>
      <c r="I574" s="20"/>
      <c r="J574" s="20"/>
      <c r="K574" s="24"/>
      <c r="L574" s="20"/>
      <c r="M574" s="20"/>
      <c r="N574" s="18"/>
      <c r="O574" s="18"/>
      <c r="P574" s="18"/>
      <c r="Q574" s="18"/>
      <c r="R574" s="18"/>
      <c r="S574" s="14"/>
      <c r="T574" s="14"/>
      <c r="U574" s="14"/>
      <c r="V574" s="14"/>
      <c r="W574" s="14"/>
      <c r="X574" s="14"/>
      <c r="Y574" s="14"/>
      <c r="Z574" s="14"/>
      <c r="AA574" s="14"/>
      <c r="AB574" s="14"/>
      <c r="AC574" s="14"/>
      <c r="AD574" s="14"/>
      <c r="AE574" s="14"/>
      <c r="AF574" s="14"/>
      <c r="AG574" s="14"/>
      <c r="AH574" s="14"/>
    </row>
    <row r="575" spans="1:34" ht="15.75" customHeight="1">
      <c r="A575" s="17"/>
      <c r="B575" s="18"/>
      <c r="C575" s="18"/>
      <c r="D575" s="18"/>
      <c r="E575" s="18"/>
      <c r="F575" s="18"/>
      <c r="G575" s="18"/>
      <c r="H575" s="20"/>
      <c r="I575" s="20"/>
      <c r="J575" s="20"/>
      <c r="K575" s="24"/>
      <c r="L575" s="20"/>
      <c r="M575" s="20"/>
      <c r="N575" s="18"/>
      <c r="O575" s="18"/>
      <c r="P575" s="18"/>
      <c r="Q575" s="18"/>
      <c r="R575" s="18"/>
      <c r="S575" s="14"/>
      <c r="T575" s="14"/>
      <c r="U575" s="14"/>
      <c r="V575" s="14"/>
      <c r="W575" s="14"/>
      <c r="X575" s="14"/>
      <c r="Y575" s="14"/>
      <c r="Z575" s="14"/>
      <c r="AA575" s="14"/>
      <c r="AB575" s="14"/>
      <c r="AC575" s="14"/>
      <c r="AD575" s="14"/>
      <c r="AE575" s="14"/>
      <c r="AF575" s="14"/>
      <c r="AG575" s="14"/>
      <c r="AH575" s="14"/>
    </row>
    <row r="576" spans="1:34" ht="15.75" customHeight="1">
      <c r="A576" s="17"/>
      <c r="B576" s="18"/>
      <c r="C576" s="18"/>
      <c r="D576" s="18"/>
      <c r="E576" s="18"/>
      <c r="F576" s="18"/>
      <c r="G576" s="18"/>
      <c r="H576" s="20"/>
      <c r="I576" s="20"/>
      <c r="J576" s="20"/>
      <c r="K576" s="24"/>
      <c r="L576" s="20"/>
      <c r="M576" s="20"/>
      <c r="N576" s="18"/>
      <c r="O576" s="18"/>
      <c r="P576" s="18"/>
      <c r="Q576" s="18"/>
      <c r="R576" s="18"/>
      <c r="S576" s="14"/>
      <c r="T576" s="14"/>
      <c r="U576" s="14"/>
      <c r="V576" s="14"/>
      <c r="W576" s="14"/>
      <c r="X576" s="14"/>
      <c r="Y576" s="14"/>
      <c r="Z576" s="14"/>
      <c r="AA576" s="14"/>
      <c r="AB576" s="14"/>
      <c r="AC576" s="14"/>
      <c r="AD576" s="14"/>
      <c r="AE576" s="14"/>
      <c r="AF576" s="14"/>
      <c r="AG576" s="14"/>
      <c r="AH576" s="14"/>
    </row>
    <row r="577" spans="1:34" ht="15.75" customHeight="1">
      <c r="A577" s="17"/>
      <c r="B577" s="18"/>
      <c r="C577" s="18"/>
      <c r="D577" s="18"/>
      <c r="E577" s="18"/>
      <c r="F577" s="18"/>
      <c r="G577" s="18"/>
      <c r="H577" s="20"/>
      <c r="I577" s="20"/>
      <c r="J577" s="20"/>
      <c r="K577" s="24"/>
      <c r="L577" s="20"/>
      <c r="M577" s="20"/>
      <c r="N577" s="18"/>
      <c r="O577" s="18"/>
      <c r="P577" s="18"/>
      <c r="Q577" s="18"/>
      <c r="R577" s="18"/>
      <c r="S577" s="14"/>
      <c r="T577" s="14"/>
      <c r="U577" s="14"/>
      <c r="V577" s="14"/>
      <c r="W577" s="14"/>
      <c r="X577" s="14"/>
      <c r="Y577" s="14"/>
      <c r="Z577" s="14"/>
      <c r="AA577" s="14"/>
      <c r="AB577" s="14"/>
      <c r="AC577" s="14"/>
      <c r="AD577" s="14"/>
      <c r="AE577" s="14"/>
      <c r="AF577" s="14"/>
      <c r="AG577" s="14"/>
      <c r="AH577" s="14"/>
    </row>
    <row r="578" spans="1:34" ht="15.75" customHeight="1">
      <c r="A578" s="17"/>
      <c r="B578" s="18"/>
      <c r="C578" s="18"/>
      <c r="D578" s="18"/>
      <c r="E578" s="18"/>
      <c r="F578" s="18"/>
      <c r="G578" s="18"/>
      <c r="H578" s="20"/>
      <c r="I578" s="20"/>
      <c r="J578" s="20"/>
      <c r="K578" s="24"/>
      <c r="L578" s="20"/>
      <c r="M578" s="20"/>
      <c r="N578" s="18"/>
      <c r="O578" s="18"/>
      <c r="P578" s="18"/>
      <c r="Q578" s="18"/>
      <c r="R578" s="18"/>
      <c r="S578" s="14"/>
      <c r="T578" s="14"/>
      <c r="U578" s="14"/>
      <c r="V578" s="14"/>
      <c r="W578" s="14"/>
      <c r="X578" s="14"/>
      <c r="Y578" s="14"/>
      <c r="Z578" s="14"/>
      <c r="AA578" s="14"/>
      <c r="AB578" s="14"/>
      <c r="AC578" s="14"/>
      <c r="AD578" s="14"/>
      <c r="AE578" s="14"/>
      <c r="AF578" s="14"/>
      <c r="AG578" s="14"/>
      <c r="AH578" s="14"/>
    </row>
    <row r="579" spans="1:34" ht="15.75" customHeight="1">
      <c r="A579" s="17"/>
      <c r="B579" s="18"/>
      <c r="C579" s="18"/>
      <c r="D579" s="18"/>
      <c r="E579" s="18"/>
      <c r="F579" s="18"/>
      <c r="G579" s="18"/>
      <c r="H579" s="20"/>
      <c r="I579" s="20"/>
      <c r="J579" s="20"/>
      <c r="K579" s="24"/>
      <c r="L579" s="20"/>
      <c r="M579" s="20"/>
      <c r="N579" s="18"/>
      <c r="O579" s="18"/>
      <c r="P579" s="18"/>
      <c r="Q579" s="18"/>
      <c r="R579" s="18"/>
      <c r="S579" s="14"/>
      <c r="T579" s="14"/>
      <c r="U579" s="14"/>
      <c r="V579" s="14"/>
      <c r="W579" s="14"/>
      <c r="X579" s="14"/>
      <c r="Y579" s="14"/>
      <c r="Z579" s="14"/>
      <c r="AA579" s="14"/>
      <c r="AB579" s="14"/>
      <c r="AC579" s="14"/>
      <c r="AD579" s="14"/>
      <c r="AE579" s="14"/>
      <c r="AF579" s="14"/>
      <c r="AG579" s="14"/>
      <c r="AH579" s="14"/>
    </row>
    <row r="580" spans="1:34" ht="15.75" customHeight="1">
      <c r="A580" s="17"/>
      <c r="B580" s="18"/>
      <c r="C580" s="18"/>
      <c r="D580" s="18"/>
      <c r="E580" s="18"/>
      <c r="F580" s="18"/>
      <c r="G580" s="18"/>
      <c r="H580" s="20"/>
      <c r="I580" s="20"/>
      <c r="J580" s="20"/>
      <c r="K580" s="24"/>
      <c r="L580" s="20"/>
      <c r="M580" s="20"/>
      <c r="N580" s="18"/>
      <c r="O580" s="18"/>
      <c r="P580" s="18"/>
      <c r="Q580" s="18"/>
      <c r="R580" s="18"/>
      <c r="S580" s="14"/>
      <c r="T580" s="14"/>
      <c r="U580" s="14"/>
      <c r="V580" s="14"/>
      <c r="W580" s="14"/>
      <c r="X580" s="14"/>
      <c r="Y580" s="14"/>
      <c r="Z580" s="14"/>
      <c r="AA580" s="14"/>
      <c r="AB580" s="14"/>
      <c r="AC580" s="14"/>
      <c r="AD580" s="14"/>
      <c r="AE580" s="14"/>
      <c r="AF580" s="14"/>
      <c r="AG580" s="14"/>
      <c r="AH580" s="14"/>
    </row>
    <row r="581" spans="1:34" ht="15.75" customHeight="1">
      <c r="A581" s="17"/>
      <c r="B581" s="18"/>
      <c r="C581" s="18"/>
      <c r="D581" s="18"/>
      <c r="E581" s="18"/>
      <c r="F581" s="18"/>
      <c r="G581" s="18"/>
      <c r="H581" s="20"/>
      <c r="I581" s="20"/>
      <c r="J581" s="20"/>
      <c r="K581" s="24"/>
      <c r="L581" s="20"/>
      <c r="M581" s="20"/>
      <c r="N581" s="18"/>
      <c r="O581" s="18"/>
      <c r="P581" s="18"/>
      <c r="Q581" s="18"/>
      <c r="R581" s="18"/>
      <c r="S581" s="14"/>
      <c r="T581" s="14"/>
      <c r="U581" s="14"/>
      <c r="V581" s="14"/>
      <c r="W581" s="14"/>
      <c r="X581" s="14"/>
      <c r="Y581" s="14"/>
      <c r="Z581" s="14"/>
      <c r="AA581" s="14"/>
      <c r="AB581" s="14"/>
      <c r="AC581" s="14"/>
      <c r="AD581" s="14"/>
      <c r="AE581" s="14"/>
      <c r="AF581" s="14"/>
      <c r="AG581" s="14"/>
      <c r="AH581" s="14"/>
    </row>
    <row r="582" spans="1:34" ht="15.75" customHeight="1">
      <c r="A582" s="17"/>
      <c r="B582" s="18"/>
      <c r="C582" s="18"/>
      <c r="D582" s="18"/>
      <c r="E582" s="18"/>
      <c r="F582" s="18"/>
      <c r="G582" s="18"/>
      <c r="H582" s="20"/>
      <c r="I582" s="20"/>
      <c r="J582" s="20"/>
      <c r="K582" s="24"/>
      <c r="L582" s="20"/>
      <c r="M582" s="20"/>
      <c r="N582" s="18"/>
      <c r="O582" s="18"/>
      <c r="P582" s="18"/>
      <c r="Q582" s="18"/>
      <c r="R582" s="18"/>
      <c r="S582" s="14"/>
      <c r="T582" s="14"/>
      <c r="U582" s="14"/>
      <c r="V582" s="14"/>
      <c r="W582" s="14"/>
      <c r="X582" s="14"/>
      <c r="Y582" s="14"/>
      <c r="Z582" s="14"/>
      <c r="AA582" s="14"/>
      <c r="AB582" s="14"/>
      <c r="AC582" s="14"/>
      <c r="AD582" s="14"/>
      <c r="AE582" s="14"/>
      <c r="AF582" s="14"/>
      <c r="AG582" s="14"/>
      <c r="AH582" s="14"/>
    </row>
    <row r="583" spans="1:34" ht="15.75" customHeight="1">
      <c r="A583" s="17"/>
      <c r="B583" s="18"/>
      <c r="C583" s="18"/>
      <c r="D583" s="18"/>
      <c r="E583" s="18"/>
      <c r="F583" s="18"/>
      <c r="G583" s="18"/>
      <c r="H583" s="20"/>
      <c r="I583" s="20"/>
      <c r="J583" s="20"/>
      <c r="K583" s="24"/>
      <c r="L583" s="20"/>
      <c r="M583" s="20"/>
      <c r="N583" s="18"/>
      <c r="O583" s="18"/>
      <c r="P583" s="18"/>
      <c r="Q583" s="18"/>
      <c r="R583" s="18"/>
      <c r="S583" s="14"/>
      <c r="T583" s="14"/>
      <c r="U583" s="14"/>
      <c r="V583" s="14"/>
      <c r="W583" s="14"/>
      <c r="X583" s="14"/>
      <c r="Y583" s="14"/>
      <c r="Z583" s="14"/>
      <c r="AA583" s="14"/>
      <c r="AB583" s="14"/>
      <c r="AC583" s="14"/>
      <c r="AD583" s="14"/>
      <c r="AE583" s="14"/>
      <c r="AF583" s="14"/>
      <c r="AG583" s="14"/>
      <c r="AH583" s="14"/>
    </row>
    <row r="584" spans="1:34" ht="15.75" customHeight="1">
      <c r="A584" s="17"/>
      <c r="B584" s="18"/>
      <c r="C584" s="18"/>
      <c r="D584" s="18"/>
      <c r="E584" s="18"/>
      <c r="F584" s="18"/>
      <c r="G584" s="18"/>
      <c r="H584" s="20"/>
      <c r="I584" s="20"/>
      <c r="J584" s="20"/>
      <c r="K584" s="24"/>
      <c r="L584" s="20"/>
      <c r="M584" s="20"/>
      <c r="N584" s="18"/>
      <c r="O584" s="18"/>
      <c r="P584" s="18"/>
      <c r="Q584" s="18"/>
      <c r="R584" s="18"/>
      <c r="S584" s="14"/>
      <c r="T584" s="14"/>
      <c r="U584" s="14"/>
      <c r="V584" s="14"/>
      <c r="W584" s="14"/>
      <c r="X584" s="14"/>
      <c r="Y584" s="14"/>
      <c r="Z584" s="14"/>
      <c r="AA584" s="14"/>
      <c r="AB584" s="14"/>
      <c r="AC584" s="14"/>
      <c r="AD584" s="14"/>
      <c r="AE584" s="14"/>
      <c r="AF584" s="14"/>
      <c r="AG584" s="14"/>
      <c r="AH584" s="14"/>
    </row>
    <row r="585" spans="1:34" ht="15.75" customHeight="1">
      <c r="A585" s="17"/>
      <c r="B585" s="18"/>
      <c r="C585" s="18"/>
      <c r="D585" s="18"/>
      <c r="E585" s="18"/>
      <c r="F585" s="18"/>
      <c r="G585" s="18"/>
      <c r="H585" s="20"/>
      <c r="I585" s="20"/>
      <c r="J585" s="20"/>
      <c r="K585" s="24"/>
      <c r="L585" s="20"/>
      <c r="M585" s="20"/>
      <c r="N585" s="18"/>
      <c r="O585" s="18"/>
      <c r="P585" s="18"/>
      <c r="Q585" s="18"/>
      <c r="R585" s="18"/>
      <c r="S585" s="14"/>
      <c r="T585" s="14"/>
      <c r="U585" s="14"/>
      <c r="V585" s="14"/>
      <c r="W585" s="14"/>
      <c r="X585" s="14"/>
      <c r="Y585" s="14"/>
      <c r="Z585" s="14"/>
      <c r="AA585" s="14"/>
      <c r="AB585" s="14"/>
      <c r="AC585" s="14"/>
      <c r="AD585" s="14"/>
      <c r="AE585" s="14"/>
      <c r="AF585" s="14"/>
      <c r="AG585" s="14"/>
      <c r="AH585" s="14"/>
    </row>
    <row r="586" spans="1:34" ht="15.75" customHeight="1">
      <c r="A586" s="17"/>
      <c r="B586" s="18"/>
      <c r="C586" s="18"/>
      <c r="D586" s="18"/>
      <c r="E586" s="18"/>
      <c r="F586" s="18"/>
      <c r="G586" s="18"/>
      <c r="H586" s="20"/>
      <c r="I586" s="20"/>
      <c r="J586" s="20"/>
      <c r="K586" s="24"/>
      <c r="L586" s="20"/>
      <c r="M586" s="20"/>
      <c r="N586" s="18"/>
      <c r="O586" s="18"/>
      <c r="P586" s="18"/>
      <c r="Q586" s="18"/>
      <c r="R586" s="18"/>
      <c r="S586" s="14"/>
      <c r="T586" s="14"/>
      <c r="U586" s="14"/>
      <c r="V586" s="14"/>
      <c r="W586" s="14"/>
      <c r="X586" s="14"/>
      <c r="Y586" s="14"/>
      <c r="Z586" s="14"/>
      <c r="AA586" s="14"/>
      <c r="AB586" s="14"/>
      <c r="AC586" s="14"/>
      <c r="AD586" s="14"/>
      <c r="AE586" s="14"/>
      <c r="AF586" s="14"/>
      <c r="AG586" s="14"/>
      <c r="AH586" s="14"/>
    </row>
    <row r="587" spans="1:34" ht="15.75" customHeight="1">
      <c r="A587" s="17"/>
      <c r="B587" s="18"/>
      <c r="C587" s="18"/>
      <c r="D587" s="18"/>
      <c r="E587" s="18"/>
      <c r="F587" s="18"/>
      <c r="G587" s="18"/>
      <c r="H587" s="20"/>
      <c r="I587" s="20"/>
      <c r="J587" s="20"/>
      <c r="K587" s="24"/>
      <c r="L587" s="20"/>
      <c r="M587" s="20"/>
      <c r="N587" s="18"/>
      <c r="O587" s="18"/>
      <c r="P587" s="18"/>
      <c r="Q587" s="18"/>
      <c r="R587" s="18"/>
      <c r="S587" s="14"/>
      <c r="T587" s="14"/>
      <c r="U587" s="14"/>
      <c r="V587" s="14"/>
      <c r="W587" s="14"/>
      <c r="X587" s="14"/>
      <c r="Y587" s="14"/>
      <c r="Z587" s="14"/>
      <c r="AA587" s="14"/>
      <c r="AB587" s="14"/>
      <c r="AC587" s="14"/>
      <c r="AD587" s="14"/>
      <c r="AE587" s="14"/>
      <c r="AF587" s="14"/>
      <c r="AG587" s="14"/>
      <c r="AH587" s="14"/>
    </row>
    <row r="588" spans="1:34" ht="15.75" customHeight="1">
      <c r="A588" s="17"/>
      <c r="B588" s="18"/>
      <c r="C588" s="18"/>
      <c r="D588" s="18"/>
      <c r="E588" s="18"/>
      <c r="F588" s="18"/>
      <c r="G588" s="18"/>
      <c r="H588" s="20"/>
      <c r="I588" s="20"/>
      <c r="J588" s="20"/>
      <c r="K588" s="24"/>
      <c r="L588" s="20"/>
      <c r="M588" s="20"/>
      <c r="N588" s="18"/>
      <c r="O588" s="18"/>
      <c r="P588" s="18"/>
      <c r="Q588" s="18"/>
      <c r="R588" s="18"/>
      <c r="S588" s="14"/>
      <c r="T588" s="14"/>
      <c r="U588" s="14"/>
      <c r="V588" s="14"/>
      <c r="W588" s="14"/>
      <c r="X588" s="14"/>
      <c r="Y588" s="14"/>
      <c r="Z588" s="14"/>
      <c r="AA588" s="14"/>
      <c r="AB588" s="14"/>
      <c r="AC588" s="14"/>
      <c r="AD588" s="14"/>
      <c r="AE588" s="14"/>
      <c r="AF588" s="14"/>
      <c r="AG588" s="14"/>
      <c r="AH588" s="14"/>
    </row>
    <row r="589" spans="1:34" ht="15.75" customHeight="1">
      <c r="A589" s="17"/>
      <c r="B589" s="18"/>
      <c r="C589" s="18"/>
      <c r="D589" s="18"/>
      <c r="E589" s="18"/>
      <c r="F589" s="18"/>
      <c r="G589" s="18"/>
      <c r="H589" s="20"/>
      <c r="I589" s="20"/>
      <c r="J589" s="20"/>
      <c r="K589" s="24"/>
      <c r="L589" s="20"/>
      <c r="M589" s="20"/>
      <c r="N589" s="18"/>
      <c r="O589" s="18"/>
      <c r="P589" s="18"/>
      <c r="Q589" s="18"/>
      <c r="R589" s="18"/>
      <c r="S589" s="14"/>
      <c r="T589" s="14"/>
      <c r="U589" s="14"/>
      <c r="V589" s="14"/>
      <c r="W589" s="14"/>
      <c r="X589" s="14"/>
      <c r="Y589" s="14"/>
      <c r="Z589" s="14"/>
      <c r="AA589" s="14"/>
      <c r="AB589" s="14"/>
      <c r="AC589" s="14"/>
      <c r="AD589" s="14"/>
      <c r="AE589" s="14"/>
      <c r="AF589" s="14"/>
      <c r="AG589" s="14"/>
      <c r="AH589" s="14"/>
    </row>
    <row r="590" spans="1:34" ht="15.75" customHeight="1">
      <c r="A590" s="17"/>
      <c r="B590" s="18"/>
      <c r="C590" s="18"/>
      <c r="D590" s="18"/>
      <c r="E590" s="18"/>
      <c r="F590" s="18"/>
      <c r="G590" s="18"/>
      <c r="H590" s="20"/>
      <c r="I590" s="20"/>
      <c r="J590" s="20"/>
      <c r="K590" s="24"/>
      <c r="L590" s="20"/>
      <c r="M590" s="20"/>
      <c r="N590" s="18"/>
      <c r="O590" s="18"/>
      <c r="P590" s="18"/>
      <c r="Q590" s="18"/>
      <c r="R590" s="18"/>
      <c r="S590" s="14"/>
      <c r="T590" s="14"/>
      <c r="U590" s="14"/>
      <c r="V590" s="14"/>
      <c r="W590" s="14"/>
      <c r="X590" s="14"/>
      <c r="Y590" s="14"/>
      <c r="Z590" s="14"/>
      <c r="AA590" s="14"/>
      <c r="AB590" s="14"/>
      <c r="AC590" s="14"/>
      <c r="AD590" s="14"/>
      <c r="AE590" s="14"/>
      <c r="AF590" s="14"/>
      <c r="AG590" s="14"/>
      <c r="AH590" s="14"/>
    </row>
    <row r="591" spans="1:34" ht="15.75" customHeight="1">
      <c r="A591" s="17"/>
      <c r="B591" s="18"/>
      <c r="C591" s="18"/>
      <c r="D591" s="18"/>
      <c r="E591" s="18"/>
      <c r="F591" s="18"/>
      <c r="G591" s="18"/>
      <c r="H591" s="20"/>
      <c r="I591" s="20"/>
      <c r="J591" s="20"/>
      <c r="K591" s="24"/>
      <c r="L591" s="20"/>
      <c r="M591" s="20"/>
      <c r="N591" s="18"/>
      <c r="O591" s="18"/>
      <c r="P591" s="18"/>
      <c r="Q591" s="18"/>
      <c r="R591" s="18"/>
      <c r="S591" s="14"/>
      <c r="T591" s="14"/>
      <c r="U591" s="14"/>
      <c r="V591" s="14"/>
      <c r="W591" s="14"/>
      <c r="X591" s="14"/>
      <c r="Y591" s="14"/>
      <c r="Z591" s="14"/>
      <c r="AA591" s="14"/>
      <c r="AB591" s="14"/>
      <c r="AC591" s="14"/>
      <c r="AD591" s="14"/>
      <c r="AE591" s="14"/>
      <c r="AF591" s="14"/>
      <c r="AG591" s="14"/>
      <c r="AH591" s="14"/>
    </row>
    <row r="592" spans="1:34" ht="15.75" customHeight="1">
      <c r="A592" s="17"/>
      <c r="B592" s="18"/>
      <c r="C592" s="18"/>
      <c r="D592" s="18"/>
      <c r="E592" s="18"/>
      <c r="F592" s="18"/>
      <c r="G592" s="18"/>
      <c r="H592" s="20"/>
      <c r="I592" s="20"/>
      <c r="J592" s="20"/>
      <c r="K592" s="24"/>
      <c r="L592" s="20"/>
      <c r="M592" s="20"/>
      <c r="N592" s="18"/>
      <c r="O592" s="18"/>
      <c r="P592" s="18"/>
      <c r="Q592" s="18"/>
      <c r="R592" s="18"/>
      <c r="S592" s="14"/>
      <c r="T592" s="14"/>
      <c r="U592" s="14"/>
      <c r="V592" s="14"/>
      <c r="W592" s="14"/>
      <c r="X592" s="14"/>
      <c r="Y592" s="14"/>
      <c r="Z592" s="14"/>
      <c r="AA592" s="14"/>
      <c r="AB592" s="14"/>
      <c r="AC592" s="14"/>
      <c r="AD592" s="14"/>
      <c r="AE592" s="14"/>
      <c r="AF592" s="14"/>
      <c r="AG592" s="14"/>
      <c r="AH592" s="14"/>
    </row>
    <row r="593" spans="1:34" ht="15.75" customHeight="1">
      <c r="A593" s="17"/>
      <c r="B593" s="18"/>
      <c r="C593" s="18"/>
      <c r="D593" s="18"/>
      <c r="E593" s="18"/>
      <c r="F593" s="18"/>
      <c r="G593" s="18"/>
      <c r="H593" s="20"/>
      <c r="I593" s="20"/>
      <c r="J593" s="20"/>
      <c r="K593" s="24"/>
      <c r="L593" s="20"/>
      <c r="M593" s="20"/>
      <c r="N593" s="18"/>
      <c r="O593" s="18"/>
      <c r="P593" s="18"/>
      <c r="Q593" s="18"/>
      <c r="R593" s="18"/>
      <c r="S593" s="14"/>
      <c r="T593" s="14"/>
      <c r="U593" s="14"/>
      <c r="V593" s="14"/>
      <c r="W593" s="14"/>
      <c r="X593" s="14"/>
      <c r="Y593" s="14"/>
      <c r="Z593" s="14"/>
      <c r="AA593" s="14"/>
      <c r="AB593" s="14"/>
      <c r="AC593" s="14"/>
      <c r="AD593" s="14"/>
      <c r="AE593" s="14"/>
      <c r="AF593" s="14"/>
      <c r="AG593" s="14"/>
      <c r="AH593" s="14"/>
    </row>
    <row r="594" spans="1:34" ht="15.75" customHeight="1">
      <c r="A594" s="17"/>
      <c r="B594" s="18"/>
      <c r="C594" s="18"/>
      <c r="D594" s="18"/>
      <c r="E594" s="18"/>
      <c r="F594" s="18"/>
      <c r="G594" s="18"/>
      <c r="H594" s="20"/>
      <c r="I594" s="20"/>
      <c r="J594" s="20"/>
      <c r="K594" s="24"/>
      <c r="L594" s="20"/>
      <c r="M594" s="20"/>
      <c r="N594" s="18"/>
      <c r="O594" s="18"/>
      <c r="P594" s="18"/>
      <c r="Q594" s="18"/>
      <c r="R594" s="18"/>
      <c r="S594" s="14"/>
      <c r="T594" s="14"/>
      <c r="U594" s="14"/>
      <c r="V594" s="14"/>
      <c r="W594" s="14"/>
      <c r="X594" s="14"/>
      <c r="Y594" s="14"/>
      <c r="Z594" s="14"/>
      <c r="AA594" s="14"/>
      <c r="AB594" s="14"/>
      <c r="AC594" s="14"/>
      <c r="AD594" s="14"/>
      <c r="AE594" s="14"/>
      <c r="AF594" s="14"/>
      <c r="AG594" s="14"/>
      <c r="AH594" s="14"/>
    </row>
    <row r="595" spans="1:34" ht="15.75" customHeight="1">
      <c r="A595" s="17"/>
      <c r="B595" s="18"/>
      <c r="C595" s="18"/>
      <c r="D595" s="18"/>
      <c r="E595" s="18"/>
      <c r="F595" s="18"/>
      <c r="G595" s="18"/>
      <c r="H595" s="20"/>
      <c r="I595" s="20"/>
      <c r="J595" s="20"/>
      <c r="K595" s="24"/>
      <c r="L595" s="20"/>
      <c r="M595" s="20"/>
      <c r="N595" s="18"/>
      <c r="O595" s="18"/>
      <c r="P595" s="18"/>
      <c r="Q595" s="18"/>
      <c r="R595" s="18"/>
      <c r="S595" s="14"/>
      <c r="T595" s="14"/>
      <c r="U595" s="14"/>
      <c r="V595" s="14"/>
      <c r="W595" s="14"/>
      <c r="X595" s="14"/>
      <c r="Y595" s="14"/>
      <c r="Z595" s="14"/>
      <c r="AA595" s="14"/>
      <c r="AB595" s="14"/>
      <c r="AC595" s="14"/>
      <c r="AD595" s="14"/>
      <c r="AE595" s="14"/>
      <c r="AF595" s="14"/>
      <c r="AG595" s="14"/>
      <c r="AH595" s="14"/>
    </row>
    <row r="596" spans="1:34" ht="15.75" customHeight="1">
      <c r="A596" s="17"/>
      <c r="B596" s="18"/>
      <c r="C596" s="18"/>
      <c r="D596" s="18"/>
      <c r="E596" s="18"/>
      <c r="F596" s="18"/>
      <c r="G596" s="18"/>
      <c r="H596" s="20"/>
      <c r="I596" s="20"/>
      <c r="J596" s="20"/>
      <c r="K596" s="24"/>
      <c r="L596" s="20"/>
      <c r="M596" s="20"/>
      <c r="N596" s="18"/>
      <c r="O596" s="18"/>
      <c r="P596" s="18"/>
      <c r="Q596" s="18"/>
      <c r="R596" s="18"/>
      <c r="S596" s="14"/>
      <c r="T596" s="14"/>
      <c r="U596" s="14"/>
      <c r="V596" s="14"/>
      <c r="W596" s="14"/>
      <c r="X596" s="14"/>
      <c r="Y596" s="14"/>
      <c r="Z596" s="14"/>
      <c r="AA596" s="14"/>
      <c r="AB596" s="14"/>
      <c r="AC596" s="14"/>
      <c r="AD596" s="14"/>
      <c r="AE596" s="14"/>
      <c r="AF596" s="14"/>
      <c r="AG596" s="14"/>
      <c r="AH596" s="14"/>
    </row>
    <row r="597" spans="1:34" ht="15.75" customHeight="1">
      <c r="A597" s="17"/>
      <c r="B597" s="18"/>
      <c r="C597" s="18"/>
      <c r="D597" s="18"/>
      <c r="E597" s="18"/>
      <c r="F597" s="18"/>
      <c r="G597" s="18"/>
      <c r="H597" s="20"/>
      <c r="I597" s="20"/>
      <c r="J597" s="20"/>
      <c r="K597" s="24"/>
      <c r="L597" s="20"/>
      <c r="M597" s="20"/>
      <c r="N597" s="18"/>
      <c r="O597" s="18"/>
      <c r="P597" s="18"/>
      <c r="Q597" s="18"/>
      <c r="R597" s="18"/>
      <c r="S597" s="14"/>
      <c r="T597" s="14"/>
      <c r="U597" s="14"/>
      <c r="V597" s="14"/>
      <c r="W597" s="14"/>
      <c r="X597" s="14"/>
      <c r="Y597" s="14"/>
      <c r="Z597" s="14"/>
      <c r="AA597" s="14"/>
      <c r="AB597" s="14"/>
      <c r="AC597" s="14"/>
      <c r="AD597" s="14"/>
      <c r="AE597" s="14"/>
      <c r="AF597" s="14"/>
      <c r="AG597" s="14"/>
      <c r="AH597" s="14"/>
    </row>
    <row r="598" spans="1:34" ht="15.75" customHeight="1">
      <c r="A598" s="17"/>
      <c r="B598" s="18"/>
      <c r="C598" s="18"/>
      <c r="D598" s="18"/>
      <c r="E598" s="18"/>
      <c r="F598" s="18"/>
      <c r="G598" s="18"/>
      <c r="H598" s="20"/>
      <c r="I598" s="20"/>
      <c r="J598" s="20"/>
      <c r="K598" s="24"/>
      <c r="L598" s="20"/>
      <c r="M598" s="20"/>
      <c r="N598" s="18"/>
      <c r="O598" s="18"/>
      <c r="P598" s="18"/>
      <c r="Q598" s="18"/>
      <c r="R598" s="18"/>
      <c r="S598" s="14"/>
      <c r="T598" s="14"/>
      <c r="U598" s="14"/>
      <c r="V598" s="14"/>
      <c r="W598" s="14"/>
      <c r="X598" s="14"/>
      <c r="Y598" s="14"/>
      <c r="Z598" s="14"/>
      <c r="AA598" s="14"/>
      <c r="AB598" s="14"/>
      <c r="AC598" s="14"/>
      <c r="AD598" s="14"/>
      <c r="AE598" s="14"/>
      <c r="AF598" s="14"/>
      <c r="AG598" s="14"/>
      <c r="AH598" s="14"/>
    </row>
    <row r="599" spans="1:34" ht="15.75" customHeight="1">
      <c r="A599" s="17"/>
      <c r="B599" s="18"/>
      <c r="C599" s="18"/>
      <c r="D599" s="18"/>
      <c r="E599" s="18"/>
      <c r="F599" s="18"/>
      <c r="G599" s="18"/>
      <c r="H599" s="20"/>
      <c r="I599" s="20"/>
      <c r="J599" s="20"/>
      <c r="K599" s="24"/>
      <c r="L599" s="20"/>
      <c r="M599" s="20"/>
      <c r="N599" s="18"/>
      <c r="O599" s="18"/>
      <c r="P599" s="18"/>
      <c r="Q599" s="18"/>
      <c r="R599" s="18"/>
      <c r="S599" s="14"/>
      <c r="T599" s="14"/>
      <c r="U599" s="14"/>
      <c r="V599" s="14"/>
      <c r="W599" s="14"/>
      <c r="X599" s="14"/>
      <c r="Y599" s="14"/>
      <c r="Z599" s="14"/>
      <c r="AA599" s="14"/>
      <c r="AB599" s="14"/>
      <c r="AC599" s="14"/>
      <c r="AD599" s="14"/>
      <c r="AE599" s="14"/>
      <c r="AF599" s="14"/>
      <c r="AG599" s="14"/>
      <c r="AH599" s="14"/>
    </row>
    <row r="600" spans="1:34" ht="15.75" customHeight="1">
      <c r="A600" s="17"/>
      <c r="B600" s="18"/>
      <c r="C600" s="18"/>
      <c r="D600" s="18"/>
      <c r="E600" s="18"/>
      <c r="F600" s="18"/>
      <c r="G600" s="18"/>
      <c r="H600" s="20"/>
      <c r="I600" s="20"/>
      <c r="J600" s="20"/>
      <c r="K600" s="24"/>
      <c r="L600" s="20"/>
      <c r="M600" s="20"/>
      <c r="N600" s="18"/>
      <c r="O600" s="18"/>
      <c r="P600" s="18"/>
      <c r="Q600" s="18"/>
      <c r="R600" s="18"/>
      <c r="S600" s="14"/>
      <c r="T600" s="14"/>
      <c r="U600" s="14"/>
      <c r="V600" s="14"/>
      <c r="W600" s="14"/>
      <c r="X600" s="14"/>
      <c r="Y600" s="14"/>
      <c r="Z600" s="14"/>
      <c r="AA600" s="14"/>
      <c r="AB600" s="14"/>
      <c r="AC600" s="14"/>
      <c r="AD600" s="14"/>
      <c r="AE600" s="14"/>
      <c r="AF600" s="14"/>
      <c r="AG600" s="14"/>
      <c r="AH600" s="14"/>
    </row>
    <row r="601" spans="1:34" ht="15.75" customHeight="1">
      <c r="A601" s="17"/>
      <c r="B601" s="18"/>
      <c r="C601" s="18"/>
      <c r="D601" s="18"/>
      <c r="E601" s="18"/>
      <c r="F601" s="18"/>
      <c r="G601" s="18"/>
      <c r="H601" s="20"/>
      <c r="I601" s="20"/>
      <c r="J601" s="20"/>
      <c r="K601" s="24"/>
      <c r="L601" s="20"/>
      <c r="M601" s="20"/>
      <c r="N601" s="18"/>
      <c r="O601" s="18"/>
      <c r="P601" s="18"/>
      <c r="Q601" s="18"/>
      <c r="R601" s="18"/>
      <c r="S601" s="14"/>
      <c r="T601" s="14"/>
      <c r="U601" s="14"/>
      <c r="V601" s="14"/>
      <c r="W601" s="14"/>
      <c r="X601" s="14"/>
      <c r="Y601" s="14"/>
      <c r="Z601" s="14"/>
      <c r="AA601" s="14"/>
      <c r="AB601" s="14"/>
      <c r="AC601" s="14"/>
      <c r="AD601" s="14"/>
      <c r="AE601" s="14"/>
      <c r="AF601" s="14"/>
      <c r="AG601" s="14"/>
      <c r="AH601" s="14"/>
    </row>
    <row r="602" spans="1:34" ht="15.75" customHeight="1">
      <c r="A602" s="17"/>
      <c r="B602" s="18"/>
      <c r="C602" s="18"/>
      <c r="D602" s="18"/>
      <c r="E602" s="18"/>
      <c r="F602" s="18"/>
      <c r="G602" s="18"/>
      <c r="H602" s="20"/>
      <c r="I602" s="20"/>
      <c r="J602" s="20"/>
      <c r="K602" s="24"/>
      <c r="L602" s="20"/>
      <c r="M602" s="20"/>
      <c r="N602" s="18"/>
      <c r="O602" s="18"/>
      <c r="P602" s="18"/>
      <c r="Q602" s="18"/>
      <c r="R602" s="18"/>
      <c r="S602" s="14"/>
      <c r="T602" s="14"/>
      <c r="U602" s="14"/>
      <c r="V602" s="14"/>
      <c r="W602" s="14"/>
      <c r="X602" s="14"/>
      <c r="Y602" s="14"/>
      <c r="Z602" s="14"/>
      <c r="AA602" s="14"/>
      <c r="AB602" s="14"/>
      <c r="AC602" s="14"/>
      <c r="AD602" s="14"/>
      <c r="AE602" s="14"/>
      <c r="AF602" s="14"/>
      <c r="AG602" s="14"/>
      <c r="AH602" s="14"/>
    </row>
    <row r="603" spans="1:34" ht="15.75" customHeight="1">
      <c r="A603" s="17"/>
      <c r="B603" s="18"/>
      <c r="C603" s="18"/>
      <c r="D603" s="18"/>
      <c r="E603" s="18"/>
      <c r="F603" s="18"/>
      <c r="G603" s="18"/>
      <c r="H603" s="20"/>
      <c r="I603" s="20"/>
      <c r="J603" s="20"/>
      <c r="K603" s="24"/>
      <c r="L603" s="20"/>
      <c r="M603" s="20"/>
      <c r="N603" s="18"/>
      <c r="O603" s="18"/>
      <c r="P603" s="18"/>
      <c r="Q603" s="18"/>
      <c r="R603" s="18"/>
      <c r="S603" s="14"/>
      <c r="T603" s="14"/>
      <c r="U603" s="14"/>
      <c r="V603" s="14"/>
      <c r="W603" s="14"/>
      <c r="X603" s="14"/>
      <c r="Y603" s="14"/>
      <c r="Z603" s="14"/>
      <c r="AA603" s="14"/>
      <c r="AB603" s="14"/>
      <c r="AC603" s="14"/>
      <c r="AD603" s="14"/>
      <c r="AE603" s="14"/>
      <c r="AF603" s="14"/>
      <c r="AG603" s="14"/>
      <c r="AH603" s="14"/>
    </row>
    <row r="604" spans="1:34" ht="15.75" customHeight="1">
      <c r="A604" s="17"/>
      <c r="B604" s="18"/>
      <c r="C604" s="18"/>
      <c r="D604" s="18"/>
      <c r="E604" s="18"/>
      <c r="F604" s="18"/>
      <c r="G604" s="18"/>
      <c r="H604" s="20"/>
      <c r="I604" s="20"/>
      <c r="J604" s="20"/>
      <c r="K604" s="24"/>
      <c r="L604" s="20"/>
      <c r="M604" s="20"/>
      <c r="N604" s="18"/>
      <c r="O604" s="18"/>
      <c r="P604" s="18"/>
      <c r="Q604" s="18"/>
      <c r="R604" s="18"/>
      <c r="S604" s="14"/>
      <c r="T604" s="14"/>
      <c r="U604" s="14"/>
      <c r="V604" s="14"/>
      <c r="W604" s="14"/>
      <c r="X604" s="14"/>
      <c r="Y604" s="14"/>
      <c r="Z604" s="14"/>
      <c r="AA604" s="14"/>
      <c r="AB604" s="14"/>
      <c r="AC604" s="14"/>
      <c r="AD604" s="14"/>
      <c r="AE604" s="14"/>
      <c r="AF604" s="14"/>
      <c r="AG604" s="14"/>
      <c r="AH604" s="14"/>
    </row>
    <row r="605" spans="1:34" ht="15.75" customHeight="1">
      <c r="A605" s="17"/>
      <c r="B605" s="18"/>
      <c r="C605" s="18"/>
      <c r="D605" s="18"/>
      <c r="E605" s="18"/>
      <c r="F605" s="18"/>
      <c r="G605" s="18"/>
      <c r="H605" s="20"/>
      <c r="I605" s="20"/>
      <c r="J605" s="20"/>
      <c r="K605" s="24"/>
      <c r="L605" s="20"/>
      <c r="M605" s="20"/>
      <c r="N605" s="18"/>
      <c r="O605" s="18"/>
      <c r="P605" s="18"/>
      <c r="Q605" s="18"/>
      <c r="R605" s="18"/>
      <c r="S605" s="14"/>
      <c r="T605" s="14"/>
      <c r="U605" s="14"/>
      <c r="V605" s="14"/>
      <c r="W605" s="14"/>
      <c r="X605" s="14"/>
      <c r="Y605" s="14"/>
      <c r="Z605" s="14"/>
      <c r="AA605" s="14"/>
      <c r="AB605" s="14"/>
      <c r="AC605" s="14"/>
      <c r="AD605" s="14"/>
      <c r="AE605" s="14"/>
      <c r="AF605" s="14"/>
      <c r="AG605" s="14"/>
      <c r="AH605" s="14"/>
    </row>
    <row r="606" spans="1:34" ht="15.75" customHeight="1">
      <c r="A606" s="17"/>
      <c r="B606" s="18"/>
      <c r="C606" s="18"/>
      <c r="D606" s="18"/>
      <c r="E606" s="18"/>
      <c r="F606" s="18"/>
      <c r="G606" s="18"/>
      <c r="H606" s="20"/>
      <c r="I606" s="20"/>
      <c r="J606" s="20"/>
      <c r="K606" s="24"/>
      <c r="L606" s="20"/>
      <c r="M606" s="20"/>
      <c r="N606" s="18"/>
      <c r="O606" s="18"/>
      <c r="P606" s="18"/>
      <c r="Q606" s="18"/>
      <c r="R606" s="18"/>
      <c r="S606" s="14"/>
      <c r="T606" s="14"/>
      <c r="U606" s="14"/>
      <c r="V606" s="14"/>
      <c r="W606" s="14"/>
      <c r="X606" s="14"/>
      <c r="Y606" s="14"/>
      <c r="Z606" s="14"/>
      <c r="AA606" s="14"/>
      <c r="AB606" s="14"/>
      <c r="AC606" s="14"/>
      <c r="AD606" s="14"/>
      <c r="AE606" s="14"/>
      <c r="AF606" s="14"/>
      <c r="AG606" s="14"/>
      <c r="AH606" s="14"/>
    </row>
    <row r="607" spans="1:34" ht="15.75" customHeight="1">
      <c r="A607" s="17"/>
      <c r="B607" s="18"/>
      <c r="C607" s="18"/>
      <c r="D607" s="18"/>
      <c r="E607" s="18"/>
      <c r="F607" s="18"/>
      <c r="G607" s="18"/>
      <c r="H607" s="20"/>
      <c r="I607" s="20"/>
      <c r="J607" s="20"/>
      <c r="K607" s="24"/>
      <c r="L607" s="20"/>
      <c r="M607" s="20"/>
      <c r="N607" s="18"/>
      <c r="O607" s="18"/>
      <c r="P607" s="18"/>
      <c r="Q607" s="18"/>
      <c r="R607" s="18"/>
      <c r="S607" s="14"/>
      <c r="T607" s="14"/>
      <c r="U607" s="14"/>
      <c r="V607" s="14"/>
      <c r="W607" s="14"/>
      <c r="X607" s="14"/>
      <c r="Y607" s="14"/>
      <c r="Z607" s="14"/>
      <c r="AA607" s="14"/>
      <c r="AB607" s="14"/>
      <c r="AC607" s="14"/>
      <c r="AD607" s="14"/>
      <c r="AE607" s="14"/>
      <c r="AF607" s="14"/>
      <c r="AG607" s="14"/>
      <c r="AH607" s="14"/>
    </row>
    <row r="608" spans="1:34" ht="15.75" customHeight="1">
      <c r="A608" s="17"/>
      <c r="B608" s="18"/>
      <c r="C608" s="18"/>
      <c r="D608" s="18"/>
      <c r="E608" s="18"/>
      <c r="F608" s="18"/>
      <c r="G608" s="18"/>
      <c r="H608" s="20"/>
      <c r="I608" s="20"/>
      <c r="J608" s="20"/>
      <c r="K608" s="24"/>
      <c r="L608" s="20"/>
      <c r="M608" s="20"/>
      <c r="N608" s="18"/>
      <c r="O608" s="18"/>
      <c r="P608" s="18"/>
      <c r="Q608" s="18"/>
      <c r="R608" s="18"/>
      <c r="S608" s="14"/>
      <c r="T608" s="14"/>
      <c r="U608" s="14"/>
      <c r="V608" s="14"/>
      <c r="W608" s="14"/>
      <c r="X608" s="14"/>
      <c r="Y608" s="14"/>
      <c r="Z608" s="14"/>
      <c r="AA608" s="14"/>
      <c r="AB608" s="14"/>
      <c r="AC608" s="14"/>
      <c r="AD608" s="14"/>
      <c r="AE608" s="14"/>
      <c r="AF608" s="14"/>
      <c r="AG608" s="14"/>
      <c r="AH608" s="14"/>
    </row>
    <row r="609" spans="1:34" ht="15.75" customHeight="1">
      <c r="A609" s="17"/>
      <c r="B609" s="18"/>
      <c r="C609" s="18"/>
      <c r="D609" s="18"/>
      <c r="E609" s="18"/>
      <c r="F609" s="18"/>
      <c r="G609" s="18"/>
      <c r="H609" s="20"/>
      <c r="I609" s="20"/>
      <c r="J609" s="20"/>
      <c r="K609" s="24"/>
      <c r="L609" s="20"/>
      <c r="M609" s="20"/>
      <c r="N609" s="18"/>
      <c r="O609" s="18"/>
      <c r="P609" s="18"/>
      <c r="Q609" s="18"/>
      <c r="R609" s="18"/>
      <c r="S609" s="14"/>
      <c r="T609" s="14"/>
      <c r="U609" s="14"/>
      <c r="V609" s="14"/>
      <c r="W609" s="14"/>
      <c r="X609" s="14"/>
      <c r="Y609" s="14"/>
      <c r="Z609" s="14"/>
      <c r="AA609" s="14"/>
      <c r="AB609" s="14"/>
      <c r="AC609" s="14"/>
      <c r="AD609" s="14"/>
      <c r="AE609" s="14"/>
      <c r="AF609" s="14"/>
      <c r="AG609" s="14"/>
      <c r="AH609" s="14"/>
    </row>
    <row r="610" spans="1:34" ht="15.75" customHeight="1">
      <c r="A610" s="17"/>
      <c r="B610" s="18"/>
      <c r="C610" s="18"/>
      <c r="D610" s="18"/>
      <c r="E610" s="18"/>
      <c r="F610" s="18"/>
      <c r="G610" s="18"/>
      <c r="H610" s="20"/>
      <c r="I610" s="20"/>
      <c r="J610" s="20"/>
      <c r="K610" s="24"/>
      <c r="L610" s="20"/>
      <c r="M610" s="20"/>
      <c r="N610" s="18"/>
      <c r="O610" s="18"/>
      <c r="P610" s="18"/>
      <c r="Q610" s="18"/>
      <c r="R610" s="18"/>
      <c r="S610" s="14"/>
      <c r="T610" s="14"/>
      <c r="U610" s="14"/>
      <c r="V610" s="14"/>
      <c r="W610" s="14"/>
      <c r="X610" s="14"/>
      <c r="Y610" s="14"/>
      <c r="Z610" s="14"/>
      <c r="AA610" s="14"/>
      <c r="AB610" s="14"/>
      <c r="AC610" s="14"/>
      <c r="AD610" s="14"/>
      <c r="AE610" s="14"/>
      <c r="AF610" s="14"/>
      <c r="AG610" s="14"/>
      <c r="AH610" s="14"/>
    </row>
    <row r="611" spans="1:34" ht="15.75" customHeight="1">
      <c r="A611" s="17"/>
      <c r="B611" s="18"/>
      <c r="C611" s="18"/>
      <c r="D611" s="18"/>
      <c r="E611" s="18"/>
      <c r="F611" s="18"/>
      <c r="G611" s="18"/>
      <c r="H611" s="20"/>
      <c r="I611" s="20"/>
      <c r="J611" s="20"/>
      <c r="K611" s="24"/>
      <c r="L611" s="20"/>
      <c r="M611" s="20"/>
      <c r="N611" s="18"/>
      <c r="O611" s="18"/>
      <c r="P611" s="18"/>
      <c r="Q611" s="18"/>
      <c r="R611" s="18"/>
      <c r="S611" s="14"/>
      <c r="T611" s="14"/>
      <c r="U611" s="14"/>
      <c r="V611" s="14"/>
      <c r="W611" s="14"/>
      <c r="X611" s="14"/>
      <c r="Y611" s="14"/>
      <c r="Z611" s="14"/>
      <c r="AA611" s="14"/>
      <c r="AB611" s="14"/>
      <c r="AC611" s="14"/>
      <c r="AD611" s="14"/>
      <c r="AE611" s="14"/>
      <c r="AF611" s="14"/>
      <c r="AG611" s="14"/>
      <c r="AH611" s="14"/>
    </row>
    <row r="612" spans="1:34" ht="15.75" customHeight="1">
      <c r="A612" s="17"/>
      <c r="B612" s="18"/>
      <c r="C612" s="18"/>
      <c r="D612" s="18"/>
      <c r="E612" s="18"/>
      <c r="F612" s="18"/>
      <c r="G612" s="18"/>
      <c r="H612" s="20"/>
      <c r="I612" s="20"/>
      <c r="J612" s="20"/>
      <c r="K612" s="24"/>
      <c r="L612" s="20"/>
      <c r="M612" s="20"/>
      <c r="N612" s="18"/>
      <c r="O612" s="18"/>
      <c r="P612" s="18"/>
      <c r="Q612" s="18"/>
      <c r="R612" s="18"/>
      <c r="S612" s="14"/>
      <c r="T612" s="14"/>
      <c r="U612" s="14"/>
      <c r="V612" s="14"/>
      <c r="W612" s="14"/>
      <c r="X612" s="14"/>
      <c r="Y612" s="14"/>
      <c r="Z612" s="14"/>
      <c r="AA612" s="14"/>
      <c r="AB612" s="14"/>
      <c r="AC612" s="14"/>
      <c r="AD612" s="14"/>
      <c r="AE612" s="14"/>
      <c r="AF612" s="14"/>
      <c r="AG612" s="14"/>
      <c r="AH612" s="14"/>
    </row>
    <row r="613" spans="1:34" ht="15.75" customHeight="1">
      <c r="A613" s="17"/>
      <c r="B613" s="18"/>
      <c r="C613" s="18"/>
      <c r="D613" s="18"/>
      <c r="E613" s="18"/>
      <c r="F613" s="18"/>
      <c r="G613" s="18"/>
      <c r="H613" s="20"/>
      <c r="I613" s="20"/>
      <c r="J613" s="20"/>
      <c r="K613" s="24"/>
      <c r="L613" s="20"/>
      <c r="M613" s="20"/>
      <c r="N613" s="18"/>
      <c r="O613" s="18"/>
      <c r="P613" s="18"/>
      <c r="Q613" s="18"/>
      <c r="R613" s="18"/>
      <c r="S613" s="14"/>
      <c r="T613" s="14"/>
      <c r="U613" s="14"/>
      <c r="V613" s="14"/>
      <c r="W613" s="14"/>
      <c r="X613" s="14"/>
      <c r="Y613" s="14"/>
      <c r="Z613" s="14"/>
      <c r="AA613" s="14"/>
      <c r="AB613" s="14"/>
      <c r="AC613" s="14"/>
      <c r="AD613" s="14"/>
      <c r="AE613" s="14"/>
      <c r="AF613" s="14"/>
      <c r="AG613" s="14"/>
      <c r="AH613" s="14"/>
    </row>
    <row r="614" spans="1:34" ht="15.75" customHeight="1">
      <c r="A614" s="17"/>
      <c r="B614" s="18"/>
      <c r="C614" s="18"/>
      <c r="D614" s="18"/>
      <c r="E614" s="18"/>
      <c r="F614" s="18"/>
      <c r="G614" s="18"/>
      <c r="H614" s="20"/>
      <c r="I614" s="20"/>
      <c r="J614" s="20"/>
      <c r="K614" s="24"/>
      <c r="L614" s="20"/>
      <c r="M614" s="20"/>
      <c r="N614" s="18"/>
      <c r="O614" s="18"/>
      <c r="P614" s="18"/>
      <c r="Q614" s="18"/>
      <c r="R614" s="18"/>
      <c r="S614" s="14"/>
      <c r="T614" s="14"/>
      <c r="U614" s="14"/>
      <c r="V614" s="14"/>
      <c r="W614" s="14"/>
      <c r="X614" s="14"/>
      <c r="Y614" s="14"/>
      <c r="Z614" s="14"/>
      <c r="AA614" s="14"/>
      <c r="AB614" s="14"/>
      <c r="AC614" s="14"/>
      <c r="AD614" s="14"/>
      <c r="AE614" s="14"/>
      <c r="AF614" s="14"/>
      <c r="AG614" s="14"/>
      <c r="AH614" s="14"/>
    </row>
    <row r="615" spans="1:34" ht="15.75" customHeight="1">
      <c r="A615" s="17"/>
      <c r="B615" s="18"/>
      <c r="C615" s="18"/>
      <c r="D615" s="18"/>
      <c r="E615" s="18"/>
      <c r="F615" s="18"/>
      <c r="G615" s="18"/>
      <c r="H615" s="20"/>
      <c r="I615" s="20"/>
      <c r="J615" s="20"/>
      <c r="K615" s="24"/>
      <c r="L615" s="20"/>
      <c r="M615" s="20"/>
      <c r="N615" s="18"/>
      <c r="O615" s="18"/>
      <c r="P615" s="18"/>
      <c r="Q615" s="18"/>
      <c r="R615" s="18"/>
      <c r="S615" s="14"/>
      <c r="T615" s="14"/>
      <c r="U615" s="14"/>
      <c r="V615" s="14"/>
      <c r="W615" s="14"/>
      <c r="X615" s="14"/>
      <c r="Y615" s="14"/>
      <c r="Z615" s="14"/>
      <c r="AA615" s="14"/>
      <c r="AB615" s="14"/>
      <c r="AC615" s="14"/>
      <c r="AD615" s="14"/>
      <c r="AE615" s="14"/>
      <c r="AF615" s="14"/>
      <c r="AG615" s="14"/>
      <c r="AH615" s="14"/>
    </row>
    <row r="616" spans="1:34" ht="15.75" customHeight="1">
      <c r="A616" s="17"/>
      <c r="B616" s="18"/>
      <c r="C616" s="18"/>
      <c r="D616" s="18"/>
      <c r="E616" s="18"/>
      <c r="F616" s="18"/>
      <c r="G616" s="18"/>
      <c r="H616" s="20"/>
      <c r="I616" s="20"/>
      <c r="J616" s="20"/>
      <c r="K616" s="24"/>
      <c r="L616" s="20"/>
      <c r="M616" s="20"/>
      <c r="N616" s="18"/>
      <c r="O616" s="18"/>
      <c r="P616" s="18"/>
      <c r="Q616" s="18"/>
      <c r="R616" s="18"/>
      <c r="S616" s="14"/>
      <c r="T616" s="14"/>
      <c r="U616" s="14"/>
      <c r="V616" s="14"/>
      <c r="W616" s="14"/>
      <c r="X616" s="14"/>
      <c r="Y616" s="14"/>
      <c r="Z616" s="14"/>
      <c r="AA616" s="14"/>
      <c r="AB616" s="14"/>
      <c r="AC616" s="14"/>
      <c r="AD616" s="14"/>
      <c r="AE616" s="14"/>
      <c r="AF616" s="14"/>
      <c r="AG616" s="14"/>
      <c r="AH616" s="14"/>
    </row>
    <row r="617" spans="1:34" ht="15.75" customHeight="1">
      <c r="A617" s="17"/>
      <c r="B617" s="18"/>
      <c r="C617" s="18"/>
      <c r="D617" s="18"/>
      <c r="E617" s="18"/>
      <c r="F617" s="18"/>
      <c r="G617" s="18"/>
      <c r="H617" s="20"/>
      <c r="I617" s="20"/>
      <c r="J617" s="20"/>
      <c r="K617" s="24"/>
      <c r="L617" s="20"/>
      <c r="M617" s="20"/>
      <c r="N617" s="18"/>
      <c r="O617" s="18"/>
      <c r="P617" s="18"/>
      <c r="Q617" s="18"/>
      <c r="R617" s="18"/>
      <c r="S617" s="14"/>
      <c r="T617" s="14"/>
      <c r="U617" s="14"/>
      <c r="V617" s="14"/>
      <c r="W617" s="14"/>
      <c r="X617" s="14"/>
      <c r="Y617" s="14"/>
      <c r="Z617" s="14"/>
      <c r="AA617" s="14"/>
      <c r="AB617" s="14"/>
      <c r="AC617" s="14"/>
      <c r="AD617" s="14"/>
      <c r="AE617" s="14"/>
      <c r="AF617" s="14"/>
      <c r="AG617" s="14"/>
      <c r="AH617" s="14"/>
    </row>
    <row r="618" spans="1:34" ht="15.75" customHeight="1">
      <c r="A618" s="17"/>
      <c r="B618" s="18"/>
      <c r="C618" s="18"/>
      <c r="D618" s="18"/>
      <c r="E618" s="18"/>
      <c r="F618" s="18"/>
      <c r="G618" s="18"/>
      <c r="H618" s="20"/>
      <c r="I618" s="20"/>
      <c r="J618" s="20"/>
      <c r="K618" s="24"/>
      <c r="L618" s="20"/>
      <c r="M618" s="20"/>
      <c r="N618" s="18"/>
      <c r="O618" s="18"/>
      <c r="P618" s="18"/>
      <c r="Q618" s="18"/>
      <c r="R618" s="18"/>
      <c r="S618" s="14"/>
      <c r="T618" s="14"/>
      <c r="U618" s="14"/>
      <c r="V618" s="14"/>
      <c r="W618" s="14"/>
      <c r="X618" s="14"/>
      <c r="Y618" s="14"/>
      <c r="Z618" s="14"/>
      <c r="AA618" s="14"/>
      <c r="AB618" s="14"/>
      <c r="AC618" s="14"/>
      <c r="AD618" s="14"/>
      <c r="AE618" s="14"/>
      <c r="AF618" s="14"/>
      <c r="AG618" s="14"/>
      <c r="AH618" s="14"/>
    </row>
    <row r="619" spans="1:34" ht="15.75" customHeight="1">
      <c r="A619" s="17"/>
      <c r="B619" s="18"/>
      <c r="C619" s="18"/>
      <c r="D619" s="18"/>
      <c r="E619" s="18"/>
      <c r="F619" s="18"/>
      <c r="G619" s="18"/>
      <c r="H619" s="20"/>
      <c r="I619" s="20"/>
      <c r="J619" s="20"/>
      <c r="K619" s="24"/>
      <c r="L619" s="20"/>
      <c r="M619" s="20"/>
      <c r="N619" s="18"/>
      <c r="O619" s="18"/>
      <c r="P619" s="18"/>
      <c r="Q619" s="18"/>
      <c r="R619" s="18"/>
      <c r="S619" s="14"/>
      <c r="T619" s="14"/>
      <c r="U619" s="14"/>
      <c r="V619" s="14"/>
      <c r="W619" s="14"/>
      <c r="X619" s="14"/>
      <c r="Y619" s="14"/>
      <c r="Z619" s="14"/>
      <c r="AA619" s="14"/>
      <c r="AB619" s="14"/>
      <c r="AC619" s="14"/>
      <c r="AD619" s="14"/>
      <c r="AE619" s="14"/>
      <c r="AF619" s="14"/>
      <c r="AG619" s="14"/>
      <c r="AH619" s="14"/>
    </row>
    <row r="620" spans="1:34" ht="15.75" customHeight="1">
      <c r="A620" s="17"/>
      <c r="B620" s="18"/>
      <c r="C620" s="18"/>
      <c r="D620" s="18"/>
      <c r="E620" s="18"/>
      <c r="F620" s="18"/>
      <c r="G620" s="18"/>
      <c r="H620" s="20"/>
      <c r="I620" s="20"/>
      <c r="J620" s="20"/>
      <c r="K620" s="24"/>
      <c r="L620" s="20"/>
      <c r="M620" s="20"/>
      <c r="N620" s="18"/>
      <c r="O620" s="18"/>
      <c r="P620" s="18"/>
      <c r="Q620" s="18"/>
      <c r="R620" s="18"/>
      <c r="S620" s="14"/>
      <c r="T620" s="14"/>
      <c r="U620" s="14"/>
      <c r="V620" s="14"/>
      <c r="W620" s="14"/>
      <c r="X620" s="14"/>
      <c r="Y620" s="14"/>
      <c r="Z620" s="14"/>
      <c r="AA620" s="14"/>
      <c r="AB620" s="14"/>
      <c r="AC620" s="14"/>
      <c r="AD620" s="14"/>
      <c r="AE620" s="14"/>
      <c r="AF620" s="14"/>
      <c r="AG620" s="14"/>
      <c r="AH620" s="14"/>
    </row>
    <row r="621" spans="1:34" ht="15.75" customHeight="1">
      <c r="A621" s="17"/>
      <c r="B621" s="18"/>
      <c r="C621" s="18"/>
      <c r="D621" s="18"/>
      <c r="E621" s="18"/>
      <c r="F621" s="18"/>
      <c r="G621" s="18"/>
      <c r="H621" s="20"/>
      <c r="I621" s="20"/>
      <c r="J621" s="20"/>
      <c r="K621" s="24"/>
      <c r="L621" s="20"/>
      <c r="M621" s="20"/>
      <c r="N621" s="18"/>
      <c r="O621" s="18"/>
      <c r="P621" s="18"/>
      <c r="Q621" s="18"/>
      <c r="R621" s="18"/>
      <c r="S621" s="14"/>
      <c r="T621" s="14"/>
      <c r="U621" s="14"/>
      <c r="V621" s="14"/>
      <c r="W621" s="14"/>
      <c r="X621" s="14"/>
      <c r="Y621" s="14"/>
      <c r="Z621" s="14"/>
      <c r="AA621" s="14"/>
      <c r="AB621" s="14"/>
      <c r="AC621" s="14"/>
      <c r="AD621" s="14"/>
      <c r="AE621" s="14"/>
      <c r="AF621" s="14"/>
      <c r="AG621" s="14"/>
      <c r="AH621" s="14"/>
    </row>
    <row r="622" spans="1:34" ht="15.75" customHeight="1">
      <c r="A622" s="17"/>
      <c r="B622" s="18"/>
      <c r="C622" s="18"/>
      <c r="D622" s="18"/>
      <c r="E622" s="18"/>
      <c r="F622" s="18"/>
      <c r="G622" s="18"/>
      <c r="H622" s="20"/>
      <c r="I622" s="20"/>
      <c r="J622" s="20"/>
      <c r="K622" s="24"/>
      <c r="L622" s="20"/>
      <c r="M622" s="20"/>
      <c r="N622" s="18"/>
      <c r="O622" s="18"/>
      <c r="P622" s="18"/>
      <c r="Q622" s="18"/>
      <c r="R622" s="18"/>
      <c r="S622" s="14"/>
      <c r="T622" s="14"/>
      <c r="U622" s="14"/>
      <c r="V622" s="14"/>
      <c r="W622" s="14"/>
      <c r="X622" s="14"/>
      <c r="Y622" s="14"/>
      <c r="Z622" s="14"/>
      <c r="AA622" s="14"/>
      <c r="AB622" s="14"/>
      <c r="AC622" s="14"/>
      <c r="AD622" s="14"/>
      <c r="AE622" s="14"/>
      <c r="AF622" s="14"/>
      <c r="AG622" s="14"/>
      <c r="AH622" s="14"/>
    </row>
    <row r="623" spans="1:34" ht="15.75" customHeight="1">
      <c r="A623" s="17"/>
      <c r="B623" s="18"/>
      <c r="C623" s="18"/>
      <c r="D623" s="18"/>
      <c r="E623" s="18"/>
      <c r="F623" s="18"/>
      <c r="G623" s="18"/>
      <c r="H623" s="20"/>
      <c r="I623" s="20"/>
      <c r="J623" s="20"/>
      <c r="K623" s="24"/>
      <c r="L623" s="20"/>
      <c r="M623" s="20"/>
      <c r="N623" s="18"/>
      <c r="O623" s="18"/>
      <c r="P623" s="18"/>
      <c r="Q623" s="18"/>
      <c r="R623" s="18"/>
      <c r="S623" s="14"/>
      <c r="T623" s="14"/>
      <c r="U623" s="14"/>
      <c r="V623" s="14"/>
      <c r="W623" s="14"/>
      <c r="X623" s="14"/>
      <c r="Y623" s="14"/>
      <c r="Z623" s="14"/>
      <c r="AA623" s="14"/>
      <c r="AB623" s="14"/>
      <c r="AC623" s="14"/>
      <c r="AD623" s="14"/>
      <c r="AE623" s="14"/>
      <c r="AF623" s="14"/>
      <c r="AG623" s="14"/>
      <c r="AH623" s="14"/>
    </row>
    <row r="624" spans="1:34" ht="15.75" customHeight="1">
      <c r="A624" s="17"/>
      <c r="B624" s="18"/>
      <c r="C624" s="18"/>
      <c r="D624" s="18"/>
      <c r="E624" s="18"/>
      <c r="F624" s="18"/>
      <c r="G624" s="18"/>
      <c r="H624" s="20"/>
      <c r="I624" s="20"/>
      <c r="J624" s="20"/>
      <c r="K624" s="24"/>
      <c r="L624" s="20"/>
      <c r="M624" s="20"/>
      <c r="N624" s="18"/>
      <c r="O624" s="18"/>
      <c r="P624" s="18"/>
      <c r="Q624" s="18"/>
      <c r="R624" s="18"/>
      <c r="S624" s="14"/>
      <c r="T624" s="14"/>
      <c r="U624" s="14"/>
      <c r="V624" s="14"/>
      <c r="W624" s="14"/>
      <c r="X624" s="14"/>
      <c r="Y624" s="14"/>
      <c r="Z624" s="14"/>
      <c r="AA624" s="14"/>
      <c r="AB624" s="14"/>
      <c r="AC624" s="14"/>
      <c r="AD624" s="14"/>
      <c r="AE624" s="14"/>
      <c r="AF624" s="14"/>
      <c r="AG624" s="14"/>
      <c r="AH624" s="14"/>
    </row>
    <row r="625" spans="1:34" ht="15.75" customHeight="1">
      <c r="A625" s="17"/>
      <c r="B625" s="18"/>
      <c r="C625" s="18"/>
      <c r="D625" s="18"/>
      <c r="E625" s="18"/>
      <c r="F625" s="18"/>
      <c r="G625" s="18"/>
      <c r="H625" s="20"/>
      <c r="I625" s="20"/>
      <c r="J625" s="20"/>
      <c r="K625" s="24"/>
      <c r="L625" s="20"/>
      <c r="M625" s="20"/>
      <c r="N625" s="18"/>
      <c r="O625" s="18"/>
      <c r="P625" s="18"/>
      <c r="Q625" s="18"/>
      <c r="R625" s="18"/>
      <c r="S625" s="14"/>
      <c r="T625" s="14"/>
      <c r="U625" s="14"/>
      <c r="V625" s="14"/>
      <c r="W625" s="14"/>
      <c r="X625" s="14"/>
      <c r="Y625" s="14"/>
      <c r="Z625" s="14"/>
      <c r="AA625" s="14"/>
      <c r="AB625" s="14"/>
      <c r="AC625" s="14"/>
      <c r="AD625" s="14"/>
      <c r="AE625" s="14"/>
      <c r="AF625" s="14"/>
      <c r="AG625" s="14"/>
      <c r="AH625" s="14"/>
    </row>
    <row r="626" spans="1:34" ht="15.75" customHeight="1">
      <c r="A626" s="17"/>
      <c r="B626" s="18"/>
      <c r="C626" s="18"/>
      <c r="D626" s="18"/>
      <c r="E626" s="18"/>
      <c r="F626" s="18"/>
      <c r="G626" s="18"/>
      <c r="H626" s="20"/>
      <c r="I626" s="20"/>
      <c r="J626" s="20"/>
      <c r="K626" s="24"/>
      <c r="L626" s="20"/>
      <c r="M626" s="20"/>
      <c r="N626" s="18"/>
      <c r="O626" s="18"/>
      <c r="P626" s="18"/>
      <c r="Q626" s="18"/>
      <c r="R626" s="18"/>
      <c r="S626" s="14"/>
      <c r="T626" s="14"/>
      <c r="U626" s="14"/>
      <c r="V626" s="14"/>
      <c r="W626" s="14"/>
      <c r="X626" s="14"/>
      <c r="Y626" s="14"/>
      <c r="Z626" s="14"/>
      <c r="AA626" s="14"/>
      <c r="AB626" s="14"/>
      <c r="AC626" s="14"/>
      <c r="AD626" s="14"/>
      <c r="AE626" s="14"/>
      <c r="AF626" s="14"/>
      <c r="AG626" s="14"/>
      <c r="AH626" s="14"/>
    </row>
    <row r="627" spans="1:34" ht="15.75" customHeight="1">
      <c r="A627" s="17"/>
      <c r="B627" s="18"/>
      <c r="C627" s="18"/>
      <c r="D627" s="18"/>
      <c r="E627" s="18"/>
      <c r="F627" s="18"/>
      <c r="G627" s="18"/>
      <c r="H627" s="20"/>
      <c r="I627" s="20"/>
      <c r="J627" s="20"/>
      <c r="K627" s="24"/>
      <c r="L627" s="20"/>
      <c r="M627" s="20"/>
      <c r="N627" s="18"/>
      <c r="O627" s="18"/>
      <c r="P627" s="18"/>
      <c r="Q627" s="18"/>
      <c r="R627" s="18"/>
      <c r="S627" s="14"/>
      <c r="T627" s="14"/>
      <c r="U627" s="14"/>
      <c r="V627" s="14"/>
      <c r="W627" s="14"/>
      <c r="X627" s="14"/>
      <c r="Y627" s="14"/>
      <c r="Z627" s="14"/>
      <c r="AA627" s="14"/>
      <c r="AB627" s="14"/>
      <c r="AC627" s="14"/>
      <c r="AD627" s="14"/>
      <c r="AE627" s="14"/>
      <c r="AF627" s="14"/>
      <c r="AG627" s="14"/>
      <c r="AH627" s="14"/>
    </row>
    <row r="628" spans="1:34" ht="15.75" customHeight="1">
      <c r="A628" s="17"/>
      <c r="B628" s="18"/>
      <c r="C628" s="18"/>
      <c r="D628" s="18"/>
      <c r="E628" s="18"/>
      <c r="F628" s="18"/>
      <c r="G628" s="18"/>
      <c r="H628" s="20"/>
      <c r="I628" s="20"/>
      <c r="J628" s="20"/>
      <c r="K628" s="24"/>
      <c r="L628" s="20"/>
      <c r="M628" s="20"/>
      <c r="N628" s="18"/>
      <c r="O628" s="18"/>
      <c r="P628" s="18"/>
      <c r="Q628" s="18"/>
      <c r="R628" s="18"/>
      <c r="S628" s="14"/>
      <c r="T628" s="14"/>
      <c r="U628" s="14"/>
      <c r="V628" s="14"/>
      <c r="W628" s="14"/>
      <c r="X628" s="14"/>
      <c r="Y628" s="14"/>
      <c r="Z628" s="14"/>
      <c r="AA628" s="14"/>
      <c r="AB628" s="14"/>
      <c r="AC628" s="14"/>
      <c r="AD628" s="14"/>
      <c r="AE628" s="14"/>
      <c r="AF628" s="14"/>
      <c r="AG628" s="14"/>
      <c r="AH628" s="14"/>
    </row>
    <row r="629" spans="1:34" ht="15.75" customHeight="1">
      <c r="A629" s="17"/>
      <c r="B629" s="18"/>
      <c r="C629" s="18"/>
      <c r="D629" s="18"/>
      <c r="E629" s="18"/>
      <c r="F629" s="18"/>
      <c r="G629" s="18"/>
      <c r="H629" s="20"/>
      <c r="I629" s="20"/>
      <c r="J629" s="20"/>
      <c r="K629" s="24"/>
      <c r="L629" s="20"/>
      <c r="M629" s="20"/>
      <c r="N629" s="18"/>
      <c r="O629" s="18"/>
      <c r="P629" s="18"/>
      <c r="Q629" s="18"/>
      <c r="R629" s="18"/>
      <c r="S629" s="14"/>
      <c r="T629" s="14"/>
      <c r="U629" s="14"/>
      <c r="V629" s="14"/>
      <c r="W629" s="14"/>
      <c r="X629" s="14"/>
      <c r="Y629" s="14"/>
      <c r="Z629" s="14"/>
      <c r="AA629" s="14"/>
      <c r="AB629" s="14"/>
      <c r="AC629" s="14"/>
      <c r="AD629" s="14"/>
      <c r="AE629" s="14"/>
      <c r="AF629" s="14"/>
      <c r="AG629" s="14"/>
      <c r="AH629" s="14"/>
    </row>
    <row r="630" spans="1:34" ht="15.75" customHeight="1">
      <c r="A630" s="17"/>
      <c r="B630" s="18"/>
      <c r="C630" s="18"/>
      <c r="D630" s="18"/>
      <c r="E630" s="18"/>
      <c r="F630" s="18"/>
      <c r="G630" s="18"/>
      <c r="H630" s="20"/>
      <c r="I630" s="20"/>
      <c r="J630" s="20"/>
      <c r="K630" s="24"/>
      <c r="L630" s="20"/>
      <c r="M630" s="20"/>
      <c r="N630" s="18"/>
      <c r="O630" s="18"/>
      <c r="P630" s="18"/>
      <c r="Q630" s="18"/>
      <c r="R630" s="18"/>
      <c r="S630" s="14"/>
      <c r="T630" s="14"/>
      <c r="U630" s="14"/>
      <c r="V630" s="14"/>
      <c r="W630" s="14"/>
      <c r="X630" s="14"/>
      <c r="Y630" s="14"/>
      <c r="Z630" s="14"/>
      <c r="AA630" s="14"/>
      <c r="AB630" s="14"/>
      <c r="AC630" s="14"/>
      <c r="AD630" s="14"/>
      <c r="AE630" s="14"/>
      <c r="AF630" s="14"/>
      <c r="AG630" s="14"/>
      <c r="AH630" s="14"/>
    </row>
    <row r="631" spans="1:34" ht="15.75" customHeight="1">
      <c r="A631" s="17"/>
      <c r="B631" s="18"/>
      <c r="C631" s="18"/>
      <c r="D631" s="18"/>
      <c r="E631" s="18"/>
      <c r="F631" s="18"/>
      <c r="G631" s="18"/>
      <c r="H631" s="20"/>
      <c r="I631" s="20"/>
      <c r="J631" s="20"/>
      <c r="K631" s="24"/>
      <c r="L631" s="20"/>
      <c r="M631" s="20"/>
      <c r="N631" s="18"/>
      <c r="O631" s="18"/>
      <c r="P631" s="18"/>
      <c r="Q631" s="18"/>
      <c r="R631" s="18"/>
      <c r="S631" s="14"/>
      <c r="T631" s="14"/>
      <c r="U631" s="14"/>
      <c r="V631" s="14"/>
      <c r="W631" s="14"/>
      <c r="X631" s="14"/>
      <c r="Y631" s="14"/>
      <c r="Z631" s="14"/>
      <c r="AA631" s="14"/>
      <c r="AB631" s="14"/>
      <c r="AC631" s="14"/>
      <c r="AD631" s="14"/>
      <c r="AE631" s="14"/>
      <c r="AF631" s="14"/>
      <c r="AG631" s="14"/>
      <c r="AH631" s="14"/>
    </row>
    <row r="632" spans="1:34" ht="15.75" customHeight="1">
      <c r="A632" s="17"/>
      <c r="B632" s="18"/>
      <c r="C632" s="18"/>
      <c r="D632" s="18"/>
      <c r="E632" s="18"/>
      <c r="F632" s="18"/>
      <c r="G632" s="18"/>
      <c r="H632" s="20"/>
      <c r="I632" s="20"/>
      <c r="J632" s="20"/>
      <c r="K632" s="24"/>
      <c r="L632" s="20"/>
      <c r="M632" s="20"/>
      <c r="N632" s="18"/>
      <c r="O632" s="18"/>
      <c r="P632" s="18"/>
      <c r="Q632" s="18"/>
      <c r="R632" s="18"/>
      <c r="S632" s="14"/>
      <c r="T632" s="14"/>
      <c r="U632" s="14"/>
      <c r="V632" s="14"/>
      <c r="W632" s="14"/>
      <c r="X632" s="14"/>
      <c r="Y632" s="14"/>
      <c r="Z632" s="14"/>
      <c r="AA632" s="14"/>
      <c r="AB632" s="14"/>
      <c r="AC632" s="14"/>
      <c r="AD632" s="14"/>
      <c r="AE632" s="14"/>
      <c r="AF632" s="14"/>
      <c r="AG632" s="14"/>
      <c r="AH632" s="14"/>
    </row>
    <row r="633" spans="1:34" ht="15.75" customHeight="1">
      <c r="A633" s="17"/>
      <c r="B633" s="18"/>
      <c r="C633" s="18"/>
      <c r="D633" s="18"/>
      <c r="E633" s="18"/>
      <c r="F633" s="18"/>
      <c r="G633" s="18"/>
      <c r="H633" s="20"/>
      <c r="I633" s="20"/>
      <c r="J633" s="20"/>
      <c r="K633" s="24"/>
      <c r="L633" s="20"/>
      <c r="M633" s="20"/>
      <c r="N633" s="18"/>
      <c r="O633" s="18"/>
      <c r="P633" s="18"/>
      <c r="Q633" s="18"/>
      <c r="R633" s="18"/>
      <c r="S633" s="14"/>
      <c r="T633" s="14"/>
      <c r="U633" s="14"/>
      <c r="V633" s="14"/>
      <c r="W633" s="14"/>
      <c r="X633" s="14"/>
      <c r="Y633" s="14"/>
      <c r="Z633" s="14"/>
      <c r="AA633" s="14"/>
      <c r="AB633" s="14"/>
      <c r="AC633" s="14"/>
      <c r="AD633" s="14"/>
      <c r="AE633" s="14"/>
      <c r="AF633" s="14"/>
      <c r="AG633" s="14"/>
      <c r="AH633" s="14"/>
    </row>
    <row r="634" spans="1:34" ht="15.75" customHeight="1">
      <c r="A634" s="17"/>
      <c r="B634" s="18"/>
      <c r="C634" s="18"/>
      <c r="D634" s="18"/>
      <c r="E634" s="18"/>
      <c r="F634" s="18"/>
      <c r="G634" s="18"/>
      <c r="H634" s="20"/>
      <c r="I634" s="20"/>
      <c r="J634" s="20"/>
      <c r="K634" s="24"/>
      <c r="L634" s="20"/>
      <c r="M634" s="20"/>
      <c r="N634" s="18"/>
      <c r="O634" s="18"/>
      <c r="P634" s="18"/>
      <c r="Q634" s="18"/>
      <c r="R634" s="18"/>
      <c r="S634" s="14"/>
      <c r="T634" s="14"/>
      <c r="U634" s="14"/>
      <c r="V634" s="14"/>
      <c r="W634" s="14"/>
      <c r="X634" s="14"/>
      <c r="Y634" s="14"/>
      <c r="Z634" s="14"/>
      <c r="AA634" s="14"/>
      <c r="AB634" s="14"/>
      <c r="AC634" s="14"/>
      <c r="AD634" s="14"/>
      <c r="AE634" s="14"/>
      <c r="AF634" s="14"/>
      <c r="AG634" s="14"/>
      <c r="AH634" s="14"/>
    </row>
    <row r="635" spans="1:34" ht="15.75" customHeight="1">
      <c r="A635" s="17"/>
      <c r="B635" s="18"/>
      <c r="C635" s="18"/>
      <c r="D635" s="18"/>
      <c r="E635" s="18"/>
      <c r="F635" s="18"/>
      <c r="G635" s="18"/>
      <c r="H635" s="20"/>
      <c r="I635" s="20"/>
      <c r="J635" s="20"/>
      <c r="K635" s="24"/>
      <c r="L635" s="20"/>
      <c r="M635" s="20"/>
      <c r="N635" s="18"/>
      <c r="O635" s="18"/>
      <c r="P635" s="18"/>
      <c r="Q635" s="18"/>
      <c r="R635" s="18"/>
      <c r="S635" s="14"/>
      <c r="T635" s="14"/>
      <c r="U635" s="14"/>
      <c r="V635" s="14"/>
      <c r="W635" s="14"/>
      <c r="X635" s="14"/>
      <c r="Y635" s="14"/>
      <c r="Z635" s="14"/>
      <c r="AA635" s="14"/>
      <c r="AB635" s="14"/>
      <c r="AC635" s="14"/>
      <c r="AD635" s="14"/>
      <c r="AE635" s="14"/>
      <c r="AF635" s="14"/>
      <c r="AG635" s="14"/>
      <c r="AH635" s="14"/>
    </row>
    <row r="636" spans="1:34" ht="15.75" customHeight="1">
      <c r="A636" s="17"/>
      <c r="B636" s="18"/>
      <c r="C636" s="18"/>
      <c r="D636" s="18"/>
      <c r="E636" s="18"/>
      <c r="F636" s="18"/>
      <c r="G636" s="18"/>
      <c r="H636" s="20"/>
      <c r="I636" s="20"/>
      <c r="J636" s="20"/>
      <c r="K636" s="24"/>
      <c r="L636" s="20"/>
      <c r="M636" s="20"/>
      <c r="N636" s="18"/>
      <c r="O636" s="18"/>
      <c r="P636" s="18"/>
      <c r="Q636" s="18"/>
      <c r="R636" s="18"/>
      <c r="S636" s="14"/>
      <c r="T636" s="14"/>
      <c r="U636" s="14"/>
      <c r="V636" s="14"/>
      <c r="W636" s="14"/>
      <c r="X636" s="14"/>
      <c r="Y636" s="14"/>
      <c r="Z636" s="14"/>
      <c r="AA636" s="14"/>
      <c r="AB636" s="14"/>
      <c r="AC636" s="14"/>
      <c r="AD636" s="14"/>
      <c r="AE636" s="14"/>
      <c r="AF636" s="14"/>
      <c r="AG636" s="14"/>
      <c r="AH636" s="14"/>
    </row>
    <row r="637" spans="1:34" ht="15.75" customHeight="1">
      <c r="A637" s="17"/>
      <c r="B637" s="18"/>
      <c r="C637" s="18"/>
      <c r="D637" s="18"/>
      <c r="E637" s="18"/>
      <c r="F637" s="18"/>
      <c r="G637" s="18"/>
      <c r="H637" s="20"/>
      <c r="I637" s="20"/>
      <c r="J637" s="20"/>
      <c r="K637" s="24"/>
      <c r="L637" s="20"/>
      <c r="M637" s="20"/>
      <c r="N637" s="18"/>
      <c r="O637" s="18"/>
      <c r="P637" s="18"/>
      <c r="Q637" s="18"/>
      <c r="R637" s="18"/>
      <c r="S637" s="14"/>
      <c r="T637" s="14"/>
      <c r="U637" s="14"/>
      <c r="V637" s="14"/>
      <c r="W637" s="14"/>
      <c r="X637" s="14"/>
      <c r="Y637" s="14"/>
      <c r="Z637" s="14"/>
      <c r="AA637" s="14"/>
      <c r="AB637" s="14"/>
      <c r="AC637" s="14"/>
      <c r="AD637" s="14"/>
      <c r="AE637" s="14"/>
      <c r="AF637" s="14"/>
      <c r="AG637" s="14"/>
      <c r="AH637" s="14"/>
    </row>
    <row r="638" spans="1:34" ht="15.75" customHeight="1">
      <c r="A638" s="17"/>
      <c r="B638" s="18"/>
      <c r="C638" s="18"/>
      <c r="D638" s="18"/>
      <c r="E638" s="18"/>
      <c r="F638" s="18"/>
      <c r="G638" s="18"/>
      <c r="H638" s="20"/>
      <c r="I638" s="20"/>
      <c r="J638" s="20"/>
      <c r="K638" s="24"/>
      <c r="L638" s="20"/>
      <c r="M638" s="20"/>
      <c r="N638" s="18"/>
      <c r="O638" s="18"/>
      <c r="P638" s="18"/>
      <c r="Q638" s="18"/>
      <c r="R638" s="18"/>
      <c r="S638" s="14"/>
      <c r="T638" s="14"/>
      <c r="U638" s="14"/>
      <c r="V638" s="14"/>
      <c r="W638" s="14"/>
      <c r="X638" s="14"/>
      <c r="Y638" s="14"/>
      <c r="Z638" s="14"/>
      <c r="AA638" s="14"/>
      <c r="AB638" s="14"/>
      <c r="AC638" s="14"/>
      <c r="AD638" s="14"/>
      <c r="AE638" s="14"/>
      <c r="AF638" s="14"/>
      <c r="AG638" s="14"/>
      <c r="AH638" s="14"/>
    </row>
    <row r="639" spans="1:34" ht="15.75" customHeight="1">
      <c r="A639" s="17"/>
      <c r="B639" s="18"/>
      <c r="C639" s="18"/>
      <c r="D639" s="18"/>
      <c r="E639" s="18"/>
      <c r="F639" s="18"/>
      <c r="G639" s="18"/>
      <c r="H639" s="20"/>
      <c r="I639" s="20"/>
      <c r="J639" s="20"/>
      <c r="K639" s="24"/>
      <c r="L639" s="20"/>
      <c r="M639" s="20"/>
      <c r="N639" s="18"/>
      <c r="O639" s="18"/>
      <c r="P639" s="18"/>
      <c r="Q639" s="18"/>
      <c r="R639" s="18"/>
      <c r="S639" s="14"/>
      <c r="T639" s="14"/>
      <c r="U639" s="14"/>
      <c r="V639" s="14"/>
      <c r="W639" s="14"/>
      <c r="X639" s="14"/>
      <c r="Y639" s="14"/>
      <c r="Z639" s="14"/>
      <c r="AA639" s="14"/>
      <c r="AB639" s="14"/>
      <c r="AC639" s="14"/>
      <c r="AD639" s="14"/>
      <c r="AE639" s="14"/>
      <c r="AF639" s="14"/>
      <c r="AG639" s="14"/>
      <c r="AH639" s="14"/>
    </row>
    <row r="640" spans="1:34" ht="15.75" customHeight="1">
      <c r="A640" s="17"/>
      <c r="B640" s="18"/>
      <c r="C640" s="18"/>
      <c r="D640" s="18"/>
      <c r="E640" s="18"/>
      <c r="F640" s="18"/>
      <c r="G640" s="18"/>
      <c r="H640" s="20"/>
      <c r="I640" s="20"/>
      <c r="J640" s="20"/>
      <c r="K640" s="24"/>
      <c r="L640" s="20"/>
      <c r="M640" s="20"/>
      <c r="N640" s="18"/>
      <c r="O640" s="18"/>
      <c r="P640" s="18"/>
      <c r="Q640" s="18"/>
      <c r="R640" s="18"/>
      <c r="S640" s="14"/>
      <c r="T640" s="14"/>
      <c r="U640" s="14"/>
      <c r="V640" s="14"/>
      <c r="W640" s="14"/>
      <c r="X640" s="14"/>
      <c r="Y640" s="14"/>
      <c r="Z640" s="14"/>
      <c r="AA640" s="14"/>
      <c r="AB640" s="14"/>
      <c r="AC640" s="14"/>
      <c r="AD640" s="14"/>
      <c r="AE640" s="14"/>
      <c r="AF640" s="14"/>
      <c r="AG640" s="14"/>
      <c r="AH640" s="14"/>
    </row>
    <row r="641" spans="1:34" ht="15.75" customHeight="1">
      <c r="A641" s="17"/>
      <c r="B641" s="18"/>
      <c r="C641" s="18"/>
      <c r="D641" s="18"/>
      <c r="E641" s="18"/>
      <c r="F641" s="18"/>
      <c r="G641" s="18"/>
      <c r="H641" s="20"/>
      <c r="I641" s="20"/>
      <c r="J641" s="20"/>
      <c r="K641" s="24"/>
      <c r="L641" s="20"/>
      <c r="M641" s="20"/>
      <c r="N641" s="18"/>
      <c r="O641" s="18"/>
      <c r="P641" s="18"/>
      <c r="Q641" s="18"/>
      <c r="R641" s="18"/>
      <c r="S641" s="14"/>
      <c r="T641" s="14"/>
      <c r="U641" s="14"/>
      <c r="V641" s="14"/>
      <c r="W641" s="14"/>
      <c r="X641" s="14"/>
      <c r="Y641" s="14"/>
      <c r="Z641" s="14"/>
      <c r="AA641" s="14"/>
      <c r="AB641" s="14"/>
      <c r="AC641" s="14"/>
      <c r="AD641" s="14"/>
      <c r="AE641" s="14"/>
      <c r="AF641" s="14"/>
      <c r="AG641" s="14"/>
      <c r="AH641" s="14"/>
    </row>
    <row r="642" spans="1:34" ht="15.75" customHeight="1">
      <c r="A642" s="17"/>
      <c r="B642" s="18"/>
      <c r="C642" s="18"/>
      <c r="D642" s="18"/>
      <c r="E642" s="18"/>
      <c r="F642" s="18"/>
      <c r="G642" s="18"/>
      <c r="H642" s="20"/>
      <c r="I642" s="20"/>
      <c r="J642" s="20"/>
      <c r="K642" s="24"/>
      <c r="L642" s="20"/>
      <c r="M642" s="20"/>
      <c r="N642" s="18"/>
      <c r="O642" s="18"/>
      <c r="P642" s="18"/>
      <c r="Q642" s="18"/>
      <c r="R642" s="18"/>
      <c r="S642" s="14"/>
      <c r="T642" s="14"/>
      <c r="U642" s="14"/>
      <c r="V642" s="14"/>
      <c r="W642" s="14"/>
      <c r="X642" s="14"/>
      <c r="Y642" s="14"/>
      <c r="Z642" s="14"/>
      <c r="AA642" s="14"/>
      <c r="AB642" s="14"/>
      <c r="AC642" s="14"/>
      <c r="AD642" s="14"/>
      <c r="AE642" s="14"/>
      <c r="AF642" s="14"/>
      <c r="AG642" s="14"/>
      <c r="AH642" s="14"/>
    </row>
    <row r="643" spans="1:34" ht="15.75" customHeight="1">
      <c r="A643" s="17"/>
      <c r="B643" s="18"/>
      <c r="C643" s="18"/>
      <c r="D643" s="18"/>
      <c r="E643" s="18"/>
      <c r="F643" s="18"/>
      <c r="G643" s="18"/>
      <c r="H643" s="20"/>
      <c r="I643" s="20"/>
      <c r="J643" s="20"/>
      <c r="K643" s="24"/>
      <c r="L643" s="20"/>
      <c r="M643" s="20"/>
      <c r="N643" s="18"/>
      <c r="O643" s="18"/>
      <c r="P643" s="18"/>
      <c r="Q643" s="18"/>
      <c r="R643" s="18"/>
      <c r="S643" s="14"/>
      <c r="T643" s="14"/>
      <c r="U643" s="14"/>
      <c r="V643" s="14"/>
      <c r="W643" s="14"/>
      <c r="X643" s="14"/>
      <c r="Y643" s="14"/>
      <c r="Z643" s="14"/>
      <c r="AA643" s="14"/>
      <c r="AB643" s="14"/>
      <c r="AC643" s="14"/>
      <c r="AD643" s="14"/>
      <c r="AE643" s="14"/>
      <c r="AF643" s="14"/>
      <c r="AG643" s="14"/>
      <c r="AH643" s="14"/>
    </row>
    <row r="644" spans="1:34" ht="15.75" customHeight="1">
      <c r="A644" s="17"/>
      <c r="B644" s="18"/>
      <c r="C644" s="18"/>
      <c r="D644" s="18"/>
      <c r="E644" s="18"/>
      <c r="F644" s="18"/>
      <c r="G644" s="18"/>
      <c r="H644" s="20"/>
      <c r="I644" s="20"/>
      <c r="J644" s="20"/>
      <c r="K644" s="24"/>
      <c r="L644" s="20"/>
      <c r="M644" s="20"/>
      <c r="N644" s="18"/>
      <c r="O644" s="18"/>
      <c r="P644" s="18"/>
      <c r="Q644" s="18"/>
      <c r="R644" s="18"/>
      <c r="S644" s="14"/>
      <c r="T644" s="14"/>
      <c r="U644" s="14"/>
      <c r="V644" s="14"/>
      <c r="W644" s="14"/>
      <c r="X644" s="14"/>
      <c r="Y644" s="14"/>
      <c r="Z644" s="14"/>
      <c r="AA644" s="14"/>
      <c r="AB644" s="14"/>
      <c r="AC644" s="14"/>
      <c r="AD644" s="14"/>
      <c r="AE644" s="14"/>
      <c r="AF644" s="14"/>
      <c r="AG644" s="14"/>
      <c r="AH644" s="14"/>
    </row>
    <row r="645" spans="1:34" ht="15.75" customHeight="1">
      <c r="A645" s="17"/>
      <c r="B645" s="18"/>
      <c r="C645" s="18"/>
      <c r="D645" s="18"/>
      <c r="E645" s="18"/>
      <c r="F645" s="18"/>
      <c r="G645" s="18"/>
      <c r="H645" s="20"/>
      <c r="I645" s="20"/>
      <c r="J645" s="20"/>
      <c r="K645" s="24"/>
      <c r="L645" s="20"/>
      <c r="M645" s="20"/>
      <c r="N645" s="18"/>
      <c r="O645" s="18"/>
      <c r="P645" s="18"/>
      <c r="Q645" s="18"/>
      <c r="R645" s="18"/>
      <c r="S645" s="14"/>
      <c r="T645" s="14"/>
      <c r="U645" s="14"/>
      <c r="V645" s="14"/>
      <c r="W645" s="14"/>
      <c r="X645" s="14"/>
      <c r="Y645" s="14"/>
      <c r="Z645" s="14"/>
      <c r="AA645" s="14"/>
      <c r="AB645" s="14"/>
      <c r="AC645" s="14"/>
      <c r="AD645" s="14"/>
      <c r="AE645" s="14"/>
      <c r="AF645" s="14"/>
      <c r="AG645" s="14"/>
      <c r="AH645" s="14"/>
    </row>
    <row r="646" spans="1:34" ht="15.75" customHeight="1">
      <c r="A646" s="17"/>
      <c r="B646" s="18"/>
      <c r="C646" s="18"/>
      <c r="D646" s="18"/>
      <c r="E646" s="18"/>
      <c r="F646" s="18"/>
      <c r="G646" s="18"/>
      <c r="H646" s="20"/>
      <c r="I646" s="20"/>
      <c r="J646" s="20"/>
      <c r="K646" s="24"/>
      <c r="L646" s="20"/>
      <c r="M646" s="20"/>
      <c r="N646" s="18"/>
      <c r="O646" s="18"/>
      <c r="P646" s="18"/>
      <c r="Q646" s="18"/>
      <c r="R646" s="18"/>
      <c r="S646" s="14"/>
      <c r="T646" s="14"/>
      <c r="U646" s="14"/>
      <c r="V646" s="14"/>
      <c r="W646" s="14"/>
      <c r="X646" s="14"/>
      <c r="Y646" s="14"/>
      <c r="Z646" s="14"/>
      <c r="AA646" s="14"/>
      <c r="AB646" s="14"/>
      <c r="AC646" s="14"/>
      <c r="AD646" s="14"/>
      <c r="AE646" s="14"/>
      <c r="AF646" s="14"/>
      <c r="AG646" s="14"/>
      <c r="AH646" s="14"/>
    </row>
    <row r="647" spans="1:34" ht="15.75" customHeight="1">
      <c r="A647" s="17"/>
      <c r="B647" s="18"/>
      <c r="C647" s="18"/>
      <c r="D647" s="18"/>
      <c r="E647" s="18"/>
      <c r="F647" s="18"/>
      <c r="G647" s="18"/>
      <c r="H647" s="20"/>
      <c r="I647" s="20"/>
      <c r="J647" s="20"/>
      <c r="K647" s="24"/>
      <c r="L647" s="20"/>
      <c r="M647" s="20"/>
      <c r="N647" s="18"/>
      <c r="O647" s="18"/>
      <c r="P647" s="18"/>
      <c r="Q647" s="18"/>
      <c r="R647" s="18"/>
      <c r="S647" s="14"/>
      <c r="T647" s="14"/>
      <c r="U647" s="14"/>
      <c r="V647" s="14"/>
      <c r="W647" s="14"/>
      <c r="X647" s="14"/>
      <c r="Y647" s="14"/>
      <c r="Z647" s="14"/>
      <c r="AA647" s="14"/>
      <c r="AB647" s="14"/>
      <c r="AC647" s="14"/>
      <c r="AD647" s="14"/>
      <c r="AE647" s="14"/>
      <c r="AF647" s="14"/>
      <c r="AG647" s="14"/>
      <c r="AH647" s="14"/>
    </row>
    <row r="648" spans="1:34" ht="15.75" customHeight="1">
      <c r="A648" s="17"/>
      <c r="B648" s="18"/>
      <c r="C648" s="18"/>
      <c r="D648" s="18"/>
      <c r="E648" s="18"/>
      <c r="F648" s="18"/>
      <c r="G648" s="18"/>
      <c r="H648" s="20"/>
      <c r="I648" s="20"/>
      <c r="J648" s="20"/>
      <c r="K648" s="24"/>
      <c r="L648" s="20"/>
      <c r="M648" s="20"/>
      <c r="N648" s="18"/>
      <c r="O648" s="18"/>
      <c r="P648" s="18"/>
      <c r="Q648" s="18"/>
      <c r="R648" s="18"/>
      <c r="S648" s="14"/>
      <c r="T648" s="14"/>
      <c r="U648" s="14"/>
      <c r="V648" s="14"/>
      <c r="W648" s="14"/>
      <c r="X648" s="14"/>
      <c r="Y648" s="14"/>
      <c r="Z648" s="14"/>
      <c r="AA648" s="14"/>
      <c r="AB648" s="14"/>
      <c r="AC648" s="14"/>
      <c r="AD648" s="14"/>
      <c r="AE648" s="14"/>
      <c r="AF648" s="14"/>
      <c r="AG648" s="14"/>
      <c r="AH648" s="14"/>
    </row>
    <row r="649" spans="1:34" ht="15.75" customHeight="1">
      <c r="A649" s="17"/>
      <c r="B649" s="18"/>
      <c r="C649" s="18"/>
      <c r="D649" s="18"/>
      <c r="E649" s="18"/>
      <c r="F649" s="18"/>
      <c r="G649" s="18"/>
      <c r="H649" s="20"/>
      <c r="I649" s="20"/>
      <c r="J649" s="20"/>
      <c r="K649" s="24"/>
      <c r="L649" s="20"/>
      <c r="M649" s="20"/>
      <c r="N649" s="18"/>
      <c r="O649" s="18"/>
      <c r="P649" s="18"/>
      <c r="Q649" s="18"/>
      <c r="R649" s="18"/>
      <c r="S649" s="14"/>
      <c r="T649" s="14"/>
      <c r="U649" s="14"/>
      <c r="V649" s="14"/>
      <c r="W649" s="14"/>
      <c r="X649" s="14"/>
      <c r="Y649" s="14"/>
      <c r="Z649" s="14"/>
      <c r="AA649" s="14"/>
      <c r="AB649" s="14"/>
      <c r="AC649" s="14"/>
      <c r="AD649" s="14"/>
      <c r="AE649" s="14"/>
      <c r="AF649" s="14"/>
      <c r="AG649" s="14"/>
      <c r="AH649" s="14"/>
    </row>
    <row r="650" spans="1:34" ht="15.75" customHeight="1">
      <c r="A650" s="17"/>
      <c r="B650" s="18"/>
      <c r="C650" s="18"/>
      <c r="D650" s="18"/>
      <c r="E650" s="18"/>
      <c r="F650" s="18"/>
      <c r="G650" s="18"/>
      <c r="H650" s="20"/>
      <c r="I650" s="20"/>
      <c r="J650" s="20"/>
      <c r="K650" s="24"/>
      <c r="L650" s="20"/>
      <c r="M650" s="20"/>
      <c r="N650" s="18"/>
      <c r="O650" s="18"/>
      <c r="P650" s="18"/>
      <c r="Q650" s="18"/>
      <c r="R650" s="18"/>
      <c r="S650" s="14"/>
      <c r="T650" s="14"/>
      <c r="U650" s="14"/>
      <c r="V650" s="14"/>
      <c r="W650" s="14"/>
      <c r="X650" s="14"/>
      <c r="Y650" s="14"/>
      <c r="Z650" s="14"/>
      <c r="AA650" s="14"/>
      <c r="AB650" s="14"/>
      <c r="AC650" s="14"/>
      <c r="AD650" s="14"/>
      <c r="AE650" s="14"/>
      <c r="AF650" s="14"/>
      <c r="AG650" s="14"/>
      <c r="AH650" s="14"/>
    </row>
    <row r="651" spans="1:34" ht="15.75" customHeight="1">
      <c r="A651" s="17"/>
      <c r="B651" s="18"/>
      <c r="C651" s="18"/>
      <c r="D651" s="18"/>
      <c r="E651" s="18"/>
      <c r="F651" s="18"/>
      <c r="G651" s="18"/>
      <c r="H651" s="20"/>
      <c r="I651" s="20"/>
      <c r="J651" s="20"/>
      <c r="K651" s="24"/>
      <c r="L651" s="20"/>
      <c r="M651" s="20"/>
      <c r="N651" s="18"/>
      <c r="O651" s="18"/>
      <c r="P651" s="18"/>
      <c r="Q651" s="18"/>
      <c r="R651" s="18"/>
      <c r="S651" s="14"/>
      <c r="T651" s="14"/>
      <c r="U651" s="14"/>
      <c r="V651" s="14"/>
      <c r="W651" s="14"/>
      <c r="X651" s="14"/>
      <c r="Y651" s="14"/>
      <c r="Z651" s="14"/>
      <c r="AA651" s="14"/>
      <c r="AB651" s="14"/>
      <c r="AC651" s="14"/>
      <c r="AD651" s="14"/>
      <c r="AE651" s="14"/>
      <c r="AF651" s="14"/>
      <c r="AG651" s="14"/>
      <c r="AH651" s="14"/>
    </row>
    <row r="652" spans="1:34" ht="15.75" customHeight="1">
      <c r="A652" s="17"/>
      <c r="B652" s="18"/>
      <c r="C652" s="18"/>
      <c r="D652" s="18"/>
      <c r="E652" s="18"/>
      <c r="F652" s="18"/>
      <c r="G652" s="18"/>
      <c r="H652" s="20"/>
      <c r="I652" s="20"/>
      <c r="J652" s="20"/>
      <c r="K652" s="24"/>
      <c r="L652" s="20"/>
      <c r="M652" s="20"/>
      <c r="N652" s="18"/>
      <c r="O652" s="18"/>
      <c r="P652" s="18"/>
      <c r="Q652" s="18"/>
      <c r="R652" s="18"/>
      <c r="S652" s="14"/>
      <c r="T652" s="14"/>
      <c r="U652" s="14"/>
      <c r="V652" s="14"/>
      <c r="W652" s="14"/>
      <c r="X652" s="14"/>
      <c r="Y652" s="14"/>
      <c r="Z652" s="14"/>
      <c r="AA652" s="14"/>
      <c r="AB652" s="14"/>
      <c r="AC652" s="14"/>
      <c r="AD652" s="14"/>
      <c r="AE652" s="14"/>
      <c r="AF652" s="14"/>
      <c r="AG652" s="14"/>
      <c r="AH652" s="14"/>
    </row>
    <row r="653" spans="1:34" ht="15.75" customHeight="1">
      <c r="A653" s="17"/>
      <c r="B653" s="18"/>
      <c r="C653" s="18"/>
      <c r="D653" s="18"/>
      <c r="E653" s="18"/>
      <c r="F653" s="18"/>
      <c r="G653" s="18"/>
      <c r="H653" s="20"/>
      <c r="I653" s="20"/>
      <c r="J653" s="20"/>
      <c r="K653" s="24"/>
      <c r="L653" s="20"/>
      <c r="M653" s="20"/>
      <c r="N653" s="18"/>
      <c r="O653" s="18"/>
      <c r="P653" s="18"/>
      <c r="Q653" s="18"/>
      <c r="R653" s="18"/>
      <c r="S653" s="14"/>
      <c r="T653" s="14"/>
      <c r="U653" s="14"/>
      <c r="V653" s="14"/>
      <c r="W653" s="14"/>
      <c r="X653" s="14"/>
      <c r="Y653" s="14"/>
      <c r="Z653" s="14"/>
      <c r="AA653" s="14"/>
      <c r="AB653" s="14"/>
      <c r="AC653" s="14"/>
      <c r="AD653" s="14"/>
      <c r="AE653" s="14"/>
      <c r="AF653" s="14"/>
      <c r="AG653" s="14"/>
      <c r="AH653" s="14"/>
    </row>
    <row r="654" spans="1:34" ht="15.75" customHeight="1">
      <c r="A654" s="17"/>
      <c r="B654" s="18"/>
      <c r="C654" s="18"/>
      <c r="D654" s="18"/>
      <c r="E654" s="18"/>
      <c r="F654" s="18"/>
      <c r="G654" s="18"/>
      <c r="H654" s="20"/>
      <c r="I654" s="20"/>
      <c r="J654" s="20"/>
      <c r="K654" s="24"/>
      <c r="L654" s="20"/>
      <c r="M654" s="20"/>
      <c r="N654" s="18"/>
      <c r="O654" s="18"/>
      <c r="P654" s="18"/>
      <c r="Q654" s="18"/>
      <c r="R654" s="18"/>
      <c r="S654" s="14"/>
      <c r="T654" s="14"/>
      <c r="U654" s="14"/>
      <c r="V654" s="14"/>
      <c r="W654" s="14"/>
      <c r="X654" s="14"/>
      <c r="Y654" s="14"/>
      <c r="Z654" s="14"/>
      <c r="AA654" s="14"/>
      <c r="AB654" s="14"/>
      <c r="AC654" s="14"/>
      <c r="AD654" s="14"/>
      <c r="AE654" s="14"/>
      <c r="AF654" s="14"/>
      <c r="AG654" s="14"/>
      <c r="AH654" s="14"/>
    </row>
    <row r="655" spans="1:34" ht="15.75" customHeight="1">
      <c r="A655" s="17"/>
      <c r="B655" s="18"/>
      <c r="C655" s="18"/>
      <c r="D655" s="18"/>
      <c r="E655" s="18"/>
      <c r="F655" s="18"/>
      <c r="G655" s="18"/>
      <c r="H655" s="20"/>
      <c r="I655" s="20"/>
      <c r="J655" s="20"/>
      <c r="K655" s="24"/>
      <c r="L655" s="20"/>
      <c r="M655" s="20"/>
      <c r="N655" s="18"/>
      <c r="O655" s="18"/>
      <c r="P655" s="18"/>
      <c r="Q655" s="18"/>
      <c r="R655" s="18"/>
      <c r="S655" s="14"/>
      <c r="T655" s="14"/>
      <c r="U655" s="14"/>
      <c r="V655" s="14"/>
      <c r="W655" s="14"/>
      <c r="X655" s="14"/>
      <c r="Y655" s="14"/>
      <c r="Z655" s="14"/>
      <c r="AA655" s="14"/>
      <c r="AB655" s="14"/>
      <c r="AC655" s="14"/>
      <c r="AD655" s="14"/>
      <c r="AE655" s="14"/>
      <c r="AF655" s="14"/>
      <c r="AG655" s="14"/>
      <c r="AH655" s="14"/>
    </row>
    <row r="656" spans="1:34" ht="15.75" customHeight="1">
      <c r="A656" s="17"/>
      <c r="B656" s="18"/>
      <c r="C656" s="18"/>
      <c r="D656" s="18"/>
      <c r="E656" s="18"/>
      <c r="F656" s="18"/>
      <c r="G656" s="18"/>
      <c r="H656" s="20"/>
      <c r="I656" s="20"/>
      <c r="J656" s="20"/>
      <c r="K656" s="24"/>
      <c r="L656" s="20"/>
      <c r="M656" s="20"/>
      <c r="N656" s="18"/>
      <c r="O656" s="18"/>
      <c r="P656" s="18"/>
      <c r="Q656" s="18"/>
      <c r="R656" s="18"/>
      <c r="S656" s="14"/>
      <c r="T656" s="14"/>
      <c r="U656" s="14"/>
      <c r="V656" s="14"/>
      <c r="W656" s="14"/>
      <c r="X656" s="14"/>
      <c r="Y656" s="14"/>
      <c r="Z656" s="14"/>
      <c r="AA656" s="14"/>
      <c r="AB656" s="14"/>
      <c r="AC656" s="14"/>
      <c r="AD656" s="14"/>
      <c r="AE656" s="14"/>
      <c r="AF656" s="14"/>
      <c r="AG656" s="14"/>
      <c r="AH656" s="14"/>
    </row>
    <row r="657" spans="1:34" ht="15.75" customHeight="1">
      <c r="A657" s="17"/>
      <c r="B657" s="18"/>
      <c r="C657" s="18"/>
      <c r="D657" s="18"/>
      <c r="E657" s="18"/>
      <c r="F657" s="18"/>
      <c r="G657" s="18"/>
      <c r="H657" s="20"/>
      <c r="I657" s="20"/>
      <c r="J657" s="20"/>
      <c r="K657" s="24"/>
      <c r="L657" s="20"/>
      <c r="M657" s="20"/>
      <c r="N657" s="18"/>
      <c r="O657" s="18"/>
      <c r="P657" s="18"/>
      <c r="Q657" s="18"/>
      <c r="R657" s="18"/>
      <c r="S657" s="14"/>
      <c r="T657" s="14"/>
      <c r="U657" s="14"/>
      <c r="V657" s="14"/>
      <c r="W657" s="14"/>
      <c r="X657" s="14"/>
      <c r="Y657" s="14"/>
      <c r="Z657" s="14"/>
      <c r="AA657" s="14"/>
      <c r="AB657" s="14"/>
      <c r="AC657" s="14"/>
      <c r="AD657" s="14"/>
      <c r="AE657" s="14"/>
      <c r="AF657" s="14"/>
      <c r="AG657" s="14"/>
      <c r="AH657" s="14"/>
    </row>
    <row r="658" spans="1:34" ht="15.75" customHeight="1">
      <c r="A658" s="17"/>
      <c r="B658" s="18"/>
      <c r="C658" s="18"/>
      <c r="D658" s="18"/>
      <c r="E658" s="18"/>
      <c r="F658" s="18"/>
      <c r="G658" s="18"/>
      <c r="H658" s="20"/>
      <c r="I658" s="20"/>
      <c r="J658" s="20"/>
      <c r="K658" s="24"/>
      <c r="L658" s="20"/>
      <c r="M658" s="20"/>
      <c r="N658" s="18"/>
      <c r="O658" s="18"/>
      <c r="P658" s="18"/>
      <c r="Q658" s="18"/>
      <c r="R658" s="18"/>
      <c r="S658" s="14"/>
      <c r="T658" s="14"/>
      <c r="U658" s="14"/>
      <c r="V658" s="14"/>
      <c r="W658" s="14"/>
      <c r="X658" s="14"/>
      <c r="Y658" s="14"/>
      <c r="Z658" s="14"/>
      <c r="AA658" s="14"/>
      <c r="AB658" s="14"/>
      <c r="AC658" s="14"/>
      <c r="AD658" s="14"/>
      <c r="AE658" s="14"/>
      <c r="AF658" s="14"/>
      <c r="AG658" s="14"/>
      <c r="AH658" s="14"/>
    </row>
    <row r="659" spans="1:34" ht="15.75" customHeight="1">
      <c r="A659" s="17"/>
      <c r="B659" s="18"/>
      <c r="C659" s="18"/>
      <c r="D659" s="18"/>
      <c r="E659" s="18"/>
      <c r="F659" s="18"/>
      <c r="G659" s="18"/>
      <c r="H659" s="20"/>
      <c r="I659" s="20"/>
      <c r="J659" s="20"/>
      <c r="K659" s="24"/>
      <c r="L659" s="20"/>
      <c r="M659" s="20"/>
      <c r="N659" s="18"/>
      <c r="O659" s="18"/>
      <c r="P659" s="18"/>
      <c r="Q659" s="18"/>
      <c r="R659" s="18"/>
      <c r="S659" s="14"/>
      <c r="T659" s="14"/>
      <c r="U659" s="14"/>
      <c r="V659" s="14"/>
      <c r="W659" s="14"/>
      <c r="X659" s="14"/>
      <c r="Y659" s="14"/>
      <c r="Z659" s="14"/>
      <c r="AA659" s="14"/>
      <c r="AB659" s="14"/>
      <c r="AC659" s="14"/>
      <c r="AD659" s="14"/>
      <c r="AE659" s="14"/>
      <c r="AF659" s="14"/>
      <c r="AG659" s="14"/>
      <c r="AH659" s="14"/>
    </row>
    <row r="660" spans="1:34" ht="15.75" customHeight="1">
      <c r="A660" s="17"/>
      <c r="B660" s="18"/>
      <c r="C660" s="18"/>
      <c r="D660" s="18"/>
      <c r="E660" s="18"/>
      <c r="F660" s="18"/>
      <c r="G660" s="18"/>
      <c r="H660" s="20"/>
      <c r="I660" s="20"/>
      <c r="J660" s="20"/>
      <c r="K660" s="24"/>
      <c r="L660" s="20"/>
      <c r="M660" s="20"/>
      <c r="N660" s="18"/>
      <c r="O660" s="18"/>
      <c r="P660" s="18"/>
      <c r="Q660" s="18"/>
      <c r="R660" s="18"/>
      <c r="S660" s="14"/>
      <c r="T660" s="14"/>
      <c r="U660" s="14"/>
      <c r="V660" s="14"/>
      <c r="W660" s="14"/>
      <c r="X660" s="14"/>
      <c r="Y660" s="14"/>
      <c r="Z660" s="14"/>
      <c r="AA660" s="14"/>
      <c r="AB660" s="14"/>
      <c r="AC660" s="14"/>
      <c r="AD660" s="14"/>
      <c r="AE660" s="14"/>
      <c r="AF660" s="14"/>
      <c r="AG660" s="14"/>
      <c r="AH660" s="14"/>
    </row>
    <row r="661" spans="1:34" ht="15.75" customHeight="1">
      <c r="A661" s="17"/>
      <c r="B661" s="18"/>
      <c r="C661" s="18"/>
      <c r="D661" s="18"/>
      <c r="E661" s="18"/>
      <c r="F661" s="18"/>
      <c r="G661" s="18"/>
      <c r="H661" s="20"/>
      <c r="I661" s="20"/>
      <c r="J661" s="20"/>
      <c r="K661" s="24"/>
      <c r="L661" s="20"/>
      <c r="M661" s="20"/>
      <c r="N661" s="18"/>
      <c r="O661" s="18"/>
      <c r="P661" s="18"/>
      <c r="Q661" s="18"/>
      <c r="R661" s="18"/>
      <c r="S661" s="14"/>
      <c r="T661" s="14"/>
      <c r="U661" s="14"/>
      <c r="V661" s="14"/>
      <c r="W661" s="14"/>
      <c r="X661" s="14"/>
      <c r="Y661" s="14"/>
      <c r="Z661" s="14"/>
      <c r="AA661" s="14"/>
      <c r="AB661" s="14"/>
      <c r="AC661" s="14"/>
      <c r="AD661" s="14"/>
      <c r="AE661" s="14"/>
      <c r="AF661" s="14"/>
      <c r="AG661" s="14"/>
      <c r="AH661" s="14"/>
    </row>
    <row r="662" spans="1:34" ht="15.75" customHeight="1">
      <c r="A662" s="17"/>
      <c r="B662" s="18"/>
      <c r="C662" s="18"/>
      <c r="D662" s="18"/>
      <c r="E662" s="18"/>
      <c r="F662" s="18"/>
      <c r="G662" s="18"/>
      <c r="H662" s="20"/>
      <c r="I662" s="20"/>
      <c r="J662" s="20"/>
      <c r="K662" s="24"/>
      <c r="L662" s="20"/>
      <c r="M662" s="20"/>
      <c r="N662" s="18"/>
      <c r="O662" s="18"/>
      <c r="P662" s="18"/>
      <c r="Q662" s="18"/>
      <c r="R662" s="18"/>
      <c r="S662" s="14"/>
      <c r="T662" s="14"/>
      <c r="U662" s="14"/>
      <c r="V662" s="14"/>
      <c r="W662" s="14"/>
      <c r="X662" s="14"/>
      <c r="Y662" s="14"/>
      <c r="Z662" s="14"/>
      <c r="AA662" s="14"/>
      <c r="AB662" s="14"/>
      <c r="AC662" s="14"/>
      <c r="AD662" s="14"/>
      <c r="AE662" s="14"/>
      <c r="AF662" s="14"/>
      <c r="AG662" s="14"/>
      <c r="AH662" s="14"/>
    </row>
    <row r="663" spans="1:34" ht="15.75" customHeight="1">
      <c r="A663" s="17"/>
      <c r="B663" s="18"/>
      <c r="C663" s="18"/>
      <c r="D663" s="18"/>
      <c r="E663" s="18"/>
      <c r="F663" s="18"/>
      <c r="G663" s="18"/>
      <c r="H663" s="20"/>
      <c r="I663" s="20"/>
      <c r="J663" s="20"/>
      <c r="K663" s="24"/>
      <c r="L663" s="20"/>
      <c r="M663" s="20"/>
      <c r="N663" s="18"/>
      <c r="O663" s="18"/>
      <c r="P663" s="18"/>
      <c r="Q663" s="18"/>
      <c r="R663" s="18"/>
      <c r="S663" s="14"/>
      <c r="T663" s="14"/>
      <c r="U663" s="14"/>
      <c r="V663" s="14"/>
      <c r="W663" s="14"/>
      <c r="X663" s="14"/>
      <c r="Y663" s="14"/>
      <c r="Z663" s="14"/>
      <c r="AA663" s="14"/>
      <c r="AB663" s="14"/>
      <c r="AC663" s="14"/>
      <c r="AD663" s="14"/>
      <c r="AE663" s="14"/>
      <c r="AF663" s="14"/>
      <c r="AG663" s="14"/>
      <c r="AH663" s="14"/>
    </row>
    <row r="664" spans="1:34" ht="15.75" customHeight="1">
      <c r="A664" s="17"/>
      <c r="B664" s="18"/>
      <c r="C664" s="18"/>
      <c r="D664" s="18"/>
      <c r="E664" s="18"/>
      <c r="F664" s="18"/>
      <c r="G664" s="18"/>
      <c r="H664" s="18"/>
      <c r="I664" s="18"/>
      <c r="J664" s="18"/>
      <c r="K664" s="25"/>
      <c r="L664" s="18"/>
      <c r="M664" s="18"/>
      <c r="N664" s="18"/>
      <c r="O664" s="18"/>
      <c r="P664" s="18"/>
      <c r="Q664" s="18"/>
      <c r="R664" s="18"/>
      <c r="S664" s="14"/>
      <c r="T664" s="14"/>
      <c r="U664" s="14"/>
      <c r="V664" s="14"/>
      <c r="W664" s="14"/>
      <c r="X664" s="14"/>
      <c r="Y664" s="14"/>
      <c r="Z664" s="14"/>
      <c r="AA664" s="14"/>
      <c r="AB664" s="14"/>
      <c r="AC664" s="14"/>
      <c r="AD664" s="14"/>
      <c r="AE664" s="14"/>
      <c r="AF664" s="14"/>
      <c r="AG664" s="14"/>
      <c r="AH664" s="14"/>
    </row>
    <row r="665" spans="1:34" ht="15.75" customHeight="1">
      <c r="A665" s="17"/>
      <c r="B665" s="18"/>
      <c r="C665" s="18"/>
      <c r="D665" s="18"/>
      <c r="E665" s="18"/>
      <c r="F665" s="18"/>
      <c r="G665" s="18"/>
      <c r="H665" s="18"/>
      <c r="I665" s="18"/>
      <c r="J665" s="18"/>
      <c r="K665" s="25"/>
      <c r="L665" s="18"/>
      <c r="M665" s="18"/>
      <c r="N665" s="18"/>
      <c r="O665" s="18"/>
      <c r="P665" s="18"/>
      <c r="Q665" s="18"/>
      <c r="R665" s="18"/>
      <c r="S665" s="14"/>
      <c r="T665" s="14"/>
      <c r="U665" s="14"/>
      <c r="V665" s="14"/>
      <c r="W665" s="14"/>
      <c r="X665" s="14"/>
      <c r="Y665" s="14"/>
      <c r="Z665" s="14"/>
      <c r="AA665" s="14"/>
      <c r="AB665" s="14"/>
      <c r="AC665" s="14"/>
      <c r="AD665" s="14"/>
      <c r="AE665" s="14"/>
      <c r="AF665" s="14"/>
      <c r="AG665" s="14"/>
      <c r="AH665" s="14"/>
    </row>
    <row r="666" spans="1:34" ht="15.75" customHeight="1">
      <c r="A666" s="17"/>
      <c r="B666" s="18"/>
      <c r="C666" s="18"/>
      <c r="D666" s="18"/>
      <c r="E666" s="18"/>
      <c r="F666" s="18"/>
      <c r="G666" s="18"/>
      <c r="H666" s="18"/>
      <c r="I666" s="18"/>
      <c r="J666" s="18"/>
      <c r="K666" s="25"/>
      <c r="L666" s="18"/>
      <c r="M666" s="18"/>
      <c r="N666" s="18"/>
      <c r="O666" s="18"/>
      <c r="P666" s="18"/>
      <c r="Q666" s="18"/>
      <c r="R666" s="18"/>
      <c r="S666" s="14"/>
      <c r="T666" s="14"/>
      <c r="U666" s="14"/>
      <c r="V666" s="14"/>
      <c r="W666" s="14"/>
      <c r="X666" s="14"/>
      <c r="Y666" s="14"/>
      <c r="Z666" s="14"/>
      <c r="AA666" s="14"/>
      <c r="AB666" s="14"/>
      <c r="AC666" s="14"/>
      <c r="AD666" s="14"/>
      <c r="AE666" s="14"/>
      <c r="AF666" s="14"/>
      <c r="AG666" s="14"/>
      <c r="AH666" s="14"/>
    </row>
    <row r="667" spans="1:34" ht="15.75" customHeight="1">
      <c r="A667" s="17"/>
      <c r="B667" s="18"/>
      <c r="C667" s="18"/>
      <c r="D667" s="18"/>
      <c r="E667" s="18"/>
      <c r="F667" s="18"/>
      <c r="G667" s="18"/>
      <c r="H667" s="18"/>
      <c r="I667" s="18"/>
      <c r="J667" s="18"/>
      <c r="K667" s="25"/>
      <c r="L667" s="18"/>
      <c r="M667" s="18"/>
      <c r="N667" s="18"/>
      <c r="O667" s="18"/>
      <c r="P667" s="18"/>
      <c r="Q667" s="18"/>
      <c r="R667" s="18"/>
      <c r="S667" s="14"/>
      <c r="T667" s="14"/>
      <c r="U667" s="14"/>
      <c r="V667" s="14"/>
      <c r="W667" s="14"/>
      <c r="X667" s="14"/>
      <c r="Y667" s="14"/>
      <c r="Z667" s="14"/>
      <c r="AA667" s="14"/>
      <c r="AB667" s="14"/>
      <c r="AC667" s="14"/>
      <c r="AD667" s="14"/>
      <c r="AE667" s="14"/>
      <c r="AF667" s="14"/>
      <c r="AG667" s="14"/>
      <c r="AH667" s="14"/>
    </row>
    <row r="668" spans="1:34" ht="15.75" customHeight="1">
      <c r="A668" s="17"/>
      <c r="B668" s="18"/>
      <c r="C668" s="18"/>
      <c r="D668" s="18"/>
      <c r="E668" s="18"/>
      <c r="F668" s="18"/>
      <c r="G668" s="18"/>
      <c r="H668" s="18"/>
      <c r="I668" s="18"/>
      <c r="J668" s="18"/>
      <c r="K668" s="25"/>
      <c r="L668" s="18"/>
      <c r="M668" s="18"/>
      <c r="N668" s="18"/>
      <c r="O668" s="18"/>
      <c r="P668" s="18"/>
      <c r="Q668" s="18"/>
      <c r="R668" s="18"/>
      <c r="S668" s="14"/>
      <c r="T668" s="14"/>
      <c r="U668" s="14"/>
      <c r="V668" s="14"/>
      <c r="W668" s="14"/>
      <c r="X668" s="14"/>
      <c r="Y668" s="14"/>
      <c r="Z668" s="14"/>
      <c r="AA668" s="14"/>
      <c r="AB668" s="14"/>
      <c r="AC668" s="14"/>
      <c r="AD668" s="14"/>
      <c r="AE668" s="14"/>
      <c r="AF668" s="14"/>
      <c r="AG668" s="14"/>
      <c r="AH668" s="14"/>
    </row>
    <row r="669" spans="1:34" ht="15.75" customHeight="1">
      <c r="A669" s="17"/>
      <c r="B669" s="18"/>
      <c r="C669" s="18"/>
      <c r="D669" s="18"/>
      <c r="E669" s="18"/>
      <c r="F669" s="18"/>
      <c r="G669" s="18"/>
      <c r="H669" s="18"/>
      <c r="I669" s="18"/>
      <c r="J669" s="18"/>
      <c r="K669" s="25"/>
      <c r="L669" s="18"/>
      <c r="M669" s="18"/>
      <c r="N669" s="18"/>
      <c r="O669" s="18"/>
      <c r="P669" s="18"/>
      <c r="Q669" s="18"/>
      <c r="R669" s="18"/>
      <c r="S669" s="14"/>
      <c r="T669" s="14"/>
      <c r="U669" s="14"/>
      <c r="V669" s="14"/>
      <c r="W669" s="14"/>
      <c r="X669" s="14"/>
      <c r="Y669" s="14"/>
      <c r="Z669" s="14"/>
      <c r="AA669" s="14"/>
      <c r="AB669" s="14"/>
      <c r="AC669" s="14"/>
      <c r="AD669" s="14"/>
      <c r="AE669" s="14"/>
      <c r="AF669" s="14"/>
      <c r="AG669" s="14"/>
      <c r="AH669" s="14"/>
    </row>
    <row r="670" spans="1:34" ht="15.75" customHeight="1">
      <c r="A670" s="17"/>
      <c r="B670" s="18"/>
      <c r="C670" s="18"/>
      <c r="D670" s="18"/>
      <c r="E670" s="18"/>
      <c r="F670" s="18"/>
      <c r="G670" s="18"/>
      <c r="H670" s="18"/>
      <c r="I670" s="18"/>
      <c r="J670" s="18"/>
      <c r="K670" s="25"/>
      <c r="L670" s="18"/>
      <c r="M670" s="18"/>
      <c r="N670" s="18"/>
      <c r="O670" s="18"/>
      <c r="P670" s="18"/>
      <c r="Q670" s="18"/>
      <c r="R670" s="18"/>
      <c r="S670" s="14"/>
      <c r="T670" s="14"/>
      <c r="U670" s="14"/>
      <c r="V670" s="14"/>
      <c r="W670" s="14"/>
      <c r="X670" s="14"/>
      <c r="Y670" s="14"/>
      <c r="Z670" s="14"/>
      <c r="AA670" s="14"/>
      <c r="AB670" s="14"/>
      <c r="AC670" s="14"/>
      <c r="AD670" s="14"/>
      <c r="AE670" s="14"/>
      <c r="AF670" s="14"/>
      <c r="AG670" s="14"/>
      <c r="AH670" s="14"/>
    </row>
    <row r="671" spans="1:34" ht="15.75" customHeight="1">
      <c r="A671" s="17"/>
      <c r="B671" s="18"/>
      <c r="C671" s="18"/>
      <c r="D671" s="18"/>
      <c r="E671" s="18"/>
      <c r="F671" s="18"/>
      <c r="G671" s="18"/>
      <c r="H671" s="18"/>
      <c r="I671" s="18"/>
      <c r="J671" s="18"/>
      <c r="K671" s="25"/>
      <c r="L671" s="18"/>
      <c r="M671" s="18"/>
      <c r="N671" s="18"/>
      <c r="O671" s="18"/>
      <c r="P671" s="18"/>
      <c r="Q671" s="18"/>
      <c r="R671" s="18"/>
      <c r="S671" s="14"/>
      <c r="T671" s="14"/>
      <c r="U671" s="14"/>
      <c r="V671" s="14"/>
      <c r="W671" s="14"/>
      <c r="X671" s="14"/>
      <c r="Y671" s="14"/>
      <c r="Z671" s="14"/>
      <c r="AA671" s="14"/>
      <c r="AB671" s="14"/>
      <c r="AC671" s="14"/>
      <c r="AD671" s="14"/>
      <c r="AE671" s="14"/>
      <c r="AF671" s="14"/>
      <c r="AG671" s="14"/>
      <c r="AH671" s="14"/>
    </row>
    <row r="672" spans="1:34" ht="15.75" customHeight="1">
      <c r="A672" s="17"/>
      <c r="B672" s="18"/>
      <c r="C672" s="18"/>
      <c r="D672" s="18"/>
      <c r="E672" s="18"/>
      <c r="F672" s="18"/>
      <c r="G672" s="18"/>
      <c r="H672" s="18"/>
      <c r="I672" s="18"/>
      <c r="J672" s="18"/>
      <c r="K672" s="25"/>
      <c r="L672" s="18"/>
      <c r="M672" s="18"/>
      <c r="N672" s="18"/>
      <c r="O672" s="18"/>
      <c r="P672" s="18"/>
      <c r="Q672" s="18"/>
      <c r="R672" s="18"/>
      <c r="S672" s="14"/>
      <c r="T672" s="14"/>
      <c r="U672" s="14"/>
      <c r="V672" s="14"/>
      <c r="W672" s="14"/>
      <c r="X672" s="14"/>
      <c r="Y672" s="14"/>
      <c r="Z672" s="14"/>
      <c r="AA672" s="14"/>
      <c r="AB672" s="14"/>
      <c r="AC672" s="14"/>
      <c r="AD672" s="14"/>
      <c r="AE672" s="14"/>
      <c r="AF672" s="14"/>
      <c r="AG672" s="14"/>
      <c r="AH672" s="14"/>
    </row>
    <row r="673" spans="1:34" ht="15.75" customHeight="1">
      <c r="A673" s="17"/>
      <c r="B673" s="18"/>
      <c r="C673" s="18"/>
      <c r="D673" s="18"/>
      <c r="E673" s="18"/>
      <c r="F673" s="18"/>
      <c r="G673" s="18"/>
      <c r="H673" s="18"/>
      <c r="I673" s="18"/>
      <c r="J673" s="18"/>
      <c r="K673" s="25"/>
      <c r="L673" s="18"/>
      <c r="M673" s="18"/>
      <c r="N673" s="18"/>
      <c r="O673" s="18"/>
      <c r="P673" s="18"/>
      <c r="Q673" s="18"/>
      <c r="R673" s="18"/>
      <c r="S673" s="14"/>
      <c r="T673" s="14"/>
      <c r="U673" s="14"/>
      <c r="V673" s="14"/>
      <c r="W673" s="14"/>
      <c r="X673" s="14"/>
      <c r="Y673" s="14"/>
      <c r="Z673" s="14"/>
      <c r="AA673" s="14"/>
      <c r="AB673" s="14"/>
      <c r="AC673" s="14"/>
      <c r="AD673" s="14"/>
      <c r="AE673" s="14"/>
      <c r="AF673" s="14"/>
      <c r="AG673" s="14"/>
      <c r="AH673" s="14"/>
    </row>
    <row r="674" spans="1:34" ht="15.75" customHeight="1">
      <c r="A674" s="17"/>
      <c r="B674" s="18"/>
      <c r="C674" s="18"/>
      <c r="D674" s="18"/>
      <c r="E674" s="18"/>
      <c r="F674" s="18"/>
      <c r="G674" s="18"/>
      <c r="H674" s="18"/>
      <c r="I674" s="18"/>
      <c r="J674" s="18"/>
      <c r="K674" s="25"/>
      <c r="L674" s="18"/>
      <c r="M674" s="18"/>
      <c r="N674" s="18"/>
      <c r="O674" s="18"/>
      <c r="P674" s="18"/>
      <c r="Q674" s="18"/>
      <c r="R674" s="18"/>
      <c r="S674" s="14"/>
      <c r="T674" s="14"/>
      <c r="U674" s="14"/>
      <c r="V674" s="14"/>
      <c r="W674" s="14"/>
      <c r="X674" s="14"/>
      <c r="Y674" s="14"/>
      <c r="Z674" s="14"/>
      <c r="AA674" s="14"/>
      <c r="AB674" s="14"/>
      <c r="AC674" s="14"/>
      <c r="AD674" s="14"/>
      <c r="AE674" s="14"/>
      <c r="AF674" s="14"/>
      <c r="AG674" s="14"/>
      <c r="AH674" s="14"/>
    </row>
    <row r="675" spans="1:34" ht="15.75" customHeight="1">
      <c r="A675" s="17"/>
      <c r="B675" s="18"/>
      <c r="C675" s="18"/>
      <c r="D675" s="18"/>
      <c r="E675" s="18"/>
      <c r="F675" s="18"/>
      <c r="G675" s="18"/>
      <c r="H675" s="18"/>
      <c r="I675" s="18"/>
      <c r="J675" s="18"/>
      <c r="K675" s="25"/>
      <c r="L675" s="18"/>
      <c r="M675" s="18"/>
      <c r="N675" s="18"/>
      <c r="O675" s="18"/>
      <c r="P675" s="18"/>
      <c r="Q675" s="18"/>
      <c r="R675" s="18"/>
      <c r="S675" s="14"/>
      <c r="T675" s="14"/>
      <c r="U675" s="14"/>
      <c r="V675" s="14"/>
      <c r="W675" s="14"/>
      <c r="X675" s="14"/>
      <c r="Y675" s="14"/>
      <c r="Z675" s="14"/>
      <c r="AA675" s="14"/>
      <c r="AB675" s="14"/>
      <c r="AC675" s="14"/>
      <c r="AD675" s="14"/>
      <c r="AE675" s="14"/>
      <c r="AF675" s="14"/>
      <c r="AG675" s="14"/>
      <c r="AH675" s="14"/>
    </row>
    <row r="676" spans="1:34" ht="15.75" customHeight="1">
      <c r="A676" s="17"/>
      <c r="B676" s="18"/>
      <c r="C676" s="18"/>
      <c r="D676" s="18"/>
      <c r="E676" s="18"/>
      <c r="F676" s="18"/>
      <c r="G676" s="18"/>
      <c r="H676" s="18"/>
      <c r="I676" s="18"/>
      <c r="J676" s="18"/>
      <c r="K676" s="25"/>
      <c r="L676" s="18"/>
      <c r="M676" s="18"/>
      <c r="N676" s="18"/>
      <c r="O676" s="18"/>
      <c r="P676" s="18"/>
      <c r="Q676" s="18"/>
      <c r="R676" s="18"/>
      <c r="S676" s="14"/>
      <c r="T676" s="14"/>
      <c r="U676" s="14"/>
      <c r="V676" s="14"/>
      <c r="W676" s="14"/>
      <c r="X676" s="14"/>
      <c r="Y676" s="14"/>
      <c r="Z676" s="14"/>
      <c r="AA676" s="14"/>
      <c r="AB676" s="14"/>
      <c r="AC676" s="14"/>
      <c r="AD676" s="14"/>
      <c r="AE676" s="14"/>
      <c r="AF676" s="14"/>
      <c r="AG676" s="14"/>
      <c r="AH676" s="14"/>
    </row>
    <row r="677" spans="1:34" ht="15.75" customHeight="1">
      <c r="A677" s="17"/>
      <c r="B677" s="18"/>
      <c r="C677" s="18"/>
      <c r="D677" s="18"/>
      <c r="E677" s="18"/>
      <c r="F677" s="18"/>
      <c r="G677" s="18"/>
      <c r="H677" s="18"/>
      <c r="I677" s="18"/>
      <c r="J677" s="18"/>
      <c r="K677" s="25"/>
      <c r="L677" s="18"/>
      <c r="M677" s="18"/>
      <c r="N677" s="18"/>
      <c r="O677" s="18"/>
      <c r="P677" s="18"/>
      <c r="Q677" s="18"/>
      <c r="R677" s="18"/>
      <c r="S677" s="14"/>
      <c r="T677" s="14"/>
      <c r="U677" s="14"/>
      <c r="V677" s="14"/>
      <c r="W677" s="14"/>
      <c r="X677" s="14"/>
      <c r="Y677" s="14"/>
      <c r="Z677" s="14"/>
      <c r="AA677" s="14"/>
      <c r="AB677" s="14"/>
      <c r="AC677" s="14"/>
      <c r="AD677" s="14"/>
      <c r="AE677" s="14"/>
      <c r="AF677" s="14"/>
      <c r="AG677" s="14"/>
      <c r="AH677" s="14"/>
    </row>
    <row r="678" spans="1:34" ht="15.75" customHeight="1">
      <c r="A678" s="17"/>
      <c r="B678" s="18"/>
      <c r="C678" s="18"/>
      <c r="D678" s="18"/>
      <c r="E678" s="18"/>
      <c r="F678" s="18"/>
      <c r="G678" s="18"/>
      <c r="H678" s="18"/>
      <c r="I678" s="18"/>
      <c r="J678" s="18"/>
      <c r="K678" s="25"/>
      <c r="L678" s="18"/>
      <c r="M678" s="18"/>
      <c r="N678" s="18"/>
      <c r="O678" s="18"/>
      <c r="P678" s="18"/>
      <c r="Q678" s="18"/>
      <c r="R678" s="18"/>
      <c r="S678" s="14"/>
      <c r="T678" s="14"/>
      <c r="U678" s="14"/>
      <c r="V678" s="14"/>
      <c r="W678" s="14"/>
      <c r="X678" s="14"/>
      <c r="Y678" s="14"/>
      <c r="Z678" s="14"/>
      <c r="AA678" s="14"/>
      <c r="AB678" s="14"/>
      <c r="AC678" s="14"/>
      <c r="AD678" s="14"/>
      <c r="AE678" s="14"/>
      <c r="AF678" s="14"/>
      <c r="AG678" s="14"/>
      <c r="AH678" s="14"/>
    </row>
    <row r="679" spans="1:34" ht="15.75" customHeight="1">
      <c r="A679" s="17"/>
      <c r="B679" s="18"/>
      <c r="C679" s="18"/>
      <c r="D679" s="18"/>
      <c r="E679" s="18"/>
      <c r="F679" s="18"/>
      <c r="G679" s="18"/>
      <c r="H679" s="18"/>
      <c r="I679" s="18"/>
      <c r="J679" s="18"/>
      <c r="K679" s="25"/>
      <c r="L679" s="18"/>
      <c r="M679" s="18"/>
      <c r="N679" s="18"/>
      <c r="O679" s="18"/>
      <c r="P679" s="18"/>
      <c r="Q679" s="18"/>
      <c r="R679" s="18"/>
      <c r="S679" s="14"/>
      <c r="T679" s="14"/>
      <c r="U679" s="14"/>
      <c r="V679" s="14"/>
      <c r="W679" s="14"/>
      <c r="X679" s="14"/>
      <c r="Y679" s="14"/>
      <c r="Z679" s="14"/>
      <c r="AA679" s="14"/>
      <c r="AB679" s="14"/>
      <c r="AC679" s="14"/>
      <c r="AD679" s="14"/>
      <c r="AE679" s="14"/>
      <c r="AF679" s="14"/>
      <c r="AG679" s="14"/>
      <c r="AH679" s="14"/>
    </row>
    <row r="680" spans="1:34" ht="15.75" customHeight="1">
      <c r="A680" s="17"/>
      <c r="B680" s="18"/>
      <c r="C680" s="18"/>
      <c r="D680" s="18"/>
      <c r="E680" s="18"/>
      <c r="F680" s="18"/>
      <c r="G680" s="18"/>
      <c r="H680" s="18"/>
      <c r="I680" s="18"/>
      <c r="J680" s="18"/>
      <c r="K680" s="25"/>
      <c r="L680" s="18"/>
      <c r="M680" s="18"/>
      <c r="N680" s="18"/>
      <c r="O680" s="18"/>
      <c r="P680" s="18"/>
      <c r="Q680" s="18"/>
      <c r="R680" s="18"/>
      <c r="S680" s="14"/>
      <c r="T680" s="14"/>
      <c r="U680" s="14"/>
      <c r="V680" s="14"/>
      <c r="W680" s="14"/>
      <c r="X680" s="14"/>
      <c r="Y680" s="14"/>
      <c r="Z680" s="14"/>
      <c r="AA680" s="14"/>
      <c r="AB680" s="14"/>
      <c r="AC680" s="14"/>
      <c r="AD680" s="14"/>
      <c r="AE680" s="14"/>
      <c r="AF680" s="14"/>
      <c r="AG680" s="14"/>
      <c r="AH680" s="14"/>
    </row>
    <row r="681" spans="1:34" ht="15.75" customHeight="1">
      <c r="A681" s="17"/>
      <c r="B681" s="18"/>
      <c r="C681" s="18"/>
      <c r="D681" s="18"/>
      <c r="E681" s="18"/>
      <c r="F681" s="18"/>
      <c r="G681" s="18"/>
      <c r="H681" s="18"/>
      <c r="I681" s="18"/>
      <c r="J681" s="18"/>
      <c r="K681" s="25"/>
      <c r="L681" s="18"/>
      <c r="M681" s="18"/>
      <c r="N681" s="18"/>
      <c r="O681" s="18"/>
      <c r="P681" s="18"/>
      <c r="Q681" s="18"/>
      <c r="R681" s="18"/>
      <c r="S681" s="14"/>
      <c r="T681" s="14"/>
      <c r="U681" s="14"/>
      <c r="V681" s="14"/>
      <c r="W681" s="14"/>
      <c r="X681" s="14"/>
      <c r="Y681" s="14"/>
      <c r="Z681" s="14"/>
      <c r="AA681" s="14"/>
      <c r="AB681" s="14"/>
      <c r="AC681" s="14"/>
      <c r="AD681" s="14"/>
      <c r="AE681" s="14"/>
      <c r="AF681" s="14"/>
      <c r="AG681" s="14"/>
      <c r="AH681" s="14"/>
    </row>
    <row r="682" spans="1:34" ht="15.75" customHeight="1">
      <c r="A682" s="17"/>
      <c r="B682" s="18"/>
      <c r="C682" s="18"/>
      <c r="D682" s="18"/>
      <c r="E682" s="18"/>
      <c r="F682" s="18"/>
      <c r="G682" s="18"/>
      <c r="H682" s="18"/>
      <c r="I682" s="18"/>
      <c r="J682" s="18"/>
      <c r="K682" s="25"/>
      <c r="L682" s="18"/>
      <c r="M682" s="18"/>
      <c r="N682" s="18"/>
      <c r="O682" s="18"/>
      <c r="P682" s="18"/>
      <c r="Q682" s="18"/>
      <c r="R682" s="18"/>
      <c r="S682" s="14"/>
      <c r="T682" s="14"/>
      <c r="U682" s="14"/>
      <c r="V682" s="14"/>
      <c r="W682" s="14"/>
      <c r="X682" s="14"/>
      <c r="Y682" s="14"/>
      <c r="Z682" s="14"/>
      <c r="AA682" s="14"/>
      <c r="AB682" s="14"/>
      <c r="AC682" s="14"/>
      <c r="AD682" s="14"/>
      <c r="AE682" s="14"/>
      <c r="AF682" s="14"/>
      <c r="AG682" s="14"/>
      <c r="AH682" s="14"/>
    </row>
    <row r="683" spans="1:34" ht="15.75" customHeight="1">
      <c r="A683" s="17"/>
      <c r="B683" s="18"/>
      <c r="C683" s="18"/>
      <c r="D683" s="18"/>
      <c r="E683" s="18"/>
      <c r="F683" s="18"/>
      <c r="G683" s="18"/>
      <c r="H683" s="18"/>
      <c r="I683" s="18"/>
      <c r="J683" s="18"/>
      <c r="K683" s="25"/>
      <c r="L683" s="18"/>
      <c r="M683" s="18"/>
      <c r="N683" s="18"/>
      <c r="O683" s="18"/>
      <c r="P683" s="18"/>
      <c r="Q683" s="18"/>
      <c r="R683" s="18"/>
      <c r="S683" s="14"/>
      <c r="T683" s="14"/>
      <c r="U683" s="14"/>
      <c r="V683" s="14"/>
      <c r="W683" s="14"/>
      <c r="X683" s="14"/>
      <c r="Y683" s="14"/>
      <c r="Z683" s="14"/>
      <c r="AA683" s="14"/>
      <c r="AB683" s="14"/>
      <c r="AC683" s="14"/>
      <c r="AD683" s="14"/>
      <c r="AE683" s="14"/>
      <c r="AF683" s="14"/>
      <c r="AG683" s="14"/>
      <c r="AH683" s="14"/>
    </row>
    <row r="684" spans="1:34" ht="15.75" customHeight="1">
      <c r="A684" s="17"/>
      <c r="B684" s="18"/>
      <c r="C684" s="18"/>
      <c r="D684" s="18"/>
      <c r="E684" s="18"/>
      <c r="F684" s="18"/>
      <c r="G684" s="18"/>
      <c r="H684" s="18"/>
      <c r="I684" s="18"/>
      <c r="J684" s="18"/>
      <c r="K684" s="25"/>
      <c r="L684" s="18"/>
      <c r="M684" s="18"/>
      <c r="N684" s="18"/>
      <c r="O684" s="18"/>
      <c r="P684" s="18"/>
      <c r="Q684" s="18"/>
      <c r="R684" s="18"/>
      <c r="S684" s="14"/>
      <c r="T684" s="14"/>
      <c r="U684" s="14"/>
      <c r="V684" s="14"/>
      <c r="W684" s="14"/>
      <c r="X684" s="14"/>
      <c r="Y684" s="14"/>
      <c r="Z684" s="14"/>
      <c r="AA684" s="14"/>
      <c r="AB684" s="14"/>
      <c r="AC684" s="14"/>
      <c r="AD684" s="14"/>
      <c r="AE684" s="14"/>
      <c r="AF684" s="14"/>
      <c r="AG684" s="14"/>
      <c r="AH684" s="14"/>
    </row>
    <row r="685" spans="1:34" ht="15.75" customHeight="1">
      <c r="A685" s="17"/>
      <c r="B685" s="18"/>
      <c r="C685" s="18"/>
      <c r="D685" s="18"/>
      <c r="E685" s="18"/>
      <c r="F685" s="18"/>
      <c r="G685" s="18"/>
      <c r="H685" s="18"/>
      <c r="I685" s="18"/>
      <c r="J685" s="18"/>
      <c r="K685" s="25"/>
      <c r="L685" s="18"/>
      <c r="M685" s="18"/>
      <c r="N685" s="18"/>
      <c r="O685" s="18"/>
      <c r="P685" s="18"/>
      <c r="Q685" s="18"/>
      <c r="R685" s="18"/>
      <c r="S685" s="14"/>
      <c r="T685" s="14"/>
      <c r="U685" s="14"/>
      <c r="V685" s="14"/>
      <c r="W685" s="14"/>
      <c r="X685" s="14"/>
      <c r="Y685" s="14"/>
      <c r="Z685" s="14"/>
      <c r="AA685" s="14"/>
      <c r="AB685" s="14"/>
      <c r="AC685" s="14"/>
      <c r="AD685" s="14"/>
      <c r="AE685" s="14"/>
      <c r="AF685" s="14"/>
      <c r="AG685" s="14"/>
      <c r="AH685" s="14"/>
    </row>
    <row r="686" spans="1:34" ht="15.75" customHeight="1">
      <c r="A686" s="17"/>
      <c r="B686" s="18"/>
      <c r="C686" s="18"/>
      <c r="D686" s="18"/>
      <c r="E686" s="18"/>
      <c r="F686" s="18"/>
      <c r="G686" s="18"/>
      <c r="H686" s="18"/>
      <c r="I686" s="18"/>
      <c r="J686" s="18"/>
      <c r="K686" s="25"/>
      <c r="L686" s="18"/>
      <c r="M686" s="18"/>
      <c r="N686" s="18"/>
      <c r="O686" s="18"/>
      <c r="P686" s="18"/>
      <c r="Q686" s="18"/>
      <c r="R686" s="18"/>
      <c r="S686" s="14"/>
      <c r="T686" s="14"/>
      <c r="U686" s="14"/>
      <c r="V686" s="14"/>
      <c r="W686" s="14"/>
      <c r="X686" s="14"/>
      <c r="Y686" s="14"/>
      <c r="Z686" s="14"/>
      <c r="AA686" s="14"/>
      <c r="AB686" s="14"/>
      <c r="AC686" s="14"/>
      <c r="AD686" s="14"/>
      <c r="AE686" s="14"/>
      <c r="AF686" s="14"/>
      <c r="AG686" s="14"/>
      <c r="AH686" s="14"/>
    </row>
    <row r="687" spans="1:34" ht="15.75" customHeight="1">
      <c r="A687" s="17"/>
      <c r="B687" s="18"/>
      <c r="C687" s="18"/>
      <c r="D687" s="18"/>
      <c r="E687" s="18"/>
      <c r="F687" s="18"/>
      <c r="G687" s="18"/>
      <c r="H687" s="18"/>
      <c r="I687" s="18"/>
      <c r="J687" s="18"/>
      <c r="K687" s="25"/>
      <c r="L687" s="18"/>
      <c r="M687" s="18"/>
      <c r="N687" s="18"/>
      <c r="O687" s="18"/>
      <c r="P687" s="18"/>
      <c r="Q687" s="18"/>
      <c r="R687" s="18"/>
      <c r="S687" s="14"/>
      <c r="T687" s="14"/>
      <c r="U687" s="14"/>
      <c r="V687" s="14"/>
      <c r="W687" s="14"/>
      <c r="X687" s="14"/>
      <c r="Y687" s="14"/>
      <c r="Z687" s="14"/>
      <c r="AA687" s="14"/>
      <c r="AB687" s="14"/>
      <c r="AC687" s="14"/>
      <c r="AD687" s="14"/>
      <c r="AE687" s="14"/>
      <c r="AF687" s="14"/>
      <c r="AG687" s="14"/>
      <c r="AH687" s="14"/>
    </row>
    <row r="688" spans="1:34" ht="15.75" customHeight="1">
      <c r="A688" s="17"/>
      <c r="B688" s="18"/>
      <c r="C688" s="18"/>
      <c r="D688" s="18"/>
      <c r="E688" s="18"/>
      <c r="F688" s="18"/>
      <c r="G688" s="18"/>
      <c r="H688" s="18"/>
      <c r="I688" s="18"/>
      <c r="J688" s="18"/>
      <c r="K688" s="25"/>
      <c r="L688" s="18"/>
      <c r="M688" s="18"/>
      <c r="N688" s="18"/>
      <c r="O688" s="18"/>
      <c r="P688" s="18"/>
      <c r="Q688" s="18"/>
      <c r="R688" s="18"/>
      <c r="S688" s="14"/>
      <c r="T688" s="14"/>
      <c r="U688" s="14"/>
      <c r="V688" s="14"/>
      <c r="W688" s="14"/>
      <c r="X688" s="14"/>
      <c r="Y688" s="14"/>
      <c r="Z688" s="14"/>
      <c r="AA688" s="14"/>
      <c r="AB688" s="14"/>
      <c r="AC688" s="14"/>
      <c r="AD688" s="14"/>
      <c r="AE688" s="14"/>
      <c r="AF688" s="14"/>
      <c r="AG688" s="14"/>
      <c r="AH688" s="14"/>
    </row>
    <row r="689" spans="1:34" ht="15.75" customHeight="1">
      <c r="A689" s="17"/>
      <c r="B689" s="18"/>
      <c r="C689" s="18"/>
      <c r="D689" s="18"/>
      <c r="E689" s="18"/>
      <c r="F689" s="18"/>
      <c r="G689" s="18"/>
      <c r="H689" s="18"/>
      <c r="I689" s="18"/>
      <c r="J689" s="18"/>
      <c r="K689" s="25"/>
      <c r="L689" s="18"/>
      <c r="M689" s="18"/>
      <c r="N689" s="18"/>
      <c r="O689" s="18"/>
      <c r="P689" s="18"/>
      <c r="Q689" s="18"/>
      <c r="R689" s="18"/>
      <c r="S689" s="14"/>
      <c r="T689" s="14"/>
      <c r="U689" s="14"/>
      <c r="V689" s="14"/>
      <c r="W689" s="14"/>
      <c r="X689" s="14"/>
      <c r="Y689" s="14"/>
      <c r="Z689" s="14"/>
      <c r="AA689" s="14"/>
      <c r="AB689" s="14"/>
      <c r="AC689" s="14"/>
      <c r="AD689" s="14"/>
      <c r="AE689" s="14"/>
      <c r="AF689" s="14"/>
      <c r="AG689" s="14"/>
      <c r="AH689" s="14"/>
    </row>
    <row r="690" spans="1:34" ht="15.75" customHeight="1">
      <c r="A690" s="17"/>
      <c r="B690" s="18"/>
      <c r="C690" s="18"/>
      <c r="D690" s="18"/>
      <c r="E690" s="18"/>
      <c r="F690" s="18"/>
      <c r="G690" s="18"/>
      <c r="H690" s="18"/>
      <c r="I690" s="18"/>
      <c r="J690" s="18"/>
      <c r="K690" s="25"/>
      <c r="L690" s="18"/>
      <c r="M690" s="18"/>
      <c r="N690" s="18"/>
      <c r="O690" s="18"/>
      <c r="P690" s="18"/>
      <c r="Q690" s="18"/>
      <c r="R690" s="18"/>
      <c r="S690" s="14"/>
      <c r="T690" s="14"/>
      <c r="U690" s="14"/>
      <c r="V690" s="14"/>
      <c r="W690" s="14"/>
      <c r="X690" s="14"/>
      <c r="Y690" s="14"/>
      <c r="Z690" s="14"/>
      <c r="AA690" s="14"/>
      <c r="AB690" s="14"/>
      <c r="AC690" s="14"/>
      <c r="AD690" s="14"/>
      <c r="AE690" s="14"/>
      <c r="AF690" s="14"/>
      <c r="AG690" s="14"/>
      <c r="AH690" s="14"/>
    </row>
    <row r="691" spans="1:34" ht="15.75" customHeight="1">
      <c r="A691" s="17"/>
      <c r="B691" s="18"/>
      <c r="C691" s="18"/>
      <c r="D691" s="18"/>
      <c r="E691" s="18"/>
      <c r="F691" s="18"/>
      <c r="G691" s="18"/>
      <c r="H691" s="18"/>
      <c r="I691" s="18"/>
      <c r="J691" s="18"/>
      <c r="K691" s="25"/>
      <c r="L691" s="18"/>
      <c r="M691" s="18"/>
      <c r="N691" s="18"/>
      <c r="O691" s="18"/>
      <c r="P691" s="18"/>
      <c r="Q691" s="18"/>
      <c r="R691" s="18"/>
      <c r="S691" s="14"/>
      <c r="T691" s="14"/>
      <c r="U691" s="14"/>
      <c r="V691" s="14"/>
      <c r="W691" s="14"/>
      <c r="X691" s="14"/>
      <c r="Y691" s="14"/>
      <c r="Z691" s="14"/>
      <c r="AA691" s="14"/>
      <c r="AB691" s="14"/>
      <c r="AC691" s="14"/>
      <c r="AD691" s="14"/>
      <c r="AE691" s="14"/>
      <c r="AF691" s="14"/>
      <c r="AG691" s="14"/>
      <c r="AH691" s="14"/>
    </row>
    <row r="692" spans="1:34" ht="15.75" customHeight="1">
      <c r="A692" s="17"/>
      <c r="B692" s="18"/>
      <c r="C692" s="18"/>
      <c r="D692" s="18"/>
      <c r="E692" s="18"/>
      <c r="F692" s="18"/>
      <c r="G692" s="18"/>
      <c r="H692" s="18"/>
      <c r="I692" s="18"/>
      <c r="J692" s="18"/>
      <c r="K692" s="25"/>
      <c r="L692" s="18"/>
      <c r="M692" s="18"/>
      <c r="N692" s="18"/>
      <c r="O692" s="18"/>
      <c r="P692" s="18"/>
      <c r="Q692" s="18"/>
      <c r="R692" s="18"/>
      <c r="S692" s="14"/>
      <c r="T692" s="14"/>
      <c r="U692" s="14"/>
      <c r="V692" s="14"/>
      <c r="W692" s="14"/>
      <c r="X692" s="14"/>
      <c r="Y692" s="14"/>
      <c r="Z692" s="14"/>
      <c r="AA692" s="14"/>
      <c r="AB692" s="14"/>
      <c r="AC692" s="14"/>
      <c r="AD692" s="14"/>
      <c r="AE692" s="14"/>
      <c r="AF692" s="14"/>
      <c r="AG692" s="14"/>
      <c r="AH692" s="14"/>
    </row>
    <row r="693" spans="1:34" ht="15.75" customHeight="1">
      <c r="A693" s="17"/>
      <c r="B693" s="18"/>
      <c r="C693" s="18"/>
      <c r="D693" s="18"/>
      <c r="E693" s="18"/>
      <c r="F693" s="18"/>
      <c r="G693" s="18"/>
      <c r="H693" s="18"/>
      <c r="I693" s="18"/>
      <c r="J693" s="18"/>
      <c r="K693" s="25"/>
      <c r="L693" s="18"/>
      <c r="M693" s="18"/>
      <c r="N693" s="18"/>
      <c r="O693" s="18"/>
      <c r="P693" s="18"/>
      <c r="Q693" s="18"/>
      <c r="R693" s="18"/>
      <c r="S693" s="14"/>
      <c r="T693" s="14"/>
      <c r="U693" s="14"/>
      <c r="V693" s="14"/>
      <c r="W693" s="14"/>
      <c r="X693" s="14"/>
      <c r="Y693" s="14"/>
      <c r="Z693" s="14"/>
      <c r="AA693" s="14"/>
      <c r="AB693" s="14"/>
      <c r="AC693" s="14"/>
      <c r="AD693" s="14"/>
      <c r="AE693" s="14"/>
      <c r="AF693" s="14"/>
      <c r="AG693" s="14"/>
      <c r="AH693" s="14"/>
    </row>
    <row r="694" spans="1:34" ht="15.75" customHeight="1">
      <c r="A694" s="17"/>
      <c r="B694" s="18"/>
      <c r="C694" s="18"/>
      <c r="D694" s="18"/>
      <c r="E694" s="18"/>
      <c r="F694" s="18"/>
      <c r="G694" s="18"/>
      <c r="H694" s="18"/>
      <c r="I694" s="18"/>
      <c r="J694" s="18"/>
      <c r="K694" s="25"/>
      <c r="L694" s="18"/>
      <c r="M694" s="18"/>
      <c r="N694" s="18"/>
      <c r="O694" s="18"/>
      <c r="P694" s="18"/>
      <c r="Q694" s="18"/>
      <c r="R694" s="18"/>
      <c r="S694" s="14"/>
      <c r="T694" s="14"/>
      <c r="U694" s="14"/>
      <c r="V694" s="14"/>
      <c r="W694" s="14"/>
      <c r="X694" s="14"/>
      <c r="Y694" s="14"/>
      <c r="Z694" s="14"/>
      <c r="AA694" s="14"/>
      <c r="AB694" s="14"/>
      <c r="AC694" s="14"/>
      <c r="AD694" s="14"/>
      <c r="AE694" s="14"/>
      <c r="AF694" s="14"/>
      <c r="AG694" s="14"/>
      <c r="AH694" s="14"/>
    </row>
    <row r="695" spans="1:34" ht="15.75" customHeight="1">
      <c r="A695" s="17"/>
      <c r="B695" s="18"/>
      <c r="C695" s="18"/>
      <c r="D695" s="18"/>
      <c r="E695" s="18"/>
      <c r="F695" s="18"/>
      <c r="G695" s="18"/>
      <c r="H695" s="18"/>
      <c r="I695" s="18"/>
      <c r="J695" s="18"/>
      <c r="K695" s="25"/>
      <c r="L695" s="18"/>
      <c r="M695" s="18"/>
      <c r="N695" s="18"/>
      <c r="O695" s="18"/>
      <c r="P695" s="18"/>
      <c r="Q695" s="18"/>
      <c r="R695" s="18"/>
      <c r="S695" s="14"/>
      <c r="T695" s="14"/>
      <c r="U695" s="14"/>
      <c r="V695" s="14"/>
      <c r="W695" s="14"/>
      <c r="X695" s="14"/>
      <c r="Y695" s="14"/>
      <c r="Z695" s="14"/>
      <c r="AA695" s="14"/>
      <c r="AB695" s="14"/>
      <c r="AC695" s="14"/>
      <c r="AD695" s="14"/>
      <c r="AE695" s="14"/>
      <c r="AF695" s="14"/>
      <c r="AG695" s="14"/>
      <c r="AH695" s="14"/>
    </row>
    <row r="696" spans="1:34" ht="15.75" customHeight="1">
      <c r="A696" s="17"/>
      <c r="B696" s="18"/>
      <c r="C696" s="18"/>
      <c r="D696" s="18"/>
      <c r="E696" s="18"/>
      <c r="F696" s="18"/>
      <c r="G696" s="18"/>
      <c r="H696" s="18"/>
      <c r="I696" s="18"/>
      <c r="J696" s="18"/>
      <c r="K696" s="25"/>
      <c r="L696" s="18"/>
      <c r="M696" s="18"/>
      <c r="N696" s="18"/>
      <c r="O696" s="18"/>
      <c r="P696" s="18"/>
      <c r="Q696" s="18"/>
      <c r="R696" s="18"/>
      <c r="S696" s="14"/>
      <c r="T696" s="14"/>
      <c r="U696" s="14"/>
      <c r="V696" s="14"/>
      <c r="W696" s="14"/>
      <c r="X696" s="14"/>
      <c r="Y696" s="14"/>
      <c r="Z696" s="14"/>
      <c r="AA696" s="14"/>
      <c r="AB696" s="14"/>
      <c r="AC696" s="14"/>
      <c r="AD696" s="14"/>
      <c r="AE696" s="14"/>
      <c r="AF696" s="14"/>
      <c r="AG696" s="14"/>
      <c r="AH696" s="14"/>
    </row>
    <row r="697" spans="1:34" ht="15.75" customHeight="1">
      <c r="A697" s="17"/>
      <c r="B697" s="18"/>
      <c r="C697" s="18"/>
      <c r="D697" s="18"/>
      <c r="E697" s="18"/>
      <c r="F697" s="18"/>
      <c r="G697" s="18"/>
      <c r="H697" s="18"/>
      <c r="I697" s="18"/>
      <c r="J697" s="18"/>
      <c r="K697" s="25"/>
      <c r="L697" s="18"/>
      <c r="M697" s="18"/>
      <c r="N697" s="18"/>
      <c r="O697" s="18"/>
      <c r="P697" s="18"/>
      <c r="Q697" s="18"/>
      <c r="R697" s="18"/>
      <c r="S697" s="14"/>
      <c r="T697" s="14"/>
      <c r="U697" s="14"/>
      <c r="V697" s="14"/>
      <c r="W697" s="14"/>
      <c r="X697" s="14"/>
      <c r="Y697" s="14"/>
      <c r="Z697" s="14"/>
      <c r="AA697" s="14"/>
      <c r="AB697" s="14"/>
      <c r="AC697" s="14"/>
      <c r="AD697" s="14"/>
      <c r="AE697" s="14"/>
      <c r="AF697" s="14"/>
      <c r="AG697" s="14"/>
      <c r="AH697" s="14"/>
    </row>
    <row r="698" spans="1:34" ht="15.75" customHeight="1">
      <c r="A698" s="17"/>
      <c r="B698" s="18"/>
      <c r="C698" s="18"/>
      <c r="D698" s="18"/>
      <c r="E698" s="18"/>
      <c r="F698" s="18"/>
      <c r="G698" s="18"/>
      <c r="H698" s="18"/>
      <c r="I698" s="18"/>
      <c r="J698" s="18"/>
      <c r="K698" s="25"/>
      <c r="L698" s="18"/>
      <c r="M698" s="18"/>
      <c r="N698" s="18"/>
      <c r="O698" s="18"/>
      <c r="P698" s="18"/>
      <c r="Q698" s="18"/>
      <c r="R698" s="18"/>
      <c r="S698" s="14"/>
      <c r="T698" s="14"/>
      <c r="U698" s="14"/>
      <c r="V698" s="14"/>
      <c r="W698" s="14"/>
      <c r="X698" s="14"/>
      <c r="Y698" s="14"/>
      <c r="Z698" s="14"/>
      <c r="AA698" s="14"/>
      <c r="AB698" s="14"/>
      <c r="AC698" s="14"/>
      <c r="AD698" s="14"/>
      <c r="AE698" s="14"/>
      <c r="AF698" s="14"/>
      <c r="AG698" s="14"/>
      <c r="AH698" s="14"/>
    </row>
    <row r="699" spans="1:34" ht="15.75" customHeight="1">
      <c r="A699" s="17"/>
      <c r="B699" s="18"/>
      <c r="C699" s="18"/>
      <c r="D699" s="18"/>
      <c r="E699" s="18"/>
      <c r="F699" s="18"/>
      <c r="G699" s="18"/>
      <c r="H699" s="18"/>
      <c r="I699" s="18"/>
      <c r="J699" s="18"/>
      <c r="K699" s="25"/>
      <c r="L699" s="18"/>
      <c r="M699" s="18"/>
      <c r="N699" s="18"/>
      <c r="O699" s="18"/>
      <c r="P699" s="18"/>
      <c r="Q699" s="18"/>
      <c r="R699" s="18"/>
      <c r="S699" s="14"/>
      <c r="T699" s="14"/>
      <c r="U699" s="14"/>
      <c r="V699" s="14"/>
      <c r="W699" s="14"/>
      <c r="X699" s="14"/>
      <c r="Y699" s="14"/>
      <c r="Z699" s="14"/>
      <c r="AA699" s="14"/>
      <c r="AB699" s="14"/>
      <c r="AC699" s="14"/>
      <c r="AD699" s="14"/>
      <c r="AE699" s="14"/>
      <c r="AF699" s="14"/>
      <c r="AG699" s="14"/>
      <c r="AH699" s="14"/>
    </row>
    <row r="700" spans="1:34" ht="15.75" customHeight="1">
      <c r="A700" s="17"/>
      <c r="B700" s="18"/>
      <c r="C700" s="18"/>
      <c r="D700" s="18"/>
      <c r="E700" s="18"/>
      <c r="F700" s="18"/>
      <c r="G700" s="18"/>
      <c r="H700" s="18"/>
      <c r="I700" s="18"/>
      <c r="J700" s="18"/>
      <c r="K700" s="25"/>
      <c r="L700" s="18"/>
      <c r="M700" s="18"/>
      <c r="N700" s="18"/>
      <c r="O700" s="18"/>
      <c r="P700" s="18"/>
      <c r="Q700" s="18"/>
      <c r="R700" s="18"/>
      <c r="S700" s="14"/>
      <c r="T700" s="14"/>
      <c r="U700" s="14"/>
      <c r="V700" s="14"/>
      <c r="W700" s="14"/>
      <c r="X700" s="14"/>
      <c r="Y700" s="14"/>
      <c r="Z700" s="14"/>
      <c r="AA700" s="14"/>
      <c r="AB700" s="14"/>
      <c r="AC700" s="14"/>
      <c r="AD700" s="14"/>
      <c r="AE700" s="14"/>
      <c r="AF700" s="14"/>
      <c r="AG700" s="14"/>
      <c r="AH700" s="14"/>
    </row>
    <row r="701" spans="1:34" ht="15.75" customHeight="1">
      <c r="A701" s="17"/>
      <c r="B701" s="18"/>
      <c r="C701" s="18"/>
      <c r="D701" s="18"/>
      <c r="E701" s="18"/>
      <c r="F701" s="18"/>
      <c r="G701" s="18"/>
      <c r="H701" s="18"/>
      <c r="I701" s="18"/>
      <c r="J701" s="18"/>
      <c r="K701" s="25"/>
      <c r="L701" s="18"/>
      <c r="M701" s="18"/>
      <c r="N701" s="18"/>
      <c r="O701" s="18"/>
      <c r="P701" s="18"/>
      <c r="Q701" s="18"/>
      <c r="R701" s="18"/>
      <c r="S701" s="14"/>
      <c r="T701" s="14"/>
      <c r="U701" s="14"/>
      <c r="V701" s="14"/>
      <c r="W701" s="14"/>
      <c r="X701" s="14"/>
      <c r="Y701" s="14"/>
      <c r="Z701" s="14"/>
      <c r="AA701" s="14"/>
      <c r="AB701" s="14"/>
      <c r="AC701" s="14"/>
      <c r="AD701" s="14"/>
      <c r="AE701" s="14"/>
      <c r="AF701" s="14"/>
      <c r="AG701" s="14"/>
      <c r="AH701" s="14"/>
    </row>
    <row r="702" spans="1:34" ht="15.75" customHeight="1">
      <c r="A702" s="17"/>
      <c r="B702" s="18"/>
      <c r="C702" s="18"/>
      <c r="D702" s="18"/>
      <c r="E702" s="18"/>
      <c r="F702" s="18"/>
      <c r="G702" s="18"/>
      <c r="H702" s="18"/>
      <c r="I702" s="18"/>
      <c r="J702" s="18"/>
      <c r="K702" s="25"/>
      <c r="L702" s="18"/>
      <c r="M702" s="18"/>
      <c r="N702" s="18"/>
      <c r="O702" s="18"/>
      <c r="P702" s="18"/>
      <c r="Q702" s="18"/>
      <c r="R702" s="18"/>
      <c r="S702" s="14"/>
      <c r="T702" s="14"/>
      <c r="U702" s="14"/>
      <c r="V702" s="14"/>
      <c r="W702" s="14"/>
      <c r="X702" s="14"/>
      <c r="Y702" s="14"/>
      <c r="Z702" s="14"/>
      <c r="AA702" s="14"/>
      <c r="AB702" s="14"/>
      <c r="AC702" s="14"/>
      <c r="AD702" s="14"/>
      <c r="AE702" s="14"/>
      <c r="AF702" s="14"/>
      <c r="AG702" s="14"/>
      <c r="AH702" s="14"/>
    </row>
    <row r="703" spans="1:34" ht="15.75" customHeight="1">
      <c r="A703" s="17"/>
      <c r="B703" s="18"/>
      <c r="C703" s="18"/>
      <c r="D703" s="18"/>
      <c r="E703" s="18"/>
      <c r="F703" s="18"/>
      <c r="G703" s="18"/>
      <c r="H703" s="18"/>
      <c r="I703" s="18"/>
      <c r="J703" s="18"/>
      <c r="K703" s="25"/>
      <c r="L703" s="18"/>
      <c r="M703" s="18"/>
      <c r="N703" s="18"/>
      <c r="O703" s="18"/>
      <c r="P703" s="18"/>
      <c r="Q703" s="18"/>
      <c r="R703" s="18"/>
      <c r="S703" s="14"/>
      <c r="T703" s="14"/>
      <c r="U703" s="14"/>
      <c r="V703" s="14"/>
      <c r="W703" s="14"/>
      <c r="X703" s="14"/>
      <c r="Y703" s="14"/>
      <c r="Z703" s="14"/>
      <c r="AA703" s="14"/>
      <c r="AB703" s="14"/>
      <c r="AC703" s="14"/>
      <c r="AD703" s="14"/>
      <c r="AE703" s="14"/>
      <c r="AF703" s="14"/>
      <c r="AG703" s="14"/>
      <c r="AH703" s="14"/>
    </row>
    <row r="704" spans="1:34" ht="15.75" customHeight="1">
      <c r="A704" s="17"/>
      <c r="B704" s="18"/>
      <c r="C704" s="18"/>
      <c r="D704" s="18"/>
      <c r="E704" s="18"/>
      <c r="F704" s="18"/>
      <c r="G704" s="18"/>
      <c r="H704" s="18"/>
      <c r="I704" s="18"/>
      <c r="J704" s="18"/>
      <c r="K704" s="25"/>
      <c r="L704" s="18"/>
      <c r="M704" s="18"/>
      <c r="N704" s="18"/>
      <c r="O704" s="18"/>
      <c r="P704" s="18"/>
      <c r="Q704" s="18"/>
      <c r="R704" s="18"/>
      <c r="S704" s="14"/>
      <c r="T704" s="14"/>
      <c r="U704" s="14"/>
      <c r="V704" s="14"/>
      <c r="W704" s="14"/>
      <c r="X704" s="14"/>
      <c r="Y704" s="14"/>
      <c r="Z704" s="14"/>
      <c r="AA704" s="14"/>
      <c r="AB704" s="14"/>
      <c r="AC704" s="14"/>
      <c r="AD704" s="14"/>
      <c r="AE704" s="14"/>
      <c r="AF704" s="14"/>
      <c r="AG704" s="14"/>
      <c r="AH704" s="14"/>
    </row>
    <row r="705" spans="1:34" ht="15.75" customHeight="1">
      <c r="A705" s="17"/>
      <c r="B705" s="18"/>
      <c r="C705" s="18"/>
      <c r="D705" s="18"/>
      <c r="E705" s="18"/>
      <c r="F705" s="18"/>
      <c r="G705" s="18"/>
      <c r="H705" s="18"/>
      <c r="I705" s="18"/>
      <c r="J705" s="18"/>
      <c r="K705" s="25"/>
      <c r="L705" s="18"/>
      <c r="M705" s="18"/>
      <c r="N705" s="18"/>
      <c r="O705" s="18"/>
      <c r="P705" s="18"/>
      <c r="Q705" s="18"/>
      <c r="R705" s="18"/>
      <c r="S705" s="14"/>
      <c r="T705" s="14"/>
      <c r="U705" s="14"/>
      <c r="V705" s="14"/>
      <c r="W705" s="14"/>
      <c r="X705" s="14"/>
      <c r="Y705" s="14"/>
      <c r="Z705" s="14"/>
      <c r="AA705" s="14"/>
      <c r="AB705" s="14"/>
      <c r="AC705" s="14"/>
      <c r="AD705" s="14"/>
      <c r="AE705" s="14"/>
      <c r="AF705" s="14"/>
      <c r="AG705" s="14"/>
      <c r="AH705" s="14"/>
    </row>
    <row r="706" spans="1:34" ht="15.75" customHeight="1">
      <c r="A706" s="17"/>
      <c r="B706" s="18"/>
      <c r="C706" s="18"/>
      <c r="D706" s="18"/>
      <c r="E706" s="18"/>
      <c r="F706" s="18"/>
      <c r="G706" s="18"/>
      <c r="H706" s="18"/>
      <c r="I706" s="18"/>
      <c r="J706" s="18"/>
      <c r="K706" s="25"/>
      <c r="L706" s="18"/>
      <c r="M706" s="18"/>
      <c r="N706" s="18"/>
      <c r="O706" s="18"/>
      <c r="P706" s="18"/>
      <c r="Q706" s="18"/>
      <c r="R706" s="18"/>
      <c r="S706" s="14"/>
      <c r="T706" s="14"/>
      <c r="U706" s="14"/>
      <c r="V706" s="14"/>
      <c r="W706" s="14"/>
      <c r="X706" s="14"/>
      <c r="Y706" s="14"/>
      <c r="Z706" s="14"/>
      <c r="AA706" s="14"/>
      <c r="AB706" s="14"/>
      <c r="AC706" s="14"/>
      <c r="AD706" s="14"/>
      <c r="AE706" s="14"/>
      <c r="AF706" s="14"/>
      <c r="AG706" s="14"/>
      <c r="AH706" s="14"/>
    </row>
    <row r="707" spans="1:34" ht="15.75" customHeight="1">
      <c r="A707" s="17"/>
      <c r="B707" s="18"/>
      <c r="C707" s="18"/>
      <c r="D707" s="18"/>
      <c r="E707" s="18"/>
      <c r="F707" s="18"/>
      <c r="G707" s="18"/>
      <c r="H707" s="18"/>
      <c r="I707" s="18"/>
      <c r="J707" s="18"/>
      <c r="K707" s="25"/>
      <c r="L707" s="18"/>
      <c r="M707" s="18"/>
      <c r="N707" s="18"/>
      <c r="O707" s="18"/>
      <c r="P707" s="18"/>
      <c r="Q707" s="18"/>
      <c r="R707" s="18"/>
      <c r="S707" s="14"/>
      <c r="T707" s="14"/>
      <c r="U707" s="14"/>
      <c r="V707" s="14"/>
      <c r="W707" s="14"/>
      <c r="X707" s="14"/>
      <c r="Y707" s="14"/>
      <c r="Z707" s="14"/>
      <c r="AA707" s="14"/>
      <c r="AB707" s="14"/>
      <c r="AC707" s="14"/>
      <c r="AD707" s="14"/>
      <c r="AE707" s="14"/>
      <c r="AF707" s="14"/>
      <c r="AG707" s="14"/>
      <c r="AH707" s="14"/>
    </row>
    <row r="708" spans="1:34" ht="15.75" customHeight="1">
      <c r="A708" s="17"/>
      <c r="B708" s="18"/>
      <c r="C708" s="18"/>
      <c r="D708" s="18"/>
      <c r="E708" s="18"/>
      <c r="F708" s="18"/>
      <c r="G708" s="18"/>
      <c r="H708" s="18"/>
      <c r="I708" s="18"/>
      <c r="J708" s="18"/>
      <c r="K708" s="25"/>
      <c r="L708" s="18"/>
      <c r="M708" s="18"/>
      <c r="N708" s="18"/>
      <c r="O708" s="18"/>
      <c r="P708" s="18"/>
      <c r="Q708" s="18"/>
      <c r="R708" s="18"/>
      <c r="S708" s="14"/>
      <c r="T708" s="14"/>
      <c r="U708" s="14"/>
      <c r="V708" s="14"/>
      <c r="W708" s="14"/>
      <c r="X708" s="14"/>
      <c r="Y708" s="14"/>
      <c r="Z708" s="14"/>
      <c r="AA708" s="14"/>
      <c r="AB708" s="14"/>
      <c r="AC708" s="14"/>
      <c r="AD708" s="14"/>
      <c r="AE708" s="14"/>
      <c r="AF708" s="14"/>
      <c r="AG708" s="14"/>
      <c r="AH708" s="14"/>
    </row>
    <row r="709" spans="1:34" ht="15.75" customHeight="1">
      <c r="A709" s="17"/>
      <c r="B709" s="18"/>
      <c r="C709" s="18"/>
      <c r="D709" s="18"/>
      <c r="E709" s="18"/>
      <c r="F709" s="18"/>
      <c r="G709" s="18"/>
      <c r="H709" s="18"/>
      <c r="I709" s="18"/>
      <c r="J709" s="18"/>
      <c r="K709" s="25"/>
      <c r="L709" s="18"/>
      <c r="M709" s="18"/>
      <c r="N709" s="18"/>
      <c r="O709" s="18"/>
      <c r="P709" s="18"/>
      <c r="Q709" s="18"/>
      <c r="R709" s="18"/>
      <c r="S709" s="14"/>
      <c r="T709" s="14"/>
      <c r="U709" s="14"/>
      <c r="V709" s="14"/>
      <c r="W709" s="14"/>
      <c r="X709" s="14"/>
      <c r="Y709" s="14"/>
      <c r="Z709" s="14"/>
      <c r="AA709" s="14"/>
      <c r="AB709" s="14"/>
      <c r="AC709" s="14"/>
      <c r="AD709" s="14"/>
      <c r="AE709" s="14"/>
      <c r="AF709" s="14"/>
      <c r="AG709" s="14"/>
      <c r="AH709" s="14"/>
    </row>
    <row r="710" spans="1:34" ht="15.75" customHeight="1">
      <c r="A710" s="17"/>
      <c r="B710" s="18"/>
      <c r="C710" s="18"/>
      <c r="D710" s="18"/>
      <c r="E710" s="18"/>
      <c r="F710" s="18"/>
      <c r="G710" s="18"/>
      <c r="H710" s="18"/>
      <c r="I710" s="18"/>
      <c r="J710" s="18"/>
      <c r="K710" s="25"/>
      <c r="L710" s="18"/>
      <c r="M710" s="18"/>
      <c r="N710" s="18"/>
      <c r="O710" s="18"/>
      <c r="P710" s="18"/>
      <c r="Q710" s="18"/>
      <c r="R710" s="18"/>
      <c r="S710" s="14"/>
      <c r="T710" s="14"/>
      <c r="U710" s="14"/>
      <c r="V710" s="14"/>
      <c r="W710" s="14"/>
      <c r="X710" s="14"/>
      <c r="Y710" s="14"/>
      <c r="Z710" s="14"/>
      <c r="AA710" s="14"/>
      <c r="AB710" s="14"/>
      <c r="AC710" s="14"/>
      <c r="AD710" s="14"/>
      <c r="AE710" s="14"/>
      <c r="AF710" s="14"/>
      <c r="AG710" s="14"/>
      <c r="AH710" s="14"/>
    </row>
    <row r="711" spans="1:34" ht="15.75" customHeight="1">
      <c r="A711" s="17"/>
      <c r="B711" s="18"/>
      <c r="C711" s="18"/>
      <c r="D711" s="18"/>
      <c r="E711" s="18"/>
      <c r="F711" s="18"/>
      <c r="G711" s="18"/>
      <c r="H711" s="18"/>
      <c r="I711" s="18"/>
      <c r="J711" s="18"/>
      <c r="K711" s="25"/>
      <c r="L711" s="18"/>
      <c r="M711" s="18"/>
      <c r="N711" s="18"/>
      <c r="O711" s="18"/>
      <c r="P711" s="18"/>
      <c r="Q711" s="18"/>
      <c r="R711" s="18"/>
      <c r="S711" s="14"/>
      <c r="T711" s="14"/>
      <c r="U711" s="14"/>
      <c r="V711" s="14"/>
      <c r="W711" s="14"/>
      <c r="X711" s="14"/>
      <c r="Y711" s="14"/>
      <c r="Z711" s="14"/>
      <c r="AA711" s="14"/>
      <c r="AB711" s="14"/>
      <c r="AC711" s="14"/>
      <c r="AD711" s="14"/>
      <c r="AE711" s="14"/>
      <c r="AF711" s="14"/>
      <c r="AG711" s="14"/>
      <c r="AH711" s="14"/>
    </row>
    <row r="712" spans="1:34" ht="15.75" customHeight="1">
      <c r="A712" s="17"/>
      <c r="B712" s="18"/>
      <c r="C712" s="18"/>
      <c r="D712" s="18"/>
      <c r="E712" s="18"/>
      <c r="F712" s="18"/>
      <c r="G712" s="18"/>
      <c r="H712" s="18"/>
      <c r="I712" s="18"/>
      <c r="J712" s="18"/>
      <c r="K712" s="25"/>
      <c r="L712" s="18"/>
      <c r="M712" s="18"/>
      <c r="N712" s="18"/>
      <c r="O712" s="18"/>
      <c r="P712" s="18"/>
      <c r="Q712" s="18"/>
      <c r="R712" s="18"/>
      <c r="S712" s="14"/>
      <c r="T712" s="14"/>
      <c r="U712" s="14"/>
      <c r="V712" s="14"/>
      <c r="W712" s="14"/>
      <c r="X712" s="14"/>
      <c r="Y712" s="14"/>
      <c r="Z712" s="14"/>
      <c r="AA712" s="14"/>
      <c r="AB712" s="14"/>
      <c r="AC712" s="14"/>
      <c r="AD712" s="14"/>
      <c r="AE712" s="14"/>
      <c r="AF712" s="14"/>
      <c r="AG712" s="14"/>
      <c r="AH712" s="14"/>
    </row>
    <row r="713" spans="1:34" ht="15.75" customHeight="1">
      <c r="A713" s="17"/>
      <c r="B713" s="18"/>
      <c r="C713" s="18"/>
      <c r="D713" s="18"/>
      <c r="E713" s="18"/>
      <c r="F713" s="18"/>
      <c r="G713" s="18"/>
      <c r="H713" s="18"/>
      <c r="I713" s="18"/>
      <c r="J713" s="18"/>
      <c r="K713" s="25"/>
      <c r="L713" s="18"/>
      <c r="M713" s="18"/>
      <c r="N713" s="18"/>
      <c r="O713" s="18"/>
      <c r="P713" s="18"/>
      <c r="Q713" s="18"/>
      <c r="R713" s="18"/>
      <c r="S713" s="14"/>
      <c r="T713" s="14"/>
      <c r="U713" s="14"/>
      <c r="V713" s="14"/>
      <c r="W713" s="14"/>
      <c r="X713" s="14"/>
      <c r="Y713" s="14"/>
      <c r="Z713" s="14"/>
      <c r="AA713" s="14"/>
      <c r="AB713" s="14"/>
      <c r="AC713" s="14"/>
      <c r="AD713" s="14"/>
      <c r="AE713" s="14"/>
      <c r="AF713" s="14"/>
      <c r="AG713" s="14"/>
      <c r="AH713" s="14"/>
    </row>
    <row r="714" spans="1:34" ht="15.75" customHeight="1">
      <c r="A714" s="17"/>
      <c r="B714" s="18"/>
      <c r="C714" s="18"/>
      <c r="D714" s="18"/>
      <c r="E714" s="18"/>
      <c r="F714" s="18"/>
      <c r="G714" s="18"/>
      <c r="H714" s="18"/>
      <c r="I714" s="18"/>
      <c r="J714" s="18"/>
      <c r="K714" s="25"/>
      <c r="L714" s="18"/>
      <c r="M714" s="18"/>
      <c r="N714" s="18"/>
      <c r="O714" s="18"/>
      <c r="P714" s="18"/>
      <c r="Q714" s="18"/>
      <c r="R714" s="18"/>
      <c r="S714" s="14"/>
      <c r="T714" s="14"/>
      <c r="U714" s="14"/>
      <c r="V714" s="14"/>
      <c r="W714" s="14"/>
      <c r="X714" s="14"/>
      <c r="Y714" s="14"/>
      <c r="Z714" s="14"/>
      <c r="AA714" s="14"/>
      <c r="AB714" s="14"/>
      <c r="AC714" s="14"/>
      <c r="AD714" s="14"/>
      <c r="AE714" s="14"/>
      <c r="AF714" s="14"/>
      <c r="AG714" s="14"/>
      <c r="AH714" s="14"/>
    </row>
    <row r="715" spans="1:34" ht="15.75" customHeight="1">
      <c r="A715" s="17"/>
      <c r="B715" s="18"/>
      <c r="C715" s="18"/>
      <c r="D715" s="18"/>
      <c r="E715" s="18"/>
      <c r="F715" s="18"/>
      <c r="G715" s="18"/>
      <c r="H715" s="18"/>
      <c r="I715" s="18"/>
      <c r="J715" s="18"/>
      <c r="K715" s="25"/>
      <c r="L715" s="18"/>
      <c r="M715" s="18"/>
      <c r="N715" s="18"/>
      <c r="O715" s="18"/>
      <c r="P715" s="18"/>
      <c r="Q715" s="18"/>
      <c r="R715" s="18"/>
      <c r="S715" s="14"/>
      <c r="T715" s="14"/>
      <c r="U715" s="14"/>
      <c r="V715" s="14"/>
      <c r="W715" s="14"/>
      <c r="X715" s="14"/>
      <c r="Y715" s="14"/>
      <c r="Z715" s="14"/>
      <c r="AA715" s="14"/>
      <c r="AB715" s="14"/>
      <c r="AC715" s="14"/>
      <c r="AD715" s="14"/>
      <c r="AE715" s="14"/>
      <c r="AF715" s="14"/>
      <c r="AG715" s="14"/>
      <c r="AH715" s="14"/>
    </row>
    <row r="716" spans="1:34" ht="15.75" customHeight="1">
      <c r="A716" s="17"/>
      <c r="B716" s="18"/>
      <c r="C716" s="18"/>
      <c r="D716" s="18"/>
      <c r="E716" s="18"/>
      <c r="F716" s="18"/>
      <c r="G716" s="18"/>
      <c r="H716" s="18"/>
      <c r="I716" s="18"/>
      <c r="J716" s="18"/>
      <c r="K716" s="25"/>
      <c r="L716" s="18"/>
      <c r="M716" s="18"/>
      <c r="N716" s="18"/>
      <c r="O716" s="18"/>
      <c r="P716" s="18"/>
      <c r="Q716" s="18"/>
      <c r="R716" s="18"/>
      <c r="S716" s="14"/>
      <c r="T716" s="14"/>
      <c r="U716" s="14"/>
      <c r="V716" s="14"/>
      <c r="W716" s="14"/>
      <c r="X716" s="14"/>
      <c r="Y716" s="14"/>
      <c r="Z716" s="14"/>
      <c r="AA716" s="14"/>
      <c r="AB716" s="14"/>
      <c r="AC716" s="14"/>
      <c r="AD716" s="14"/>
      <c r="AE716" s="14"/>
      <c r="AF716" s="14"/>
      <c r="AG716" s="14"/>
      <c r="AH716" s="14"/>
    </row>
    <row r="717" spans="1:34" ht="15.75" customHeight="1">
      <c r="A717" s="17"/>
      <c r="B717" s="18"/>
      <c r="C717" s="18"/>
      <c r="D717" s="18"/>
      <c r="E717" s="18"/>
      <c r="F717" s="18"/>
      <c r="G717" s="18"/>
      <c r="H717" s="18"/>
      <c r="I717" s="18"/>
      <c r="J717" s="18"/>
      <c r="K717" s="25"/>
      <c r="L717" s="18"/>
      <c r="M717" s="18"/>
      <c r="N717" s="18"/>
      <c r="O717" s="18"/>
      <c r="P717" s="18"/>
      <c r="Q717" s="18"/>
      <c r="R717" s="18"/>
      <c r="S717" s="14"/>
      <c r="T717" s="14"/>
      <c r="U717" s="14"/>
      <c r="V717" s="14"/>
      <c r="W717" s="14"/>
      <c r="X717" s="14"/>
      <c r="Y717" s="14"/>
      <c r="Z717" s="14"/>
      <c r="AA717" s="14"/>
      <c r="AB717" s="14"/>
      <c r="AC717" s="14"/>
      <c r="AD717" s="14"/>
      <c r="AE717" s="14"/>
      <c r="AF717" s="14"/>
      <c r="AG717" s="14"/>
      <c r="AH717" s="14"/>
    </row>
    <row r="718" spans="1:34" ht="15.75" customHeight="1">
      <c r="A718" s="17"/>
      <c r="B718" s="18"/>
      <c r="C718" s="18"/>
      <c r="D718" s="18"/>
      <c r="E718" s="18"/>
      <c r="F718" s="18"/>
      <c r="G718" s="18"/>
      <c r="H718" s="18"/>
      <c r="I718" s="18"/>
      <c r="J718" s="18"/>
      <c r="K718" s="25"/>
      <c r="L718" s="18"/>
      <c r="M718" s="18"/>
      <c r="N718" s="18"/>
      <c r="O718" s="18"/>
      <c r="P718" s="18"/>
      <c r="Q718" s="18"/>
      <c r="R718" s="18"/>
      <c r="S718" s="14"/>
      <c r="T718" s="14"/>
      <c r="U718" s="14"/>
      <c r="V718" s="14"/>
      <c r="W718" s="14"/>
      <c r="X718" s="14"/>
      <c r="Y718" s="14"/>
      <c r="Z718" s="14"/>
      <c r="AA718" s="14"/>
      <c r="AB718" s="14"/>
      <c r="AC718" s="14"/>
      <c r="AD718" s="14"/>
      <c r="AE718" s="14"/>
      <c r="AF718" s="14"/>
      <c r="AG718" s="14"/>
      <c r="AH718" s="14"/>
    </row>
    <row r="719" spans="1:34" ht="15.75" customHeight="1">
      <c r="A719" s="17"/>
      <c r="B719" s="18"/>
      <c r="C719" s="18"/>
      <c r="D719" s="18"/>
      <c r="E719" s="18"/>
      <c r="F719" s="18"/>
      <c r="G719" s="18"/>
      <c r="H719" s="18"/>
      <c r="I719" s="18"/>
      <c r="J719" s="18"/>
      <c r="K719" s="25"/>
      <c r="L719" s="18"/>
      <c r="M719" s="18"/>
      <c r="N719" s="18"/>
      <c r="O719" s="18"/>
      <c r="P719" s="18"/>
      <c r="Q719" s="18"/>
      <c r="R719" s="18"/>
      <c r="S719" s="14"/>
      <c r="T719" s="14"/>
      <c r="U719" s="14"/>
      <c r="V719" s="14"/>
      <c r="W719" s="14"/>
      <c r="X719" s="14"/>
      <c r="Y719" s="14"/>
      <c r="Z719" s="14"/>
      <c r="AA719" s="14"/>
      <c r="AB719" s="14"/>
      <c r="AC719" s="14"/>
      <c r="AD719" s="14"/>
      <c r="AE719" s="14"/>
      <c r="AF719" s="14"/>
      <c r="AG719" s="14"/>
      <c r="AH719" s="14"/>
    </row>
    <row r="720" spans="1:34" ht="15.75" customHeight="1">
      <c r="A720" s="17"/>
      <c r="B720" s="18"/>
      <c r="C720" s="18"/>
      <c r="D720" s="18"/>
      <c r="E720" s="18"/>
      <c r="F720" s="18"/>
      <c r="G720" s="18"/>
      <c r="H720" s="18"/>
      <c r="I720" s="18"/>
      <c r="J720" s="18"/>
      <c r="K720" s="25"/>
      <c r="L720" s="18"/>
      <c r="M720" s="18"/>
      <c r="N720" s="18"/>
      <c r="O720" s="18"/>
      <c r="P720" s="18"/>
      <c r="Q720" s="18"/>
      <c r="R720" s="18"/>
      <c r="S720" s="14"/>
      <c r="T720" s="14"/>
      <c r="U720" s="14"/>
      <c r="V720" s="14"/>
      <c r="W720" s="14"/>
      <c r="X720" s="14"/>
      <c r="Y720" s="14"/>
      <c r="Z720" s="14"/>
      <c r="AA720" s="14"/>
      <c r="AB720" s="14"/>
      <c r="AC720" s="14"/>
      <c r="AD720" s="14"/>
      <c r="AE720" s="14"/>
      <c r="AF720" s="14"/>
      <c r="AG720" s="14"/>
      <c r="AH720" s="14"/>
    </row>
    <row r="721" spans="1:34" ht="15.75" customHeight="1">
      <c r="A721" s="17"/>
      <c r="B721" s="18"/>
      <c r="C721" s="18"/>
      <c r="D721" s="18"/>
      <c r="E721" s="18"/>
      <c r="F721" s="18"/>
      <c r="G721" s="18"/>
      <c r="H721" s="18"/>
      <c r="I721" s="18"/>
      <c r="J721" s="18"/>
      <c r="K721" s="25"/>
      <c r="L721" s="18"/>
      <c r="M721" s="18"/>
      <c r="N721" s="18"/>
      <c r="O721" s="18"/>
      <c r="P721" s="18"/>
      <c r="Q721" s="18"/>
      <c r="R721" s="18"/>
      <c r="S721" s="14"/>
      <c r="T721" s="14"/>
      <c r="U721" s="14"/>
      <c r="V721" s="14"/>
      <c r="W721" s="14"/>
      <c r="X721" s="14"/>
      <c r="Y721" s="14"/>
      <c r="Z721" s="14"/>
      <c r="AA721" s="14"/>
      <c r="AB721" s="14"/>
      <c r="AC721" s="14"/>
      <c r="AD721" s="14"/>
      <c r="AE721" s="14"/>
      <c r="AF721" s="14"/>
      <c r="AG721" s="14"/>
      <c r="AH721" s="14"/>
    </row>
    <row r="722" spans="1:34" ht="15.75" customHeight="1">
      <c r="A722" s="17"/>
      <c r="B722" s="18"/>
      <c r="C722" s="18"/>
      <c r="D722" s="18"/>
      <c r="E722" s="18"/>
      <c r="F722" s="18"/>
      <c r="G722" s="18"/>
      <c r="H722" s="18"/>
      <c r="I722" s="18"/>
      <c r="J722" s="18"/>
      <c r="K722" s="25"/>
      <c r="L722" s="18"/>
      <c r="M722" s="18"/>
      <c r="N722" s="18"/>
      <c r="O722" s="18"/>
      <c r="P722" s="18"/>
      <c r="Q722" s="18"/>
      <c r="R722" s="18"/>
      <c r="S722" s="14"/>
      <c r="T722" s="14"/>
      <c r="U722" s="14"/>
      <c r="V722" s="14"/>
      <c r="W722" s="14"/>
      <c r="X722" s="14"/>
      <c r="Y722" s="14"/>
      <c r="Z722" s="14"/>
      <c r="AA722" s="14"/>
      <c r="AB722" s="14"/>
      <c r="AC722" s="14"/>
      <c r="AD722" s="14"/>
      <c r="AE722" s="14"/>
      <c r="AF722" s="14"/>
      <c r="AG722" s="14"/>
      <c r="AH722" s="14"/>
    </row>
    <row r="723" spans="1:34" ht="15.75" customHeight="1">
      <c r="A723" s="17"/>
      <c r="B723" s="18"/>
      <c r="C723" s="18"/>
      <c r="D723" s="18"/>
      <c r="E723" s="18"/>
      <c r="F723" s="18"/>
      <c r="G723" s="18"/>
      <c r="H723" s="18"/>
      <c r="I723" s="18"/>
      <c r="J723" s="18"/>
      <c r="K723" s="25"/>
      <c r="L723" s="18"/>
      <c r="M723" s="18"/>
      <c r="N723" s="18"/>
      <c r="O723" s="18"/>
      <c r="P723" s="18"/>
      <c r="Q723" s="18"/>
      <c r="R723" s="18"/>
      <c r="S723" s="14"/>
      <c r="T723" s="14"/>
      <c r="U723" s="14"/>
      <c r="V723" s="14"/>
      <c r="W723" s="14"/>
      <c r="X723" s="14"/>
      <c r="Y723" s="14"/>
      <c r="Z723" s="14"/>
      <c r="AA723" s="14"/>
      <c r="AB723" s="14"/>
      <c r="AC723" s="14"/>
      <c r="AD723" s="14"/>
      <c r="AE723" s="14"/>
      <c r="AF723" s="14"/>
      <c r="AG723" s="14"/>
      <c r="AH723" s="14"/>
    </row>
    <row r="724" spans="1:34" ht="15.75" customHeight="1">
      <c r="A724" s="17"/>
      <c r="B724" s="18"/>
      <c r="C724" s="18"/>
      <c r="D724" s="18"/>
      <c r="E724" s="18"/>
      <c r="F724" s="18"/>
      <c r="G724" s="18"/>
      <c r="H724" s="18"/>
      <c r="I724" s="18"/>
      <c r="J724" s="18"/>
      <c r="K724" s="25"/>
      <c r="L724" s="18"/>
      <c r="M724" s="18"/>
      <c r="N724" s="18"/>
      <c r="O724" s="18"/>
      <c r="P724" s="18"/>
      <c r="Q724" s="18"/>
      <c r="R724" s="18"/>
      <c r="S724" s="14"/>
      <c r="T724" s="14"/>
      <c r="U724" s="14"/>
      <c r="V724" s="14"/>
      <c r="W724" s="14"/>
      <c r="X724" s="14"/>
      <c r="Y724" s="14"/>
      <c r="Z724" s="14"/>
      <c r="AA724" s="14"/>
      <c r="AB724" s="14"/>
      <c r="AC724" s="14"/>
      <c r="AD724" s="14"/>
      <c r="AE724" s="14"/>
      <c r="AF724" s="14"/>
      <c r="AG724" s="14"/>
      <c r="AH724" s="14"/>
    </row>
    <row r="725" spans="1:34" ht="15.75" customHeight="1">
      <c r="A725" s="17"/>
      <c r="B725" s="18"/>
      <c r="C725" s="18"/>
      <c r="D725" s="18"/>
      <c r="E725" s="18"/>
      <c r="F725" s="18"/>
      <c r="G725" s="18"/>
      <c r="H725" s="18"/>
      <c r="I725" s="18"/>
      <c r="J725" s="18"/>
      <c r="K725" s="25"/>
      <c r="L725" s="18"/>
      <c r="M725" s="18"/>
      <c r="N725" s="18"/>
      <c r="O725" s="18"/>
      <c r="P725" s="18"/>
      <c r="Q725" s="18"/>
      <c r="R725" s="18"/>
      <c r="S725" s="14"/>
      <c r="T725" s="14"/>
      <c r="U725" s="14"/>
      <c r="V725" s="14"/>
      <c r="W725" s="14"/>
      <c r="X725" s="14"/>
      <c r="Y725" s="14"/>
      <c r="Z725" s="14"/>
      <c r="AA725" s="14"/>
      <c r="AB725" s="14"/>
      <c r="AC725" s="14"/>
      <c r="AD725" s="14"/>
      <c r="AE725" s="14"/>
      <c r="AF725" s="14"/>
      <c r="AG725" s="14"/>
      <c r="AH725" s="14"/>
    </row>
    <row r="726" spans="1:34" ht="15.75" customHeight="1">
      <c r="A726" s="17"/>
      <c r="B726" s="18"/>
      <c r="C726" s="18"/>
      <c r="D726" s="18"/>
      <c r="E726" s="18"/>
      <c r="F726" s="18"/>
      <c r="G726" s="18"/>
      <c r="H726" s="18"/>
      <c r="I726" s="18"/>
      <c r="J726" s="18"/>
      <c r="K726" s="25"/>
      <c r="L726" s="18"/>
      <c r="M726" s="18"/>
      <c r="N726" s="18"/>
      <c r="O726" s="18"/>
      <c r="P726" s="18"/>
      <c r="Q726" s="18"/>
      <c r="R726" s="18"/>
      <c r="S726" s="14"/>
      <c r="T726" s="14"/>
      <c r="U726" s="14"/>
      <c r="V726" s="14"/>
      <c r="W726" s="14"/>
      <c r="X726" s="14"/>
      <c r="Y726" s="14"/>
      <c r="Z726" s="14"/>
      <c r="AA726" s="14"/>
      <c r="AB726" s="14"/>
      <c r="AC726" s="14"/>
      <c r="AD726" s="14"/>
      <c r="AE726" s="14"/>
      <c r="AF726" s="14"/>
      <c r="AG726" s="14"/>
      <c r="AH726" s="14"/>
    </row>
    <row r="727" spans="1:34" ht="15.75" customHeight="1">
      <c r="A727" s="17"/>
      <c r="B727" s="18"/>
      <c r="C727" s="18"/>
      <c r="D727" s="18"/>
      <c r="E727" s="18"/>
      <c r="F727" s="18"/>
      <c r="G727" s="18"/>
      <c r="H727" s="18"/>
      <c r="I727" s="18"/>
      <c r="J727" s="18"/>
      <c r="K727" s="25"/>
      <c r="L727" s="18"/>
      <c r="M727" s="18"/>
      <c r="N727" s="18"/>
      <c r="O727" s="18"/>
      <c r="P727" s="18"/>
      <c r="Q727" s="18"/>
      <c r="R727" s="18"/>
      <c r="S727" s="14"/>
      <c r="T727" s="14"/>
      <c r="U727" s="14"/>
      <c r="V727" s="14"/>
      <c r="W727" s="14"/>
      <c r="X727" s="14"/>
      <c r="Y727" s="14"/>
      <c r="Z727" s="14"/>
      <c r="AA727" s="14"/>
      <c r="AB727" s="14"/>
      <c r="AC727" s="14"/>
      <c r="AD727" s="14"/>
      <c r="AE727" s="14"/>
      <c r="AF727" s="14"/>
      <c r="AG727" s="14"/>
      <c r="AH727" s="14"/>
    </row>
    <row r="728" spans="1:34" ht="15.75" customHeight="1">
      <c r="A728" s="17"/>
      <c r="B728" s="18"/>
      <c r="C728" s="18"/>
      <c r="D728" s="18"/>
      <c r="E728" s="18"/>
      <c r="F728" s="18"/>
      <c r="G728" s="18"/>
      <c r="H728" s="18"/>
      <c r="I728" s="18"/>
      <c r="J728" s="18"/>
      <c r="K728" s="25"/>
      <c r="L728" s="18"/>
      <c r="M728" s="18"/>
      <c r="N728" s="18"/>
      <c r="O728" s="18"/>
      <c r="P728" s="18"/>
      <c r="Q728" s="18"/>
      <c r="R728" s="18"/>
      <c r="S728" s="14"/>
      <c r="T728" s="14"/>
      <c r="U728" s="14"/>
      <c r="V728" s="14"/>
      <c r="W728" s="14"/>
      <c r="X728" s="14"/>
      <c r="Y728" s="14"/>
      <c r="Z728" s="14"/>
      <c r="AA728" s="14"/>
      <c r="AB728" s="14"/>
      <c r="AC728" s="14"/>
      <c r="AD728" s="14"/>
      <c r="AE728" s="14"/>
      <c r="AF728" s="14"/>
      <c r="AG728" s="14"/>
      <c r="AH728" s="14"/>
    </row>
    <row r="729" spans="1:34" ht="15.75" customHeight="1">
      <c r="A729" s="17"/>
      <c r="B729" s="18"/>
      <c r="C729" s="18"/>
      <c r="D729" s="18"/>
      <c r="E729" s="18"/>
      <c r="F729" s="18"/>
      <c r="G729" s="18"/>
      <c r="H729" s="18"/>
      <c r="I729" s="18"/>
      <c r="J729" s="18"/>
      <c r="K729" s="25"/>
      <c r="L729" s="18"/>
      <c r="M729" s="18"/>
      <c r="N729" s="18"/>
      <c r="O729" s="18"/>
      <c r="P729" s="18"/>
      <c r="Q729" s="18"/>
      <c r="R729" s="18"/>
      <c r="S729" s="14"/>
      <c r="T729" s="14"/>
      <c r="U729" s="14"/>
      <c r="V729" s="14"/>
      <c r="W729" s="14"/>
      <c r="X729" s="14"/>
      <c r="Y729" s="14"/>
      <c r="Z729" s="14"/>
      <c r="AA729" s="14"/>
      <c r="AB729" s="14"/>
      <c r="AC729" s="14"/>
      <c r="AD729" s="14"/>
      <c r="AE729" s="14"/>
      <c r="AF729" s="14"/>
      <c r="AG729" s="14"/>
      <c r="AH729" s="14"/>
    </row>
    <row r="730" spans="1:34" ht="15.75" customHeight="1">
      <c r="A730" s="17"/>
      <c r="B730" s="18"/>
      <c r="C730" s="18"/>
      <c r="D730" s="18"/>
      <c r="E730" s="18"/>
      <c r="F730" s="18"/>
      <c r="G730" s="18"/>
      <c r="H730" s="18"/>
      <c r="I730" s="18"/>
      <c r="J730" s="18"/>
      <c r="K730" s="25"/>
      <c r="L730" s="18"/>
      <c r="M730" s="18"/>
      <c r="N730" s="18"/>
      <c r="O730" s="18"/>
      <c r="P730" s="18"/>
      <c r="Q730" s="18"/>
      <c r="R730" s="18"/>
      <c r="S730" s="14"/>
      <c r="T730" s="14"/>
      <c r="U730" s="14"/>
      <c r="V730" s="14"/>
      <c r="W730" s="14"/>
      <c r="X730" s="14"/>
      <c r="Y730" s="14"/>
      <c r="Z730" s="14"/>
      <c r="AA730" s="14"/>
      <c r="AB730" s="14"/>
      <c r="AC730" s="14"/>
      <c r="AD730" s="14"/>
      <c r="AE730" s="14"/>
      <c r="AF730" s="14"/>
      <c r="AG730" s="14"/>
      <c r="AH730" s="14"/>
    </row>
    <row r="731" spans="1:34" ht="15.75" customHeight="1">
      <c r="A731" s="17"/>
      <c r="B731" s="18"/>
      <c r="C731" s="18"/>
      <c r="D731" s="18"/>
      <c r="E731" s="18"/>
      <c r="F731" s="18"/>
      <c r="G731" s="18"/>
      <c r="H731" s="18"/>
      <c r="I731" s="18"/>
      <c r="J731" s="18"/>
      <c r="K731" s="25"/>
      <c r="L731" s="18"/>
      <c r="M731" s="18"/>
      <c r="N731" s="18"/>
      <c r="O731" s="18"/>
      <c r="P731" s="18"/>
      <c r="Q731" s="18"/>
      <c r="R731" s="18"/>
      <c r="S731" s="14"/>
      <c r="T731" s="14"/>
      <c r="U731" s="14"/>
      <c r="V731" s="14"/>
      <c r="W731" s="14"/>
      <c r="X731" s="14"/>
      <c r="Y731" s="14"/>
      <c r="Z731" s="14"/>
      <c r="AA731" s="14"/>
      <c r="AB731" s="14"/>
      <c r="AC731" s="14"/>
      <c r="AD731" s="14"/>
      <c r="AE731" s="14"/>
      <c r="AF731" s="14"/>
      <c r="AG731" s="14"/>
      <c r="AH731" s="14"/>
    </row>
    <row r="732" spans="1:34" ht="15.75" customHeight="1">
      <c r="A732" s="17"/>
      <c r="B732" s="18"/>
      <c r="C732" s="18"/>
      <c r="D732" s="18"/>
      <c r="E732" s="18"/>
      <c r="F732" s="18"/>
      <c r="G732" s="18"/>
      <c r="H732" s="18"/>
      <c r="I732" s="18"/>
      <c r="J732" s="18"/>
      <c r="K732" s="25"/>
      <c r="L732" s="18"/>
      <c r="M732" s="18"/>
      <c r="N732" s="18"/>
      <c r="O732" s="18"/>
      <c r="P732" s="18"/>
      <c r="Q732" s="18"/>
      <c r="R732" s="18"/>
      <c r="S732" s="14"/>
      <c r="T732" s="14"/>
      <c r="U732" s="14"/>
      <c r="V732" s="14"/>
      <c r="W732" s="14"/>
      <c r="X732" s="14"/>
      <c r="Y732" s="14"/>
      <c r="Z732" s="14"/>
      <c r="AA732" s="14"/>
      <c r="AB732" s="14"/>
      <c r="AC732" s="14"/>
      <c r="AD732" s="14"/>
      <c r="AE732" s="14"/>
      <c r="AF732" s="14"/>
      <c r="AG732" s="14"/>
      <c r="AH732" s="14"/>
    </row>
    <row r="733" spans="1:34" ht="15.75" customHeight="1">
      <c r="A733" s="17"/>
      <c r="B733" s="18"/>
      <c r="C733" s="18"/>
      <c r="D733" s="18"/>
      <c r="E733" s="18"/>
      <c r="F733" s="18"/>
      <c r="G733" s="18"/>
      <c r="H733" s="18"/>
      <c r="I733" s="18"/>
      <c r="J733" s="18"/>
      <c r="K733" s="25"/>
      <c r="L733" s="18"/>
      <c r="M733" s="18"/>
      <c r="N733" s="18"/>
      <c r="O733" s="18"/>
      <c r="P733" s="18"/>
      <c r="Q733" s="18"/>
      <c r="R733" s="18"/>
      <c r="S733" s="14"/>
      <c r="T733" s="14"/>
      <c r="U733" s="14"/>
      <c r="V733" s="14"/>
      <c r="W733" s="14"/>
      <c r="X733" s="14"/>
      <c r="Y733" s="14"/>
      <c r="Z733" s="14"/>
      <c r="AA733" s="14"/>
      <c r="AB733" s="14"/>
      <c r="AC733" s="14"/>
      <c r="AD733" s="14"/>
      <c r="AE733" s="14"/>
      <c r="AF733" s="14"/>
      <c r="AG733" s="14"/>
      <c r="AH733" s="14"/>
    </row>
    <row r="734" spans="1:34" ht="15.75" customHeight="1">
      <c r="A734" s="17"/>
      <c r="B734" s="18"/>
      <c r="C734" s="18"/>
      <c r="D734" s="18"/>
      <c r="E734" s="18"/>
      <c r="F734" s="18"/>
      <c r="G734" s="18"/>
      <c r="H734" s="18"/>
      <c r="I734" s="18"/>
      <c r="J734" s="18"/>
      <c r="K734" s="25"/>
      <c r="L734" s="18"/>
      <c r="M734" s="18"/>
      <c r="N734" s="18"/>
      <c r="O734" s="18"/>
      <c r="P734" s="18"/>
      <c r="Q734" s="18"/>
      <c r="R734" s="18"/>
      <c r="S734" s="14"/>
      <c r="T734" s="14"/>
      <c r="U734" s="14"/>
      <c r="V734" s="14"/>
      <c r="W734" s="14"/>
      <c r="X734" s="14"/>
      <c r="Y734" s="14"/>
      <c r="Z734" s="14"/>
      <c r="AA734" s="14"/>
      <c r="AB734" s="14"/>
      <c r="AC734" s="14"/>
      <c r="AD734" s="14"/>
      <c r="AE734" s="14"/>
      <c r="AF734" s="14"/>
      <c r="AG734" s="14"/>
      <c r="AH734" s="14"/>
    </row>
    <row r="735" spans="1:34" ht="15.75" customHeight="1">
      <c r="A735" s="17"/>
      <c r="B735" s="18"/>
      <c r="C735" s="18"/>
      <c r="D735" s="18"/>
      <c r="E735" s="18"/>
      <c r="F735" s="18"/>
      <c r="G735" s="18"/>
      <c r="H735" s="18"/>
      <c r="I735" s="18"/>
      <c r="J735" s="18"/>
      <c r="K735" s="25"/>
      <c r="L735" s="18"/>
      <c r="M735" s="18"/>
      <c r="N735" s="18"/>
      <c r="O735" s="18"/>
      <c r="P735" s="18"/>
      <c r="Q735" s="18"/>
      <c r="R735" s="18"/>
      <c r="S735" s="14"/>
      <c r="T735" s="14"/>
      <c r="U735" s="14"/>
      <c r="V735" s="14"/>
      <c r="W735" s="14"/>
      <c r="X735" s="14"/>
      <c r="Y735" s="14"/>
      <c r="Z735" s="14"/>
      <c r="AA735" s="14"/>
      <c r="AB735" s="14"/>
      <c r="AC735" s="14"/>
      <c r="AD735" s="14"/>
      <c r="AE735" s="14"/>
      <c r="AF735" s="14"/>
      <c r="AG735" s="14"/>
      <c r="AH735" s="14"/>
    </row>
    <row r="736" spans="1:34" ht="15.75" customHeight="1">
      <c r="A736" s="17"/>
      <c r="B736" s="18"/>
      <c r="C736" s="18"/>
      <c r="D736" s="18"/>
      <c r="E736" s="18"/>
      <c r="F736" s="18"/>
      <c r="G736" s="18"/>
      <c r="H736" s="18"/>
      <c r="I736" s="18"/>
      <c r="J736" s="18"/>
      <c r="K736" s="25"/>
      <c r="L736" s="18"/>
      <c r="M736" s="18"/>
      <c r="N736" s="18"/>
      <c r="O736" s="18"/>
      <c r="P736" s="18"/>
      <c r="Q736" s="18"/>
      <c r="R736" s="18"/>
      <c r="S736" s="14"/>
      <c r="T736" s="14"/>
      <c r="U736" s="14"/>
      <c r="V736" s="14"/>
      <c r="W736" s="14"/>
      <c r="X736" s="14"/>
      <c r="Y736" s="14"/>
      <c r="Z736" s="14"/>
      <c r="AA736" s="14"/>
      <c r="AB736" s="14"/>
      <c r="AC736" s="14"/>
      <c r="AD736" s="14"/>
      <c r="AE736" s="14"/>
      <c r="AF736" s="14"/>
      <c r="AG736" s="14"/>
      <c r="AH736" s="14"/>
    </row>
    <row r="737" spans="1:34">
      <c r="A737" s="17"/>
      <c r="B737" s="18"/>
      <c r="C737" s="18"/>
      <c r="D737" s="18"/>
      <c r="E737" s="18"/>
      <c r="F737" s="18"/>
      <c r="G737" s="18"/>
      <c r="H737" s="18"/>
      <c r="I737" s="18"/>
      <c r="J737" s="18"/>
      <c r="K737" s="25"/>
      <c r="L737" s="18"/>
      <c r="M737" s="18"/>
      <c r="N737" s="18"/>
      <c r="O737" s="18"/>
      <c r="P737" s="18"/>
      <c r="Q737" s="18"/>
      <c r="R737" s="18"/>
      <c r="S737" s="14"/>
      <c r="T737" s="14"/>
      <c r="U737" s="14"/>
      <c r="V737" s="14"/>
      <c r="W737" s="14"/>
      <c r="X737" s="14"/>
      <c r="Y737" s="14"/>
      <c r="Z737" s="14"/>
      <c r="AA737" s="14"/>
      <c r="AB737" s="14"/>
      <c r="AC737" s="14"/>
      <c r="AD737" s="14"/>
      <c r="AE737" s="14"/>
      <c r="AF737" s="14"/>
      <c r="AG737" s="14"/>
      <c r="AH737" s="14"/>
    </row>
    <row r="738" spans="1:34">
      <c r="A738" s="17"/>
      <c r="B738" s="18"/>
      <c r="C738" s="18"/>
      <c r="D738" s="18"/>
      <c r="E738" s="18"/>
      <c r="F738" s="18"/>
      <c r="G738" s="18"/>
      <c r="H738" s="18"/>
      <c r="I738" s="18"/>
      <c r="J738" s="18"/>
      <c r="K738" s="25"/>
      <c r="L738" s="18"/>
      <c r="M738" s="18"/>
      <c r="N738" s="18"/>
      <c r="O738" s="18"/>
      <c r="P738" s="18"/>
      <c r="Q738" s="18"/>
      <c r="R738" s="18"/>
      <c r="S738" s="14"/>
      <c r="T738" s="14"/>
      <c r="U738" s="14"/>
      <c r="V738" s="14"/>
      <c r="W738" s="14"/>
      <c r="X738" s="14"/>
      <c r="Y738" s="14"/>
      <c r="Z738" s="14"/>
      <c r="AA738" s="14"/>
      <c r="AB738" s="14"/>
      <c r="AC738" s="14"/>
      <c r="AD738" s="14"/>
      <c r="AE738" s="14"/>
      <c r="AF738" s="14"/>
      <c r="AG738" s="14"/>
      <c r="AH738" s="14"/>
    </row>
    <row r="739" spans="1:34">
      <c r="A739" s="17"/>
      <c r="B739" s="18"/>
      <c r="C739" s="18"/>
      <c r="D739" s="18"/>
      <c r="E739" s="18"/>
      <c r="F739" s="18"/>
      <c r="G739" s="18"/>
      <c r="H739" s="18"/>
      <c r="I739" s="18"/>
      <c r="J739" s="18"/>
      <c r="K739" s="25"/>
      <c r="L739" s="18"/>
      <c r="M739" s="18"/>
      <c r="N739" s="18"/>
      <c r="O739" s="18"/>
      <c r="P739" s="18"/>
      <c r="Q739" s="18"/>
      <c r="R739" s="18"/>
      <c r="S739" s="14"/>
      <c r="T739" s="14"/>
      <c r="U739" s="14"/>
      <c r="V739" s="14"/>
      <c r="W739" s="14"/>
      <c r="X739" s="14"/>
      <c r="Y739" s="14"/>
      <c r="Z739" s="14"/>
      <c r="AA739" s="14"/>
      <c r="AB739" s="14"/>
      <c r="AC739" s="14"/>
      <c r="AD739" s="14"/>
      <c r="AE739" s="14"/>
      <c r="AF739" s="14"/>
      <c r="AG739" s="14"/>
      <c r="AH739" s="14"/>
    </row>
    <row r="740" spans="1:34">
      <c r="A740" s="17"/>
      <c r="B740" s="18"/>
      <c r="C740" s="18"/>
      <c r="D740" s="18"/>
      <c r="E740" s="18"/>
      <c r="F740" s="18"/>
      <c r="G740" s="18"/>
      <c r="H740" s="18"/>
      <c r="I740" s="18"/>
      <c r="J740" s="18"/>
      <c r="K740" s="25"/>
      <c r="L740" s="18"/>
      <c r="M740" s="18"/>
      <c r="N740" s="18"/>
      <c r="O740" s="18"/>
      <c r="P740" s="18"/>
      <c r="Q740" s="18"/>
      <c r="R740" s="18"/>
      <c r="S740" s="14"/>
      <c r="T740" s="14"/>
      <c r="U740" s="14"/>
      <c r="V740" s="14"/>
      <c r="W740" s="14"/>
      <c r="X740" s="14"/>
      <c r="Y740" s="14"/>
      <c r="Z740" s="14"/>
      <c r="AA740" s="14"/>
      <c r="AB740" s="14"/>
      <c r="AC740" s="14"/>
      <c r="AD740" s="14"/>
      <c r="AE740" s="14"/>
      <c r="AF740" s="14"/>
      <c r="AG740" s="14"/>
      <c r="AH740" s="14"/>
    </row>
    <row r="741" spans="1:34">
      <c r="A741" s="17"/>
      <c r="B741" s="18"/>
      <c r="C741" s="18"/>
      <c r="D741" s="18"/>
      <c r="E741" s="18"/>
      <c r="F741" s="18"/>
      <c r="G741" s="18"/>
      <c r="H741" s="18"/>
      <c r="I741" s="18"/>
      <c r="J741" s="18"/>
      <c r="K741" s="25"/>
      <c r="L741" s="18"/>
      <c r="M741" s="18"/>
      <c r="N741" s="18"/>
      <c r="O741" s="18"/>
      <c r="P741" s="18"/>
      <c r="Q741" s="18"/>
      <c r="R741" s="18"/>
      <c r="S741" s="14"/>
      <c r="T741" s="14"/>
      <c r="U741" s="14"/>
      <c r="V741" s="14"/>
      <c r="W741" s="14"/>
      <c r="X741" s="14"/>
      <c r="Y741" s="14"/>
      <c r="Z741" s="14"/>
      <c r="AA741" s="14"/>
      <c r="AB741" s="14"/>
      <c r="AC741" s="14"/>
      <c r="AD741" s="14"/>
      <c r="AE741" s="14"/>
      <c r="AF741" s="14"/>
      <c r="AG741" s="14"/>
      <c r="AH741" s="14"/>
    </row>
    <row r="742" spans="1:34">
      <c r="A742" s="17"/>
      <c r="B742" s="18"/>
      <c r="C742" s="18"/>
      <c r="D742" s="18"/>
      <c r="E742" s="18"/>
      <c r="F742" s="18"/>
      <c r="G742" s="18"/>
      <c r="H742" s="18"/>
      <c r="I742" s="18"/>
      <c r="J742" s="18"/>
      <c r="K742" s="25"/>
      <c r="L742" s="18"/>
      <c r="M742" s="18"/>
      <c r="N742" s="18"/>
      <c r="O742" s="18"/>
      <c r="P742" s="18"/>
      <c r="Q742" s="18"/>
      <c r="R742" s="18"/>
      <c r="S742" s="14"/>
      <c r="T742" s="14"/>
      <c r="U742" s="14"/>
      <c r="V742" s="14"/>
      <c r="W742" s="14"/>
      <c r="X742" s="14"/>
      <c r="Y742" s="14"/>
      <c r="Z742" s="14"/>
      <c r="AA742" s="14"/>
      <c r="AB742" s="14"/>
      <c r="AC742" s="14"/>
      <c r="AD742" s="14"/>
      <c r="AE742" s="14"/>
      <c r="AF742" s="14"/>
      <c r="AG742" s="14"/>
      <c r="AH742" s="14"/>
    </row>
    <row r="743" spans="1:34">
      <c r="A743" s="17"/>
      <c r="B743" s="18"/>
      <c r="C743" s="18"/>
      <c r="D743" s="18"/>
      <c r="E743" s="18"/>
      <c r="F743" s="18"/>
      <c r="G743" s="18"/>
      <c r="H743" s="18"/>
      <c r="I743" s="18"/>
      <c r="J743" s="18"/>
      <c r="K743" s="25"/>
      <c r="L743" s="18"/>
      <c r="M743" s="18"/>
      <c r="N743" s="18"/>
      <c r="O743" s="18"/>
      <c r="P743" s="18"/>
      <c r="Q743" s="18"/>
      <c r="R743" s="18"/>
      <c r="S743" s="14"/>
      <c r="T743" s="14"/>
      <c r="U743" s="14"/>
      <c r="V743" s="14"/>
      <c r="W743" s="14"/>
      <c r="X743" s="14"/>
      <c r="Y743" s="14"/>
      <c r="Z743" s="14"/>
      <c r="AA743" s="14"/>
      <c r="AB743" s="14"/>
      <c r="AC743" s="14"/>
      <c r="AD743" s="14"/>
      <c r="AE743" s="14"/>
      <c r="AF743" s="14"/>
      <c r="AG743" s="14"/>
      <c r="AH743" s="14"/>
    </row>
    <row r="744" spans="1:34">
      <c r="A744" s="17"/>
      <c r="B744" s="18"/>
      <c r="C744" s="18"/>
      <c r="D744" s="18"/>
      <c r="E744" s="18"/>
      <c r="F744" s="18"/>
      <c r="G744" s="18"/>
      <c r="H744" s="18"/>
      <c r="I744" s="18"/>
      <c r="J744" s="18"/>
      <c r="K744" s="25"/>
      <c r="L744" s="18"/>
      <c r="M744" s="18"/>
      <c r="N744" s="18"/>
      <c r="O744" s="18"/>
      <c r="P744" s="18"/>
      <c r="Q744" s="18"/>
      <c r="R744" s="18"/>
      <c r="S744" s="14"/>
      <c r="T744" s="14"/>
      <c r="U744" s="14"/>
      <c r="V744" s="14"/>
      <c r="W744" s="14"/>
      <c r="X744" s="14"/>
      <c r="Y744" s="14"/>
      <c r="Z744" s="14"/>
      <c r="AA744" s="14"/>
      <c r="AB744" s="14"/>
      <c r="AC744" s="14"/>
      <c r="AD744" s="14"/>
      <c r="AE744" s="14"/>
      <c r="AF744" s="14"/>
      <c r="AG744" s="14"/>
      <c r="AH744" s="14"/>
    </row>
    <row r="745" spans="1:34">
      <c r="A745" s="17"/>
      <c r="B745" s="18"/>
      <c r="C745" s="18"/>
      <c r="D745" s="18"/>
      <c r="E745" s="18"/>
      <c r="F745" s="18"/>
      <c r="G745" s="18"/>
      <c r="H745" s="18"/>
      <c r="I745" s="18"/>
      <c r="J745" s="18"/>
      <c r="K745" s="25"/>
      <c r="L745" s="18"/>
      <c r="M745" s="18"/>
      <c r="N745" s="18"/>
      <c r="O745" s="18"/>
      <c r="P745" s="18"/>
      <c r="Q745" s="18"/>
      <c r="R745" s="18"/>
      <c r="S745" s="14"/>
      <c r="T745" s="14"/>
      <c r="U745" s="14"/>
      <c r="V745" s="14"/>
      <c r="W745" s="14"/>
      <c r="X745" s="14"/>
      <c r="Y745" s="14"/>
      <c r="Z745" s="14"/>
      <c r="AA745" s="14"/>
      <c r="AB745" s="14"/>
      <c r="AC745" s="14"/>
      <c r="AD745" s="14"/>
      <c r="AE745" s="14"/>
      <c r="AF745" s="14"/>
      <c r="AG745" s="14"/>
      <c r="AH745" s="14"/>
    </row>
    <row r="746" spans="1:34">
      <c r="A746" s="17"/>
      <c r="B746" s="18"/>
      <c r="C746" s="18"/>
      <c r="D746" s="18"/>
      <c r="E746" s="18"/>
      <c r="F746" s="18"/>
      <c r="G746" s="18"/>
      <c r="H746" s="18"/>
      <c r="I746" s="18"/>
      <c r="J746" s="18"/>
      <c r="K746" s="25"/>
      <c r="L746" s="18"/>
      <c r="M746" s="18"/>
      <c r="N746" s="18"/>
      <c r="O746" s="18"/>
      <c r="P746" s="18"/>
      <c r="Q746" s="18"/>
      <c r="R746" s="18"/>
      <c r="S746" s="14"/>
      <c r="T746" s="14"/>
      <c r="U746" s="14"/>
      <c r="V746" s="14"/>
      <c r="W746" s="14"/>
      <c r="X746" s="14"/>
      <c r="Y746" s="14"/>
      <c r="Z746" s="14"/>
      <c r="AA746" s="14"/>
      <c r="AB746" s="14"/>
      <c r="AC746" s="14"/>
      <c r="AD746" s="14"/>
      <c r="AE746" s="14"/>
      <c r="AF746" s="14"/>
      <c r="AG746" s="14"/>
      <c r="AH746" s="14"/>
    </row>
    <row r="747" spans="1:34">
      <c r="A747" s="17"/>
      <c r="B747" s="18"/>
      <c r="C747" s="18"/>
      <c r="D747" s="18"/>
      <c r="E747" s="18"/>
      <c r="F747" s="18"/>
      <c r="G747" s="18"/>
      <c r="H747" s="18"/>
      <c r="I747" s="18"/>
      <c r="J747" s="18"/>
      <c r="K747" s="25"/>
      <c r="L747" s="18"/>
      <c r="M747" s="18"/>
      <c r="N747" s="18"/>
      <c r="O747" s="18"/>
      <c r="P747" s="18"/>
      <c r="Q747" s="18"/>
      <c r="R747" s="18"/>
      <c r="S747" s="14"/>
      <c r="T747" s="14"/>
      <c r="U747" s="14"/>
      <c r="V747" s="14"/>
      <c r="W747" s="14"/>
      <c r="X747" s="14"/>
      <c r="Y747" s="14"/>
      <c r="Z747" s="14"/>
      <c r="AA747" s="14"/>
      <c r="AB747" s="14"/>
      <c r="AC747" s="14"/>
      <c r="AD747" s="14"/>
      <c r="AE747" s="14"/>
      <c r="AF747" s="14"/>
      <c r="AG747" s="14"/>
      <c r="AH747" s="14"/>
    </row>
    <row r="748" spans="1:34">
      <c r="A748" s="17"/>
      <c r="B748" s="18"/>
      <c r="C748" s="18"/>
      <c r="D748" s="18"/>
      <c r="E748" s="18"/>
      <c r="F748" s="18"/>
      <c r="G748" s="18"/>
      <c r="H748" s="18"/>
      <c r="I748" s="18"/>
      <c r="J748" s="18"/>
      <c r="K748" s="25"/>
      <c r="L748" s="18"/>
      <c r="M748" s="18"/>
      <c r="N748" s="18"/>
      <c r="O748" s="18"/>
      <c r="P748" s="18"/>
      <c r="Q748" s="18"/>
      <c r="R748" s="18"/>
      <c r="S748" s="14"/>
      <c r="T748" s="14"/>
      <c r="U748" s="14"/>
      <c r="V748" s="14"/>
      <c r="W748" s="14"/>
      <c r="X748" s="14"/>
      <c r="Y748" s="14"/>
      <c r="Z748" s="14"/>
      <c r="AA748" s="14"/>
      <c r="AB748" s="14"/>
      <c r="AC748" s="14"/>
      <c r="AD748" s="14"/>
      <c r="AE748" s="14"/>
      <c r="AF748" s="14"/>
      <c r="AG748" s="14"/>
      <c r="AH748" s="14"/>
    </row>
    <row r="749" spans="1:34">
      <c r="A749" s="17"/>
      <c r="B749" s="18"/>
      <c r="C749" s="18"/>
      <c r="D749" s="18"/>
      <c r="E749" s="18"/>
      <c r="F749" s="18"/>
      <c r="G749" s="18"/>
      <c r="H749" s="18"/>
      <c r="I749" s="18"/>
      <c r="J749" s="18"/>
      <c r="K749" s="25"/>
      <c r="L749" s="18"/>
      <c r="M749" s="18"/>
      <c r="N749" s="18"/>
      <c r="O749" s="18"/>
      <c r="P749" s="18"/>
      <c r="Q749" s="18"/>
      <c r="R749" s="18"/>
      <c r="S749" s="14"/>
      <c r="T749" s="14"/>
      <c r="U749" s="14"/>
      <c r="V749" s="14"/>
      <c r="W749" s="14"/>
      <c r="X749" s="14"/>
      <c r="Y749" s="14"/>
      <c r="Z749" s="14"/>
      <c r="AA749" s="14"/>
      <c r="AB749" s="14"/>
      <c r="AC749" s="14"/>
      <c r="AD749" s="14"/>
      <c r="AE749" s="14"/>
      <c r="AF749" s="14"/>
      <c r="AG749" s="14"/>
      <c r="AH749" s="14"/>
    </row>
    <row r="750" spans="1:34">
      <c r="A750" s="17"/>
      <c r="B750" s="18"/>
      <c r="C750" s="18"/>
      <c r="D750" s="18"/>
      <c r="E750" s="18"/>
      <c r="F750" s="18"/>
      <c r="G750" s="18"/>
      <c r="H750" s="18"/>
      <c r="I750" s="18"/>
      <c r="J750" s="18"/>
      <c r="K750" s="25"/>
      <c r="L750" s="18"/>
      <c r="M750" s="18"/>
      <c r="N750" s="18"/>
      <c r="O750" s="18"/>
      <c r="P750" s="18"/>
      <c r="Q750" s="18"/>
      <c r="R750" s="18"/>
      <c r="S750" s="14"/>
      <c r="T750" s="14"/>
      <c r="U750" s="14"/>
      <c r="V750" s="14"/>
      <c r="W750" s="14"/>
      <c r="X750" s="14"/>
      <c r="Y750" s="14"/>
      <c r="Z750" s="14"/>
      <c r="AA750" s="14"/>
      <c r="AB750" s="14"/>
      <c r="AC750" s="14"/>
      <c r="AD750" s="14"/>
      <c r="AE750" s="14"/>
      <c r="AF750" s="14"/>
      <c r="AG750" s="14"/>
      <c r="AH750" s="14"/>
    </row>
    <row r="751" spans="1:34">
      <c r="A751" s="17"/>
      <c r="B751" s="18"/>
      <c r="C751" s="18"/>
      <c r="D751" s="18"/>
      <c r="E751" s="18"/>
      <c r="F751" s="18"/>
      <c r="G751" s="18"/>
      <c r="H751" s="18"/>
      <c r="I751" s="18"/>
      <c r="J751" s="18"/>
      <c r="K751" s="25"/>
      <c r="L751" s="18"/>
      <c r="M751" s="18"/>
      <c r="N751" s="18"/>
      <c r="O751" s="18"/>
      <c r="P751" s="18"/>
      <c r="Q751" s="18"/>
      <c r="R751" s="18"/>
      <c r="S751" s="14"/>
      <c r="T751" s="14"/>
      <c r="U751" s="14"/>
      <c r="V751" s="14"/>
      <c r="W751" s="14"/>
      <c r="X751" s="14"/>
      <c r="Y751" s="14"/>
      <c r="Z751" s="14"/>
      <c r="AA751" s="14"/>
      <c r="AB751" s="14"/>
      <c r="AC751" s="14"/>
      <c r="AD751" s="14"/>
      <c r="AE751" s="14"/>
      <c r="AF751" s="14"/>
      <c r="AG751" s="14"/>
      <c r="AH751" s="14"/>
    </row>
    <row r="752" spans="1:34">
      <c r="A752" s="17"/>
      <c r="B752" s="18"/>
      <c r="C752" s="18"/>
      <c r="D752" s="18"/>
      <c r="E752" s="18"/>
      <c r="F752" s="18"/>
      <c r="G752" s="18"/>
      <c r="H752" s="18"/>
      <c r="I752" s="18"/>
      <c r="J752" s="18"/>
      <c r="K752" s="25"/>
      <c r="L752" s="18"/>
      <c r="M752" s="18"/>
      <c r="N752" s="18"/>
      <c r="O752" s="18"/>
      <c r="P752" s="18"/>
      <c r="Q752" s="18"/>
      <c r="R752" s="18"/>
      <c r="S752" s="14"/>
      <c r="T752" s="14"/>
      <c r="U752" s="14"/>
      <c r="V752" s="14"/>
      <c r="W752" s="14"/>
      <c r="X752" s="14"/>
      <c r="Y752" s="14"/>
      <c r="Z752" s="14"/>
      <c r="AA752" s="14"/>
      <c r="AB752" s="14"/>
      <c r="AC752" s="14"/>
      <c r="AD752" s="14"/>
      <c r="AE752" s="14"/>
      <c r="AF752" s="14"/>
      <c r="AG752" s="14"/>
      <c r="AH752" s="14"/>
    </row>
    <row r="753" spans="1:34">
      <c r="A753" s="17"/>
      <c r="B753" s="18"/>
      <c r="C753" s="18"/>
      <c r="D753" s="18"/>
      <c r="E753" s="18"/>
      <c r="F753" s="18"/>
      <c r="G753" s="18"/>
      <c r="H753" s="18"/>
      <c r="I753" s="18"/>
      <c r="J753" s="18"/>
      <c r="K753" s="25"/>
      <c r="L753" s="18"/>
      <c r="M753" s="18"/>
      <c r="N753" s="18"/>
      <c r="O753" s="18"/>
      <c r="P753" s="18"/>
      <c r="Q753" s="18"/>
      <c r="R753" s="18"/>
      <c r="S753" s="14"/>
      <c r="T753" s="14"/>
      <c r="U753" s="14"/>
      <c r="V753" s="14"/>
      <c r="W753" s="14"/>
      <c r="X753" s="14"/>
      <c r="Y753" s="14"/>
      <c r="Z753" s="14"/>
      <c r="AA753" s="14"/>
      <c r="AB753" s="14"/>
      <c r="AC753" s="14"/>
      <c r="AD753" s="14"/>
      <c r="AE753" s="14"/>
      <c r="AF753" s="14"/>
      <c r="AG753" s="14"/>
      <c r="AH753" s="14"/>
    </row>
    <row r="754" spans="1:34">
      <c r="A754" s="17"/>
      <c r="B754" s="18"/>
      <c r="C754" s="18"/>
      <c r="D754" s="18"/>
      <c r="E754" s="18"/>
      <c r="F754" s="18"/>
      <c r="G754" s="18"/>
      <c r="H754" s="18"/>
      <c r="I754" s="18"/>
      <c r="J754" s="18"/>
      <c r="K754" s="25"/>
      <c r="L754" s="18"/>
      <c r="M754" s="18"/>
      <c r="N754" s="18"/>
      <c r="O754" s="18"/>
      <c r="P754" s="18"/>
      <c r="Q754" s="18"/>
      <c r="R754" s="18"/>
      <c r="S754" s="14"/>
      <c r="T754" s="14"/>
      <c r="U754" s="14"/>
      <c r="V754" s="14"/>
      <c r="W754" s="14"/>
      <c r="X754" s="14"/>
      <c r="Y754" s="14"/>
      <c r="Z754" s="14"/>
      <c r="AA754" s="14"/>
      <c r="AB754" s="14"/>
      <c r="AC754" s="14"/>
      <c r="AD754" s="14"/>
      <c r="AE754" s="14"/>
      <c r="AF754" s="14"/>
      <c r="AG754" s="14"/>
      <c r="AH754" s="14"/>
    </row>
    <row r="755" spans="1:34">
      <c r="A755" s="17"/>
      <c r="B755" s="18"/>
      <c r="C755" s="18"/>
      <c r="D755" s="18"/>
      <c r="E755" s="18"/>
      <c r="F755" s="18"/>
      <c r="G755" s="18"/>
      <c r="H755" s="18"/>
      <c r="I755" s="18"/>
      <c r="J755" s="18"/>
      <c r="K755" s="25"/>
      <c r="L755" s="18"/>
      <c r="M755" s="18"/>
      <c r="N755" s="18"/>
      <c r="O755" s="18"/>
      <c r="P755" s="18"/>
      <c r="Q755" s="18"/>
      <c r="R755" s="18"/>
      <c r="S755" s="14"/>
      <c r="T755" s="14"/>
      <c r="U755" s="14"/>
      <c r="V755" s="14"/>
      <c r="W755" s="14"/>
      <c r="X755" s="14"/>
      <c r="Y755" s="14"/>
      <c r="Z755" s="14"/>
      <c r="AA755" s="14"/>
      <c r="AB755" s="14"/>
      <c r="AC755" s="14"/>
      <c r="AD755" s="14"/>
      <c r="AE755" s="14"/>
      <c r="AF755" s="14"/>
      <c r="AG755" s="14"/>
      <c r="AH755" s="14"/>
    </row>
    <row r="756" spans="1:34">
      <c r="A756" s="17"/>
      <c r="B756" s="18"/>
      <c r="C756" s="18"/>
      <c r="D756" s="18"/>
      <c r="E756" s="18"/>
      <c r="F756" s="18"/>
      <c r="G756" s="18"/>
      <c r="H756" s="18"/>
      <c r="I756" s="18"/>
      <c r="J756" s="18"/>
      <c r="K756" s="25"/>
      <c r="L756" s="18"/>
      <c r="M756" s="18"/>
      <c r="N756" s="18"/>
      <c r="O756" s="18"/>
      <c r="P756" s="18"/>
      <c r="Q756" s="18"/>
      <c r="R756" s="18"/>
      <c r="S756" s="14"/>
      <c r="T756" s="14"/>
      <c r="U756" s="14"/>
      <c r="V756" s="14"/>
      <c r="W756" s="14"/>
      <c r="X756" s="14"/>
      <c r="Y756" s="14"/>
      <c r="Z756" s="14"/>
      <c r="AA756" s="14"/>
      <c r="AB756" s="14"/>
      <c r="AC756" s="14"/>
      <c r="AD756" s="14"/>
      <c r="AE756" s="14"/>
      <c r="AF756" s="14"/>
      <c r="AG756" s="14"/>
      <c r="AH756" s="14"/>
    </row>
    <row r="757" spans="1:34">
      <c r="A757" s="17"/>
      <c r="B757" s="18"/>
      <c r="C757" s="18"/>
      <c r="D757" s="18"/>
      <c r="E757" s="18"/>
      <c r="F757" s="18"/>
      <c r="G757" s="18"/>
      <c r="H757" s="18"/>
      <c r="I757" s="18"/>
      <c r="J757" s="18"/>
      <c r="K757" s="25"/>
      <c r="L757" s="18"/>
      <c r="M757" s="18"/>
      <c r="N757" s="18"/>
      <c r="O757" s="18"/>
      <c r="P757" s="18"/>
      <c r="Q757" s="18"/>
      <c r="R757" s="18"/>
      <c r="S757" s="14"/>
      <c r="T757" s="14"/>
      <c r="U757" s="14"/>
      <c r="V757" s="14"/>
      <c r="W757" s="14"/>
      <c r="X757" s="14"/>
      <c r="Y757" s="14"/>
      <c r="Z757" s="14"/>
      <c r="AA757" s="14"/>
      <c r="AB757" s="14"/>
      <c r="AC757" s="14"/>
      <c r="AD757" s="14"/>
      <c r="AE757" s="14"/>
      <c r="AF757" s="14"/>
      <c r="AG757" s="14"/>
      <c r="AH757" s="14"/>
    </row>
    <row r="758" spans="1:34">
      <c r="A758" s="17"/>
      <c r="B758" s="18"/>
      <c r="C758" s="18"/>
      <c r="D758" s="18"/>
      <c r="E758" s="18"/>
      <c r="F758" s="18"/>
      <c r="G758" s="18"/>
      <c r="H758" s="18"/>
      <c r="I758" s="18"/>
      <c r="J758" s="18"/>
      <c r="K758" s="25"/>
      <c r="L758" s="18"/>
      <c r="M758" s="18"/>
      <c r="N758" s="18"/>
      <c r="O758" s="18"/>
      <c r="P758" s="18"/>
      <c r="Q758" s="18"/>
      <c r="R758" s="18"/>
      <c r="S758" s="14"/>
      <c r="T758" s="14"/>
      <c r="U758" s="14"/>
      <c r="V758" s="14"/>
      <c r="W758" s="14"/>
      <c r="X758" s="14"/>
      <c r="Y758" s="14"/>
      <c r="Z758" s="14"/>
      <c r="AA758" s="14"/>
      <c r="AB758" s="14"/>
      <c r="AC758" s="14"/>
      <c r="AD758" s="14"/>
      <c r="AE758" s="14"/>
      <c r="AF758" s="14"/>
      <c r="AG758" s="14"/>
      <c r="AH758" s="14"/>
    </row>
    <row r="759" spans="1:34">
      <c r="A759" s="17"/>
      <c r="B759" s="18"/>
      <c r="C759" s="18"/>
      <c r="D759" s="18"/>
      <c r="E759" s="18"/>
      <c r="F759" s="18"/>
      <c r="G759" s="18"/>
      <c r="H759" s="18"/>
      <c r="I759" s="18"/>
      <c r="J759" s="18"/>
      <c r="K759" s="25"/>
      <c r="L759" s="18"/>
      <c r="M759" s="18"/>
      <c r="N759" s="18"/>
      <c r="O759" s="18"/>
      <c r="P759" s="18"/>
      <c r="Q759" s="18"/>
      <c r="R759" s="18"/>
      <c r="S759" s="14"/>
      <c r="T759" s="14"/>
      <c r="U759" s="14"/>
      <c r="V759" s="14"/>
      <c r="W759" s="14"/>
      <c r="X759" s="14"/>
      <c r="Y759" s="14"/>
      <c r="Z759" s="14"/>
      <c r="AA759" s="14"/>
      <c r="AB759" s="14"/>
      <c r="AC759" s="14"/>
      <c r="AD759" s="14"/>
      <c r="AE759" s="14"/>
      <c r="AF759" s="14"/>
      <c r="AG759" s="14"/>
      <c r="AH759" s="14"/>
    </row>
    <row r="760" spans="1:34">
      <c r="A760" s="17"/>
      <c r="B760" s="18"/>
      <c r="C760" s="18"/>
      <c r="D760" s="18"/>
      <c r="E760" s="18"/>
      <c r="F760" s="18"/>
      <c r="G760" s="18"/>
      <c r="H760" s="18"/>
      <c r="I760" s="18"/>
      <c r="J760" s="18"/>
      <c r="K760" s="25"/>
      <c r="L760" s="18"/>
      <c r="M760" s="18"/>
      <c r="N760" s="18"/>
      <c r="O760" s="18"/>
      <c r="P760" s="18"/>
      <c r="Q760" s="18"/>
      <c r="R760" s="18"/>
      <c r="S760" s="14"/>
      <c r="T760" s="14"/>
      <c r="U760" s="14"/>
      <c r="V760" s="14"/>
      <c r="W760" s="14"/>
      <c r="X760" s="14"/>
      <c r="Y760" s="14"/>
      <c r="Z760" s="14"/>
      <c r="AA760" s="14"/>
      <c r="AB760" s="14"/>
      <c r="AC760" s="14"/>
      <c r="AD760" s="14"/>
      <c r="AE760" s="14"/>
      <c r="AF760" s="14"/>
      <c r="AG760" s="14"/>
      <c r="AH760" s="14"/>
    </row>
    <row r="761" spans="1:34">
      <c r="A761" s="17"/>
      <c r="B761" s="18"/>
      <c r="C761" s="18"/>
      <c r="D761" s="18"/>
      <c r="E761" s="18"/>
      <c r="F761" s="18"/>
      <c r="G761" s="18"/>
      <c r="H761" s="18"/>
      <c r="I761" s="18"/>
      <c r="J761" s="18"/>
      <c r="K761" s="25"/>
      <c r="L761" s="18"/>
      <c r="M761" s="18"/>
      <c r="N761" s="18"/>
      <c r="O761" s="18"/>
      <c r="P761" s="18"/>
      <c r="Q761" s="18"/>
      <c r="R761" s="18"/>
      <c r="S761" s="14"/>
      <c r="T761" s="14"/>
      <c r="U761" s="14"/>
      <c r="V761" s="14"/>
      <c r="W761" s="14"/>
      <c r="X761" s="14"/>
      <c r="Y761" s="14"/>
      <c r="Z761" s="14"/>
      <c r="AA761" s="14"/>
      <c r="AB761" s="14"/>
      <c r="AC761" s="14"/>
      <c r="AD761" s="14"/>
      <c r="AE761" s="14"/>
      <c r="AF761" s="14"/>
      <c r="AG761" s="14"/>
      <c r="AH761" s="14"/>
    </row>
    <row r="762" spans="1:34">
      <c r="A762" s="17"/>
      <c r="B762" s="18"/>
      <c r="C762" s="18"/>
      <c r="D762" s="18"/>
      <c r="E762" s="18"/>
      <c r="F762" s="18"/>
      <c r="G762" s="18"/>
      <c r="H762" s="18"/>
      <c r="I762" s="18"/>
      <c r="J762" s="18"/>
      <c r="K762" s="25"/>
      <c r="L762" s="18"/>
      <c r="M762" s="18"/>
      <c r="N762" s="18"/>
      <c r="O762" s="18"/>
      <c r="P762" s="18"/>
      <c r="Q762" s="18"/>
      <c r="R762" s="18"/>
      <c r="S762" s="14"/>
      <c r="T762" s="14"/>
      <c r="U762" s="14"/>
      <c r="V762" s="14"/>
      <c r="W762" s="14"/>
      <c r="X762" s="14"/>
      <c r="Y762" s="14"/>
      <c r="Z762" s="14"/>
      <c r="AA762" s="14"/>
      <c r="AB762" s="14"/>
      <c r="AC762" s="14"/>
      <c r="AD762" s="14"/>
      <c r="AE762" s="14"/>
      <c r="AF762" s="14"/>
      <c r="AG762" s="14"/>
      <c r="AH762" s="14"/>
    </row>
    <row r="763" spans="1:34">
      <c r="A763" s="17"/>
      <c r="B763" s="18"/>
      <c r="C763" s="18"/>
      <c r="D763" s="18"/>
      <c r="E763" s="18"/>
      <c r="F763" s="18"/>
      <c r="G763" s="18"/>
      <c r="H763" s="18"/>
      <c r="I763" s="18"/>
      <c r="J763" s="18"/>
      <c r="K763" s="25"/>
      <c r="L763" s="18"/>
      <c r="M763" s="18"/>
      <c r="N763" s="18"/>
      <c r="O763" s="18"/>
      <c r="P763" s="18"/>
      <c r="Q763" s="18"/>
      <c r="R763" s="18"/>
      <c r="S763" s="14"/>
      <c r="T763" s="14"/>
      <c r="U763" s="14"/>
      <c r="V763" s="14"/>
      <c r="W763" s="14"/>
      <c r="X763" s="14"/>
      <c r="Y763" s="14"/>
      <c r="Z763" s="14"/>
      <c r="AA763" s="14"/>
      <c r="AB763" s="14"/>
      <c r="AC763" s="14"/>
      <c r="AD763" s="14"/>
      <c r="AE763" s="14"/>
      <c r="AF763" s="14"/>
      <c r="AG763" s="14"/>
      <c r="AH763" s="14"/>
    </row>
    <row r="764" spans="1:34">
      <c r="A764" s="17"/>
      <c r="B764" s="18"/>
      <c r="C764" s="18"/>
      <c r="D764" s="18"/>
      <c r="E764" s="18"/>
      <c r="F764" s="18"/>
      <c r="G764" s="18"/>
      <c r="H764" s="18"/>
      <c r="I764" s="18"/>
      <c r="J764" s="18"/>
      <c r="K764" s="25"/>
      <c r="L764" s="18"/>
      <c r="M764" s="18"/>
      <c r="N764" s="18"/>
      <c r="O764" s="18"/>
      <c r="P764" s="18"/>
      <c r="Q764" s="18"/>
      <c r="R764" s="18"/>
      <c r="S764" s="14"/>
      <c r="T764" s="14"/>
      <c r="U764" s="14"/>
      <c r="V764" s="14"/>
      <c r="W764" s="14"/>
      <c r="X764" s="14"/>
      <c r="Y764" s="14"/>
      <c r="Z764" s="14"/>
      <c r="AA764" s="14"/>
      <c r="AB764" s="14"/>
      <c r="AC764" s="14"/>
      <c r="AD764" s="14"/>
      <c r="AE764" s="14"/>
      <c r="AF764" s="14"/>
      <c r="AG764" s="14"/>
      <c r="AH764" s="14"/>
    </row>
    <row r="765" spans="1:34">
      <c r="A765" s="17"/>
      <c r="B765" s="18"/>
      <c r="C765" s="18"/>
      <c r="D765" s="18"/>
      <c r="E765" s="18"/>
      <c r="F765" s="18"/>
      <c r="G765" s="18"/>
      <c r="H765" s="18"/>
      <c r="I765" s="18"/>
      <c r="J765" s="18"/>
      <c r="K765" s="25"/>
      <c r="L765" s="18"/>
      <c r="M765" s="18"/>
      <c r="N765" s="18"/>
      <c r="O765" s="18"/>
      <c r="P765" s="18"/>
      <c r="Q765" s="18"/>
      <c r="R765" s="18"/>
      <c r="S765" s="14"/>
      <c r="T765" s="14"/>
      <c r="U765" s="14"/>
      <c r="V765" s="14"/>
      <c r="W765" s="14"/>
      <c r="X765" s="14"/>
      <c r="Y765" s="14"/>
      <c r="Z765" s="14"/>
      <c r="AA765" s="14"/>
      <c r="AB765" s="14"/>
      <c r="AC765" s="14"/>
      <c r="AD765" s="14"/>
      <c r="AE765" s="14"/>
      <c r="AF765" s="14"/>
      <c r="AG765" s="14"/>
      <c r="AH765" s="14"/>
    </row>
    <row r="766" spans="1:34">
      <c r="A766" s="17"/>
      <c r="B766" s="18"/>
      <c r="C766" s="18"/>
      <c r="D766" s="18"/>
      <c r="E766" s="18"/>
      <c r="F766" s="18"/>
      <c r="G766" s="18"/>
      <c r="H766" s="18"/>
      <c r="I766" s="18"/>
      <c r="J766" s="18"/>
      <c r="K766" s="25"/>
      <c r="L766" s="18"/>
      <c r="M766" s="18"/>
      <c r="N766" s="18"/>
      <c r="O766" s="18"/>
      <c r="P766" s="18"/>
      <c r="Q766" s="18"/>
      <c r="R766" s="18"/>
      <c r="S766" s="14"/>
      <c r="T766" s="14"/>
      <c r="U766" s="14"/>
      <c r="V766" s="14"/>
      <c r="W766" s="14"/>
      <c r="X766" s="14"/>
      <c r="Y766" s="14"/>
      <c r="Z766" s="14"/>
      <c r="AA766" s="14"/>
      <c r="AB766" s="14"/>
      <c r="AC766" s="14"/>
      <c r="AD766" s="14"/>
      <c r="AE766" s="14"/>
      <c r="AF766" s="14"/>
      <c r="AG766" s="14"/>
      <c r="AH766" s="14"/>
    </row>
    <row r="767" spans="1:34">
      <c r="A767" s="17"/>
      <c r="B767" s="18"/>
      <c r="C767" s="18"/>
      <c r="D767" s="18"/>
      <c r="E767" s="18"/>
      <c r="F767" s="18"/>
      <c r="G767" s="18"/>
      <c r="H767" s="18"/>
      <c r="I767" s="18"/>
      <c r="J767" s="18"/>
      <c r="K767" s="25"/>
      <c r="L767" s="18"/>
      <c r="M767" s="18"/>
      <c r="N767" s="18"/>
      <c r="O767" s="18"/>
      <c r="P767" s="18"/>
      <c r="Q767" s="18"/>
      <c r="R767" s="18"/>
      <c r="S767" s="14"/>
      <c r="T767" s="14"/>
      <c r="U767" s="14"/>
      <c r="V767" s="14"/>
      <c r="W767" s="14"/>
      <c r="X767" s="14"/>
      <c r="Y767" s="14"/>
      <c r="Z767" s="14"/>
      <c r="AA767" s="14"/>
      <c r="AB767" s="14"/>
      <c r="AC767" s="14"/>
      <c r="AD767" s="14"/>
      <c r="AE767" s="14"/>
      <c r="AF767" s="14"/>
      <c r="AG767" s="14"/>
      <c r="AH767" s="14"/>
    </row>
    <row r="768" spans="1:34">
      <c r="A768" s="17"/>
      <c r="B768" s="18"/>
      <c r="C768" s="18"/>
      <c r="D768" s="18"/>
      <c r="E768" s="18"/>
      <c r="F768" s="18"/>
      <c r="G768" s="18"/>
      <c r="H768" s="18"/>
      <c r="I768" s="18"/>
      <c r="J768" s="18"/>
      <c r="K768" s="25"/>
      <c r="L768" s="18"/>
      <c r="M768" s="18"/>
      <c r="N768" s="18"/>
      <c r="O768" s="18"/>
      <c r="P768" s="18"/>
      <c r="Q768" s="18"/>
      <c r="R768" s="18"/>
      <c r="S768" s="14"/>
      <c r="T768" s="14"/>
      <c r="U768" s="14"/>
      <c r="V768" s="14"/>
      <c r="W768" s="14"/>
      <c r="X768" s="14"/>
      <c r="Y768" s="14"/>
      <c r="Z768" s="14"/>
      <c r="AA768" s="14"/>
      <c r="AB768" s="14"/>
      <c r="AC768" s="14"/>
      <c r="AD768" s="14"/>
      <c r="AE768" s="14"/>
      <c r="AF768" s="14"/>
      <c r="AG768" s="14"/>
      <c r="AH768" s="14"/>
    </row>
    <row r="769" spans="1:34">
      <c r="A769" s="17"/>
      <c r="B769" s="18"/>
      <c r="C769" s="18"/>
      <c r="D769" s="18"/>
      <c r="E769" s="18"/>
      <c r="F769" s="18"/>
      <c r="G769" s="18"/>
      <c r="H769" s="18"/>
      <c r="I769" s="18"/>
      <c r="J769" s="18"/>
      <c r="K769" s="25"/>
      <c r="L769" s="18"/>
      <c r="M769" s="18"/>
      <c r="N769" s="18"/>
      <c r="O769" s="18"/>
      <c r="P769" s="18"/>
      <c r="Q769" s="18"/>
      <c r="R769" s="18"/>
      <c r="S769" s="14"/>
      <c r="T769" s="14"/>
      <c r="U769" s="14"/>
      <c r="V769" s="14"/>
      <c r="W769" s="14"/>
      <c r="X769" s="14"/>
      <c r="Y769" s="14"/>
      <c r="Z769" s="14"/>
      <c r="AA769" s="14"/>
      <c r="AB769" s="14"/>
      <c r="AC769" s="14"/>
      <c r="AD769" s="14"/>
      <c r="AE769" s="14"/>
      <c r="AF769" s="14"/>
      <c r="AG769" s="14"/>
      <c r="AH769" s="14"/>
    </row>
    <row r="770" spans="1:34">
      <c r="A770" s="17"/>
      <c r="B770" s="18"/>
      <c r="C770" s="18"/>
      <c r="D770" s="18"/>
      <c r="E770" s="18"/>
      <c r="F770" s="18"/>
      <c r="G770" s="18"/>
      <c r="H770" s="18"/>
      <c r="I770" s="18"/>
      <c r="J770" s="18"/>
      <c r="K770" s="25"/>
      <c r="L770" s="18"/>
      <c r="M770" s="18"/>
      <c r="N770" s="18"/>
      <c r="O770" s="18"/>
      <c r="P770" s="18"/>
      <c r="Q770" s="18"/>
      <c r="R770" s="18"/>
      <c r="S770" s="14"/>
      <c r="T770" s="14"/>
      <c r="U770" s="14"/>
      <c r="V770" s="14"/>
      <c r="W770" s="14"/>
      <c r="X770" s="14"/>
      <c r="Y770" s="14"/>
      <c r="Z770" s="14"/>
      <c r="AA770" s="14"/>
      <c r="AB770" s="14"/>
      <c r="AC770" s="14"/>
      <c r="AD770" s="14"/>
      <c r="AE770" s="14"/>
      <c r="AF770" s="14"/>
      <c r="AG770" s="14"/>
      <c r="AH770" s="14"/>
    </row>
    <row r="771" spans="1:34">
      <c r="A771" s="17"/>
      <c r="B771" s="18"/>
      <c r="C771" s="18"/>
      <c r="D771" s="18"/>
      <c r="E771" s="18"/>
      <c r="F771" s="18"/>
      <c r="G771" s="18"/>
      <c r="H771" s="18"/>
      <c r="I771" s="18"/>
      <c r="J771" s="18"/>
      <c r="K771" s="25"/>
      <c r="L771" s="18"/>
      <c r="M771" s="18"/>
      <c r="N771" s="18"/>
      <c r="O771" s="18"/>
      <c r="P771" s="18"/>
      <c r="Q771" s="18"/>
      <c r="R771" s="18"/>
      <c r="S771" s="14"/>
      <c r="T771" s="14"/>
      <c r="U771" s="14"/>
      <c r="V771" s="14"/>
      <c r="W771" s="14"/>
      <c r="X771" s="14"/>
      <c r="Y771" s="14"/>
      <c r="Z771" s="14"/>
      <c r="AA771" s="14"/>
      <c r="AB771" s="14"/>
      <c r="AC771" s="14"/>
      <c r="AD771" s="14"/>
      <c r="AE771" s="14"/>
      <c r="AF771" s="14"/>
      <c r="AG771" s="14"/>
      <c r="AH771" s="14"/>
    </row>
    <row r="772" spans="1:34">
      <c r="A772" s="17"/>
      <c r="B772" s="18"/>
      <c r="C772" s="18"/>
      <c r="D772" s="18"/>
      <c r="E772" s="18"/>
      <c r="F772" s="18"/>
      <c r="G772" s="18"/>
      <c r="H772" s="18"/>
      <c r="I772" s="18"/>
      <c r="J772" s="18"/>
      <c r="K772" s="25"/>
      <c r="L772" s="18"/>
      <c r="M772" s="18"/>
      <c r="N772" s="18"/>
      <c r="O772" s="18"/>
      <c r="P772" s="18"/>
      <c r="Q772" s="18"/>
      <c r="R772" s="18"/>
      <c r="S772" s="14"/>
      <c r="T772" s="14"/>
      <c r="U772" s="14"/>
      <c r="V772" s="14"/>
      <c r="W772" s="14"/>
      <c r="X772" s="14"/>
      <c r="Y772" s="14"/>
      <c r="Z772" s="14"/>
      <c r="AA772" s="14"/>
      <c r="AB772" s="14"/>
      <c r="AC772" s="14"/>
      <c r="AD772" s="14"/>
      <c r="AE772" s="14"/>
      <c r="AF772" s="14"/>
      <c r="AG772" s="14"/>
      <c r="AH772" s="14"/>
    </row>
    <row r="773" spans="1:34">
      <c r="A773" s="17"/>
      <c r="B773" s="18"/>
      <c r="C773" s="18"/>
      <c r="D773" s="18"/>
      <c r="E773" s="18"/>
      <c r="F773" s="18"/>
      <c r="G773" s="18"/>
      <c r="H773" s="18"/>
      <c r="I773" s="18"/>
      <c r="J773" s="18"/>
      <c r="K773" s="25"/>
      <c r="L773" s="18"/>
      <c r="M773" s="18"/>
      <c r="N773" s="18"/>
      <c r="O773" s="18"/>
      <c r="P773" s="18"/>
      <c r="Q773" s="18"/>
      <c r="R773" s="18"/>
      <c r="S773" s="14"/>
      <c r="T773" s="14"/>
      <c r="U773" s="14"/>
      <c r="V773" s="14"/>
      <c r="W773" s="14"/>
      <c r="X773" s="14"/>
      <c r="Y773" s="14"/>
      <c r="Z773" s="14"/>
      <c r="AA773" s="14"/>
      <c r="AB773" s="14"/>
      <c r="AC773" s="14"/>
      <c r="AD773" s="14"/>
      <c r="AE773" s="14"/>
      <c r="AF773" s="14"/>
      <c r="AG773" s="14"/>
      <c r="AH773" s="14"/>
    </row>
    <row r="774" spans="1:34">
      <c r="A774" s="17"/>
      <c r="B774" s="18"/>
      <c r="C774" s="18"/>
      <c r="D774" s="18"/>
      <c r="E774" s="18"/>
      <c r="F774" s="18"/>
      <c r="G774" s="18"/>
      <c r="H774" s="18"/>
      <c r="I774" s="18"/>
      <c r="J774" s="18"/>
      <c r="K774" s="25"/>
      <c r="L774" s="18"/>
      <c r="M774" s="18"/>
      <c r="N774" s="18"/>
      <c r="O774" s="18"/>
      <c r="P774" s="18"/>
      <c r="Q774" s="18"/>
      <c r="R774" s="18"/>
      <c r="S774" s="14"/>
      <c r="T774" s="14"/>
      <c r="U774" s="14"/>
      <c r="V774" s="14"/>
      <c r="W774" s="14"/>
      <c r="X774" s="14"/>
      <c r="Y774" s="14"/>
      <c r="Z774" s="14"/>
      <c r="AA774" s="14"/>
      <c r="AB774" s="14"/>
      <c r="AC774" s="14"/>
      <c r="AD774" s="14"/>
      <c r="AE774" s="14"/>
      <c r="AF774" s="14"/>
      <c r="AG774" s="14"/>
      <c r="AH774" s="14"/>
    </row>
    <row r="775" spans="1:34">
      <c r="A775" s="17"/>
      <c r="B775" s="18"/>
      <c r="C775" s="18"/>
      <c r="D775" s="18"/>
      <c r="E775" s="18"/>
      <c r="F775" s="18"/>
      <c r="G775" s="18"/>
      <c r="H775" s="18"/>
      <c r="I775" s="18"/>
      <c r="J775" s="18"/>
      <c r="K775" s="25"/>
      <c r="L775" s="18"/>
      <c r="M775" s="18"/>
      <c r="N775" s="18"/>
      <c r="O775" s="18"/>
      <c r="P775" s="18"/>
      <c r="Q775" s="18"/>
      <c r="R775" s="18"/>
      <c r="S775" s="14"/>
      <c r="T775" s="14"/>
      <c r="U775" s="14"/>
      <c r="V775" s="14"/>
      <c r="W775" s="14"/>
      <c r="X775" s="14"/>
      <c r="Y775" s="14"/>
      <c r="Z775" s="14"/>
      <c r="AA775" s="14"/>
      <c r="AB775" s="14"/>
      <c r="AC775" s="14"/>
      <c r="AD775" s="14"/>
      <c r="AE775" s="14"/>
      <c r="AF775" s="14"/>
      <c r="AG775" s="14"/>
      <c r="AH775" s="14"/>
    </row>
    <row r="776" spans="1:34">
      <c r="A776" s="17"/>
      <c r="B776" s="18"/>
      <c r="C776" s="18"/>
      <c r="D776" s="18"/>
      <c r="E776" s="18"/>
      <c r="F776" s="18"/>
      <c r="G776" s="18"/>
      <c r="H776" s="18"/>
      <c r="I776" s="18"/>
      <c r="J776" s="18"/>
      <c r="K776" s="25"/>
      <c r="L776" s="18"/>
      <c r="M776" s="18"/>
      <c r="N776" s="18"/>
      <c r="O776" s="18"/>
      <c r="P776" s="18"/>
      <c r="Q776" s="18"/>
      <c r="R776" s="18"/>
      <c r="S776" s="14"/>
      <c r="T776" s="14"/>
      <c r="U776" s="14"/>
      <c r="V776" s="14"/>
      <c r="W776" s="14"/>
      <c r="X776" s="14"/>
      <c r="Y776" s="14"/>
      <c r="Z776" s="14"/>
      <c r="AA776" s="14"/>
      <c r="AB776" s="14"/>
      <c r="AC776" s="14"/>
      <c r="AD776" s="14"/>
      <c r="AE776" s="14"/>
      <c r="AF776" s="14"/>
      <c r="AG776" s="14"/>
      <c r="AH776" s="14"/>
    </row>
    <row r="777" spans="1:34">
      <c r="A777" s="17"/>
      <c r="B777" s="18"/>
      <c r="C777" s="18"/>
      <c r="D777" s="18"/>
      <c r="E777" s="18"/>
      <c r="F777" s="18"/>
      <c r="G777" s="18"/>
      <c r="H777" s="18"/>
      <c r="I777" s="18"/>
      <c r="J777" s="18"/>
      <c r="K777" s="25"/>
      <c r="L777" s="18"/>
      <c r="M777" s="18"/>
      <c r="N777" s="18"/>
      <c r="O777" s="18"/>
      <c r="P777" s="18"/>
      <c r="Q777" s="18"/>
      <c r="R777" s="18"/>
      <c r="S777" s="14"/>
      <c r="T777" s="14"/>
      <c r="U777" s="14"/>
      <c r="V777" s="14"/>
      <c r="W777" s="14"/>
      <c r="X777" s="14"/>
      <c r="Y777" s="14"/>
      <c r="Z777" s="14"/>
      <c r="AA777" s="14"/>
      <c r="AB777" s="14"/>
      <c r="AC777" s="14"/>
      <c r="AD777" s="14"/>
      <c r="AE777" s="14"/>
      <c r="AF777" s="14"/>
      <c r="AG777" s="14"/>
      <c r="AH777" s="14"/>
    </row>
    <row r="778" spans="1:34">
      <c r="A778" s="17"/>
      <c r="B778" s="18"/>
      <c r="C778" s="18"/>
      <c r="D778" s="18"/>
      <c r="E778" s="18"/>
      <c r="F778" s="18"/>
      <c r="G778" s="18"/>
      <c r="H778" s="18"/>
      <c r="I778" s="18"/>
      <c r="J778" s="18"/>
      <c r="K778" s="25"/>
      <c r="L778" s="18"/>
      <c r="M778" s="18"/>
      <c r="N778" s="18"/>
      <c r="O778" s="18"/>
      <c r="P778" s="18"/>
      <c r="Q778" s="18"/>
      <c r="R778" s="18"/>
      <c r="S778" s="14"/>
      <c r="T778" s="14"/>
      <c r="U778" s="14"/>
      <c r="V778" s="14"/>
      <c r="W778" s="14"/>
      <c r="X778" s="14"/>
      <c r="Y778" s="14"/>
      <c r="Z778" s="14"/>
      <c r="AA778" s="14"/>
      <c r="AB778" s="14"/>
      <c r="AC778" s="14"/>
      <c r="AD778" s="14"/>
      <c r="AE778" s="14"/>
      <c r="AF778" s="14"/>
      <c r="AG778" s="14"/>
      <c r="AH778" s="14"/>
    </row>
    <row r="779" spans="1:34">
      <c r="A779" s="17"/>
      <c r="B779" s="18"/>
      <c r="C779" s="18"/>
      <c r="D779" s="18"/>
      <c r="E779" s="18"/>
      <c r="F779" s="18"/>
      <c r="G779" s="18"/>
      <c r="H779" s="18"/>
      <c r="I779" s="18"/>
      <c r="J779" s="18"/>
      <c r="K779" s="25"/>
      <c r="L779" s="18"/>
      <c r="M779" s="18"/>
      <c r="N779" s="18"/>
      <c r="O779" s="18"/>
      <c r="P779" s="18"/>
      <c r="Q779" s="18"/>
      <c r="R779" s="18"/>
      <c r="S779" s="14"/>
      <c r="T779" s="14"/>
      <c r="U779" s="14"/>
      <c r="V779" s="14"/>
      <c r="W779" s="14"/>
      <c r="X779" s="14"/>
      <c r="Y779" s="14"/>
      <c r="Z779" s="14"/>
      <c r="AA779" s="14"/>
      <c r="AB779" s="14"/>
      <c r="AC779" s="14"/>
      <c r="AD779" s="14"/>
      <c r="AE779" s="14"/>
      <c r="AF779" s="14"/>
      <c r="AG779" s="14"/>
      <c r="AH779" s="14"/>
    </row>
    <row r="780" spans="1:34">
      <c r="A780" s="17"/>
      <c r="B780" s="18"/>
      <c r="C780" s="18"/>
      <c r="D780" s="18"/>
      <c r="E780" s="18"/>
      <c r="F780" s="18"/>
      <c r="G780" s="18"/>
      <c r="H780" s="18"/>
      <c r="I780" s="18"/>
      <c r="J780" s="18"/>
      <c r="K780" s="25"/>
      <c r="L780" s="18"/>
      <c r="M780" s="18"/>
      <c r="N780" s="18"/>
      <c r="O780" s="18"/>
      <c r="P780" s="18"/>
      <c r="Q780" s="18"/>
      <c r="R780" s="18"/>
      <c r="S780" s="14"/>
      <c r="T780" s="14"/>
      <c r="U780" s="14"/>
      <c r="V780" s="14"/>
      <c r="W780" s="14"/>
      <c r="X780" s="14"/>
      <c r="Y780" s="14"/>
      <c r="Z780" s="14"/>
      <c r="AA780" s="14"/>
      <c r="AB780" s="14"/>
      <c r="AC780" s="14"/>
      <c r="AD780" s="14"/>
      <c r="AE780" s="14"/>
      <c r="AF780" s="14"/>
      <c r="AG780" s="14"/>
      <c r="AH780" s="14"/>
    </row>
    <row r="781" spans="1:34">
      <c r="A781" s="17"/>
      <c r="B781" s="18"/>
      <c r="C781" s="18"/>
      <c r="D781" s="18"/>
      <c r="E781" s="18"/>
      <c r="F781" s="18"/>
      <c r="G781" s="18"/>
      <c r="H781" s="18"/>
      <c r="I781" s="18"/>
      <c r="J781" s="18"/>
      <c r="K781" s="25"/>
      <c r="L781" s="18"/>
      <c r="M781" s="18"/>
      <c r="N781" s="18"/>
      <c r="O781" s="18"/>
      <c r="P781" s="18"/>
      <c r="Q781" s="18"/>
      <c r="R781" s="18"/>
      <c r="S781" s="14"/>
      <c r="T781" s="14"/>
      <c r="U781" s="14"/>
      <c r="V781" s="14"/>
      <c r="W781" s="14"/>
      <c r="X781" s="14"/>
      <c r="Y781" s="14"/>
      <c r="Z781" s="14"/>
      <c r="AA781" s="14"/>
      <c r="AB781" s="14"/>
      <c r="AC781" s="14"/>
      <c r="AD781" s="14"/>
      <c r="AE781" s="14"/>
      <c r="AF781" s="14"/>
      <c r="AG781" s="14"/>
      <c r="AH781" s="14"/>
    </row>
    <row r="782" spans="1:34">
      <c r="A782" s="17"/>
      <c r="B782" s="18"/>
      <c r="C782" s="18"/>
      <c r="D782" s="18"/>
      <c r="E782" s="18"/>
      <c r="F782" s="18"/>
      <c r="G782" s="18"/>
      <c r="H782" s="18"/>
      <c r="I782" s="18"/>
      <c r="J782" s="18"/>
      <c r="K782" s="25"/>
      <c r="L782" s="18"/>
      <c r="M782" s="18"/>
      <c r="N782" s="18"/>
      <c r="O782" s="18"/>
      <c r="P782" s="18"/>
      <c r="Q782" s="18"/>
      <c r="R782" s="18"/>
      <c r="S782" s="14"/>
      <c r="T782" s="14"/>
      <c r="U782" s="14"/>
      <c r="V782" s="14"/>
      <c r="W782" s="14"/>
      <c r="X782" s="14"/>
      <c r="Y782" s="14"/>
      <c r="Z782" s="14"/>
      <c r="AA782" s="14"/>
      <c r="AB782" s="14"/>
      <c r="AC782" s="14"/>
      <c r="AD782" s="14"/>
      <c r="AE782" s="14"/>
      <c r="AF782" s="14"/>
      <c r="AG782" s="14"/>
      <c r="AH782" s="14"/>
    </row>
    <row r="783" spans="1:34">
      <c r="A783" s="17"/>
      <c r="B783" s="18"/>
      <c r="C783" s="18"/>
      <c r="D783" s="18"/>
      <c r="E783" s="18"/>
      <c r="F783" s="18"/>
      <c r="G783" s="18"/>
      <c r="H783" s="18"/>
      <c r="I783" s="18"/>
      <c r="J783" s="18"/>
      <c r="K783" s="25"/>
      <c r="L783" s="18"/>
      <c r="M783" s="18"/>
      <c r="N783" s="18"/>
      <c r="O783" s="18"/>
      <c r="P783" s="18"/>
      <c r="Q783" s="18"/>
      <c r="R783" s="18"/>
      <c r="S783" s="14"/>
      <c r="T783" s="14"/>
      <c r="U783" s="14"/>
      <c r="V783" s="14"/>
      <c r="W783" s="14"/>
      <c r="X783" s="14"/>
      <c r="Y783" s="14"/>
      <c r="Z783" s="14"/>
      <c r="AA783" s="14"/>
      <c r="AB783" s="14"/>
      <c r="AC783" s="14"/>
      <c r="AD783" s="14"/>
      <c r="AE783" s="14"/>
      <c r="AF783" s="14"/>
      <c r="AG783" s="14"/>
      <c r="AH783" s="14"/>
    </row>
    <row r="784" spans="1:34">
      <c r="A784" s="17"/>
      <c r="B784" s="18"/>
      <c r="C784" s="18"/>
      <c r="D784" s="18"/>
      <c r="E784" s="18"/>
      <c r="F784" s="18"/>
      <c r="G784" s="18"/>
      <c r="H784" s="18"/>
      <c r="I784" s="18"/>
      <c r="J784" s="18"/>
      <c r="K784" s="25"/>
      <c r="L784" s="18"/>
      <c r="M784" s="18"/>
      <c r="N784" s="18"/>
      <c r="O784" s="18"/>
      <c r="P784" s="18"/>
      <c r="Q784" s="18"/>
      <c r="R784" s="18"/>
      <c r="S784" s="14"/>
      <c r="T784" s="14"/>
      <c r="U784" s="14"/>
      <c r="V784" s="14"/>
      <c r="W784" s="14"/>
      <c r="X784" s="14"/>
      <c r="Y784" s="14"/>
      <c r="Z784" s="14"/>
      <c r="AA784" s="14"/>
      <c r="AB784" s="14"/>
      <c r="AC784" s="14"/>
      <c r="AD784" s="14"/>
      <c r="AE784" s="14"/>
      <c r="AF784" s="14"/>
      <c r="AG784" s="14"/>
      <c r="AH784" s="14"/>
    </row>
    <row r="785" spans="1:34">
      <c r="A785" s="17"/>
      <c r="B785" s="18"/>
      <c r="C785" s="18"/>
      <c r="D785" s="18"/>
      <c r="E785" s="18"/>
      <c r="F785" s="18"/>
      <c r="G785" s="18"/>
      <c r="H785" s="18"/>
      <c r="I785" s="18"/>
      <c r="J785" s="18"/>
      <c r="K785" s="25"/>
      <c r="L785" s="18"/>
      <c r="M785" s="18"/>
      <c r="N785" s="18"/>
      <c r="O785" s="18"/>
      <c r="P785" s="18"/>
      <c r="Q785" s="18"/>
      <c r="R785" s="18"/>
      <c r="S785" s="14"/>
      <c r="T785" s="14"/>
      <c r="U785" s="14"/>
      <c r="V785" s="14"/>
      <c r="W785" s="14"/>
      <c r="X785" s="14"/>
      <c r="Y785" s="14"/>
      <c r="Z785" s="14"/>
      <c r="AA785" s="14"/>
      <c r="AB785" s="14"/>
      <c r="AC785" s="14"/>
      <c r="AD785" s="14"/>
      <c r="AE785" s="14"/>
      <c r="AF785" s="14"/>
      <c r="AG785" s="14"/>
      <c r="AH785" s="14"/>
    </row>
    <row r="786" spans="1:34">
      <c r="A786" s="17"/>
      <c r="B786" s="18"/>
      <c r="C786" s="18"/>
      <c r="D786" s="18"/>
      <c r="E786" s="18"/>
      <c r="F786" s="18"/>
      <c r="G786" s="18"/>
      <c r="H786" s="18"/>
      <c r="I786" s="18"/>
      <c r="J786" s="18"/>
      <c r="K786" s="25"/>
      <c r="L786" s="18"/>
      <c r="M786" s="18"/>
      <c r="N786" s="18"/>
      <c r="O786" s="18"/>
      <c r="P786" s="18"/>
      <c r="Q786" s="18"/>
      <c r="R786" s="18"/>
      <c r="S786" s="14"/>
      <c r="T786" s="14"/>
      <c r="U786" s="14"/>
      <c r="V786" s="14"/>
      <c r="W786" s="14"/>
      <c r="X786" s="14"/>
      <c r="Y786" s="14"/>
      <c r="Z786" s="14"/>
      <c r="AA786" s="14"/>
      <c r="AB786" s="14"/>
      <c r="AC786" s="14"/>
      <c r="AD786" s="14"/>
      <c r="AE786" s="14"/>
      <c r="AF786" s="14"/>
      <c r="AG786" s="14"/>
      <c r="AH786" s="14"/>
    </row>
    <row r="787" spans="1:34">
      <c r="A787" s="17"/>
      <c r="B787" s="18"/>
      <c r="C787" s="18"/>
      <c r="D787" s="18"/>
      <c r="E787" s="18"/>
      <c r="F787" s="18"/>
      <c r="G787" s="18"/>
      <c r="H787" s="18"/>
      <c r="I787" s="18"/>
      <c r="J787" s="18"/>
      <c r="K787" s="25"/>
      <c r="L787" s="18"/>
      <c r="M787" s="18"/>
      <c r="N787" s="18"/>
      <c r="O787" s="18"/>
      <c r="P787" s="18"/>
      <c r="Q787" s="18"/>
      <c r="R787" s="18"/>
      <c r="S787" s="14"/>
      <c r="T787" s="14"/>
      <c r="U787" s="14"/>
      <c r="V787" s="14"/>
      <c r="W787" s="14"/>
      <c r="X787" s="14"/>
      <c r="Y787" s="14"/>
      <c r="Z787" s="14"/>
      <c r="AA787" s="14"/>
      <c r="AB787" s="14"/>
      <c r="AC787" s="14"/>
      <c r="AD787" s="14"/>
      <c r="AE787" s="14"/>
      <c r="AF787" s="14"/>
      <c r="AG787" s="14"/>
      <c r="AH787" s="14"/>
    </row>
    <row r="788" spans="1:34">
      <c r="A788" s="17"/>
      <c r="B788" s="18"/>
      <c r="C788" s="18"/>
      <c r="D788" s="18"/>
      <c r="E788" s="18"/>
      <c r="F788" s="18"/>
      <c r="G788" s="18"/>
      <c r="H788" s="18"/>
      <c r="I788" s="18"/>
      <c r="J788" s="18"/>
      <c r="K788" s="25"/>
      <c r="L788" s="18"/>
      <c r="M788" s="18"/>
      <c r="N788" s="18"/>
      <c r="O788" s="18"/>
      <c r="P788" s="18"/>
      <c r="Q788" s="18"/>
      <c r="R788" s="18"/>
      <c r="S788" s="14"/>
      <c r="T788" s="14"/>
      <c r="U788" s="14"/>
      <c r="V788" s="14"/>
      <c r="W788" s="14"/>
      <c r="X788" s="14"/>
      <c r="Y788" s="14"/>
      <c r="Z788" s="14"/>
      <c r="AA788" s="14"/>
      <c r="AB788" s="14"/>
      <c r="AC788" s="14"/>
      <c r="AD788" s="14"/>
      <c r="AE788" s="14"/>
      <c r="AF788" s="14"/>
      <c r="AG788" s="14"/>
      <c r="AH788" s="14"/>
    </row>
    <row r="789" spans="1:34">
      <c r="A789" s="17"/>
      <c r="B789" s="18"/>
      <c r="C789" s="18"/>
      <c r="D789" s="18"/>
      <c r="E789" s="18"/>
      <c r="F789" s="18"/>
      <c r="G789" s="18"/>
      <c r="H789" s="18"/>
      <c r="I789" s="18"/>
      <c r="J789" s="18"/>
      <c r="K789" s="25"/>
      <c r="L789" s="18"/>
      <c r="M789" s="18"/>
      <c r="N789" s="18"/>
      <c r="O789" s="18"/>
      <c r="P789" s="18"/>
      <c r="Q789" s="18"/>
      <c r="R789" s="18"/>
      <c r="S789" s="14"/>
      <c r="T789" s="14"/>
      <c r="U789" s="14"/>
      <c r="V789" s="14"/>
      <c r="W789" s="14"/>
      <c r="X789" s="14"/>
      <c r="Y789" s="14"/>
      <c r="Z789" s="14"/>
      <c r="AA789" s="14"/>
      <c r="AB789" s="14"/>
      <c r="AC789" s="14"/>
      <c r="AD789" s="14"/>
      <c r="AE789" s="14"/>
      <c r="AF789" s="14"/>
      <c r="AG789" s="14"/>
      <c r="AH789" s="14"/>
    </row>
    <row r="790" spans="1:34">
      <c r="A790" s="17"/>
      <c r="B790" s="18"/>
      <c r="C790" s="18"/>
      <c r="D790" s="18"/>
      <c r="E790" s="18"/>
      <c r="F790" s="18"/>
      <c r="G790" s="18"/>
      <c r="H790" s="18"/>
      <c r="I790" s="18"/>
      <c r="J790" s="18"/>
      <c r="K790" s="25"/>
      <c r="L790" s="18"/>
      <c r="M790" s="18"/>
      <c r="N790" s="18"/>
      <c r="O790" s="18"/>
      <c r="P790" s="18"/>
      <c r="Q790" s="18"/>
      <c r="R790" s="18"/>
      <c r="S790" s="14"/>
      <c r="T790" s="14"/>
      <c r="U790" s="14"/>
      <c r="V790" s="14"/>
      <c r="W790" s="14"/>
      <c r="X790" s="14"/>
      <c r="Y790" s="14"/>
      <c r="Z790" s="14"/>
      <c r="AA790" s="14"/>
      <c r="AB790" s="14"/>
      <c r="AC790" s="14"/>
      <c r="AD790" s="14"/>
      <c r="AE790" s="14"/>
      <c r="AF790" s="14"/>
      <c r="AG790" s="14"/>
      <c r="AH790" s="14"/>
    </row>
    <row r="791" spans="1:34">
      <c r="A791" s="17"/>
      <c r="B791" s="18"/>
      <c r="C791" s="18"/>
      <c r="D791" s="18"/>
      <c r="E791" s="18"/>
      <c r="F791" s="18"/>
      <c r="G791" s="18"/>
      <c r="H791" s="18"/>
      <c r="I791" s="18"/>
      <c r="J791" s="18"/>
      <c r="K791" s="25"/>
      <c r="L791" s="18"/>
      <c r="M791" s="18"/>
      <c r="N791" s="18"/>
      <c r="O791" s="18"/>
      <c r="P791" s="18"/>
      <c r="Q791" s="18"/>
      <c r="R791" s="18"/>
      <c r="S791" s="14"/>
      <c r="T791" s="14"/>
      <c r="U791" s="14"/>
      <c r="V791" s="14"/>
      <c r="W791" s="14"/>
      <c r="X791" s="14"/>
      <c r="Y791" s="14"/>
      <c r="Z791" s="14"/>
      <c r="AA791" s="14"/>
      <c r="AB791" s="14"/>
      <c r="AC791" s="14"/>
      <c r="AD791" s="14"/>
      <c r="AE791" s="14"/>
      <c r="AF791" s="14"/>
      <c r="AG791" s="14"/>
      <c r="AH791" s="14"/>
    </row>
    <row r="792" spans="1:34">
      <c r="A792" s="17"/>
      <c r="B792" s="18"/>
      <c r="C792" s="18"/>
      <c r="D792" s="18"/>
      <c r="E792" s="18"/>
      <c r="F792" s="18"/>
      <c r="G792" s="18"/>
      <c r="H792" s="18"/>
      <c r="I792" s="18"/>
      <c r="J792" s="18"/>
      <c r="K792" s="25"/>
      <c r="L792" s="18"/>
      <c r="M792" s="18"/>
      <c r="N792" s="18"/>
      <c r="O792" s="18"/>
      <c r="P792" s="18"/>
      <c r="Q792" s="18"/>
      <c r="R792" s="18"/>
      <c r="S792" s="14"/>
      <c r="T792" s="14"/>
      <c r="U792" s="14"/>
      <c r="V792" s="14"/>
      <c r="W792" s="14"/>
      <c r="X792" s="14"/>
      <c r="Y792" s="14"/>
      <c r="Z792" s="14"/>
      <c r="AA792" s="14"/>
      <c r="AB792" s="14"/>
      <c r="AC792" s="14"/>
      <c r="AD792" s="14"/>
      <c r="AE792" s="14"/>
      <c r="AF792" s="14"/>
      <c r="AG792" s="14"/>
      <c r="AH792" s="14"/>
    </row>
    <row r="793" spans="1:34">
      <c r="A793" s="17"/>
      <c r="B793" s="18"/>
      <c r="C793" s="18"/>
      <c r="D793" s="18"/>
      <c r="E793" s="18"/>
      <c r="F793" s="18"/>
      <c r="G793" s="18"/>
      <c r="H793" s="18"/>
      <c r="I793" s="18"/>
      <c r="J793" s="18"/>
      <c r="K793" s="25"/>
      <c r="L793" s="18"/>
      <c r="M793" s="18"/>
      <c r="N793" s="18"/>
      <c r="O793" s="18"/>
      <c r="P793" s="18"/>
      <c r="Q793" s="18"/>
      <c r="R793" s="18"/>
      <c r="S793" s="14"/>
      <c r="T793" s="14"/>
      <c r="U793" s="14"/>
      <c r="V793" s="14"/>
      <c r="W793" s="14"/>
      <c r="X793" s="14"/>
      <c r="Y793" s="14"/>
      <c r="Z793" s="14"/>
      <c r="AA793" s="14"/>
      <c r="AB793" s="14"/>
      <c r="AC793" s="14"/>
      <c r="AD793" s="14"/>
      <c r="AE793" s="14"/>
      <c r="AF793" s="14"/>
      <c r="AG793" s="14"/>
      <c r="AH793" s="14"/>
    </row>
    <row r="794" spans="1:34">
      <c r="A794" s="17"/>
      <c r="B794" s="18"/>
      <c r="C794" s="18"/>
      <c r="D794" s="18"/>
      <c r="E794" s="18"/>
      <c r="F794" s="18"/>
      <c r="G794" s="18"/>
      <c r="H794" s="18"/>
      <c r="I794" s="18"/>
      <c r="J794" s="18"/>
      <c r="K794" s="25"/>
      <c r="L794" s="18"/>
      <c r="M794" s="18"/>
      <c r="N794" s="18"/>
      <c r="O794" s="18"/>
      <c r="P794" s="18"/>
      <c r="Q794" s="18"/>
      <c r="R794" s="18"/>
      <c r="S794" s="14"/>
      <c r="T794" s="14"/>
      <c r="U794" s="14"/>
      <c r="V794" s="14"/>
      <c r="W794" s="14"/>
      <c r="X794" s="14"/>
      <c r="Y794" s="14"/>
      <c r="Z794" s="14"/>
      <c r="AA794" s="14"/>
      <c r="AB794" s="14"/>
      <c r="AC794" s="14"/>
      <c r="AD794" s="14"/>
      <c r="AE794" s="14"/>
      <c r="AF794" s="14"/>
      <c r="AG794" s="14"/>
      <c r="AH794" s="14"/>
    </row>
    <row r="795" spans="1:34">
      <c r="A795" s="17"/>
      <c r="B795" s="18"/>
      <c r="C795" s="18"/>
      <c r="D795" s="18"/>
      <c r="E795" s="18"/>
      <c r="F795" s="18"/>
      <c r="G795" s="18"/>
      <c r="H795" s="18"/>
      <c r="I795" s="18"/>
      <c r="J795" s="18"/>
      <c r="K795" s="25"/>
      <c r="L795" s="18"/>
      <c r="M795" s="18"/>
      <c r="N795" s="18"/>
      <c r="O795" s="18"/>
      <c r="P795" s="18"/>
      <c r="Q795" s="18"/>
      <c r="R795" s="18"/>
      <c r="S795" s="14"/>
      <c r="T795" s="14"/>
      <c r="U795" s="14"/>
      <c r="V795" s="14"/>
      <c r="W795" s="14"/>
      <c r="X795" s="14"/>
      <c r="Y795" s="14"/>
      <c r="Z795" s="14"/>
      <c r="AA795" s="14"/>
      <c r="AB795" s="14"/>
      <c r="AC795" s="14"/>
      <c r="AD795" s="14"/>
      <c r="AE795" s="14"/>
      <c r="AF795" s="14"/>
      <c r="AG795" s="14"/>
      <c r="AH795" s="14"/>
    </row>
    <row r="796" spans="1:34">
      <c r="A796" s="17"/>
      <c r="B796" s="18"/>
      <c r="C796" s="18"/>
      <c r="D796" s="18"/>
      <c r="E796" s="18"/>
      <c r="F796" s="18"/>
      <c r="G796" s="18"/>
      <c r="H796" s="18"/>
      <c r="I796" s="18"/>
      <c r="J796" s="18"/>
      <c r="K796" s="25"/>
      <c r="L796" s="18"/>
      <c r="M796" s="18"/>
      <c r="N796" s="18"/>
      <c r="O796" s="18"/>
      <c r="P796" s="18"/>
      <c r="Q796" s="18"/>
      <c r="R796" s="18"/>
      <c r="S796" s="14"/>
      <c r="T796" s="14"/>
      <c r="U796" s="14"/>
      <c r="V796" s="14"/>
      <c r="W796" s="14"/>
      <c r="X796" s="14"/>
      <c r="Y796" s="14"/>
      <c r="Z796" s="14"/>
      <c r="AA796" s="14"/>
      <c r="AB796" s="14"/>
      <c r="AC796" s="14"/>
      <c r="AD796" s="14"/>
      <c r="AE796" s="14"/>
      <c r="AF796" s="14"/>
      <c r="AG796" s="14"/>
      <c r="AH796" s="14"/>
    </row>
    <row r="797" spans="1:34">
      <c r="A797" s="17"/>
      <c r="B797" s="18"/>
      <c r="C797" s="18"/>
      <c r="D797" s="18"/>
      <c r="E797" s="18"/>
      <c r="F797" s="18"/>
      <c r="G797" s="18"/>
      <c r="H797" s="18"/>
      <c r="I797" s="18"/>
      <c r="J797" s="18"/>
      <c r="K797" s="25"/>
      <c r="L797" s="18"/>
      <c r="M797" s="18"/>
      <c r="N797" s="18"/>
      <c r="O797" s="18"/>
      <c r="P797" s="18"/>
      <c r="Q797" s="18"/>
      <c r="R797" s="18"/>
      <c r="S797" s="14"/>
      <c r="T797" s="14"/>
      <c r="U797" s="14"/>
      <c r="V797" s="14"/>
      <c r="W797" s="14"/>
      <c r="X797" s="14"/>
      <c r="Y797" s="14"/>
      <c r="Z797" s="14"/>
      <c r="AA797" s="14"/>
      <c r="AB797" s="14"/>
      <c r="AC797" s="14"/>
      <c r="AD797" s="14"/>
      <c r="AE797" s="14"/>
      <c r="AF797" s="14"/>
      <c r="AG797" s="14"/>
      <c r="AH797" s="14"/>
    </row>
    <row r="798" spans="1:34">
      <c r="A798" s="17"/>
      <c r="B798" s="18"/>
      <c r="C798" s="18"/>
      <c r="D798" s="18"/>
      <c r="E798" s="18"/>
      <c r="F798" s="18"/>
      <c r="G798" s="18"/>
      <c r="H798" s="18"/>
      <c r="I798" s="18"/>
      <c r="J798" s="18"/>
      <c r="K798" s="25"/>
      <c r="L798" s="18"/>
      <c r="M798" s="18"/>
      <c r="N798" s="18"/>
      <c r="O798" s="18"/>
      <c r="P798" s="18"/>
      <c r="Q798" s="18"/>
      <c r="R798" s="18"/>
      <c r="S798" s="14"/>
      <c r="T798" s="14"/>
      <c r="U798" s="14"/>
      <c r="V798" s="14"/>
      <c r="W798" s="14"/>
      <c r="X798" s="14"/>
      <c r="Y798" s="14"/>
      <c r="Z798" s="14"/>
      <c r="AA798" s="14"/>
      <c r="AB798" s="14"/>
      <c r="AC798" s="14"/>
      <c r="AD798" s="14"/>
      <c r="AE798" s="14"/>
      <c r="AF798" s="14"/>
      <c r="AG798" s="14"/>
      <c r="AH798" s="14"/>
    </row>
    <row r="799" spans="1:34">
      <c r="A799" s="17"/>
      <c r="B799" s="18"/>
      <c r="C799" s="18"/>
      <c r="D799" s="18"/>
      <c r="E799" s="18"/>
      <c r="F799" s="18"/>
      <c r="G799" s="18"/>
      <c r="H799" s="18"/>
      <c r="I799" s="18"/>
      <c r="J799" s="18"/>
      <c r="K799" s="25"/>
      <c r="L799" s="18"/>
      <c r="M799" s="18"/>
      <c r="N799" s="18"/>
      <c r="O799" s="18"/>
      <c r="P799" s="18"/>
      <c r="Q799" s="18"/>
      <c r="R799" s="18"/>
      <c r="S799" s="14"/>
      <c r="T799" s="14"/>
      <c r="U799" s="14"/>
      <c r="V799" s="14"/>
      <c r="W799" s="14"/>
      <c r="X799" s="14"/>
      <c r="Y799" s="14"/>
      <c r="Z799" s="14"/>
      <c r="AA799" s="14"/>
      <c r="AB799" s="14"/>
      <c r="AC799" s="14"/>
      <c r="AD799" s="14"/>
      <c r="AE799" s="14"/>
      <c r="AF799" s="14"/>
      <c r="AG799" s="14"/>
      <c r="AH799" s="14"/>
    </row>
    <row r="800" spans="1:34">
      <c r="A800" s="17"/>
      <c r="B800" s="18"/>
      <c r="C800" s="18"/>
      <c r="D800" s="18"/>
      <c r="E800" s="18"/>
      <c r="F800" s="18"/>
      <c r="G800" s="18"/>
      <c r="H800" s="18"/>
      <c r="I800" s="18"/>
      <c r="J800" s="18"/>
      <c r="K800" s="25"/>
      <c r="L800" s="18"/>
      <c r="M800" s="18"/>
      <c r="N800" s="18"/>
      <c r="O800" s="18"/>
      <c r="P800" s="18"/>
      <c r="Q800" s="18"/>
      <c r="R800" s="18"/>
      <c r="S800" s="14"/>
      <c r="T800" s="14"/>
      <c r="U800" s="14"/>
      <c r="V800" s="14"/>
      <c r="W800" s="14"/>
      <c r="X800" s="14"/>
      <c r="Y800" s="14"/>
      <c r="Z800" s="14"/>
      <c r="AA800" s="14"/>
      <c r="AB800" s="14"/>
      <c r="AC800" s="14"/>
      <c r="AD800" s="14"/>
      <c r="AE800" s="14"/>
      <c r="AF800" s="14"/>
      <c r="AG800" s="14"/>
      <c r="AH800" s="14"/>
    </row>
    <row r="801" spans="1:34">
      <c r="A801" s="17"/>
      <c r="B801" s="18"/>
      <c r="C801" s="18"/>
      <c r="D801" s="18"/>
      <c r="E801" s="18"/>
      <c r="F801" s="18"/>
      <c r="G801" s="18"/>
      <c r="H801" s="18"/>
      <c r="I801" s="18"/>
      <c r="J801" s="18"/>
      <c r="K801" s="25"/>
      <c r="L801" s="18"/>
      <c r="M801" s="18"/>
      <c r="N801" s="18"/>
      <c r="O801" s="18"/>
      <c r="P801" s="18"/>
      <c r="Q801" s="18"/>
      <c r="R801" s="18"/>
      <c r="S801" s="14"/>
      <c r="T801" s="14"/>
      <c r="U801" s="14"/>
      <c r="V801" s="14"/>
      <c r="W801" s="14"/>
      <c r="X801" s="14"/>
      <c r="Y801" s="14"/>
      <c r="Z801" s="14"/>
      <c r="AA801" s="14"/>
      <c r="AB801" s="14"/>
      <c r="AC801" s="14"/>
      <c r="AD801" s="14"/>
      <c r="AE801" s="14"/>
      <c r="AF801" s="14"/>
      <c r="AG801" s="14"/>
      <c r="AH801" s="14"/>
    </row>
    <row r="802" spans="1:34">
      <c r="A802" s="17"/>
      <c r="B802" s="18"/>
      <c r="C802" s="18"/>
      <c r="D802" s="18"/>
      <c r="E802" s="18"/>
      <c r="F802" s="18"/>
      <c r="G802" s="18"/>
      <c r="H802" s="18"/>
      <c r="I802" s="18"/>
      <c r="J802" s="18"/>
      <c r="K802" s="25"/>
      <c r="L802" s="18"/>
      <c r="M802" s="18"/>
      <c r="N802" s="18"/>
      <c r="O802" s="18"/>
      <c r="P802" s="18"/>
      <c r="Q802" s="18"/>
      <c r="R802" s="18"/>
      <c r="S802" s="14"/>
      <c r="T802" s="14"/>
      <c r="U802" s="14"/>
      <c r="V802" s="14"/>
      <c r="W802" s="14"/>
      <c r="X802" s="14"/>
      <c r="Y802" s="14"/>
      <c r="Z802" s="14"/>
      <c r="AA802" s="14"/>
      <c r="AB802" s="14"/>
      <c r="AC802" s="14"/>
      <c r="AD802" s="14"/>
      <c r="AE802" s="14"/>
      <c r="AF802" s="14"/>
      <c r="AG802" s="14"/>
      <c r="AH802" s="14"/>
    </row>
    <row r="803" spans="1:34">
      <c r="A803" s="17"/>
      <c r="B803" s="18"/>
      <c r="C803" s="18"/>
      <c r="D803" s="18"/>
      <c r="E803" s="18"/>
      <c r="F803" s="18"/>
      <c r="G803" s="18"/>
      <c r="H803" s="18"/>
      <c r="I803" s="18"/>
      <c r="J803" s="18"/>
      <c r="K803" s="25"/>
      <c r="L803" s="18"/>
      <c r="M803" s="18"/>
      <c r="N803" s="18"/>
      <c r="O803" s="18"/>
      <c r="P803" s="18"/>
      <c r="Q803" s="18"/>
      <c r="R803" s="18"/>
      <c r="S803" s="14"/>
      <c r="T803" s="14"/>
      <c r="U803" s="14"/>
      <c r="V803" s="14"/>
      <c r="W803" s="14"/>
      <c r="X803" s="14"/>
      <c r="Y803" s="14"/>
      <c r="Z803" s="14"/>
      <c r="AA803" s="14"/>
      <c r="AB803" s="14"/>
      <c r="AC803" s="14"/>
      <c r="AD803" s="14"/>
      <c r="AE803" s="14"/>
      <c r="AF803" s="14"/>
      <c r="AG803" s="14"/>
      <c r="AH803" s="14"/>
    </row>
    <row r="804" spans="1:34">
      <c r="A804" s="17"/>
      <c r="B804" s="18"/>
      <c r="C804" s="18"/>
      <c r="D804" s="18"/>
      <c r="E804" s="18"/>
      <c r="F804" s="18"/>
      <c r="G804" s="18"/>
      <c r="H804" s="18"/>
      <c r="I804" s="18"/>
      <c r="J804" s="18"/>
      <c r="K804" s="25"/>
      <c r="L804" s="18"/>
      <c r="M804" s="18"/>
      <c r="N804" s="18"/>
      <c r="O804" s="18"/>
      <c r="P804" s="18"/>
      <c r="Q804" s="18"/>
      <c r="R804" s="18"/>
      <c r="S804" s="14"/>
      <c r="T804" s="14"/>
      <c r="U804" s="14"/>
      <c r="V804" s="14"/>
      <c r="W804" s="14"/>
      <c r="X804" s="14"/>
      <c r="Y804" s="14"/>
      <c r="Z804" s="14"/>
      <c r="AA804" s="14"/>
      <c r="AB804" s="14"/>
      <c r="AC804" s="14"/>
      <c r="AD804" s="14"/>
      <c r="AE804" s="14"/>
      <c r="AF804" s="14"/>
      <c r="AG804" s="14"/>
      <c r="AH804" s="14"/>
    </row>
    <row r="805" spans="1:34">
      <c r="A805" s="17"/>
      <c r="B805" s="18"/>
      <c r="C805" s="18"/>
      <c r="D805" s="18"/>
      <c r="E805" s="18"/>
      <c r="F805" s="18"/>
      <c r="G805" s="18"/>
      <c r="H805" s="18"/>
      <c r="I805" s="18"/>
      <c r="J805" s="18"/>
      <c r="K805" s="25"/>
      <c r="L805" s="18"/>
      <c r="M805" s="18"/>
      <c r="N805" s="18"/>
      <c r="O805" s="18"/>
      <c r="P805" s="18"/>
      <c r="Q805" s="18"/>
      <c r="R805" s="18"/>
      <c r="S805" s="14"/>
      <c r="T805" s="14"/>
      <c r="U805" s="14"/>
      <c r="V805" s="14"/>
      <c r="W805" s="14"/>
      <c r="X805" s="14"/>
      <c r="Y805" s="14"/>
      <c r="Z805" s="14"/>
      <c r="AA805" s="14"/>
      <c r="AB805" s="14"/>
      <c r="AC805" s="14"/>
      <c r="AD805" s="14"/>
      <c r="AE805" s="14"/>
      <c r="AF805" s="14"/>
      <c r="AG805" s="14"/>
      <c r="AH805" s="14"/>
    </row>
    <row r="806" spans="1:34">
      <c r="A806" s="17"/>
      <c r="B806" s="18"/>
      <c r="C806" s="18"/>
      <c r="D806" s="18"/>
      <c r="E806" s="18"/>
      <c r="F806" s="18"/>
      <c r="G806" s="18"/>
      <c r="H806" s="18"/>
      <c r="I806" s="18"/>
      <c r="J806" s="18"/>
      <c r="K806" s="25"/>
      <c r="L806" s="18"/>
      <c r="M806" s="18"/>
      <c r="N806" s="18"/>
      <c r="O806" s="18"/>
      <c r="P806" s="18"/>
      <c r="Q806" s="18"/>
      <c r="R806" s="18"/>
      <c r="S806" s="14"/>
      <c r="T806" s="14"/>
      <c r="U806" s="14"/>
      <c r="V806" s="14"/>
      <c r="W806" s="14"/>
      <c r="X806" s="14"/>
      <c r="Y806" s="14"/>
      <c r="Z806" s="14"/>
      <c r="AA806" s="14"/>
      <c r="AB806" s="14"/>
      <c r="AC806" s="14"/>
      <c r="AD806" s="14"/>
      <c r="AE806" s="14"/>
      <c r="AF806" s="14"/>
      <c r="AG806" s="14"/>
      <c r="AH806" s="14"/>
    </row>
    <row r="807" spans="1:34">
      <c r="A807" s="17"/>
      <c r="B807" s="18"/>
      <c r="C807" s="18"/>
      <c r="D807" s="18"/>
      <c r="E807" s="18"/>
      <c r="F807" s="18"/>
      <c r="G807" s="18"/>
      <c r="H807" s="18"/>
      <c r="I807" s="18"/>
      <c r="J807" s="18"/>
      <c r="K807" s="25"/>
      <c r="L807" s="18"/>
      <c r="M807" s="18"/>
      <c r="N807" s="18"/>
      <c r="O807" s="18"/>
      <c r="P807" s="18"/>
      <c r="Q807" s="18"/>
      <c r="R807" s="18"/>
      <c r="S807" s="14"/>
      <c r="T807" s="14"/>
      <c r="U807" s="14"/>
      <c r="V807" s="14"/>
      <c r="W807" s="14"/>
      <c r="X807" s="14"/>
      <c r="Y807" s="14"/>
      <c r="Z807" s="14"/>
      <c r="AA807" s="14"/>
      <c r="AB807" s="14"/>
      <c r="AC807" s="14"/>
      <c r="AD807" s="14"/>
      <c r="AE807" s="14"/>
      <c r="AF807" s="14"/>
      <c r="AG807" s="14"/>
      <c r="AH807" s="14"/>
    </row>
    <row r="808" spans="1:34">
      <c r="A808" s="17"/>
      <c r="B808" s="18"/>
      <c r="C808" s="18"/>
      <c r="D808" s="18"/>
      <c r="E808" s="18"/>
      <c r="F808" s="18"/>
      <c r="G808" s="18"/>
      <c r="H808" s="18"/>
      <c r="I808" s="18"/>
      <c r="J808" s="18"/>
      <c r="K808" s="25"/>
      <c r="L808" s="18"/>
      <c r="M808" s="18"/>
      <c r="N808" s="18"/>
      <c r="O808" s="18"/>
      <c r="P808" s="18"/>
      <c r="Q808" s="18"/>
      <c r="R808" s="18"/>
      <c r="S808" s="14"/>
      <c r="T808" s="14"/>
      <c r="U808" s="14"/>
      <c r="V808" s="14"/>
      <c r="W808" s="14"/>
      <c r="X808" s="14"/>
      <c r="Y808" s="14"/>
      <c r="Z808" s="14"/>
      <c r="AA808" s="14"/>
      <c r="AB808" s="14"/>
      <c r="AC808" s="14"/>
      <c r="AD808" s="14"/>
      <c r="AE808" s="14"/>
      <c r="AF808" s="14"/>
      <c r="AG808" s="14"/>
      <c r="AH808" s="14"/>
    </row>
    <row r="809" spans="1:34">
      <c r="A809" s="17"/>
      <c r="B809" s="18"/>
      <c r="C809" s="18"/>
      <c r="D809" s="18"/>
      <c r="E809" s="18"/>
      <c r="F809" s="18"/>
      <c r="G809" s="18"/>
      <c r="H809" s="18"/>
      <c r="I809" s="18"/>
      <c r="J809" s="18"/>
      <c r="K809" s="25"/>
      <c r="L809" s="18"/>
      <c r="M809" s="18"/>
      <c r="N809" s="18"/>
      <c r="O809" s="18"/>
      <c r="P809" s="18"/>
      <c r="Q809" s="18"/>
      <c r="R809" s="18"/>
      <c r="S809" s="14"/>
      <c r="T809" s="14"/>
      <c r="U809" s="14"/>
      <c r="V809" s="14"/>
      <c r="W809" s="14"/>
      <c r="X809" s="14"/>
      <c r="Y809" s="14"/>
      <c r="Z809" s="14"/>
      <c r="AA809" s="14"/>
      <c r="AB809" s="14"/>
      <c r="AC809" s="14"/>
      <c r="AD809" s="14"/>
      <c r="AE809" s="14"/>
      <c r="AF809" s="14"/>
      <c r="AG809" s="14"/>
      <c r="AH809" s="14"/>
    </row>
    <row r="810" spans="1:34">
      <c r="A810" s="17"/>
      <c r="B810" s="18"/>
      <c r="C810" s="18"/>
      <c r="D810" s="18"/>
      <c r="E810" s="18"/>
      <c r="F810" s="18"/>
      <c r="G810" s="18"/>
      <c r="H810" s="18"/>
      <c r="I810" s="18"/>
      <c r="J810" s="18"/>
      <c r="K810" s="25"/>
      <c r="L810" s="18"/>
      <c r="M810" s="18"/>
      <c r="N810" s="18"/>
      <c r="O810" s="18"/>
      <c r="P810" s="18"/>
      <c r="Q810" s="18"/>
      <c r="R810" s="18"/>
      <c r="S810" s="14"/>
      <c r="T810" s="14"/>
      <c r="U810" s="14"/>
      <c r="V810" s="14"/>
      <c r="W810" s="14"/>
      <c r="X810" s="14"/>
      <c r="Y810" s="14"/>
      <c r="Z810" s="14"/>
      <c r="AA810" s="14"/>
      <c r="AB810" s="14"/>
      <c r="AC810" s="14"/>
      <c r="AD810" s="14"/>
      <c r="AE810" s="14"/>
      <c r="AF810" s="14"/>
      <c r="AG810" s="14"/>
      <c r="AH810" s="14"/>
    </row>
    <row r="811" spans="1:34">
      <c r="A811" s="17"/>
      <c r="B811" s="18"/>
      <c r="C811" s="18"/>
      <c r="D811" s="18"/>
      <c r="E811" s="18"/>
      <c r="F811" s="18"/>
      <c r="G811" s="18"/>
      <c r="H811" s="18"/>
      <c r="I811" s="18"/>
      <c r="J811" s="18"/>
      <c r="K811" s="25"/>
      <c r="L811" s="18"/>
      <c r="M811" s="18"/>
      <c r="N811" s="18"/>
      <c r="O811" s="18"/>
      <c r="P811" s="18"/>
      <c r="Q811" s="18"/>
      <c r="R811" s="18"/>
      <c r="S811" s="14"/>
      <c r="T811" s="14"/>
      <c r="U811" s="14"/>
      <c r="V811" s="14"/>
      <c r="W811" s="14"/>
      <c r="X811" s="14"/>
      <c r="Y811" s="14"/>
      <c r="Z811" s="14"/>
      <c r="AA811" s="14"/>
      <c r="AB811" s="14"/>
      <c r="AC811" s="14"/>
      <c r="AD811" s="14"/>
      <c r="AE811" s="14"/>
      <c r="AF811" s="14"/>
      <c r="AG811" s="14"/>
      <c r="AH811" s="14"/>
    </row>
    <row r="812" spans="1:34">
      <c r="A812" s="17"/>
      <c r="B812" s="18"/>
      <c r="C812" s="18"/>
      <c r="D812" s="18"/>
      <c r="E812" s="18"/>
      <c r="F812" s="18"/>
      <c r="G812" s="18"/>
      <c r="H812" s="18"/>
      <c r="I812" s="18"/>
      <c r="J812" s="18"/>
      <c r="K812" s="25"/>
      <c r="L812" s="18"/>
      <c r="M812" s="18"/>
      <c r="N812" s="18"/>
      <c r="O812" s="18"/>
      <c r="P812" s="18"/>
      <c r="Q812" s="18"/>
      <c r="R812" s="18"/>
      <c r="S812" s="14"/>
      <c r="T812" s="14"/>
      <c r="U812" s="14"/>
      <c r="V812" s="14"/>
      <c r="W812" s="14"/>
      <c r="X812" s="14"/>
      <c r="Y812" s="14"/>
      <c r="Z812" s="14"/>
      <c r="AA812" s="14"/>
      <c r="AB812" s="14"/>
      <c r="AC812" s="14"/>
      <c r="AD812" s="14"/>
      <c r="AE812" s="14"/>
      <c r="AF812" s="14"/>
      <c r="AG812" s="14"/>
      <c r="AH812" s="14"/>
    </row>
    <row r="813" spans="1:34">
      <c r="A813" s="17"/>
      <c r="B813" s="18"/>
      <c r="C813" s="18"/>
      <c r="D813" s="18"/>
      <c r="E813" s="18"/>
      <c r="F813" s="18"/>
      <c r="G813" s="18"/>
      <c r="H813" s="18"/>
      <c r="I813" s="18"/>
      <c r="J813" s="18"/>
      <c r="K813" s="25"/>
      <c r="L813" s="18"/>
      <c r="M813" s="18"/>
      <c r="N813" s="18"/>
      <c r="O813" s="18"/>
      <c r="P813" s="18"/>
      <c r="Q813" s="18"/>
      <c r="R813" s="18"/>
      <c r="S813" s="14"/>
      <c r="T813" s="14"/>
      <c r="U813" s="14"/>
      <c r="V813" s="14"/>
      <c r="W813" s="14"/>
      <c r="X813" s="14"/>
      <c r="Y813" s="14"/>
      <c r="Z813" s="14"/>
      <c r="AA813" s="14"/>
      <c r="AB813" s="14"/>
      <c r="AC813" s="14"/>
      <c r="AD813" s="14"/>
      <c r="AE813" s="14"/>
      <c r="AF813" s="14"/>
      <c r="AG813" s="14"/>
      <c r="AH813" s="14"/>
    </row>
    <row r="814" spans="1:34">
      <c r="A814" s="17"/>
      <c r="B814" s="18"/>
      <c r="C814" s="18"/>
      <c r="D814" s="18"/>
      <c r="E814" s="18"/>
      <c r="F814" s="18"/>
      <c r="G814" s="18"/>
      <c r="H814" s="18"/>
      <c r="I814" s="18"/>
      <c r="J814" s="18"/>
      <c r="K814" s="25"/>
      <c r="L814" s="18"/>
      <c r="M814" s="18"/>
      <c r="N814" s="18"/>
      <c r="O814" s="18"/>
      <c r="P814" s="18"/>
      <c r="Q814" s="18"/>
      <c r="R814" s="18"/>
      <c r="S814" s="14"/>
      <c r="T814" s="14"/>
      <c r="U814" s="14"/>
      <c r="V814" s="14"/>
      <c r="W814" s="14"/>
      <c r="X814" s="14"/>
      <c r="Y814" s="14"/>
      <c r="Z814" s="14"/>
      <c r="AA814" s="14"/>
      <c r="AB814" s="14"/>
      <c r="AC814" s="14"/>
      <c r="AD814" s="14"/>
      <c r="AE814" s="14"/>
      <c r="AF814" s="14"/>
      <c r="AG814" s="14"/>
      <c r="AH814" s="14"/>
    </row>
    <row r="815" spans="1:34">
      <c r="A815" s="17"/>
      <c r="B815" s="18"/>
      <c r="C815" s="18"/>
      <c r="D815" s="18"/>
      <c r="E815" s="18"/>
      <c r="F815" s="18"/>
      <c r="G815" s="18"/>
      <c r="H815" s="18"/>
      <c r="I815" s="18"/>
      <c r="J815" s="18"/>
      <c r="K815" s="25"/>
      <c r="L815" s="18"/>
      <c r="M815" s="18"/>
      <c r="N815" s="18"/>
      <c r="O815" s="18"/>
      <c r="P815" s="18"/>
      <c r="Q815" s="18"/>
      <c r="R815" s="18"/>
      <c r="S815" s="14"/>
      <c r="T815" s="14"/>
      <c r="U815" s="14"/>
      <c r="V815" s="14"/>
      <c r="W815" s="14"/>
      <c r="X815" s="14"/>
      <c r="Y815" s="14"/>
      <c r="Z815" s="14"/>
      <c r="AA815" s="14"/>
      <c r="AB815" s="14"/>
      <c r="AC815" s="14"/>
      <c r="AD815" s="14"/>
      <c r="AE815" s="14"/>
      <c r="AF815" s="14"/>
      <c r="AG815" s="14"/>
      <c r="AH815" s="14"/>
    </row>
    <row r="816" spans="1:34">
      <c r="A816" s="17"/>
      <c r="B816" s="18"/>
      <c r="C816" s="18"/>
      <c r="D816" s="18"/>
      <c r="E816" s="18"/>
      <c r="F816" s="18"/>
      <c r="G816" s="18"/>
      <c r="H816" s="18"/>
      <c r="I816" s="18"/>
      <c r="J816" s="18"/>
      <c r="K816" s="25"/>
      <c r="L816" s="18"/>
      <c r="M816" s="18"/>
      <c r="N816" s="18"/>
      <c r="O816" s="18"/>
      <c r="P816" s="18"/>
      <c r="Q816" s="18"/>
      <c r="R816" s="18"/>
      <c r="S816" s="14"/>
      <c r="T816" s="14"/>
      <c r="U816" s="14"/>
      <c r="V816" s="14"/>
      <c r="W816" s="14"/>
      <c r="X816" s="14"/>
      <c r="Y816" s="14"/>
      <c r="Z816" s="14"/>
      <c r="AA816" s="14"/>
      <c r="AB816" s="14"/>
      <c r="AC816" s="14"/>
      <c r="AD816" s="14"/>
      <c r="AE816" s="14"/>
      <c r="AF816" s="14"/>
      <c r="AG816" s="14"/>
      <c r="AH816" s="14"/>
    </row>
    <row r="817" spans="1:34">
      <c r="A817" s="17"/>
      <c r="B817" s="18"/>
      <c r="C817" s="18"/>
      <c r="D817" s="18"/>
      <c r="E817" s="18"/>
      <c r="F817" s="18"/>
      <c r="G817" s="18"/>
      <c r="H817" s="18"/>
      <c r="I817" s="18"/>
      <c r="J817" s="18"/>
      <c r="K817" s="25"/>
      <c r="L817" s="18"/>
      <c r="M817" s="18"/>
      <c r="N817" s="18"/>
      <c r="O817" s="18"/>
      <c r="P817" s="18"/>
      <c r="Q817" s="18"/>
      <c r="R817" s="18"/>
      <c r="S817" s="14"/>
      <c r="T817" s="14"/>
      <c r="U817" s="14"/>
      <c r="V817" s="14"/>
      <c r="W817" s="14"/>
      <c r="X817" s="14"/>
      <c r="Y817" s="14"/>
      <c r="Z817" s="14"/>
      <c r="AA817" s="14"/>
      <c r="AB817" s="14"/>
      <c r="AC817" s="14"/>
      <c r="AD817" s="14"/>
      <c r="AE817" s="14"/>
      <c r="AF817" s="14"/>
      <c r="AG817" s="14"/>
      <c r="AH817" s="14"/>
    </row>
    <row r="818" spans="1:34">
      <c r="A818" s="17"/>
      <c r="B818" s="18"/>
      <c r="C818" s="18"/>
      <c r="D818" s="18"/>
      <c r="E818" s="18"/>
      <c r="F818" s="18"/>
      <c r="G818" s="18"/>
      <c r="H818" s="18"/>
      <c r="I818" s="18"/>
      <c r="J818" s="18"/>
      <c r="K818" s="25"/>
      <c r="L818" s="18"/>
      <c r="M818" s="18"/>
      <c r="N818" s="18"/>
      <c r="O818" s="18"/>
      <c r="P818" s="18"/>
      <c r="Q818" s="18"/>
      <c r="R818" s="18"/>
      <c r="S818" s="14"/>
      <c r="T818" s="14"/>
      <c r="U818" s="14"/>
      <c r="V818" s="14"/>
      <c r="W818" s="14"/>
      <c r="X818" s="14"/>
      <c r="Y818" s="14"/>
      <c r="Z818" s="14"/>
      <c r="AA818" s="14"/>
      <c r="AB818" s="14"/>
      <c r="AC818" s="14"/>
      <c r="AD818" s="14"/>
      <c r="AE818" s="14"/>
      <c r="AF818" s="14"/>
      <c r="AG818" s="14"/>
      <c r="AH818" s="14"/>
    </row>
    <row r="819" spans="1:34">
      <c r="A819" s="17"/>
      <c r="B819" s="18"/>
      <c r="C819" s="18"/>
      <c r="D819" s="18"/>
      <c r="E819" s="18"/>
      <c r="F819" s="18"/>
      <c r="G819" s="18"/>
      <c r="H819" s="18"/>
      <c r="I819" s="18"/>
      <c r="J819" s="18"/>
      <c r="K819" s="25"/>
      <c r="L819" s="18"/>
      <c r="M819" s="18"/>
      <c r="N819" s="18"/>
      <c r="O819" s="18"/>
      <c r="P819" s="18"/>
      <c r="Q819" s="18"/>
      <c r="R819" s="18"/>
      <c r="S819" s="14"/>
      <c r="T819" s="14"/>
      <c r="U819" s="14"/>
      <c r="V819" s="14"/>
      <c r="W819" s="14"/>
      <c r="X819" s="14"/>
      <c r="Y819" s="14"/>
      <c r="Z819" s="14"/>
      <c r="AA819" s="14"/>
      <c r="AB819" s="14"/>
      <c r="AC819" s="14"/>
      <c r="AD819" s="14"/>
      <c r="AE819" s="14"/>
      <c r="AF819" s="14"/>
      <c r="AG819" s="14"/>
      <c r="AH819" s="14"/>
    </row>
    <row r="820" spans="1:34">
      <c r="A820" s="17"/>
      <c r="B820" s="18"/>
      <c r="C820" s="18"/>
      <c r="D820" s="18"/>
      <c r="E820" s="18"/>
      <c r="F820" s="18"/>
      <c r="G820" s="18"/>
      <c r="H820" s="18"/>
      <c r="I820" s="18"/>
      <c r="J820" s="18"/>
      <c r="K820" s="25"/>
      <c r="L820" s="18"/>
      <c r="M820" s="18"/>
      <c r="N820" s="18"/>
      <c r="O820" s="18"/>
      <c r="P820" s="18"/>
      <c r="Q820" s="18"/>
      <c r="R820" s="18"/>
      <c r="S820" s="14"/>
      <c r="T820" s="14"/>
      <c r="U820" s="14"/>
      <c r="V820" s="14"/>
      <c r="W820" s="14"/>
      <c r="X820" s="14"/>
      <c r="Y820" s="14"/>
      <c r="Z820" s="14"/>
      <c r="AA820" s="14"/>
      <c r="AB820" s="14"/>
      <c r="AC820" s="14"/>
      <c r="AD820" s="14"/>
      <c r="AE820" s="14"/>
      <c r="AF820" s="14"/>
      <c r="AG820" s="14"/>
      <c r="AH820" s="14"/>
    </row>
    <row r="821" spans="1:34">
      <c r="A821" s="17"/>
      <c r="B821" s="18"/>
      <c r="C821" s="18"/>
      <c r="D821" s="18"/>
      <c r="E821" s="18"/>
      <c r="F821" s="18"/>
      <c r="G821" s="18"/>
      <c r="H821" s="18"/>
      <c r="I821" s="18"/>
      <c r="J821" s="18"/>
      <c r="K821" s="25"/>
      <c r="L821" s="18"/>
      <c r="M821" s="18"/>
      <c r="N821" s="18"/>
      <c r="O821" s="18"/>
      <c r="P821" s="18"/>
      <c r="Q821" s="18"/>
      <c r="R821" s="18"/>
      <c r="S821" s="14"/>
      <c r="T821" s="14"/>
      <c r="U821" s="14"/>
      <c r="V821" s="14"/>
      <c r="W821" s="14"/>
      <c r="X821" s="14"/>
      <c r="Y821" s="14"/>
      <c r="Z821" s="14"/>
      <c r="AA821" s="14"/>
      <c r="AB821" s="14"/>
      <c r="AC821" s="14"/>
      <c r="AD821" s="14"/>
      <c r="AE821" s="14"/>
      <c r="AF821" s="14"/>
      <c r="AG821" s="14"/>
      <c r="AH821" s="14"/>
    </row>
    <row r="822" spans="1:34">
      <c r="A822" s="17"/>
      <c r="B822" s="18"/>
      <c r="C822" s="18"/>
      <c r="D822" s="18"/>
      <c r="E822" s="18"/>
      <c r="F822" s="18"/>
      <c r="G822" s="18"/>
      <c r="H822" s="18"/>
      <c r="I822" s="18"/>
      <c r="J822" s="18"/>
      <c r="K822" s="25"/>
      <c r="L822" s="18"/>
      <c r="M822" s="18"/>
      <c r="N822" s="18"/>
      <c r="O822" s="18"/>
      <c r="P822" s="18"/>
      <c r="Q822" s="18"/>
      <c r="R822" s="18"/>
      <c r="S822" s="14"/>
      <c r="T822" s="14"/>
      <c r="U822" s="14"/>
      <c r="V822" s="14"/>
      <c r="W822" s="14"/>
      <c r="X822" s="14"/>
      <c r="Y822" s="14"/>
      <c r="Z822" s="14"/>
      <c r="AA822" s="14"/>
      <c r="AB822" s="14"/>
      <c r="AC822" s="14"/>
      <c r="AD822" s="14"/>
      <c r="AE822" s="14"/>
      <c r="AF822" s="14"/>
      <c r="AG822" s="14"/>
      <c r="AH822" s="14"/>
    </row>
    <row r="823" spans="1:34">
      <c r="A823" s="17"/>
      <c r="B823" s="18"/>
      <c r="C823" s="18"/>
      <c r="D823" s="18"/>
      <c r="E823" s="18"/>
      <c r="F823" s="18"/>
      <c r="G823" s="18"/>
      <c r="H823" s="18"/>
      <c r="I823" s="18"/>
      <c r="J823" s="18"/>
      <c r="K823" s="25"/>
      <c r="L823" s="18"/>
      <c r="M823" s="18"/>
      <c r="N823" s="18"/>
      <c r="O823" s="18"/>
      <c r="P823" s="18"/>
      <c r="Q823" s="18"/>
      <c r="R823" s="18"/>
      <c r="S823" s="14"/>
      <c r="T823" s="14"/>
      <c r="U823" s="14"/>
      <c r="V823" s="14"/>
      <c r="W823" s="14"/>
      <c r="X823" s="14"/>
      <c r="Y823" s="14"/>
      <c r="Z823" s="14"/>
      <c r="AA823" s="14"/>
      <c r="AB823" s="14"/>
      <c r="AC823" s="14"/>
      <c r="AD823" s="14"/>
      <c r="AE823" s="14"/>
      <c r="AF823" s="14"/>
      <c r="AG823" s="14"/>
      <c r="AH823" s="14"/>
    </row>
    <row r="824" spans="1:34">
      <c r="A824" s="17"/>
      <c r="B824" s="18"/>
      <c r="C824" s="18"/>
      <c r="D824" s="18"/>
      <c r="E824" s="18"/>
      <c r="F824" s="18"/>
      <c r="G824" s="18"/>
      <c r="H824" s="18"/>
      <c r="I824" s="18"/>
      <c r="J824" s="18"/>
      <c r="K824" s="25"/>
      <c r="L824" s="18"/>
      <c r="M824" s="18"/>
      <c r="N824" s="18"/>
      <c r="O824" s="18"/>
      <c r="P824" s="18"/>
      <c r="Q824" s="18"/>
      <c r="R824" s="18"/>
      <c r="S824" s="14"/>
      <c r="T824" s="14"/>
      <c r="U824" s="14"/>
      <c r="V824" s="14"/>
      <c r="W824" s="14"/>
      <c r="X824" s="14"/>
      <c r="Y824" s="14"/>
      <c r="Z824" s="14"/>
      <c r="AA824" s="14"/>
      <c r="AB824" s="14"/>
      <c r="AC824" s="14"/>
      <c r="AD824" s="14"/>
      <c r="AE824" s="14"/>
      <c r="AF824" s="14"/>
      <c r="AG824" s="14"/>
      <c r="AH824" s="14"/>
    </row>
    <row r="825" spans="1:34">
      <c r="A825" s="17"/>
      <c r="B825" s="18"/>
      <c r="C825" s="18"/>
      <c r="D825" s="18"/>
      <c r="E825" s="18"/>
      <c r="F825" s="18"/>
      <c r="G825" s="18"/>
      <c r="H825" s="18"/>
      <c r="I825" s="18"/>
      <c r="J825" s="18"/>
      <c r="K825" s="25"/>
      <c r="L825" s="18"/>
      <c r="M825" s="18"/>
      <c r="N825" s="18"/>
      <c r="O825" s="18"/>
      <c r="P825" s="18"/>
      <c r="Q825" s="18"/>
      <c r="R825" s="18"/>
      <c r="S825" s="14"/>
      <c r="T825" s="14"/>
      <c r="U825" s="14"/>
      <c r="V825" s="14"/>
      <c r="W825" s="14"/>
      <c r="X825" s="14"/>
      <c r="Y825" s="14"/>
      <c r="Z825" s="14"/>
      <c r="AA825" s="14"/>
      <c r="AB825" s="14"/>
      <c r="AC825" s="14"/>
      <c r="AD825" s="14"/>
      <c r="AE825" s="14"/>
      <c r="AF825" s="14"/>
      <c r="AG825" s="14"/>
      <c r="AH825" s="14"/>
    </row>
    <row r="826" spans="1:34">
      <c r="A826" s="17"/>
      <c r="B826" s="18"/>
      <c r="C826" s="18"/>
      <c r="D826" s="18"/>
      <c r="E826" s="18"/>
      <c r="F826" s="18"/>
      <c r="G826" s="18"/>
      <c r="H826" s="18"/>
      <c r="I826" s="18"/>
      <c r="J826" s="18"/>
      <c r="K826" s="25"/>
      <c r="L826" s="18"/>
      <c r="M826" s="18"/>
      <c r="N826" s="18"/>
      <c r="O826" s="18"/>
      <c r="P826" s="18"/>
      <c r="Q826" s="18"/>
      <c r="R826" s="18"/>
      <c r="S826" s="14"/>
      <c r="T826" s="14"/>
      <c r="U826" s="14"/>
      <c r="V826" s="14"/>
      <c r="W826" s="14"/>
      <c r="X826" s="14"/>
      <c r="Y826" s="14"/>
      <c r="Z826" s="14"/>
      <c r="AA826" s="14"/>
      <c r="AB826" s="14"/>
      <c r="AC826" s="14"/>
      <c r="AD826" s="14"/>
      <c r="AE826" s="14"/>
      <c r="AF826" s="14"/>
      <c r="AG826" s="14"/>
      <c r="AH826" s="14"/>
    </row>
    <row r="827" spans="1:34">
      <c r="A827" s="17"/>
      <c r="B827" s="18"/>
      <c r="C827" s="18"/>
      <c r="D827" s="18"/>
      <c r="E827" s="18"/>
      <c r="F827" s="18"/>
      <c r="G827" s="18"/>
      <c r="H827" s="18"/>
      <c r="I827" s="18"/>
      <c r="J827" s="18"/>
      <c r="K827" s="25"/>
      <c r="L827" s="18"/>
      <c r="M827" s="18"/>
      <c r="N827" s="18"/>
      <c r="O827" s="18"/>
      <c r="P827" s="18"/>
      <c r="Q827" s="18"/>
      <c r="R827" s="18"/>
      <c r="S827" s="14"/>
      <c r="T827" s="14"/>
      <c r="U827" s="14"/>
      <c r="V827" s="14"/>
      <c r="W827" s="14"/>
      <c r="X827" s="14"/>
      <c r="Y827" s="14"/>
      <c r="Z827" s="14"/>
      <c r="AA827" s="14"/>
      <c r="AB827" s="14"/>
      <c r="AC827" s="14"/>
      <c r="AD827" s="14"/>
      <c r="AE827" s="14"/>
      <c r="AF827" s="14"/>
      <c r="AG827" s="14"/>
      <c r="AH827" s="14"/>
    </row>
    <row r="828" spans="1:34">
      <c r="A828" s="17"/>
      <c r="B828" s="18"/>
      <c r="C828" s="18"/>
      <c r="D828" s="18"/>
      <c r="E828" s="18"/>
      <c r="F828" s="18"/>
      <c r="G828" s="18"/>
      <c r="H828" s="18"/>
      <c r="I828" s="18"/>
      <c r="J828" s="18"/>
      <c r="K828" s="25"/>
      <c r="L828" s="18"/>
      <c r="M828" s="18"/>
      <c r="N828" s="18"/>
      <c r="O828" s="18"/>
      <c r="P828" s="18"/>
      <c r="Q828" s="18"/>
      <c r="R828" s="18"/>
      <c r="S828" s="14"/>
      <c r="T828" s="14"/>
      <c r="U828" s="14"/>
      <c r="V828" s="14"/>
      <c r="W828" s="14"/>
      <c r="X828" s="14"/>
      <c r="Y828" s="14"/>
      <c r="Z828" s="14"/>
      <c r="AA828" s="14"/>
      <c r="AB828" s="14"/>
      <c r="AC828" s="14"/>
      <c r="AD828" s="14"/>
      <c r="AE828" s="14"/>
      <c r="AF828" s="14"/>
      <c r="AG828" s="14"/>
      <c r="AH828" s="14"/>
    </row>
    <row r="829" spans="1:34">
      <c r="A829" s="17"/>
      <c r="B829" s="18"/>
      <c r="C829" s="18"/>
      <c r="D829" s="18"/>
      <c r="E829" s="18"/>
      <c r="F829" s="18"/>
      <c r="G829" s="18"/>
      <c r="H829" s="18"/>
      <c r="I829" s="18"/>
      <c r="J829" s="18"/>
      <c r="K829" s="25"/>
      <c r="L829" s="18"/>
      <c r="M829" s="18"/>
      <c r="N829" s="18"/>
      <c r="O829" s="18"/>
      <c r="P829" s="18"/>
      <c r="Q829" s="18"/>
      <c r="R829" s="18"/>
      <c r="S829" s="14"/>
      <c r="T829" s="14"/>
      <c r="U829" s="14"/>
      <c r="V829" s="14"/>
      <c r="W829" s="14"/>
      <c r="X829" s="14"/>
      <c r="Y829" s="14"/>
      <c r="Z829" s="14"/>
      <c r="AA829" s="14"/>
      <c r="AB829" s="14"/>
      <c r="AC829" s="14"/>
      <c r="AD829" s="14"/>
      <c r="AE829" s="14"/>
      <c r="AF829" s="14"/>
      <c r="AG829" s="14"/>
      <c r="AH829" s="14"/>
    </row>
    <row r="830" spans="1:34">
      <c r="A830" s="17"/>
      <c r="B830" s="18"/>
      <c r="C830" s="18"/>
      <c r="D830" s="18"/>
      <c r="E830" s="18"/>
      <c r="F830" s="18"/>
      <c r="G830" s="18"/>
      <c r="H830" s="18"/>
      <c r="I830" s="18"/>
      <c r="J830" s="18"/>
      <c r="K830" s="25"/>
      <c r="L830" s="18"/>
      <c r="M830" s="18"/>
      <c r="N830" s="18"/>
      <c r="O830" s="18"/>
      <c r="P830" s="18"/>
      <c r="Q830" s="18"/>
      <c r="R830" s="18"/>
      <c r="S830" s="14"/>
      <c r="T830" s="14"/>
      <c r="U830" s="14"/>
      <c r="V830" s="14"/>
      <c r="W830" s="14"/>
      <c r="X830" s="14"/>
      <c r="Y830" s="14"/>
      <c r="Z830" s="14"/>
      <c r="AA830" s="14"/>
      <c r="AB830" s="14"/>
      <c r="AC830" s="14"/>
      <c r="AD830" s="14"/>
      <c r="AE830" s="14"/>
      <c r="AF830" s="14"/>
      <c r="AG830" s="14"/>
      <c r="AH830" s="14"/>
    </row>
    <row r="831" spans="1:34">
      <c r="A831" s="17"/>
      <c r="B831" s="18"/>
      <c r="C831" s="18"/>
      <c r="D831" s="18"/>
      <c r="E831" s="18"/>
      <c r="F831" s="18"/>
      <c r="G831" s="18"/>
      <c r="H831" s="18"/>
      <c r="I831" s="18"/>
      <c r="J831" s="18"/>
      <c r="K831" s="25"/>
      <c r="L831" s="18"/>
      <c r="M831" s="18"/>
      <c r="N831" s="18"/>
      <c r="O831" s="18"/>
      <c r="P831" s="18"/>
      <c r="Q831" s="18"/>
      <c r="R831" s="18"/>
      <c r="S831" s="14"/>
      <c r="T831" s="14"/>
      <c r="U831" s="14"/>
      <c r="V831" s="14"/>
      <c r="W831" s="14"/>
      <c r="X831" s="14"/>
      <c r="Y831" s="14"/>
      <c r="Z831" s="14"/>
      <c r="AA831" s="14"/>
      <c r="AB831" s="14"/>
      <c r="AC831" s="14"/>
      <c r="AD831" s="14"/>
      <c r="AE831" s="14"/>
      <c r="AF831" s="14"/>
      <c r="AG831" s="14"/>
      <c r="AH831" s="14"/>
    </row>
    <row r="832" spans="1:34">
      <c r="A832" s="17"/>
      <c r="B832" s="18"/>
      <c r="C832" s="18"/>
      <c r="D832" s="18"/>
      <c r="E832" s="18"/>
      <c r="F832" s="18"/>
      <c r="G832" s="18"/>
      <c r="H832" s="18"/>
      <c r="I832" s="18"/>
      <c r="J832" s="18"/>
      <c r="K832" s="25"/>
      <c r="L832" s="18"/>
      <c r="M832" s="18"/>
      <c r="N832" s="18"/>
      <c r="O832" s="18"/>
      <c r="P832" s="18"/>
      <c r="Q832" s="18"/>
      <c r="R832" s="18"/>
      <c r="S832" s="14"/>
      <c r="T832" s="14"/>
      <c r="U832" s="14"/>
      <c r="V832" s="14"/>
      <c r="W832" s="14"/>
      <c r="X832" s="14"/>
      <c r="Y832" s="14"/>
      <c r="Z832" s="14"/>
      <c r="AA832" s="14"/>
      <c r="AB832" s="14"/>
      <c r="AC832" s="14"/>
      <c r="AD832" s="14"/>
      <c r="AE832" s="14"/>
      <c r="AF832" s="14"/>
      <c r="AG832" s="14"/>
      <c r="AH832" s="14"/>
    </row>
    <row r="833" spans="1:34">
      <c r="A833" s="17"/>
      <c r="B833" s="18"/>
      <c r="C833" s="18"/>
      <c r="D833" s="18"/>
      <c r="E833" s="18"/>
      <c r="F833" s="18"/>
      <c r="G833" s="18"/>
      <c r="H833" s="18"/>
      <c r="I833" s="18"/>
      <c r="J833" s="18"/>
      <c r="K833" s="25"/>
      <c r="L833" s="18"/>
      <c r="M833" s="18"/>
      <c r="N833" s="18"/>
      <c r="O833" s="18"/>
      <c r="P833" s="18"/>
      <c r="Q833" s="18"/>
      <c r="R833" s="18"/>
      <c r="S833" s="14"/>
      <c r="T833" s="14"/>
      <c r="U833" s="14"/>
      <c r="V833" s="14"/>
      <c r="W833" s="14"/>
      <c r="X833" s="14"/>
      <c r="Y833" s="14"/>
      <c r="Z833" s="14"/>
      <c r="AA833" s="14"/>
      <c r="AB833" s="14"/>
      <c r="AC833" s="14"/>
      <c r="AD833" s="14"/>
      <c r="AE833" s="14"/>
      <c r="AF833" s="14"/>
      <c r="AG833" s="14"/>
      <c r="AH833" s="14"/>
    </row>
    <row r="834" spans="1:34">
      <c r="A834" s="17"/>
      <c r="B834" s="18"/>
      <c r="C834" s="18"/>
      <c r="D834" s="18"/>
      <c r="E834" s="18"/>
      <c r="F834" s="18"/>
      <c r="G834" s="18"/>
      <c r="H834" s="18"/>
      <c r="I834" s="18"/>
      <c r="J834" s="18"/>
      <c r="K834" s="25"/>
      <c r="L834" s="18"/>
      <c r="M834" s="18"/>
      <c r="N834" s="18"/>
      <c r="O834" s="18"/>
      <c r="P834" s="18"/>
      <c r="Q834" s="18"/>
      <c r="R834" s="18"/>
      <c r="S834" s="14"/>
      <c r="T834" s="14"/>
      <c r="U834" s="14"/>
      <c r="V834" s="14"/>
      <c r="W834" s="14"/>
      <c r="X834" s="14"/>
      <c r="Y834" s="14"/>
      <c r="Z834" s="14"/>
      <c r="AA834" s="14"/>
      <c r="AB834" s="14"/>
      <c r="AC834" s="14"/>
      <c r="AD834" s="14"/>
      <c r="AE834" s="14"/>
      <c r="AF834" s="14"/>
      <c r="AG834" s="14"/>
      <c r="AH834" s="14"/>
    </row>
    <row r="835" spans="1:34">
      <c r="A835" s="17"/>
      <c r="B835" s="18"/>
      <c r="C835" s="18"/>
      <c r="D835" s="18"/>
      <c r="E835" s="18"/>
      <c r="F835" s="18"/>
      <c r="G835" s="18"/>
      <c r="H835" s="18"/>
      <c r="I835" s="18"/>
      <c r="J835" s="18"/>
      <c r="K835" s="25"/>
      <c r="L835" s="18"/>
      <c r="M835" s="18"/>
      <c r="N835" s="18"/>
      <c r="O835" s="18"/>
      <c r="P835" s="18"/>
      <c r="Q835" s="18"/>
      <c r="R835" s="18"/>
      <c r="S835" s="14"/>
      <c r="T835" s="14"/>
      <c r="U835" s="14"/>
      <c r="V835" s="14"/>
      <c r="W835" s="14"/>
      <c r="X835" s="14"/>
      <c r="Y835" s="14"/>
      <c r="Z835" s="14"/>
      <c r="AA835" s="14"/>
      <c r="AB835" s="14"/>
      <c r="AC835" s="14"/>
      <c r="AD835" s="14"/>
      <c r="AE835" s="14"/>
      <c r="AF835" s="14"/>
      <c r="AG835" s="14"/>
      <c r="AH835" s="14"/>
    </row>
    <row r="836" spans="1:34">
      <c r="A836" s="17"/>
      <c r="B836" s="18"/>
      <c r="C836" s="18"/>
      <c r="D836" s="18"/>
      <c r="E836" s="18"/>
      <c r="F836" s="18"/>
      <c r="G836" s="18"/>
      <c r="H836" s="18"/>
      <c r="I836" s="18"/>
      <c r="J836" s="18"/>
      <c r="K836" s="25"/>
      <c r="L836" s="18"/>
      <c r="M836" s="18"/>
      <c r="N836" s="18"/>
      <c r="O836" s="18"/>
      <c r="P836" s="18"/>
      <c r="Q836" s="18"/>
      <c r="R836" s="18"/>
      <c r="S836" s="14"/>
      <c r="T836" s="14"/>
      <c r="U836" s="14"/>
      <c r="V836" s="14"/>
      <c r="W836" s="14"/>
      <c r="X836" s="14"/>
      <c r="Y836" s="14"/>
      <c r="Z836" s="14"/>
      <c r="AA836" s="14"/>
      <c r="AB836" s="14"/>
      <c r="AC836" s="14"/>
      <c r="AD836" s="14"/>
      <c r="AE836" s="14"/>
      <c r="AF836" s="14"/>
      <c r="AG836" s="14"/>
      <c r="AH836" s="14"/>
    </row>
    <row r="837" spans="1:34">
      <c r="A837" s="17"/>
      <c r="B837" s="18"/>
      <c r="C837" s="18"/>
      <c r="D837" s="18"/>
      <c r="E837" s="18"/>
      <c r="F837" s="18"/>
      <c r="G837" s="18"/>
      <c r="H837" s="18"/>
      <c r="I837" s="18"/>
      <c r="J837" s="18"/>
      <c r="K837" s="25"/>
      <c r="L837" s="18"/>
      <c r="M837" s="18"/>
      <c r="N837" s="18"/>
      <c r="O837" s="18"/>
      <c r="P837" s="18"/>
      <c r="Q837" s="18"/>
      <c r="R837" s="18"/>
      <c r="S837" s="14"/>
      <c r="T837" s="14"/>
      <c r="U837" s="14"/>
      <c r="V837" s="14"/>
      <c r="W837" s="14"/>
      <c r="X837" s="14"/>
      <c r="Y837" s="14"/>
      <c r="Z837" s="14"/>
      <c r="AA837" s="14"/>
      <c r="AB837" s="14"/>
      <c r="AC837" s="14"/>
      <c r="AD837" s="14"/>
      <c r="AE837" s="14"/>
      <c r="AF837" s="14"/>
      <c r="AG837" s="14"/>
      <c r="AH837" s="14"/>
    </row>
    <row r="838" spans="1:34">
      <c r="A838" s="17"/>
      <c r="B838" s="18"/>
      <c r="C838" s="18"/>
      <c r="D838" s="18"/>
      <c r="E838" s="18"/>
      <c r="F838" s="18"/>
      <c r="G838" s="18"/>
      <c r="H838" s="18"/>
      <c r="I838" s="18"/>
      <c r="J838" s="18"/>
      <c r="K838" s="25"/>
      <c r="L838" s="18"/>
      <c r="M838" s="18"/>
      <c r="N838" s="18"/>
      <c r="O838" s="18"/>
      <c r="P838" s="18"/>
      <c r="Q838" s="18"/>
      <c r="R838" s="18"/>
      <c r="S838" s="14"/>
      <c r="T838" s="14"/>
      <c r="U838" s="14"/>
      <c r="V838" s="14"/>
      <c r="W838" s="14"/>
      <c r="X838" s="14"/>
      <c r="Y838" s="14"/>
      <c r="Z838" s="14"/>
      <c r="AA838" s="14"/>
      <c r="AB838" s="14"/>
      <c r="AC838" s="14"/>
      <c r="AD838" s="14"/>
      <c r="AE838" s="14"/>
      <c r="AF838" s="14"/>
      <c r="AG838" s="14"/>
      <c r="AH838" s="14"/>
    </row>
    <row r="839" spans="1:34">
      <c r="A839" s="17"/>
      <c r="B839" s="18"/>
      <c r="C839" s="18"/>
      <c r="D839" s="18"/>
      <c r="E839" s="18"/>
      <c r="F839" s="18"/>
      <c r="G839" s="18"/>
      <c r="H839" s="18"/>
      <c r="I839" s="18"/>
      <c r="J839" s="18"/>
      <c r="K839" s="25"/>
      <c r="L839" s="18"/>
      <c r="M839" s="18"/>
      <c r="N839" s="18"/>
      <c r="O839" s="18"/>
      <c r="P839" s="18"/>
      <c r="Q839" s="18"/>
      <c r="R839" s="18"/>
      <c r="S839" s="14"/>
      <c r="T839" s="14"/>
      <c r="U839" s="14"/>
      <c r="V839" s="14"/>
      <c r="W839" s="14"/>
      <c r="X839" s="14"/>
      <c r="Y839" s="14"/>
      <c r="Z839" s="14"/>
      <c r="AA839" s="14"/>
      <c r="AB839" s="14"/>
      <c r="AC839" s="14"/>
      <c r="AD839" s="14"/>
      <c r="AE839" s="14"/>
      <c r="AF839" s="14"/>
      <c r="AG839" s="14"/>
      <c r="AH839" s="14"/>
    </row>
    <row r="840" spans="1:34">
      <c r="A840" s="17"/>
      <c r="B840" s="18"/>
      <c r="C840" s="18"/>
      <c r="D840" s="18"/>
      <c r="E840" s="18"/>
      <c r="F840" s="18"/>
      <c r="G840" s="18"/>
      <c r="H840" s="18"/>
      <c r="I840" s="18"/>
      <c r="J840" s="18"/>
      <c r="K840" s="25"/>
      <c r="L840" s="18"/>
      <c r="M840" s="18"/>
      <c r="N840" s="18"/>
      <c r="O840" s="18"/>
      <c r="P840" s="18"/>
      <c r="Q840" s="18"/>
      <c r="R840" s="18"/>
      <c r="S840" s="14"/>
      <c r="T840" s="14"/>
      <c r="U840" s="14"/>
      <c r="V840" s="14"/>
      <c r="W840" s="14"/>
      <c r="X840" s="14"/>
      <c r="Y840" s="14"/>
      <c r="Z840" s="14"/>
      <c r="AA840" s="14"/>
      <c r="AB840" s="14"/>
      <c r="AC840" s="14"/>
      <c r="AD840" s="14"/>
      <c r="AE840" s="14"/>
      <c r="AF840" s="14"/>
      <c r="AG840" s="14"/>
      <c r="AH840" s="14"/>
    </row>
    <row r="841" spans="1:34">
      <c r="A841" s="17"/>
      <c r="B841" s="18"/>
      <c r="C841" s="18"/>
      <c r="D841" s="18"/>
      <c r="E841" s="18"/>
      <c r="F841" s="18"/>
      <c r="G841" s="18"/>
      <c r="H841" s="18"/>
      <c r="I841" s="18"/>
      <c r="J841" s="18"/>
      <c r="K841" s="25"/>
      <c r="L841" s="18"/>
      <c r="M841" s="18"/>
      <c r="N841" s="18"/>
      <c r="O841" s="18"/>
      <c r="P841" s="18"/>
      <c r="Q841" s="18"/>
      <c r="R841" s="18"/>
      <c r="S841" s="14"/>
      <c r="T841" s="14"/>
      <c r="U841" s="14"/>
      <c r="V841" s="14"/>
      <c r="W841" s="14"/>
      <c r="X841" s="14"/>
      <c r="Y841" s="14"/>
      <c r="Z841" s="14"/>
      <c r="AA841" s="14"/>
      <c r="AB841" s="14"/>
      <c r="AC841" s="14"/>
      <c r="AD841" s="14"/>
      <c r="AE841" s="14"/>
      <c r="AF841" s="14"/>
      <c r="AG841" s="14"/>
      <c r="AH841" s="14"/>
    </row>
    <row r="842" spans="1:34">
      <c r="A842" s="17"/>
      <c r="B842" s="18"/>
      <c r="C842" s="18"/>
      <c r="D842" s="18"/>
      <c r="E842" s="18"/>
      <c r="F842" s="18"/>
      <c r="G842" s="18"/>
      <c r="H842" s="18"/>
      <c r="I842" s="18"/>
      <c r="J842" s="18"/>
      <c r="K842" s="25"/>
      <c r="L842" s="18"/>
      <c r="M842" s="18"/>
      <c r="N842" s="18"/>
      <c r="O842" s="18"/>
      <c r="P842" s="18"/>
      <c r="Q842" s="18"/>
      <c r="R842" s="18"/>
      <c r="S842" s="14"/>
      <c r="T842" s="14"/>
      <c r="U842" s="14"/>
      <c r="V842" s="14"/>
      <c r="W842" s="14"/>
      <c r="X842" s="14"/>
      <c r="Y842" s="14"/>
      <c r="Z842" s="14"/>
      <c r="AA842" s="14"/>
      <c r="AB842" s="14"/>
      <c r="AC842" s="14"/>
      <c r="AD842" s="14"/>
      <c r="AE842" s="14"/>
      <c r="AF842" s="14"/>
      <c r="AG842" s="14"/>
      <c r="AH842" s="14"/>
    </row>
    <row r="843" spans="1:34">
      <c r="A843" s="17"/>
      <c r="B843" s="18"/>
      <c r="C843" s="18"/>
      <c r="D843" s="18"/>
      <c r="E843" s="18"/>
      <c r="F843" s="18"/>
      <c r="G843" s="18"/>
      <c r="H843" s="18"/>
      <c r="I843" s="18"/>
      <c r="J843" s="18"/>
      <c r="K843" s="25"/>
      <c r="L843" s="18"/>
      <c r="M843" s="18"/>
      <c r="N843" s="18"/>
      <c r="O843" s="18"/>
      <c r="P843" s="18"/>
      <c r="Q843" s="18"/>
      <c r="R843" s="18"/>
      <c r="S843" s="14"/>
      <c r="T843" s="14"/>
      <c r="U843" s="14"/>
      <c r="V843" s="14"/>
      <c r="W843" s="14"/>
      <c r="X843" s="14"/>
      <c r="Y843" s="14"/>
      <c r="Z843" s="14"/>
      <c r="AA843" s="14"/>
      <c r="AB843" s="14"/>
      <c r="AC843" s="14"/>
      <c r="AD843" s="14"/>
      <c r="AE843" s="14"/>
      <c r="AF843" s="14"/>
      <c r="AG843" s="14"/>
      <c r="AH843" s="14"/>
    </row>
    <row r="844" spans="1:34">
      <c r="A844" s="17"/>
      <c r="B844" s="18"/>
      <c r="C844" s="18"/>
      <c r="D844" s="18"/>
      <c r="E844" s="18"/>
      <c r="F844" s="18"/>
      <c r="G844" s="18"/>
      <c r="H844" s="18"/>
      <c r="I844" s="18"/>
      <c r="J844" s="18"/>
      <c r="K844" s="25"/>
      <c r="L844" s="18"/>
      <c r="M844" s="18"/>
      <c r="N844" s="18"/>
      <c r="O844" s="18"/>
      <c r="P844" s="18"/>
      <c r="Q844" s="18"/>
      <c r="R844" s="18"/>
      <c r="S844" s="14"/>
      <c r="T844" s="14"/>
      <c r="U844" s="14"/>
      <c r="V844" s="14"/>
      <c r="W844" s="14"/>
      <c r="X844" s="14"/>
      <c r="Y844" s="14"/>
      <c r="Z844" s="14"/>
      <c r="AA844" s="14"/>
      <c r="AB844" s="14"/>
      <c r="AC844" s="14"/>
      <c r="AD844" s="14"/>
      <c r="AE844" s="14"/>
      <c r="AF844" s="14"/>
      <c r="AG844" s="14"/>
      <c r="AH844" s="14"/>
    </row>
    <row r="845" spans="1:34">
      <c r="A845" s="17"/>
      <c r="B845" s="18"/>
      <c r="C845" s="18"/>
      <c r="D845" s="18"/>
      <c r="E845" s="18"/>
      <c r="F845" s="18"/>
      <c r="G845" s="18"/>
      <c r="H845" s="18"/>
      <c r="I845" s="18"/>
      <c r="J845" s="18"/>
      <c r="K845" s="25"/>
      <c r="L845" s="18"/>
      <c r="M845" s="18"/>
      <c r="N845" s="18"/>
      <c r="O845" s="18"/>
      <c r="P845" s="18"/>
      <c r="Q845" s="18"/>
      <c r="R845" s="18"/>
      <c r="S845" s="14"/>
      <c r="T845" s="14"/>
      <c r="U845" s="14"/>
      <c r="V845" s="14"/>
      <c r="W845" s="14"/>
      <c r="X845" s="14"/>
      <c r="Y845" s="14"/>
      <c r="Z845" s="14"/>
      <c r="AA845" s="14"/>
      <c r="AB845" s="14"/>
      <c r="AC845" s="14"/>
      <c r="AD845" s="14"/>
      <c r="AE845" s="14"/>
      <c r="AF845" s="14"/>
      <c r="AG845" s="14"/>
      <c r="AH845" s="14"/>
    </row>
    <row r="846" spans="1:34">
      <c r="A846" s="17"/>
      <c r="B846" s="18"/>
      <c r="C846" s="18"/>
      <c r="D846" s="18"/>
      <c r="E846" s="18"/>
      <c r="F846" s="18"/>
      <c r="G846" s="18"/>
      <c r="H846" s="18"/>
      <c r="I846" s="18"/>
      <c r="J846" s="18"/>
      <c r="K846" s="25"/>
      <c r="L846" s="18"/>
      <c r="M846" s="18"/>
      <c r="N846" s="18"/>
      <c r="O846" s="18"/>
      <c r="P846" s="18"/>
      <c r="Q846" s="18"/>
      <c r="R846" s="18"/>
      <c r="S846" s="14"/>
      <c r="T846" s="14"/>
      <c r="U846" s="14"/>
      <c r="V846" s="14"/>
      <c r="W846" s="14"/>
      <c r="X846" s="14"/>
      <c r="Y846" s="14"/>
      <c r="Z846" s="14"/>
      <c r="AA846" s="14"/>
      <c r="AB846" s="14"/>
      <c r="AC846" s="14"/>
      <c r="AD846" s="14"/>
      <c r="AE846" s="14"/>
      <c r="AF846" s="14"/>
      <c r="AG846" s="14"/>
      <c r="AH846" s="14"/>
    </row>
    <row r="847" spans="1:34">
      <c r="A847" s="17"/>
      <c r="B847" s="18"/>
      <c r="C847" s="18"/>
      <c r="D847" s="18"/>
      <c r="E847" s="18"/>
      <c r="F847" s="18"/>
      <c r="G847" s="18"/>
      <c r="H847" s="18"/>
      <c r="I847" s="18"/>
      <c r="J847" s="18"/>
      <c r="K847" s="25"/>
      <c r="L847" s="18"/>
      <c r="M847" s="18"/>
      <c r="N847" s="18"/>
      <c r="O847" s="18"/>
      <c r="P847" s="18"/>
      <c r="Q847" s="18"/>
      <c r="R847" s="18"/>
      <c r="S847" s="14"/>
      <c r="T847" s="14"/>
      <c r="U847" s="14"/>
      <c r="V847" s="14"/>
      <c r="W847" s="14"/>
      <c r="X847" s="14"/>
      <c r="Y847" s="14"/>
      <c r="Z847" s="14"/>
      <c r="AA847" s="14"/>
      <c r="AB847" s="14"/>
      <c r="AC847" s="14"/>
      <c r="AD847" s="14"/>
      <c r="AE847" s="14"/>
      <c r="AF847" s="14"/>
      <c r="AG847" s="14"/>
      <c r="AH847" s="14"/>
    </row>
    <row r="848" spans="1:34">
      <c r="A848" s="17"/>
      <c r="B848" s="18"/>
      <c r="C848" s="18"/>
      <c r="D848" s="18"/>
      <c r="E848" s="18"/>
      <c r="F848" s="18"/>
      <c r="G848" s="18"/>
      <c r="H848" s="18"/>
      <c r="I848" s="18"/>
      <c r="J848" s="18"/>
      <c r="K848" s="25"/>
      <c r="L848" s="18"/>
      <c r="M848" s="18"/>
      <c r="N848" s="18"/>
      <c r="O848" s="18"/>
      <c r="P848" s="18"/>
      <c r="Q848" s="18"/>
      <c r="R848" s="18"/>
      <c r="S848" s="14"/>
      <c r="T848" s="14"/>
      <c r="U848" s="14"/>
      <c r="V848" s="14"/>
      <c r="W848" s="14"/>
      <c r="X848" s="14"/>
      <c r="Y848" s="14"/>
      <c r="Z848" s="14"/>
      <c r="AA848" s="14"/>
      <c r="AB848" s="14"/>
      <c r="AC848" s="14"/>
      <c r="AD848" s="14"/>
      <c r="AE848" s="14"/>
      <c r="AF848" s="14"/>
      <c r="AG848" s="14"/>
      <c r="AH848" s="14"/>
    </row>
    <row r="849" spans="1:34">
      <c r="A849" s="17"/>
      <c r="B849" s="18"/>
      <c r="C849" s="18"/>
      <c r="D849" s="18"/>
      <c r="E849" s="18"/>
      <c r="F849" s="18"/>
      <c r="G849" s="18"/>
      <c r="H849" s="18"/>
      <c r="I849" s="18"/>
      <c r="J849" s="18"/>
      <c r="K849" s="25"/>
      <c r="L849" s="18"/>
      <c r="M849" s="18"/>
      <c r="N849" s="18"/>
      <c r="O849" s="18"/>
      <c r="P849" s="18"/>
      <c r="Q849" s="18"/>
      <c r="R849" s="18"/>
      <c r="S849" s="14"/>
      <c r="T849" s="14"/>
      <c r="U849" s="14"/>
      <c r="V849" s="14"/>
      <c r="W849" s="14"/>
      <c r="X849" s="14"/>
      <c r="Y849" s="14"/>
      <c r="Z849" s="14"/>
      <c r="AA849" s="14"/>
      <c r="AB849" s="14"/>
      <c r="AC849" s="14"/>
      <c r="AD849" s="14"/>
      <c r="AE849" s="14"/>
      <c r="AF849" s="14"/>
      <c r="AG849" s="14"/>
      <c r="AH849" s="14"/>
    </row>
    <row r="850" spans="1:34">
      <c r="A850" s="17"/>
      <c r="B850" s="18"/>
      <c r="C850" s="18"/>
      <c r="D850" s="18"/>
      <c r="E850" s="18"/>
      <c r="F850" s="18"/>
      <c r="G850" s="18"/>
      <c r="H850" s="18"/>
      <c r="I850" s="18"/>
      <c r="J850" s="18"/>
      <c r="K850" s="25"/>
      <c r="L850" s="18"/>
      <c r="M850" s="18"/>
      <c r="N850" s="18"/>
      <c r="O850" s="18"/>
      <c r="P850" s="18"/>
      <c r="Q850" s="18"/>
      <c r="R850" s="18"/>
      <c r="S850" s="14"/>
      <c r="T850" s="14"/>
      <c r="U850" s="14"/>
      <c r="V850" s="14"/>
      <c r="W850" s="14"/>
      <c r="X850" s="14"/>
      <c r="Y850" s="14"/>
      <c r="Z850" s="14"/>
      <c r="AA850" s="14"/>
      <c r="AB850" s="14"/>
      <c r="AC850" s="14"/>
      <c r="AD850" s="14"/>
      <c r="AE850" s="14"/>
      <c r="AF850" s="14"/>
      <c r="AG850" s="14"/>
      <c r="AH850" s="14"/>
    </row>
    <row r="851" spans="1:34">
      <c r="A851" s="17"/>
      <c r="B851" s="18"/>
      <c r="C851" s="18"/>
      <c r="D851" s="18"/>
      <c r="E851" s="18"/>
      <c r="F851" s="18"/>
      <c r="G851" s="18"/>
      <c r="H851" s="18"/>
      <c r="I851" s="18"/>
      <c r="J851" s="18"/>
      <c r="K851" s="25"/>
      <c r="L851" s="18"/>
      <c r="M851" s="18"/>
      <c r="N851" s="18"/>
      <c r="O851" s="18"/>
      <c r="P851" s="18"/>
      <c r="Q851" s="18"/>
      <c r="R851" s="18"/>
      <c r="S851" s="14"/>
      <c r="T851" s="14"/>
      <c r="U851" s="14"/>
      <c r="V851" s="14"/>
      <c r="W851" s="14"/>
      <c r="X851" s="14"/>
      <c r="Y851" s="14"/>
      <c r="Z851" s="14"/>
      <c r="AA851" s="14"/>
      <c r="AB851" s="14"/>
      <c r="AC851" s="14"/>
      <c r="AD851" s="14"/>
      <c r="AE851" s="14"/>
      <c r="AF851" s="14"/>
      <c r="AG851" s="14"/>
      <c r="AH851" s="14"/>
    </row>
    <row r="852" spans="1:34">
      <c r="A852" s="17"/>
      <c r="B852" s="18"/>
      <c r="C852" s="18"/>
      <c r="D852" s="18"/>
      <c r="E852" s="18"/>
      <c r="F852" s="18"/>
      <c r="G852" s="18"/>
      <c r="H852" s="18"/>
      <c r="I852" s="18"/>
      <c r="J852" s="18"/>
      <c r="K852" s="25"/>
      <c r="L852" s="18"/>
      <c r="M852" s="18"/>
      <c r="N852" s="18"/>
      <c r="O852" s="18"/>
      <c r="P852" s="18"/>
      <c r="Q852" s="18"/>
      <c r="R852" s="18"/>
      <c r="S852" s="14"/>
      <c r="T852" s="14"/>
      <c r="U852" s="14"/>
      <c r="V852" s="14"/>
      <c r="W852" s="14"/>
      <c r="X852" s="14"/>
      <c r="Y852" s="14"/>
      <c r="Z852" s="14"/>
      <c r="AA852" s="14"/>
      <c r="AB852" s="14"/>
      <c r="AC852" s="14"/>
      <c r="AD852" s="14"/>
      <c r="AE852" s="14"/>
      <c r="AF852" s="14"/>
      <c r="AG852" s="14"/>
      <c r="AH852" s="14"/>
    </row>
    <row r="853" spans="1:34">
      <c r="A853" s="17"/>
      <c r="B853" s="18"/>
      <c r="C853" s="18"/>
      <c r="D853" s="18"/>
      <c r="E853" s="18"/>
      <c r="F853" s="18"/>
      <c r="G853" s="18"/>
      <c r="H853" s="18"/>
      <c r="I853" s="18"/>
      <c r="J853" s="18"/>
      <c r="K853" s="25"/>
      <c r="L853" s="18"/>
      <c r="M853" s="18"/>
      <c r="N853" s="18"/>
      <c r="O853" s="18"/>
      <c r="P853" s="18"/>
      <c r="Q853" s="18"/>
      <c r="R853" s="18"/>
      <c r="S853" s="14"/>
      <c r="T853" s="14"/>
      <c r="U853" s="14"/>
      <c r="V853" s="14"/>
      <c r="W853" s="14"/>
      <c r="X853" s="14"/>
      <c r="Y853" s="14"/>
      <c r="Z853" s="14"/>
      <c r="AA853" s="14"/>
      <c r="AB853" s="14"/>
      <c r="AC853" s="14"/>
      <c r="AD853" s="14"/>
      <c r="AE853" s="14"/>
      <c r="AF853" s="14"/>
      <c r="AG853" s="14"/>
      <c r="AH853" s="14"/>
    </row>
    <row r="854" spans="1:34">
      <c r="A854" s="17"/>
      <c r="B854" s="18"/>
      <c r="C854" s="18"/>
      <c r="D854" s="18"/>
      <c r="E854" s="18"/>
      <c r="F854" s="18"/>
      <c r="G854" s="18"/>
      <c r="H854" s="18"/>
      <c r="I854" s="18"/>
      <c r="J854" s="18"/>
      <c r="K854" s="25"/>
      <c r="L854" s="18"/>
      <c r="M854" s="18"/>
      <c r="N854" s="18"/>
      <c r="O854" s="18"/>
      <c r="P854" s="18"/>
      <c r="Q854" s="18"/>
      <c r="R854" s="18"/>
      <c r="S854" s="14"/>
      <c r="T854" s="14"/>
      <c r="U854" s="14"/>
      <c r="V854" s="14"/>
      <c r="W854" s="14"/>
      <c r="X854" s="14"/>
      <c r="Y854" s="14"/>
      <c r="Z854" s="14"/>
      <c r="AA854" s="14"/>
      <c r="AB854" s="14"/>
      <c r="AC854" s="14"/>
      <c r="AD854" s="14"/>
      <c r="AE854" s="14"/>
      <c r="AF854" s="14"/>
      <c r="AG854" s="14"/>
      <c r="AH854" s="14"/>
    </row>
    <row r="855" spans="1:34">
      <c r="A855" s="17"/>
      <c r="B855" s="18"/>
      <c r="C855" s="18"/>
      <c r="D855" s="18"/>
      <c r="E855" s="18"/>
      <c r="F855" s="18"/>
      <c r="G855" s="18"/>
      <c r="H855" s="18"/>
      <c r="I855" s="18"/>
      <c r="J855" s="18"/>
      <c r="K855" s="25"/>
      <c r="L855" s="18"/>
      <c r="M855" s="18"/>
      <c r="N855" s="18"/>
      <c r="O855" s="18"/>
      <c r="P855" s="18"/>
      <c r="Q855" s="18"/>
      <c r="R855" s="18"/>
      <c r="S855" s="14"/>
      <c r="T855" s="14"/>
      <c r="U855" s="14"/>
      <c r="V855" s="14"/>
      <c r="W855" s="14"/>
      <c r="X855" s="14"/>
      <c r="Y855" s="14"/>
      <c r="Z855" s="14"/>
      <c r="AA855" s="14"/>
      <c r="AB855" s="14"/>
      <c r="AC855" s="14"/>
      <c r="AD855" s="14"/>
      <c r="AE855" s="14"/>
      <c r="AF855" s="14"/>
      <c r="AG855" s="14"/>
      <c r="AH855" s="14"/>
    </row>
    <row r="856" spans="1:34">
      <c r="A856" s="17"/>
      <c r="B856" s="18"/>
      <c r="C856" s="18"/>
      <c r="D856" s="18"/>
      <c r="E856" s="18"/>
      <c r="F856" s="18"/>
      <c r="G856" s="18"/>
      <c r="H856" s="18"/>
      <c r="I856" s="18"/>
      <c r="J856" s="18"/>
      <c r="K856" s="25"/>
      <c r="L856" s="18"/>
      <c r="M856" s="18"/>
      <c r="N856" s="18"/>
      <c r="O856" s="18"/>
      <c r="P856" s="18"/>
      <c r="Q856" s="18"/>
      <c r="R856" s="18"/>
      <c r="S856" s="14"/>
      <c r="T856" s="14"/>
      <c r="U856" s="14"/>
      <c r="V856" s="14"/>
      <c r="W856" s="14"/>
      <c r="X856" s="14"/>
      <c r="Y856" s="14"/>
      <c r="Z856" s="14"/>
      <c r="AA856" s="14"/>
      <c r="AB856" s="14"/>
      <c r="AC856" s="14"/>
      <c r="AD856" s="14"/>
      <c r="AE856" s="14"/>
      <c r="AF856" s="14"/>
      <c r="AG856" s="14"/>
      <c r="AH856" s="14"/>
    </row>
    <row r="857" spans="1:34">
      <c r="A857" s="17"/>
      <c r="B857" s="18"/>
      <c r="C857" s="18"/>
      <c r="D857" s="18"/>
      <c r="E857" s="18"/>
      <c r="F857" s="18"/>
      <c r="G857" s="18"/>
      <c r="H857" s="18"/>
      <c r="I857" s="18"/>
      <c r="J857" s="18"/>
      <c r="K857" s="25"/>
      <c r="L857" s="18"/>
      <c r="M857" s="18"/>
      <c r="N857" s="18"/>
      <c r="O857" s="18"/>
      <c r="P857" s="18"/>
      <c r="Q857" s="18"/>
      <c r="R857" s="18"/>
      <c r="S857" s="14"/>
      <c r="T857" s="14"/>
      <c r="U857" s="14"/>
      <c r="V857" s="14"/>
      <c r="W857" s="14"/>
      <c r="X857" s="14"/>
      <c r="Y857" s="14"/>
      <c r="Z857" s="14"/>
      <c r="AA857" s="14"/>
      <c r="AB857" s="14"/>
      <c r="AC857" s="14"/>
      <c r="AD857" s="14"/>
      <c r="AE857" s="14"/>
      <c r="AF857" s="14"/>
      <c r="AG857" s="14"/>
      <c r="AH857" s="14"/>
    </row>
    <row r="858" spans="1:34">
      <c r="A858" s="17"/>
      <c r="B858" s="18"/>
      <c r="C858" s="18"/>
      <c r="D858" s="18"/>
      <c r="E858" s="18"/>
      <c r="F858" s="18"/>
      <c r="G858" s="18"/>
      <c r="H858" s="18"/>
      <c r="I858" s="18"/>
      <c r="J858" s="18"/>
      <c r="K858" s="25"/>
      <c r="L858" s="18"/>
      <c r="M858" s="18"/>
      <c r="N858" s="18"/>
      <c r="O858" s="18"/>
      <c r="P858" s="18"/>
      <c r="Q858" s="18"/>
      <c r="R858" s="18"/>
      <c r="S858" s="14"/>
      <c r="T858" s="14"/>
      <c r="U858" s="14"/>
      <c r="V858" s="14"/>
      <c r="W858" s="14"/>
      <c r="X858" s="14"/>
      <c r="Y858" s="14"/>
      <c r="Z858" s="14"/>
      <c r="AA858" s="14"/>
      <c r="AB858" s="14"/>
      <c r="AC858" s="14"/>
      <c r="AD858" s="14"/>
      <c r="AE858" s="14"/>
      <c r="AF858" s="14"/>
      <c r="AG858" s="14"/>
      <c r="AH858" s="14"/>
    </row>
    <row r="859" spans="1:34">
      <c r="A859" s="17"/>
      <c r="B859" s="18"/>
      <c r="C859" s="18"/>
      <c r="D859" s="18"/>
      <c r="E859" s="18"/>
      <c r="F859" s="18"/>
      <c r="G859" s="18"/>
      <c r="H859" s="18"/>
      <c r="I859" s="18"/>
      <c r="J859" s="18"/>
      <c r="K859" s="25"/>
      <c r="L859" s="18"/>
      <c r="M859" s="18"/>
      <c r="N859" s="18"/>
      <c r="O859" s="18"/>
      <c r="P859" s="18"/>
      <c r="Q859" s="18"/>
      <c r="R859" s="18"/>
      <c r="S859" s="14"/>
      <c r="T859" s="14"/>
      <c r="U859" s="14"/>
      <c r="V859" s="14"/>
      <c r="W859" s="14"/>
      <c r="X859" s="14"/>
      <c r="Y859" s="14"/>
      <c r="Z859" s="14"/>
      <c r="AA859" s="14"/>
      <c r="AB859" s="14"/>
      <c r="AC859" s="14"/>
      <c r="AD859" s="14"/>
      <c r="AE859" s="14"/>
      <c r="AF859" s="14"/>
      <c r="AG859" s="14"/>
      <c r="AH859" s="14"/>
    </row>
    <row r="860" spans="1:34">
      <c r="A860" s="17"/>
      <c r="B860" s="18"/>
      <c r="C860" s="18"/>
      <c r="D860" s="18"/>
      <c r="E860" s="18"/>
      <c r="F860" s="18"/>
      <c r="G860" s="18"/>
      <c r="H860" s="18"/>
      <c r="I860" s="18"/>
      <c r="J860" s="18"/>
      <c r="K860" s="25"/>
      <c r="L860" s="18"/>
      <c r="M860" s="18"/>
      <c r="N860" s="18"/>
      <c r="O860" s="18"/>
      <c r="P860" s="18"/>
      <c r="Q860" s="18"/>
      <c r="R860" s="18"/>
      <c r="S860" s="14"/>
      <c r="T860" s="14"/>
      <c r="U860" s="14"/>
      <c r="V860" s="14"/>
      <c r="W860" s="14"/>
      <c r="X860" s="14"/>
      <c r="Y860" s="14"/>
      <c r="Z860" s="14"/>
      <c r="AA860" s="14"/>
      <c r="AB860" s="14"/>
      <c r="AC860" s="14"/>
      <c r="AD860" s="14"/>
      <c r="AE860" s="14"/>
      <c r="AF860" s="14"/>
      <c r="AG860" s="14"/>
      <c r="AH860" s="14"/>
    </row>
    <row r="861" spans="1:34">
      <c r="A861" s="17"/>
      <c r="B861" s="18"/>
      <c r="C861" s="18"/>
      <c r="D861" s="18"/>
      <c r="E861" s="18"/>
      <c r="F861" s="18"/>
      <c r="G861" s="18"/>
      <c r="H861" s="18"/>
      <c r="I861" s="18"/>
      <c r="J861" s="18"/>
      <c r="K861" s="25"/>
      <c r="L861" s="18"/>
      <c r="M861" s="18"/>
      <c r="N861" s="18"/>
      <c r="O861" s="18"/>
      <c r="P861" s="18"/>
      <c r="Q861" s="18"/>
      <c r="R861" s="18"/>
      <c r="S861" s="14"/>
      <c r="T861" s="14"/>
      <c r="U861" s="14"/>
      <c r="V861" s="14"/>
      <c r="W861" s="14"/>
      <c r="X861" s="14"/>
      <c r="Y861" s="14"/>
      <c r="Z861" s="14"/>
      <c r="AA861" s="14"/>
      <c r="AB861" s="14"/>
      <c r="AC861" s="14"/>
      <c r="AD861" s="14"/>
      <c r="AE861" s="14"/>
      <c r="AF861" s="14"/>
      <c r="AG861" s="14"/>
      <c r="AH861" s="14"/>
    </row>
    <row r="862" spans="1:34">
      <c r="A862" s="17"/>
      <c r="B862" s="18"/>
      <c r="C862" s="18"/>
      <c r="D862" s="18"/>
      <c r="E862" s="18"/>
      <c r="F862" s="18"/>
      <c r="G862" s="18"/>
      <c r="H862" s="18"/>
      <c r="I862" s="18"/>
      <c r="J862" s="18"/>
      <c r="K862" s="25"/>
      <c r="L862" s="18"/>
      <c r="M862" s="18"/>
      <c r="N862" s="18"/>
      <c r="O862" s="18"/>
      <c r="P862" s="18"/>
      <c r="Q862" s="18"/>
      <c r="R862" s="18"/>
      <c r="S862" s="14"/>
      <c r="T862" s="14"/>
      <c r="U862" s="14"/>
      <c r="V862" s="14"/>
      <c r="W862" s="14"/>
      <c r="X862" s="14"/>
      <c r="Y862" s="14"/>
      <c r="Z862" s="14"/>
      <c r="AA862" s="14"/>
      <c r="AB862" s="14"/>
      <c r="AC862" s="14"/>
      <c r="AD862" s="14"/>
      <c r="AE862" s="14"/>
      <c r="AF862" s="14"/>
      <c r="AG862" s="14"/>
      <c r="AH862" s="14"/>
    </row>
    <row r="863" spans="1:34">
      <c r="A863" s="17"/>
      <c r="B863" s="18"/>
      <c r="C863" s="18"/>
      <c r="D863" s="18"/>
      <c r="E863" s="18"/>
      <c r="F863" s="18"/>
      <c r="G863" s="18"/>
      <c r="H863" s="18"/>
      <c r="I863" s="18"/>
      <c r="J863" s="18"/>
      <c r="K863" s="25"/>
      <c r="L863" s="18"/>
      <c r="M863" s="18"/>
      <c r="N863" s="18"/>
      <c r="O863" s="18"/>
      <c r="P863" s="18"/>
      <c r="Q863" s="18"/>
      <c r="R863" s="18"/>
      <c r="S863" s="14"/>
      <c r="T863" s="14"/>
      <c r="U863" s="14"/>
      <c r="V863" s="14"/>
      <c r="W863" s="14"/>
      <c r="X863" s="14"/>
      <c r="Y863" s="14"/>
      <c r="Z863" s="14"/>
      <c r="AA863" s="14"/>
      <c r="AB863" s="14"/>
      <c r="AC863" s="14"/>
      <c r="AD863" s="14"/>
      <c r="AE863" s="14"/>
      <c r="AF863" s="14"/>
      <c r="AG863" s="14"/>
      <c r="AH863" s="14"/>
    </row>
    <row r="864" spans="1:34">
      <c r="A864" s="17"/>
      <c r="B864" s="18"/>
      <c r="C864" s="18"/>
      <c r="D864" s="18"/>
      <c r="E864" s="18"/>
      <c r="F864" s="18"/>
      <c r="G864" s="18"/>
      <c r="H864" s="18"/>
      <c r="I864" s="18"/>
      <c r="J864" s="18"/>
      <c r="K864" s="25"/>
      <c r="L864" s="18"/>
      <c r="M864" s="18"/>
      <c r="N864" s="18"/>
      <c r="O864" s="18"/>
      <c r="P864" s="18"/>
      <c r="Q864" s="18"/>
      <c r="R864" s="18"/>
      <c r="S864" s="14"/>
      <c r="T864" s="14"/>
      <c r="U864" s="14"/>
      <c r="V864" s="14"/>
      <c r="W864" s="14"/>
      <c r="X864" s="14"/>
      <c r="Y864" s="14"/>
      <c r="Z864" s="14"/>
      <c r="AA864" s="14"/>
      <c r="AB864" s="14"/>
      <c r="AC864" s="14"/>
      <c r="AD864" s="14"/>
      <c r="AE864" s="14"/>
      <c r="AF864" s="14"/>
      <c r="AG864" s="14"/>
      <c r="AH864" s="14"/>
    </row>
    <row r="865" spans="1:34">
      <c r="A865" s="17"/>
      <c r="B865" s="18"/>
      <c r="C865" s="18"/>
      <c r="D865" s="18"/>
      <c r="E865" s="18"/>
      <c r="F865" s="18"/>
      <c r="G865" s="18"/>
      <c r="H865" s="18"/>
      <c r="I865" s="18"/>
      <c r="J865" s="18"/>
      <c r="K865" s="25"/>
      <c r="L865" s="18"/>
      <c r="M865" s="18"/>
      <c r="N865" s="18"/>
      <c r="O865" s="18"/>
      <c r="P865" s="18"/>
      <c r="Q865" s="18"/>
      <c r="R865" s="18"/>
      <c r="S865" s="14"/>
      <c r="T865" s="14"/>
      <c r="U865" s="14"/>
      <c r="V865" s="14"/>
      <c r="W865" s="14"/>
      <c r="X865" s="14"/>
      <c r="Y865" s="14"/>
      <c r="Z865" s="14"/>
      <c r="AA865" s="14"/>
      <c r="AB865" s="14"/>
      <c r="AC865" s="14"/>
      <c r="AD865" s="14"/>
      <c r="AE865" s="14"/>
      <c r="AF865" s="14"/>
      <c r="AG865" s="14"/>
      <c r="AH865" s="14"/>
    </row>
    <row r="866" spans="1:34">
      <c r="A866" s="17"/>
      <c r="B866" s="18"/>
      <c r="C866" s="18"/>
      <c r="D866" s="18"/>
      <c r="E866" s="18"/>
      <c r="F866" s="18"/>
      <c r="G866" s="18"/>
      <c r="H866" s="18"/>
      <c r="I866" s="18"/>
      <c r="J866" s="18"/>
      <c r="K866" s="25"/>
      <c r="L866" s="18"/>
      <c r="M866" s="18"/>
      <c r="N866" s="18"/>
      <c r="O866" s="18"/>
      <c r="P866" s="18"/>
      <c r="Q866" s="18"/>
      <c r="R866" s="18"/>
      <c r="S866" s="14"/>
      <c r="T866" s="14"/>
      <c r="U866" s="14"/>
      <c r="V866" s="14"/>
      <c r="W866" s="14"/>
      <c r="X866" s="14"/>
      <c r="Y866" s="14"/>
      <c r="Z866" s="14"/>
      <c r="AA866" s="14"/>
      <c r="AB866" s="14"/>
      <c r="AC866" s="14"/>
      <c r="AD866" s="14"/>
      <c r="AE866" s="14"/>
      <c r="AF866" s="14"/>
      <c r="AG866" s="14"/>
      <c r="AH866" s="14"/>
    </row>
    <row r="867" spans="1:34">
      <c r="A867" s="17"/>
      <c r="B867" s="18"/>
      <c r="C867" s="18"/>
      <c r="D867" s="18"/>
      <c r="E867" s="18"/>
      <c r="F867" s="18"/>
      <c r="G867" s="18"/>
      <c r="H867" s="18"/>
      <c r="I867" s="18"/>
      <c r="J867" s="18"/>
      <c r="K867" s="25"/>
      <c r="L867" s="18"/>
      <c r="M867" s="18"/>
      <c r="N867" s="18"/>
      <c r="O867" s="18"/>
      <c r="P867" s="18"/>
      <c r="Q867" s="18"/>
      <c r="R867" s="18"/>
      <c r="S867" s="14"/>
      <c r="T867" s="14"/>
      <c r="U867" s="14"/>
      <c r="V867" s="14"/>
      <c r="W867" s="14"/>
      <c r="X867" s="14"/>
      <c r="Y867" s="14"/>
      <c r="Z867" s="14"/>
      <c r="AA867" s="14"/>
      <c r="AB867" s="14"/>
      <c r="AC867" s="14"/>
      <c r="AD867" s="14"/>
      <c r="AE867" s="14"/>
      <c r="AF867" s="14"/>
      <c r="AG867" s="14"/>
      <c r="AH867" s="14"/>
    </row>
    <row r="868" spans="1:34">
      <c r="A868" s="17"/>
      <c r="B868" s="18"/>
      <c r="C868" s="18"/>
      <c r="D868" s="18"/>
      <c r="E868" s="18"/>
      <c r="F868" s="18"/>
      <c r="G868" s="18"/>
      <c r="H868" s="18"/>
      <c r="I868" s="18"/>
      <c r="J868" s="18"/>
      <c r="K868" s="25"/>
      <c r="L868" s="18"/>
      <c r="M868" s="18"/>
      <c r="N868" s="18"/>
      <c r="O868" s="18"/>
      <c r="P868" s="18"/>
      <c r="Q868" s="18"/>
      <c r="R868" s="18"/>
      <c r="S868" s="14"/>
      <c r="T868" s="14"/>
      <c r="U868" s="14"/>
      <c r="V868" s="14"/>
      <c r="W868" s="14"/>
      <c r="X868" s="14"/>
      <c r="Y868" s="14"/>
      <c r="Z868" s="14"/>
      <c r="AA868" s="14"/>
      <c r="AB868" s="14"/>
      <c r="AC868" s="14"/>
      <c r="AD868" s="14"/>
      <c r="AE868" s="14"/>
      <c r="AF868" s="14"/>
      <c r="AG868" s="14"/>
      <c r="AH868" s="14"/>
    </row>
    <row r="869" spans="1:34">
      <c r="A869" s="17"/>
      <c r="B869" s="18"/>
      <c r="C869" s="18"/>
      <c r="D869" s="18"/>
      <c r="E869" s="18"/>
      <c r="F869" s="18"/>
      <c r="G869" s="18"/>
      <c r="H869" s="18"/>
      <c r="I869" s="18"/>
      <c r="J869" s="18"/>
      <c r="K869" s="25"/>
      <c r="L869" s="18"/>
      <c r="M869" s="18"/>
      <c r="N869" s="18"/>
      <c r="O869" s="18"/>
      <c r="P869" s="18"/>
      <c r="Q869" s="18"/>
      <c r="R869" s="18"/>
      <c r="S869" s="14"/>
      <c r="T869" s="14"/>
      <c r="U869" s="14"/>
      <c r="V869" s="14"/>
      <c r="W869" s="14"/>
      <c r="X869" s="14"/>
      <c r="Y869" s="14"/>
      <c r="Z869" s="14"/>
      <c r="AA869" s="14"/>
      <c r="AB869" s="14"/>
      <c r="AC869" s="14"/>
      <c r="AD869" s="14"/>
      <c r="AE869" s="14"/>
      <c r="AF869" s="14"/>
      <c r="AG869" s="14"/>
      <c r="AH869" s="14"/>
    </row>
    <row r="870" spans="1:34">
      <c r="A870" s="17"/>
      <c r="B870" s="18"/>
      <c r="C870" s="18"/>
      <c r="D870" s="18"/>
      <c r="E870" s="18"/>
      <c r="F870" s="18"/>
      <c r="G870" s="18"/>
      <c r="H870" s="18"/>
      <c r="I870" s="18"/>
      <c r="J870" s="18"/>
      <c r="K870" s="25"/>
      <c r="L870" s="18"/>
      <c r="M870" s="18"/>
      <c r="N870" s="18"/>
      <c r="O870" s="18"/>
      <c r="P870" s="18"/>
      <c r="Q870" s="18"/>
      <c r="R870" s="18"/>
      <c r="S870" s="14"/>
      <c r="T870" s="14"/>
      <c r="U870" s="14"/>
      <c r="V870" s="14"/>
      <c r="W870" s="14"/>
      <c r="X870" s="14"/>
      <c r="Y870" s="14"/>
      <c r="Z870" s="14"/>
      <c r="AA870" s="14"/>
      <c r="AB870" s="14"/>
      <c r="AC870" s="14"/>
      <c r="AD870" s="14"/>
      <c r="AE870" s="14"/>
      <c r="AF870" s="14"/>
      <c r="AG870" s="14"/>
      <c r="AH870" s="14"/>
    </row>
    <row r="871" spans="1:34">
      <c r="A871" s="17"/>
      <c r="B871" s="18"/>
      <c r="C871" s="18"/>
      <c r="D871" s="18"/>
      <c r="E871" s="18"/>
      <c r="F871" s="18"/>
      <c r="G871" s="18"/>
      <c r="H871" s="18"/>
      <c r="I871" s="18"/>
      <c r="J871" s="18"/>
      <c r="K871" s="25"/>
      <c r="L871" s="18"/>
      <c r="M871" s="18"/>
      <c r="N871" s="18"/>
      <c r="O871" s="18"/>
      <c r="P871" s="18"/>
      <c r="Q871" s="18"/>
      <c r="R871" s="18"/>
      <c r="S871" s="14"/>
      <c r="T871" s="14"/>
      <c r="U871" s="14"/>
      <c r="V871" s="14"/>
      <c r="W871" s="14"/>
      <c r="X871" s="14"/>
      <c r="Y871" s="14"/>
      <c r="Z871" s="14"/>
      <c r="AA871" s="14"/>
      <c r="AB871" s="14"/>
      <c r="AC871" s="14"/>
      <c r="AD871" s="14"/>
      <c r="AE871" s="14"/>
      <c r="AF871" s="14"/>
      <c r="AG871" s="14"/>
      <c r="AH871" s="14"/>
    </row>
    <row r="872" spans="1:34">
      <c r="A872" s="17"/>
      <c r="B872" s="18"/>
      <c r="C872" s="18"/>
      <c r="D872" s="18"/>
      <c r="E872" s="18"/>
      <c r="F872" s="18"/>
      <c r="G872" s="18"/>
      <c r="H872" s="18"/>
      <c r="I872" s="18"/>
      <c r="J872" s="18"/>
      <c r="K872" s="25"/>
      <c r="L872" s="18"/>
      <c r="M872" s="18"/>
      <c r="N872" s="18"/>
      <c r="O872" s="18"/>
      <c r="P872" s="18"/>
      <c r="Q872" s="18"/>
      <c r="R872" s="18"/>
      <c r="S872" s="14"/>
      <c r="T872" s="14"/>
      <c r="U872" s="14"/>
      <c r="V872" s="14"/>
      <c r="W872" s="14"/>
      <c r="X872" s="14"/>
      <c r="Y872" s="14"/>
      <c r="Z872" s="14"/>
      <c r="AA872" s="14"/>
      <c r="AB872" s="14"/>
      <c r="AC872" s="14"/>
      <c r="AD872" s="14"/>
      <c r="AE872" s="14"/>
      <c r="AF872" s="14"/>
      <c r="AG872" s="14"/>
      <c r="AH872" s="14"/>
    </row>
    <row r="873" spans="1:34">
      <c r="A873" s="17"/>
      <c r="B873" s="18"/>
      <c r="C873" s="18"/>
      <c r="D873" s="18"/>
      <c r="E873" s="18"/>
      <c r="F873" s="18"/>
      <c r="G873" s="18"/>
      <c r="H873" s="18"/>
      <c r="I873" s="18"/>
      <c r="J873" s="18"/>
      <c r="K873" s="25"/>
      <c r="L873" s="18"/>
      <c r="M873" s="18"/>
      <c r="N873" s="18"/>
      <c r="O873" s="18"/>
      <c r="P873" s="18"/>
      <c r="Q873" s="18"/>
      <c r="R873" s="18"/>
      <c r="S873" s="14"/>
      <c r="T873" s="14"/>
      <c r="U873" s="14"/>
      <c r="V873" s="14"/>
      <c r="W873" s="14"/>
      <c r="X873" s="14"/>
      <c r="Y873" s="14"/>
      <c r="Z873" s="14"/>
      <c r="AA873" s="14"/>
      <c r="AB873" s="14"/>
      <c r="AC873" s="14"/>
      <c r="AD873" s="14"/>
      <c r="AE873" s="14"/>
      <c r="AF873" s="14"/>
      <c r="AG873" s="14"/>
      <c r="AH873" s="14"/>
    </row>
    <row r="874" spans="1:34">
      <c r="A874" s="17"/>
      <c r="B874" s="18"/>
      <c r="C874" s="18"/>
      <c r="D874" s="18"/>
      <c r="E874" s="18"/>
      <c r="F874" s="18"/>
      <c r="G874" s="18"/>
      <c r="H874" s="18"/>
      <c r="I874" s="18"/>
      <c r="J874" s="18"/>
      <c r="K874" s="25"/>
      <c r="L874" s="18"/>
      <c r="M874" s="18"/>
      <c r="N874" s="18"/>
      <c r="O874" s="18"/>
      <c r="P874" s="18"/>
      <c r="Q874" s="18"/>
      <c r="R874" s="18"/>
      <c r="S874" s="14"/>
      <c r="T874" s="14"/>
      <c r="U874" s="14"/>
      <c r="V874" s="14"/>
      <c r="W874" s="14"/>
      <c r="X874" s="14"/>
      <c r="Y874" s="14"/>
      <c r="Z874" s="14"/>
      <c r="AA874" s="14"/>
      <c r="AB874" s="14"/>
      <c r="AC874" s="14"/>
      <c r="AD874" s="14"/>
      <c r="AE874" s="14"/>
      <c r="AF874" s="14"/>
      <c r="AG874" s="14"/>
      <c r="AH874" s="14"/>
    </row>
    <row r="875" spans="1:34">
      <c r="A875" s="17"/>
      <c r="B875" s="18"/>
      <c r="C875" s="18"/>
      <c r="D875" s="18"/>
      <c r="E875" s="18"/>
      <c r="F875" s="18"/>
      <c r="G875" s="18"/>
      <c r="H875" s="18"/>
      <c r="I875" s="18"/>
      <c r="J875" s="18"/>
      <c r="K875" s="25"/>
      <c r="L875" s="18"/>
      <c r="M875" s="18"/>
      <c r="N875" s="18"/>
      <c r="O875" s="18"/>
      <c r="P875" s="18"/>
      <c r="Q875" s="18"/>
      <c r="R875" s="18"/>
      <c r="S875" s="14"/>
      <c r="T875" s="14"/>
      <c r="U875" s="14"/>
      <c r="V875" s="14"/>
      <c r="W875" s="14"/>
      <c r="X875" s="14"/>
      <c r="Y875" s="14"/>
      <c r="Z875" s="14"/>
      <c r="AA875" s="14"/>
      <c r="AB875" s="14"/>
      <c r="AC875" s="14"/>
      <c r="AD875" s="14"/>
      <c r="AE875" s="14"/>
      <c r="AF875" s="14"/>
      <c r="AG875" s="14"/>
      <c r="AH875" s="14"/>
    </row>
    <row r="876" spans="1:34">
      <c r="A876" s="17"/>
      <c r="B876" s="18"/>
      <c r="C876" s="18"/>
      <c r="D876" s="18"/>
      <c r="E876" s="18"/>
      <c r="F876" s="18"/>
      <c r="G876" s="18"/>
      <c r="H876" s="18"/>
      <c r="I876" s="18"/>
      <c r="J876" s="18"/>
      <c r="K876" s="25"/>
      <c r="L876" s="18"/>
      <c r="M876" s="18"/>
      <c r="N876" s="18"/>
      <c r="O876" s="18"/>
      <c r="P876" s="18"/>
      <c r="Q876" s="18"/>
      <c r="R876" s="18"/>
      <c r="S876" s="14"/>
      <c r="T876" s="14"/>
      <c r="U876" s="14"/>
      <c r="V876" s="14"/>
      <c r="W876" s="14"/>
      <c r="X876" s="14"/>
      <c r="Y876" s="14"/>
      <c r="Z876" s="14"/>
      <c r="AA876" s="14"/>
      <c r="AB876" s="14"/>
      <c r="AC876" s="14"/>
      <c r="AD876" s="14"/>
      <c r="AE876" s="14"/>
      <c r="AF876" s="14"/>
      <c r="AG876" s="14"/>
      <c r="AH876" s="14"/>
    </row>
    <row r="877" spans="1:34">
      <c r="A877" s="17"/>
      <c r="B877" s="18"/>
      <c r="C877" s="18"/>
      <c r="D877" s="18"/>
      <c r="E877" s="18"/>
      <c r="F877" s="18"/>
      <c r="G877" s="18"/>
      <c r="H877" s="18"/>
      <c r="I877" s="18"/>
      <c r="J877" s="18"/>
      <c r="K877" s="25"/>
      <c r="L877" s="18"/>
      <c r="M877" s="18"/>
      <c r="N877" s="18"/>
      <c r="O877" s="18"/>
      <c r="P877" s="18"/>
      <c r="Q877" s="18"/>
      <c r="R877" s="18"/>
      <c r="S877" s="14"/>
      <c r="T877" s="14"/>
      <c r="U877" s="14"/>
      <c r="V877" s="14"/>
      <c r="W877" s="14"/>
      <c r="X877" s="14"/>
      <c r="Y877" s="14"/>
      <c r="Z877" s="14"/>
      <c r="AA877" s="14"/>
      <c r="AB877" s="14"/>
      <c r="AC877" s="14"/>
      <c r="AD877" s="14"/>
      <c r="AE877" s="14"/>
      <c r="AF877" s="14"/>
      <c r="AG877" s="14"/>
      <c r="AH877" s="14"/>
    </row>
    <row r="878" spans="1:34">
      <c r="A878" s="17"/>
      <c r="B878" s="18"/>
      <c r="C878" s="18"/>
      <c r="D878" s="18"/>
      <c r="E878" s="18"/>
      <c r="F878" s="18"/>
      <c r="G878" s="18"/>
      <c r="H878" s="18"/>
      <c r="I878" s="18"/>
      <c r="J878" s="18"/>
      <c r="K878" s="25"/>
      <c r="L878" s="18"/>
      <c r="M878" s="18"/>
      <c r="N878" s="18"/>
      <c r="O878" s="18"/>
      <c r="P878" s="18"/>
      <c r="Q878" s="18"/>
      <c r="R878" s="18"/>
      <c r="S878" s="14"/>
      <c r="T878" s="14"/>
      <c r="U878" s="14"/>
      <c r="V878" s="14"/>
      <c r="W878" s="14"/>
      <c r="X878" s="14"/>
      <c r="Y878" s="14"/>
      <c r="Z878" s="14"/>
      <c r="AA878" s="14"/>
      <c r="AB878" s="14"/>
      <c r="AC878" s="14"/>
      <c r="AD878" s="14"/>
      <c r="AE878" s="14"/>
      <c r="AF878" s="14"/>
      <c r="AG878" s="14"/>
      <c r="AH878" s="14"/>
    </row>
    <row r="879" spans="1:34">
      <c r="A879" s="17"/>
      <c r="B879" s="18"/>
      <c r="C879" s="18"/>
      <c r="D879" s="18"/>
      <c r="E879" s="18"/>
      <c r="F879" s="18"/>
      <c r="G879" s="18"/>
      <c r="H879" s="18"/>
      <c r="I879" s="18"/>
      <c r="J879" s="18"/>
      <c r="K879" s="25"/>
      <c r="L879" s="18"/>
      <c r="M879" s="18"/>
      <c r="N879" s="18"/>
      <c r="O879" s="18"/>
      <c r="P879" s="18"/>
      <c r="Q879" s="18"/>
      <c r="R879" s="18"/>
      <c r="S879" s="14"/>
      <c r="T879" s="14"/>
      <c r="U879" s="14"/>
      <c r="V879" s="14"/>
      <c r="W879" s="14"/>
      <c r="X879" s="14"/>
      <c r="Y879" s="14"/>
      <c r="Z879" s="14"/>
      <c r="AA879" s="14"/>
      <c r="AB879" s="14"/>
      <c r="AC879" s="14"/>
      <c r="AD879" s="14"/>
      <c r="AE879" s="14"/>
      <c r="AF879" s="14"/>
      <c r="AG879" s="14"/>
      <c r="AH879" s="14"/>
    </row>
    <row r="880" spans="1:34">
      <c r="A880" s="17"/>
      <c r="B880" s="18"/>
      <c r="C880" s="18"/>
      <c r="D880" s="18"/>
      <c r="E880" s="18"/>
      <c r="F880" s="18"/>
      <c r="G880" s="18"/>
      <c r="H880" s="18"/>
      <c r="I880" s="18"/>
      <c r="J880" s="18"/>
      <c r="K880" s="25"/>
      <c r="L880" s="18"/>
      <c r="M880" s="18"/>
      <c r="N880" s="18"/>
      <c r="O880" s="18"/>
      <c r="P880" s="18"/>
      <c r="Q880" s="18"/>
      <c r="R880" s="18"/>
      <c r="S880" s="14"/>
      <c r="T880" s="14"/>
      <c r="U880" s="14"/>
      <c r="V880" s="14"/>
      <c r="W880" s="14"/>
      <c r="X880" s="14"/>
      <c r="Y880" s="14"/>
      <c r="Z880" s="14"/>
      <c r="AA880" s="14"/>
      <c r="AB880" s="14"/>
      <c r="AC880" s="14"/>
      <c r="AD880" s="14"/>
      <c r="AE880" s="14"/>
      <c r="AF880" s="14"/>
      <c r="AG880" s="14"/>
      <c r="AH880" s="14"/>
    </row>
    <row r="881" spans="1:34">
      <c r="A881" s="17"/>
      <c r="B881" s="18"/>
      <c r="C881" s="18"/>
      <c r="D881" s="18"/>
      <c r="E881" s="18"/>
      <c r="F881" s="18"/>
      <c r="G881" s="18"/>
      <c r="H881" s="18"/>
      <c r="I881" s="18"/>
      <c r="J881" s="18"/>
      <c r="K881" s="25"/>
      <c r="L881" s="18"/>
      <c r="M881" s="18"/>
      <c r="N881" s="18"/>
      <c r="O881" s="18"/>
      <c r="P881" s="18"/>
      <c r="Q881" s="18"/>
      <c r="R881" s="18"/>
      <c r="S881" s="14"/>
      <c r="T881" s="14"/>
      <c r="U881" s="14"/>
      <c r="V881" s="14"/>
      <c r="W881" s="14"/>
      <c r="X881" s="14"/>
      <c r="Y881" s="14"/>
      <c r="Z881" s="14"/>
      <c r="AA881" s="14"/>
      <c r="AB881" s="14"/>
      <c r="AC881" s="14"/>
      <c r="AD881" s="14"/>
      <c r="AE881" s="14"/>
      <c r="AF881" s="14"/>
      <c r="AG881" s="14"/>
      <c r="AH881" s="14"/>
    </row>
    <row r="882" spans="1:34">
      <c r="A882" s="17"/>
      <c r="B882" s="18"/>
      <c r="C882" s="18"/>
      <c r="D882" s="18"/>
      <c r="E882" s="18"/>
      <c r="F882" s="18"/>
      <c r="G882" s="18"/>
      <c r="H882" s="18"/>
      <c r="I882" s="18"/>
      <c r="J882" s="18"/>
      <c r="K882" s="25"/>
      <c r="L882" s="18"/>
      <c r="M882" s="18"/>
      <c r="N882" s="18"/>
      <c r="O882" s="18"/>
      <c r="P882" s="18"/>
      <c r="Q882" s="18"/>
      <c r="R882" s="18"/>
      <c r="S882" s="14"/>
      <c r="T882" s="14"/>
      <c r="U882" s="14"/>
      <c r="V882" s="14"/>
      <c r="W882" s="14"/>
      <c r="X882" s="14"/>
      <c r="Y882" s="14"/>
      <c r="Z882" s="14"/>
      <c r="AA882" s="14"/>
      <c r="AB882" s="14"/>
      <c r="AC882" s="14"/>
      <c r="AD882" s="14"/>
      <c r="AE882" s="14"/>
      <c r="AF882" s="14"/>
      <c r="AG882" s="14"/>
      <c r="AH882" s="14"/>
    </row>
    <row r="883" spans="1:34">
      <c r="A883" s="17"/>
      <c r="B883" s="18"/>
      <c r="C883" s="18"/>
      <c r="D883" s="18"/>
      <c r="E883" s="18"/>
      <c r="F883" s="18"/>
      <c r="G883" s="18"/>
      <c r="H883" s="18"/>
      <c r="I883" s="18"/>
      <c r="J883" s="18"/>
      <c r="K883" s="25"/>
      <c r="L883" s="18"/>
      <c r="M883" s="18"/>
      <c r="N883" s="18"/>
      <c r="O883" s="18"/>
      <c r="P883" s="18"/>
      <c r="Q883" s="18"/>
      <c r="R883" s="18"/>
      <c r="S883" s="14"/>
      <c r="T883" s="14"/>
      <c r="U883" s="14"/>
      <c r="V883" s="14"/>
      <c r="W883" s="14"/>
      <c r="X883" s="14"/>
      <c r="Y883" s="14"/>
      <c r="Z883" s="14"/>
      <c r="AA883" s="14"/>
      <c r="AB883" s="14"/>
      <c r="AC883" s="14"/>
      <c r="AD883" s="14"/>
      <c r="AE883" s="14"/>
      <c r="AF883" s="14"/>
      <c r="AG883" s="14"/>
      <c r="AH883" s="14"/>
    </row>
    <row r="884" spans="1:34">
      <c r="A884" s="17"/>
      <c r="B884" s="18"/>
      <c r="C884" s="18"/>
      <c r="D884" s="18"/>
      <c r="E884" s="18"/>
      <c r="F884" s="18"/>
      <c r="G884" s="18"/>
      <c r="H884" s="18"/>
      <c r="I884" s="18"/>
      <c r="J884" s="18"/>
      <c r="K884" s="25"/>
      <c r="L884" s="18"/>
      <c r="M884" s="18"/>
      <c r="N884" s="18"/>
      <c r="O884" s="18"/>
      <c r="P884" s="18"/>
      <c r="Q884" s="18"/>
      <c r="R884" s="18"/>
      <c r="S884" s="14"/>
      <c r="T884" s="14"/>
      <c r="U884" s="14"/>
      <c r="V884" s="14"/>
      <c r="W884" s="14"/>
      <c r="X884" s="14"/>
      <c r="Y884" s="14"/>
      <c r="Z884" s="14"/>
      <c r="AA884" s="14"/>
      <c r="AB884" s="14"/>
      <c r="AC884" s="14"/>
      <c r="AD884" s="14"/>
      <c r="AE884" s="14"/>
      <c r="AF884" s="14"/>
      <c r="AG884" s="14"/>
      <c r="AH884" s="14"/>
    </row>
    <row r="885" spans="1:34">
      <c r="A885" s="17"/>
      <c r="B885" s="18"/>
      <c r="C885" s="18"/>
      <c r="D885" s="18"/>
      <c r="E885" s="18"/>
      <c r="F885" s="18"/>
      <c r="G885" s="18"/>
      <c r="H885" s="18"/>
      <c r="I885" s="18"/>
      <c r="J885" s="18"/>
      <c r="K885" s="25"/>
      <c r="L885" s="18"/>
      <c r="M885" s="18"/>
      <c r="N885" s="18"/>
      <c r="O885" s="18"/>
      <c r="P885" s="18"/>
      <c r="Q885" s="18"/>
      <c r="R885" s="18"/>
      <c r="S885" s="14"/>
      <c r="T885" s="14"/>
      <c r="U885" s="14"/>
      <c r="V885" s="14"/>
      <c r="W885" s="14"/>
      <c r="X885" s="14"/>
      <c r="Y885" s="14"/>
      <c r="Z885" s="14"/>
      <c r="AA885" s="14"/>
      <c r="AB885" s="14"/>
      <c r="AC885" s="14"/>
      <c r="AD885" s="14"/>
      <c r="AE885" s="14"/>
      <c r="AF885" s="14"/>
      <c r="AG885" s="14"/>
      <c r="AH885" s="14"/>
    </row>
    <row r="886" spans="1:34">
      <c r="A886" s="17"/>
      <c r="B886" s="18"/>
      <c r="C886" s="18"/>
      <c r="D886" s="18"/>
      <c r="E886" s="18"/>
      <c r="F886" s="18"/>
      <c r="G886" s="18"/>
      <c r="H886" s="18"/>
      <c r="I886" s="18"/>
      <c r="J886" s="18"/>
      <c r="K886" s="25"/>
      <c r="L886" s="18"/>
      <c r="M886" s="18"/>
      <c r="N886" s="18"/>
      <c r="O886" s="18"/>
      <c r="P886" s="18"/>
      <c r="Q886" s="18"/>
      <c r="R886" s="18"/>
      <c r="S886" s="14"/>
      <c r="T886" s="14"/>
      <c r="U886" s="14"/>
      <c r="V886" s="14"/>
      <c r="W886" s="14"/>
      <c r="X886" s="14"/>
      <c r="Y886" s="14"/>
      <c r="Z886" s="14"/>
      <c r="AA886" s="14"/>
      <c r="AB886" s="14"/>
      <c r="AC886" s="14"/>
      <c r="AD886" s="14"/>
      <c r="AE886" s="14"/>
      <c r="AF886" s="14"/>
      <c r="AG886" s="14"/>
      <c r="AH886" s="14"/>
    </row>
    <row r="887" spans="1:34">
      <c r="A887" s="17"/>
      <c r="B887" s="18"/>
      <c r="C887" s="18"/>
      <c r="D887" s="18"/>
      <c r="E887" s="18"/>
      <c r="F887" s="18"/>
      <c r="G887" s="18"/>
      <c r="H887" s="18"/>
      <c r="I887" s="18"/>
      <c r="J887" s="18"/>
      <c r="K887" s="25"/>
      <c r="L887" s="18"/>
      <c r="M887" s="18"/>
      <c r="N887" s="18"/>
      <c r="O887" s="18"/>
      <c r="P887" s="18"/>
      <c r="Q887" s="18"/>
      <c r="R887" s="18"/>
      <c r="S887" s="14"/>
      <c r="T887" s="14"/>
      <c r="U887" s="14"/>
      <c r="V887" s="14"/>
      <c r="W887" s="14"/>
      <c r="X887" s="14"/>
      <c r="Y887" s="14"/>
      <c r="Z887" s="14"/>
      <c r="AA887" s="14"/>
      <c r="AB887" s="14"/>
      <c r="AC887" s="14"/>
      <c r="AD887" s="14"/>
      <c r="AE887" s="14"/>
      <c r="AF887" s="14"/>
      <c r="AG887" s="14"/>
      <c r="AH887" s="14"/>
    </row>
    <row r="888" spans="1:34">
      <c r="A888" s="17"/>
      <c r="B888" s="18"/>
      <c r="C888" s="18"/>
      <c r="D888" s="18"/>
      <c r="E888" s="18"/>
      <c r="F888" s="18"/>
      <c r="G888" s="18"/>
      <c r="H888" s="18"/>
      <c r="I888" s="18"/>
      <c r="J888" s="18"/>
      <c r="K888" s="25"/>
      <c r="L888" s="18"/>
      <c r="M888" s="18"/>
      <c r="N888" s="18"/>
      <c r="O888" s="18"/>
      <c r="P888" s="18"/>
      <c r="Q888" s="18"/>
      <c r="R888" s="18"/>
      <c r="S888" s="14"/>
      <c r="T888" s="14"/>
      <c r="U888" s="14"/>
      <c r="V888" s="14"/>
      <c r="W888" s="14"/>
      <c r="X888" s="14"/>
      <c r="Y888" s="14"/>
      <c r="Z888" s="14"/>
      <c r="AA888" s="14"/>
      <c r="AB888" s="14"/>
      <c r="AC888" s="14"/>
      <c r="AD888" s="14"/>
      <c r="AE888" s="14"/>
      <c r="AF888" s="14"/>
      <c r="AG888" s="14"/>
      <c r="AH888" s="14"/>
    </row>
    <row r="889" spans="1:34">
      <c r="A889" s="17"/>
      <c r="B889" s="18"/>
      <c r="C889" s="18"/>
      <c r="D889" s="18"/>
      <c r="E889" s="18"/>
      <c r="F889" s="18"/>
      <c r="G889" s="18"/>
      <c r="H889" s="18"/>
      <c r="I889" s="18"/>
      <c r="J889" s="18"/>
      <c r="K889" s="25"/>
      <c r="L889" s="18"/>
      <c r="M889" s="18"/>
      <c r="N889" s="18"/>
      <c r="O889" s="18"/>
      <c r="P889" s="18"/>
      <c r="Q889" s="18"/>
      <c r="R889" s="18"/>
      <c r="S889" s="14"/>
      <c r="T889" s="14"/>
      <c r="U889" s="14"/>
      <c r="V889" s="14"/>
      <c r="W889" s="14"/>
      <c r="X889" s="14"/>
      <c r="Y889" s="14"/>
      <c r="Z889" s="14"/>
      <c r="AA889" s="14"/>
      <c r="AB889" s="14"/>
      <c r="AC889" s="14"/>
      <c r="AD889" s="14"/>
      <c r="AE889" s="14"/>
      <c r="AF889" s="14"/>
      <c r="AG889" s="14"/>
      <c r="AH889" s="14"/>
    </row>
    <row r="890" spans="1:34">
      <c r="A890" s="17"/>
      <c r="B890" s="18"/>
      <c r="C890" s="18"/>
      <c r="D890" s="18"/>
      <c r="E890" s="18"/>
      <c r="F890" s="18"/>
      <c r="G890" s="18"/>
      <c r="H890" s="18"/>
      <c r="I890" s="18"/>
      <c r="J890" s="18"/>
      <c r="K890" s="25"/>
      <c r="L890" s="18"/>
      <c r="M890" s="18"/>
      <c r="N890" s="18"/>
      <c r="O890" s="18"/>
      <c r="P890" s="18"/>
      <c r="Q890" s="18"/>
      <c r="R890" s="18"/>
      <c r="S890" s="14"/>
      <c r="T890" s="14"/>
      <c r="U890" s="14"/>
      <c r="V890" s="14"/>
      <c r="W890" s="14"/>
      <c r="X890" s="14"/>
      <c r="Y890" s="14"/>
      <c r="Z890" s="14"/>
      <c r="AA890" s="14"/>
      <c r="AB890" s="14"/>
      <c r="AC890" s="14"/>
      <c r="AD890" s="14"/>
      <c r="AE890" s="14"/>
      <c r="AF890" s="14"/>
      <c r="AG890" s="14"/>
      <c r="AH890" s="14"/>
    </row>
    <row r="891" spans="1:34">
      <c r="A891" s="17"/>
      <c r="B891" s="18"/>
      <c r="C891" s="18"/>
      <c r="D891" s="18"/>
      <c r="E891" s="18"/>
      <c r="F891" s="18"/>
      <c r="G891" s="18"/>
      <c r="H891" s="18"/>
      <c r="I891" s="18"/>
      <c r="J891" s="18"/>
      <c r="K891" s="25"/>
      <c r="L891" s="18"/>
      <c r="M891" s="18"/>
      <c r="N891" s="18"/>
      <c r="O891" s="18"/>
      <c r="P891" s="18"/>
      <c r="Q891" s="18"/>
      <c r="R891" s="18"/>
      <c r="S891" s="14"/>
      <c r="T891" s="14"/>
      <c r="U891" s="14"/>
      <c r="V891" s="14"/>
      <c r="W891" s="14"/>
      <c r="X891" s="14"/>
      <c r="Y891" s="14"/>
      <c r="Z891" s="14"/>
      <c r="AA891" s="14"/>
      <c r="AB891" s="14"/>
      <c r="AC891" s="14"/>
      <c r="AD891" s="14"/>
      <c r="AE891" s="14"/>
      <c r="AF891" s="14"/>
      <c r="AG891" s="14"/>
      <c r="AH891" s="14"/>
    </row>
    <row r="892" spans="1:34">
      <c r="A892" s="17"/>
      <c r="B892" s="18"/>
      <c r="C892" s="18"/>
      <c r="D892" s="18"/>
      <c r="E892" s="18"/>
      <c r="F892" s="18"/>
      <c r="G892" s="18"/>
      <c r="H892" s="18"/>
      <c r="I892" s="18"/>
      <c r="J892" s="18"/>
      <c r="K892" s="25"/>
      <c r="L892" s="18"/>
      <c r="M892" s="18"/>
      <c r="N892" s="18"/>
      <c r="O892" s="18"/>
      <c r="P892" s="18"/>
      <c r="Q892" s="18"/>
      <c r="R892" s="18"/>
      <c r="S892" s="14"/>
      <c r="T892" s="14"/>
      <c r="U892" s="14"/>
      <c r="V892" s="14"/>
      <c r="W892" s="14"/>
      <c r="X892" s="14"/>
      <c r="Y892" s="14"/>
      <c r="Z892" s="14"/>
      <c r="AA892" s="14"/>
      <c r="AB892" s="14"/>
      <c r="AC892" s="14"/>
      <c r="AD892" s="14"/>
      <c r="AE892" s="14"/>
      <c r="AF892" s="14"/>
      <c r="AG892" s="14"/>
      <c r="AH892" s="14"/>
    </row>
    <row r="893" spans="1:34">
      <c r="A893" s="17"/>
      <c r="B893" s="18"/>
      <c r="C893" s="18"/>
      <c r="D893" s="18"/>
      <c r="E893" s="18"/>
      <c r="F893" s="18"/>
      <c r="G893" s="18"/>
      <c r="H893" s="18"/>
      <c r="I893" s="18"/>
      <c r="J893" s="18"/>
      <c r="K893" s="25"/>
      <c r="L893" s="18"/>
      <c r="M893" s="18"/>
      <c r="N893" s="18"/>
      <c r="O893" s="18"/>
      <c r="P893" s="18"/>
      <c r="Q893" s="18"/>
      <c r="R893" s="18"/>
      <c r="S893" s="14"/>
      <c r="T893" s="14"/>
      <c r="U893" s="14"/>
      <c r="V893" s="14"/>
      <c r="W893" s="14"/>
      <c r="X893" s="14"/>
      <c r="Y893" s="14"/>
      <c r="Z893" s="14"/>
      <c r="AA893" s="14"/>
      <c r="AB893" s="14"/>
      <c r="AC893" s="14"/>
      <c r="AD893" s="14"/>
      <c r="AE893" s="14"/>
      <c r="AF893" s="14"/>
      <c r="AG893" s="14"/>
      <c r="AH893" s="14"/>
    </row>
    <row r="894" spans="1:34">
      <c r="A894" s="17"/>
      <c r="B894" s="18"/>
      <c r="C894" s="18"/>
      <c r="D894" s="18"/>
      <c r="E894" s="18"/>
      <c r="F894" s="18"/>
      <c r="G894" s="18"/>
      <c r="H894" s="18"/>
      <c r="I894" s="18"/>
      <c r="J894" s="18"/>
      <c r="K894" s="25"/>
      <c r="L894" s="18"/>
      <c r="M894" s="18"/>
      <c r="N894" s="18"/>
      <c r="O894" s="18"/>
      <c r="P894" s="18"/>
      <c r="Q894" s="18"/>
      <c r="R894" s="18"/>
      <c r="S894" s="14"/>
      <c r="T894" s="14"/>
      <c r="U894" s="14"/>
      <c r="V894" s="14"/>
      <c r="W894" s="14"/>
      <c r="X894" s="14"/>
      <c r="Y894" s="14"/>
      <c r="Z894" s="14"/>
      <c r="AA894" s="14"/>
      <c r="AB894" s="14"/>
      <c r="AC894" s="14"/>
      <c r="AD894" s="14"/>
      <c r="AE894" s="14"/>
      <c r="AF894" s="14"/>
      <c r="AG894" s="14"/>
      <c r="AH894" s="14"/>
    </row>
    <row r="895" spans="1:34">
      <c r="A895" s="17"/>
      <c r="B895" s="18"/>
      <c r="C895" s="18"/>
      <c r="D895" s="18"/>
      <c r="E895" s="18"/>
      <c r="F895" s="18"/>
      <c r="G895" s="18"/>
      <c r="H895" s="18"/>
      <c r="I895" s="18"/>
      <c r="J895" s="18"/>
      <c r="K895" s="25"/>
      <c r="L895" s="18"/>
      <c r="M895" s="18"/>
      <c r="N895" s="18"/>
      <c r="O895" s="18"/>
      <c r="P895" s="18"/>
      <c r="Q895" s="18"/>
      <c r="R895" s="18"/>
      <c r="S895" s="14"/>
      <c r="T895" s="14"/>
      <c r="U895" s="14"/>
      <c r="V895" s="14"/>
      <c r="W895" s="14"/>
      <c r="X895" s="14"/>
      <c r="Y895" s="14"/>
      <c r="Z895" s="14"/>
      <c r="AA895" s="14"/>
      <c r="AB895" s="14"/>
      <c r="AC895" s="14"/>
      <c r="AD895" s="14"/>
      <c r="AE895" s="14"/>
      <c r="AF895" s="14"/>
      <c r="AG895" s="14"/>
      <c r="AH895" s="14"/>
    </row>
    <row r="896" spans="1:34">
      <c r="A896" s="17"/>
      <c r="B896" s="18"/>
      <c r="C896" s="18"/>
      <c r="D896" s="18"/>
      <c r="E896" s="18"/>
      <c r="F896" s="18"/>
      <c r="G896" s="18"/>
      <c r="H896" s="18"/>
      <c r="I896" s="18"/>
      <c r="J896" s="18"/>
      <c r="K896" s="25"/>
      <c r="L896" s="18"/>
      <c r="M896" s="18"/>
      <c r="N896" s="18"/>
      <c r="O896" s="18"/>
      <c r="P896" s="18"/>
      <c r="Q896" s="18"/>
      <c r="R896" s="18"/>
      <c r="S896" s="14"/>
      <c r="T896" s="14"/>
      <c r="U896" s="14"/>
      <c r="V896" s="14"/>
      <c r="W896" s="14"/>
      <c r="X896" s="14"/>
      <c r="Y896" s="14"/>
      <c r="Z896" s="14"/>
      <c r="AA896" s="14"/>
      <c r="AB896" s="14"/>
      <c r="AC896" s="14"/>
      <c r="AD896" s="14"/>
      <c r="AE896" s="14"/>
      <c r="AF896" s="14"/>
      <c r="AG896" s="14"/>
      <c r="AH896" s="14"/>
    </row>
    <row r="897" spans="1:34">
      <c r="A897" s="17"/>
      <c r="B897" s="18"/>
      <c r="C897" s="18"/>
      <c r="D897" s="18"/>
      <c r="E897" s="18"/>
      <c r="F897" s="18"/>
      <c r="G897" s="18"/>
      <c r="H897" s="18"/>
      <c r="I897" s="18"/>
      <c r="J897" s="18"/>
      <c r="K897" s="25"/>
      <c r="L897" s="18"/>
      <c r="M897" s="18"/>
      <c r="N897" s="18"/>
      <c r="O897" s="18"/>
      <c r="P897" s="18"/>
      <c r="Q897" s="18"/>
      <c r="R897" s="18"/>
      <c r="S897" s="14"/>
      <c r="T897" s="14"/>
      <c r="U897" s="14"/>
      <c r="V897" s="14"/>
      <c r="W897" s="14"/>
      <c r="X897" s="14"/>
      <c r="Y897" s="14"/>
      <c r="Z897" s="14"/>
      <c r="AA897" s="14"/>
      <c r="AB897" s="14"/>
      <c r="AC897" s="14"/>
      <c r="AD897" s="14"/>
      <c r="AE897" s="14"/>
      <c r="AF897" s="14"/>
      <c r="AG897" s="14"/>
      <c r="AH897" s="14"/>
    </row>
    <row r="898" spans="1:34">
      <c r="A898" s="17"/>
      <c r="B898" s="18"/>
      <c r="C898" s="18"/>
      <c r="D898" s="18"/>
      <c r="E898" s="18"/>
      <c r="F898" s="18"/>
      <c r="G898" s="18"/>
      <c r="H898" s="18"/>
      <c r="I898" s="18"/>
      <c r="J898" s="18"/>
      <c r="K898" s="25"/>
      <c r="L898" s="18"/>
      <c r="M898" s="18"/>
      <c r="N898" s="18"/>
      <c r="O898" s="18"/>
      <c r="P898" s="18"/>
      <c r="Q898" s="18"/>
      <c r="R898" s="18"/>
      <c r="S898" s="14"/>
      <c r="T898" s="14"/>
      <c r="U898" s="14"/>
      <c r="V898" s="14"/>
      <c r="W898" s="14"/>
      <c r="X898" s="14"/>
      <c r="Y898" s="14"/>
      <c r="Z898" s="14"/>
      <c r="AA898" s="14"/>
      <c r="AB898" s="14"/>
      <c r="AC898" s="14"/>
      <c r="AD898" s="14"/>
      <c r="AE898" s="14"/>
      <c r="AF898" s="14"/>
      <c r="AG898" s="14"/>
      <c r="AH898" s="14"/>
    </row>
    <row r="899" spans="1:34">
      <c r="A899" s="17"/>
      <c r="B899" s="18"/>
      <c r="C899" s="18"/>
      <c r="D899" s="18"/>
      <c r="E899" s="18"/>
      <c r="F899" s="18"/>
      <c r="G899" s="18"/>
      <c r="H899" s="18"/>
      <c r="I899" s="18"/>
      <c r="J899" s="18"/>
      <c r="K899" s="25"/>
      <c r="L899" s="18"/>
      <c r="M899" s="18"/>
      <c r="N899" s="18"/>
      <c r="O899" s="18"/>
      <c r="P899" s="18"/>
      <c r="Q899" s="18"/>
      <c r="R899" s="18"/>
      <c r="S899" s="14"/>
      <c r="T899" s="14"/>
      <c r="U899" s="14"/>
      <c r="V899" s="14"/>
      <c r="W899" s="14"/>
      <c r="X899" s="14"/>
      <c r="Y899" s="14"/>
      <c r="Z899" s="14"/>
      <c r="AA899" s="14"/>
      <c r="AB899" s="14"/>
      <c r="AC899" s="14"/>
      <c r="AD899" s="14"/>
      <c r="AE899" s="14"/>
      <c r="AF899" s="14"/>
      <c r="AG899" s="14"/>
      <c r="AH899" s="14"/>
    </row>
    <row r="900" spans="1:34">
      <c r="A900" s="17"/>
      <c r="B900" s="18"/>
      <c r="C900" s="18"/>
      <c r="D900" s="18"/>
      <c r="E900" s="18"/>
      <c r="F900" s="18"/>
      <c r="G900" s="18"/>
      <c r="H900" s="18"/>
      <c r="I900" s="18"/>
      <c r="J900" s="18"/>
      <c r="K900" s="25"/>
      <c r="L900" s="18"/>
      <c r="M900" s="18"/>
      <c r="N900" s="18"/>
      <c r="O900" s="18"/>
      <c r="P900" s="18"/>
      <c r="Q900" s="18"/>
      <c r="R900" s="18"/>
      <c r="S900" s="14"/>
      <c r="T900" s="14"/>
      <c r="U900" s="14"/>
      <c r="V900" s="14"/>
      <c r="W900" s="14"/>
      <c r="X900" s="14"/>
      <c r="Y900" s="14"/>
      <c r="Z900" s="14"/>
      <c r="AA900" s="14"/>
      <c r="AB900" s="14"/>
      <c r="AC900" s="14"/>
      <c r="AD900" s="14"/>
      <c r="AE900" s="14"/>
      <c r="AF900" s="14"/>
      <c r="AG900" s="14"/>
      <c r="AH900" s="14"/>
    </row>
    <row r="901" spans="1:34">
      <c r="A901" s="17"/>
      <c r="B901" s="18"/>
      <c r="C901" s="18"/>
      <c r="D901" s="18"/>
      <c r="E901" s="18"/>
      <c r="F901" s="18"/>
      <c r="G901" s="18"/>
      <c r="H901" s="18"/>
      <c r="I901" s="18"/>
      <c r="J901" s="18"/>
      <c r="K901" s="25"/>
      <c r="L901" s="18"/>
      <c r="M901" s="18"/>
      <c r="N901" s="18"/>
      <c r="O901" s="18"/>
      <c r="P901" s="18"/>
      <c r="Q901" s="18"/>
      <c r="R901" s="18"/>
      <c r="S901" s="14"/>
      <c r="T901" s="14"/>
      <c r="U901" s="14"/>
      <c r="V901" s="14"/>
      <c r="W901" s="14"/>
      <c r="X901" s="14"/>
      <c r="Y901" s="14"/>
      <c r="Z901" s="14"/>
      <c r="AA901" s="14"/>
      <c r="AB901" s="14"/>
      <c r="AC901" s="14"/>
      <c r="AD901" s="14"/>
      <c r="AE901" s="14"/>
      <c r="AF901" s="14"/>
      <c r="AG901" s="14"/>
      <c r="AH901" s="14"/>
    </row>
    <row r="902" spans="1:34">
      <c r="A902" s="17"/>
      <c r="B902" s="18"/>
      <c r="C902" s="18"/>
      <c r="D902" s="18"/>
      <c r="E902" s="18"/>
      <c r="F902" s="18"/>
      <c r="G902" s="18"/>
      <c r="H902" s="18"/>
      <c r="I902" s="18"/>
      <c r="J902" s="18"/>
      <c r="K902" s="25"/>
      <c r="L902" s="18"/>
      <c r="M902" s="18"/>
      <c r="N902" s="18"/>
      <c r="O902" s="18"/>
      <c r="P902" s="18"/>
      <c r="Q902" s="18"/>
      <c r="R902" s="18"/>
      <c r="S902" s="14"/>
      <c r="T902" s="14"/>
      <c r="U902" s="14"/>
      <c r="V902" s="14"/>
      <c r="W902" s="14"/>
      <c r="X902" s="14"/>
      <c r="Y902" s="14"/>
      <c r="Z902" s="14"/>
      <c r="AA902" s="14"/>
      <c r="AB902" s="14"/>
      <c r="AC902" s="14"/>
      <c r="AD902" s="14"/>
      <c r="AE902" s="14"/>
      <c r="AF902" s="14"/>
      <c r="AG902" s="14"/>
      <c r="AH902" s="14"/>
    </row>
    <row r="903" spans="1:34">
      <c r="A903" s="17"/>
      <c r="B903" s="18"/>
      <c r="C903" s="18"/>
      <c r="D903" s="18"/>
      <c r="E903" s="18"/>
      <c r="F903" s="18"/>
      <c r="G903" s="18"/>
      <c r="H903" s="18"/>
      <c r="I903" s="18"/>
      <c r="J903" s="18"/>
      <c r="K903" s="25"/>
      <c r="L903" s="18"/>
      <c r="M903" s="18"/>
      <c r="N903" s="18"/>
      <c r="O903" s="18"/>
      <c r="P903" s="18"/>
      <c r="Q903" s="18"/>
      <c r="R903" s="18"/>
      <c r="S903" s="14"/>
      <c r="T903" s="14"/>
      <c r="U903" s="14"/>
      <c r="V903" s="14"/>
      <c r="W903" s="14"/>
      <c r="X903" s="14"/>
      <c r="Y903" s="14"/>
      <c r="Z903" s="14"/>
      <c r="AA903" s="14"/>
      <c r="AB903" s="14"/>
      <c r="AC903" s="14"/>
      <c r="AD903" s="14"/>
      <c r="AE903" s="14"/>
      <c r="AF903" s="14"/>
      <c r="AG903" s="14"/>
      <c r="AH903" s="14"/>
    </row>
    <row r="904" spans="1:34">
      <c r="A904" s="17"/>
      <c r="B904" s="18"/>
      <c r="C904" s="18"/>
      <c r="D904" s="18"/>
      <c r="E904" s="18"/>
      <c r="F904" s="18"/>
      <c r="G904" s="18"/>
      <c r="H904" s="18"/>
      <c r="I904" s="18"/>
      <c r="J904" s="18"/>
      <c r="K904" s="25"/>
      <c r="L904" s="18"/>
      <c r="M904" s="18"/>
      <c r="N904" s="18"/>
      <c r="O904" s="18"/>
      <c r="P904" s="18"/>
      <c r="Q904" s="18"/>
      <c r="R904" s="18"/>
      <c r="S904" s="14"/>
      <c r="T904" s="14"/>
      <c r="U904" s="14"/>
      <c r="V904" s="14"/>
      <c r="W904" s="14"/>
      <c r="X904" s="14"/>
      <c r="Y904" s="14"/>
      <c r="Z904" s="14"/>
      <c r="AA904" s="14"/>
      <c r="AB904" s="14"/>
      <c r="AC904" s="14"/>
      <c r="AD904" s="14"/>
      <c r="AE904" s="14"/>
      <c r="AF904" s="14"/>
      <c r="AG904" s="14"/>
      <c r="AH904" s="14"/>
    </row>
    <row r="905" spans="1:34">
      <c r="A905" s="17"/>
      <c r="B905" s="18"/>
      <c r="C905" s="18"/>
      <c r="D905" s="18"/>
      <c r="E905" s="18"/>
      <c r="F905" s="18"/>
      <c r="G905" s="18"/>
      <c r="H905" s="18"/>
      <c r="I905" s="18"/>
      <c r="J905" s="18"/>
      <c r="K905" s="25"/>
      <c r="L905" s="18"/>
      <c r="M905" s="18"/>
      <c r="N905" s="18"/>
      <c r="O905" s="18"/>
      <c r="P905" s="18"/>
      <c r="Q905" s="18"/>
      <c r="R905" s="18"/>
      <c r="S905" s="14"/>
      <c r="T905" s="14"/>
      <c r="U905" s="14"/>
      <c r="V905" s="14"/>
      <c r="W905" s="14"/>
      <c r="X905" s="14"/>
      <c r="Y905" s="14"/>
      <c r="Z905" s="14"/>
      <c r="AA905" s="14"/>
      <c r="AB905" s="14"/>
      <c r="AC905" s="14"/>
      <c r="AD905" s="14"/>
      <c r="AE905" s="14"/>
      <c r="AF905" s="14"/>
      <c r="AG905" s="14"/>
      <c r="AH905" s="14"/>
    </row>
    <row r="906" spans="1:34">
      <c r="A906" s="17"/>
      <c r="B906" s="18"/>
      <c r="C906" s="18"/>
      <c r="D906" s="18"/>
      <c r="E906" s="18"/>
      <c r="F906" s="18"/>
      <c r="G906" s="18"/>
      <c r="H906" s="18"/>
      <c r="I906" s="18"/>
      <c r="J906" s="18"/>
      <c r="K906" s="25"/>
      <c r="L906" s="18"/>
      <c r="M906" s="18"/>
      <c r="N906" s="18"/>
      <c r="O906" s="18"/>
      <c r="P906" s="18"/>
      <c r="Q906" s="18"/>
      <c r="R906" s="18"/>
      <c r="S906" s="14"/>
      <c r="T906" s="14"/>
      <c r="U906" s="14"/>
      <c r="V906" s="14"/>
      <c r="W906" s="14"/>
      <c r="X906" s="14"/>
      <c r="Y906" s="14"/>
      <c r="Z906" s="14"/>
      <c r="AA906" s="14"/>
      <c r="AB906" s="14"/>
      <c r="AC906" s="14"/>
      <c r="AD906" s="14"/>
      <c r="AE906" s="14"/>
      <c r="AF906" s="14"/>
      <c r="AG906" s="14"/>
      <c r="AH906" s="14"/>
    </row>
    <row r="907" spans="1:34">
      <c r="A907" s="17"/>
      <c r="B907" s="18"/>
      <c r="C907" s="18"/>
      <c r="D907" s="18"/>
      <c r="E907" s="18"/>
      <c r="F907" s="18"/>
      <c r="G907" s="18"/>
      <c r="H907" s="18"/>
      <c r="I907" s="18"/>
      <c r="J907" s="18"/>
      <c r="K907" s="25"/>
      <c r="L907" s="18"/>
      <c r="M907" s="18"/>
      <c r="N907" s="18"/>
      <c r="O907" s="18"/>
      <c r="P907" s="18"/>
      <c r="Q907" s="18"/>
      <c r="R907" s="18"/>
      <c r="S907" s="14"/>
      <c r="T907" s="14"/>
      <c r="U907" s="14"/>
      <c r="V907" s="14"/>
      <c r="W907" s="14"/>
      <c r="X907" s="14"/>
      <c r="Y907" s="14"/>
      <c r="Z907" s="14"/>
      <c r="AA907" s="14"/>
      <c r="AB907" s="14"/>
      <c r="AC907" s="14"/>
      <c r="AD907" s="14"/>
      <c r="AE907" s="14"/>
      <c r="AF907" s="14"/>
      <c r="AG907" s="14"/>
      <c r="AH907" s="14"/>
    </row>
    <row r="908" spans="1:34">
      <c r="A908" s="17"/>
      <c r="B908" s="18"/>
      <c r="C908" s="18"/>
      <c r="D908" s="18"/>
      <c r="E908" s="18"/>
      <c r="F908" s="18"/>
      <c r="G908" s="18"/>
      <c r="H908" s="18"/>
      <c r="I908" s="18"/>
      <c r="J908" s="18"/>
      <c r="K908" s="25"/>
      <c r="L908" s="18"/>
      <c r="M908" s="18"/>
      <c r="N908" s="18"/>
      <c r="O908" s="18"/>
      <c r="P908" s="18"/>
      <c r="Q908" s="18"/>
      <c r="R908" s="18"/>
      <c r="S908" s="14"/>
      <c r="T908" s="14"/>
      <c r="U908" s="14"/>
      <c r="V908" s="14"/>
      <c r="W908" s="14"/>
      <c r="X908" s="14"/>
      <c r="Y908" s="14"/>
      <c r="Z908" s="14"/>
      <c r="AA908" s="14"/>
      <c r="AB908" s="14"/>
      <c r="AC908" s="14"/>
      <c r="AD908" s="14"/>
      <c r="AE908" s="14"/>
      <c r="AF908" s="14"/>
      <c r="AG908" s="14"/>
      <c r="AH908" s="14"/>
    </row>
    <row r="909" spans="1:34">
      <c r="A909" s="17"/>
      <c r="B909" s="18"/>
      <c r="C909" s="18"/>
      <c r="D909" s="18"/>
      <c r="E909" s="18"/>
      <c r="F909" s="18"/>
      <c r="G909" s="18"/>
      <c r="H909" s="18"/>
      <c r="I909" s="18"/>
      <c r="J909" s="18"/>
      <c r="K909" s="25"/>
      <c r="L909" s="18"/>
      <c r="M909" s="18"/>
      <c r="N909" s="18"/>
      <c r="O909" s="18"/>
      <c r="P909" s="18"/>
      <c r="Q909" s="18"/>
      <c r="R909" s="18"/>
      <c r="S909" s="14"/>
      <c r="T909" s="14"/>
      <c r="U909" s="14"/>
      <c r="V909" s="14"/>
      <c r="W909" s="14"/>
      <c r="X909" s="14"/>
      <c r="Y909" s="14"/>
      <c r="Z909" s="14"/>
      <c r="AA909" s="14"/>
      <c r="AB909" s="14"/>
      <c r="AC909" s="14"/>
      <c r="AD909" s="14"/>
      <c r="AE909" s="14"/>
      <c r="AF909" s="14"/>
      <c r="AG909" s="14"/>
      <c r="AH909" s="14"/>
    </row>
    <row r="910" spans="1:34">
      <c r="A910" s="17"/>
      <c r="B910" s="18"/>
      <c r="C910" s="18"/>
      <c r="D910" s="18"/>
      <c r="E910" s="18"/>
      <c r="F910" s="18"/>
      <c r="G910" s="18"/>
      <c r="H910" s="18"/>
      <c r="I910" s="18"/>
      <c r="J910" s="18"/>
      <c r="K910" s="25"/>
      <c r="L910" s="18"/>
      <c r="M910" s="18"/>
      <c r="N910" s="18"/>
      <c r="O910" s="18"/>
      <c r="P910" s="18"/>
      <c r="Q910" s="18"/>
      <c r="R910" s="18"/>
      <c r="S910" s="14"/>
      <c r="T910" s="14"/>
      <c r="U910" s="14"/>
      <c r="V910" s="14"/>
      <c r="W910" s="14"/>
      <c r="X910" s="14"/>
      <c r="Y910" s="14"/>
      <c r="Z910" s="14"/>
      <c r="AA910" s="14"/>
      <c r="AB910" s="14"/>
      <c r="AC910" s="14"/>
      <c r="AD910" s="14"/>
      <c r="AE910" s="14"/>
      <c r="AF910" s="14"/>
      <c r="AG910" s="14"/>
      <c r="AH910" s="14"/>
    </row>
    <row r="911" spans="1:34">
      <c r="A911" s="17"/>
      <c r="B911" s="18"/>
      <c r="C911" s="18"/>
      <c r="D911" s="18"/>
      <c r="E911" s="18"/>
      <c r="F911" s="18"/>
      <c r="G911" s="18"/>
      <c r="H911" s="18"/>
      <c r="I911" s="18"/>
      <c r="J911" s="18"/>
      <c r="K911" s="25"/>
      <c r="L911" s="18"/>
      <c r="M911" s="18"/>
      <c r="N911" s="18"/>
      <c r="O911" s="18"/>
      <c r="P911" s="18"/>
      <c r="Q911" s="18"/>
      <c r="R911" s="18"/>
      <c r="S911" s="14"/>
      <c r="T911" s="14"/>
      <c r="U911" s="14"/>
      <c r="V911" s="14"/>
      <c r="W911" s="14"/>
      <c r="X911" s="14"/>
      <c r="Y911" s="14"/>
      <c r="Z911" s="14"/>
      <c r="AA911" s="14"/>
      <c r="AB911" s="14"/>
      <c r="AC911" s="14"/>
      <c r="AD911" s="14"/>
      <c r="AE911" s="14"/>
      <c r="AF911" s="14"/>
      <c r="AG911" s="14"/>
      <c r="AH911" s="14"/>
    </row>
    <row r="912" spans="1:34">
      <c r="A912" s="17"/>
      <c r="B912" s="18"/>
      <c r="C912" s="18"/>
      <c r="D912" s="18"/>
      <c r="E912" s="18"/>
      <c r="F912" s="18"/>
      <c r="G912" s="18"/>
      <c r="H912" s="18"/>
      <c r="I912" s="18"/>
      <c r="J912" s="18"/>
      <c r="K912" s="25"/>
      <c r="L912" s="18"/>
      <c r="M912" s="18"/>
      <c r="N912" s="18"/>
      <c r="O912" s="18"/>
      <c r="P912" s="18"/>
      <c r="Q912" s="18"/>
      <c r="R912" s="18"/>
      <c r="S912" s="14"/>
      <c r="T912" s="14"/>
      <c r="U912" s="14"/>
      <c r="V912" s="14"/>
      <c r="W912" s="14"/>
      <c r="X912" s="14"/>
      <c r="Y912" s="14"/>
      <c r="Z912" s="14"/>
      <c r="AA912" s="14"/>
      <c r="AB912" s="14"/>
      <c r="AC912" s="14"/>
      <c r="AD912" s="14"/>
      <c r="AE912" s="14"/>
      <c r="AF912" s="14"/>
      <c r="AG912" s="14"/>
      <c r="AH912" s="14"/>
    </row>
    <row r="913" spans="1:34">
      <c r="A913" s="17"/>
      <c r="B913" s="18"/>
      <c r="C913" s="18"/>
      <c r="D913" s="18"/>
      <c r="E913" s="18"/>
      <c r="F913" s="18"/>
      <c r="G913" s="18"/>
      <c r="H913" s="18"/>
      <c r="I913" s="18"/>
      <c r="J913" s="18"/>
      <c r="K913" s="25"/>
      <c r="L913" s="18"/>
      <c r="M913" s="18"/>
      <c r="N913" s="18"/>
      <c r="O913" s="18"/>
      <c r="P913" s="18"/>
      <c r="Q913" s="18"/>
      <c r="R913" s="18"/>
      <c r="S913" s="14"/>
      <c r="T913" s="14"/>
      <c r="U913" s="14"/>
      <c r="V913" s="14"/>
      <c r="W913" s="14"/>
      <c r="X913" s="14"/>
      <c r="Y913" s="14"/>
      <c r="Z913" s="14"/>
      <c r="AA913" s="14"/>
      <c r="AB913" s="14"/>
      <c r="AC913" s="14"/>
      <c r="AD913" s="14"/>
      <c r="AE913" s="14"/>
      <c r="AF913" s="14"/>
      <c r="AG913" s="14"/>
      <c r="AH913" s="14"/>
    </row>
    <row r="914" spans="1:34">
      <c r="A914" s="17"/>
      <c r="B914" s="18"/>
      <c r="C914" s="18"/>
      <c r="D914" s="18"/>
      <c r="E914" s="18"/>
      <c r="F914" s="18"/>
      <c r="G914" s="18"/>
      <c r="H914" s="18"/>
      <c r="I914" s="18"/>
      <c r="J914" s="18"/>
      <c r="K914" s="25"/>
      <c r="L914" s="18"/>
      <c r="M914" s="18"/>
      <c r="N914" s="18"/>
      <c r="O914" s="18"/>
      <c r="P914" s="18"/>
      <c r="Q914" s="18"/>
      <c r="R914" s="18"/>
      <c r="S914" s="14"/>
      <c r="T914" s="14"/>
      <c r="U914" s="14"/>
      <c r="V914" s="14"/>
      <c r="W914" s="14"/>
      <c r="X914" s="14"/>
      <c r="Y914" s="14"/>
      <c r="Z914" s="14"/>
      <c r="AA914" s="14"/>
      <c r="AB914" s="14"/>
      <c r="AC914" s="14"/>
      <c r="AD914" s="14"/>
      <c r="AE914" s="14"/>
      <c r="AF914" s="14"/>
      <c r="AG914" s="14"/>
      <c r="AH914" s="14"/>
    </row>
    <row r="915" spans="1:34">
      <c r="A915" s="17"/>
      <c r="B915" s="18"/>
      <c r="C915" s="18"/>
      <c r="D915" s="18"/>
      <c r="E915" s="18"/>
      <c r="F915" s="18"/>
      <c r="G915" s="18"/>
      <c r="H915" s="18"/>
      <c r="I915" s="18"/>
      <c r="J915" s="18"/>
      <c r="K915" s="25"/>
      <c r="L915" s="18"/>
      <c r="M915" s="18"/>
      <c r="N915" s="18"/>
      <c r="O915" s="18"/>
      <c r="P915" s="18"/>
      <c r="Q915" s="18"/>
      <c r="R915" s="18"/>
      <c r="S915" s="14"/>
      <c r="T915" s="14"/>
      <c r="U915" s="14"/>
      <c r="V915" s="14"/>
      <c r="W915" s="14"/>
      <c r="X915" s="14"/>
      <c r="Y915" s="14"/>
      <c r="Z915" s="14"/>
      <c r="AA915" s="14"/>
      <c r="AB915" s="14"/>
      <c r="AC915" s="14"/>
      <c r="AD915" s="14"/>
      <c r="AE915" s="14"/>
      <c r="AF915" s="14"/>
      <c r="AG915" s="14"/>
      <c r="AH915" s="14"/>
    </row>
    <row r="916" spans="1:34">
      <c r="A916" s="17"/>
      <c r="B916" s="18"/>
      <c r="C916" s="18"/>
      <c r="D916" s="18"/>
      <c r="E916" s="18"/>
      <c r="F916" s="18"/>
      <c r="G916" s="18"/>
      <c r="H916" s="18"/>
      <c r="I916" s="18"/>
      <c r="J916" s="18"/>
      <c r="K916" s="25"/>
      <c r="L916" s="18"/>
      <c r="M916" s="18"/>
      <c r="N916" s="18"/>
      <c r="O916" s="18"/>
      <c r="P916" s="18"/>
      <c r="Q916" s="18"/>
      <c r="R916" s="18"/>
      <c r="S916" s="14"/>
      <c r="T916" s="14"/>
      <c r="U916" s="14"/>
      <c r="V916" s="14"/>
      <c r="W916" s="14"/>
      <c r="X916" s="14"/>
      <c r="Y916" s="14"/>
      <c r="Z916" s="14"/>
      <c r="AA916" s="14"/>
      <c r="AB916" s="14"/>
      <c r="AC916" s="14"/>
      <c r="AD916" s="14"/>
      <c r="AE916" s="14"/>
      <c r="AF916" s="14"/>
      <c r="AG916" s="14"/>
      <c r="AH916" s="14"/>
    </row>
    <row r="917" spans="1:34">
      <c r="A917" s="17"/>
      <c r="B917" s="18"/>
      <c r="C917" s="18"/>
      <c r="D917" s="18"/>
      <c r="E917" s="18"/>
      <c r="F917" s="18"/>
      <c r="G917" s="18"/>
      <c r="H917" s="18"/>
      <c r="I917" s="18"/>
      <c r="J917" s="18"/>
      <c r="K917" s="25"/>
      <c r="L917" s="18"/>
      <c r="M917" s="18"/>
      <c r="N917" s="18"/>
      <c r="O917" s="18"/>
      <c r="P917" s="18"/>
      <c r="Q917" s="18"/>
      <c r="R917" s="18"/>
      <c r="S917" s="14"/>
      <c r="T917" s="14"/>
      <c r="U917" s="14"/>
      <c r="V917" s="14"/>
      <c r="W917" s="14"/>
      <c r="X917" s="14"/>
      <c r="Y917" s="14"/>
      <c r="Z917" s="14"/>
      <c r="AA917" s="14"/>
      <c r="AB917" s="14"/>
      <c r="AC917" s="14"/>
      <c r="AD917" s="14"/>
      <c r="AE917" s="14"/>
      <c r="AF917" s="14"/>
      <c r="AG917" s="14"/>
      <c r="AH917" s="14"/>
    </row>
    <row r="918" spans="1:34">
      <c r="A918" s="17"/>
      <c r="B918" s="18"/>
      <c r="C918" s="18"/>
      <c r="D918" s="18"/>
      <c r="E918" s="18"/>
      <c r="F918" s="18"/>
      <c r="G918" s="18"/>
      <c r="H918" s="18"/>
      <c r="I918" s="18"/>
      <c r="J918" s="18"/>
      <c r="K918" s="25"/>
      <c r="L918" s="18"/>
      <c r="M918" s="18"/>
      <c r="N918" s="18"/>
      <c r="O918" s="18"/>
      <c r="P918" s="18"/>
      <c r="Q918" s="18"/>
      <c r="R918" s="18"/>
      <c r="S918" s="14"/>
      <c r="T918" s="14"/>
      <c r="U918" s="14"/>
      <c r="V918" s="14"/>
      <c r="W918" s="14"/>
      <c r="X918" s="14"/>
      <c r="Y918" s="14"/>
      <c r="Z918" s="14"/>
      <c r="AA918" s="14"/>
      <c r="AB918" s="14"/>
      <c r="AC918" s="14"/>
      <c r="AD918" s="14"/>
      <c r="AE918" s="14"/>
      <c r="AF918" s="14"/>
      <c r="AG918" s="14"/>
      <c r="AH918" s="14"/>
    </row>
    <row r="919" spans="1:34">
      <c r="A919" s="17"/>
      <c r="B919" s="18"/>
      <c r="C919" s="18"/>
      <c r="D919" s="18"/>
      <c r="E919" s="18"/>
      <c r="F919" s="18"/>
      <c r="G919" s="18"/>
      <c r="H919" s="18"/>
      <c r="I919" s="18"/>
      <c r="J919" s="18"/>
      <c r="K919" s="25"/>
      <c r="L919" s="18"/>
      <c r="M919" s="18"/>
      <c r="N919" s="18"/>
      <c r="O919" s="18"/>
      <c r="P919" s="18"/>
      <c r="Q919" s="18"/>
      <c r="R919" s="18"/>
      <c r="S919" s="14"/>
      <c r="T919" s="14"/>
      <c r="U919" s="14"/>
      <c r="V919" s="14"/>
      <c r="W919" s="14"/>
      <c r="X919" s="14"/>
      <c r="Y919" s="14"/>
      <c r="Z919" s="14"/>
      <c r="AA919" s="14"/>
      <c r="AB919" s="14"/>
      <c r="AC919" s="14"/>
      <c r="AD919" s="14"/>
      <c r="AE919" s="14"/>
      <c r="AF919" s="14"/>
      <c r="AG919" s="14"/>
      <c r="AH919" s="14"/>
    </row>
    <row r="920" spans="1:34">
      <c r="A920" s="17"/>
      <c r="B920" s="18"/>
      <c r="C920" s="18"/>
      <c r="D920" s="18"/>
      <c r="E920" s="18"/>
      <c r="F920" s="18"/>
      <c r="G920" s="18"/>
      <c r="H920" s="18"/>
      <c r="I920" s="18"/>
      <c r="J920" s="18"/>
      <c r="K920" s="25"/>
      <c r="L920" s="18"/>
      <c r="M920" s="18"/>
      <c r="N920" s="18"/>
      <c r="O920" s="18"/>
      <c r="P920" s="18"/>
      <c r="Q920" s="18"/>
      <c r="R920" s="18"/>
      <c r="S920" s="14"/>
      <c r="T920" s="14"/>
      <c r="U920" s="14"/>
      <c r="V920" s="14"/>
      <c r="W920" s="14"/>
      <c r="X920" s="14"/>
      <c r="Y920" s="14"/>
      <c r="Z920" s="14"/>
      <c r="AA920" s="14"/>
      <c r="AB920" s="14"/>
      <c r="AC920" s="14"/>
      <c r="AD920" s="14"/>
      <c r="AE920" s="14"/>
      <c r="AF920" s="14"/>
      <c r="AG920" s="14"/>
      <c r="AH920" s="14"/>
    </row>
    <row r="921" spans="1:34">
      <c r="A921" s="17"/>
      <c r="B921" s="18"/>
      <c r="C921" s="18"/>
      <c r="D921" s="18"/>
      <c r="E921" s="18"/>
      <c r="F921" s="18"/>
      <c r="G921" s="18"/>
      <c r="H921" s="18"/>
      <c r="I921" s="18"/>
      <c r="J921" s="18"/>
      <c r="K921" s="25"/>
      <c r="L921" s="18"/>
      <c r="M921" s="18"/>
      <c r="N921" s="18"/>
      <c r="O921" s="18"/>
      <c r="P921" s="18"/>
      <c r="Q921" s="18"/>
      <c r="R921" s="18"/>
      <c r="S921" s="14"/>
      <c r="T921" s="14"/>
      <c r="U921" s="14"/>
      <c r="V921" s="14"/>
      <c r="W921" s="14"/>
      <c r="X921" s="14"/>
      <c r="Y921" s="14"/>
      <c r="Z921" s="14"/>
      <c r="AA921" s="14"/>
      <c r="AB921" s="14"/>
      <c r="AC921" s="14"/>
      <c r="AD921" s="14"/>
      <c r="AE921" s="14"/>
      <c r="AF921" s="14"/>
      <c r="AG921" s="14"/>
      <c r="AH921" s="14"/>
    </row>
    <row r="922" spans="1:34">
      <c r="A922" s="17"/>
      <c r="B922" s="18"/>
      <c r="C922" s="18"/>
      <c r="D922" s="18"/>
      <c r="E922" s="18"/>
      <c r="F922" s="18"/>
      <c r="G922" s="18"/>
      <c r="H922" s="18"/>
      <c r="I922" s="18"/>
      <c r="J922" s="18"/>
      <c r="K922" s="25"/>
      <c r="L922" s="18"/>
      <c r="M922" s="18"/>
      <c r="N922" s="18"/>
      <c r="O922" s="18"/>
      <c r="P922" s="18"/>
      <c r="Q922" s="18"/>
      <c r="R922" s="18"/>
      <c r="S922" s="14"/>
      <c r="T922" s="14"/>
      <c r="U922" s="14"/>
      <c r="V922" s="14"/>
      <c r="W922" s="14"/>
      <c r="X922" s="14"/>
      <c r="Y922" s="14"/>
      <c r="Z922" s="14"/>
      <c r="AA922" s="14"/>
      <c r="AB922" s="14"/>
      <c r="AC922" s="14"/>
      <c r="AD922" s="14"/>
      <c r="AE922" s="14"/>
      <c r="AF922" s="14"/>
      <c r="AG922" s="14"/>
      <c r="AH922" s="14"/>
    </row>
    <row r="923" spans="1:34">
      <c r="A923" s="17"/>
      <c r="B923" s="18"/>
      <c r="C923" s="18"/>
      <c r="D923" s="18"/>
      <c r="E923" s="18"/>
      <c r="F923" s="18"/>
      <c r="G923" s="18"/>
      <c r="H923" s="18"/>
      <c r="I923" s="18"/>
      <c r="J923" s="18"/>
      <c r="K923" s="25"/>
      <c r="L923" s="18"/>
      <c r="M923" s="18"/>
      <c r="N923" s="18"/>
      <c r="O923" s="18"/>
      <c r="P923" s="18"/>
      <c r="Q923" s="18"/>
      <c r="R923" s="18"/>
      <c r="S923" s="14"/>
      <c r="T923" s="14"/>
      <c r="U923" s="14"/>
      <c r="V923" s="14"/>
      <c r="W923" s="14"/>
      <c r="X923" s="14"/>
      <c r="Y923" s="14"/>
      <c r="Z923" s="14"/>
      <c r="AA923" s="14"/>
      <c r="AB923" s="14"/>
      <c r="AC923" s="14"/>
      <c r="AD923" s="14"/>
      <c r="AE923" s="14"/>
      <c r="AF923" s="14"/>
      <c r="AG923" s="14"/>
      <c r="AH923" s="14"/>
    </row>
    <row r="924" spans="1:34">
      <c r="A924" s="17"/>
      <c r="B924" s="18"/>
      <c r="C924" s="18"/>
      <c r="D924" s="18"/>
      <c r="E924" s="18"/>
      <c r="F924" s="18"/>
      <c r="G924" s="18"/>
      <c r="H924" s="18"/>
      <c r="I924" s="18"/>
      <c r="J924" s="18"/>
      <c r="K924" s="25"/>
      <c r="L924" s="18"/>
      <c r="M924" s="18"/>
      <c r="N924" s="18"/>
      <c r="O924" s="18"/>
      <c r="P924" s="18"/>
      <c r="Q924" s="18"/>
      <c r="R924" s="18"/>
      <c r="S924" s="14"/>
      <c r="T924" s="14"/>
      <c r="U924" s="14"/>
      <c r="V924" s="14"/>
      <c r="W924" s="14"/>
      <c r="X924" s="14"/>
      <c r="Y924" s="14"/>
      <c r="Z924" s="14"/>
      <c r="AA924" s="14"/>
      <c r="AB924" s="14"/>
      <c r="AC924" s="14"/>
      <c r="AD924" s="14"/>
      <c r="AE924" s="14"/>
      <c r="AF924" s="14"/>
      <c r="AG924" s="14"/>
      <c r="AH924" s="14"/>
    </row>
    <row r="925" spans="1:34">
      <c r="A925" s="17"/>
      <c r="B925" s="18"/>
      <c r="C925" s="18"/>
      <c r="D925" s="18"/>
      <c r="E925" s="18"/>
      <c r="F925" s="18"/>
      <c r="G925" s="18"/>
      <c r="H925" s="18"/>
      <c r="I925" s="18"/>
      <c r="J925" s="18"/>
      <c r="K925" s="25"/>
      <c r="L925" s="18"/>
      <c r="M925" s="18"/>
      <c r="N925" s="18"/>
      <c r="O925" s="18"/>
      <c r="P925" s="18"/>
      <c r="Q925" s="18"/>
      <c r="R925" s="18"/>
      <c r="S925" s="14"/>
      <c r="T925" s="14"/>
      <c r="U925" s="14"/>
      <c r="V925" s="14"/>
      <c r="W925" s="14"/>
      <c r="X925" s="14"/>
      <c r="Y925" s="14"/>
      <c r="Z925" s="14"/>
      <c r="AA925" s="14"/>
      <c r="AB925" s="14"/>
      <c r="AC925" s="14"/>
      <c r="AD925" s="14"/>
      <c r="AE925" s="14"/>
      <c r="AF925" s="14"/>
      <c r="AG925" s="14"/>
      <c r="AH925" s="14"/>
    </row>
    <row r="926" spans="1:34">
      <c r="A926" s="17"/>
      <c r="B926" s="18"/>
      <c r="C926" s="18"/>
      <c r="D926" s="18"/>
      <c r="E926" s="18"/>
      <c r="F926" s="18"/>
      <c r="G926" s="18"/>
      <c r="H926" s="18"/>
      <c r="I926" s="18"/>
      <c r="J926" s="18"/>
      <c r="K926" s="25"/>
      <c r="L926" s="18"/>
      <c r="M926" s="18"/>
      <c r="N926" s="18"/>
      <c r="O926" s="18"/>
      <c r="P926" s="18"/>
      <c r="Q926" s="18"/>
      <c r="R926" s="18"/>
      <c r="S926" s="14"/>
      <c r="T926" s="14"/>
      <c r="U926" s="14"/>
      <c r="V926" s="14"/>
      <c r="W926" s="14"/>
      <c r="X926" s="14"/>
      <c r="Y926" s="14"/>
      <c r="Z926" s="14"/>
      <c r="AA926" s="14"/>
      <c r="AB926" s="14"/>
      <c r="AC926" s="14"/>
      <c r="AD926" s="14"/>
      <c r="AE926" s="14"/>
      <c r="AF926" s="14"/>
      <c r="AG926" s="14"/>
      <c r="AH926" s="14"/>
    </row>
    <row r="927" spans="1:34">
      <c r="A927" s="17"/>
      <c r="B927" s="18"/>
      <c r="C927" s="18"/>
      <c r="D927" s="18"/>
      <c r="E927" s="18"/>
      <c r="F927" s="18"/>
      <c r="G927" s="18"/>
      <c r="H927" s="18"/>
      <c r="I927" s="18"/>
      <c r="J927" s="18"/>
      <c r="K927" s="25"/>
      <c r="L927" s="18"/>
      <c r="M927" s="18"/>
      <c r="N927" s="18"/>
      <c r="O927" s="18"/>
      <c r="P927" s="18"/>
      <c r="Q927" s="18"/>
      <c r="R927" s="18"/>
      <c r="S927" s="14"/>
      <c r="T927" s="14"/>
      <c r="U927" s="14"/>
      <c r="V927" s="14"/>
      <c r="W927" s="14"/>
      <c r="X927" s="14"/>
      <c r="Y927" s="14"/>
      <c r="Z927" s="14"/>
      <c r="AA927" s="14"/>
      <c r="AB927" s="14"/>
      <c r="AC927" s="14"/>
      <c r="AD927" s="14"/>
      <c r="AE927" s="14"/>
      <c r="AF927" s="14"/>
      <c r="AG927" s="14"/>
      <c r="AH927" s="14"/>
    </row>
    <row r="928" spans="1:34">
      <c r="A928" s="17"/>
      <c r="B928" s="18"/>
      <c r="C928" s="18"/>
      <c r="D928" s="18"/>
      <c r="E928" s="18"/>
      <c r="F928" s="18"/>
      <c r="G928" s="18"/>
      <c r="H928" s="18"/>
      <c r="I928" s="18"/>
      <c r="J928" s="18"/>
      <c r="K928" s="25"/>
      <c r="L928" s="18"/>
      <c r="M928" s="18"/>
      <c r="N928" s="18"/>
      <c r="O928" s="18"/>
      <c r="P928" s="18"/>
      <c r="Q928" s="18"/>
      <c r="R928" s="18"/>
      <c r="S928" s="14"/>
      <c r="T928" s="14"/>
      <c r="U928" s="14"/>
      <c r="V928" s="14"/>
      <c r="W928" s="14"/>
      <c r="X928" s="14"/>
      <c r="Y928" s="14"/>
      <c r="Z928" s="14"/>
      <c r="AA928" s="14"/>
      <c r="AB928" s="14"/>
      <c r="AC928" s="14"/>
      <c r="AD928" s="14"/>
      <c r="AE928" s="14"/>
      <c r="AF928" s="14"/>
      <c r="AG928" s="14"/>
      <c r="AH928" s="14"/>
    </row>
    <row r="929" spans="1:34">
      <c r="A929" s="17"/>
      <c r="B929" s="18"/>
      <c r="C929" s="18"/>
      <c r="D929" s="18"/>
      <c r="E929" s="18"/>
      <c r="F929" s="18"/>
      <c r="G929" s="18"/>
      <c r="H929" s="18"/>
      <c r="I929" s="18"/>
      <c r="J929" s="18"/>
      <c r="K929" s="25"/>
      <c r="L929" s="18"/>
      <c r="M929" s="18"/>
      <c r="N929" s="18"/>
      <c r="O929" s="18"/>
      <c r="P929" s="18"/>
      <c r="Q929" s="18"/>
      <c r="R929" s="18"/>
      <c r="S929" s="14"/>
      <c r="T929" s="14"/>
      <c r="U929" s="14"/>
      <c r="V929" s="14"/>
      <c r="W929" s="14"/>
      <c r="X929" s="14"/>
      <c r="Y929" s="14"/>
      <c r="Z929" s="14"/>
      <c r="AA929" s="14"/>
      <c r="AB929" s="14"/>
      <c r="AC929" s="14"/>
      <c r="AD929" s="14"/>
      <c r="AE929" s="14"/>
      <c r="AF929" s="14"/>
      <c r="AG929" s="14"/>
      <c r="AH929" s="14"/>
    </row>
    <row r="930" spans="1:34">
      <c r="A930" s="17"/>
      <c r="B930" s="18"/>
      <c r="C930" s="18"/>
      <c r="D930" s="18"/>
      <c r="E930" s="18"/>
      <c r="F930" s="18"/>
      <c r="G930" s="18"/>
      <c r="H930" s="18"/>
      <c r="I930" s="18"/>
      <c r="J930" s="18"/>
      <c r="K930" s="25"/>
      <c r="L930" s="18"/>
      <c r="M930" s="18"/>
      <c r="N930" s="18"/>
      <c r="O930" s="18"/>
      <c r="P930" s="18"/>
      <c r="Q930" s="18"/>
      <c r="R930" s="18"/>
      <c r="S930" s="14"/>
      <c r="T930" s="14"/>
      <c r="U930" s="14"/>
      <c r="V930" s="14"/>
      <c r="W930" s="14"/>
      <c r="X930" s="14"/>
      <c r="Y930" s="14"/>
      <c r="Z930" s="14"/>
      <c r="AA930" s="14"/>
      <c r="AB930" s="14"/>
      <c r="AC930" s="14"/>
      <c r="AD930" s="14"/>
      <c r="AE930" s="14"/>
      <c r="AF930" s="14"/>
      <c r="AG930" s="14"/>
      <c r="AH930" s="14"/>
    </row>
    <row r="931" spans="1:34">
      <c r="A931" s="17"/>
      <c r="B931" s="18"/>
      <c r="C931" s="18"/>
      <c r="D931" s="18"/>
      <c r="E931" s="18"/>
      <c r="F931" s="18"/>
      <c r="G931" s="18"/>
      <c r="H931" s="18"/>
      <c r="I931" s="18"/>
      <c r="J931" s="18"/>
      <c r="K931" s="25"/>
      <c r="L931" s="18"/>
      <c r="M931" s="18"/>
      <c r="N931" s="18"/>
      <c r="O931" s="18"/>
      <c r="P931" s="18"/>
      <c r="Q931" s="18"/>
      <c r="R931" s="18"/>
      <c r="S931" s="14"/>
      <c r="T931" s="14"/>
      <c r="U931" s="14"/>
      <c r="V931" s="14"/>
      <c r="W931" s="14"/>
      <c r="X931" s="14"/>
      <c r="Y931" s="14"/>
      <c r="Z931" s="14"/>
      <c r="AA931" s="14"/>
      <c r="AB931" s="14"/>
      <c r="AC931" s="14"/>
      <c r="AD931" s="14"/>
      <c r="AE931" s="14"/>
      <c r="AF931" s="14"/>
      <c r="AG931" s="14"/>
      <c r="AH931" s="14"/>
    </row>
    <row r="932" spans="1:34">
      <c r="A932" s="17"/>
      <c r="B932" s="18"/>
      <c r="C932" s="18"/>
      <c r="D932" s="18"/>
      <c r="E932" s="18"/>
      <c r="F932" s="18"/>
      <c r="G932" s="18"/>
      <c r="H932" s="18"/>
      <c r="I932" s="18"/>
      <c r="J932" s="18"/>
      <c r="K932" s="25"/>
      <c r="L932" s="18"/>
      <c r="M932" s="18"/>
      <c r="N932" s="18"/>
      <c r="O932" s="18"/>
      <c r="P932" s="18"/>
      <c r="Q932" s="18"/>
      <c r="R932" s="18"/>
      <c r="S932" s="14"/>
      <c r="T932" s="14"/>
      <c r="U932" s="14"/>
      <c r="V932" s="14"/>
      <c r="W932" s="14"/>
      <c r="X932" s="14"/>
      <c r="Y932" s="14"/>
      <c r="Z932" s="14"/>
      <c r="AA932" s="14"/>
      <c r="AB932" s="14"/>
      <c r="AC932" s="14"/>
      <c r="AD932" s="14"/>
      <c r="AE932" s="14"/>
      <c r="AF932" s="14"/>
      <c r="AG932" s="14"/>
      <c r="AH932" s="14"/>
    </row>
    <row r="933" spans="1:34">
      <c r="A933" s="17"/>
      <c r="B933" s="18"/>
      <c r="C933" s="18"/>
      <c r="D933" s="18"/>
      <c r="E933" s="18"/>
      <c r="F933" s="18"/>
      <c r="G933" s="18"/>
      <c r="H933" s="18"/>
      <c r="I933" s="18"/>
      <c r="J933" s="18"/>
      <c r="K933" s="25"/>
      <c r="L933" s="18"/>
      <c r="M933" s="18"/>
      <c r="N933" s="18"/>
      <c r="O933" s="18"/>
      <c r="P933" s="18"/>
      <c r="Q933" s="18"/>
      <c r="R933" s="18"/>
      <c r="S933" s="14"/>
      <c r="T933" s="14"/>
      <c r="U933" s="14"/>
      <c r="V933" s="14"/>
      <c r="W933" s="14"/>
      <c r="X933" s="14"/>
      <c r="Y933" s="14"/>
      <c r="Z933" s="14"/>
      <c r="AA933" s="14"/>
      <c r="AB933" s="14"/>
      <c r="AC933" s="14"/>
      <c r="AD933" s="14"/>
      <c r="AE933" s="14"/>
      <c r="AF933" s="14"/>
      <c r="AG933" s="14"/>
      <c r="AH933" s="14"/>
    </row>
    <row r="934" spans="1:34">
      <c r="A934" s="17"/>
      <c r="B934" s="18"/>
      <c r="C934" s="18"/>
      <c r="D934" s="18"/>
      <c r="E934" s="18"/>
      <c r="F934" s="18"/>
      <c r="G934" s="18"/>
      <c r="H934" s="18"/>
      <c r="I934" s="18"/>
      <c r="J934" s="18"/>
      <c r="K934" s="25"/>
      <c r="L934" s="18"/>
      <c r="M934" s="18"/>
      <c r="N934" s="18"/>
      <c r="O934" s="18"/>
      <c r="P934" s="18"/>
      <c r="Q934" s="18"/>
      <c r="R934" s="18"/>
      <c r="S934" s="14"/>
      <c r="T934" s="14"/>
      <c r="U934" s="14"/>
      <c r="V934" s="14"/>
      <c r="W934" s="14"/>
      <c r="X934" s="14"/>
      <c r="Y934" s="14"/>
      <c r="Z934" s="14"/>
      <c r="AA934" s="14"/>
      <c r="AB934" s="14"/>
      <c r="AC934" s="14"/>
      <c r="AD934" s="14"/>
      <c r="AE934" s="14"/>
      <c r="AF934" s="14"/>
      <c r="AG934" s="14"/>
      <c r="AH934" s="14"/>
    </row>
    <row r="935" spans="1:34">
      <c r="A935" s="17"/>
      <c r="B935" s="18"/>
      <c r="C935" s="18"/>
      <c r="D935" s="18"/>
      <c r="E935" s="18"/>
      <c r="F935" s="18"/>
      <c r="G935" s="18"/>
      <c r="H935" s="18"/>
      <c r="I935" s="18"/>
      <c r="J935" s="18"/>
      <c r="K935" s="25"/>
      <c r="L935" s="18"/>
      <c r="M935" s="18"/>
      <c r="N935" s="18"/>
      <c r="O935" s="18"/>
      <c r="P935" s="18"/>
      <c r="Q935" s="18"/>
      <c r="R935" s="18"/>
      <c r="S935" s="14"/>
      <c r="T935" s="14"/>
      <c r="U935" s="14"/>
      <c r="V935" s="14"/>
      <c r="W935" s="14"/>
      <c r="X935" s="14"/>
      <c r="Y935" s="14"/>
      <c r="Z935" s="14"/>
      <c r="AA935" s="14"/>
      <c r="AB935" s="14"/>
      <c r="AC935" s="14"/>
      <c r="AD935" s="14"/>
      <c r="AE935" s="14"/>
      <c r="AF935" s="14"/>
      <c r="AG935" s="14"/>
      <c r="AH935" s="14"/>
    </row>
    <row r="936" spans="1:34">
      <c r="A936" s="17"/>
      <c r="B936" s="18"/>
      <c r="C936" s="18"/>
      <c r="D936" s="18"/>
      <c r="E936" s="18"/>
      <c r="F936" s="18"/>
      <c r="G936" s="18"/>
      <c r="H936" s="18"/>
      <c r="I936" s="18"/>
      <c r="J936" s="18"/>
      <c r="K936" s="25"/>
      <c r="L936" s="18"/>
      <c r="M936" s="18"/>
      <c r="N936" s="18"/>
      <c r="O936" s="18"/>
      <c r="P936" s="18"/>
      <c r="Q936" s="18"/>
      <c r="R936" s="18"/>
      <c r="S936" s="14"/>
      <c r="T936" s="14"/>
      <c r="U936" s="14"/>
      <c r="V936" s="14"/>
      <c r="W936" s="14"/>
      <c r="X936" s="14"/>
      <c r="Y936" s="14"/>
      <c r="Z936" s="14"/>
      <c r="AA936" s="14"/>
      <c r="AB936" s="14"/>
      <c r="AC936" s="14"/>
      <c r="AD936" s="14"/>
      <c r="AE936" s="14"/>
      <c r="AF936" s="14"/>
      <c r="AG936" s="14"/>
      <c r="AH936" s="14"/>
    </row>
    <row r="937" spans="1:34">
      <c r="A937" s="17"/>
      <c r="B937" s="18"/>
      <c r="C937" s="18"/>
      <c r="D937" s="18"/>
      <c r="E937" s="18"/>
      <c r="F937" s="18"/>
      <c r="G937" s="18"/>
      <c r="H937" s="18"/>
      <c r="I937" s="18"/>
      <c r="J937" s="18"/>
      <c r="K937" s="25"/>
      <c r="L937" s="18"/>
      <c r="M937" s="18"/>
      <c r="N937" s="18"/>
      <c r="O937" s="18"/>
      <c r="P937" s="18"/>
      <c r="Q937" s="18"/>
      <c r="R937" s="18"/>
      <c r="S937" s="14"/>
      <c r="T937" s="14"/>
      <c r="U937" s="14"/>
      <c r="V937" s="14"/>
      <c r="W937" s="14"/>
      <c r="X937" s="14"/>
      <c r="Y937" s="14"/>
      <c r="Z937" s="14"/>
      <c r="AA937" s="14"/>
      <c r="AB937" s="14"/>
      <c r="AC937" s="14"/>
      <c r="AD937" s="14"/>
      <c r="AE937" s="14"/>
      <c r="AF937" s="14"/>
      <c r="AG937" s="14"/>
      <c r="AH937" s="14"/>
    </row>
    <row r="938" spans="1:34">
      <c r="A938" s="17"/>
      <c r="B938" s="18"/>
      <c r="C938" s="18"/>
      <c r="D938" s="18"/>
      <c r="E938" s="18"/>
      <c r="F938" s="18"/>
      <c r="G938" s="18"/>
      <c r="H938" s="18"/>
      <c r="I938" s="18"/>
      <c r="J938" s="18"/>
      <c r="K938" s="25"/>
      <c r="L938" s="18"/>
      <c r="M938" s="18"/>
      <c r="N938" s="18"/>
      <c r="O938" s="18"/>
      <c r="P938" s="18"/>
      <c r="Q938" s="18"/>
      <c r="R938" s="18"/>
      <c r="S938" s="14"/>
      <c r="T938" s="14"/>
      <c r="U938" s="14"/>
      <c r="V938" s="14"/>
      <c r="W938" s="14"/>
      <c r="X938" s="14"/>
      <c r="Y938" s="14"/>
      <c r="Z938" s="14"/>
      <c r="AA938" s="14"/>
      <c r="AB938" s="14"/>
      <c r="AC938" s="14"/>
      <c r="AD938" s="14"/>
      <c r="AE938" s="14"/>
      <c r="AF938" s="14"/>
      <c r="AG938" s="14"/>
      <c r="AH938" s="14"/>
    </row>
    <row r="939" spans="1:34">
      <c r="A939" s="17"/>
      <c r="B939" s="18"/>
      <c r="C939" s="18"/>
      <c r="D939" s="18"/>
      <c r="E939" s="18"/>
      <c r="F939" s="18"/>
      <c r="G939" s="18"/>
      <c r="H939" s="18"/>
      <c r="I939" s="18"/>
      <c r="J939" s="18"/>
      <c r="K939" s="25"/>
      <c r="L939" s="18"/>
      <c r="M939" s="18"/>
      <c r="N939" s="18"/>
      <c r="O939" s="18"/>
      <c r="P939" s="18"/>
      <c r="Q939" s="18"/>
      <c r="R939" s="18"/>
      <c r="S939" s="14"/>
      <c r="T939" s="14"/>
      <c r="U939" s="14"/>
      <c r="V939" s="14"/>
      <c r="W939" s="14"/>
      <c r="X939" s="14"/>
      <c r="Y939" s="14"/>
      <c r="Z939" s="14"/>
      <c r="AA939" s="14"/>
      <c r="AB939" s="14"/>
      <c r="AC939" s="14"/>
      <c r="AD939" s="14"/>
      <c r="AE939" s="14"/>
      <c r="AF939" s="14"/>
      <c r="AG939" s="14"/>
      <c r="AH939" s="14"/>
    </row>
    <row r="940" spans="1:34">
      <c r="A940" s="17"/>
      <c r="B940" s="18"/>
      <c r="C940" s="18"/>
      <c r="D940" s="18"/>
      <c r="E940" s="18"/>
      <c r="F940" s="18"/>
      <c r="G940" s="18"/>
      <c r="H940" s="18"/>
      <c r="I940" s="18"/>
      <c r="J940" s="18"/>
      <c r="K940" s="25"/>
      <c r="L940" s="18"/>
      <c r="M940" s="18"/>
      <c r="N940" s="18"/>
      <c r="O940" s="18"/>
      <c r="P940" s="18"/>
      <c r="Q940" s="18"/>
      <c r="R940" s="18"/>
      <c r="S940" s="14"/>
      <c r="T940" s="14"/>
      <c r="U940" s="14"/>
      <c r="V940" s="14"/>
      <c r="W940" s="14"/>
      <c r="X940" s="14"/>
      <c r="Y940" s="14"/>
      <c r="Z940" s="14"/>
      <c r="AA940" s="14"/>
      <c r="AB940" s="14"/>
      <c r="AC940" s="14"/>
      <c r="AD940" s="14"/>
      <c r="AE940" s="14"/>
      <c r="AF940" s="14"/>
      <c r="AG940" s="14"/>
      <c r="AH940" s="14"/>
    </row>
    <row r="941" spans="1:34">
      <c r="A941" s="17"/>
      <c r="B941" s="18"/>
      <c r="C941" s="18"/>
      <c r="D941" s="18"/>
      <c r="E941" s="18"/>
      <c r="F941" s="18"/>
      <c r="G941" s="18"/>
      <c r="H941" s="18"/>
      <c r="I941" s="18"/>
      <c r="J941" s="18"/>
      <c r="K941" s="25"/>
      <c r="L941" s="18"/>
      <c r="M941" s="18"/>
      <c r="N941" s="18"/>
      <c r="O941" s="18"/>
      <c r="P941" s="18"/>
      <c r="Q941" s="18"/>
      <c r="R941" s="18"/>
      <c r="S941" s="14"/>
      <c r="T941" s="14"/>
      <c r="U941" s="14"/>
      <c r="V941" s="14"/>
      <c r="W941" s="14"/>
      <c r="X941" s="14"/>
      <c r="Y941" s="14"/>
      <c r="Z941" s="14"/>
      <c r="AA941" s="14"/>
      <c r="AB941" s="14"/>
      <c r="AC941" s="14"/>
      <c r="AD941" s="14"/>
      <c r="AE941" s="14"/>
      <c r="AF941" s="14"/>
      <c r="AG941" s="14"/>
      <c r="AH941" s="14"/>
    </row>
    <row r="942" spans="1:34">
      <c r="A942" s="17"/>
      <c r="B942" s="18"/>
      <c r="C942" s="18"/>
      <c r="D942" s="18"/>
      <c r="E942" s="18"/>
      <c r="F942" s="18"/>
      <c r="G942" s="18"/>
      <c r="H942" s="18"/>
      <c r="I942" s="18"/>
      <c r="J942" s="18"/>
      <c r="K942" s="25"/>
      <c r="L942" s="18"/>
      <c r="M942" s="18"/>
      <c r="N942" s="18"/>
      <c r="O942" s="18"/>
      <c r="P942" s="18"/>
      <c r="Q942" s="18"/>
      <c r="R942" s="18"/>
      <c r="S942" s="14"/>
      <c r="T942" s="14"/>
      <c r="U942" s="14"/>
      <c r="V942" s="14"/>
      <c r="W942" s="14"/>
      <c r="X942" s="14"/>
      <c r="Y942" s="14"/>
      <c r="Z942" s="14"/>
      <c r="AA942" s="14"/>
      <c r="AB942" s="14"/>
      <c r="AC942" s="14"/>
      <c r="AD942" s="14"/>
      <c r="AE942" s="14"/>
      <c r="AF942" s="14"/>
      <c r="AG942" s="14"/>
      <c r="AH942" s="14"/>
    </row>
    <row r="943" spans="1:34">
      <c r="A943" s="17"/>
      <c r="B943" s="18"/>
      <c r="C943" s="18"/>
      <c r="D943" s="18"/>
      <c r="E943" s="18"/>
      <c r="F943" s="18"/>
      <c r="G943" s="18"/>
      <c r="H943" s="18"/>
      <c r="I943" s="18"/>
      <c r="J943" s="18"/>
      <c r="K943" s="25"/>
      <c r="L943" s="18"/>
      <c r="M943" s="18"/>
      <c r="N943" s="18"/>
      <c r="O943" s="18"/>
      <c r="P943" s="18"/>
      <c r="Q943" s="18"/>
      <c r="R943" s="18"/>
      <c r="S943" s="14"/>
      <c r="T943" s="14"/>
      <c r="U943" s="14"/>
      <c r="V943" s="14"/>
      <c r="W943" s="14"/>
      <c r="X943" s="14"/>
      <c r="Y943" s="14"/>
      <c r="Z943" s="14"/>
      <c r="AA943" s="14"/>
      <c r="AB943" s="14"/>
      <c r="AC943" s="14"/>
      <c r="AD943" s="14"/>
      <c r="AE943" s="14"/>
      <c r="AF943" s="14"/>
      <c r="AG943" s="14"/>
      <c r="AH943" s="14"/>
    </row>
    <row r="944" spans="1:34">
      <c r="A944" s="17"/>
      <c r="B944" s="18"/>
      <c r="C944" s="18"/>
      <c r="D944" s="18"/>
      <c r="E944" s="18"/>
      <c r="F944" s="18"/>
      <c r="G944" s="18"/>
      <c r="H944" s="18"/>
      <c r="I944" s="18"/>
      <c r="J944" s="18"/>
      <c r="K944" s="25"/>
      <c r="L944" s="18"/>
      <c r="M944" s="18"/>
      <c r="N944" s="18"/>
      <c r="O944" s="18"/>
      <c r="P944" s="18"/>
      <c r="Q944" s="18"/>
      <c r="R944" s="18"/>
      <c r="S944" s="14"/>
      <c r="T944" s="14"/>
      <c r="U944" s="14"/>
      <c r="V944" s="14"/>
      <c r="W944" s="14"/>
      <c r="X944" s="14"/>
      <c r="Y944" s="14"/>
      <c r="Z944" s="14"/>
      <c r="AA944" s="14"/>
      <c r="AB944" s="14"/>
      <c r="AC944" s="14"/>
      <c r="AD944" s="14"/>
      <c r="AE944" s="14"/>
      <c r="AF944" s="14"/>
      <c r="AG944" s="14"/>
      <c r="AH944" s="14"/>
    </row>
    <row r="945" spans="1:34">
      <c r="A945" s="17"/>
      <c r="B945" s="18"/>
      <c r="C945" s="18"/>
      <c r="D945" s="18"/>
      <c r="E945" s="18"/>
      <c r="F945" s="18"/>
      <c r="G945" s="18"/>
      <c r="H945" s="18"/>
      <c r="I945" s="18"/>
      <c r="J945" s="18"/>
      <c r="K945" s="25"/>
      <c r="L945" s="18"/>
      <c r="M945" s="18"/>
      <c r="N945" s="18"/>
      <c r="O945" s="18"/>
      <c r="P945" s="18"/>
      <c r="Q945" s="18"/>
      <c r="R945" s="18"/>
      <c r="S945" s="14"/>
      <c r="T945" s="14"/>
      <c r="U945" s="14"/>
      <c r="V945" s="14"/>
      <c r="W945" s="14"/>
      <c r="X945" s="14"/>
      <c r="Y945" s="14"/>
      <c r="Z945" s="14"/>
      <c r="AA945" s="14"/>
      <c r="AB945" s="14"/>
      <c r="AC945" s="14"/>
      <c r="AD945" s="14"/>
      <c r="AE945" s="14"/>
      <c r="AF945" s="14"/>
      <c r="AG945" s="14"/>
      <c r="AH945" s="14"/>
    </row>
    <row r="946" spans="1:34">
      <c r="A946" s="17"/>
      <c r="B946" s="18"/>
      <c r="C946" s="18"/>
      <c r="D946" s="18"/>
      <c r="E946" s="18"/>
      <c r="F946" s="18"/>
      <c r="G946" s="18"/>
      <c r="H946" s="18"/>
      <c r="I946" s="18"/>
      <c r="J946" s="18"/>
      <c r="K946" s="25"/>
      <c r="L946" s="18"/>
      <c r="M946" s="18"/>
      <c r="N946" s="18"/>
      <c r="O946" s="18"/>
      <c r="P946" s="18"/>
      <c r="Q946" s="18"/>
      <c r="R946" s="18"/>
      <c r="S946" s="14"/>
      <c r="T946" s="14"/>
      <c r="U946" s="14"/>
      <c r="V946" s="14"/>
      <c r="W946" s="14"/>
      <c r="X946" s="14"/>
      <c r="Y946" s="14"/>
      <c r="Z946" s="14"/>
      <c r="AA946" s="14"/>
      <c r="AB946" s="14"/>
      <c r="AC946" s="14"/>
      <c r="AD946" s="14"/>
      <c r="AE946" s="14"/>
      <c r="AF946" s="14"/>
      <c r="AG946" s="14"/>
      <c r="AH946" s="14"/>
    </row>
    <row r="947" spans="1:34">
      <c r="A947" s="17"/>
      <c r="B947" s="18"/>
      <c r="C947" s="18"/>
      <c r="D947" s="18"/>
      <c r="E947" s="18"/>
      <c r="F947" s="18"/>
      <c r="G947" s="18"/>
      <c r="H947" s="18"/>
      <c r="I947" s="18"/>
      <c r="J947" s="18"/>
      <c r="K947" s="25"/>
      <c r="L947" s="18"/>
      <c r="M947" s="18"/>
      <c r="N947" s="18"/>
      <c r="O947" s="18"/>
      <c r="P947" s="18"/>
      <c r="Q947" s="18"/>
      <c r="R947" s="18"/>
      <c r="S947" s="14"/>
      <c r="T947" s="14"/>
      <c r="U947" s="14"/>
      <c r="V947" s="14"/>
      <c r="W947" s="14"/>
      <c r="X947" s="14"/>
      <c r="Y947" s="14"/>
      <c r="Z947" s="14"/>
      <c r="AA947" s="14"/>
      <c r="AB947" s="14"/>
      <c r="AC947" s="14"/>
      <c r="AD947" s="14"/>
      <c r="AE947" s="14"/>
      <c r="AF947" s="14"/>
      <c r="AG947" s="14"/>
      <c r="AH947" s="14"/>
    </row>
    <row r="948" spans="1:34">
      <c r="A948" s="17"/>
      <c r="B948" s="18"/>
      <c r="C948" s="18"/>
      <c r="D948" s="18"/>
      <c r="E948" s="18"/>
      <c r="F948" s="18"/>
      <c r="G948" s="18"/>
      <c r="H948" s="18"/>
      <c r="I948" s="18"/>
      <c r="J948" s="18"/>
      <c r="K948" s="25"/>
      <c r="L948" s="18"/>
      <c r="M948" s="18"/>
      <c r="N948" s="18"/>
      <c r="O948" s="18"/>
      <c r="P948" s="18"/>
      <c r="Q948" s="18"/>
      <c r="R948" s="18"/>
      <c r="S948" s="14"/>
      <c r="T948" s="14"/>
      <c r="U948" s="14"/>
      <c r="V948" s="14"/>
      <c r="W948" s="14"/>
      <c r="X948" s="14"/>
      <c r="Y948" s="14"/>
      <c r="Z948" s="14"/>
      <c r="AA948" s="14"/>
      <c r="AB948" s="14"/>
      <c r="AC948" s="14"/>
      <c r="AD948" s="14"/>
      <c r="AE948" s="14"/>
      <c r="AF948" s="14"/>
      <c r="AG948" s="14"/>
      <c r="AH948" s="14"/>
    </row>
    <row r="949" spans="1:34">
      <c r="A949" s="17"/>
      <c r="B949" s="18"/>
      <c r="C949" s="18"/>
      <c r="D949" s="18"/>
      <c r="E949" s="18"/>
      <c r="F949" s="18"/>
      <c r="G949" s="18"/>
      <c r="H949" s="18"/>
      <c r="I949" s="18"/>
      <c r="J949" s="18"/>
      <c r="K949" s="25"/>
      <c r="L949" s="18"/>
      <c r="M949" s="18"/>
      <c r="N949" s="18"/>
      <c r="O949" s="18"/>
      <c r="P949" s="18"/>
      <c r="Q949" s="18"/>
      <c r="R949" s="18"/>
      <c r="S949" s="14"/>
      <c r="T949" s="14"/>
      <c r="U949" s="14"/>
      <c r="V949" s="14"/>
      <c r="W949" s="14"/>
      <c r="X949" s="14"/>
      <c r="Y949" s="14"/>
      <c r="Z949" s="14"/>
      <c r="AA949" s="14"/>
      <c r="AB949" s="14"/>
      <c r="AC949" s="14"/>
      <c r="AD949" s="14"/>
      <c r="AE949" s="14"/>
      <c r="AF949" s="14"/>
      <c r="AG949" s="14"/>
      <c r="AH949" s="14"/>
    </row>
    <row r="950" spans="1:34">
      <c r="A950" s="17"/>
      <c r="B950" s="18"/>
      <c r="C950" s="18"/>
      <c r="D950" s="18"/>
      <c r="E950" s="18"/>
      <c r="F950" s="18"/>
      <c r="G950" s="18"/>
      <c r="H950" s="18"/>
      <c r="I950" s="18"/>
      <c r="J950" s="18"/>
      <c r="K950" s="25"/>
      <c r="L950" s="18"/>
      <c r="M950" s="18"/>
      <c r="N950" s="18"/>
      <c r="O950" s="18"/>
      <c r="P950" s="18"/>
      <c r="Q950" s="18"/>
      <c r="R950" s="18"/>
      <c r="S950" s="14"/>
      <c r="T950" s="14"/>
      <c r="U950" s="14"/>
      <c r="V950" s="14"/>
      <c r="W950" s="14"/>
      <c r="X950" s="14"/>
      <c r="Y950" s="14"/>
      <c r="Z950" s="14"/>
      <c r="AA950" s="14"/>
      <c r="AB950" s="14"/>
      <c r="AC950" s="14"/>
      <c r="AD950" s="14"/>
      <c r="AE950" s="14"/>
      <c r="AF950" s="14"/>
      <c r="AG950" s="14"/>
      <c r="AH950" s="14"/>
    </row>
    <row r="951" spans="1:34">
      <c r="A951" s="17"/>
      <c r="B951" s="18"/>
      <c r="C951" s="18"/>
      <c r="D951" s="18"/>
      <c r="E951" s="18"/>
      <c r="F951" s="18"/>
      <c r="G951" s="18"/>
      <c r="H951" s="18"/>
      <c r="I951" s="18"/>
      <c r="J951" s="18"/>
      <c r="K951" s="25"/>
      <c r="L951" s="18"/>
      <c r="M951" s="18"/>
      <c r="N951" s="18"/>
      <c r="O951" s="18"/>
      <c r="P951" s="18"/>
      <c r="Q951" s="18"/>
      <c r="R951" s="18"/>
      <c r="S951" s="14"/>
      <c r="T951" s="14"/>
      <c r="U951" s="14"/>
      <c r="V951" s="14"/>
      <c r="W951" s="14"/>
      <c r="X951" s="14"/>
      <c r="Y951" s="14"/>
      <c r="Z951" s="14"/>
      <c r="AA951" s="14"/>
      <c r="AB951" s="14"/>
      <c r="AC951" s="14"/>
      <c r="AD951" s="14"/>
      <c r="AE951" s="14"/>
      <c r="AF951" s="14"/>
      <c r="AG951" s="14"/>
      <c r="AH951" s="14"/>
    </row>
    <row r="952" spans="1:34">
      <c r="A952" s="17"/>
      <c r="B952" s="18"/>
      <c r="C952" s="18"/>
      <c r="D952" s="18"/>
      <c r="E952" s="18"/>
      <c r="F952" s="18"/>
      <c r="G952" s="18"/>
      <c r="H952" s="18"/>
      <c r="I952" s="18"/>
      <c r="J952" s="18"/>
      <c r="K952" s="25"/>
      <c r="L952" s="18"/>
      <c r="M952" s="18"/>
      <c r="N952" s="18"/>
      <c r="O952" s="18"/>
      <c r="P952" s="18"/>
      <c r="Q952" s="18"/>
      <c r="R952" s="18"/>
      <c r="S952" s="14"/>
      <c r="T952" s="14"/>
      <c r="U952" s="14"/>
      <c r="V952" s="14"/>
      <c r="W952" s="14"/>
      <c r="X952" s="14"/>
      <c r="Y952" s="14"/>
      <c r="Z952" s="14"/>
      <c r="AA952" s="14"/>
      <c r="AB952" s="14"/>
      <c r="AC952" s="14"/>
      <c r="AD952" s="14"/>
      <c r="AE952" s="14"/>
      <c r="AF952" s="14"/>
      <c r="AG952" s="14"/>
      <c r="AH952" s="14"/>
    </row>
    <row r="953" spans="1:34">
      <c r="A953" s="17"/>
      <c r="B953" s="18"/>
      <c r="C953" s="18"/>
      <c r="D953" s="18"/>
      <c r="E953" s="18"/>
      <c r="F953" s="18"/>
      <c r="G953" s="18"/>
      <c r="H953" s="18"/>
      <c r="I953" s="18"/>
      <c r="J953" s="18"/>
      <c r="K953" s="25"/>
      <c r="L953" s="18"/>
      <c r="M953" s="18"/>
      <c r="N953" s="18"/>
      <c r="O953" s="18"/>
      <c r="P953" s="18"/>
      <c r="Q953" s="18"/>
      <c r="R953" s="18"/>
      <c r="S953" s="14"/>
      <c r="T953" s="14"/>
      <c r="U953" s="14"/>
      <c r="V953" s="14"/>
      <c r="W953" s="14"/>
      <c r="X953" s="14"/>
      <c r="Y953" s="14"/>
      <c r="Z953" s="14"/>
      <c r="AA953" s="14"/>
      <c r="AB953" s="14"/>
      <c r="AC953" s="14"/>
      <c r="AD953" s="14"/>
      <c r="AE953" s="14"/>
      <c r="AF953" s="14"/>
      <c r="AG953" s="14"/>
      <c r="AH953" s="14"/>
    </row>
    <row r="954" spans="1:34">
      <c r="A954" s="17"/>
      <c r="B954" s="18"/>
      <c r="C954" s="18"/>
      <c r="D954" s="18"/>
      <c r="E954" s="18"/>
      <c r="F954" s="18"/>
      <c r="G954" s="18"/>
      <c r="H954" s="18"/>
      <c r="I954" s="18"/>
      <c r="J954" s="18"/>
      <c r="K954" s="25"/>
      <c r="L954" s="18"/>
      <c r="M954" s="18"/>
      <c r="N954" s="18"/>
      <c r="O954" s="18"/>
      <c r="P954" s="18"/>
      <c r="Q954" s="18"/>
      <c r="R954" s="18"/>
      <c r="S954" s="14"/>
      <c r="T954" s="14"/>
      <c r="U954" s="14"/>
      <c r="V954" s="14"/>
      <c r="W954" s="14"/>
      <c r="X954" s="14"/>
      <c r="Y954" s="14"/>
      <c r="Z954" s="14"/>
      <c r="AA954" s="14"/>
      <c r="AB954" s="14"/>
      <c r="AC954" s="14"/>
      <c r="AD954" s="14"/>
      <c r="AE954" s="14"/>
      <c r="AF954" s="14"/>
      <c r="AG954" s="14"/>
      <c r="AH954" s="14"/>
    </row>
    <row r="955" spans="1:34">
      <c r="A955" s="17"/>
      <c r="B955" s="18"/>
      <c r="C955" s="18"/>
      <c r="D955" s="18"/>
      <c r="E955" s="18"/>
      <c r="F955" s="18"/>
      <c r="G955" s="18"/>
      <c r="H955" s="18"/>
      <c r="I955" s="18"/>
      <c r="J955" s="18"/>
      <c r="K955" s="25"/>
      <c r="L955" s="18"/>
      <c r="M955" s="18"/>
      <c r="N955" s="18"/>
      <c r="O955" s="18"/>
      <c r="P955" s="18"/>
      <c r="Q955" s="18"/>
      <c r="R955" s="18"/>
      <c r="S955" s="14"/>
      <c r="T955" s="14"/>
      <c r="U955" s="14"/>
      <c r="V955" s="14"/>
      <c r="W955" s="14"/>
      <c r="X955" s="14"/>
      <c r="Y955" s="14"/>
      <c r="Z955" s="14"/>
      <c r="AA955" s="14"/>
      <c r="AB955" s="14"/>
      <c r="AC955" s="14"/>
      <c r="AD955" s="14"/>
      <c r="AE955" s="14"/>
      <c r="AF955" s="14"/>
      <c r="AG955" s="14"/>
      <c r="AH955" s="14"/>
    </row>
    <row r="956" spans="1:34">
      <c r="A956" s="17"/>
      <c r="B956" s="18"/>
      <c r="C956" s="18"/>
      <c r="D956" s="18"/>
      <c r="E956" s="18"/>
      <c r="F956" s="18"/>
      <c r="G956" s="18"/>
      <c r="H956" s="18"/>
      <c r="I956" s="18"/>
      <c r="J956" s="18"/>
      <c r="K956" s="25"/>
      <c r="L956" s="18"/>
      <c r="M956" s="18"/>
      <c r="N956" s="18"/>
      <c r="O956" s="18"/>
      <c r="P956" s="18"/>
      <c r="Q956" s="18"/>
      <c r="R956" s="18"/>
      <c r="S956" s="14"/>
      <c r="T956" s="14"/>
      <c r="U956" s="14"/>
      <c r="V956" s="14"/>
      <c r="W956" s="14"/>
      <c r="X956" s="14"/>
      <c r="Y956" s="14"/>
      <c r="Z956" s="14"/>
      <c r="AA956" s="14"/>
      <c r="AB956" s="14"/>
      <c r="AC956" s="14"/>
      <c r="AD956" s="14"/>
      <c r="AE956" s="14"/>
      <c r="AF956" s="14"/>
      <c r="AG956" s="14"/>
      <c r="AH956" s="14"/>
    </row>
    <row r="957" spans="1:34">
      <c r="A957" s="17"/>
      <c r="B957" s="18"/>
      <c r="C957" s="18"/>
      <c r="D957" s="18"/>
      <c r="E957" s="18"/>
      <c r="F957" s="18"/>
      <c r="G957" s="18"/>
      <c r="H957" s="18"/>
      <c r="I957" s="18"/>
      <c r="J957" s="18"/>
      <c r="K957" s="25"/>
      <c r="L957" s="18"/>
      <c r="M957" s="18"/>
      <c r="N957" s="18"/>
      <c r="O957" s="18"/>
      <c r="P957" s="18"/>
      <c r="Q957" s="18"/>
      <c r="R957" s="18"/>
      <c r="S957" s="14"/>
      <c r="T957" s="14"/>
      <c r="U957" s="14"/>
      <c r="V957" s="14"/>
      <c r="W957" s="14"/>
      <c r="X957" s="14"/>
      <c r="Y957" s="14"/>
      <c r="Z957" s="14"/>
      <c r="AA957" s="14"/>
      <c r="AB957" s="14"/>
      <c r="AC957" s="14"/>
      <c r="AD957" s="14"/>
      <c r="AE957" s="14"/>
      <c r="AF957" s="14"/>
      <c r="AG957" s="14"/>
      <c r="AH957" s="14"/>
    </row>
    <row r="958" spans="1:34">
      <c r="A958" s="17"/>
      <c r="B958" s="18"/>
      <c r="C958" s="18"/>
      <c r="D958" s="18"/>
      <c r="E958" s="18"/>
      <c r="F958" s="18"/>
      <c r="G958" s="18"/>
      <c r="H958" s="18"/>
      <c r="I958" s="18"/>
      <c r="J958" s="18"/>
      <c r="K958" s="25"/>
      <c r="L958" s="18"/>
      <c r="M958" s="18"/>
      <c r="N958" s="18"/>
      <c r="O958" s="18"/>
      <c r="P958" s="18"/>
      <c r="Q958" s="18"/>
      <c r="R958" s="18"/>
      <c r="S958" s="14"/>
      <c r="T958" s="14"/>
      <c r="U958" s="14"/>
      <c r="V958" s="14"/>
      <c r="W958" s="14"/>
      <c r="X958" s="14"/>
      <c r="Y958" s="14"/>
      <c r="Z958" s="14"/>
      <c r="AA958" s="14"/>
      <c r="AB958" s="14"/>
      <c r="AC958" s="14"/>
      <c r="AD958" s="14"/>
      <c r="AE958" s="14"/>
      <c r="AF958" s="14"/>
      <c r="AG958" s="14"/>
      <c r="AH958" s="14"/>
    </row>
    <row r="959" spans="1:34">
      <c r="A959" s="17"/>
      <c r="B959" s="18"/>
      <c r="C959" s="18"/>
      <c r="D959" s="18"/>
      <c r="E959" s="18"/>
      <c r="F959" s="18"/>
      <c r="G959" s="18"/>
      <c r="H959" s="18"/>
      <c r="I959" s="18"/>
      <c r="J959" s="18"/>
      <c r="K959" s="25"/>
      <c r="L959" s="18"/>
      <c r="M959" s="18"/>
      <c r="N959" s="18"/>
      <c r="O959" s="18"/>
      <c r="P959" s="18"/>
      <c r="Q959" s="18"/>
      <c r="R959" s="18"/>
      <c r="S959" s="14"/>
      <c r="T959" s="14"/>
      <c r="U959" s="14"/>
      <c r="V959" s="14"/>
      <c r="W959" s="14"/>
      <c r="X959" s="14"/>
      <c r="Y959" s="14"/>
      <c r="Z959" s="14"/>
      <c r="AA959" s="14"/>
      <c r="AB959" s="14"/>
      <c r="AC959" s="14"/>
      <c r="AD959" s="14"/>
      <c r="AE959" s="14"/>
      <c r="AF959" s="14"/>
      <c r="AG959" s="14"/>
      <c r="AH959" s="14"/>
    </row>
    <row r="960" spans="1:34">
      <c r="A960" s="17"/>
      <c r="B960" s="18"/>
      <c r="C960" s="18"/>
      <c r="D960" s="18"/>
      <c r="E960" s="18"/>
      <c r="F960" s="18"/>
      <c r="G960" s="18"/>
      <c r="H960" s="18"/>
      <c r="I960" s="18"/>
      <c r="J960" s="18"/>
      <c r="K960" s="25"/>
      <c r="L960" s="18"/>
      <c r="M960" s="18"/>
      <c r="N960" s="18"/>
      <c r="O960" s="18"/>
      <c r="P960" s="18"/>
      <c r="Q960" s="18"/>
      <c r="R960" s="18"/>
      <c r="S960" s="14"/>
      <c r="T960" s="14"/>
      <c r="U960" s="14"/>
      <c r="V960" s="14"/>
      <c r="W960" s="14"/>
      <c r="X960" s="14"/>
      <c r="Y960" s="14"/>
      <c r="Z960" s="14"/>
      <c r="AA960" s="14"/>
      <c r="AB960" s="14"/>
      <c r="AC960" s="14"/>
      <c r="AD960" s="14"/>
      <c r="AE960" s="14"/>
      <c r="AF960" s="14"/>
      <c r="AG960" s="14"/>
      <c r="AH960" s="14"/>
    </row>
    <row r="961" spans="1:34">
      <c r="A961" s="17"/>
      <c r="B961" s="18"/>
      <c r="C961" s="18"/>
      <c r="D961" s="18"/>
      <c r="E961" s="18"/>
      <c r="F961" s="18"/>
      <c r="G961" s="18"/>
      <c r="H961" s="18"/>
      <c r="I961" s="18"/>
      <c r="J961" s="18"/>
      <c r="K961" s="25"/>
      <c r="L961" s="18"/>
      <c r="M961" s="18"/>
      <c r="N961" s="18"/>
      <c r="O961" s="18"/>
      <c r="P961" s="18"/>
      <c r="Q961" s="18"/>
      <c r="R961" s="18"/>
      <c r="S961" s="14"/>
      <c r="T961" s="14"/>
      <c r="U961" s="14"/>
      <c r="V961" s="14"/>
      <c r="W961" s="14"/>
      <c r="X961" s="14"/>
      <c r="Y961" s="14"/>
      <c r="Z961" s="14"/>
      <c r="AA961" s="14"/>
      <c r="AB961" s="14"/>
      <c r="AC961" s="14"/>
      <c r="AD961" s="14"/>
      <c r="AE961" s="14"/>
      <c r="AF961" s="14"/>
      <c r="AG961" s="14"/>
      <c r="AH961" s="14"/>
    </row>
    <row r="962" spans="1:34">
      <c r="A962" s="17"/>
      <c r="B962" s="18"/>
      <c r="C962" s="18"/>
      <c r="D962" s="18"/>
      <c r="E962" s="18"/>
      <c r="F962" s="18"/>
      <c r="G962" s="18"/>
      <c r="H962" s="18"/>
      <c r="I962" s="18"/>
      <c r="J962" s="18"/>
      <c r="K962" s="25"/>
      <c r="L962" s="18"/>
      <c r="M962" s="18"/>
      <c r="N962" s="18"/>
      <c r="O962" s="18"/>
      <c r="P962" s="18"/>
      <c r="Q962" s="18"/>
      <c r="R962" s="18"/>
      <c r="S962" s="14"/>
      <c r="T962" s="14"/>
      <c r="U962" s="14"/>
      <c r="V962" s="14"/>
      <c r="W962" s="14"/>
      <c r="X962" s="14"/>
      <c r="Y962" s="14"/>
      <c r="Z962" s="14"/>
      <c r="AA962" s="14"/>
      <c r="AB962" s="14"/>
      <c r="AC962" s="14"/>
      <c r="AD962" s="14"/>
      <c r="AE962" s="14"/>
      <c r="AF962" s="14"/>
      <c r="AG962" s="14"/>
      <c r="AH962" s="14"/>
    </row>
    <row r="963" spans="1:34">
      <c r="A963" s="17"/>
      <c r="B963" s="18"/>
      <c r="C963" s="18"/>
      <c r="D963" s="18"/>
      <c r="E963" s="18"/>
      <c r="F963" s="18"/>
      <c r="G963" s="18"/>
      <c r="H963" s="18"/>
      <c r="I963" s="18"/>
      <c r="J963" s="18"/>
      <c r="K963" s="25"/>
      <c r="L963" s="18"/>
      <c r="M963" s="18"/>
      <c r="N963" s="18"/>
      <c r="O963" s="18"/>
      <c r="P963" s="18"/>
      <c r="Q963" s="18"/>
      <c r="R963" s="18"/>
      <c r="S963" s="14"/>
      <c r="T963" s="14"/>
      <c r="U963" s="14"/>
      <c r="V963" s="14"/>
      <c r="W963" s="14"/>
      <c r="X963" s="14"/>
      <c r="Y963" s="14"/>
      <c r="Z963" s="14"/>
      <c r="AA963" s="14"/>
      <c r="AB963" s="14"/>
      <c r="AC963" s="14"/>
      <c r="AD963" s="14"/>
      <c r="AE963" s="14"/>
      <c r="AF963" s="14"/>
      <c r="AG963" s="14"/>
      <c r="AH963" s="14"/>
    </row>
    <row r="964" spans="1:34">
      <c r="A964" s="17"/>
      <c r="B964" s="18"/>
      <c r="C964" s="18"/>
      <c r="D964" s="18"/>
      <c r="E964" s="18"/>
      <c r="F964" s="18"/>
      <c r="G964" s="18"/>
      <c r="H964" s="18"/>
      <c r="I964" s="18"/>
      <c r="J964" s="18"/>
      <c r="K964" s="25"/>
      <c r="L964" s="18"/>
      <c r="M964" s="18"/>
      <c r="N964" s="18"/>
      <c r="O964" s="18"/>
      <c r="P964" s="18"/>
      <c r="Q964" s="18"/>
      <c r="R964" s="18"/>
      <c r="S964" s="14"/>
      <c r="T964" s="14"/>
      <c r="U964" s="14"/>
      <c r="V964" s="14"/>
      <c r="W964" s="14"/>
      <c r="X964" s="14"/>
      <c r="Y964" s="14"/>
      <c r="Z964" s="14"/>
      <c r="AA964" s="14"/>
      <c r="AB964" s="14"/>
      <c r="AC964" s="14"/>
      <c r="AD964" s="14"/>
      <c r="AE964" s="14"/>
      <c r="AF964" s="14"/>
      <c r="AG964" s="14"/>
      <c r="AH964" s="14"/>
    </row>
    <row r="965" spans="1:34">
      <c r="A965" s="17"/>
      <c r="B965" s="18"/>
      <c r="C965" s="18"/>
      <c r="D965" s="18"/>
      <c r="E965" s="18"/>
      <c r="F965" s="18"/>
      <c r="G965" s="18"/>
      <c r="H965" s="18"/>
      <c r="I965" s="18"/>
      <c r="J965" s="18"/>
      <c r="K965" s="25"/>
      <c r="L965" s="18"/>
      <c r="M965" s="18"/>
      <c r="N965" s="18"/>
      <c r="O965" s="18"/>
      <c r="P965" s="18"/>
      <c r="Q965" s="18"/>
      <c r="R965" s="18"/>
      <c r="S965" s="14"/>
      <c r="T965" s="14"/>
      <c r="U965" s="14"/>
      <c r="V965" s="14"/>
      <c r="W965" s="14"/>
      <c r="X965" s="14"/>
      <c r="Y965" s="14"/>
      <c r="Z965" s="14"/>
      <c r="AA965" s="14"/>
      <c r="AB965" s="14"/>
      <c r="AC965" s="14"/>
      <c r="AD965" s="14"/>
      <c r="AE965" s="14"/>
      <c r="AF965" s="14"/>
      <c r="AG965" s="14"/>
      <c r="AH965" s="14"/>
    </row>
    <row r="966" spans="1:34">
      <c r="A966" s="17"/>
      <c r="B966" s="18"/>
      <c r="C966" s="18"/>
      <c r="D966" s="18"/>
      <c r="E966" s="18"/>
      <c r="F966" s="18"/>
      <c r="G966" s="18"/>
      <c r="H966" s="18"/>
      <c r="I966" s="18"/>
      <c r="J966" s="18"/>
      <c r="K966" s="25"/>
      <c r="L966" s="18"/>
      <c r="M966" s="18"/>
      <c r="N966" s="18"/>
      <c r="O966" s="18"/>
      <c r="P966" s="18"/>
      <c r="Q966" s="18"/>
      <c r="R966" s="18"/>
      <c r="S966" s="14"/>
      <c r="T966" s="14"/>
      <c r="U966" s="14"/>
      <c r="V966" s="14"/>
      <c r="W966" s="14"/>
      <c r="X966" s="14"/>
      <c r="Y966" s="14"/>
      <c r="Z966" s="14"/>
      <c r="AA966" s="14"/>
      <c r="AB966" s="14"/>
      <c r="AC966" s="14"/>
      <c r="AD966" s="14"/>
      <c r="AE966" s="14"/>
      <c r="AF966" s="14"/>
      <c r="AG966" s="14"/>
      <c r="AH966" s="14"/>
    </row>
    <row r="967" spans="1:34">
      <c r="A967" s="17"/>
      <c r="B967" s="18"/>
      <c r="C967" s="18"/>
      <c r="D967" s="18"/>
      <c r="E967" s="18"/>
      <c r="F967" s="18"/>
      <c r="G967" s="18"/>
      <c r="H967" s="18"/>
      <c r="I967" s="18"/>
      <c r="J967" s="18"/>
      <c r="K967" s="25"/>
      <c r="L967" s="18"/>
      <c r="M967" s="18"/>
      <c r="N967" s="18"/>
      <c r="O967" s="18"/>
      <c r="P967" s="18"/>
      <c r="Q967" s="18"/>
      <c r="R967" s="18"/>
      <c r="S967" s="14"/>
      <c r="T967" s="14"/>
      <c r="U967" s="14"/>
      <c r="V967" s="14"/>
      <c r="W967" s="14"/>
      <c r="X967" s="14"/>
      <c r="Y967" s="14"/>
      <c r="Z967" s="14"/>
      <c r="AA967" s="14"/>
      <c r="AB967" s="14"/>
      <c r="AC967" s="14"/>
      <c r="AD967" s="14"/>
      <c r="AE967" s="14"/>
      <c r="AF967" s="14"/>
      <c r="AG967" s="14"/>
      <c r="AH967" s="14"/>
    </row>
    <row r="968" spans="1:34">
      <c r="A968" s="17"/>
      <c r="B968" s="18"/>
      <c r="C968" s="18"/>
      <c r="D968" s="18"/>
      <c r="E968" s="18"/>
      <c r="F968" s="18"/>
      <c r="G968" s="18"/>
      <c r="H968" s="18"/>
      <c r="I968" s="18"/>
      <c r="J968" s="18"/>
      <c r="K968" s="25"/>
      <c r="L968" s="18"/>
      <c r="M968" s="18"/>
      <c r="N968" s="18"/>
      <c r="O968" s="18"/>
      <c r="P968" s="18"/>
      <c r="Q968" s="18"/>
      <c r="R968" s="18"/>
      <c r="S968" s="14"/>
      <c r="T968" s="14"/>
      <c r="U968" s="14"/>
      <c r="V968" s="14"/>
      <c r="W968" s="14"/>
      <c r="X968" s="14"/>
      <c r="Y968" s="14"/>
      <c r="Z968" s="14"/>
      <c r="AA968" s="14"/>
      <c r="AB968" s="14"/>
      <c r="AC968" s="14"/>
      <c r="AD968" s="14"/>
      <c r="AE968" s="14"/>
      <c r="AF968" s="14"/>
      <c r="AG968" s="14"/>
      <c r="AH968" s="14"/>
    </row>
    <row r="969" spans="1:34">
      <c r="A969" s="17"/>
      <c r="B969" s="18"/>
      <c r="C969" s="18"/>
      <c r="D969" s="18"/>
      <c r="E969" s="18"/>
      <c r="F969" s="18"/>
      <c r="G969" s="18"/>
      <c r="H969" s="18"/>
      <c r="I969" s="18"/>
      <c r="J969" s="18"/>
      <c r="K969" s="25"/>
      <c r="L969" s="18"/>
      <c r="M969" s="18"/>
      <c r="N969" s="18"/>
      <c r="O969" s="18"/>
      <c r="P969" s="18"/>
      <c r="Q969" s="18"/>
      <c r="R969" s="18"/>
      <c r="S969" s="14"/>
      <c r="T969" s="14"/>
      <c r="U969" s="14"/>
      <c r="V969" s="14"/>
      <c r="W969" s="14"/>
      <c r="X969" s="14"/>
      <c r="Y969" s="14"/>
      <c r="Z969" s="14"/>
      <c r="AA969" s="14"/>
      <c r="AB969" s="14"/>
      <c r="AC969" s="14"/>
      <c r="AD969" s="14"/>
      <c r="AE969" s="14"/>
      <c r="AF969" s="14"/>
      <c r="AG969" s="14"/>
      <c r="AH969" s="14"/>
    </row>
    <row r="970" spans="1:34">
      <c r="A970" s="17"/>
      <c r="B970" s="18"/>
      <c r="C970" s="18"/>
      <c r="D970" s="18"/>
      <c r="E970" s="18"/>
      <c r="F970" s="18"/>
      <c r="G970" s="18"/>
      <c r="H970" s="18"/>
      <c r="I970" s="18"/>
      <c r="J970" s="18"/>
      <c r="K970" s="25"/>
      <c r="L970" s="18"/>
      <c r="M970" s="18"/>
      <c r="N970" s="18"/>
      <c r="O970" s="18"/>
      <c r="P970" s="18"/>
      <c r="Q970" s="18"/>
      <c r="R970" s="18"/>
      <c r="S970" s="14"/>
      <c r="T970" s="14"/>
      <c r="U970" s="14"/>
      <c r="V970" s="14"/>
      <c r="W970" s="14"/>
      <c r="X970" s="14"/>
      <c r="Y970" s="14"/>
      <c r="Z970" s="14"/>
      <c r="AA970" s="14"/>
      <c r="AB970" s="14"/>
      <c r="AC970" s="14"/>
      <c r="AD970" s="14"/>
      <c r="AE970" s="14"/>
      <c r="AF970" s="14"/>
      <c r="AG970" s="14"/>
      <c r="AH970" s="14"/>
    </row>
    <row r="971" spans="1:34">
      <c r="A971" s="17"/>
      <c r="B971" s="18"/>
      <c r="C971" s="18"/>
      <c r="D971" s="18"/>
      <c r="E971" s="18"/>
      <c r="F971" s="18"/>
      <c r="G971" s="18"/>
      <c r="H971" s="18"/>
      <c r="I971" s="18"/>
      <c r="J971" s="18"/>
      <c r="K971" s="25"/>
      <c r="L971" s="18"/>
      <c r="M971" s="18"/>
      <c r="N971" s="18"/>
      <c r="O971" s="18"/>
      <c r="P971" s="18"/>
      <c r="Q971" s="18"/>
      <c r="R971" s="18"/>
      <c r="S971" s="14"/>
      <c r="T971" s="14"/>
      <c r="U971" s="14"/>
      <c r="V971" s="14"/>
      <c r="W971" s="14"/>
      <c r="X971" s="14"/>
      <c r="Y971" s="14"/>
      <c r="Z971" s="14"/>
      <c r="AA971" s="14"/>
      <c r="AB971" s="14"/>
      <c r="AC971" s="14"/>
      <c r="AD971" s="14"/>
      <c r="AE971" s="14"/>
      <c r="AF971" s="14"/>
      <c r="AG971" s="14"/>
      <c r="AH971" s="14"/>
    </row>
    <row r="972" spans="1:34">
      <c r="A972" s="17"/>
      <c r="B972" s="18"/>
      <c r="C972" s="18"/>
      <c r="D972" s="18"/>
      <c r="E972" s="18"/>
      <c r="F972" s="18"/>
      <c r="G972" s="18"/>
      <c r="H972" s="18"/>
      <c r="I972" s="18"/>
      <c r="J972" s="18"/>
      <c r="K972" s="25"/>
      <c r="L972" s="18"/>
      <c r="M972" s="18"/>
      <c r="N972" s="18"/>
      <c r="O972" s="18"/>
      <c r="P972" s="18"/>
      <c r="Q972" s="18"/>
      <c r="R972" s="18"/>
      <c r="S972" s="14"/>
      <c r="T972" s="14"/>
      <c r="U972" s="14"/>
      <c r="V972" s="14"/>
      <c r="W972" s="14"/>
      <c r="X972" s="14"/>
      <c r="Y972" s="14"/>
      <c r="Z972" s="14"/>
      <c r="AA972" s="14"/>
      <c r="AB972" s="14"/>
      <c r="AC972" s="14"/>
      <c r="AD972" s="14"/>
      <c r="AE972" s="14"/>
      <c r="AF972" s="14"/>
      <c r="AG972" s="14"/>
      <c r="AH972" s="14"/>
    </row>
    <row r="973" spans="1:34">
      <c r="A973" s="17"/>
      <c r="B973" s="18"/>
      <c r="C973" s="18"/>
      <c r="D973" s="18"/>
      <c r="E973" s="18"/>
      <c r="F973" s="18"/>
      <c r="G973" s="18"/>
      <c r="H973" s="18"/>
      <c r="I973" s="18"/>
      <c r="J973" s="18"/>
      <c r="K973" s="25"/>
      <c r="L973" s="18"/>
      <c r="M973" s="18"/>
      <c r="N973" s="18"/>
      <c r="O973" s="18"/>
      <c r="P973" s="18"/>
      <c r="Q973" s="18"/>
      <c r="R973" s="18"/>
      <c r="S973" s="14"/>
      <c r="T973" s="14"/>
      <c r="U973" s="14"/>
      <c r="V973" s="14"/>
      <c r="W973" s="14"/>
      <c r="X973" s="14"/>
      <c r="Y973" s="14"/>
      <c r="Z973" s="14"/>
      <c r="AA973" s="14"/>
      <c r="AB973" s="14"/>
      <c r="AC973" s="14"/>
      <c r="AD973" s="14"/>
      <c r="AE973" s="14"/>
      <c r="AF973" s="14"/>
      <c r="AG973" s="14"/>
      <c r="AH973" s="14"/>
    </row>
    <row r="974" spans="1:34">
      <c r="A974" s="17"/>
      <c r="B974" s="18"/>
      <c r="C974" s="18"/>
      <c r="D974" s="18"/>
      <c r="E974" s="18"/>
      <c r="F974" s="18"/>
      <c r="G974" s="18"/>
      <c r="H974" s="18"/>
      <c r="I974" s="18"/>
      <c r="J974" s="18"/>
      <c r="K974" s="25"/>
      <c r="L974" s="18"/>
      <c r="M974" s="18"/>
      <c r="N974" s="18"/>
      <c r="O974" s="18"/>
      <c r="P974" s="18"/>
      <c r="Q974" s="18"/>
      <c r="R974" s="18"/>
      <c r="S974" s="14"/>
      <c r="T974" s="14"/>
      <c r="U974" s="14"/>
      <c r="V974" s="14"/>
      <c r="W974" s="14"/>
      <c r="X974" s="14"/>
      <c r="Y974" s="14"/>
      <c r="Z974" s="14"/>
      <c r="AA974" s="14"/>
      <c r="AB974" s="14"/>
      <c r="AC974" s="14"/>
      <c r="AD974" s="14"/>
      <c r="AE974" s="14"/>
      <c r="AF974" s="14"/>
      <c r="AG974" s="14"/>
      <c r="AH974" s="14"/>
    </row>
    <row r="975" spans="1:34">
      <c r="A975" s="17"/>
      <c r="B975" s="18"/>
      <c r="C975" s="18"/>
      <c r="D975" s="18"/>
      <c r="E975" s="18"/>
      <c r="F975" s="18"/>
      <c r="G975" s="18"/>
      <c r="H975" s="18"/>
      <c r="I975" s="18"/>
      <c r="J975" s="18"/>
      <c r="K975" s="25"/>
      <c r="L975" s="18"/>
      <c r="M975" s="18"/>
      <c r="N975" s="18"/>
      <c r="O975" s="18"/>
      <c r="P975" s="18"/>
      <c r="Q975" s="18"/>
      <c r="R975" s="18"/>
      <c r="S975" s="14"/>
      <c r="T975" s="14"/>
      <c r="U975" s="14"/>
      <c r="V975" s="14"/>
      <c r="W975" s="14"/>
      <c r="X975" s="14"/>
      <c r="Y975" s="14"/>
      <c r="Z975" s="14"/>
      <c r="AA975" s="14"/>
      <c r="AB975" s="14"/>
      <c r="AC975" s="14"/>
      <c r="AD975" s="14"/>
      <c r="AE975" s="14"/>
      <c r="AF975" s="14"/>
      <c r="AG975" s="14"/>
      <c r="AH975" s="14"/>
    </row>
    <row r="976" spans="1:34">
      <c r="A976" s="17"/>
      <c r="B976" s="18"/>
      <c r="C976" s="18"/>
      <c r="D976" s="18"/>
      <c r="E976" s="18"/>
      <c r="F976" s="18"/>
      <c r="G976" s="18"/>
      <c r="H976" s="18"/>
      <c r="I976" s="18"/>
      <c r="J976" s="18"/>
      <c r="K976" s="25"/>
      <c r="L976" s="18"/>
      <c r="M976" s="18"/>
      <c r="N976" s="18"/>
      <c r="O976" s="18"/>
      <c r="P976" s="18"/>
      <c r="Q976" s="18"/>
      <c r="R976" s="18"/>
      <c r="S976" s="14"/>
      <c r="T976" s="14"/>
      <c r="U976" s="14"/>
      <c r="V976" s="14"/>
      <c r="W976" s="14"/>
      <c r="X976" s="14"/>
      <c r="Y976" s="14"/>
      <c r="Z976" s="14"/>
      <c r="AA976" s="14"/>
      <c r="AB976" s="14"/>
      <c r="AC976" s="14"/>
      <c r="AD976" s="14"/>
      <c r="AE976" s="14"/>
      <c r="AF976" s="14"/>
      <c r="AG976" s="14"/>
      <c r="AH976" s="14"/>
    </row>
    <row r="977" spans="1:34">
      <c r="A977" s="17"/>
      <c r="B977" s="18"/>
      <c r="C977" s="18"/>
      <c r="D977" s="18"/>
      <c r="E977" s="18"/>
      <c r="F977" s="18"/>
      <c r="G977" s="18"/>
      <c r="H977" s="18"/>
      <c r="I977" s="18"/>
      <c r="J977" s="18"/>
      <c r="K977" s="25"/>
      <c r="L977" s="18"/>
      <c r="M977" s="18"/>
      <c r="N977" s="18"/>
      <c r="O977" s="18"/>
      <c r="P977" s="18"/>
      <c r="Q977" s="18"/>
      <c r="R977" s="18"/>
      <c r="S977" s="14"/>
      <c r="T977" s="14"/>
      <c r="U977" s="14"/>
      <c r="V977" s="14"/>
      <c r="W977" s="14"/>
      <c r="X977" s="14"/>
      <c r="Y977" s="14"/>
      <c r="Z977" s="14"/>
      <c r="AA977" s="14"/>
      <c r="AB977" s="14"/>
      <c r="AC977" s="14"/>
      <c r="AD977" s="14"/>
      <c r="AE977" s="14"/>
      <c r="AF977" s="14"/>
      <c r="AG977" s="14"/>
      <c r="AH977" s="14"/>
    </row>
    <row r="978" spans="1:34">
      <c r="A978" s="17"/>
      <c r="B978" s="18"/>
      <c r="C978" s="18"/>
      <c r="D978" s="18"/>
      <c r="E978" s="18"/>
      <c r="F978" s="18"/>
      <c r="G978" s="18"/>
      <c r="H978" s="18"/>
      <c r="I978" s="18"/>
      <c r="J978" s="18"/>
      <c r="K978" s="25"/>
      <c r="L978" s="18"/>
      <c r="M978" s="18"/>
      <c r="N978" s="18"/>
      <c r="O978" s="18"/>
      <c r="P978" s="18"/>
      <c r="Q978" s="18"/>
      <c r="R978" s="18"/>
      <c r="S978" s="14"/>
      <c r="T978" s="14"/>
      <c r="U978" s="14"/>
      <c r="V978" s="14"/>
      <c r="W978" s="14"/>
      <c r="X978" s="14"/>
      <c r="Y978" s="14"/>
      <c r="Z978" s="14"/>
      <c r="AA978" s="14"/>
      <c r="AB978" s="14"/>
      <c r="AC978" s="14"/>
      <c r="AD978" s="14"/>
      <c r="AE978" s="14"/>
      <c r="AF978" s="14"/>
      <c r="AG978" s="14"/>
      <c r="AH978" s="14"/>
    </row>
    <row r="979" spans="1:34">
      <c r="A979" s="17"/>
      <c r="B979" s="18"/>
      <c r="C979" s="18"/>
      <c r="D979" s="18"/>
      <c r="E979" s="18"/>
      <c r="F979" s="18"/>
      <c r="G979" s="18"/>
      <c r="H979" s="18"/>
      <c r="I979" s="18"/>
      <c r="J979" s="18"/>
      <c r="K979" s="25"/>
      <c r="L979" s="18"/>
      <c r="M979" s="18"/>
      <c r="N979" s="18"/>
      <c r="O979" s="18"/>
      <c r="P979" s="18"/>
      <c r="Q979" s="18"/>
      <c r="R979" s="18"/>
      <c r="S979" s="14"/>
      <c r="T979" s="14"/>
      <c r="U979" s="14"/>
      <c r="V979" s="14"/>
      <c r="W979" s="14"/>
      <c r="X979" s="14"/>
      <c r="Y979" s="14"/>
      <c r="Z979" s="14"/>
      <c r="AA979" s="14"/>
      <c r="AB979" s="14"/>
      <c r="AC979" s="14"/>
      <c r="AD979" s="14"/>
      <c r="AE979" s="14"/>
      <c r="AF979" s="14"/>
      <c r="AG979" s="14"/>
      <c r="AH979" s="14"/>
    </row>
    <row r="980" spans="1:34">
      <c r="A980" s="17"/>
      <c r="B980" s="18"/>
      <c r="C980" s="18"/>
      <c r="D980" s="18"/>
      <c r="E980" s="18"/>
      <c r="F980" s="18"/>
      <c r="G980" s="18"/>
      <c r="H980" s="18"/>
      <c r="I980" s="18"/>
      <c r="J980" s="18"/>
      <c r="K980" s="25"/>
      <c r="L980" s="18"/>
      <c r="M980" s="18"/>
      <c r="N980" s="18"/>
      <c r="O980" s="18"/>
      <c r="P980" s="18"/>
      <c r="Q980" s="18"/>
      <c r="R980" s="18"/>
      <c r="S980" s="14"/>
      <c r="T980" s="14"/>
      <c r="U980" s="14"/>
      <c r="V980" s="14"/>
      <c r="W980" s="14"/>
      <c r="X980" s="14"/>
      <c r="Y980" s="14"/>
      <c r="Z980" s="14"/>
      <c r="AA980" s="14"/>
      <c r="AB980" s="14"/>
      <c r="AC980" s="14"/>
      <c r="AD980" s="14"/>
      <c r="AE980" s="14"/>
      <c r="AF980" s="14"/>
      <c r="AG980" s="14"/>
      <c r="AH980" s="14"/>
    </row>
    <row r="981" spans="1:34">
      <c r="A981" s="17"/>
      <c r="B981" s="18"/>
      <c r="C981" s="18"/>
      <c r="D981" s="18"/>
      <c r="E981" s="18"/>
      <c r="F981" s="18"/>
      <c r="G981" s="18"/>
      <c r="H981" s="18"/>
      <c r="I981" s="18"/>
      <c r="J981" s="18"/>
      <c r="K981" s="25"/>
      <c r="L981" s="18"/>
      <c r="M981" s="18"/>
      <c r="N981" s="18"/>
      <c r="O981" s="18"/>
      <c r="P981" s="18"/>
      <c r="Q981" s="18"/>
      <c r="R981" s="18"/>
      <c r="S981" s="14"/>
      <c r="T981" s="14"/>
      <c r="U981" s="14"/>
      <c r="V981" s="14"/>
      <c r="W981" s="14"/>
      <c r="X981" s="14"/>
      <c r="Y981" s="14"/>
      <c r="Z981" s="14"/>
      <c r="AA981" s="14"/>
      <c r="AB981" s="14"/>
      <c r="AC981" s="14"/>
      <c r="AD981" s="14"/>
      <c r="AE981" s="14"/>
      <c r="AF981" s="14"/>
      <c r="AG981" s="14"/>
      <c r="AH981" s="14"/>
    </row>
    <row r="982" spans="1:34">
      <c r="A982" s="17"/>
      <c r="B982" s="18"/>
      <c r="C982" s="18"/>
      <c r="D982" s="18"/>
      <c r="E982" s="18"/>
      <c r="F982" s="18"/>
      <c r="G982" s="18"/>
      <c r="H982" s="18"/>
      <c r="I982" s="18"/>
      <c r="J982" s="18"/>
      <c r="K982" s="25"/>
      <c r="L982" s="18"/>
      <c r="M982" s="18"/>
      <c r="N982" s="18"/>
      <c r="O982" s="18"/>
      <c r="P982" s="18"/>
      <c r="Q982" s="18"/>
      <c r="R982" s="18"/>
      <c r="S982" s="14"/>
      <c r="T982" s="14"/>
      <c r="U982" s="14"/>
      <c r="V982" s="14"/>
      <c r="W982" s="14"/>
      <c r="X982" s="14"/>
      <c r="Y982" s="14"/>
      <c r="Z982" s="14"/>
      <c r="AA982" s="14"/>
      <c r="AB982" s="14"/>
      <c r="AC982" s="14"/>
      <c r="AD982" s="14"/>
      <c r="AE982" s="14"/>
      <c r="AF982" s="14"/>
      <c r="AG982" s="14"/>
      <c r="AH982" s="14"/>
    </row>
    <row r="983" spans="1:34">
      <c r="A983" s="17"/>
      <c r="B983" s="18"/>
      <c r="C983" s="18"/>
      <c r="D983" s="18"/>
      <c r="E983" s="18"/>
      <c r="F983" s="18"/>
      <c r="G983" s="18"/>
      <c r="H983" s="18"/>
      <c r="I983" s="18"/>
      <c r="J983" s="18"/>
      <c r="K983" s="25"/>
      <c r="L983" s="18"/>
      <c r="M983" s="18"/>
      <c r="N983" s="18"/>
      <c r="O983" s="18"/>
      <c r="P983" s="18"/>
      <c r="Q983" s="18"/>
      <c r="R983" s="18"/>
      <c r="S983" s="14"/>
      <c r="T983" s="14"/>
      <c r="U983" s="14"/>
      <c r="V983" s="14"/>
      <c r="W983" s="14"/>
      <c r="X983" s="14"/>
      <c r="Y983" s="14"/>
      <c r="Z983" s="14"/>
      <c r="AA983" s="14"/>
      <c r="AB983" s="14"/>
      <c r="AC983" s="14"/>
      <c r="AD983" s="14"/>
      <c r="AE983" s="14"/>
      <c r="AF983" s="14"/>
      <c r="AG983" s="14"/>
      <c r="AH983" s="14"/>
    </row>
    <row r="984" spans="1:34">
      <c r="A984" s="17"/>
      <c r="B984" s="18"/>
      <c r="C984" s="18"/>
      <c r="D984" s="18"/>
      <c r="E984" s="18"/>
      <c r="F984" s="18"/>
      <c r="G984" s="18"/>
      <c r="H984" s="18"/>
      <c r="I984" s="18"/>
      <c r="J984" s="18"/>
      <c r="K984" s="25"/>
      <c r="L984" s="18"/>
      <c r="M984" s="18"/>
      <c r="N984" s="18"/>
      <c r="O984" s="18"/>
      <c r="P984" s="18"/>
      <c r="Q984" s="18"/>
      <c r="R984" s="18"/>
      <c r="S984" s="14"/>
      <c r="T984" s="14"/>
      <c r="U984" s="14"/>
      <c r="V984" s="14"/>
      <c r="W984" s="14"/>
      <c r="X984" s="14"/>
      <c r="Y984" s="14"/>
      <c r="Z984" s="14"/>
      <c r="AA984" s="14"/>
      <c r="AB984" s="14"/>
      <c r="AC984" s="14"/>
      <c r="AD984" s="14"/>
      <c r="AE984" s="14"/>
      <c r="AF984" s="14"/>
      <c r="AG984" s="14"/>
      <c r="AH984" s="14"/>
    </row>
    <row r="985" spans="1:34">
      <c r="A985" s="17"/>
      <c r="B985" s="18"/>
      <c r="C985" s="18"/>
      <c r="D985" s="18"/>
      <c r="E985" s="18"/>
      <c r="F985" s="18"/>
      <c r="G985" s="18"/>
      <c r="H985" s="18"/>
      <c r="I985" s="18"/>
      <c r="J985" s="18"/>
      <c r="K985" s="25"/>
      <c r="L985" s="18"/>
      <c r="M985" s="18"/>
      <c r="N985" s="18"/>
      <c r="O985" s="18"/>
      <c r="P985" s="18"/>
      <c r="Q985" s="18"/>
      <c r="R985" s="18"/>
      <c r="S985" s="14"/>
      <c r="T985" s="14"/>
      <c r="U985" s="14"/>
      <c r="V985" s="14"/>
      <c r="W985" s="14"/>
      <c r="X985" s="14"/>
      <c r="Y985" s="14"/>
      <c r="Z985" s="14"/>
      <c r="AA985" s="14"/>
      <c r="AB985" s="14"/>
      <c r="AC985" s="14"/>
      <c r="AD985" s="14"/>
      <c r="AE985" s="14"/>
      <c r="AF985" s="14"/>
      <c r="AG985" s="14"/>
      <c r="AH985" s="14"/>
    </row>
    <row r="986" spans="1:34">
      <c r="A986" s="17"/>
      <c r="B986" s="18"/>
      <c r="C986" s="18"/>
      <c r="D986" s="18"/>
      <c r="E986" s="18"/>
      <c r="F986" s="18"/>
      <c r="G986" s="18"/>
      <c r="H986" s="18"/>
      <c r="I986" s="18"/>
      <c r="J986" s="18"/>
      <c r="K986" s="25"/>
      <c r="L986" s="18"/>
      <c r="M986" s="18"/>
      <c r="N986" s="18"/>
      <c r="O986" s="18"/>
      <c r="P986" s="18"/>
      <c r="Q986" s="18"/>
      <c r="R986" s="18"/>
      <c r="S986" s="14"/>
      <c r="T986" s="14"/>
      <c r="U986" s="14"/>
      <c r="V986" s="14"/>
      <c r="W986" s="14"/>
      <c r="X986" s="14"/>
      <c r="Y986" s="14"/>
      <c r="Z986" s="14"/>
      <c r="AA986" s="14"/>
      <c r="AB986" s="14"/>
      <c r="AC986" s="14"/>
      <c r="AD986" s="14"/>
      <c r="AE986" s="14"/>
      <c r="AF986" s="14"/>
      <c r="AG986" s="14"/>
      <c r="AH986" s="14"/>
    </row>
    <row r="987" spans="1:34">
      <c r="A987" s="17"/>
      <c r="B987" s="18"/>
      <c r="C987" s="18"/>
      <c r="D987" s="18"/>
      <c r="E987" s="18"/>
      <c r="F987" s="18"/>
      <c r="G987" s="18"/>
      <c r="H987" s="18"/>
      <c r="I987" s="18"/>
      <c r="J987" s="18"/>
      <c r="K987" s="25"/>
      <c r="L987" s="18"/>
      <c r="M987" s="18"/>
      <c r="N987" s="18"/>
      <c r="O987" s="18"/>
      <c r="P987" s="18"/>
      <c r="Q987" s="18"/>
      <c r="R987" s="18"/>
      <c r="S987" s="14"/>
      <c r="T987" s="14"/>
      <c r="U987" s="14"/>
      <c r="V987" s="14"/>
      <c r="W987" s="14"/>
      <c r="X987" s="14"/>
      <c r="Y987" s="14"/>
      <c r="Z987" s="14"/>
      <c r="AA987" s="14"/>
      <c r="AB987" s="14"/>
      <c r="AC987" s="14"/>
      <c r="AD987" s="14"/>
      <c r="AE987" s="14"/>
      <c r="AF987" s="14"/>
      <c r="AG987" s="14"/>
      <c r="AH987" s="14"/>
    </row>
    <row r="988" spans="1:34">
      <c r="A988" s="17"/>
      <c r="B988" s="18"/>
      <c r="C988" s="18"/>
      <c r="D988" s="18"/>
      <c r="E988" s="18"/>
      <c r="F988" s="18"/>
      <c r="G988" s="18"/>
      <c r="H988" s="18"/>
      <c r="I988" s="18"/>
      <c r="J988" s="18"/>
      <c r="K988" s="25"/>
      <c r="L988" s="18"/>
      <c r="M988" s="18"/>
      <c r="N988" s="18"/>
      <c r="O988" s="18"/>
      <c r="P988" s="18"/>
      <c r="Q988" s="18"/>
      <c r="R988" s="18"/>
      <c r="S988" s="14"/>
      <c r="T988" s="14"/>
      <c r="U988" s="14"/>
      <c r="V988" s="14"/>
      <c r="W988" s="14"/>
      <c r="X988" s="14"/>
      <c r="Y988" s="14"/>
      <c r="Z988" s="14"/>
      <c r="AA988" s="14"/>
      <c r="AB988" s="14"/>
      <c r="AC988" s="14"/>
      <c r="AD988" s="14"/>
      <c r="AE988" s="14"/>
      <c r="AF988" s="14"/>
      <c r="AG988" s="14"/>
      <c r="AH988" s="14"/>
    </row>
    <row r="989" spans="1:34">
      <c r="A989" s="17"/>
      <c r="B989" s="18"/>
      <c r="C989" s="18"/>
      <c r="D989" s="18"/>
      <c r="E989" s="18"/>
      <c r="F989" s="18"/>
      <c r="G989" s="18"/>
      <c r="H989" s="18"/>
      <c r="I989" s="18"/>
      <c r="J989" s="18"/>
      <c r="K989" s="25"/>
      <c r="L989" s="18"/>
      <c r="M989" s="18"/>
      <c r="N989" s="18"/>
      <c r="O989" s="18"/>
      <c r="P989" s="18"/>
      <c r="Q989" s="18"/>
      <c r="R989" s="18"/>
      <c r="S989" s="14"/>
      <c r="T989" s="14"/>
      <c r="U989" s="14"/>
      <c r="V989" s="14"/>
      <c r="W989" s="14"/>
      <c r="X989" s="14"/>
      <c r="Y989" s="14"/>
      <c r="Z989" s="14"/>
      <c r="AA989" s="14"/>
      <c r="AB989" s="14"/>
      <c r="AC989" s="14"/>
      <c r="AD989" s="14"/>
      <c r="AE989" s="14"/>
      <c r="AF989" s="14"/>
      <c r="AG989" s="14"/>
      <c r="AH989" s="14"/>
    </row>
    <row r="990" spans="1:34">
      <c r="A990" s="17"/>
      <c r="B990" s="18"/>
      <c r="C990" s="18"/>
      <c r="D990" s="18"/>
      <c r="E990" s="18"/>
      <c r="F990" s="18"/>
      <c r="G990" s="18"/>
      <c r="H990" s="18"/>
      <c r="I990" s="18"/>
      <c r="J990" s="18"/>
      <c r="K990" s="25"/>
      <c r="L990" s="18"/>
      <c r="M990" s="18"/>
      <c r="N990" s="18"/>
      <c r="O990" s="18"/>
      <c r="P990" s="18"/>
      <c r="Q990" s="18"/>
      <c r="R990" s="18"/>
      <c r="S990" s="14"/>
      <c r="T990" s="14"/>
      <c r="U990" s="14"/>
      <c r="V990" s="14"/>
      <c r="W990" s="14"/>
      <c r="X990" s="14"/>
      <c r="Y990" s="14"/>
      <c r="Z990" s="14"/>
      <c r="AA990" s="14"/>
      <c r="AB990" s="14"/>
      <c r="AC990" s="14"/>
      <c r="AD990" s="14"/>
      <c r="AE990" s="14"/>
      <c r="AF990" s="14"/>
      <c r="AG990" s="14"/>
      <c r="AH990" s="14"/>
    </row>
    <row r="991" spans="1:34">
      <c r="A991" s="17"/>
      <c r="B991" s="18"/>
      <c r="C991" s="18"/>
      <c r="D991" s="18"/>
      <c r="E991" s="18"/>
      <c r="F991" s="18"/>
      <c r="G991" s="18"/>
      <c r="H991" s="18"/>
      <c r="I991" s="18"/>
      <c r="J991" s="18"/>
      <c r="K991" s="25"/>
      <c r="L991" s="18"/>
      <c r="M991" s="18"/>
      <c r="N991" s="18"/>
      <c r="O991" s="18"/>
      <c r="P991" s="18"/>
      <c r="Q991" s="18"/>
      <c r="R991" s="18"/>
      <c r="S991" s="14"/>
      <c r="T991" s="14"/>
      <c r="U991" s="14"/>
      <c r="V991" s="14"/>
      <c r="W991" s="14"/>
      <c r="X991" s="14"/>
      <c r="Y991" s="14"/>
      <c r="Z991" s="14"/>
      <c r="AA991" s="14"/>
      <c r="AB991" s="14"/>
      <c r="AC991" s="14"/>
      <c r="AD991" s="14"/>
      <c r="AE991" s="14"/>
      <c r="AF991" s="14"/>
      <c r="AG991" s="14"/>
      <c r="AH991" s="14"/>
    </row>
    <row r="992" spans="1:34">
      <c r="A992" s="17"/>
      <c r="B992" s="18"/>
      <c r="C992" s="18"/>
      <c r="D992" s="18"/>
      <c r="E992" s="18"/>
      <c r="F992" s="18"/>
      <c r="G992" s="18"/>
      <c r="H992" s="18"/>
      <c r="I992" s="18"/>
      <c r="J992" s="18"/>
      <c r="K992" s="25"/>
      <c r="L992" s="18"/>
      <c r="M992" s="18"/>
      <c r="N992" s="18"/>
      <c r="O992" s="18"/>
      <c r="P992" s="18"/>
      <c r="Q992" s="18"/>
      <c r="R992" s="18"/>
      <c r="S992" s="14"/>
      <c r="T992" s="14"/>
      <c r="U992" s="14"/>
      <c r="V992" s="14"/>
      <c r="W992" s="14"/>
      <c r="X992" s="14"/>
      <c r="Y992" s="14"/>
      <c r="Z992" s="14"/>
      <c r="AA992" s="14"/>
      <c r="AB992" s="14"/>
      <c r="AC992" s="14"/>
      <c r="AD992" s="14"/>
      <c r="AE992" s="14"/>
      <c r="AF992" s="14"/>
      <c r="AG992" s="14"/>
      <c r="AH992" s="14"/>
    </row>
    <row r="993" spans="1:34">
      <c r="A993" s="17"/>
      <c r="B993" s="18"/>
      <c r="C993" s="18"/>
      <c r="D993" s="18"/>
      <c r="E993" s="18"/>
      <c r="F993" s="18"/>
      <c r="G993" s="18"/>
      <c r="H993" s="18"/>
      <c r="I993" s="18"/>
      <c r="J993" s="18"/>
      <c r="K993" s="25"/>
      <c r="L993" s="18"/>
      <c r="M993" s="18"/>
      <c r="N993" s="18"/>
      <c r="O993" s="18"/>
      <c r="P993" s="18"/>
      <c r="Q993" s="18"/>
      <c r="R993" s="18"/>
      <c r="S993" s="14"/>
      <c r="T993" s="14"/>
      <c r="U993" s="14"/>
      <c r="V993" s="14"/>
      <c r="W993" s="14"/>
      <c r="X993" s="14"/>
      <c r="Y993" s="14"/>
      <c r="Z993" s="14"/>
      <c r="AA993" s="14"/>
      <c r="AB993" s="14"/>
      <c r="AC993" s="14"/>
      <c r="AD993" s="14"/>
      <c r="AE993" s="14"/>
      <c r="AF993" s="14"/>
      <c r="AG993" s="14"/>
      <c r="AH993" s="14"/>
    </row>
    <row r="994" spans="1:34">
      <c r="A994" s="17"/>
      <c r="B994" s="18"/>
      <c r="C994" s="18"/>
      <c r="D994" s="18"/>
      <c r="E994" s="18"/>
      <c r="F994" s="18"/>
      <c r="G994" s="18"/>
      <c r="H994" s="18"/>
      <c r="I994" s="18"/>
      <c r="J994" s="18"/>
      <c r="K994" s="25"/>
      <c r="L994" s="18"/>
      <c r="M994" s="18"/>
      <c r="N994" s="18"/>
      <c r="O994" s="18"/>
      <c r="P994" s="18"/>
      <c r="Q994" s="18"/>
      <c r="R994" s="18"/>
      <c r="S994" s="14"/>
      <c r="T994" s="14"/>
      <c r="U994" s="14"/>
      <c r="V994" s="14"/>
      <c r="W994" s="14"/>
      <c r="X994" s="14"/>
      <c r="Y994" s="14"/>
      <c r="Z994" s="14"/>
      <c r="AA994" s="14"/>
      <c r="AB994" s="14"/>
      <c r="AC994" s="14"/>
      <c r="AD994" s="14"/>
      <c r="AE994" s="14"/>
      <c r="AF994" s="14"/>
      <c r="AG994" s="14"/>
      <c r="AH994" s="14"/>
    </row>
    <row r="995" spans="1:34">
      <c r="A995" s="17"/>
      <c r="B995" s="18"/>
      <c r="C995" s="18"/>
      <c r="D995" s="18"/>
      <c r="E995" s="18"/>
      <c r="F995" s="18"/>
      <c r="G995" s="18"/>
      <c r="H995" s="18"/>
      <c r="I995" s="18"/>
      <c r="J995" s="18"/>
      <c r="K995" s="25"/>
      <c r="L995" s="18"/>
      <c r="M995" s="18"/>
      <c r="N995" s="18"/>
      <c r="O995" s="18"/>
      <c r="P995" s="18"/>
      <c r="Q995" s="18"/>
      <c r="R995" s="18"/>
      <c r="S995" s="14"/>
      <c r="T995" s="14"/>
      <c r="U995" s="14"/>
      <c r="V995" s="14"/>
      <c r="W995" s="14"/>
      <c r="X995" s="14"/>
      <c r="Y995" s="14"/>
      <c r="Z995" s="14"/>
      <c r="AA995" s="14"/>
      <c r="AB995" s="14"/>
      <c r="AC995" s="14"/>
      <c r="AD995" s="14"/>
      <c r="AE995" s="14"/>
      <c r="AF995" s="14"/>
      <c r="AG995" s="14"/>
      <c r="AH995" s="14"/>
    </row>
    <row r="996" spans="1:34">
      <c r="A996" s="17"/>
      <c r="B996" s="18"/>
      <c r="C996" s="18"/>
      <c r="D996" s="18"/>
      <c r="E996" s="18"/>
      <c r="F996" s="18"/>
      <c r="G996" s="18"/>
      <c r="H996" s="18"/>
      <c r="I996" s="18"/>
      <c r="J996" s="18"/>
      <c r="K996" s="25"/>
      <c r="L996" s="18"/>
      <c r="M996" s="18"/>
      <c r="N996" s="18"/>
      <c r="O996" s="18"/>
      <c r="P996" s="18"/>
      <c r="Q996" s="18"/>
      <c r="R996" s="18"/>
      <c r="S996" s="14"/>
      <c r="T996" s="14"/>
      <c r="U996" s="14"/>
      <c r="V996" s="14"/>
      <c r="W996" s="14"/>
      <c r="X996" s="14"/>
      <c r="Y996" s="14"/>
      <c r="Z996" s="14"/>
      <c r="AA996" s="14"/>
      <c r="AB996" s="14"/>
      <c r="AC996" s="14"/>
      <c r="AD996" s="14"/>
      <c r="AE996" s="14"/>
      <c r="AF996" s="14"/>
      <c r="AG996" s="14"/>
      <c r="AH996" s="14"/>
    </row>
    <row r="997" spans="1:34">
      <c r="A997" s="17"/>
      <c r="B997" s="18"/>
      <c r="C997" s="18"/>
      <c r="D997" s="18"/>
      <c r="E997" s="18"/>
      <c r="F997" s="18"/>
      <c r="G997" s="18"/>
      <c r="H997" s="18"/>
      <c r="I997" s="18"/>
      <c r="J997" s="18"/>
      <c r="K997" s="25"/>
      <c r="L997" s="18"/>
      <c r="M997" s="18"/>
      <c r="N997" s="18"/>
      <c r="O997" s="18"/>
      <c r="P997" s="18"/>
      <c r="Q997" s="18"/>
      <c r="R997" s="18"/>
      <c r="S997" s="14"/>
      <c r="T997" s="14"/>
      <c r="U997" s="14"/>
      <c r="V997" s="14"/>
      <c r="W997" s="14"/>
      <c r="X997" s="14"/>
      <c r="Y997" s="14"/>
      <c r="Z997" s="14"/>
      <c r="AA997" s="14"/>
      <c r="AB997" s="14"/>
      <c r="AC997" s="14"/>
      <c r="AD997" s="14"/>
      <c r="AE997" s="14"/>
      <c r="AF997" s="14"/>
      <c r="AG997" s="14"/>
      <c r="AH997" s="14"/>
    </row>
    <row r="998" spans="1:34">
      <c r="A998" s="17"/>
      <c r="B998" s="18"/>
      <c r="C998" s="18"/>
      <c r="D998" s="18"/>
      <c r="E998" s="18"/>
      <c r="F998" s="18"/>
      <c r="G998" s="18"/>
      <c r="H998" s="18"/>
      <c r="I998" s="18"/>
      <c r="J998" s="18"/>
      <c r="K998" s="25"/>
      <c r="L998" s="18"/>
      <c r="M998" s="18"/>
      <c r="N998" s="18"/>
      <c r="O998" s="18"/>
      <c r="P998" s="18"/>
      <c r="Q998" s="18"/>
      <c r="R998" s="18"/>
      <c r="S998" s="14"/>
      <c r="T998" s="14"/>
      <c r="U998" s="14"/>
      <c r="V998" s="14"/>
      <c r="W998" s="14"/>
      <c r="X998" s="14"/>
      <c r="Y998" s="14"/>
      <c r="Z998" s="14"/>
      <c r="AA998" s="14"/>
      <c r="AB998" s="14"/>
      <c r="AC998" s="14"/>
      <c r="AD998" s="14"/>
      <c r="AE998" s="14"/>
      <c r="AF998" s="14"/>
      <c r="AG998" s="14"/>
      <c r="AH998" s="14"/>
    </row>
    <row r="999" spans="1:34">
      <c r="A999" s="17"/>
      <c r="B999" s="18"/>
      <c r="C999" s="18"/>
      <c r="D999" s="18"/>
      <c r="E999" s="18"/>
      <c r="F999" s="18"/>
      <c r="G999" s="18"/>
      <c r="H999" s="18"/>
      <c r="I999" s="18"/>
      <c r="J999" s="18"/>
      <c r="K999" s="25"/>
      <c r="L999" s="18"/>
      <c r="M999" s="18"/>
      <c r="N999" s="18"/>
      <c r="O999" s="18"/>
      <c r="P999" s="18"/>
      <c r="Q999" s="18"/>
      <c r="R999" s="18"/>
      <c r="S999" s="14"/>
      <c r="T999" s="14"/>
      <c r="U999" s="14"/>
      <c r="V999" s="14"/>
      <c r="W999" s="14"/>
      <c r="X999" s="14"/>
      <c r="Y999" s="14"/>
      <c r="Z999" s="14"/>
      <c r="AA999" s="14"/>
      <c r="AB999" s="14"/>
      <c r="AC999" s="14"/>
      <c r="AD999" s="14"/>
      <c r="AE999" s="14"/>
      <c r="AF999" s="14"/>
      <c r="AG999" s="14"/>
      <c r="AH999" s="14"/>
    </row>
    <row r="1000" spans="1:34">
      <c r="A1000" s="17"/>
      <c r="B1000" s="18"/>
      <c r="C1000" s="18"/>
      <c r="D1000" s="18"/>
      <c r="E1000" s="18"/>
      <c r="F1000" s="18"/>
      <c r="G1000" s="18"/>
      <c r="H1000" s="18"/>
      <c r="I1000" s="18"/>
      <c r="J1000" s="18"/>
      <c r="K1000" s="25"/>
      <c r="L1000" s="18"/>
      <c r="M1000" s="18"/>
      <c r="N1000" s="18"/>
      <c r="O1000" s="18"/>
      <c r="P1000" s="18"/>
      <c r="Q1000" s="18"/>
      <c r="R1000" s="18"/>
      <c r="S1000" s="14"/>
      <c r="T1000" s="14"/>
      <c r="U1000" s="14"/>
      <c r="V1000" s="14"/>
      <c r="W1000" s="14"/>
      <c r="X1000" s="14"/>
      <c r="Y1000" s="14"/>
      <c r="Z1000" s="14"/>
      <c r="AA1000" s="14"/>
      <c r="AB1000" s="14"/>
      <c r="AC1000" s="14"/>
      <c r="AD1000" s="14"/>
      <c r="AE1000" s="14"/>
      <c r="AF1000" s="14"/>
      <c r="AG1000" s="14"/>
      <c r="AH1000" s="14"/>
    </row>
  </sheetData>
  <autoFilter ref="A1:AH231" xr:uid="{00000000-0009-0000-0000-000005000000}">
    <filterColumn colId="6">
      <filters>
        <filter val="1"/>
      </filters>
    </filterColumn>
    <filterColumn colId="9">
      <filters>
        <filter val="1"/>
        <filter val="2"/>
      </filters>
    </filterColumn>
  </autoFilter>
  <conditionalFormatting sqref="R1:R1000">
    <cfRule type="colorScale" priority="1">
      <colorScale>
        <cfvo type="min"/>
        <cfvo type="max"/>
        <color rgb="FF57BB8A"/>
        <color rgb="FFFFFFFF"/>
      </colorScale>
    </cfRule>
  </conditionalFormatting>
  <printOptions horizontalCentered="1" gridLines="1"/>
  <pageMargins left="0.7" right="0.7" top="0.75" bottom="0.75" header="0" footer="0"/>
  <pageSetup fitToHeight="0" pageOrder="overThenDown" orientation="landscape" cellComments="atEnd"/>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W231"/>
  <sheetViews>
    <sheetView workbookViewId="0"/>
  </sheetViews>
  <sheetFormatPr baseColWidth="10" defaultColWidth="12.6640625" defaultRowHeight="15" customHeight="1"/>
  <cols>
    <col min="6" max="12" width="12.6640625" hidden="1"/>
    <col min="13" max="13" width="16.6640625" customWidth="1"/>
    <col min="14" max="15" width="12.6640625" hidden="1"/>
    <col min="23" max="23" width="22.5" customWidth="1"/>
  </cols>
  <sheetData>
    <row r="1" spans="1:23" ht="15" customHeight="1">
      <c r="A1" s="29" t="s">
        <v>0</v>
      </c>
      <c r="B1" s="29" t="s">
        <v>1</v>
      </c>
      <c r="C1" s="29" t="s">
        <v>4</v>
      </c>
      <c r="D1" s="29" t="s">
        <v>5</v>
      </c>
      <c r="E1" s="29" t="s">
        <v>3</v>
      </c>
      <c r="F1" s="29" t="s">
        <v>2797</v>
      </c>
      <c r="G1" s="29" t="s">
        <v>2798</v>
      </c>
      <c r="H1" s="29" t="s">
        <v>2</v>
      </c>
      <c r="I1" s="29" t="s">
        <v>2799</v>
      </c>
      <c r="J1" s="29" t="s">
        <v>2804</v>
      </c>
      <c r="K1" s="30" t="s">
        <v>2805</v>
      </c>
      <c r="L1" s="30" t="s">
        <v>2806</v>
      </c>
      <c r="M1" s="31" t="s">
        <v>2801</v>
      </c>
      <c r="N1" s="29" t="s">
        <v>2807</v>
      </c>
      <c r="O1" s="29" t="s">
        <v>2808</v>
      </c>
      <c r="P1" s="29" t="s">
        <v>2809</v>
      </c>
      <c r="Q1" s="29" t="s">
        <v>6</v>
      </c>
      <c r="R1" s="29" t="s">
        <v>2802</v>
      </c>
      <c r="S1" s="29" t="s">
        <v>8</v>
      </c>
      <c r="T1" s="29" t="s">
        <v>9</v>
      </c>
      <c r="U1" s="29" t="s">
        <v>10</v>
      </c>
      <c r="V1" s="29" t="s">
        <v>11</v>
      </c>
      <c r="W1" s="29" t="s">
        <v>12</v>
      </c>
    </row>
    <row r="2" spans="1:23" ht="15" customHeight="1">
      <c r="A2" s="2">
        <v>80</v>
      </c>
      <c r="B2" s="2" t="s">
        <v>793</v>
      </c>
      <c r="C2" s="2" t="s">
        <v>169</v>
      </c>
      <c r="D2" s="2" t="s">
        <v>794</v>
      </c>
      <c r="E2" s="2">
        <v>774303</v>
      </c>
      <c r="F2" s="2">
        <v>3</v>
      </c>
      <c r="G2" s="2">
        <v>1</v>
      </c>
      <c r="H2" s="2">
        <v>3</v>
      </c>
      <c r="I2" s="2">
        <v>1</v>
      </c>
      <c r="J2" s="2">
        <v>3</v>
      </c>
      <c r="K2" s="32">
        <v>0.78</v>
      </c>
      <c r="L2" s="32">
        <v>0.70000000000000007</v>
      </c>
      <c r="M2" s="33">
        <v>2.4000000000000004</v>
      </c>
      <c r="N2" s="2" t="s">
        <v>2810</v>
      </c>
      <c r="O2" s="2" t="s">
        <v>2810</v>
      </c>
      <c r="P2" s="2" t="s">
        <v>2811</v>
      </c>
      <c r="Q2" s="2" t="s">
        <v>795</v>
      </c>
      <c r="R2" s="2" t="s">
        <v>714</v>
      </c>
      <c r="S2" s="2" t="s">
        <v>796</v>
      </c>
      <c r="T2" s="2" t="s">
        <v>797</v>
      </c>
      <c r="U2" s="2" t="s">
        <v>798</v>
      </c>
      <c r="V2" s="2" t="s">
        <v>40</v>
      </c>
      <c r="W2" s="2" t="s">
        <v>54</v>
      </c>
    </row>
    <row r="3" spans="1:23" ht="15" customHeight="1">
      <c r="A3" s="2">
        <v>2</v>
      </c>
      <c r="B3" s="2" t="s">
        <v>45</v>
      </c>
      <c r="C3" s="2" t="s">
        <v>46</v>
      </c>
      <c r="D3" s="2" t="s">
        <v>47</v>
      </c>
      <c r="E3" s="2">
        <v>176962</v>
      </c>
      <c r="F3" s="2">
        <v>3</v>
      </c>
      <c r="G3" s="2">
        <v>2</v>
      </c>
      <c r="H3" s="2">
        <v>2</v>
      </c>
      <c r="I3" s="2">
        <v>1</v>
      </c>
      <c r="J3" s="2">
        <v>3</v>
      </c>
      <c r="K3" s="32">
        <v>0.84000000000000008</v>
      </c>
      <c r="L3" s="32">
        <v>0.70000000000000007</v>
      </c>
      <c r="M3" s="33">
        <v>2.4</v>
      </c>
      <c r="N3" s="2" t="s">
        <v>2810</v>
      </c>
      <c r="O3" s="2" t="s">
        <v>2810</v>
      </c>
      <c r="P3" s="2" t="s">
        <v>2811</v>
      </c>
      <c r="Q3" s="2" t="s">
        <v>48</v>
      </c>
      <c r="R3" s="2" t="s">
        <v>49</v>
      </c>
      <c r="S3" s="2" t="s">
        <v>50</v>
      </c>
      <c r="T3" s="2" t="s">
        <v>51</v>
      </c>
      <c r="U3" s="2" t="s">
        <v>52</v>
      </c>
      <c r="V3" s="2" t="s">
        <v>53</v>
      </c>
      <c r="W3" s="2" t="s">
        <v>54</v>
      </c>
    </row>
    <row r="4" spans="1:23" ht="15" customHeight="1">
      <c r="A4" s="2">
        <v>16</v>
      </c>
      <c r="B4" s="2" t="s">
        <v>557</v>
      </c>
      <c r="C4" s="2" t="s">
        <v>128</v>
      </c>
      <c r="D4" s="2" t="s">
        <v>85</v>
      </c>
      <c r="E4" s="2">
        <v>229140</v>
      </c>
      <c r="F4" s="2">
        <v>3</v>
      </c>
      <c r="G4" s="2">
        <v>2</v>
      </c>
      <c r="H4" s="2">
        <v>2</v>
      </c>
      <c r="I4" s="2">
        <v>1</v>
      </c>
      <c r="J4" s="2">
        <v>3</v>
      </c>
      <c r="K4" s="32">
        <v>0.84000000000000008</v>
      </c>
      <c r="L4" s="32">
        <v>0.70000000000000007</v>
      </c>
      <c r="M4" s="33">
        <v>2.4</v>
      </c>
      <c r="N4" s="2" t="s">
        <v>2810</v>
      </c>
      <c r="O4" s="2" t="s">
        <v>2810</v>
      </c>
      <c r="P4" s="2" t="s">
        <v>2811</v>
      </c>
      <c r="Q4" s="2" t="s">
        <v>558</v>
      </c>
      <c r="R4" s="2" t="s">
        <v>559</v>
      </c>
      <c r="S4" s="2" t="s">
        <v>560</v>
      </c>
      <c r="T4" s="2" t="s">
        <v>561</v>
      </c>
      <c r="U4" s="2" t="s">
        <v>562</v>
      </c>
      <c r="V4" s="2" t="s">
        <v>212</v>
      </c>
      <c r="W4" s="2" t="s">
        <v>22</v>
      </c>
    </row>
    <row r="5" spans="1:23" ht="15" customHeight="1">
      <c r="A5" s="2">
        <v>40</v>
      </c>
      <c r="B5" s="2" t="s">
        <v>1512</v>
      </c>
      <c r="C5" s="2" t="s">
        <v>43</v>
      </c>
      <c r="D5" s="2" t="s">
        <v>1513</v>
      </c>
      <c r="E5" s="2">
        <v>271000</v>
      </c>
      <c r="F5" s="2">
        <v>3</v>
      </c>
      <c r="G5" s="2">
        <v>3</v>
      </c>
      <c r="H5" s="2">
        <v>2</v>
      </c>
      <c r="I5" s="2">
        <v>1</v>
      </c>
      <c r="J5" s="2">
        <v>2</v>
      </c>
      <c r="K5" s="32">
        <v>0.96000000000000008</v>
      </c>
      <c r="L5" s="32">
        <v>0.5</v>
      </c>
      <c r="M5" s="33">
        <v>2.4</v>
      </c>
      <c r="N5" s="2" t="s">
        <v>2810</v>
      </c>
      <c r="O5" s="2" t="s">
        <v>2812</v>
      </c>
      <c r="P5" s="2" t="s">
        <v>2813</v>
      </c>
      <c r="Q5" s="2" t="s">
        <v>1514</v>
      </c>
      <c r="R5" s="2" t="s">
        <v>147</v>
      </c>
      <c r="S5" s="2" t="s">
        <v>1515</v>
      </c>
      <c r="T5" s="2" t="s">
        <v>1214</v>
      </c>
      <c r="U5" s="2" t="s">
        <v>1516</v>
      </c>
      <c r="V5" s="2" t="s">
        <v>492</v>
      </c>
      <c r="W5" s="2" t="s">
        <v>22</v>
      </c>
    </row>
    <row r="6" spans="1:23" ht="15" customHeight="1">
      <c r="A6" s="2">
        <v>60</v>
      </c>
      <c r="B6" s="2" t="s">
        <v>725</v>
      </c>
      <c r="C6" s="2" t="s">
        <v>43</v>
      </c>
      <c r="D6" s="2" t="s">
        <v>85</v>
      </c>
      <c r="E6" s="2">
        <v>440000</v>
      </c>
      <c r="F6" s="2">
        <v>3</v>
      </c>
      <c r="G6" s="2">
        <v>2</v>
      </c>
      <c r="H6" s="2">
        <v>3</v>
      </c>
      <c r="I6" s="2">
        <v>1</v>
      </c>
      <c r="J6" s="2">
        <v>2</v>
      </c>
      <c r="K6" s="32">
        <v>0.96000000000000008</v>
      </c>
      <c r="L6" s="32">
        <v>0.5</v>
      </c>
      <c r="M6" s="33">
        <v>2.4</v>
      </c>
      <c r="N6" s="2" t="s">
        <v>2810</v>
      </c>
      <c r="O6" s="2" t="s">
        <v>2812</v>
      </c>
      <c r="P6" s="2" t="s">
        <v>2813</v>
      </c>
      <c r="Q6" s="2" t="s">
        <v>2508</v>
      </c>
      <c r="R6" s="2" t="s">
        <v>276</v>
      </c>
      <c r="S6" s="2" t="s">
        <v>2509</v>
      </c>
      <c r="T6" s="2" t="s">
        <v>235</v>
      </c>
      <c r="U6" s="2" t="s">
        <v>2510</v>
      </c>
      <c r="V6" s="2" t="s">
        <v>91</v>
      </c>
      <c r="W6" s="2" t="s">
        <v>22</v>
      </c>
    </row>
    <row r="7" spans="1:23" ht="15" customHeight="1">
      <c r="A7" s="2">
        <v>66</v>
      </c>
      <c r="B7" s="2" t="s">
        <v>1463</v>
      </c>
      <c r="C7" s="2" t="s">
        <v>43</v>
      </c>
      <c r="D7" s="2" t="s">
        <v>120</v>
      </c>
      <c r="E7" s="2">
        <v>162000</v>
      </c>
      <c r="F7" s="2">
        <v>3</v>
      </c>
      <c r="G7" s="2">
        <v>2</v>
      </c>
      <c r="H7" s="2">
        <v>2</v>
      </c>
      <c r="I7" s="2">
        <v>1</v>
      </c>
      <c r="J7" s="2">
        <v>3</v>
      </c>
      <c r="K7" s="32">
        <v>0.84000000000000008</v>
      </c>
      <c r="L7" s="32">
        <v>0.70000000000000007</v>
      </c>
      <c r="M7" s="33">
        <v>2.4</v>
      </c>
      <c r="N7" s="2" t="s">
        <v>2810</v>
      </c>
      <c r="O7" s="2" t="s">
        <v>2810</v>
      </c>
      <c r="P7" s="2" t="s">
        <v>2811</v>
      </c>
      <c r="Q7" s="2" t="s">
        <v>1464</v>
      </c>
      <c r="R7" s="2" t="s">
        <v>38</v>
      </c>
      <c r="S7" s="2" t="s">
        <v>1465</v>
      </c>
      <c r="T7" s="2" t="s">
        <v>1466</v>
      </c>
      <c r="U7" s="2" t="s">
        <v>1467</v>
      </c>
      <c r="V7" s="2" t="s">
        <v>253</v>
      </c>
      <c r="W7" s="2" t="s">
        <v>22</v>
      </c>
    </row>
    <row r="8" spans="1:23" ht="15" customHeight="1">
      <c r="A8" s="2">
        <v>73</v>
      </c>
      <c r="B8" s="2" t="s">
        <v>2244</v>
      </c>
      <c r="C8" s="2" t="s">
        <v>46</v>
      </c>
      <c r="D8" s="2" t="s">
        <v>1211</v>
      </c>
      <c r="E8" s="2">
        <v>158413</v>
      </c>
      <c r="F8" s="2">
        <v>3</v>
      </c>
      <c r="G8" s="2">
        <v>2</v>
      </c>
      <c r="H8" s="2">
        <v>2</v>
      </c>
      <c r="I8" s="2">
        <v>1</v>
      </c>
      <c r="J8" s="2">
        <v>3</v>
      </c>
      <c r="K8" s="32">
        <v>0.84000000000000008</v>
      </c>
      <c r="L8" s="32">
        <v>0.70000000000000007</v>
      </c>
      <c r="M8" s="33">
        <v>2.4</v>
      </c>
      <c r="N8" s="2" t="s">
        <v>2810</v>
      </c>
      <c r="O8" s="2" t="s">
        <v>2810</v>
      </c>
      <c r="P8" s="2" t="s">
        <v>2811</v>
      </c>
      <c r="Q8" s="2" t="s">
        <v>2245</v>
      </c>
      <c r="R8" s="2" t="s">
        <v>1045</v>
      </c>
      <c r="S8" s="2" t="s">
        <v>2246</v>
      </c>
      <c r="T8" s="2" t="s">
        <v>2247</v>
      </c>
      <c r="U8" s="2" t="s">
        <v>2248</v>
      </c>
      <c r="V8" s="2" t="s">
        <v>100</v>
      </c>
      <c r="W8" s="2" t="s">
        <v>22</v>
      </c>
    </row>
    <row r="9" spans="1:23" ht="15" customHeight="1">
      <c r="A9" s="2">
        <v>10</v>
      </c>
      <c r="B9" s="2" t="s">
        <v>127</v>
      </c>
      <c r="C9" s="2" t="s">
        <v>128</v>
      </c>
      <c r="D9" s="2" t="s">
        <v>118</v>
      </c>
      <c r="E9" s="2">
        <v>100500</v>
      </c>
      <c r="F9" s="2">
        <v>2</v>
      </c>
      <c r="G9" s="2">
        <v>3</v>
      </c>
      <c r="H9" s="2">
        <v>2</v>
      </c>
      <c r="I9" s="2">
        <v>1</v>
      </c>
      <c r="J9" s="2">
        <v>3</v>
      </c>
      <c r="K9" s="32">
        <v>0.76</v>
      </c>
      <c r="L9" s="32">
        <v>0.70000000000000007</v>
      </c>
      <c r="M9" s="33">
        <v>2.3000000000000003</v>
      </c>
      <c r="N9" s="2" t="s">
        <v>2810</v>
      </c>
      <c r="O9" s="2" t="s">
        <v>2810</v>
      </c>
      <c r="P9" s="2" t="s">
        <v>2811</v>
      </c>
      <c r="Q9" s="2" t="s">
        <v>129</v>
      </c>
      <c r="R9" s="2" t="s">
        <v>130</v>
      </c>
      <c r="S9" s="2" t="s">
        <v>131</v>
      </c>
      <c r="T9" s="2" t="s">
        <v>132</v>
      </c>
      <c r="U9" s="2" t="s">
        <v>133</v>
      </c>
      <c r="V9" s="2" t="s">
        <v>126</v>
      </c>
      <c r="W9" s="2" t="s">
        <v>22</v>
      </c>
    </row>
    <row r="10" spans="1:23" ht="15" customHeight="1">
      <c r="A10" s="2">
        <v>124</v>
      </c>
      <c r="B10" s="2" t="s">
        <v>982</v>
      </c>
      <c r="C10" s="2" t="s">
        <v>43</v>
      </c>
      <c r="D10" s="2" t="s">
        <v>240</v>
      </c>
      <c r="E10" s="2">
        <v>103000</v>
      </c>
      <c r="F10" s="2">
        <v>2</v>
      </c>
      <c r="G10" s="2">
        <v>2</v>
      </c>
      <c r="H10" s="2">
        <v>3</v>
      </c>
      <c r="I10" s="2">
        <v>1</v>
      </c>
      <c r="J10" s="2">
        <v>3</v>
      </c>
      <c r="K10" s="32">
        <v>0.76</v>
      </c>
      <c r="L10" s="32">
        <v>0.70000000000000007</v>
      </c>
      <c r="M10" s="33">
        <v>2.3000000000000003</v>
      </c>
      <c r="N10" s="2" t="s">
        <v>2810</v>
      </c>
      <c r="O10" s="2" t="s">
        <v>2810</v>
      </c>
      <c r="P10" s="2" t="s">
        <v>2811</v>
      </c>
      <c r="Q10" s="2" t="s">
        <v>1284</v>
      </c>
      <c r="R10" s="2" t="s">
        <v>548</v>
      </c>
      <c r="S10" s="2" t="s">
        <v>1285</v>
      </c>
      <c r="T10" s="2" t="s">
        <v>1286</v>
      </c>
      <c r="U10" s="2" t="s">
        <v>1163</v>
      </c>
      <c r="V10" s="2" t="s">
        <v>196</v>
      </c>
      <c r="W10" s="2" t="s">
        <v>197</v>
      </c>
    </row>
    <row r="11" spans="1:23" ht="15" customHeight="1">
      <c r="A11" s="2">
        <v>8</v>
      </c>
      <c r="B11" s="2" t="s">
        <v>396</v>
      </c>
      <c r="C11" s="2" t="s">
        <v>397</v>
      </c>
      <c r="D11" s="2" t="s">
        <v>398</v>
      </c>
      <c r="E11" s="2">
        <v>281974</v>
      </c>
      <c r="F11" s="2">
        <v>3</v>
      </c>
      <c r="G11" s="2">
        <v>3</v>
      </c>
      <c r="H11" s="2">
        <v>1</v>
      </c>
      <c r="I11" s="2">
        <v>0</v>
      </c>
      <c r="J11" s="2">
        <v>3</v>
      </c>
      <c r="K11" s="32">
        <v>0.78</v>
      </c>
      <c r="L11" s="32">
        <v>0.60000000000000009</v>
      </c>
      <c r="M11" s="33">
        <v>2.2999999999999998</v>
      </c>
      <c r="N11" s="2" t="s">
        <v>2810</v>
      </c>
      <c r="O11" s="2" t="s">
        <v>2810</v>
      </c>
      <c r="P11" s="2" t="s">
        <v>2811</v>
      </c>
      <c r="Q11" s="2" t="s">
        <v>399</v>
      </c>
      <c r="R11" s="2" t="s">
        <v>354</v>
      </c>
      <c r="S11" s="2" t="s">
        <v>400</v>
      </c>
      <c r="U11" s="2" t="s">
        <v>401</v>
      </c>
      <c r="V11" s="2" t="s">
        <v>53</v>
      </c>
      <c r="W11" s="2" t="s">
        <v>352</v>
      </c>
    </row>
    <row r="12" spans="1:23" ht="15" customHeight="1">
      <c r="A12" s="2">
        <v>9</v>
      </c>
      <c r="B12" s="2" t="s">
        <v>544</v>
      </c>
      <c r="C12" s="2" t="s">
        <v>93</v>
      </c>
      <c r="D12" s="2" t="s">
        <v>545</v>
      </c>
      <c r="E12" s="2">
        <v>327000</v>
      </c>
      <c r="F12" s="2">
        <v>3</v>
      </c>
      <c r="G12" s="2">
        <v>3</v>
      </c>
      <c r="H12" s="2">
        <v>1</v>
      </c>
      <c r="I12" s="2">
        <v>0</v>
      </c>
      <c r="J12" s="2">
        <v>3</v>
      </c>
      <c r="K12" s="32">
        <v>0.78</v>
      </c>
      <c r="L12" s="32">
        <v>0.60000000000000009</v>
      </c>
      <c r="M12" s="33">
        <v>2.2999999999999998</v>
      </c>
      <c r="N12" s="2" t="s">
        <v>2810</v>
      </c>
      <c r="O12" s="2" t="s">
        <v>2810</v>
      </c>
      <c r="P12" s="2" t="s">
        <v>2811</v>
      </c>
      <c r="Q12" s="2" t="s">
        <v>546</v>
      </c>
      <c r="R12" s="2" t="s">
        <v>269</v>
      </c>
      <c r="S12" s="2" t="s">
        <v>547</v>
      </c>
      <c r="T12" s="2" t="s">
        <v>548</v>
      </c>
      <c r="U12" s="2" t="s">
        <v>549</v>
      </c>
      <c r="V12" s="2" t="s">
        <v>61</v>
      </c>
      <c r="W12" s="2" t="s">
        <v>22</v>
      </c>
    </row>
    <row r="13" spans="1:23" ht="15" customHeight="1">
      <c r="A13" s="2">
        <v>15</v>
      </c>
      <c r="B13" s="2" t="s">
        <v>310</v>
      </c>
      <c r="C13" s="2" t="s">
        <v>46</v>
      </c>
      <c r="D13" s="2" t="s">
        <v>85</v>
      </c>
      <c r="E13" s="2">
        <v>324750</v>
      </c>
      <c r="F13" s="2">
        <v>3</v>
      </c>
      <c r="G13" s="2">
        <v>2</v>
      </c>
      <c r="H13" s="2">
        <v>2</v>
      </c>
      <c r="I13" s="2">
        <v>0</v>
      </c>
      <c r="J13" s="2">
        <v>3</v>
      </c>
      <c r="K13" s="32">
        <v>0.84000000000000008</v>
      </c>
      <c r="L13" s="32">
        <v>0.60000000000000009</v>
      </c>
      <c r="M13" s="33">
        <v>2.2999999999999998</v>
      </c>
      <c r="N13" s="2" t="s">
        <v>2810</v>
      </c>
      <c r="O13" s="2" t="s">
        <v>2810</v>
      </c>
      <c r="P13" s="2" t="s">
        <v>2811</v>
      </c>
      <c r="Q13" s="2" t="s">
        <v>311</v>
      </c>
      <c r="R13" s="2" t="s">
        <v>312</v>
      </c>
      <c r="S13" s="2" t="s">
        <v>313</v>
      </c>
      <c r="T13" s="2" t="s">
        <v>314</v>
      </c>
      <c r="U13" s="2" t="s">
        <v>315</v>
      </c>
      <c r="V13" s="2" t="s">
        <v>53</v>
      </c>
      <c r="W13" s="2" t="s">
        <v>22</v>
      </c>
    </row>
    <row r="14" spans="1:23" ht="15" customHeight="1">
      <c r="A14" s="2">
        <v>41</v>
      </c>
      <c r="B14" s="2" t="s">
        <v>1340</v>
      </c>
      <c r="C14" s="2" t="s">
        <v>93</v>
      </c>
      <c r="D14" s="2" t="s">
        <v>584</v>
      </c>
      <c r="E14" s="2">
        <v>559051</v>
      </c>
      <c r="F14" s="2">
        <v>3</v>
      </c>
      <c r="G14" s="2">
        <v>3</v>
      </c>
      <c r="H14" s="2">
        <v>2</v>
      </c>
      <c r="I14" s="2">
        <v>0</v>
      </c>
      <c r="J14" s="2">
        <v>2</v>
      </c>
      <c r="K14" s="32">
        <v>0.96000000000000008</v>
      </c>
      <c r="L14" s="32">
        <v>0.4</v>
      </c>
      <c r="M14" s="33">
        <v>2.2999999999999998</v>
      </c>
      <c r="N14" s="2" t="s">
        <v>2810</v>
      </c>
      <c r="O14" s="2" t="s">
        <v>2812</v>
      </c>
      <c r="P14" s="2" t="s">
        <v>2813</v>
      </c>
      <c r="Q14" s="2" t="s">
        <v>1341</v>
      </c>
      <c r="R14" s="2" t="s">
        <v>269</v>
      </c>
      <c r="S14" s="2" t="s">
        <v>1342</v>
      </c>
      <c r="T14" s="2" t="s">
        <v>1343</v>
      </c>
      <c r="U14" s="2" t="s">
        <v>1344</v>
      </c>
      <c r="V14" s="2" t="s">
        <v>358</v>
      </c>
      <c r="W14" s="2" t="s">
        <v>22</v>
      </c>
    </row>
    <row r="15" spans="1:23" ht="15" customHeight="1">
      <c r="A15" s="2">
        <v>43</v>
      </c>
      <c r="B15" s="2" t="s">
        <v>583</v>
      </c>
      <c r="C15" s="2" t="s">
        <v>43</v>
      </c>
      <c r="D15" s="2" t="s">
        <v>584</v>
      </c>
      <c r="E15" s="2">
        <v>372180</v>
      </c>
      <c r="F15" s="2">
        <v>3</v>
      </c>
      <c r="G15" s="2">
        <v>3</v>
      </c>
      <c r="H15" s="2">
        <v>1</v>
      </c>
      <c r="I15" s="2">
        <v>0</v>
      </c>
      <c r="J15" s="2">
        <v>3</v>
      </c>
      <c r="K15" s="32">
        <v>0.78</v>
      </c>
      <c r="L15" s="32">
        <v>0.60000000000000009</v>
      </c>
      <c r="M15" s="33">
        <v>2.2999999999999998</v>
      </c>
      <c r="N15" s="2" t="s">
        <v>2810</v>
      </c>
      <c r="O15" s="2" t="s">
        <v>2810</v>
      </c>
      <c r="P15" s="2" t="s">
        <v>2811</v>
      </c>
      <c r="Q15" s="2" t="s">
        <v>2662</v>
      </c>
      <c r="R15" s="2" t="s">
        <v>572</v>
      </c>
      <c r="S15" s="2" t="s">
        <v>2663</v>
      </c>
      <c r="T15" s="2" t="s">
        <v>2475</v>
      </c>
      <c r="U15" s="2" t="s">
        <v>2664</v>
      </c>
      <c r="V15" s="2" t="s">
        <v>61</v>
      </c>
      <c r="W15" s="2" t="s">
        <v>22</v>
      </c>
    </row>
    <row r="16" spans="1:23" ht="15" customHeight="1">
      <c r="A16" s="2">
        <v>44</v>
      </c>
      <c r="B16" s="2" t="s">
        <v>1305</v>
      </c>
      <c r="C16" s="2" t="s">
        <v>93</v>
      </c>
      <c r="D16" s="2" t="s">
        <v>1306</v>
      </c>
      <c r="E16" s="2">
        <v>296662</v>
      </c>
      <c r="F16" s="2">
        <v>3</v>
      </c>
      <c r="G16" s="2">
        <v>3</v>
      </c>
      <c r="H16" s="2">
        <v>2</v>
      </c>
      <c r="I16" s="2">
        <v>0</v>
      </c>
      <c r="J16" s="2">
        <v>2</v>
      </c>
      <c r="K16" s="32">
        <v>0.96000000000000008</v>
      </c>
      <c r="L16" s="32">
        <v>0.4</v>
      </c>
      <c r="M16" s="33">
        <v>2.2999999999999998</v>
      </c>
      <c r="N16" s="2" t="s">
        <v>2810</v>
      </c>
      <c r="O16" s="2" t="s">
        <v>2812</v>
      </c>
      <c r="P16" s="2" t="s">
        <v>2813</v>
      </c>
      <c r="Q16" s="2" t="s">
        <v>1307</v>
      </c>
      <c r="R16" s="2" t="s">
        <v>497</v>
      </c>
      <c r="S16" s="2" t="s">
        <v>1308</v>
      </c>
      <c r="U16" s="2" t="s">
        <v>1309</v>
      </c>
      <c r="V16" s="2" t="s">
        <v>1310</v>
      </c>
      <c r="W16" s="2" t="s">
        <v>22</v>
      </c>
    </row>
    <row r="17" spans="1:23" ht="15" customHeight="1">
      <c r="A17" s="2">
        <v>3</v>
      </c>
      <c r="B17" s="2" t="s">
        <v>13</v>
      </c>
      <c r="C17" s="2" t="s">
        <v>14</v>
      </c>
      <c r="D17" s="2" t="s">
        <v>15</v>
      </c>
      <c r="E17" s="2">
        <v>277000</v>
      </c>
      <c r="F17" s="2">
        <v>3</v>
      </c>
      <c r="G17" s="2">
        <v>1</v>
      </c>
      <c r="H17" s="2">
        <v>2</v>
      </c>
      <c r="I17" s="2">
        <v>1</v>
      </c>
      <c r="J17" s="2">
        <v>3</v>
      </c>
      <c r="K17" s="32">
        <v>0.72000000000000008</v>
      </c>
      <c r="L17" s="32">
        <v>0.70000000000000007</v>
      </c>
      <c r="M17" s="33">
        <v>2.2000000000000002</v>
      </c>
      <c r="N17" s="2" t="s">
        <v>2810</v>
      </c>
      <c r="O17" s="2" t="s">
        <v>2810</v>
      </c>
      <c r="P17" s="2" t="s">
        <v>2811</v>
      </c>
      <c r="Q17" s="2" t="s">
        <v>16</v>
      </c>
      <c r="R17" s="2" t="s">
        <v>17</v>
      </c>
      <c r="S17" s="2" t="s">
        <v>18</v>
      </c>
      <c r="T17" s="2" t="s">
        <v>19</v>
      </c>
      <c r="U17" s="2" t="s">
        <v>20</v>
      </c>
      <c r="V17" s="2" t="s">
        <v>21</v>
      </c>
      <c r="W17" s="2" t="s">
        <v>22</v>
      </c>
    </row>
    <row r="18" spans="1:23" ht="15" customHeight="1">
      <c r="A18" s="2">
        <v>42</v>
      </c>
      <c r="B18" s="2" t="s">
        <v>630</v>
      </c>
      <c r="C18" s="2" t="s">
        <v>43</v>
      </c>
      <c r="D18" s="2" t="s">
        <v>584</v>
      </c>
      <c r="E18" s="2">
        <v>494824</v>
      </c>
      <c r="F18" s="2">
        <v>3</v>
      </c>
      <c r="G18" s="2">
        <v>3</v>
      </c>
      <c r="H18" s="2">
        <v>1</v>
      </c>
      <c r="I18" s="2">
        <v>1</v>
      </c>
      <c r="J18" s="2">
        <v>2</v>
      </c>
      <c r="K18" s="32">
        <v>0.78</v>
      </c>
      <c r="L18" s="32">
        <v>0.5</v>
      </c>
      <c r="M18" s="33">
        <v>2.2000000000000002</v>
      </c>
      <c r="N18" s="2" t="s">
        <v>2810</v>
      </c>
      <c r="O18" s="2" t="s">
        <v>2812</v>
      </c>
      <c r="P18" s="2" t="s">
        <v>2813</v>
      </c>
      <c r="Q18" s="2" t="s">
        <v>1430</v>
      </c>
      <c r="R18" s="2" t="s">
        <v>1173</v>
      </c>
      <c r="S18" s="2" t="s">
        <v>1431</v>
      </c>
      <c r="T18" s="2" t="s">
        <v>383</v>
      </c>
      <c r="U18" s="2" t="s">
        <v>1432</v>
      </c>
      <c r="V18" s="2" t="s">
        <v>126</v>
      </c>
      <c r="W18" s="2" t="s">
        <v>22</v>
      </c>
    </row>
    <row r="19" spans="1:23" ht="15" customHeight="1">
      <c r="A19" s="2">
        <v>53</v>
      </c>
      <c r="B19" s="2" t="s">
        <v>1007</v>
      </c>
      <c r="C19" s="2" t="s">
        <v>43</v>
      </c>
      <c r="D19" s="2" t="s">
        <v>474</v>
      </c>
      <c r="E19" s="2">
        <v>255000</v>
      </c>
      <c r="F19" s="2">
        <v>3</v>
      </c>
      <c r="G19" s="2">
        <v>2</v>
      </c>
      <c r="H19" s="2">
        <v>3</v>
      </c>
      <c r="I19" s="2">
        <v>1</v>
      </c>
      <c r="J19" s="2">
        <v>1</v>
      </c>
      <c r="K19" s="32">
        <v>0.96000000000000008</v>
      </c>
      <c r="L19" s="32">
        <v>0.30000000000000004</v>
      </c>
      <c r="M19" s="33">
        <v>2.2000000000000002</v>
      </c>
      <c r="N19" s="2" t="s">
        <v>2810</v>
      </c>
      <c r="O19" s="2" t="s">
        <v>2812</v>
      </c>
      <c r="P19" s="2" t="s">
        <v>2813</v>
      </c>
      <c r="Q19" s="2" t="s">
        <v>2191</v>
      </c>
      <c r="R19" s="2" t="s">
        <v>739</v>
      </c>
      <c r="S19" s="2" t="s">
        <v>2192</v>
      </c>
      <c r="T19" s="2" t="s">
        <v>899</v>
      </c>
      <c r="U19" s="2" t="s">
        <v>2193</v>
      </c>
      <c r="V19" s="2" t="s">
        <v>212</v>
      </c>
      <c r="W19" s="2" t="s">
        <v>22</v>
      </c>
    </row>
    <row r="20" spans="1:23" ht="15" customHeight="1">
      <c r="A20" s="2">
        <v>61</v>
      </c>
      <c r="B20" s="2" t="s">
        <v>1054</v>
      </c>
      <c r="C20" s="2" t="s">
        <v>43</v>
      </c>
      <c r="D20" s="2" t="s">
        <v>85</v>
      </c>
      <c r="E20" s="2">
        <v>364000</v>
      </c>
      <c r="F20" s="2">
        <v>3</v>
      </c>
      <c r="G20" s="2">
        <v>2</v>
      </c>
      <c r="H20" s="2">
        <v>1</v>
      </c>
      <c r="I20" s="2">
        <v>1</v>
      </c>
      <c r="J20" s="2">
        <v>3</v>
      </c>
      <c r="K20" s="32">
        <v>0.72000000000000008</v>
      </c>
      <c r="L20" s="32">
        <v>0.70000000000000007</v>
      </c>
      <c r="M20" s="33">
        <v>2.2000000000000002</v>
      </c>
      <c r="N20" s="2" t="s">
        <v>2810</v>
      </c>
      <c r="O20" s="2" t="s">
        <v>2810</v>
      </c>
      <c r="P20" s="2" t="s">
        <v>2811</v>
      </c>
      <c r="Q20" s="2" t="s">
        <v>2529</v>
      </c>
      <c r="R20" s="2" t="s">
        <v>2530</v>
      </c>
      <c r="S20" s="2" t="s">
        <v>2531</v>
      </c>
      <c r="T20" s="2" t="s">
        <v>147</v>
      </c>
      <c r="U20" s="2" t="s">
        <v>2532</v>
      </c>
      <c r="V20" s="2" t="s">
        <v>156</v>
      </c>
      <c r="W20" s="2" t="s">
        <v>54</v>
      </c>
    </row>
    <row r="21" spans="1:23" ht="15" customHeight="1">
      <c r="A21" s="2">
        <v>62</v>
      </c>
      <c r="B21" s="2" t="s">
        <v>2739</v>
      </c>
      <c r="C21" s="2" t="s">
        <v>43</v>
      </c>
      <c r="D21" s="2" t="s">
        <v>85</v>
      </c>
      <c r="E21" s="2">
        <v>2100000</v>
      </c>
      <c r="F21" s="2">
        <v>3</v>
      </c>
      <c r="G21" s="2">
        <v>2</v>
      </c>
      <c r="H21" s="2">
        <v>1</v>
      </c>
      <c r="I21" s="2">
        <v>1</v>
      </c>
      <c r="J21" s="2">
        <v>3</v>
      </c>
      <c r="K21" s="32">
        <v>0.72000000000000008</v>
      </c>
      <c r="L21" s="32">
        <v>0.70000000000000007</v>
      </c>
      <c r="M21" s="33">
        <v>2.2000000000000002</v>
      </c>
      <c r="N21" s="2" t="s">
        <v>2810</v>
      </c>
      <c r="O21" s="2" t="s">
        <v>2810</v>
      </c>
      <c r="P21" s="2" t="s">
        <v>2811</v>
      </c>
      <c r="Q21" s="2" t="s">
        <v>2740</v>
      </c>
      <c r="R21" s="2" t="s">
        <v>368</v>
      </c>
      <c r="S21" s="2" t="s">
        <v>2741</v>
      </c>
      <c r="T21" s="2" t="s">
        <v>2742</v>
      </c>
      <c r="U21" s="2" t="s">
        <v>2743</v>
      </c>
      <c r="V21" s="2" t="s">
        <v>40</v>
      </c>
      <c r="W21" s="2" t="s">
        <v>22</v>
      </c>
    </row>
    <row r="22" spans="1:23" ht="15" customHeight="1">
      <c r="A22" s="2">
        <v>63</v>
      </c>
      <c r="B22" s="2" t="s">
        <v>1021</v>
      </c>
      <c r="C22" s="2" t="s">
        <v>43</v>
      </c>
      <c r="D22" s="2" t="s">
        <v>282</v>
      </c>
      <c r="E22" s="2">
        <v>172000</v>
      </c>
      <c r="F22" s="2">
        <v>3</v>
      </c>
      <c r="G22" s="2">
        <v>2</v>
      </c>
      <c r="H22" s="2">
        <v>1</v>
      </c>
      <c r="I22" s="2">
        <v>1</v>
      </c>
      <c r="J22" s="2">
        <v>3</v>
      </c>
      <c r="K22" s="32">
        <v>0.72000000000000008</v>
      </c>
      <c r="L22" s="32">
        <v>0.70000000000000007</v>
      </c>
      <c r="M22" s="33">
        <v>2.2000000000000002</v>
      </c>
      <c r="N22" s="2" t="s">
        <v>2810</v>
      </c>
      <c r="O22" s="2" t="s">
        <v>2810</v>
      </c>
      <c r="P22" s="2" t="s">
        <v>2811</v>
      </c>
      <c r="Q22" s="2" t="s">
        <v>1022</v>
      </c>
      <c r="R22" s="2" t="s">
        <v>70</v>
      </c>
      <c r="S22" s="2" t="s">
        <v>1023</v>
      </c>
      <c r="U22" s="2" t="s">
        <v>1024</v>
      </c>
      <c r="V22" s="2" t="s">
        <v>1025</v>
      </c>
      <c r="W22" s="2" t="s">
        <v>22</v>
      </c>
    </row>
    <row r="23" spans="1:23" ht="15" customHeight="1">
      <c r="A23" s="2">
        <v>81</v>
      </c>
      <c r="B23" s="2" t="s">
        <v>2399</v>
      </c>
      <c r="C23" s="2" t="s">
        <v>43</v>
      </c>
      <c r="D23" s="2" t="s">
        <v>2400</v>
      </c>
      <c r="E23" s="2">
        <v>361000</v>
      </c>
      <c r="F23" s="2">
        <v>3</v>
      </c>
      <c r="G23" s="2">
        <v>1</v>
      </c>
      <c r="H23" s="2">
        <v>2</v>
      </c>
      <c r="I23" s="2">
        <v>1</v>
      </c>
      <c r="J23" s="2">
        <v>3</v>
      </c>
      <c r="K23" s="32">
        <v>0.72000000000000008</v>
      </c>
      <c r="L23" s="32">
        <v>0.70000000000000007</v>
      </c>
      <c r="M23" s="33">
        <v>2.2000000000000002</v>
      </c>
      <c r="N23" s="2" t="s">
        <v>2810</v>
      </c>
      <c r="O23" s="2" t="s">
        <v>2810</v>
      </c>
      <c r="P23" s="2" t="s">
        <v>2811</v>
      </c>
      <c r="Q23" s="2" t="s">
        <v>2401</v>
      </c>
      <c r="R23" s="2" t="s">
        <v>2402</v>
      </c>
      <c r="S23" s="2" t="s">
        <v>2403</v>
      </c>
      <c r="T23" s="2" t="s">
        <v>2362</v>
      </c>
      <c r="U23" s="2" t="s">
        <v>2404</v>
      </c>
      <c r="V23" s="2" t="s">
        <v>665</v>
      </c>
      <c r="W23" s="2" t="s">
        <v>116</v>
      </c>
    </row>
    <row r="24" spans="1:23" ht="15" customHeight="1">
      <c r="A24" s="2">
        <v>112</v>
      </c>
      <c r="B24" s="2" t="s">
        <v>166</v>
      </c>
      <c r="C24" s="2" t="s">
        <v>43</v>
      </c>
      <c r="D24" s="2" t="s">
        <v>167</v>
      </c>
      <c r="E24" s="2">
        <v>228000</v>
      </c>
      <c r="F24" s="2">
        <v>3</v>
      </c>
      <c r="G24" s="2">
        <v>0</v>
      </c>
      <c r="H24" s="2">
        <v>3</v>
      </c>
      <c r="I24" s="2">
        <v>1</v>
      </c>
      <c r="J24" s="2">
        <v>3</v>
      </c>
      <c r="K24" s="32">
        <v>0.60000000000000009</v>
      </c>
      <c r="L24" s="32">
        <v>0.70000000000000007</v>
      </c>
      <c r="M24" s="33">
        <v>2.2000000000000002</v>
      </c>
      <c r="N24" s="2" t="s">
        <v>2810</v>
      </c>
      <c r="O24" s="2" t="s">
        <v>2810</v>
      </c>
      <c r="P24" s="2" t="s">
        <v>2811</v>
      </c>
      <c r="Q24" s="2" t="s">
        <v>1889</v>
      </c>
      <c r="R24" s="2" t="s">
        <v>1890</v>
      </c>
      <c r="S24" s="2" t="s">
        <v>1891</v>
      </c>
      <c r="T24" s="2" t="s">
        <v>1892</v>
      </c>
      <c r="U24" s="2" t="s">
        <v>1893</v>
      </c>
      <c r="V24" s="2" t="s">
        <v>253</v>
      </c>
      <c r="W24" s="2" t="s">
        <v>141</v>
      </c>
    </row>
    <row r="25" spans="1:23" ht="15" customHeight="1">
      <c r="A25" s="2">
        <v>6</v>
      </c>
      <c r="B25" s="2" t="s">
        <v>119</v>
      </c>
      <c r="C25" s="2" t="s">
        <v>93</v>
      </c>
      <c r="D25" s="2" t="s">
        <v>120</v>
      </c>
      <c r="E25" s="2">
        <v>159104</v>
      </c>
      <c r="F25" s="2">
        <v>3</v>
      </c>
      <c r="G25" s="2">
        <v>2</v>
      </c>
      <c r="H25" s="2">
        <v>2</v>
      </c>
      <c r="I25" s="2">
        <v>1</v>
      </c>
      <c r="J25" s="2">
        <v>2</v>
      </c>
      <c r="K25" s="32">
        <v>0.84000000000000008</v>
      </c>
      <c r="L25" s="32">
        <v>0.5</v>
      </c>
      <c r="M25" s="33">
        <v>2.1999999999999997</v>
      </c>
      <c r="N25" s="2" t="s">
        <v>2810</v>
      </c>
      <c r="O25" s="2" t="s">
        <v>2812</v>
      </c>
      <c r="P25" s="2" t="s">
        <v>2813</v>
      </c>
      <c r="Q25" s="2" t="s">
        <v>121</v>
      </c>
      <c r="R25" s="2" t="s">
        <v>122</v>
      </c>
      <c r="S25" s="2" t="s">
        <v>123</v>
      </c>
      <c r="T25" s="2" t="s">
        <v>124</v>
      </c>
      <c r="U25" s="2" t="s">
        <v>125</v>
      </c>
      <c r="V25" s="2" t="s">
        <v>126</v>
      </c>
      <c r="W25" s="2" t="s">
        <v>22</v>
      </c>
    </row>
    <row r="26" spans="1:23" ht="15" customHeight="1">
      <c r="A26" s="2">
        <v>21</v>
      </c>
      <c r="B26" s="2" t="s">
        <v>681</v>
      </c>
      <c r="C26" s="2" t="s">
        <v>682</v>
      </c>
      <c r="D26" s="2" t="s">
        <v>85</v>
      </c>
      <c r="E26" s="2">
        <v>201413</v>
      </c>
      <c r="F26" s="2">
        <v>3</v>
      </c>
      <c r="G26" s="2">
        <v>2</v>
      </c>
      <c r="H26" s="2">
        <v>2</v>
      </c>
      <c r="I26" s="2">
        <v>1</v>
      </c>
      <c r="J26" s="2">
        <v>2</v>
      </c>
      <c r="K26" s="32">
        <v>0.84000000000000008</v>
      </c>
      <c r="L26" s="32">
        <v>0.5</v>
      </c>
      <c r="M26" s="33">
        <v>2.1999999999999997</v>
      </c>
      <c r="N26" s="2" t="s">
        <v>2810</v>
      </c>
      <c r="O26" s="2" t="s">
        <v>2812</v>
      </c>
      <c r="P26" s="2" t="s">
        <v>2813</v>
      </c>
      <c r="Q26" s="2" t="s">
        <v>683</v>
      </c>
      <c r="R26" s="2" t="s">
        <v>385</v>
      </c>
      <c r="S26" s="2" t="s">
        <v>684</v>
      </c>
      <c r="T26" s="2" t="s">
        <v>685</v>
      </c>
      <c r="U26" s="2" t="s">
        <v>686</v>
      </c>
      <c r="V26" s="2" t="s">
        <v>175</v>
      </c>
      <c r="W26" s="2" t="s">
        <v>80</v>
      </c>
    </row>
    <row r="27" spans="1:23" ht="15" customHeight="1">
      <c r="A27" s="2">
        <v>49</v>
      </c>
      <c r="B27" s="2" t="s">
        <v>256</v>
      </c>
      <c r="C27" s="2" t="s">
        <v>281</v>
      </c>
      <c r="D27" s="2" t="s">
        <v>120</v>
      </c>
      <c r="E27" s="2">
        <v>248243</v>
      </c>
      <c r="F27" s="2">
        <v>3</v>
      </c>
      <c r="G27" s="2">
        <v>2</v>
      </c>
      <c r="H27" s="2">
        <v>2</v>
      </c>
      <c r="I27" s="2">
        <v>1</v>
      </c>
      <c r="J27" s="2">
        <v>2</v>
      </c>
      <c r="K27" s="32">
        <v>0.84000000000000008</v>
      </c>
      <c r="L27" s="32">
        <v>0.5</v>
      </c>
      <c r="M27" s="33">
        <v>2.1999999999999997</v>
      </c>
      <c r="N27" s="2" t="s">
        <v>2810</v>
      </c>
      <c r="O27" s="2" t="s">
        <v>2812</v>
      </c>
      <c r="P27" s="2" t="s">
        <v>2813</v>
      </c>
      <c r="Q27" s="2" t="s">
        <v>2443</v>
      </c>
      <c r="R27" s="2" t="s">
        <v>2444</v>
      </c>
      <c r="S27" s="2" t="s">
        <v>2445</v>
      </c>
      <c r="T27" s="2" t="s">
        <v>2446</v>
      </c>
      <c r="U27" s="2" t="s">
        <v>2447</v>
      </c>
      <c r="V27" s="2" t="s">
        <v>1800</v>
      </c>
      <c r="W27" s="2" t="s">
        <v>640</v>
      </c>
    </row>
    <row r="28" spans="1:23" ht="15" customHeight="1">
      <c r="A28" s="2">
        <v>54</v>
      </c>
      <c r="B28" s="2" t="s">
        <v>81</v>
      </c>
      <c r="C28" s="2" t="s">
        <v>43</v>
      </c>
      <c r="D28" s="2" t="s">
        <v>82</v>
      </c>
      <c r="E28" s="2">
        <v>259500</v>
      </c>
      <c r="F28" s="2">
        <v>3</v>
      </c>
      <c r="G28" s="2">
        <v>2</v>
      </c>
      <c r="H28" s="2">
        <v>2</v>
      </c>
      <c r="I28" s="2">
        <v>1</v>
      </c>
      <c r="J28" s="2">
        <v>2</v>
      </c>
      <c r="K28" s="32">
        <v>0.84000000000000008</v>
      </c>
      <c r="L28" s="32">
        <v>0.5</v>
      </c>
      <c r="M28" s="33">
        <v>2.1999999999999997</v>
      </c>
      <c r="N28" s="2" t="s">
        <v>2810</v>
      </c>
      <c r="O28" s="2" t="s">
        <v>2812</v>
      </c>
      <c r="P28" s="2" t="s">
        <v>2813</v>
      </c>
      <c r="Q28" s="2" t="s">
        <v>1252</v>
      </c>
      <c r="R28" s="2" t="s">
        <v>608</v>
      </c>
      <c r="S28" s="2" t="s">
        <v>1253</v>
      </c>
      <c r="T28" s="2" t="s">
        <v>1254</v>
      </c>
      <c r="U28" s="2" t="s">
        <v>1255</v>
      </c>
      <c r="V28" s="2" t="s">
        <v>61</v>
      </c>
      <c r="W28" s="2" t="s">
        <v>197</v>
      </c>
    </row>
    <row r="29" spans="1:23" ht="15" customHeight="1">
      <c r="A29" s="2">
        <v>57</v>
      </c>
      <c r="B29" s="2" t="s">
        <v>2734</v>
      </c>
      <c r="C29" s="2" t="s">
        <v>43</v>
      </c>
      <c r="D29" s="2" t="s">
        <v>2735</v>
      </c>
      <c r="E29" s="2">
        <v>252500</v>
      </c>
      <c r="F29" s="2">
        <v>3</v>
      </c>
      <c r="G29" s="2">
        <v>2</v>
      </c>
      <c r="H29" s="2">
        <v>2</v>
      </c>
      <c r="I29" s="2">
        <v>1</v>
      </c>
      <c r="J29" s="2">
        <v>2</v>
      </c>
      <c r="K29" s="32">
        <v>0.84000000000000008</v>
      </c>
      <c r="L29" s="32">
        <v>0.5</v>
      </c>
      <c r="M29" s="33">
        <v>2.1999999999999997</v>
      </c>
      <c r="N29" s="2" t="s">
        <v>2810</v>
      </c>
      <c r="O29" s="2" t="s">
        <v>2812</v>
      </c>
      <c r="P29" s="2" t="s">
        <v>2813</v>
      </c>
      <c r="Q29" s="2" t="s">
        <v>2736</v>
      </c>
      <c r="R29" s="2" t="s">
        <v>548</v>
      </c>
      <c r="S29" s="2" t="s">
        <v>2737</v>
      </c>
      <c r="U29" s="2" t="s">
        <v>2738</v>
      </c>
      <c r="V29" s="2" t="s">
        <v>175</v>
      </c>
      <c r="W29" s="2" t="s">
        <v>22</v>
      </c>
    </row>
    <row r="30" spans="1:23" ht="15" customHeight="1">
      <c r="A30" s="2">
        <v>78</v>
      </c>
      <c r="B30" s="2" t="s">
        <v>2205</v>
      </c>
      <c r="C30" s="2" t="s">
        <v>93</v>
      </c>
      <c r="D30" s="2" t="s">
        <v>2206</v>
      </c>
      <c r="E30" s="2">
        <v>194956</v>
      </c>
      <c r="F30" s="2">
        <v>3</v>
      </c>
      <c r="G30" s="2">
        <v>2</v>
      </c>
      <c r="H30" s="2">
        <v>2</v>
      </c>
      <c r="I30" s="2">
        <v>1</v>
      </c>
      <c r="J30" s="2">
        <v>2</v>
      </c>
      <c r="K30" s="32">
        <v>0.84000000000000008</v>
      </c>
      <c r="L30" s="32">
        <v>0.5</v>
      </c>
      <c r="M30" s="33">
        <v>2.1999999999999997</v>
      </c>
      <c r="N30" s="2" t="s">
        <v>2810</v>
      </c>
      <c r="O30" s="2" t="s">
        <v>2812</v>
      </c>
      <c r="P30" s="2" t="s">
        <v>2813</v>
      </c>
      <c r="Q30" s="2" t="s">
        <v>2207</v>
      </c>
      <c r="R30" s="2" t="s">
        <v>781</v>
      </c>
      <c r="S30" s="2" t="s">
        <v>2208</v>
      </c>
      <c r="T30" s="2" t="s">
        <v>2209</v>
      </c>
      <c r="U30" s="2" t="s">
        <v>2210</v>
      </c>
      <c r="V30" s="2" t="s">
        <v>40</v>
      </c>
      <c r="W30" s="2" t="s">
        <v>61</v>
      </c>
    </row>
    <row r="31" spans="1:23" ht="15" customHeight="1">
      <c r="A31" s="2">
        <v>1</v>
      </c>
      <c r="B31" s="2" t="s">
        <v>23</v>
      </c>
      <c r="C31" s="2" t="s">
        <v>24</v>
      </c>
      <c r="D31" s="2" t="s">
        <v>25</v>
      </c>
      <c r="E31" s="2">
        <v>381876</v>
      </c>
      <c r="F31" s="2">
        <v>3</v>
      </c>
      <c r="G31" s="2">
        <v>2</v>
      </c>
      <c r="H31" s="2">
        <v>3</v>
      </c>
      <c r="I31" s="2">
        <v>0</v>
      </c>
      <c r="J31" s="2">
        <v>1</v>
      </c>
      <c r="K31" s="32">
        <v>0.96000000000000008</v>
      </c>
      <c r="L31" s="32">
        <v>0.2</v>
      </c>
      <c r="M31" s="33">
        <v>2.1</v>
      </c>
      <c r="N31" s="2" t="s">
        <v>2810</v>
      </c>
      <c r="O31" s="2" t="s">
        <v>2812</v>
      </c>
      <c r="P31" s="2" t="s">
        <v>2813</v>
      </c>
      <c r="Q31" s="2" t="s">
        <v>26</v>
      </c>
      <c r="R31" s="2" t="s">
        <v>27</v>
      </c>
      <c r="S31" s="2" t="s">
        <v>28</v>
      </c>
      <c r="T31" s="2" t="s">
        <v>29</v>
      </c>
      <c r="U31" s="2" t="s">
        <v>30</v>
      </c>
      <c r="V31" s="2" t="s">
        <v>31</v>
      </c>
      <c r="W31" s="2" t="s">
        <v>32</v>
      </c>
    </row>
    <row r="32" spans="1:23" ht="15" customHeight="1">
      <c r="A32" s="2">
        <v>45</v>
      </c>
      <c r="B32" s="2" t="s">
        <v>2028</v>
      </c>
      <c r="C32" s="2" t="s">
        <v>46</v>
      </c>
      <c r="D32" s="2" t="s">
        <v>1306</v>
      </c>
      <c r="E32" s="2">
        <v>289500</v>
      </c>
      <c r="F32" s="2">
        <v>3</v>
      </c>
      <c r="G32" s="2">
        <v>3</v>
      </c>
      <c r="H32" s="2">
        <v>1</v>
      </c>
      <c r="I32" s="2">
        <v>0</v>
      </c>
      <c r="J32" s="2">
        <v>2</v>
      </c>
      <c r="K32" s="32">
        <v>0.78</v>
      </c>
      <c r="L32" s="32">
        <v>0.4</v>
      </c>
      <c r="M32" s="33">
        <v>2.1</v>
      </c>
      <c r="N32" s="2" t="s">
        <v>2810</v>
      </c>
      <c r="O32" s="2" t="s">
        <v>2812</v>
      </c>
      <c r="P32" s="2" t="s">
        <v>2813</v>
      </c>
      <c r="Q32" s="2" t="s">
        <v>2365</v>
      </c>
      <c r="R32" s="2" t="s">
        <v>1921</v>
      </c>
      <c r="S32" s="2" t="s">
        <v>2366</v>
      </c>
      <c r="T32" s="2" t="s">
        <v>2367</v>
      </c>
      <c r="U32" s="2" t="s">
        <v>2368</v>
      </c>
      <c r="V32" s="2" t="s">
        <v>465</v>
      </c>
      <c r="W32" s="2" t="s">
        <v>22</v>
      </c>
    </row>
    <row r="33" spans="1:23" ht="15" customHeight="1">
      <c r="A33" s="2">
        <v>103</v>
      </c>
      <c r="B33" s="2" t="s">
        <v>1142</v>
      </c>
      <c r="C33" s="2" t="s">
        <v>43</v>
      </c>
      <c r="D33" s="2" t="s">
        <v>398</v>
      </c>
      <c r="E33" s="2">
        <v>138000</v>
      </c>
      <c r="F33" s="2">
        <v>2</v>
      </c>
      <c r="G33" s="2">
        <v>3</v>
      </c>
      <c r="H33" s="2">
        <v>2</v>
      </c>
      <c r="I33" s="2">
        <v>1</v>
      </c>
      <c r="J33" s="2">
        <v>2</v>
      </c>
      <c r="K33" s="32">
        <v>0.76</v>
      </c>
      <c r="L33" s="32">
        <v>0.5</v>
      </c>
      <c r="M33" s="33">
        <v>2.1</v>
      </c>
      <c r="N33" s="2" t="s">
        <v>2810</v>
      </c>
      <c r="O33" s="2" t="s">
        <v>2812</v>
      </c>
      <c r="P33" s="2" t="s">
        <v>2813</v>
      </c>
      <c r="Q33" s="2" t="s">
        <v>2578</v>
      </c>
      <c r="R33" s="2" t="s">
        <v>476</v>
      </c>
      <c r="S33" s="2" t="s">
        <v>2579</v>
      </c>
      <c r="U33" s="2" t="s">
        <v>2580</v>
      </c>
      <c r="V33" s="2" t="s">
        <v>31</v>
      </c>
      <c r="W33" s="2" t="s">
        <v>54</v>
      </c>
    </row>
    <row r="34" spans="1:23" ht="15" customHeight="1">
      <c r="A34" s="2">
        <v>104</v>
      </c>
      <c r="B34" s="2" t="s">
        <v>736</v>
      </c>
      <c r="C34" s="2" t="s">
        <v>43</v>
      </c>
      <c r="D34" s="2" t="s">
        <v>737</v>
      </c>
      <c r="E34" s="2">
        <v>114000</v>
      </c>
      <c r="F34" s="2">
        <v>2</v>
      </c>
      <c r="G34" s="2">
        <v>3</v>
      </c>
      <c r="H34" s="2">
        <v>2</v>
      </c>
      <c r="I34" s="2">
        <v>1</v>
      </c>
      <c r="J34" s="2">
        <v>2</v>
      </c>
      <c r="K34" s="32">
        <v>0.76</v>
      </c>
      <c r="L34" s="32">
        <v>0.5</v>
      </c>
      <c r="M34" s="33">
        <v>2.1</v>
      </c>
      <c r="N34" s="2" t="s">
        <v>2810</v>
      </c>
      <c r="O34" s="2" t="s">
        <v>2812</v>
      </c>
      <c r="P34" s="2" t="s">
        <v>2813</v>
      </c>
      <c r="Q34" s="2" t="s">
        <v>738</v>
      </c>
      <c r="R34" s="2" t="s">
        <v>739</v>
      </c>
      <c r="S34" s="2" t="s">
        <v>740</v>
      </c>
      <c r="T34" s="2" t="s">
        <v>741</v>
      </c>
      <c r="U34" s="2" t="s">
        <v>742</v>
      </c>
      <c r="V34" s="2" t="s">
        <v>253</v>
      </c>
      <c r="W34" s="2" t="s">
        <v>72</v>
      </c>
    </row>
    <row r="35" spans="1:23" ht="15" customHeight="1">
      <c r="A35" s="2">
        <v>105</v>
      </c>
      <c r="B35" s="2" t="s">
        <v>1055</v>
      </c>
      <c r="C35" s="2" t="s">
        <v>43</v>
      </c>
      <c r="D35" s="2" t="s">
        <v>1056</v>
      </c>
      <c r="E35" s="2">
        <v>112900</v>
      </c>
      <c r="F35" s="2">
        <v>2</v>
      </c>
      <c r="G35" s="2">
        <v>3</v>
      </c>
      <c r="H35" s="2">
        <v>2</v>
      </c>
      <c r="I35" s="2">
        <v>1</v>
      </c>
      <c r="J35" s="2">
        <v>2</v>
      </c>
      <c r="K35" s="32">
        <v>0.76</v>
      </c>
      <c r="L35" s="32">
        <v>0.5</v>
      </c>
      <c r="M35" s="33">
        <v>2.1</v>
      </c>
      <c r="N35" s="2" t="s">
        <v>2810</v>
      </c>
      <c r="O35" s="2" t="s">
        <v>2812</v>
      </c>
      <c r="P35" s="2" t="s">
        <v>2813</v>
      </c>
      <c r="Q35" s="2" t="s">
        <v>1057</v>
      </c>
      <c r="R35" s="2" t="s">
        <v>851</v>
      </c>
      <c r="S35" s="2" t="s">
        <v>1058</v>
      </c>
      <c r="T35" s="2" t="s">
        <v>1059</v>
      </c>
      <c r="U35" s="2" t="s">
        <v>1060</v>
      </c>
      <c r="V35" s="2" t="s">
        <v>1061</v>
      </c>
      <c r="W35" s="2" t="s">
        <v>22</v>
      </c>
    </row>
    <row r="36" spans="1:23" ht="15" customHeight="1">
      <c r="A36" s="2">
        <v>122</v>
      </c>
      <c r="B36" s="2" t="s">
        <v>1827</v>
      </c>
      <c r="C36" s="2" t="s">
        <v>43</v>
      </c>
      <c r="D36" s="2" t="s">
        <v>298</v>
      </c>
      <c r="E36" s="2">
        <v>121000</v>
      </c>
      <c r="F36" s="2">
        <v>2</v>
      </c>
      <c r="G36" s="2">
        <v>2</v>
      </c>
      <c r="H36" s="2">
        <v>2</v>
      </c>
      <c r="I36" s="2">
        <v>1</v>
      </c>
      <c r="J36" s="2">
        <v>3</v>
      </c>
      <c r="K36" s="32">
        <v>0.64</v>
      </c>
      <c r="L36" s="32">
        <v>0.70000000000000007</v>
      </c>
      <c r="M36" s="33">
        <v>2.1</v>
      </c>
      <c r="N36" s="2" t="s">
        <v>2810</v>
      </c>
      <c r="O36" s="2" t="s">
        <v>2810</v>
      </c>
      <c r="P36" s="2" t="s">
        <v>2811</v>
      </c>
      <c r="Q36" s="2" t="s">
        <v>1828</v>
      </c>
      <c r="R36" s="2" t="s">
        <v>368</v>
      </c>
      <c r="S36" s="2" t="s">
        <v>1829</v>
      </c>
      <c r="T36" s="2" t="s">
        <v>1830</v>
      </c>
      <c r="U36" s="2" t="s">
        <v>1831</v>
      </c>
      <c r="V36" s="2" t="s">
        <v>507</v>
      </c>
      <c r="W36" s="2" t="s">
        <v>22</v>
      </c>
    </row>
    <row r="37" spans="1:23" ht="15" customHeight="1">
      <c r="A37" s="2">
        <v>128</v>
      </c>
      <c r="B37" s="2" t="s">
        <v>1400</v>
      </c>
      <c r="C37" s="2" t="s">
        <v>1401</v>
      </c>
      <c r="D37" s="2" t="s">
        <v>1402</v>
      </c>
      <c r="E37" s="2">
        <v>121223</v>
      </c>
      <c r="F37" s="2">
        <v>2</v>
      </c>
      <c r="G37" s="2">
        <v>2</v>
      </c>
      <c r="H37" s="2">
        <v>2</v>
      </c>
      <c r="I37" s="2">
        <v>1</v>
      </c>
      <c r="J37" s="2">
        <v>3</v>
      </c>
      <c r="K37" s="32">
        <v>0.64</v>
      </c>
      <c r="L37" s="32">
        <v>0.70000000000000007</v>
      </c>
      <c r="M37" s="33">
        <v>2.1</v>
      </c>
      <c r="N37" s="2" t="s">
        <v>2810</v>
      </c>
      <c r="O37" s="2" t="s">
        <v>2810</v>
      </c>
      <c r="P37" s="2" t="s">
        <v>2811</v>
      </c>
      <c r="Q37" s="2" t="s">
        <v>1403</v>
      </c>
      <c r="R37" s="2" t="s">
        <v>1197</v>
      </c>
      <c r="S37" s="2" t="s">
        <v>1404</v>
      </c>
      <c r="T37" s="2" t="s">
        <v>227</v>
      </c>
      <c r="U37" s="2" t="s">
        <v>1405</v>
      </c>
      <c r="V37" s="2" t="s">
        <v>32</v>
      </c>
      <c r="W37" s="2" t="s">
        <v>393</v>
      </c>
    </row>
    <row r="38" spans="1:23" ht="15" customHeight="1">
      <c r="A38" s="2">
        <v>132</v>
      </c>
      <c r="B38" s="2" t="s">
        <v>2288</v>
      </c>
      <c r="C38" s="2" t="s">
        <v>43</v>
      </c>
      <c r="D38" s="2" t="s">
        <v>2289</v>
      </c>
      <c r="E38" s="2">
        <v>110000</v>
      </c>
      <c r="F38" s="2">
        <v>2</v>
      </c>
      <c r="G38" s="2">
        <v>2</v>
      </c>
      <c r="H38" s="2">
        <v>2</v>
      </c>
      <c r="I38" s="2">
        <v>1</v>
      </c>
      <c r="J38" s="2">
        <v>3</v>
      </c>
      <c r="K38" s="32">
        <v>0.64</v>
      </c>
      <c r="L38" s="32">
        <v>0.70000000000000007</v>
      </c>
      <c r="M38" s="33">
        <v>2.1</v>
      </c>
      <c r="N38" s="2" t="s">
        <v>2810</v>
      </c>
      <c r="O38" s="2" t="s">
        <v>2810</v>
      </c>
      <c r="P38" s="2" t="s">
        <v>2811</v>
      </c>
      <c r="Q38" s="2" t="s">
        <v>2290</v>
      </c>
      <c r="R38" s="2" t="s">
        <v>2291</v>
      </c>
      <c r="S38" s="2" t="s">
        <v>2292</v>
      </c>
      <c r="T38" s="2" t="s">
        <v>221</v>
      </c>
      <c r="U38" s="2" t="s">
        <v>2293</v>
      </c>
      <c r="V38" s="2" t="s">
        <v>1737</v>
      </c>
      <c r="W38" s="2" t="s">
        <v>32</v>
      </c>
    </row>
    <row r="39" spans="1:23" ht="15" customHeight="1">
      <c r="A39" s="2">
        <v>133</v>
      </c>
      <c r="B39" s="2" t="s">
        <v>2221</v>
      </c>
      <c r="C39" s="2" t="s">
        <v>14</v>
      </c>
      <c r="D39" s="2" t="s">
        <v>764</v>
      </c>
      <c r="E39" s="2">
        <v>103249</v>
      </c>
      <c r="F39" s="2">
        <v>2</v>
      </c>
      <c r="G39" s="2">
        <v>2</v>
      </c>
      <c r="H39" s="2">
        <v>2</v>
      </c>
      <c r="I39" s="2">
        <v>1</v>
      </c>
      <c r="J39" s="2">
        <v>3</v>
      </c>
      <c r="K39" s="32">
        <v>0.64</v>
      </c>
      <c r="L39" s="32">
        <v>0.70000000000000007</v>
      </c>
      <c r="M39" s="33">
        <v>2.1</v>
      </c>
      <c r="N39" s="2" t="s">
        <v>2810</v>
      </c>
      <c r="O39" s="2" t="s">
        <v>2810</v>
      </c>
      <c r="P39" s="2" t="s">
        <v>2811</v>
      </c>
      <c r="Q39" s="2" t="s">
        <v>2222</v>
      </c>
      <c r="R39" s="2" t="s">
        <v>59</v>
      </c>
      <c r="S39" s="2" t="s">
        <v>2223</v>
      </c>
      <c r="T39" s="2" t="s">
        <v>2224</v>
      </c>
      <c r="U39" s="2" t="s">
        <v>2225</v>
      </c>
      <c r="V39" s="2" t="s">
        <v>53</v>
      </c>
      <c r="W39" s="2" t="s">
        <v>22</v>
      </c>
    </row>
    <row r="40" spans="1:23" ht="15" customHeight="1">
      <c r="A40" s="2">
        <v>134</v>
      </c>
      <c r="B40" s="2" t="s">
        <v>1742</v>
      </c>
      <c r="C40" s="2" t="s">
        <v>43</v>
      </c>
      <c r="D40" s="2" t="s">
        <v>1743</v>
      </c>
      <c r="E40" s="2">
        <v>138100</v>
      </c>
      <c r="F40" s="2">
        <v>2</v>
      </c>
      <c r="G40" s="2">
        <v>2</v>
      </c>
      <c r="H40" s="2">
        <v>2</v>
      </c>
      <c r="I40" s="2">
        <v>1</v>
      </c>
      <c r="J40" s="2">
        <v>3</v>
      </c>
      <c r="K40" s="32">
        <v>0.64</v>
      </c>
      <c r="L40" s="32">
        <v>0.70000000000000007</v>
      </c>
      <c r="M40" s="33">
        <v>2.1</v>
      </c>
      <c r="N40" s="2" t="s">
        <v>2810</v>
      </c>
      <c r="O40" s="2" t="s">
        <v>2810</v>
      </c>
      <c r="P40" s="2" t="s">
        <v>2811</v>
      </c>
      <c r="Q40" s="2" t="s">
        <v>1744</v>
      </c>
      <c r="R40" s="2" t="s">
        <v>1491</v>
      </c>
      <c r="S40" s="2" t="s">
        <v>1745</v>
      </c>
      <c r="T40" s="2" t="s">
        <v>1746</v>
      </c>
      <c r="U40" s="2" t="s">
        <v>1747</v>
      </c>
      <c r="V40" s="2" t="s">
        <v>1704</v>
      </c>
      <c r="W40" s="2" t="s">
        <v>41</v>
      </c>
    </row>
    <row r="41" spans="1:23" ht="15" customHeight="1">
      <c r="A41" s="2">
        <v>7</v>
      </c>
      <c r="B41" s="2" t="s">
        <v>199</v>
      </c>
      <c r="C41" s="2" t="s">
        <v>46</v>
      </c>
      <c r="D41" s="2" t="s">
        <v>200</v>
      </c>
      <c r="E41" s="2">
        <v>214041</v>
      </c>
      <c r="F41" s="2">
        <v>3</v>
      </c>
      <c r="G41" s="2">
        <v>2</v>
      </c>
      <c r="H41" s="2">
        <v>1</v>
      </c>
      <c r="I41" s="2">
        <v>0</v>
      </c>
      <c r="J41" s="2">
        <v>3</v>
      </c>
      <c r="K41" s="32">
        <v>0.72000000000000008</v>
      </c>
      <c r="L41" s="32">
        <v>0.60000000000000009</v>
      </c>
      <c r="M41" s="33">
        <v>2.0999999999999996</v>
      </c>
      <c r="N41" s="2" t="s">
        <v>2810</v>
      </c>
      <c r="O41" s="2" t="s">
        <v>2810</v>
      </c>
      <c r="P41" s="2" t="s">
        <v>2811</v>
      </c>
      <c r="Q41" s="2" t="s">
        <v>201</v>
      </c>
      <c r="R41" s="2" t="s">
        <v>202</v>
      </c>
      <c r="S41" s="2" t="s">
        <v>203</v>
      </c>
      <c r="T41" s="2" t="s">
        <v>204</v>
      </c>
      <c r="U41" s="2" t="s">
        <v>205</v>
      </c>
      <c r="V41" s="2" t="s">
        <v>206</v>
      </c>
      <c r="W41" s="2" t="s">
        <v>142</v>
      </c>
    </row>
    <row r="42" spans="1:23" ht="15" customHeight="1">
      <c r="A42" s="2">
        <v>17</v>
      </c>
      <c r="B42" s="2" t="s">
        <v>280</v>
      </c>
      <c r="C42" s="2" t="s">
        <v>281</v>
      </c>
      <c r="D42" s="2" t="s">
        <v>282</v>
      </c>
      <c r="E42" s="2">
        <v>156921</v>
      </c>
      <c r="F42" s="2">
        <v>3</v>
      </c>
      <c r="G42" s="2">
        <v>2</v>
      </c>
      <c r="H42" s="2">
        <v>1</v>
      </c>
      <c r="I42" s="2">
        <v>0</v>
      </c>
      <c r="J42" s="2">
        <v>3</v>
      </c>
      <c r="K42" s="32">
        <v>0.72000000000000008</v>
      </c>
      <c r="L42" s="32">
        <v>0.60000000000000009</v>
      </c>
      <c r="M42" s="33">
        <v>2.0999999999999996</v>
      </c>
      <c r="N42" s="2" t="s">
        <v>2810</v>
      </c>
      <c r="O42" s="2" t="s">
        <v>2810</v>
      </c>
      <c r="P42" s="2" t="s">
        <v>2811</v>
      </c>
      <c r="Q42" s="2" t="s">
        <v>283</v>
      </c>
      <c r="R42" s="2" t="s">
        <v>284</v>
      </c>
      <c r="S42" s="2" t="s">
        <v>285</v>
      </c>
      <c r="T42" s="2" t="s">
        <v>286</v>
      </c>
      <c r="U42" s="2" t="s">
        <v>287</v>
      </c>
      <c r="V42" s="2" t="s">
        <v>53</v>
      </c>
      <c r="W42" s="2" t="s">
        <v>22</v>
      </c>
    </row>
    <row r="43" spans="1:23" ht="15" customHeight="1">
      <c r="A43" s="2">
        <v>19</v>
      </c>
      <c r="B43" s="2" t="s">
        <v>303</v>
      </c>
      <c r="C43" s="2" t="s">
        <v>46</v>
      </c>
      <c r="D43" s="2" t="s">
        <v>304</v>
      </c>
      <c r="E43" s="2">
        <v>200234</v>
      </c>
      <c r="F43" s="2">
        <v>3</v>
      </c>
      <c r="G43" s="2">
        <v>2</v>
      </c>
      <c r="H43" s="2">
        <v>1</v>
      </c>
      <c r="I43" s="2">
        <v>0</v>
      </c>
      <c r="J43" s="2">
        <v>3</v>
      </c>
      <c r="K43" s="32">
        <v>0.72000000000000008</v>
      </c>
      <c r="L43" s="32">
        <v>0.60000000000000009</v>
      </c>
      <c r="M43" s="33">
        <v>2.0999999999999996</v>
      </c>
      <c r="N43" s="2" t="s">
        <v>2810</v>
      </c>
      <c r="O43" s="2" t="s">
        <v>2810</v>
      </c>
      <c r="P43" s="2" t="s">
        <v>2811</v>
      </c>
      <c r="Q43" s="2" t="s">
        <v>305</v>
      </c>
      <c r="R43" s="2" t="s">
        <v>306</v>
      </c>
      <c r="S43" s="2" t="s">
        <v>307</v>
      </c>
      <c r="T43" s="2" t="s">
        <v>308</v>
      </c>
      <c r="U43" s="2" t="s">
        <v>309</v>
      </c>
      <c r="V43" s="2" t="s">
        <v>31</v>
      </c>
      <c r="W43" s="2" t="s">
        <v>22</v>
      </c>
    </row>
    <row r="44" spans="1:23" ht="15" customHeight="1">
      <c r="A44" s="2">
        <v>20</v>
      </c>
      <c r="B44" s="2" t="s">
        <v>473</v>
      </c>
      <c r="C44" s="2" t="s">
        <v>281</v>
      </c>
      <c r="D44" s="2" t="s">
        <v>474</v>
      </c>
      <c r="E44" s="2">
        <v>222000</v>
      </c>
      <c r="F44" s="2">
        <v>3</v>
      </c>
      <c r="G44" s="2">
        <v>2</v>
      </c>
      <c r="H44" s="2">
        <v>1</v>
      </c>
      <c r="I44" s="2">
        <v>0</v>
      </c>
      <c r="J44" s="2">
        <v>3</v>
      </c>
      <c r="K44" s="32">
        <v>0.72000000000000008</v>
      </c>
      <c r="L44" s="32">
        <v>0.60000000000000009</v>
      </c>
      <c r="M44" s="33">
        <v>2.0999999999999996</v>
      </c>
      <c r="N44" s="2" t="s">
        <v>2810</v>
      </c>
      <c r="O44" s="2" t="s">
        <v>2810</v>
      </c>
      <c r="P44" s="2" t="s">
        <v>2811</v>
      </c>
      <c r="Q44" s="2" t="s">
        <v>475</v>
      </c>
      <c r="R44" s="2" t="s">
        <v>476</v>
      </c>
      <c r="S44" s="2" t="s">
        <v>477</v>
      </c>
      <c r="T44" s="2" t="s">
        <v>478</v>
      </c>
      <c r="U44" s="2" t="s">
        <v>479</v>
      </c>
      <c r="V44" s="2" t="s">
        <v>393</v>
      </c>
      <c r="W44" s="2" t="s">
        <v>22</v>
      </c>
    </row>
    <row r="45" spans="1:23" ht="15" customHeight="1">
      <c r="A45" s="2">
        <v>70</v>
      </c>
      <c r="B45" s="2" t="s">
        <v>1273</v>
      </c>
      <c r="C45" s="2" t="s">
        <v>84</v>
      </c>
      <c r="D45" s="2" t="s">
        <v>1151</v>
      </c>
      <c r="E45" s="2">
        <v>158056</v>
      </c>
      <c r="F45" s="2">
        <v>3</v>
      </c>
      <c r="G45" s="2">
        <v>2</v>
      </c>
      <c r="H45" s="2">
        <v>2</v>
      </c>
      <c r="I45" s="2">
        <v>0</v>
      </c>
      <c r="J45" s="2">
        <v>2</v>
      </c>
      <c r="K45" s="32">
        <v>0.84000000000000008</v>
      </c>
      <c r="L45" s="32">
        <v>0.4</v>
      </c>
      <c r="M45" s="33">
        <v>2.0999999999999996</v>
      </c>
      <c r="N45" s="2" t="s">
        <v>2810</v>
      </c>
      <c r="O45" s="2" t="s">
        <v>2812</v>
      </c>
      <c r="P45" s="2" t="s">
        <v>2813</v>
      </c>
      <c r="Q45" s="2" t="s">
        <v>1287</v>
      </c>
      <c r="R45" s="2" t="s">
        <v>1288</v>
      </c>
      <c r="S45" s="2" t="s">
        <v>1289</v>
      </c>
      <c r="T45" s="2" t="s">
        <v>1290</v>
      </c>
      <c r="U45" s="2" t="s">
        <v>1291</v>
      </c>
      <c r="V45" s="2" t="s">
        <v>1292</v>
      </c>
      <c r="W45" s="2" t="s">
        <v>22</v>
      </c>
    </row>
    <row r="46" spans="1:23" ht="15" customHeight="1">
      <c r="A46" s="2">
        <v>72</v>
      </c>
      <c r="B46" s="2" t="s">
        <v>1304</v>
      </c>
      <c r="C46" s="2" t="s">
        <v>93</v>
      </c>
      <c r="D46" s="2" t="s">
        <v>1151</v>
      </c>
      <c r="E46" s="2">
        <v>155962</v>
      </c>
      <c r="F46" s="2">
        <v>3</v>
      </c>
      <c r="G46" s="2">
        <v>2</v>
      </c>
      <c r="H46" s="2">
        <v>1</v>
      </c>
      <c r="I46" s="2">
        <v>0</v>
      </c>
      <c r="J46" s="2">
        <v>3</v>
      </c>
      <c r="K46" s="32">
        <v>0.72000000000000008</v>
      </c>
      <c r="L46" s="32">
        <v>0.60000000000000009</v>
      </c>
      <c r="M46" s="33">
        <v>2.0999999999999996</v>
      </c>
      <c r="N46" s="2" t="s">
        <v>2810</v>
      </c>
      <c r="O46" s="2" t="s">
        <v>2810</v>
      </c>
      <c r="P46" s="2" t="s">
        <v>2811</v>
      </c>
      <c r="Q46" s="2" t="s">
        <v>2793</v>
      </c>
      <c r="R46" s="2" t="s">
        <v>2794</v>
      </c>
      <c r="S46" s="2" t="s">
        <v>2795</v>
      </c>
      <c r="U46" s="2" t="s">
        <v>2796</v>
      </c>
      <c r="V46" s="2" t="s">
        <v>1025</v>
      </c>
      <c r="W46" s="2" t="s">
        <v>196</v>
      </c>
    </row>
    <row r="47" spans="1:23" ht="15" customHeight="1">
      <c r="A47" s="2">
        <v>11</v>
      </c>
      <c r="B47" s="2" t="s">
        <v>184</v>
      </c>
      <c r="C47" s="2" t="s">
        <v>46</v>
      </c>
      <c r="D47" s="2" t="s">
        <v>118</v>
      </c>
      <c r="E47" s="2">
        <v>102887</v>
      </c>
      <c r="F47" s="2">
        <v>2</v>
      </c>
      <c r="G47" s="2">
        <v>3</v>
      </c>
      <c r="H47" s="2">
        <v>2</v>
      </c>
      <c r="I47" s="2">
        <v>0</v>
      </c>
      <c r="J47" s="2">
        <v>2</v>
      </c>
      <c r="K47" s="32">
        <v>0.76</v>
      </c>
      <c r="L47" s="32">
        <v>0.4</v>
      </c>
      <c r="M47" s="33">
        <v>2</v>
      </c>
      <c r="N47" s="2" t="s">
        <v>2810</v>
      </c>
      <c r="O47" s="2" t="s">
        <v>2812</v>
      </c>
      <c r="P47" s="2" t="s">
        <v>2813</v>
      </c>
      <c r="Q47" s="2" t="s">
        <v>185</v>
      </c>
      <c r="R47" s="2" t="s">
        <v>186</v>
      </c>
      <c r="S47" s="2" t="s">
        <v>187</v>
      </c>
      <c r="T47" s="2" t="s">
        <v>188</v>
      </c>
      <c r="U47" s="2" t="s">
        <v>189</v>
      </c>
      <c r="V47" s="2" t="s">
        <v>190</v>
      </c>
      <c r="W47" s="2" t="s">
        <v>22</v>
      </c>
    </row>
    <row r="48" spans="1:23" ht="15" customHeight="1">
      <c r="A48" s="2">
        <v>12</v>
      </c>
      <c r="B48" s="2" t="s">
        <v>143</v>
      </c>
      <c r="C48" s="2" t="s">
        <v>144</v>
      </c>
      <c r="D48" s="2" t="s">
        <v>145</v>
      </c>
      <c r="E48" s="2">
        <v>104890</v>
      </c>
      <c r="F48" s="2">
        <v>2</v>
      </c>
      <c r="G48" s="2">
        <v>3</v>
      </c>
      <c r="H48" s="2">
        <v>1</v>
      </c>
      <c r="I48" s="2">
        <v>0</v>
      </c>
      <c r="J48" s="2">
        <v>3</v>
      </c>
      <c r="K48" s="32">
        <v>0.58000000000000007</v>
      </c>
      <c r="L48" s="32">
        <v>0.60000000000000009</v>
      </c>
      <c r="M48" s="33">
        <v>2</v>
      </c>
      <c r="N48" s="2" t="s">
        <v>2810</v>
      </c>
      <c r="O48" s="2" t="s">
        <v>2810</v>
      </c>
      <c r="P48" s="2" t="s">
        <v>2811</v>
      </c>
      <c r="Q48" s="2" t="s">
        <v>146</v>
      </c>
      <c r="R48" s="2" t="s">
        <v>147</v>
      </c>
      <c r="S48" s="2" t="s">
        <v>148</v>
      </c>
      <c r="T48" s="2" t="s">
        <v>149</v>
      </c>
      <c r="U48" s="2" t="s">
        <v>150</v>
      </c>
      <c r="V48" s="2" t="s">
        <v>72</v>
      </c>
      <c r="W48" s="2" t="s">
        <v>32</v>
      </c>
    </row>
    <row r="49" spans="1:23" ht="15" customHeight="1">
      <c r="A49" s="2">
        <v>52</v>
      </c>
      <c r="B49" s="2" t="s">
        <v>1767</v>
      </c>
      <c r="C49" s="2" t="s">
        <v>43</v>
      </c>
      <c r="D49" s="2" t="s">
        <v>474</v>
      </c>
      <c r="E49" s="2">
        <v>409000</v>
      </c>
      <c r="F49" s="2">
        <v>3</v>
      </c>
      <c r="G49" s="2">
        <v>2</v>
      </c>
      <c r="H49" s="2">
        <v>1</v>
      </c>
      <c r="I49" s="2">
        <v>1</v>
      </c>
      <c r="J49" s="2">
        <v>2</v>
      </c>
      <c r="K49" s="32">
        <v>0.72000000000000008</v>
      </c>
      <c r="L49" s="32">
        <v>0.5</v>
      </c>
      <c r="M49" s="33">
        <v>2</v>
      </c>
      <c r="N49" s="2" t="s">
        <v>2810</v>
      </c>
      <c r="O49" s="2" t="s">
        <v>2812</v>
      </c>
      <c r="P49" s="2" t="s">
        <v>2813</v>
      </c>
      <c r="Q49" s="2" t="s">
        <v>1768</v>
      </c>
      <c r="R49" s="2" t="s">
        <v>1140</v>
      </c>
      <c r="S49" s="2" t="s">
        <v>1769</v>
      </c>
      <c r="T49" s="2" t="s">
        <v>1770</v>
      </c>
      <c r="U49" s="2" t="s">
        <v>1771</v>
      </c>
      <c r="V49" s="2" t="s">
        <v>31</v>
      </c>
      <c r="W49" s="2" t="s">
        <v>22</v>
      </c>
    </row>
    <row r="50" spans="1:23" ht="14">
      <c r="A50" s="2">
        <v>55</v>
      </c>
      <c r="B50" s="2" t="s">
        <v>278</v>
      </c>
      <c r="C50" s="2" t="s">
        <v>43</v>
      </c>
      <c r="D50" s="2" t="s">
        <v>279</v>
      </c>
      <c r="E50" s="2">
        <v>470100</v>
      </c>
      <c r="F50" s="2">
        <v>3</v>
      </c>
      <c r="G50" s="2">
        <v>2</v>
      </c>
      <c r="H50" s="2">
        <v>1</v>
      </c>
      <c r="I50" s="2">
        <v>1</v>
      </c>
      <c r="J50" s="2">
        <v>2</v>
      </c>
      <c r="K50" s="32">
        <v>0.72000000000000008</v>
      </c>
      <c r="L50" s="32">
        <v>0.5</v>
      </c>
      <c r="M50" s="33">
        <v>2</v>
      </c>
      <c r="N50" s="2" t="s">
        <v>2810</v>
      </c>
      <c r="O50" s="2" t="s">
        <v>2812</v>
      </c>
      <c r="P50" s="2" t="s">
        <v>2813</v>
      </c>
      <c r="Q50" s="2" t="s">
        <v>1547</v>
      </c>
      <c r="R50" s="2" t="s">
        <v>406</v>
      </c>
      <c r="S50" s="2" t="s">
        <v>1548</v>
      </c>
      <c r="T50" s="2" t="s">
        <v>57</v>
      </c>
      <c r="U50" s="2" t="s">
        <v>1549</v>
      </c>
      <c r="V50" s="2" t="s">
        <v>231</v>
      </c>
      <c r="W50" s="2" t="s">
        <v>22</v>
      </c>
    </row>
    <row r="51" spans="1:23" ht="14">
      <c r="A51" s="2">
        <v>58</v>
      </c>
      <c r="B51" s="2" t="s">
        <v>726</v>
      </c>
      <c r="C51" s="2" t="s">
        <v>43</v>
      </c>
      <c r="D51" s="2" t="s">
        <v>727</v>
      </c>
      <c r="E51" s="2">
        <v>586700</v>
      </c>
      <c r="F51" s="2">
        <v>3</v>
      </c>
      <c r="G51" s="2">
        <v>2</v>
      </c>
      <c r="H51" s="2">
        <v>1</v>
      </c>
      <c r="I51" s="2">
        <v>1</v>
      </c>
      <c r="J51" s="2">
        <v>2</v>
      </c>
      <c r="K51" s="32">
        <v>0.72000000000000008</v>
      </c>
      <c r="L51" s="32">
        <v>0.5</v>
      </c>
      <c r="M51" s="33">
        <v>2</v>
      </c>
      <c r="N51" s="2" t="s">
        <v>2810</v>
      </c>
      <c r="O51" s="2" t="s">
        <v>2812</v>
      </c>
      <c r="P51" s="2" t="s">
        <v>2813</v>
      </c>
      <c r="Q51" s="2" t="s">
        <v>2599</v>
      </c>
      <c r="R51" s="2" t="s">
        <v>518</v>
      </c>
      <c r="S51" s="2" t="s">
        <v>2600</v>
      </c>
      <c r="U51" s="2" t="s">
        <v>2601</v>
      </c>
      <c r="V51" s="2" t="s">
        <v>21</v>
      </c>
      <c r="W51" s="2" t="s">
        <v>22</v>
      </c>
    </row>
    <row r="52" spans="1:23" ht="14">
      <c r="A52" s="2">
        <v>59</v>
      </c>
      <c r="B52" s="2" t="s">
        <v>198</v>
      </c>
      <c r="C52" s="2" t="s">
        <v>43</v>
      </c>
      <c r="D52" s="2" t="s">
        <v>85</v>
      </c>
      <c r="E52" s="2">
        <v>333000</v>
      </c>
      <c r="F52" s="2">
        <v>3</v>
      </c>
      <c r="G52" s="2">
        <v>2</v>
      </c>
      <c r="H52" s="2">
        <v>1</v>
      </c>
      <c r="I52" s="2">
        <v>1</v>
      </c>
      <c r="J52" s="2">
        <v>2</v>
      </c>
      <c r="K52" s="32">
        <v>0.72000000000000008</v>
      </c>
      <c r="L52" s="32">
        <v>0.5</v>
      </c>
      <c r="M52" s="33">
        <v>2</v>
      </c>
      <c r="N52" s="2" t="s">
        <v>2810</v>
      </c>
      <c r="O52" s="2" t="s">
        <v>2812</v>
      </c>
      <c r="P52" s="2" t="s">
        <v>2813</v>
      </c>
      <c r="Q52" s="2" t="s">
        <v>1196</v>
      </c>
      <c r="R52" s="2" t="s">
        <v>1197</v>
      </c>
      <c r="S52" s="2" t="s">
        <v>1198</v>
      </c>
      <c r="T52" s="2" t="s">
        <v>1199</v>
      </c>
      <c r="U52" s="2" t="s">
        <v>1200</v>
      </c>
      <c r="V52" s="2" t="s">
        <v>40</v>
      </c>
      <c r="W52" s="2" t="s">
        <v>22</v>
      </c>
    </row>
    <row r="53" spans="1:23" ht="14">
      <c r="A53" s="2">
        <v>64</v>
      </c>
      <c r="B53" s="2" t="s">
        <v>709</v>
      </c>
      <c r="C53" s="2" t="s">
        <v>43</v>
      </c>
      <c r="D53" s="2" t="s">
        <v>298</v>
      </c>
      <c r="E53" s="2">
        <v>186000</v>
      </c>
      <c r="F53" s="2">
        <v>3</v>
      </c>
      <c r="G53" s="2">
        <v>2</v>
      </c>
      <c r="H53" s="2">
        <v>1</v>
      </c>
      <c r="I53" s="2">
        <v>1</v>
      </c>
      <c r="J53" s="2">
        <v>2</v>
      </c>
      <c r="K53" s="32">
        <v>0.72000000000000008</v>
      </c>
      <c r="L53" s="32">
        <v>0.5</v>
      </c>
      <c r="M53" s="33">
        <v>2</v>
      </c>
      <c r="N53" s="2" t="s">
        <v>2810</v>
      </c>
      <c r="O53" s="2" t="s">
        <v>2812</v>
      </c>
      <c r="P53" s="2" t="s">
        <v>2813</v>
      </c>
      <c r="Q53" s="2" t="s">
        <v>2234</v>
      </c>
      <c r="R53" s="2" t="s">
        <v>204</v>
      </c>
      <c r="S53" s="2" t="s">
        <v>2235</v>
      </c>
      <c r="T53" s="2" t="s">
        <v>2236</v>
      </c>
      <c r="U53" s="2" t="s">
        <v>2237</v>
      </c>
      <c r="V53" s="2" t="s">
        <v>2238</v>
      </c>
      <c r="W53" s="2" t="s">
        <v>22</v>
      </c>
    </row>
    <row r="54" spans="1:23" ht="14">
      <c r="A54" s="2">
        <v>65</v>
      </c>
      <c r="B54" s="2" t="s">
        <v>232</v>
      </c>
      <c r="C54" s="2" t="s">
        <v>43</v>
      </c>
      <c r="D54" s="2" t="s">
        <v>120</v>
      </c>
      <c r="E54" s="2">
        <v>171000</v>
      </c>
      <c r="F54" s="2">
        <v>3</v>
      </c>
      <c r="G54" s="2">
        <v>2</v>
      </c>
      <c r="H54" s="2">
        <v>1</v>
      </c>
      <c r="I54" s="2">
        <v>1</v>
      </c>
      <c r="J54" s="2">
        <v>2</v>
      </c>
      <c r="K54" s="32">
        <v>0.72000000000000008</v>
      </c>
      <c r="L54" s="32">
        <v>0.5</v>
      </c>
      <c r="M54" s="33">
        <v>2</v>
      </c>
      <c r="N54" s="2" t="s">
        <v>2810</v>
      </c>
      <c r="O54" s="2" t="s">
        <v>2812</v>
      </c>
      <c r="P54" s="2" t="s">
        <v>2813</v>
      </c>
      <c r="Q54" s="2" t="s">
        <v>1439</v>
      </c>
      <c r="R54" s="2" t="s">
        <v>1197</v>
      </c>
      <c r="S54" s="2" t="s">
        <v>1440</v>
      </c>
      <c r="T54" s="2" t="s">
        <v>1441</v>
      </c>
      <c r="U54" s="2" t="s">
        <v>1442</v>
      </c>
      <c r="V54" s="2" t="s">
        <v>40</v>
      </c>
      <c r="W54" s="2" t="s">
        <v>22</v>
      </c>
    </row>
    <row r="55" spans="1:23" ht="14">
      <c r="A55" s="2">
        <v>74</v>
      </c>
      <c r="B55" s="2" t="s">
        <v>1368</v>
      </c>
      <c r="C55" s="2" t="s">
        <v>43</v>
      </c>
      <c r="D55" s="2" t="s">
        <v>1369</v>
      </c>
      <c r="E55" s="2">
        <v>194200</v>
      </c>
      <c r="F55" s="2">
        <v>3</v>
      </c>
      <c r="G55" s="2">
        <v>2</v>
      </c>
      <c r="H55" s="2">
        <v>1</v>
      </c>
      <c r="I55" s="2">
        <v>1</v>
      </c>
      <c r="J55" s="2">
        <v>2</v>
      </c>
      <c r="K55" s="32">
        <v>0.72000000000000008</v>
      </c>
      <c r="L55" s="32">
        <v>0.5</v>
      </c>
      <c r="M55" s="33">
        <v>2</v>
      </c>
      <c r="N55" s="2" t="s">
        <v>2810</v>
      </c>
      <c r="O55" s="2" t="s">
        <v>2812</v>
      </c>
      <c r="P55" s="2" t="s">
        <v>2813</v>
      </c>
      <c r="Q55" s="2" t="s">
        <v>1370</v>
      </c>
      <c r="R55" s="2" t="s">
        <v>1197</v>
      </c>
      <c r="S55" s="2" t="s">
        <v>1371</v>
      </c>
      <c r="T55" s="2" t="s">
        <v>1372</v>
      </c>
      <c r="U55" s="2" t="s">
        <v>1373</v>
      </c>
      <c r="V55" s="2" t="s">
        <v>253</v>
      </c>
      <c r="W55" s="2" t="s">
        <v>175</v>
      </c>
    </row>
    <row r="56" spans="1:23" ht="14">
      <c r="A56" s="2">
        <v>76</v>
      </c>
      <c r="B56" s="2" t="s">
        <v>1836</v>
      </c>
      <c r="C56" s="2" t="s">
        <v>43</v>
      </c>
      <c r="D56" s="2" t="s">
        <v>279</v>
      </c>
      <c r="E56" s="2">
        <v>215500</v>
      </c>
      <c r="F56" s="2">
        <v>3</v>
      </c>
      <c r="G56" s="2">
        <v>2</v>
      </c>
      <c r="H56" s="2">
        <v>1</v>
      </c>
      <c r="I56" s="2">
        <v>1</v>
      </c>
      <c r="J56" s="2">
        <v>2</v>
      </c>
      <c r="K56" s="32">
        <v>0.72000000000000008</v>
      </c>
      <c r="L56" s="32">
        <v>0.5</v>
      </c>
      <c r="M56" s="33">
        <v>2</v>
      </c>
      <c r="N56" s="2" t="s">
        <v>2810</v>
      </c>
      <c r="O56" s="2" t="s">
        <v>2812</v>
      </c>
      <c r="P56" s="2" t="s">
        <v>2813</v>
      </c>
      <c r="Q56" s="2" t="s">
        <v>1837</v>
      </c>
      <c r="R56" s="2" t="s">
        <v>971</v>
      </c>
      <c r="S56" s="2" t="s">
        <v>1838</v>
      </c>
      <c r="T56" s="2" t="s">
        <v>1839</v>
      </c>
      <c r="U56" s="2" t="s">
        <v>1840</v>
      </c>
      <c r="V56" s="2" t="s">
        <v>190</v>
      </c>
      <c r="W56" s="2" t="s">
        <v>141</v>
      </c>
    </row>
    <row r="57" spans="1:23" ht="14">
      <c r="A57" s="1">
        <v>92</v>
      </c>
      <c r="B57" s="2" t="s">
        <v>1473</v>
      </c>
      <c r="C57" s="2" t="s">
        <v>777</v>
      </c>
      <c r="D57" s="2" t="s">
        <v>1474</v>
      </c>
      <c r="E57" s="2">
        <v>200250</v>
      </c>
      <c r="F57" s="2">
        <v>3</v>
      </c>
      <c r="G57" s="2">
        <v>1</v>
      </c>
      <c r="H57" s="2">
        <v>2</v>
      </c>
      <c r="I57" s="2">
        <v>1</v>
      </c>
      <c r="J57" s="2">
        <v>2</v>
      </c>
      <c r="K57" s="32">
        <v>0.72000000000000008</v>
      </c>
      <c r="L57" s="32">
        <v>0.5</v>
      </c>
      <c r="M57" s="33">
        <v>2</v>
      </c>
      <c r="N57" s="2" t="s">
        <v>2810</v>
      </c>
      <c r="O57" s="2" t="s">
        <v>2812</v>
      </c>
      <c r="P57" s="2" t="s">
        <v>2813</v>
      </c>
      <c r="Q57" s="2" t="s">
        <v>1475</v>
      </c>
      <c r="R57" s="2" t="s">
        <v>259</v>
      </c>
      <c r="S57" s="2" t="s">
        <v>1476</v>
      </c>
      <c r="T57" s="2" t="s">
        <v>1130</v>
      </c>
      <c r="U57" s="2" t="s">
        <v>1477</v>
      </c>
      <c r="V57" s="2" t="s">
        <v>507</v>
      </c>
      <c r="W57" s="2" t="s">
        <v>22</v>
      </c>
    </row>
    <row r="58" spans="1:23" ht="14">
      <c r="A58" s="2">
        <v>94</v>
      </c>
      <c r="B58" s="2" t="s">
        <v>42</v>
      </c>
      <c r="C58" s="2" t="s">
        <v>43</v>
      </c>
      <c r="D58" s="2" t="s">
        <v>44</v>
      </c>
      <c r="E58" s="2">
        <v>1556000</v>
      </c>
      <c r="F58" s="2">
        <v>3</v>
      </c>
      <c r="G58" s="2">
        <v>0</v>
      </c>
      <c r="H58" s="2">
        <v>2</v>
      </c>
      <c r="I58" s="2">
        <v>1</v>
      </c>
      <c r="J58" s="2">
        <v>3</v>
      </c>
      <c r="K58" s="32">
        <v>0.60000000000000009</v>
      </c>
      <c r="L58" s="32">
        <v>0.70000000000000007</v>
      </c>
      <c r="M58" s="33">
        <v>2</v>
      </c>
      <c r="N58" s="2" t="s">
        <v>2810</v>
      </c>
      <c r="O58" s="2" t="s">
        <v>2810</v>
      </c>
      <c r="P58" s="2" t="s">
        <v>2811</v>
      </c>
      <c r="Q58" s="2" t="s">
        <v>821</v>
      </c>
      <c r="R58" s="2" t="s">
        <v>822</v>
      </c>
      <c r="S58" s="2" t="s">
        <v>823</v>
      </c>
      <c r="T58" s="2" t="s">
        <v>824</v>
      </c>
      <c r="U58" s="2" t="s">
        <v>825</v>
      </c>
      <c r="V58" s="2" t="s">
        <v>40</v>
      </c>
      <c r="W58" s="2" t="s">
        <v>183</v>
      </c>
    </row>
    <row r="59" spans="1:23" ht="14">
      <c r="A59" s="2">
        <v>96</v>
      </c>
      <c r="B59" s="2" t="s">
        <v>575</v>
      </c>
      <c r="C59" s="2" t="s">
        <v>43</v>
      </c>
      <c r="D59" s="2" t="s">
        <v>576</v>
      </c>
      <c r="E59" s="2">
        <v>205040</v>
      </c>
      <c r="F59" s="2">
        <v>3</v>
      </c>
      <c r="G59" s="2">
        <v>0</v>
      </c>
      <c r="H59" s="2">
        <v>2</v>
      </c>
      <c r="I59" s="2">
        <v>1</v>
      </c>
      <c r="J59" s="2">
        <v>3</v>
      </c>
      <c r="K59" s="32">
        <v>0.60000000000000009</v>
      </c>
      <c r="L59" s="32">
        <v>0.70000000000000007</v>
      </c>
      <c r="M59" s="33">
        <v>2</v>
      </c>
      <c r="N59" s="2" t="s">
        <v>2810</v>
      </c>
      <c r="O59" s="2" t="s">
        <v>2810</v>
      </c>
      <c r="P59" s="2" t="s">
        <v>2811</v>
      </c>
      <c r="Q59" s="2" t="s">
        <v>2758</v>
      </c>
      <c r="R59" s="2" t="s">
        <v>312</v>
      </c>
      <c r="S59" s="2" t="s">
        <v>2759</v>
      </c>
      <c r="T59" s="2" t="s">
        <v>2760</v>
      </c>
      <c r="U59" s="2" t="s">
        <v>2761</v>
      </c>
      <c r="V59" s="2" t="s">
        <v>53</v>
      </c>
      <c r="W59" s="2" t="s">
        <v>22</v>
      </c>
    </row>
    <row r="60" spans="1:23" ht="14">
      <c r="A60" s="2">
        <v>98</v>
      </c>
      <c r="B60" s="2" t="s">
        <v>379</v>
      </c>
      <c r="C60" s="2" t="s">
        <v>43</v>
      </c>
      <c r="D60" s="2" t="s">
        <v>380</v>
      </c>
      <c r="E60" s="2">
        <v>182000</v>
      </c>
      <c r="F60" s="2">
        <v>3</v>
      </c>
      <c r="G60" s="2">
        <v>0</v>
      </c>
      <c r="H60" s="2">
        <v>2</v>
      </c>
      <c r="I60" s="2">
        <v>1</v>
      </c>
      <c r="J60" s="2">
        <v>3</v>
      </c>
      <c r="K60" s="32">
        <v>0.60000000000000009</v>
      </c>
      <c r="L60" s="32">
        <v>0.70000000000000007</v>
      </c>
      <c r="M60" s="33">
        <v>2</v>
      </c>
      <c r="N60" s="2" t="s">
        <v>2810</v>
      </c>
      <c r="O60" s="2" t="s">
        <v>2810</v>
      </c>
      <c r="P60" s="2" t="s">
        <v>2811</v>
      </c>
      <c r="Q60" s="2" t="s">
        <v>1125</v>
      </c>
      <c r="R60" s="2" t="s">
        <v>308</v>
      </c>
      <c r="S60" s="2" t="s">
        <v>1126</v>
      </c>
      <c r="T60" s="2" t="s">
        <v>1064</v>
      </c>
      <c r="U60" s="2" t="s">
        <v>1127</v>
      </c>
      <c r="V60" s="2" t="s">
        <v>61</v>
      </c>
      <c r="W60" s="2" t="s">
        <v>142</v>
      </c>
    </row>
    <row r="61" spans="1:23" ht="14">
      <c r="A61" s="2">
        <v>108</v>
      </c>
      <c r="B61" s="2" t="s">
        <v>1099</v>
      </c>
      <c r="C61" s="2" t="s">
        <v>43</v>
      </c>
      <c r="D61" s="2" t="s">
        <v>214</v>
      </c>
      <c r="E61" s="2">
        <v>227855</v>
      </c>
      <c r="F61" s="2">
        <v>3</v>
      </c>
      <c r="G61" s="2">
        <v>0</v>
      </c>
      <c r="H61" s="2">
        <v>2</v>
      </c>
      <c r="I61" s="2">
        <v>1</v>
      </c>
      <c r="J61" s="2">
        <v>3</v>
      </c>
      <c r="K61" s="32">
        <v>0.60000000000000009</v>
      </c>
      <c r="L61" s="32">
        <v>0.70000000000000007</v>
      </c>
      <c r="M61" s="33">
        <v>2</v>
      </c>
      <c r="N61" s="2" t="s">
        <v>2810</v>
      </c>
      <c r="O61" s="2" t="s">
        <v>2810</v>
      </c>
      <c r="P61" s="2" t="s">
        <v>2811</v>
      </c>
      <c r="Q61" s="2" t="s">
        <v>1100</v>
      </c>
      <c r="R61" s="2" t="s">
        <v>707</v>
      </c>
      <c r="S61" s="2" t="s">
        <v>1101</v>
      </c>
      <c r="T61" s="2" t="s">
        <v>1102</v>
      </c>
      <c r="U61" s="2" t="s">
        <v>1103</v>
      </c>
      <c r="V61" s="2" t="s">
        <v>393</v>
      </c>
      <c r="W61" s="2" t="s">
        <v>22</v>
      </c>
    </row>
    <row r="62" spans="1:23" ht="14">
      <c r="A62" s="2">
        <v>110</v>
      </c>
      <c r="B62" s="2" t="s">
        <v>1748</v>
      </c>
      <c r="C62" s="2" t="s">
        <v>43</v>
      </c>
      <c r="D62" s="2" t="s">
        <v>1749</v>
      </c>
      <c r="E62" s="2">
        <v>317233</v>
      </c>
      <c r="F62" s="2">
        <v>3</v>
      </c>
      <c r="G62" s="2">
        <v>0</v>
      </c>
      <c r="H62" s="2">
        <v>2</v>
      </c>
      <c r="I62" s="2">
        <v>1</v>
      </c>
      <c r="J62" s="2">
        <v>3</v>
      </c>
      <c r="K62" s="32">
        <v>0.60000000000000009</v>
      </c>
      <c r="L62" s="32">
        <v>0.70000000000000007</v>
      </c>
      <c r="M62" s="33">
        <v>2</v>
      </c>
      <c r="N62" s="2" t="s">
        <v>2810</v>
      </c>
      <c r="O62" s="2" t="s">
        <v>2810</v>
      </c>
      <c r="P62" s="2" t="s">
        <v>2811</v>
      </c>
      <c r="Q62" s="2" t="s">
        <v>1750</v>
      </c>
      <c r="R62" s="2" t="s">
        <v>219</v>
      </c>
      <c r="S62" s="2" t="s">
        <v>1751</v>
      </c>
      <c r="T62" s="2" t="s">
        <v>601</v>
      </c>
      <c r="U62" s="2" t="s">
        <v>1752</v>
      </c>
      <c r="V62" s="2" t="s">
        <v>231</v>
      </c>
      <c r="W62" s="2" t="s">
        <v>22</v>
      </c>
    </row>
    <row r="63" spans="1:23" ht="14">
      <c r="A63" s="2">
        <v>114</v>
      </c>
      <c r="B63" s="2" t="s">
        <v>213</v>
      </c>
      <c r="C63" s="2" t="s">
        <v>43</v>
      </c>
      <c r="D63" s="2" t="s">
        <v>214</v>
      </c>
      <c r="E63" s="2">
        <v>213193</v>
      </c>
      <c r="F63" s="2">
        <v>3</v>
      </c>
      <c r="G63" s="2">
        <v>0</v>
      </c>
      <c r="H63" s="2">
        <v>2</v>
      </c>
      <c r="I63" s="2">
        <v>1</v>
      </c>
      <c r="J63" s="2">
        <v>3</v>
      </c>
      <c r="K63" s="32">
        <v>0.60000000000000009</v>
      </c>
      <c r="L63" s="32">
        <v>0.70000000000000007</v>
      </c>
      <c r="M63" s="33">
        <v>2</v>
      </c>
      <c r="N63" s="2" t="s">
        <v>2810</v>
      </c>
      <c r="O63" s="2" t="s">
        <v>2810</v>
      </c>
      <c r="P63" s="2" t="s">
        <v>2811</v>
      </c>
      <c r="Q63" s="2" t="s">
        <v>918</v>
      </c>
      <c r="R63" s="2" t="s">
        <v>919</v>
      </c>
      <c r="S63" s="2" t="s">
        <v>920</v>
      </c>
      <c r="T63" s="2" t="s">
        <v>921</v>
      </c>
      <c r="U63" s="2" t="s">
        <v>922</v>
      </c>
      <c r="V63" s="2" t="s">
        <v>253</v>
      </c>
      <c r="W63" s="2" t="s">
        <v>22</v>
      </c>
    </row>
    <row r="64" spans="1:23" ht="14">
      <c r="A64" s="2">
        <v>30</v>
      </c>
      <c r="B64" s="2" t="s">
        <v>539</v>
      </c>
      <c r="C64" s="2" t="s">
        <v>128</v>
      </c>
      <c r="D64" s="2" t="s">
        <v>118</v>
      </c>
      <c r="E64" s="2">
        <v>96000</v>
      </c>
      <c r="F64" s="2">
        <v>1</v>
      </c>
      <c r="G64" s="2">
        <v>3</v>
      </c>
      <c r="H64" s="2">
        <v>2</v>
      </c>
      <c r="I64" s="2">
        <v>0</v>
      </c>
      <c r="J64" s="2">
        <v>3</v>
      </c>
      <c r="K64" s="32">
        <v>0.56000000000000005</v>
      </c>
      <c r="L64" s="32">
        <v>0.60000000000000009</v>
      </c>
      <c r="M64" s="33">
        <v>1.9000000000000004</v>
      </c>
      <c r="N64" s="2" t="s">
        <v>2810</v>
      </c>
      <c r="O64" s="2" t="s">
        <v>2810</v>
      </c>
      <c r="P64" s="2" t="s">
        <v>2811</v>
      </c>
      <c r="Q64" s="2" t="s">
        <v>540</v>
      </c>
      <c r="R64" s="2" t="s">
        <v>339</v>
      </c>
      <c r="S64" s="2" t="s">
        <v>541</v>
      </c>
      <c r="T64" s="2" t="s">
        <v>542</v>
      </c>
      <c r="U64" s="2" t="s">
        <v>543</v>
      </c>
      <c r="V64" s="2" t="s">
        <v>206</v>
      </c>
      <c r="W64" s="2" t="s">
        <v>22</v>
      </c>
    </row>
    <row r="65" spans="1:23" ht="14">
      <c r="A65" s="2">
        <v>142</v>
      </c>
      <c r="B65" s="2" t="s">
        <v>909</v>
      </c>
      <c r="C65" s="2" t="s">
        <v>128</v>
      </c>
      <c r="D65" s="2" t="s">
        <v>910</v>
      </c>
      <c r="E65" s="2">
        <v>120040</v>
      </c>
      <c r="F65" s="2">
        <v>2</v>
      </c>
      <c r="G65" s="2">
        <v>1</v>
      </c>
      <c r="H65" s="2">
        <v>2</v>
      </c>
      <c r="I65" s="2">
        <v>1</v>
      </c>
      <c r="J65" s="2">
        <v>3</v>
      </c>
      <c r="K65" s="32">
        <v>0.52</v>
      </c>
      <c r="L65" s="32">
        <v>0.70000000000000007</v>
      </c>
      <c r="M65" s="33">
        <v>1.9000000000000004</v>
      </c>
      <c r="N65" s="2" t="s">
        <v>2810</v>
      </c>
      <c r="O65" s="2" t="s">
        <v>2810</v>
      </c>
      <c r="P65" s="2" t="s">
        <v>2811</v>
      </c>
      <c r="Q65" s="2" t="s">
        <v>2649</v>
      </c>
      <c r="R65" s="2" t="s">
        <v>849</v>
      </c>
      <c r="S65" s="2" t="s">
        <v>2650</v>
      </c>
      <c r="T65" s="2" t="s">
        <v>2651</v>
      </c>
      <c r="U65" s="2" t="s">
        <v>2652</v>
      </c>
      <c r="V65" s="2" t="s">
        <v>40</v>
      </c>
      <c r="W65" s="2" t="s">
        <v>22</v>
      </c>
    </row>
    <row r="66" spans="1:23" ht="14">
      <c r="A66" s="2">
        <v>178</v>
      </c>
      <c r="B66" s="2" t="s">
        <v>1524</v>
      </c>
      <c r="C66" s="2" t="s">
        <v>93</v>
      </c>
      <c r="D66" s="2" t="s">
        <v>1525</v>
      </c>
      <c r="E66" s="2">
        <v>109121</v>
      </c>
      <c r="F66" s="2">
        <v>2</v>
      </c>
      <c r="G66" s="2">
        <v>0</v>
      </c>
      <c r="H66" s="2">
        <v>3</v>
      </c>
      <c r="I66" s="2">
        <v>1</v>
      </c>
      <c r="J66" s="2">
        <v>3</v>
      </c>
      <c r="K66" s="32">
        <v>0.4</v>
      </c>
      <c r="L66" s="32">
        <v>0.70000000000000007</v>
      </c>
      <c r="M66" s="33">
        <v>1.9000000000000004</v>
      </c>
      <c r="N66" s="2" t="s">
        <v>2812</v>
      </c>
      <c r="O66" s="2" t="s">
        <v>2810</v>
      </c>
      <c r="P66" s="2" t="s">
        <v>2814</v>
      </c>
      <c r="Q66" s="2" t="s">
        <v>2283</v>
      </c>
      <c r="R66" s="2" t="s">
        <v>2284</v>
      </c>
      <c r="S66" s="2" t="s">
        <v>2285</v>
      </c>
      <c r="T66" s="2" t="s">
        <v>2286</v>
      </c>
      <c r="U66" s="2" t="s">
        <v>2287</v>
      </c>
      <c r="V66" s="2" t="s">
        <v>224</v>
      </c>
      <c r="W66" s="2" t="s">
        <v>358</v>
      </c>
    </row>
    <row r="67" spans="1:23" ht="14">
      <c r="A67" s="2">
        <v>26</v>
      </c>
      <c r="B67" s="2" t="s">
        <v>435</v>
      </c>
      <c r="C67" s="2" t="s">
        <v>84</v>
      </c>
      <c r="D67" s="2" t="s">
        <v>290</v>
      </c>
      <c r="E67" s="2">
        <v>120739</v>
      </c>
      <c r="F67" s="2">
        <v>2</v>
      </c>
      <c r="G67" s="2">
        <v>3</v>
      </c>
      <c r="H67" s="2">
        <v>2</v>
      </c>
      <c r="I67" s="2">
        <v>1</v>
      </c>
      <c r="J67" s="2">
        <v>1</v>
      </c>
      <c r="K67" s="32">
        <v>0.76</v>
      </c>
      <c r="L67" s="32">
        <v>0.30000000000000004</v>
      </c>
      <c r="M67" s="33">
        <v>1.9000000000000001</v>
      </c>
      <c r="N67" s="2" t="s">
        <v>2810</v>
      </c>
      <c r="O67" s="2" t="s">
        <v>2812</v>
      </c>
      <c r="P67" s="2" t="s">
        <v>2813</v>
      </c>
      <c r="Q67" s="2" t="s">
        <v>436</v>
      </c>
      <c r="R67" s="2" t="s">
        <v>437</v>
      </c>
      <c r="S67" s="2" t="s">
        <v>438</v>
      </c>
      <c r="T67" s="2" t="s">
        <v>439</v>
      </c>
      <c r="U67" s="2" t="s">
        <v>440</v>
      </c>
      <c r="V67" s="2" t="s">
        <v>441</v>
      </c>
      <c r="W67" s="2" t="s">
        <v>22</v>
      </c>
    </row>
    <row r="68" spans="1:23" ht="14">
      <c r="A68" s="2">
        <v>123</v>
      </c>
      <c r="B68" s="2" t="s">
        <v>832</v>
      </c>
      <c r="C68" s="2" t="s">
        <v>43</v>
      </c>
      <c r="D68" s="2" t="s">
        <v>240</v>
      </c>
      <c r="E68" s="2">
        <v>133300</v>
      </c>
      <c r="F68" s="2">
        <v>2</v>
      </c>
      <c r="G68" s="2">
        <v>2</v>
      </c>
      <c r="H68" s="2">
        <v>1</v>
      </c>
      <c r="I68" s="2">
        <v>1</v>
      </c>
      <c r="J68" s="2">
        <v>3</v>
      </c>
      <c r="K68" s="32">
        <v>0.52</v>
      </c>
      <c r="L68" s="32">
        <v>0.70000000000000007</v>
      </c>
      <c r="M68" s="33">
        <v>1.9000000000000001</v>
      </c>
      <c r="N68" s="2" t="s">
        <v>2810</v>
      </c>
      <c r="O68" s="2" t="s">
        <v>2810</v>
      </c>
      <c r="P68" s="2" t="s">
        <v>2811</v>
      </c>
      <c r="Q68" s="2" t="s">
        <v>833</v>
      </c>
      <c r="R68" s="2" t="s">
        <v>534</v>
      </c>
      <c r="S68" s="2" t="s">
        <v>834</v>
      </c>
      <c r="T68" s="2" t="s">
        <v>385</v>
      </c>
      <c r="U68" s="2" t="s">
        <v>835</v>
      </c>
      <c r="V68" s="2" t="s">
        <v>358</v>
      </c>
      <c r="W68" s="2" t="s">
        <v>197</v>
      </c>
    </row>
    <row r="69" spans="1:23" ht="14">
      <c r="A69" s="2">
        <v>4</v>
      </c>
      <c r="B69" s="2" t="s">
        <v>134</v>
      </c>
      <c r="C69" s="2" t="s">
        <v>128</v>
      </c>
      <c r="D69" s="2" t="s">
        <v>135</v>
      </c>
      <c r="E69" s="2">
        <v>579126</v>
      </c>
      <c r="F69" s="2">
        <v>3</v>
      </c>
      <c r="G69" s="2">
        <v>2</v>
      </c>
      <c r="H69" s="2">
        <v>1</v>
      </c>
      <c r="I69" s="2">
        <v>0</v>
      </c>
      <c r="J69" s="2">
        <v>2</v>
      </c>
      <c r="K69" s="32">
        <v>0.72000000000000008</v>
      </c>
      <c r="L69" s="32">
        <v>0.4</v>
      </c>
      <c r="M69" s="33">
        <v>1.9</v>
      </c>
      <c r="N69" s="2" t="s">
        <v>2810</v>
      </c>
      <c r="O69" s="2" t="s">
        <v>2812</v>
      </c>
      <c r="P69" s="2" t="s">
        <v>2813</v>
      </c>
      <c r="Q69" s="2" t="s">
        <v>136</v>
      </c>
      <c r="R69" s="2" t="s">
        <v>137</v>
      </c>
      <c r="S69" s="2" t="s">
        <v>138</v>
      </c>
      <c r="T69" s="2" t="s">
        <v>139</v>
      </c>
      <c r="U69" s="2" t="s">
        <v>140</v>
      </c>
      <c r="V69" s="2" t="s">
        <v>141</v>
      </c>
      <c r="W69" s="2" t="s">
        <v>142</v>
      </c>
    </row>
    <row r="70" spans="1:23" ht="14">
      <c r="A70" s="2">
        <v>13</v>
      </c>
      <c r="B70" s="2" t="s">
        <v>612</v>
      </c>
      <c r="C70" s="2" t="s">
        <v>93</v>
      </c>
      <c r="D70" s="2" t="s">
        <v>120</v>
      </c>
      <c r="E70" s="2">
        <v>646501</v>
      </c>
      <c r="F70" s="2">
        <v>3</v>
      </c>
      <c r="G70" s="2">
        <v>2</v>
      </c>
      <c r="H70" s="2">
        <v>1</v>
      </c>
      <c r="I70" s="2">
        <v>0</v>
      </c>
      <c r="J70" s="2">
        <v>2</v>
      </c>
      <c r="K70" s="32">
        <v>0.72000000000000008</v>
      </c>
      <c r="L70" s="32">
        <v>0.4</v>
      </c>
      <c r="M70" s="33">
        <v>1.9</v>
      </c>
      <c r="N70" s="2" t="s">
        <v>2810</v>
      </c>
      <c r="O70" s="2" t="s">
        <v>2812</v>
      </c>
      <c r="P70" s="2" t="s">
        <v>2813</v>
      </c>
      <c r="Q70" s="2" t="s">
        <v>613</v>
      </c>
      <c r="R70" s="2" t="s">
        <v>476</v>
      </c>
      <c r="S70" s="2" t="s">
        <v>614</v>
      </c>
      <c r="T70" s="2" t="s">
        <v>615</v>
      </c>
      <c r="U70" s="2" t="s">
        <v>616</v>
      </c>
      <c r="V70" s="2" t="s">
        <v>21</v>
      </c>
      <c r="W70" s="2" t="s">
        <v>22</v>
      </c>
    </row>
    <row r="71" spans="1:23" ht="14">
      <c r="A71" s="2">
        <v>14</v>
      </c>
      <c r="B71" s="2" t="s">
        <v>605</v>
      </c>
      <c r="C71" s="2" t="s">
        <v>46</v>
      </c>
      <c r="D71" s="2" t="s">
        <v>606</v>
      </c>
      <c r="E71" s="2">
        <v>284526</v>
      </c>
      <c r="F71" s="2">
        <v>3</v>
      </c>
      <c r="G71" s="2">
        <v>2</v>
      </c>
      <c r="H71" s="2">
        <v>1</v>
      </c>
      <c r="I71" s="2">
        <v>0</v>
      </c>
      <c r="J71" s="2">
        <v>2</v>
      </c>
      <c r="K71" s="32">
        <v>0.72000000000000008</v>
      </c>
      <c r="L71" s="32">
        <v>0.4</v>
      </c>
      <c r="M71" s="33">
        <v>1.9</v>
      </c>
      <c r="N71" s="2" t="s">
        <v>2810</v>
      </c>
      <c r="O71" s="2" t="s">
        <v>2812</v>
      </c>
      <c r="P71" s="2" t="s">
        <v>2813</v>
      </c>
      <c r="Q71" s="2" t="s">
        <v>607</v>
      </c>
      <c r="R71" s="2" t="s">
        <v>608</v>
      </c>
      <c r="S71" s="2" t="s">
        <v>609</v>
      </c>
      <c r="T71" s="2" t="s">
        <v>610</v>
      </c>
      <c r="U71" s="2" t="s">
        <v>611</v>
      </c>
      <c r="V71" s="2" t="s">
        <v>393</v>
      </c>
      <c r="W71" s="2" t="s">
        <v>41</v>
      </c>
    </row>
    <row r="72" spans="1:23" ht="14">
      <c r="A72" s="2">
        <v>22</v>
      </c>
      <c r="B72" s="2" t="s">
        <v>92</v>
      </c>
      <c r="C72" s="2" t="s">
        <v>93</v>
      </c>
      <c r="D72" s="2" t="s">
        <v>94</v>
      </c>
      <c r="E72" s="2">
        <v>111822</v>
      </c>
      <c r="F72" s="2">
        <v>2</v>
      </c>
      <c r="G72" s="2">
        <v>2</v>
      </c>
      <c r="H72" s="2">
        <v>2</v>
      </c>
      <c r="I72" s="2">
        <v>1</v>
      </c>
      <c r="J72" s="2">
        <v>2</v>
      </c>
      <c r="K72" s="32">
        <v>0.64</v>
      </c>
      <c r="L72" s="32">
        <v>0.5</v>
      </c>
      <c r="M72" s="33">
        <v>1.9</v>
      </c>
      <c r="N72" s="2" t="s">
        <v>2810</v>
      </c>
      <c r="O72" s="2" t="s">
        <v>2812</v>
      </c>
      <c r="P72" s="2" t="s">
        <v>2813</v>
      </c>
      <c r="Q72" s="2" t="s">
        <v>95</v>
      </c>
      <c r="R72" s="2" t="s">
        <v>96</v>
      </c>
      <c r="S72" s="2" t="s">
        <v>97</v>
      </c>
      <c r="T72" s="2" t="s">
        <v>98</v>
      </c>
      <c r="U72" s="2" t="s">
        <v>99</v>
      </c>
      <c r="V72" s="2" t="s">
        <v>100</v>
      </c>
      <c r="W72" s="2" t="s">
        <v>22</v>
      </c>
    </row>
    <row r="73" spans="1:23" ht="14">
      <c r="A73" s="2">
        <v>28</v>
      </c>
      <c r="B73" s="2" t="s">
        <v>297</v>
      </c>
      <c r="C73" s="2" t="s">
        <v>128</v>
      </c>
      <c r="D73" s="2" t="s">
        <v>298</v>
      </c>
      <c r="E73" s="2">
        <v>100000</v>
      </c>
      <c r="F73" s="2">
        <v>2</v>
      </c>
      <c r="G73" s="2">
        <v>2</v>
      </c>
      <c r="H73" s="2">
        <v>2</v>
      </c>
      <c r="I73" s="2">
        <v>1</v>
      </c>
      <c r="J73" s="2">
        <v>2</v>
      </c>
      <c r="K73" s="32">
        <v>0.64</v>
      </c>
      <c r="L73" s="32">
        <v>0.5</v>
      </c>
      <c r="M73" s="33">
        <v>1.9</v>
      </c>
      <c r="N73" s="2" t="s">
        <v>2810</v>
      </c>
      <c r="O73" s="2" t="s">
        <v>2812</v>
      </c>
      <c r="P73" s="2" t="s">
        <v>2813</v>
      </c>
      <c r="Q73" s="2" t="s">
        <v>299</v>
      </c>
      <c r="R73" s="2" t="s">
        <v>204</v>
      </c>
      <c r="S73" s="2" t="s">
        <v>300</v>
      </c>
      <c r="T73" s="2" t="s">
        <v>301</v>
      </c>
      <c r="U73" s="2" t="s">
        <v>302</v>
      </c>
      <c r="V73" s="2" t="s">
        <v>40</v>
      </c>
      <c r="W73" s="2" t="s">
        <v>165</v>
      </c>
    </row>
    <row r="74" spans="1:23" ht="14">
      <c r="A74" s="2">
        <v>50</v>
      </c>
      <c r="B74" s="2" t="s">
        <v>2548</v>
      </c>
      <c r="C74" s="2" t="s">
        <v>84</v>
      </c>
      <c r="D74" s="2" t="s">
        <v>120</v>
      </c>
      <c r="E74" s="2">
        <v>383853</v>
      </c>
      <c r="F74" s="2">
        <v>3</v>
      </c>
      <c r="G74" s="2">
        <v>2</v>
      </c>
      <c r="H74" s="2">
        <v>1</v>
      </c>
      <c r="I74" s="2">
        <v>0</v>
      </c>
      <c r="J74" s="2">
        <v>2</v>
      </c>
      <c r="K74" s="32">
        <v>0.72000000000000008</v>
      </c>
      <c r="L74" s="32">
        <v>0.4</v>
      </c>
      <c r="M74" s="33">
        <v>1.9</v>
      </c>
      <c r="N74" s="2" t="s">
        <v>2810</v>
      </c>
      <c r="O74" s="2" t="s">
        <v>2812</v>
      </c>
      <c r="P74" s="2" t="s">
        <v>2813</v>
      </c>
      <c r="Q74" s="2" t="s">
        <v>2549</v>
      </c>
      <c r="R74" s="2" t="s">
        <v>1075</v>
      </c>
      <c r="S74" s="2" t="s">
        <v>2550</v>
      </c>
      <c r="T74" s="2" t="s">
        <v>130</v>
      </c>
      <c r="U74" s="2" t="s">
        <v>2551</v>
      </c>
      <c r="V74" s="2" t="s">
        <v>40</v>
      </c>
      <c r="W74" s="2" t="s">
        <v>22</v>
      </c>
    </row>
    <row r="75" spans="1:23" ht="14">
      <c r="A75" s="2">
        <v>56</v>
      </c>
      <c r="B75" s="2" t="s">
        <v>500</v>
      </c>
      <c r="C75" s="2" t="s">
        <v>93</v>
      </c>
      <c r="D75" s="2" t="s">
        <v>501</v>
      </c>
      <c r="E75" s="2">
        <v>417859</v>
      </c>
      <c r="F75" s="2">
        <v>3</v>
      </c>
      <c r="G75" s="2">
        <v>2</v>
      </c>
      <c r="H75" s="2">
        <v>1</v>
      </c>
      <c r="I75" s="2">
        <v>0</v>
      </c>
      <c r="J75" s="2">
        <v>2</v>
      </c>
      <c r="K75" s="32">
        <v>0.72000000000000008</v>
      </c>
      <c r="L75" s="32">
        <v>0.4</v>
      </c>
      <c r="M75" s="33">
        <v>1.9</v>
      </c>
      <c r="N75" s="2" t="s">
        <v>2810</v>
      </c>
      <c r="O75" s="2" t="s">
        <v>2812</v>
      </c>
      <c r="P75" s="2" t="s">
        <v>2813</v>
      </c>
      <c r="Q75" s="2" t="s">
        <v>1026</v>
      </c>
      <c r="R75" s="2" t="s">
        <v>1027</v>
      </c>
      <c r="S75" s="2" t="s">
        <v>1028</v>
      </c>
      <c r="T75" s="2" t="s">
        <v>1029</v>
      </c>
      <c r="U75" s="2" t="s">
        <v>1030</v>
      </c>
      <c r="V75" s="2" t="s">
        <v>40</v>
      </c>
      <c r="W75" s="2" t="s">
        <v>22</v>
      </c>
    </row>
    <row r="76" spans="1:23" ht="14">
      <c r="A76" s="2">
        <v>67</v>
      </c>
      <c r="B76" s="2" t="s">
        <v>499</v>
      </c>
      <c r="C76" s="2" t="s">
        <v>84</v>
      </c>
      <c r="D76" s="2" t="s">
        <v>120</v>
      </c>
      <c r="E76" s="2">
        <v>194173</v>
      </c>
      <c r="F76" s="2">
        <v>3</v>
      </c>
      <c r="G76" s="2">
        <v>2</v>
      </c>
      <c r="H76" s="2">
        <v>1</v>
      </c>
      <c r="I76" s="2">
        <v>0</v>
      </c>
      <c r="J76" s="2">
        <v>2</v>
      </c>
      <c r="K76" s="32">
        <v>0.72000000000000008</v>
      </c>
      <c r="L76" s="32">
        <v>0.4</v>
      </c>
      <c r="M76" s="33">
        <v>1.9</v>
      </c>
      <c r="N76" s="2" t="s">
        <v>2810</v>
      </c>
      <c r="O76" s="2" t="s">
        <v>2812</v>
      </c>
      <c r="P76" s="2" t="s">
        <v>2813</v>
      </c>
      <c r="Q76" s="2" t="s">
        <v>1555</v>
      </c>
      <c r="R76" s="2" t="s">
        <v>844</v>
      </c>
      <c r="S76" s="2" t="s">
        <v>1556</v>
      </c>
      <c r="T76" s="2" t="s">
        <v>1557</v>
      </c>
      <c r="U76" s="2" t="s">
        <v>1558</v>
      </c>
      <c r="V76" s="2" t="s">
        <v>31</v>
      </c>
      <c r="W76" s="2" t="s">
        <v>22</v>
      </c>
    </row>
    <row r="77" spans="1:23" ht="14">
      <c r="A77" s="2">
        <v>68</v>
      </c>
      <c r="B77" s="2" t="s">
        <v>1863</v>
      </c>
      <c r="C77" s="2" t="s">
        <v>93</v>
      </c>
      <c r="D77" s="2" t="s">
        <v>120</v>
      </c>
      <c r="E77" s="2">
        <v>169198</v>
      </c>
      <c r="F77" s="2">
        <v>3</v>
      </c>
      <c r="G77" s="2">
        <v>2</v>
      </c>
      <c r="H77" s="2">
        <v>1</v>
      </c>
      <c r="I77" s="2">
        <v>0</v>
      </c>
      <c r="J77" s="2">
        <v>2</v>
      </c>
      <c r="K77" s="32">
        <v>0.72000000000000008</v>
      </c>
      <c r="L77" s="32">
        <v>0.4</v>
      </c>
      <c r="M77" s="33">
        <v>1.9</v>
      </c>
      <c r="N77" s="2" t="s">
        <v>2810</v>
      </c>
      <c r="O77" s="2" t="s">
        <v>2812</v>
      </c>
      <c r="P77" s="2" t="s">
        <v>2813</v>
      </c>
      <c r="Q77" s="2" t="s">
        <v>1864</v>
      </c>
      <c r="R77" s="2" t="s">
        <v>1865</v>
      </c>
      <c r="S77" s="2" t="s">
        <v>1866</v>
      </c>
      <c r="T77" s="2" t="s">
        <v>1557</v>
      </c>
      <c r="U77" s="2" t="s">
        <v>1867</v>
      </c>
      <c r="V77" s="2" t="s">
        <v>651</v>
      </c>
      <c r="W77" s="2" t="s">
        <v>22</v>
      </c>
    </row>
    <row r="78" spans="1:23" ht="14">
      <c r="A78" s="2">
        <v>69</v>
      </c>
      <c r="B78" s="2" t="s">
        <v>1150</v>
      </c>
      <c r="C78" s="2" t="s">
        <v>93</v>
      </c>
      <c r="D78" s="2" t="s">
        <v>1151</v>
      </c>
      <c r="E78" s="2">
        <v>190159</v>
      </c>
      <c r="F78" s="2">
        <v>3</v>
      </c>
      <c r="G78" s="2">
        <v>2</v>
      </c>
      <c r="H78" s="2">
        <v>1</v>
      </c>
      <c r="I78" s="2">
        <v>0</v>
      </c>
      <c r="J78" s="2">
        <v>2</v>
      </c>
      <c r="K78" s="32">
        <v>0.72000000000000008</v>
      </c>
      <c r="L78" s="32">
        <v>0.4</v>
      </c>
      <c r="M78" s="33">
        <v>1.9</v>
      </c>
      <c r="N78" s="2" t="s">
        <v>2810</v>
      </c>
      <c r="O78" s="2" t="s">
        <v>2812</v>
      </c>
      <c r="P78" s="2" t="s">
        <v>2813</v>
      </c>
      <c r="Q78" s="2" t="s">
        <v>1152</v>
      </c>
      <c r="R78" s="2" t="s">
        <v>1153</v>
      </c>
      <c r="S78" s="2" t="s">
        <v>1154</v>
      </c>
      <c r="T78" s="2" t="s">
        <v>1075</v>
      </c>
      <c r="U78" s="2" t="s">
        <v>1155</v>
      </c>
      <c r="V78" s="2" t="s">
        <v>351</v>
      </c>
      <c r="W78" s="2" t="s">
        <v>142</v>
      </c>
    </row>
    <row r="79" spans="1:23" ht="14">
      <c r="A79" s="2">
        <v>71</v>
      </c>
      <c r="B79" s="2" t="s">
        <v>1848</v>
      </c>
      <c r="C79" s="2" t="s">
        <v>777</v>
      </c>
      <c r="D79" s="2" t="s">
        <v>1151</v>
      </c>
      <c r="E79" s="2">
        <v>170000</v>
      </c>
      <c r="F79" s="2">
        <v>3</v>
      </c>
      <c r="G79" s="2">
        <v>2</v>
      </c>
      <c r="H79" s="2">
        <v>1</v>
      </c>
      <c r="I79" s="2">
        <v>0</v>
      </c>
      <c r="J79" s="2">
        <v>2</v>
      </c>
      <c r="K79" s="32">
        <v>0.72000000000000008</v>
      </c>
      <c r="L79" s="32">
        <v>0.4</v>
      </c>
      <c r="M79" s="33">
        <v>1.9</v>
      </c>
      <c r="N79" s="2" t="s">
        <v>2810</v>
      </c>
      <c r="O79" s="2" t="s">
        <v>2812</v>
      </c>
      <c r="P79" s="2" t="s">
        <v>2813</v>
      </c>
      <c r="Q79" s="2" t="s">
        <v>1849</v>
      </c>
      <c r="R79" s="2" t="s">
        <v>572</v>
      </c>
      <c r="S79" s="2" t="s">
        <v>1850</v>
      </c>
      <c r="T79" s="2" t="s">
        <v>1825</v>
      </c>
      <c r="U79" s="2" t="s">
        <v>1851</v>
      </c>
      <c r="V79" s="2" t="s">
        <v>468</v>
      </c>
      <c r="W79" s="2" t="s">
        <v>41</v>
      </c>
    </row>
    <row r="80" spans="1:23" ht="14">
      <c r="A80" s="2">
        <v>75</v>
      </c>
      <c r="B80" s="2" t="s">
        <v>799</v>
      </c>
      <c r="C80" s="2" t="s">
        <v>43</v>
      </c>
      <c r="D80" s="2" t="s">
        <v>474</v>
      </c>
      <c r="E80" s="2">
        <v>196650</v>
      </c>
      <c r="F80" s="2">
        <v>3</v>
      </c>
      <c r="G80" s="2">
        <v>2</v>
      </c>
      <c r="H80" s="2">
        <v>1</v>
      </c>
      <c r="I80" s="2">
        <v>0</v>
      </c>
      <c r="J80" s="2">
        <v>2</v>
      </c>
      <c r="K80" s="32">
        <v>0.72000000000000008</v>
      </c>
      <c r="L80" s="32">
        <v>0.4</v>
      </c>
      <c r="M80" s="33">
        <v>1.9</v>
      </c>
      <c r="N80" s="2" t="s">
        <v>2810</v>
      </c>
      <c r="O80" s="2" t="s">
        <v>2812</v>
      </c>
      <c r="P80" s="2" t="s">
        <v>2813</v>
      </c>
      <c r="Q80" s="2" t="s">
        <v>800</v>
      </c>
      <c r="R80" s="2" t="s">
        <v>518</v>
      </c>
      <c r="S80" s="2" t="s">
        <v>801</v>
      </c>
      <c r="T80" s="2" t="s">
        <v>802</v>
      </c>
      <c r="U80" s="2" t="s">
        <v>803</v>
      </c>
      <c r="V80" s="2" t="s">
        <v>31</v>
      </c>
      <c r="W80" s="2" t="s">
        <v>224</v>
      </c>
    </row>
    <row r="81" spans="1:23" ht="14">
      <c r="A81" s="2">
        <v>77</v>
      </c>
      <c r="B81" s="2" t="s">
        <v>1667</v>
      </c>
      <c r="C81" s="2" t="s">
        <v>281</v>
      </c>
      <c r="D81" s="2" t="s">
        <v>1668</v>
      </c>
      <c r="E81" s="2">
        <v>162293</v>
      </c>
      <c r="F81" s="2">
        <v>3</v>
      </c>
      <c r="G81" s="2">
        <v>2</v>
      </c>
      <c r="H81" s="2">
        <v>1</v>
      </c>
      <c r="I81" s="2">
        <v>0</v>
      </c>
      <c r="J81" s="2">
        <v>2</v>
      </c>
      <c r="K81" s="32">
        <v>0.72000000000000008</v>
      </c>
      <c r="L81" s="32">
        <v>0.4</v>
      </c>
      <c r="M81" s="33">
        <v>1.9</v>
      </c>
      <c r="N81" s="2" t="s">
        <v>2810</v>
      </c>
      <c r="O81" s="2" t="s">
        <v>2812</v>
      </c>
      <c r="P81" s="2" t="s">
        <v>2813</v>
      </c>
      <c r="Q81" s="2" t="s">
        <v>1669</v>
      </c>
      <c r="R81" s="2" t="s">
        <v>1158</v>
      </c>
      <c r="S81" s="2" t="s">
        <v>1670</v>
      </c>
      <c r="T81" s="2" t="s">
        <v>1671</v>
      </c>
      <c r="U81" s="2" t="s">
        <v>1672</v>
      </c>
      <c r="V81" s="2" t="s">
        <v>351</v>
      </c>
      <c r="W81" s="2" t="s">
        <v>116</v>
      </c>
    </row>
    <row r="82" spans="1:23" ht="14">
      <c r="A82" s="2">
        <v>79</v>
      </c>
      <c r="B82" s="2" t="s">
        <v>359</v>
      </c>
      <c r="C82" s="2" t="s">
        <v>46</v>
      </c>
      <c r="D82" s="2" t="s">
        <v>337</v>
      </c>
      <c r="E82" s="2">
        <v>181850</v>
      </c>
      <c r="F82" s="2">
        <v>3</v>
      </c>
      <c r="G82" s="2">
        <v>2</v>
      </c>
      <c r="H82" s="2">
        <v>1</v>
      </c>
      <c r="I82" s="2">
        <v>0</v>
      </c>
      <c r="J82" s="2">
        <v>2</v>
      </c>
      <c r="K82" s="32">
        <v>0.72000000000000008</v>
      </c>
      <c r="L82" s="32">
        <v>0.4</v>
      </c>
      <c r="M82" s="33">
        <v>1.9</v>
      </c>
      <c r="N82" s="2" t="s">
        <v>2810</v>
      </c>
      <c r="O82" s="2" t="s">
        <v>2812</v>
      </c>
      <c r="P82" s="2" t="s">
        <v>2813</v>
      </c>
      <c r="Q82" s="2" t="s">
        <v>1379</v>
      </c>
      <c r="R82" s="2" t="s">
        <v>1380</v>
      </c>
      <c r="S82" s="2" t="s">
        <v>1381</v>
      </c>
      <c r="T82" s="2" t="s">
        <v>817</v>
      </c>
      <c r="U82" s="2" t="s">
        <v>1382</v>
      </c>
      <c r="V82" s="2" t="s">
        <v>1292</v>
      </c>
      <c r="W82" s="2" t="s">
        <v>22</v>
      </c>
    </row>
    <row r="83" spans="1:23" ht="14">
      <c r="A83" s="2">
        <v>83</v>
      </c>
      <c r="B83" s="2" t="s">
        <v>1728</v>
      </c>
      <c r="C83" s="2" t="s">
        <v>1110</v>
      </c>
      <c r="D83" s="2" t="s">
        <v>404</v>
      </c>
      <c r="E83" s="2">
        <v>433000</v>
      </c>
      <c r="F83" s="2">
        <v>3</v>
      </c>
      <c r="G83" s="2">
        <v>1</v>
      </c>
      <c r="H83" s="2">
        <v>1</v>
      </c>
      <c r="I83" s="2">
        <v>0</v>
      </c>
      <c r="J83" s="2">
        <v>3</v>
      </c>
      <c r="K83" s="32">
        <v>0.66000000000000014</v>
      </c>
      <c r="L83" s="32">
        <v>0.60000000000000009</v>
      </c>
      <c r="M83" s="33">
        <v>1.9</v>
      </c>
      <c r="N83" s="2" t="s">
        <v>2810</v>
      </c>
      <c r="O83" s="2" t="s">
        <v>2810</v>
      </c>
      <c r="P83" s="2" t="s">
        <v>2811</v>
      </c>
      <c r="Q83" s="2" t="s">
        <v>1729</v>
      </c>
      <c r="R83" s="2" t="s">
        <v>276</v>
      </c>
      <c r="S83" s="2" t="s">
        <v>1730</v>
      </c>
      <c r="T83" s="2" t="s">
        <v>1731</v>
      </c>
      <c r="U83" s="2" t="s">
        <v>1732</v>
      </c>
      <c r="V83" s="2" t="s">
        <v>1041</v>
      </c>
      <c r="W83" s="2" t="s">
        <v>165</v>
      </c>
    </row>
    <row r="84" spans="1:23" ht="14">
      <c r="A84" s="2">
        <v>85</v>
      </c>
      <c r="B84" s="2" t="s">
        <v>858</v>
      </c>
      <c r="C84" s="2" t="s">
        <v>43</v>
      </c>
      <c r="D84" s="2" t="s">
        <v>15</v>
      </c>
      <c r="E84" s="2">
        <v>319000</v>
      </c>
      <c r="F84" s="2">
        <v>3</v>
      </c>
      <c r="G84" s="2">
        <v>1</v>
      </c>
      <c r="H84" s="2">
        <v>1</v>
      </c>
      <c r="I84" s="2">
        <v>0</v>
      </c>
      <c r="J84" s="2">
        <v>3</v>
      </c>
      <c r="K84" s="32">
        <v>0.66000000000000014</v>
      </c>
      <c r="L84" s="32">
        <v>0.60000000000000009</v>
      </c>
      <c r="M84" s="33">
        <v>1.9</v>
      </c>
      <c r="N84" s="2" t="s">
        <v>2810</v>
      </c>
      <c r="O84" s="2" t="s">
        <v>2810</v>
      </c>
      <c r="P84" s="2" t="s">
        <v>2811</v>
      </c>
      <c r="Q84" s="2" t="s">
        <v>2142</v>
      </c>
      <c r="R84" s="2" t="s">
        <v>2143</v>
      </c>
      <c r="S84" s="2" t="s">
        <v>2144</v>
      </c>
      <c r="T84" s="2" t="s">
        <v>626</v>
      </c>
      <c r="U84" s="2" t="s">
        <v>2145</v>
      </c>
      <c r="V84" s="2" t="s">
        <v>175</v>
      </c>
      <c r="W84" s="2" t="s">
        <v>22</v>
      </c>
    </row>
    <row r="85" spans="1:23" ht="14">
      <c r="A85" s="2">
        <v>89</v>
      </c>
      <c r="B85" s="2" t="s">
        <v>810</v>
      </c>
      <c r="C85" s="2" t="s">
        <v>777</v>
      </c>
      <c r="D85" s="2" t="s">
        <v>811</v>
      </c>
      <c r="E85" s="2">
        <v>149000</v>
      </c>
      <c r="F85" s="2">
        <v>3</v>
      </c>
      <c r="G85" s="2">
        <v>1</v>
      </c>
      <c r="H85" s="2">
        <v>1</v>
      </c>
      <c r="I85" s="2">
        <v>0</v>
      </c>
      <c r="J85" s="2">
        <v>3</v>
      </c>
      <c r="K85" s="32">
        <v>0.66000000000000014</v>
      </c>
      <c r="L85" s="32">
        <v>0.60000000000000009</v>
      </c>
      <c r="M85" s="33">
        <v>1.9</v>
      </c>
      <c r="N85" s="2" t="s">
        <v>2810</v>
      </c>
      <c r="O85" s="2" t="s">
        <v>2810</v>
      </c>
      <c r="P85" s="2" t="s">
        <v>2811</v>
      </c>
      <c r="Q85" s="2" t="s">
        <v>812</v>
      </c>
      <c r="R85" s="2" t="s">
        <v>470</v>
      </c>
      <c r="S85" s="2" t="s">
        <v>813</v>
      </c>
      <c r="T85" s="2" t="s">
        <v>814</v>
      </c>
      <c r="U85" s="2" t="s">
        <v>815</v>
      </c>
      <c r="V85" s="2" t="s">
        <v>100</v>
      </c>
      <c r="W85" s="2" t="s">
        <v>196</v>
      </c>
    </row>
    <row r="86" spans="1:23" ht="14">
      <c r="A86" s="2">
        <v>91</v>
      </c>
      <c r="B86" s="2" t="s">
        <v>2133</v>
      </c>
      <c r="C86" s="2" t="s">
        <v>84</v>
      </c>
      <c r="D86" s="2" t="s">
        <v>935</v>
      </c>
      <c r="E86" s="2">
        <v>207548</v>
      </c>
      <c r="F86" s="2">
        <v>3</v>
      </c>
      <c r="G86" s="2">
        <v>1</v>
      </c>
      <c r="H86" s="2">
        <v>2</v>
      </c>
      <c r="I86" s="2">
        <v>0</v>
      </c>
      <c r="J86" s="2">
        <v>2</v>
      </c>
      <c r="K86" s="32">
        <v>0.72000000000000008</v>
      </c>
      <c r="L86" s="32">
        <v>0.4</v>
      </c>
      <c r="M86" s="33">
        <v>1.9</v>
      </c>
      <c r="N86" s="2" t="s">
        <v>2810</v>
      </c>
      <c r="O86" s="2" t="s">
        <v>2812</v>
      </c>
      <c r="P86" s="2" t="s">
        <v>2813</v>
      </c>
      <c r="Q86" s="2" t="s">
        <v>2134</v>
      </c>
      <c r="R86" s="2" t="s">
        <v>1096</v>
      </c>
      <c r="S86" s="2" t="s">
        <v>2135</v>
      </c>
      <c r="T86" s="2" t="s">
        <v>761</v>
      </c>
      <c r="U86" s="2" t="s">
        <v>2136</v>
      </c>
      <c r="V86" s="2" t="s">
        <v>955</v>
      </c>
      <c r="W86" s="2" t="s">
        <v>22</v>
      </c>
    </row>
    <row r="87" spans="1:23" ht="14">
      <c r="A87" s="2">
        <v>136</v>
      </c>
      <c r="B87" s="2" t="s">
        <v>749</v>
      </c>
      <c r="C87" s="2" t="s">
        <v>84</v>
      </c>
      <c r="D87" s="2" t="s">
        <v>85</v>
      </c>
      <c r="E87" s="2">
        <v>107436</v>
      </c>
      <c r="F87" s="2">
        <v>2</v>
      </c>
      <c r="G87" s="2">
        <v>2</v>
      </c>
      <c r="H87" s="2">
        <v>2</v>
      </c>
      <c r="I87" s="2">
        <v>1</v>
      </c>
      <c r="J87" s="2">
        <v>2</v>
      </c>
      <c r="K87" s="32">
        <v>0.64</v>
      </c>
      <c r="L87" s="32">
        <v>0.5</v>
      </c>
      <c r="M87" s="33">
        <v>1.9</v>
      </c>
      <c r="N87" s="2" t="s">
        <v>2810</v>
      </c>
      <c r="O87" s="2" t="s">
        <v>2812</v>
      </c>
      <c r="P87" s="2" t="s">
        <v>2813</v>
      </c>
      <c r="Q87" s="2" t="s">
        <v>2304</v>
      </c>
      <c r="R87" s="2" t="s">
        <v>2274</v>
      </c>
      <c r="S87" s="2" t="s">
        <v>2305</v>
      </c>
      <c r="T87" s="2" t="s">
        <v>2306</v>
      </c>
      <c r="U87" s="2" t="s">
        <v>2307</v>
      </c>
      <c r="V87" s="2" t="s">
        <v>917</v>
      </c>
      <c r="W87" s="2" t="s">
        <v>640</v>
      </c>
    </row>
    <row r="88" spans="1:23" ht="14">
      <c r="A88" s="2">
        <v>138</v>
      </c>
      <c r="B88" s="2" t="s">
        <v>522</v>
      </c>
      <c r="C88" s="2" t="s">
        <v>84</v>
      </c>
      <c r="D88" s="2" t="s">
        <v>523</v>
      </c>
      <c r="E88" s="2">
        <v>138129</v>
      </c>
      <c r="F88" s="2">
        <v>2</v>
      </c>
      <c r="G88" s="2">
        <v>2</v>
      </c>
      <c r="H88" s="2">
        <v>2</v>
      </c>
      <c r="I88" s="2">
        <v>1</v>
      </c>
      <c r="J88" s="2">
        <v>2</v>
      </c>
      <c r="K88" s="32">
        <v>0.64</v>
      </c>
      <c r="L88" s="32">
        <v>0.5</v>
      </c>
      <c r="M88" s="33">
        <v>1.9</v>
      </c>
      <c r="N88" s="2" t="s">
        <v>2810</v>
      </c>
      <c r="O88" s="2" t="s">
        <v>2812</v>
      </c>
      <c r="P88" s="2" t="s">
        <v>2813</v>
      </c>
      <c r="Q88" s="2" t="s">
        <v>1709</v>
      </c>
      <c r="R88" s="2" t="s">
        <v>1710</v>
      </c>
      <c r="S88" s="2" t="s">
        <v>1711</v>
      </c>
      <c r="T88" s="2" t="s">
        <v>559</v>
      </c>
      <c r="U88" s="2" t="s">
        <v>1712</v>
      </c>
      <c r="V88" s="2" t="s">
        <v>31</v>
      </c>
      <c r="W88" s="2" t="s">
        <v>22</v>
      </c>
    </row>
    <row r="89" spans="1:23" ht="14">
      <c r="A89" s="2">
        <v>5</v>
      </c>
      <c r="B89" s="2" t="s">
        <v>83</v>
      </c>
      <c r="C89" s="2" t="s">
        <v>84</v>
      </c>
      <c r="D89" s="2" t="s">
        <v>85</v>
      </c>
      <c r="E89" s="2">
        <v>392001</v>
      </c>
      <c r="F89" s="2">
        <v>3</v>
      </c>
      <c r="G89" s="2">
        <v>2</v>
      </c>
      <c r="H89" s="2">
        <v>2</v>
      </c>
      <c r="I89" s="2">
        <v>0</v>
      </c>
      <c r="J89" s="2">
        <v>1</v>
      </c>
      <c r="K89" s="32">
        <v>0.84000000000000008</v>
      </c>
      <c r="L89" s="32">
        <v>0.2</v>
      </c>
      <c r="M89" s="33">
        <v>1.8999999999999997</v>
      </c>
      <c r="N89" s="2" t="s">
        <v>2810</v>
      </c>
      <c r="O89" s="2" t="s">
        <v>2812</v>
      </c>
      <c r="P89" s="2" t="s">
        <v>2813</v>
      </c>
      <c r="Q89" s="2" t="s">
        <v>86</v>
      </c>
      <c r="R89" s="2" t="s">
        <v>87</v>
      </c>
      <c r="S89" s="2" t="s">
        <v>88</v>
      </c>
      <c r="T89" s="2" t="s">
        <v>89</v>
      </c>
      <c r="U89" s="2" t="s">
        <v>90</v>
      </c>
      <c r="V89" s="2" t="s">
        <v>91</v>
      </c>
      <c r="W89" s="2" t="s">
        <v>22</v>
      </c>
    </row>
    <row r="90" spans="1:23" ht="14">
      <c r="A90" s="2">
        <v>51</v>
      </c>
      <c r="B90" s="2" t="s">
        <v>1374</v>
      </c>
      <c r="C90" s="2" t="s">
        <v>93</v>
      </c>
      <c r="D90" s="2" t="s">
        <v>474</v>
      </c>
      <c r="E90" s="2">
        <v>413000</v>
      </c>
      <c r="F90" s="2">
        <v>3</v>
      </c>
      <c r="G90" s="2">
        <v>2</v>
      </c>
      <c r="H90" s="2">
        <v>2</v>
      </c>
      <c r="I90" s="2">
        <v>0</v>
      </c>
      <c r="J90" s="2">
        <v>1</v>
      </c>
      <c r="K90" s="32">
        <v>0.84000000000000008</v>
      </c>
      <c r="L90" s="32">
        <v>0.2</v>
      </c>
      <c r="M90" s="33">
        <v>1.8999999999999997</v>
      </c>
      <c r="N90" s="2" t="s">
        <v>2810</v>
      </c>
      <c r="O90" s="2" t="s">
        <v>2812</v>
      </c>
      <c r="P90" s="2" t="s">
        <v>2813</v>
      </c>
      <c r="Q90" s="2" t="s">
        <v>1375</v>
      </c>
      <c r="R90" s="2" t="s">
        <v>1376</v>
      </c>
      <c r="S90" s="2" t="s">
        <v>1377</v>
      </c>
      <c r="T90" s="2" t="s">
        <v>1158</v>
      </c>
      <c r="U90" s="2" t="s">
        <v>1378</v>
      </c>
      <c r="V90" s="2" t="s">
        <v>640</v>
      </c>
      <c r="W90" s="2" t="s">
        <v>72</v>
      </c>
    </row>
    <row r="91" spans="1:23" ht="14">
      <c r="A91" s="2">
        <v>23</v>
      </c>
      <c r="B91" s="2" t="s">
        <v>168</v>
      </c>
      <c r="C91" s="2" t="s">
        <v>169</v>
      </c>
      <c r="D91" s="2" t="s">
        <v>170</v>
      </c>
      <c r="E91" s="2">
        <v>95000</v>
      </c>
      <c r="F91" s="2">
        <v>1</v>
      </c>
      <c r="G91" s="2">
        <v>3</v>
      </c>
      <c r="H91" s="2">
        <v>1</v>
      </c>
      <c r="I91" s="2">
        <v>1</v>
      </c>
      <c r="J91" s="2">
        <v>3</v>
      </c>
      <c r="K91" s="32">
        <v>0.38</v>
      </c>
      <c r="L91" s="32">
        <v>0.70000000000000007</v>
      </c>
      <c r="M91" s="33">
        <v>1.8000000000000003</v>
      </c>
      <c r="N91" s="2" t="s">
        <v>2812</v>
      </c>
      <c r="O91" s="2" t="s">
        <v>2810</v>
      </c>
      <c r="P91" s="2" t="s">
        <v>2814</v>
      </c>
      <c r="Q91" s="2" t="s">
        <v>171</v>
      </c>
      <c r="R91" s="2" t="s">
        <v>172</v>
      </c>
      <c r="S91" s="2" t="s">
        <v>173</v>
      </c>
      <c r="T91" s="2" t="s">
        <v>57</v>
      </c>
      <c r="U91" s="2" t="s">
        <v>174</v>
      </c>
      <c r="V91" s="2" t="s">
        <v>40</v>
      </c>
      <c r="W91" s="2" t="s">
        <v>175</v>
      </c>
    </row>
    <row r="92" spans="1:23" ht="14">
      <c r="A92" s="2">
        <v>24</v>
      </c>
      <c r="B92" s="2" t="s">
        <v>675</v>
      </c>
      <c r="C92" s="2" t="s">
        <v>443</v>
      </c>
      <c r="D92" s="2" t="s">
        <v>444</v>
      </c>
      <c r="E92" s="2">
        <v>100000</v>
      </c>
      <c r="F92" s="2">
        <v>2</v>
      </c>
      <c r="G92" s="2">
        <v>3</v>
      </c>
      <c r="H92" s="2">
        <v>1</v>
      </c>
      <c r="I92" s="2">
        <v>0</v>
      </c>
      <c r="J92" s="2">
        <v>2</v>
      </c>
      <c r="K92" s="32">
        <v>0.58000000000000007</v>
      </c>
      <c r="L92" s="32">
        <v>0.4</v>
      </c>
      <c r="M92" s="33">
        <v>1.8000000000000003</v>
      </c>
      <c r="N92" s="2" t="s">
        <v>2810</v>
      </c>
      <c r="O92" s="2" t="s">
        <v>2812</v>
      </c>
      <c r="P92" s="2" t="s">
        <v>2813</v>
      </c>
      <c r="Q92" s="2" t="s">
        <v>676</v>
      </c>
      <c r="R92" s="2" t="s">
        <v>677</v>
      </c>
      <c r="S92" s="2" t="s">
        <v>678</v>
      </c>
      <c r="T92" s="2" t="s">
        <v>679</v>
      </c>
      <c r="U92" s="2" t="s">
        <v>680</v>
      </c>
      <c r="V92" s="2" t="s">
        <v>31</v>
      </c>
      <c r="W92" s="2" t="s">
        <v>183</v>
      </c>
    </row>
    <row r="93" spans="1:23" ht="14">
      <c r="A93" s="2">
        <v>25</v>
      </c>
      <c r="B93" s="2" t="s">
        <v>288</v>
      </c>
      <c r="C93" s="2" t="s">
        <v>289</v>
      </c>
      <c r="D93" s="2" t="s">
        <v>290</v>
      </c>
      <c r="E93" s="2">
        <v>125416</v>
      </c>
      <c r="F93" s="2">
        <v>2</v>
      </c>
      <c r="G93" s="2">
        <v>3</v>
      </c>
      <c r="H93" s="2">
        <v>1</v>
      </c>
      <c r="I93" s="2">
        <v>0</v>
      </c>
      <c r="J93" s="2">
        <v>2</v>
      </c>
      <c r="K93" s="32">
        <v>0.58000000000000007</v>
      </c>
      <c r="L93" s="32">
        <v>0.4</v>
      </c>
      <c r="M93" s="33">
        <v>1.8000000000000003</v>
      </c>
      <c r="N93" s="2" t="s">
        <v>2810</v>
      </c>
      <c r="O93" s="2" t="s">
        <v>2812</v>
      </c>
      <c r="P93" s="2" t="s">
        <v>2813</v>
      </c>
      <c r="Q93" s="2" t="s">
        <v>291</v>
      </c>
      <c r="R93" s="2" t="s">
        <v>292</v>
      </c>
      <c r="S93" s="2" t="s">
        <v>293</v>
      </c>
      <c r="T93" s="2" t="s">
        <v>294</v>
      </c>
      <c r="U93" s="2" t="s">
        <v>295</v>
      </c>
      <c r="V93" s="2" t="s">
        <v>296</v>
      </c>
      <c r="W93" s="2" t="s">
        <v>224</v>
      </c>
    </row>
    <row r="94" spans="1:23" ht="14">
      <c r="A94" s="2">
        <v>152</v>
      </c>
      <c r="B94" s="2" t="s">
        <v>2344</v>
      </c>
      <c r="C94" s="2" t="s">
        <v>93</v>
      </c>
      <c r="D94" s="2" t="s">
        <v>2345</v>
      </c>
      <c r="E94" s="2">
        <v>98000</v>
      </c>
      <c r="F94" s="2">
        <v>1</v>
      </c>
      <c r="G94" s="2">
        <v>2</v>
      </c>
      <c r="H94" s="2">
        <v>2</v>
      </c>
      <c r="I94" s="2">
        <v>1</v>
      </c>
      <c r="J94" s="2">
        <v>3</v>
      </c>
      <c r="K94" s="32">
        <v>0.44</v>
      </c>
      <c r="L94" s="32">
        <v>0.70000000000000007</v>
      </c>
      <c r="M94" s="33">
        <v>1.8000000000000003</v>
      </c>
      <c r="N94" s="2" t="s">
        <v>2812</v>
      </c>
      <c r="O94" s="2" t="s">
        <v>2810</v>
      </c>
      <c r="P94" s="2" t="s">
        <v>2814</v>
      </c>
      <c r="Q94" s="2" t="s">
        <v>2346</v>
      </c>
      <c r="R94" s="2" t="s">
        <v>2347</v>
      </c>
      <c r="S94" s="2" t="s">
        <v>2348</v>
      </c>
      <c r="U94" s="2" t="s">
        <v>2349</v>
      </c>
      <c r="V94" s="2" t="s">
        <v>450</v>
      </c>
      <c r="W94" s="2" t="s">
        <v>116</v>
      </c>
    </row>
    <row r="95" spans="1:23" ht="14">
      <c r="A95" s="2">
        <v>153</v>
      </c>
      <c r="B95" s="2" t="s">
        <v>859</v>
      </c>
      <c r="C95" s="2" t="s">
        <v>128</v>
      </c>
      <c r="D95" s="2" t="s">
        <v>764</v>
      </c>
      <c r="E95" s="2">
        <v>94300</v>
      </c>
      <c r="F95" s="2">
        <v>1</v>
      </c>
      <c r="G95" s="2">
        <v>2</v>
      </c>
      <c r="H95" s="2">
        <v>2</v>
      </c>
      <c r="I95" s="2">
        <v>1</v>
      </c>
      <c r="J95" s="2">
        <v>3</v>
      </c>
      <c r="K95" s="32">
        <v>0.44</v>
      </c>
      <c r="L95" s="32">
        <v>0.70000000000000007</v>
      </c>
      <c r="M95" s="33">
        <v>1.8000000000000003</v>
      </c>
      <c r="N95" s="2" t="s">
        <v>2812</v>
      </c>
      <c r="O95" s="2" t="s">
        <v>2810</v>
      </c>
      <c r="P95" s="2" t="s">
        <v>2814</v>
      </c>
      <c r="Q95" s="2" t="s">
        <v>860</v>
      </c>
      <c r="R95" s="2" t="s">
        <v>601</v>
      </c>
      <c r="S95" s="2" t="s">
        <v>861</v>
      </c>
      <c r="T95" s="2" t="s">
        <v>862</v>
      </c>
      <c r="U95" s="2" t="s">
        <v>863</v>
      </c>
      <c r="V95" s="2" t="s">
        <v>864</v>
      </c>
      <c r="W95" s="2" t="s">
        <v>54</v>
      </c>
    </row>
    <row r="96" spans="1:23" ht="14">
      <c r="A96" s="2">
        <v>154</v>
      </c>
      <c r="B96" s="2" t="s">
        <v>2063</v>
      </c>
      <c r="C96" s="2" t="s">
        <v>144</v>
      </c>
      <c r="D96" s="2" t="s">
        <v>764</v>
      </c>
      <c r="E96" s="2">
        <v>77349</v>
      </c>
      <c r="F96" s="2">
        <v>1</v>
      </c>
      <c r="G96" s="2">
        <v>2</v>
      </c>
      <c r="H96" s="2">
        <v>2</v>
      </c>
      <c r="I96" s="2">
        <v>1</v>
      </c>
      <c r="J96" s="2">
        <v>3</v>
      </c>
      <c r="K96" s="32">
        <v>0.44</v>
      </c>
      <c r="L96" s="32">
        <v>0.70000000000000007</v>
      </c>
      <c r="M96" s="33">
        <v>1.8000000000000003</v>
      </c>
      <c r="N96" s="2" t="s">
        <v>2812</v>
      </c>
      <c r="O96" s="2" t="s">
        <v>2810</v>
      </c>
      <c r="P96" s="2" t="s">
        <v>2814</v>
      </c>
      <c r="Q96" s="2" t="s">
        <v>2064</v>
      </c>
      <c r="R96" s="2" t="s">
        <v>2065</v>
      </c>
      <c r="S96" s="2" t="s">
        <v>2066</v>
      </c>
      <c r="T96" s="2" t="s">
        <v>663</v>
      </c>
      <c r="U96" s="2" t="s">
        <v>2067</v>
      </c>
      <c r="V96" s="2" t="s">
        <v>2068</v>
      </c>
      <c r="W96" s="2" t="s">
        <v>231</v>
      </c>
    </row>
    <row r="97" spans="1:23" ht="14">
      <c r="A97" s="2">
        <v>155</v>
      </c>
      <c r="B97" s="2" t="s">
        <v>956</v>
      </c>
      <c r="C97" s="2" t="s">
        <v>43</v>
      </c>
      <c r="D97" s="2" t="s">
        <v>764</v>
      </c>
      <c r="E97" s="2">
        <v>81000</v>
      </c>
      <c r="F97" s="2">
        <v>1</v>
      </c>
      <c r="G97" s="2">
        <v>2</v>
      </c>
      <c r="H97" s="2">
        <v>2</v>
      </c>
      <c r="I97" s="2">
        <v>1</v>
      </c>
      <c r="J97" s="2">
        <v>3</v>
      </c>
      <c r="K97" s="32">
        <v>0.44</v>
      </c>
      <c r="L97" s="32">
        <v>0.70000000000000007</v>
      </c>
      <c r="M97" s="33">
        <v>1.8000000000000003</v>
      </c>
      <c r="N97" s="2" t="s">
        <v>2812</v>
      </c>
      <c r="O97" s="2" t="s">
        <v>2810</v>
      </c>
      <c r="P97" s="2" t="s">
        <v>2814</v>
      </c>
      <c r="Q97" s="2" t="s">
        <v>2157</v>
      </c>
      <c r="R97" s="2" t="s">
        <v>389</v>
      </c>
      <c r="S97" s="2" t="s">
        <v>2158</v>
      </c>
      <c r="T97" s="2" t="s">
        <v>2159</v>
      </c>
      <c r="U97" s="2" t="s">
        <v>2160</v>
      </c>
      <c r="V97" s="2" t="s">
        <v>183</v>
      </c>
      <c r="W97" s="2" t="s">
        <v>22</v>
      </c>
    </row>
    <row r="98" spans="1:23" ht="14">
      <c r="A98" s="2">
        <v>156</v>
      </c>
      <c r="B98" s="2" t="s">
        <v>1135</v>
      </c>
      <c r="C98" s="2" t="s">
        <v>46</v>
      </c>
      <c r="D98" s="2" t="s">
        <v>764</v>
      </c>
      <c r="E98" s="2">
        <v>82878</v>
      </c>
      <c r="F98" s="2">
        <v>1</v>
      </c>
      <c r="G98" s="2">
        <v>2</v>
      </c>
      <c r="H98" s="2">
        <v>2</v>
      </c>
      <c r="I98" s="2">
        <v>1</v>
      </c>
      <c r="J98" s="2">
        <v>3</v>
      </c>
      <c r="K98" s="32">
        <v>0.44</v>
      </c>
      <c r="L98" s="32">
        <v>0.70000000000000007</v>
      </c>
      <c r="M98" s="33">
        <v>1.8000000000000003</v>
      </c>
      <c r="N98" s="2" t="s">
        <v>2812</v>
      </c>
      <c r="O98" s="2" t="s">
        <v>2810</v>
      </c>
      <c r="P98" s="2" t="s">
        <v>2814</v>
      </c>
      <c r="Q98" s="2" t="s">
        <v>2269</v>
      </c>
      <c r="R98" s="2" t="s">
        <v>548</v>
      </c>
      <c r="S98" s="2" t="s">
        <v>2270</v>
      </c>
      <c r="T98" s="2" t="s">
        <v>269</v>
      </c>
      <c r="U98" s="2" t="s">
        <v>2271</v>
      </c>
      <c r="V98" s="2" t="s">
        <v>640</v>
      </c>
      <c r="W98" s="2" t="s">
        <v>224</v>
      </c>
    </row>
    <row r="99" spans="1:23" ht="14">
      <c r="A99" s="2">
        <v>160</v>
      </c>
      <c r="B99" s="2" t="s">
        <v>2166</v>
      </c>
      <c r="C99" s="2" t="s">
        <v>43</v>
      </c>
      <c r="D99" s="2" t="s">
        <v>2167</v>
      </c>
      <c r="E99" s="2">
        <v>83100</v>
      </c>
      <c r="F99" s="2">
        <v>1</v>
      </c>
      <c r="G99" s="2">
        <v>2</v>
      </c>
      <c r="H99" s="2">
        <v>2</v>
      </c>
      <c r="I99" s="2">
        <v>1</v>
      </c>
      <c r="J99" s="2">
        <v>3</v>
      </c>
      <c r="K99" s="32">
        <v>0.44</v>
      </c>
      <c r="L99" s="32">
        <v>0.70000000000000007</v>
      </c>
      <c r="M99" s="33">
        <v>1.8000000000000003</v>
      </c>
      <c r="N99" s="2" t="s">
        <v>2812</v>
      </c>
      <c r="O99" s="2" t="s">
        <v>2810</v>
      </c>
      <c r="P99" s="2" t="s">
        <v>2814</v>
      </c>
      <c r="Q99" s="2" t="s">
        <v>2168</v>
      </c>
      <c r="R99" s="2" t="s">
        <v>76</v>
      </c>
      <c r="S99" s="2" t="s">
        <v>2169</v>
      </c>
      <c r="T99" s="2" t="s">
        <v>951</v>
      </c>
      <c r="U99" s="2" t="s">
        <v>2170</v>
      </c>
      <c r="V99" s="2" t="s">
        <v>141</v>
      </c>
      <c r="W99" s="2" t="s">
        <v>183</v>
      </c>
    </row>
    <row r="100" spans="1:23" ht="14">
      <c r="A100" s="2">
        <v>90</v>
      </c>
      <c r="B100" s="2" t="s">
        <v>1945</v>
      </c>
      <c r="C100" s="2" t="s">
        <v>84</v>
      </c>
      <c r="D100" s="2" t="s">
        <v>935</v>
      </c>
      <c r="E100" s="2">
        <v>149914</v>
      </c>
      <c r="F100" s="2">
        <v>3</v>
      </c>
      <c r="G100" s="2">
        <v>1</v>
      </c>
      <c r="H100" s="2">
        <v>2</v>
      </c>
      <c r="I100" s="2">
        <v>1</v>
      </c>
      <c r="J100" s="2">
        <v>1</v>
      </c>
      <c r="K100" s="32">
        <v>0.72000000000000008</v>
      </c>
      <c r="L100" s="32">
        <v>0.30000000000000004</v>
      </c>
      <c r="M100" s="33">
        <v>1.8</v>
      </c>
      <c r="N100" s="2" t="s">
        <v>2810</v>
      </c>
      <c r="O100" s="2" t="s">
        <v>2812</v>
      </c>
      <c r="P100" s="2" t="s">
        <v>2813</v>
      </c>
      <c r="Q100" s="2" t="s">
        <v>1946</v>
      </c>
      <c r="R100" s="2" t="s">
        <v>87</v>
      </c>
      <c r="S100" s="2" t="s">
        <v>1947</v>
      </c>
      <c r="T100" s="2" t="s">
        <v>1675</v>
      </c>
      <c r="U100" s="2" t="s">
        <v>1948</v>
      </c>
      <c r="V100" s="2" t="s">
        <v>1949</v>
      </c>
      <c r="W100" s="2" t="s">
        <v>22</v>
      </c>
    </row>
    <row r="101" spans="1:23" ht="14">
      <c r="A101" s="2">
        <v>101</v>
      </c>
      <c r="B101" s="2" t="s">
        <v>881</v>
      </c>
      <c r="C101" s="2" t="s">
        <v>43</v>
      </c>
      <c r="D101" s="2" t="s">
        <v>373</v>
      </c>
      <c r="E101" s="2">
        <v>140990</v>
      </c>
      <c r="F101" s="2">
        <v>3</v>
      </c>
      <c r="G101" s="2">
        <v>0</v>
      </c>
      <c r="H101" s="2">
        <v>1</v>
      </c>
      <c r="I101" s="2">
        <v>1</v>
      </c>
      <c r="J101" s="2">
        <v>3</v>
      </c>
      <c r="K101" s="32">
        <v>0.60000000000000009</v>
      </c>
      <c r="L101" s="32">
        <v>0.70000000000000007</v>
      </c>
      <c r="M101" s="33">
        <v>1.8</v>
      </c>
      <c r="N101" s="2" t="s">
        <v>2810</v>
      </c>
      <c r="O101" s="2" t="s">
        <v>2810</v>
      </c>
      <c r="P101" s="2" t="s">
        <v>2811</v>
      </c>
      <c r="Q101" s="2" t="s">
        <v>882</v>
      </c>
      <c r="R101" s="2" t="s">
        <v>319</v>
      </c>
      <c r="S101" s="2" t="s">
        <v>883</v>
      </c>
      <c r="T101" s="2" t="s">
        <v>884</v>
      </c>
      <c r="U101" s="2" t="s">
        <v>885</v>
      </c>
      <c r="V101" s="2" t="s">
        <v>91</v>
      </c>
      <c r="W101" s="2" t="s">
        <v>22</v>
      </c>
    </row>
    <row r="102" spans="1:23" ht="14">
      <c r="A102" s="2">
        <v>117</v>
      </c>
      <c r="B102" s="2" t="s">
        <v>328</v>
      </c>
      <c r="C102" s="2" t="s">
        <v>128</v>
      </c>
      <c r="D102" s="2" t="s">
        <v>214</v>
      </c>
      <c r="E102" s="2">
        <v>211304</v>
      </c>
      <c r="F102" s="2">
        <v>3</v>
      </c>
      <c r="G102" s="2">
        <v>0</v>
      </c>
      <c r="H102" s="2">
        <v>1</v>
      </c>
      <c r="I102" s="2">
        <v>1</v>
      </c>
      <c r="J102" s="2">
        <v>3</v>
      </c>
      <c r="K102" s="32">
        <v>0.60000000000000009</v>
      </c>
      <c r="L102" s="32">
        <v>0.70000000000000007</v>
      </c>
      <c r="M102" s="33">
        <v>1.8</v>
      </c>
      <c r="N102" s="2" t="s">
        <v>2810</v>
      </c>
      <c r="O102" s="2" t="s">
        <v>2810</v>
      </c>
      <c r="P102" s="2" t="s">
        <v>2811</v>
      </c>
      <c r="Q102" s="2" t="s">
        <v>1592</v>
      </c>
      <c r="R102" s="2" t="s">
        <v>249</v>
      </c>
      <c r="S102" s="2" t="s">
        <v>1593</v>
      </c>
      <c r="T102" s="2" t="s">
        <v>104</v>
      </c>
      <c r="U102" s="2" t="s">
        <v>1594</v>
      </c>
      <c r="V102" s="2" t="s">
        <v>212</v>
      </c>
      <c r="W102" s="2" t="s">
        <v>22</v>
      </c>
    </row>
    <row r="103" spans="1:23" ht="14">
      <c r="A103" s="2">
        <v>118</v>
      </c>
      <c r="B103" s="2" t="s">
        <v>365</v>
      </c>
      <c r="C103" s="2" t="s">
        <v>43</v>
      </c>
      <c r="D103" s="2" t="s">
        <v>214</v>
      </c>
      <c r="E103" s="2">
        <v>217502</v>
      </c>
      <c r="F103" s="2">
        <v>3</v>
      </c>
      <c r="G103" s="2">
        <v>0</v>
      </c>
      <c r="H103" s="2">
        <v>1</v>
      </c>
      <c r="I103" s="2">
        <v>1</v>
      </c>
      <c r="J103" s="2">
        <v>3</v>
      </c>
      <c r="K103" s="32">
        <v>0.60000000000000009</v>
      </c>
      <c r="L103" s="32">
        <v>0.70000000000000007</v>
      </c>
      <c r="M103" s="33">
        <v>1.8</v>
      </c>
      <c r="N103" s="2" t="s">
        <v>2810</v>
      </c>
      <c r="O103" s="2" t="s">
        <v>2810</v>
      </c>
      <c r="P103" s="2" t="s">
        <v>2811</v>
      </c>
      <c r="Q103" s="2" t="s">
        <v>2781</v>
      </c>
      <c r="R103" s="2" t="s">
        <v>147</v>
      </c>
      <c r="S103" s="2" t="s">
        <v>2782</v>
      </c>
      <c r="T103" s="2" t="s">
        <v>269</v>
      </c>
      <c r="U103" s="2" t="s">
        <v>2783</v>
      </c>
      <c r="V103" s="2" t="s">
        <v>53</v>
      </c>
      <c r="W103" s="2" t="s">
        <v>141</v>
      </c>
    </row>
    <row r="104" spans="1:23" ht="14">
      <c r="A104" s="2">
        <v>119</v>
      </c>
      <c r="B104" s="2" t="s">
        <v>1148</v>
      </c>
      <c r="C104" s="2" t="s">
        <v>43</v>
      </c>
      <c r="D104" s="2" t="s">
        <v>1149</v>
      </c>
      <c r="E104" s="2">
        <v>159000</v>
      </c>
      <c r="F104" s="2">
        <v>3</v>
      </c>
      <c r="G104" s="2">
        <v>0</v>
      </c>
      <c r="H104" s="2">
        <v>1</v>
      </c>
      <c r="I104" s="2">
        <v>1</v>
      </c>
      <c r="J104" s="2">
        <v>3</v>
      </c>
      <c r="K104" s="32">
        <v>0.60000000000000009</v>
      </c>
      <c r="L104" s="32">
        <v>0.70000000000000007</v>
      </c>
      <c r="M104" s="33">
        <v>1.8</v>
      </c>
      <c r="N104" s="2" t="s">
        <v>2810</v>
      </c>
      <c r="O104" s="2" t="s">
        <v>2810</v>
      </c>
      <c r="P104" s="2" t="s">
        <v>2811</v>
      </c>
      <c r="Q104" s="2" t="s">
        <v>2077</v>
      </c>
      <c r="R104" s="2" t="s">
        <v>1485</v>
      </c>
      <c r="S104" s="2" t="s">
        <v>2078</v>
      </c>
      <c r="T104" s="2" t="s">
        <v>2079</v>
      </c>
      <c r="U104" s="2" t="s">
        <v>2080</v>
      </c>
      <c r="V104" s="2" t="s">
        <v>183</v>
      </c>
      <c r="W104" s="2" t="s">
        <v>520</v>
      </c>
    </row>
    <row r="105" spans="1:23" ht="14">
      <c r="A105" s="2">
        <v>120</v>
      </c>
      <c r="B105" s="2" t="s">
        <v>108</v>
      </c>
      <c r="C105" s="2" t="s">
        <v>43</v>
      </c>
      <c r="D105" s="2" t="s">
        <v>109</v>
      </c>
      <c r="E105" s="2">
        <v>183323</v>
      </c>
      <c r="F105" s="2">
        <v>3</v>
      </c>
      <c r="G105" s="2">
        <v>0</v>
      </c>
      <c r="H105" s="2">
        <v>1</v>
      </c>
      <c r="I105" s="2">
        <v>1</v>
      </c>
      <c r="J105" s="2">
        <v>3</v>
      </c>
      <c r="K105" s="32">
        <v>0.60000000000000009</v>
      </c>
      <c r="L105" s="32">
        <v>0.70000000000000007</v>
      </c>
      <c r="M105" s="33">
        <v>1.8</v>
      </c>
      <c r="N105" s="2" t="s">
        <v>2810</v>
      </c>
      <c r="O105" s="2" t="s">
        <v>2810</v>
      </c>
      <c r="P105" s="2" t="s">
        <v>2811</v>
      </c>
      <c r="Q105" s="2" t="s">
        <v>816</v>
      </c>
      <c r="R105" s="2" t="s">
        <v>817</v>
      </c>
      <c r="S105" s="2" t="s">
        <v>818</v>
      </c>
      <c r="T105" s="2" t="s">
        <v>819</v>
      </c>
      <c r="U105" s="2" t="s">
        <v>820</v>
      </c>
      <c r="V105" s="2" t="s">
        <v>253</v>
      </c>
      <c r="W105" s="2" t="s">
        <v>183</v>
      </c>
    </row>
    <row r="106" spans="1:23" ht="14">
      <c r="A106" s="2">
        <v>126</v>
      </c>
      <c r="B106" s="2" t="s">
        <v>694</v>
      </c>
      <c r="C106" s="2" t="s">
        <v>84</v>
      </c>
      <c r="D106" s="2" t="s">
        <v>120</v>
      </c>
      <c r="E106" s="2">
        <v>140806</v>
      </c>
      <c r="F106" s="2">
        <v>2</v>
      </c>
      <c r="G106" s="2">
        <v>2</v>
      </c>
      <c r="H106" s="2">
        <v>1</v>
      </c>
      <c r="I106" s="2">
        <v>0</v>
      </c>
      <c r="J106" s="2">
        <v>3</v>
      </c>
      <c r="K106" s="32">
        <v>0.52</v>
      </c>
      <c r="L106" s="32">
        <v>0.60000000000000009</v>
      </c>
      <c r="M106" s="33">
        <v>1.8</v>
      </c>
      <c r="N106" s="2" t="s">
        <v>2810</v>
      </c>
      <c r="O106" s="2" t="s">
        <v>2810</v>
      </c>
      <c r="P106" s="2" t="s">
        <v>2811</v>
      </c>
      <c r="Q106" s="2" t="s">
        <v>2040</v>
      </c>
      <c r="R106" s="2" t="s">
        <v>1096</v>
      </c>
      <c r="S106" s="2" t="s">
        <v>2041</v>
      </c>
      <c r="T106" s="2" t="s">
        <v>2042</v>
      </c>
      <c r="U106" s="2" t="s">
        <v>2043</v>
      </c>
      <c r="V106" s="2" t="s">
        <v>1061</v>
      </c>
      <c r="W106" s="2" t="s">
        <v>22</v>
      </c>
    </row>
    <row r="107" spans="1:23" ht="14">
      <c r="A107" s="2">
        <v>84</v>
      </c>
      <c r="B107" s="2" t="s">
        <v>254</v>
      </c>
      <c r="C107" s="2" t="s">
        <v>255</v>
      </c>
      <c r="D107" s="2" t="s">
        <v>2264</v>
      </c>
      <c r="E107" s="2">
        <v>262647</v>
      </c>
      <c r="F107" s="2">
        <v>3</v>
      </c>
      <c r="G107" s="2">
        <v>1</v>
      </c>
      <c r="H107" s="2">
        <v>1</v>
      </c>
      <c r="I107" s="2">
        <v>1</v>
      </c>
      <c r="J107" s="2">
        <v>2</v>
      </c>
      <c r="K107" s="32">
        <v>0.66000000000000014</v>
      </c>
      <c r="L107" s="32">
        <v>0.5</v>
      </c>
      <c r="M107" s="33">
        <v>1.7999999999999998</v>
      </c>
      <c r="N107" s="2" t="s">
        <v>2810</v>
      </c>
      <c r="O107" s="2" t="s">
        <v>2812</v>
      </c>
      <c r="P107" s="2" t="s">
        <v>2813</v>
      </c>
      <c r="Q107" s="2" t="s">
        <v>2265</v>
      </c>
      <c r="R107" s="2" t="s">
        <v>1206</v>
      </c>
      <c r="S107" s="2" t="s">
        <v>2266</v>
      </c>
      <c r="T107" s="2" t="s">
        <v>2267</v>
      </c>
      <c r="U107" s="2" t="s">
        <v>2268</v>
      </c>
      <c r="V107" s="2" t="s">
        <v>253</v>
      </c>
      <c r="W107" s="2" t="s">
        <v>22</v>
      </c>
    </row>
    <row r="108" spans="1:23" ht="14">
      <c r="A108" s="2">
        <v>86</v>
      </c>
      <c r="B108" s="2" t="s">
        <v>1438</v>
      </c>
      <c r="C108" s="2" t="s">
        <v>84</v>
      </c>
      <c r="D108" s="2" t="s">
        <v>1542</v>
      </c>
      <c r="E108" s="2">
        <v>282743</v>
      </c>
      <c r="F108" s="2">
        <v>3</v>
      </c>
      <c r="G108" s="2">
        <v>1</v>
      </c>
      <c r="H108" s="2">
        <v>1</v>
      </c>
      <c r="I108" s="2">
        <v>1</v>
      </c>
      <c r="J108" s="2">
        <v>2</v>
      </c>
      <c r="K108" s="32">
        <v>0.66000000000000014</v>
      </c>
      <c r="L108" s="32">
        <v>0.5</v>
      </c>
      <c r="M108" s="33">
        <v>1.7999999999999998</v>
      </c>
      <c r="N108" s="2" t="s">
        <v>2810</v>
      </c>
      <c r="O108" s="2" t="s">
        <v>2812</v>
      </c>
      <c r="P108" s="2" t="s">
        <v>2813</v>
      </c>
      <c r="Q108" s="2" t="s">
        <v>1543</v>
      </c>
      <c r="R108" s="2" t="s">
        <v>1544</v>
      </c>
      <c r="S108" s="2" t="s">
        <v>1545</v>
      </c>
      <c r="T108" s="2" t="s">
        <v>1265</v>
      </c>
      <c r="U108" s="2" t="s">
        <v>1546</v>
      </c>
      <c r="V108" s="2" t="s">
        <v>1292</v>
      </c>
      <c r="W108" s="2" t="s">
        <v>22</v>
      </c>
    </row>
    <row r="109" spans="1:23" ht="14">
      <c r="A109" s="2">
        <v>102</v>
      </c>
      <c r="B109" s="2" t="s">
        <v>372</v>
      </c>
      <c r="C109" s="2" t="s">
        <v>93</v>
      </c>
      <c r="D109" s="2" t="s">
        <v>373</v>
      </c>
      <c r="E109" s="2">
        <v>198194</v>
      </c>
      <c r="F109" s="2">
        <v>3</v>
      </c>
      <c r="G109" s="2">
        <v>0</v>
      </c>
      <c r="H109" s="2">
        <v>2</v>
      </c>
      <c r="I109" s="2">
        <v>1</v>
      </c>
      <c r="J109" s="2">
        <v>2</v>
      </c>
      <c r="K109" s="32">
        <v>0.60000000000000009</v>
      </c>
      <c r="L109" s="32">
        <v>0.5</v>
      </c>
      <c r="M109" s="33">
        <v>1.7999999999999998</v>
      </c>
      <c r="N109" s="2" t="s">
        <v>2810</v>
      </c>
      <c r="O109" s="2" t="s">
        <v>2812</v>
      </c>
      <c r="P109" s="2" t="s">
        <v>2813</v>
      </c>
      <c r="Q109" s="2" t="s">
        <v>1328</v>
      </c>
      <c r="R109" s="2" t="s">
        <v>1329</v>
      </c>
      <c r="S109" s="2" t="s">
        <v>1330</v>
      </c>
      <c r="T109" s="2" t="s">
        <v>1331</v>
      </c>
      <c r="U109" s="2" t="s">
        <v>1332</v>
      </c>
      <c r="V109" s="2" t="s">
        <v>116</v>
      </c>
      <c r="W109" s="2" t="s">
        <v>22</v>
      </c>
    </row>
    <row r="110" spans="1:23" ht="14">
      <c r="A110" s="2">
        <v>111</v>
      </c>
      <c r="B110" s="2" t="s">
        <v>962</v>
      </c>
      <c r="C110" s="2" t="s">
        <v>43</v>
      </c>
      <c r="D110" s="2" t="s">
        <v>963</v>
      </c>
      <c r="E110" s="2">
        <v>284500</v>
      </c>
      <c r="F110" s="2">
        <v>3</v>
      </c>
      <c r="G110" s="2">
        <v>0</v>
      </c>
      <c r="H110" s="2">
        <v>2</v>
      </c>
      <c r="I110" s="2">
        <v>1</v>
      </c>
      <c r="J110" s="2">
        <v>2</v>
      </c>
      <c r="K110" s="32">
        <v>0.60000000000000009</v>
      </c>
      <c r="L110" s="32">
        <v>0.5</v>
      </c>
      <c r="M110" s="33">
        <v>1.7999999999999998</v>
      </c>
      <c r="N110" s="2" t="s">
        <v>2810</v>
      </c>
      <c r="O110" s="2" t="s">
        <v>2812</v>
      </c>
      <c r="P110" s="2" t="s">
        <v>2813</v>
      </c>
      <c r="Q110" s="2" t="s">
        <v>1617</v>
      </c>
      <c r="R110" s="2" t="s">
        <v>306</v>
      </c>
      <c r="S110" s="2" t="s">
        <v>1618</v>
      </c>
      <c r="T110" s="2" t="s">
        <v>1619</v>
      </c>
      <c r="U110" s="2" t="s">
        <v>1620</v>
      </c>
      <c r="V110" s="2" t="s">
        <v>31</v>
      </c>
      <c r="W110" s="2" t="s">
        <v>22</v>
      </c>
    </row>
    <row r="111" spans="1:23" ht="14">
      <c r="A111" s="2">
        <v>113</v>
      </c>
      <c r="B111" s="2" t="s">
        <v>322</v>
      </c>
      <c r="C111" s="2" t="s">
        <v>216</v>
      </c>
      <c r="D111" s="2" t="s">
        <v>214</v>
      </c>
      <c r="E111" s="2">
        <v>206417</v>
      </c>
      <c r="F111" s="2">
        <v>3</v>
      </c>
      <c r="G111" s="2">
        <v>0</v>
      </c>
      <c r="H111" s="2">
        <v>2</v>
      </c>
      <c r="I111" s="2">
        <v>1</v>
      </c>
      <c r="J111" s="2">
        <v>2</v>
      </c>
      <c r="K111" s="32">
        <v>0.60000000000000009</v>
      </c>
      <c r="L111" s="32">
        <v>0.5</v>
      </c>
      <c r="M111" s="33">
        <v>1.7999999999999998</v>
      </c>
      <c r="N111" s="2" t="s">
        <v>2810</v>
      </c>
      <c r="O111" s="2" t="s">
        <v>2812</v>
      </c>
      <c r="P111" s="2" t="s">
        <v>2813</v>
      </c>
      <c r="Q111" s="2" t="s">
        <v>898</v>
      </c>
      <c r="R111" s="2" t="s">
        <v>899</v>
      </c>
      <c r="S111" s="2" t="s">
        <v>900</v>
      </c>
      <c r="T111" s="2" t="s">
        <v>901</v>
      </c>
      <c r="U111" s="2" t="s">
        <v>902</v>
      </c>
      <c r="V111" s="2" t="s">
        <v>507</v>
      </c>
      <c r="W111" s="2" t="s">
        <v>22</v>
      </c>
    </row>
    <row r="112" spans="1:23" ht="14">
      <c r="A112" s="2">
        <v>115</v>
      </c>
      <c r="B112" s="2" t="s">
        <v>1008</v>
      </c>
      <c r="C112" s="2" t="s">
        <v>46</v>
      </c>
      <c r="D112" s="2" t="s">
        <v>214</v>
      </c>
      <c r="E112" s="2">
        <v>175853</v>
      </c>
      <c r="F112" s="2">
        <v>3</v>
      </c>
      <c r="G112" s="2">
        <v>0</v>
      </c>
      <c r="H112" s="2">
        <v>2</v>
      </c>
      <c r="I112" s="2">
        <v>1</v>
      </c>
      <c r="J112" s="2">
        <v>2</v>
      </c>
      <c r="K112" s="32">
        <v>0.60000000000000009</v>
      </c>
      <c r="L112" s="32">
        <v>0.5</v>
      </c>
      <c r="M112" s="33">
        <v>1.7999999999999998</v>
      </c>
      <c r="N112" s="2" t="s">
        <v>2810</v>
      </c>
      <c r="O112" s="2" t="s">
        <v>2812</v>
      </c>
      <c r="P112" s="2" t="s">
        <v>2813</v>
      </c>
      <c r="Q112" s="2" t="s">
        <v>1009</v>
      </c>
      <c r="R112" s="2" t="s">
        <v>1010</v>
      </c>
      <c r="S112" s="2" t="s">
        <v>1011</v>
      </c>
      <c r="T112" s="2" t="s">
        <v>1012</v>
      </c>
      <c r="U112" s="2" t="s">
        <v>1013</v>
      </c>
      <c r="V112" s="2" t="s">
        <v>358</v>
      </c>
      <c r="W112" s="2" t="s">
        <v>22</v>
      </c>
    </row>
    <row r="113" spans="1:23" ht="14">
      <c r="A113" s="2">
        <v>127</v>
      </c>
      <c r="B113" s="2" t="s">
        <v>508</v>
      </c>
      <c r="C113" s="2" t="s">
        <v>43</v>
      </c>
      <c r="D113" s="2" t="s">
        <v>509</v>
      </c>
      <c r="E113" s="2">
        <v>125665</v>
      </c>
      <c r="F113" s="2">
        <v>2</v>
      </c>
      <c r="G113" s="2">
        <v>2</v>
      </c>
      <c r="H113" s="2">
        <v>1</v>
      </c>
      <c r="I113" s="2">
        <v>1</v>
      </c>
      <c r="J113" s="2">
        <v>2</v>
      </c>
      <c r="K113" s="32">
        <v>0.52</v>
      </c>
      <c r="L113" s="32">
        <v>0.5</v>
      </c>
      <c r="M113" s="33">
        <v>1.7000000000000002</v>
      </c>
      <c r="N113" s="2" t="s">
        <v>2810</v>
      </c>
      <c r="O113" s="2" t="s">
        <v>2812</v>
      </c>
      <c r="P113" s="2" t="s">
        <v>2813</v>
      </c>
      <c r="Q113" s="2" t="s">
        <v>2522</v>
      </c>
      <c r="R113" s="2" t="s">
        <v>1075</v>
      </c>
      <c r="S113" s="2" t="s">
        <v>2523</v>
      </c>
      <c r="T113" s="2" t="s">
        <v>2524</v>
      </c>
      <c r="U113" s="2" t="s">
        <v>2525</v>
      </c>
      <c r="V113" s="2" t="s">
        <v>253</v>
      </c>
      <c r="W113" s="2" t="s">
        <v>116</v>
      </c>
    </row>
    <row r="114" spans="1:23" ht="14">
      <c r="A114" s="2">
        <v>129</v>
      </c>
      <c r="B114" s="2" t="s">
        <v>1256</v>
      </c>
      <c r="C114" s="2" t="s">
        <v>93</v>
      </c>
      <c r="D114" s="2" t="s">
        <v>1257</v>
      </c>
      <c r="E114" s="2">
        <v>108167</v>
      </c>
      <c r="F114" s="2">
        <v>2</v>
      </c>
      <c r="G114" s="2">
        <v>2</v>
      </c>
      <c r="H114" s="2">
        <v>1</v>
      </c>
      <c r="I114" s="2">
        <v>1</v>
      </c>
      <c r="J114" s="2">
        <v>2</v>
      </c>
      <c r="K114" s="32">
        <v>0.52</v>
      </c>
      <c r="L114" s="32">
        <v>0.5</v>
      </c>
      <c r="M114" s="33">
        <v>1.7000000000000002</v>
      </c>
      <c r="N114" s="2" t="s">
        <v>2810</v>
      </c>
      <c r="O114" s="2" t="s">
        <v>2812</v>
      </c>
      <c r="P114" s="2" t="s">
        <v>2813</v>
      </c>
      <c r="Q114" s="2" t="s">
        <v>1258</v>
      </c>
      <c r="R114" s="2" t="s">
        <v>730</v>
      </c>
      <c r="S114" s="2" t="s">
        <v>1259</v>
      </c>
      <c r="T114" s="2" t="s">
        <v>1260</v>
      </c>
      <c r="U114" s="2" t="s">
        <v>1261</v>
      </c>
      <c r="V114" s="2" t="s">
        <v>917</v>
      </c>
      <c r="W114" s="2" t="s">
        <v>321</v>
      </c>
    </row>
    <row r="115" spans="1:23" ht="14">
      <c r="A115" s="2">
        <v>139</v>
      </c>
      <c r="B115" s="2" t="s">
        <v>2686</v>
      </c>
      <c r="C115" s="2" t="s">
        <v>2687</v>
      </c>
      <c r="D115" s="2" t="s">
        <v>2688</v>
      </c>
      <c r="E115" s="2">
        <v>92690</v>
      </c>
      <c r="F115" s="2">
        <v>1</v>
      </c>
      <c r="G115" s="2">
        <v>3</v>
      </c>
      <c r="H115" s="2">
        <v>2</v>
      </c>
      <c r="I115" s="2">
        <v>0</v>
      </c>
      <c r="J115" s="2">
        <v>2</v>
      </c>
      <c r="K115" s="32">
        <v>0.56000000000000005</v>
      </c>
      <c r="L115" s="32">
        <v>0.4</v>
      </c>
      <c r="M115" s="33">
        <v>1.7000000000000002</v>
      </c>
      <c r="N115" s="2" t="s">
        <v>2810</v>
      </c>
      <c r="O115" s="2" t="s">
        <v>2812</v>
      </c>
      <c r="P115" s="2" t="s">
        <v>2813</v>
      </c>
      <c r="Q115" s="2" t="s">
        <v>2689</v>
      </c>
      <c r="R115" s="2" t="s">
        <v>913</v>
      </c>
      <c r="S115" s="2" t="s">
        <v>2690</v>
      </c>
      <c r="T115" s="2" t="s">
        <v>518</v>
      </c>
      <c r="U115" s="2" t="s">
        <v>2691</v>
      </c>
      <c r="V115" s="2" t="s">
        <v>2692</v>
      </c>
      <c r="W115" s="2" t="s">
        <v>22</v>
      </c>
    </row>
    <row r="116" spans="1:23" ht="14">
      <c r="A116" s="2">
        <v>140</v>
      </c>
      <c r="B116" s="2" t="s">
        <v>1482</v>
      </c>
      <c r="C116" s="2" t="s">
        <v>14</v>
      </c>
      <c r="D116" s="2" t="s">
        <v>1483</v>
      </c>
      <c r="E116" s="2">
        <v>84146</v>
      </c>
      <c r="F116" s="2">
        <v>1</v>
      </c>
      <c r="G116" s="2">
        <v>3</v>
      </c>
      <c r="H116" s="2">
        <v>1</v>
      </c>
      <c r="I116" s="2">
        <v>0</v>
      </c>
      <c r="J116" s="2">
        <v>3</v>
      </c>
      <c r="K116" s="32">
        <v>0.38</v>
      </c>
      <c r="L116" s="32">
        <v>0.60000000000000009</v>
      </c>
      <c r="M116" s="33">
        <v>1.7000000000000002</v>
      </c>
      <c r="N116" s="2" t="s">
        <v>2812</v>
      </c>
      <c r="O116" s="2" t="s">
        <v>2810</v>
      </c>
      <c r="P116" s="2" t="s">
        <v>2814</v>
      </c>
      <c r="Q116" s="2" t="s">
        <v>1484</v>
      </c>
      <c r="R116" s="2" t="s">
        <v>1485</v>
      </c>
      <c r="S116" s="2" t="s">
        <v>1486</v>
      </c>
      <c r="T116" s="2" t="s">
        <v>1487</v>
      </c>
      <c r="U116" s="2" t="s">
        <v>1488</v>
      </c>
      <c r="V116" s="2" t="s">
        <v>40</v>
      </c>
      <c r="W116" s="2" t="s">
        <v>672</v>
      </c>
    </row>
    <row r="117" spans="1:23" ht="14">
      <c r="A117" s="2">
        <v>144</v>
      </c>
      <c r="B117" s="2" t="s">
        <v>716</v>
      </c>
      <c r="C117" s="2" t="s">
        <v>14</v>
      </c>
      <c r="D117" s="2" t="s">
        <v>717</v>
      </c>
      <c r="E117" s="2">
        <v>109900</v>
      </c>
      <c r="F117" s="2">
        <v>2</v>
      </c>
      <c r="G117" s="2">
        <v>1</v>
      </c>
      <c r="H117" s="2">
        <v>1</v>
      </c>
      <c r="I117" s="2">
        <v>1</v>
      </c>
      <c r="J117" s="2">
        <v>3</v>
      </c>
      <c r="K117" s="32">
        <v>0.46</v>
      </c>
      <c r="L117" s="32">
        <v>0.70000000000000007</v>
      </c>
      <c r="M117" s="33">
        <v>1.7000000000000002</v>
      </c>
      <c r="N117" s="2" t="s">
        <v>2812</v>
      </c>
      <c r="O117" s="2" t="s">
        <v>2810</v>
      </c>
      <c r="P117" s="2" t="s">
        <v>2814</v>
      </c>
      <c r="Q117" s="2" t="s">
        <v>718</v>
      </c>
      <c r="R117" s="2" t="s">
        <v>104</v>
      </c>
      <c r="S117" s="2" t="s">
        <v>719</v>
      </c>
      <c r="T117" s="2" t="s">
        <v>368</v>
      </c>
      <c r="U117" s="2" t="s">
        <v>720</v>
      </c>
      <c r="V117" s="2" t="s">
        <v>393</v>
      </c>
      <c r="W117" s="2" t="s">
        <v>197</v>
      </c>
    </row>
    <row r="118" spans="1:23" ht="14">
      <c r="A118" s="2">
        <v>145</v>
      </c>
      <c r="B118" s="2" t="s">
        <v>1471</v>
      </c>
      <c r="C118" s="2" t="s">
        <v>43</v>
      </c>
      <c r="D118" s="2" t="s">
        <v>1472</v>
      </c>
      <c r="E118" s="2">
        <v>102000</v>
      </c>
      <c r="F118" s="2">
        <v>2</v>
      </c>
      <c r="G118" s="2">
        <v>1</v>
      </c>
      <c r="H118" s="2">
        <v>1</v>
      </c>
      <c r="I118" s="2">
        <v>1</v>
      </c>
      <c r="J118" s="2">
        <v>3</v>
      </c>
      <c r="K118" s="32">
        <v>0.46</v>
      </c>
      <c r="L118" s="32">
        <v>0.70000000000000007</v>
      </c>
      <c r="M118" s="33">
        <v>1.7000000000000002</v>
      </c>
      <c r="N118" s="2" t="s">
        <v>2812</v>
      </c>
      <c r="O118" s="2" t="s">
        <v>2810</v>
      </c>
      <c r="P118" s="2" t="s">
        <v>2814</v>
      </c>
      <c r="Q118" s="2" t="s">
        <v>1570</v>
      </c>
      <c r="R118" s="2" t="s">
        <v>1197</v>
      </c>
      <c r="S118" s="2" t="s">
        <v>1571</v>
      </c>
      <c r="T118" s="2" t="s">
        <v>476</v>
      </c>
      <c r="U118" s="2" t="s">
        <v>1572</v>
      </c>
      <c r="V118" s="2" t="s">
        <v>53</v>
      </c>
      <c r="W118" s="2" t="s">
        <v>22</v>
      </c>
    </row>
    <row r="119" spans="1:23" ht="14">
      <c r="A119" s="2">
        <v>146</v>
      </c>
      <c r="B119" s="2" t="s">
        <v>1338</v>
      </c>
      <c r="C119" s="2" t="s">
        <v>43</v>
      </c>
      <c r="D119" s="2" t="s">
        <v>1339</v>
      </c>
      <c r="E119" s="2">
        <v>125000</v>
      </c>
      <c r="F119" s="2">
        <v>2</v>
      </c>
      <c r="G119" s="2">
        <v>1</v>
      </c>
      <c r="H119" s="2">
        <v>1</v>
      </c>
      <c r="I119" s="2">
        <v>1</v>
      </c>
      <c r="J119" s="2">
        <v>3</v>
      </c>
      <c r="K119" s="32">
        <v>0.46</v>
      </c>
      <c r="L119" s="32">
        <v>0.70000000000000007</v>
      </c>
      <c r="M119" s="33">
        <v>1.7000000000000002</v>
      </c>
      <c r="N119" s="2" t="s">
        <v>2812</v>
      </c>
      <c r="O119" s="2" t="s">
        <v>2810</v>
      </c>
      <c r="P119" s="2" t="s">
        <v>2814</v>
      </c>
      <c r="Q119" s="2" t="s">
        <v>2526</v>
      </c>
      <c r="R119" s="2" t="s">
        <v>572</v>
      </c>
      <c r="S119" s="2" t="s">
        <v>2527</v>
      </c>
      <c r="T119" s="2" t="s">
        <v>797</v>
      </c>
      <c r="U119" s="2" t="s">
        <v>2528</v>
      </c>
      <c r="V119" s="2" t="s">
        <v>468</v>
      </c>
      <c r="W119" s="2" t="s">
        <v>393</v>
      </c>
    </row>
    <row r="120" spans="1:23" ht="14">
      <c r="A120" s="2">
        <v>175</v>
      </c>
      <c r="B120" s="2" t="s">
        <v>693</v>
      </c>
      <c r="C120" s="2" t="s">
        <v>46</v>
      </c>
      <c r="D120" s="2" t="s">
        <v>214</v>
      </c>
      <c r="E120" s="2">
        <v>114139</v>
      </c>
      <c r="F120" s="2">
        <v>2</v>
      </c>
      <c r="G120" s="2">
        <v>0</v>
      </c>
      <c r="H120" s="2">
        <v>2</v>
      </c>
      <c r="I120" s="2">
        <v>1</v>
      </c>
      <c r="J120" s="2">
        <v>3</v>
      </c>
      <c r="K120" s="32">
        <v>0.4</v>
      </c>
      <c r="L120" s="32">
        <v>0.70000000000000007</v>
      </c>
      <c r="M120" s="33">
        <v>1.7000000000000002</v>
      </c>
      <c r="N120" s="2" t="s">
        <v>2812</v>
      </c>
      <c r="O120" s="2" t="s">
        <v>2810</v>
      </c>
      <c r="P120" s="2" t="s">
        <v>2814</v>
      </c>
      <c r="Q120" s="2" t="s">
        <v>2382</v>
      </c>
      <c r="R120" s="2" t="s">
        <v>2383</v>
      </c>
      <c r="S120" s="2" t="s">
        <v>2384</v>
      </c>
      <c r="T120" s="2" t="s">
        <v>2385</v>
      </c>
      <c r="U120" s="2" t="s">
        <v>2386</v>
      </c>
      <c r="V120" s="2" t="s">
        <v>672</v>
      </c>
      <c r="W120" s="2" t="s">
        <v>80</v>
      </c>
    </row>
    <row r="121" spans="1:23" ht="14">
      <c r="A121" s="2">
        <v>97</v>
      </c>
      <c r="B121" s="2" t="s">
        <v>874</v>
      </c>
      <c r="C121" s="2" t="s">
        <v>46</v>
      </c>
      <c r="D121" s="2" t="s">
        <v>1088</v>
      </c>
      <c r="E121" s="2">
        <v>200518</v>
      </c>
      <c r="F121" s="2">
        <v>3</v>
      </c>
      <c r="G121" s="2">
        <v>0</v>
      </c>
      <c r="H121" s="2">
        <v>1</v>
      </c>
      <c r="I121" s="2">
        <v>0</v>
      </c>
      <c r="J121" s="2">
        <v>3</v>
      </c>
      <c r="K121" s="32">
        <v>0.60000000000000009</v>
      </c>
      <c r="L121" s="32">
        <v>0.60000000000000009</v>
      </c>
      <c r="M121" s="33">
        <v>1.7</v>
      </c>
      <c r="N121" s="2" t="s">
        <v>2810</v>
      </c>
      <c r="O121" s="2" t="s">
        <v>2810</v>
      </c>
      <c r="P121" s="2" t="s">
        <v>2811</v>
      </c>
      <c r="Q121" s="2" t="s">
        <v>1089</v>
      </c>
      <c r="R121" s="2" t="s">
        <v>1090</v>
      </c>
      <c r="S121" s="2" t="s">
        <v>1091</v>
      </c>
      <c r="T121" s="2" t="s">
        <v>261</v>
      </c>
      <c r="U121" s="2" t="s">
        <v>1092</v>
      </c>
      <c r="V121" s="2" t="s">
        <v>231</v>
      </c>
      <c r="W121" s="2" t="s">
        <v>41</v>
      </c>
    </row>
    <row r="122" spans="1:23" ht="14">
      <c r="A122" s="2">
        <v>99</v>
      </c>
      <c r="B122" s="2" t="s">
        <v>73</v>
      </c>
      <c r="C122" s="2" t="s">
        <v>43</v>
      </c>
      <c r="D122" s="2" t="s">
        <v>74</v>
      </c>
      <c r="E122" s="2">
        <v>164000</v>
      </c>
      <c r="F122" s="2">
        <v>3</v>
      </c>
      <c r="G122" s="2">
        <v>0</v>
      </c>
      <c r="H122" s="2">
        <v>1</v>
      </c>
      <c r="I122" s="2">
        <v>0</v>
      </c>
      <c r="J122" s="2">
        <v>3</v>
      </c>
      <c r="K122" s="32">
        <v>0.60000000000000009</v>
      </c>
      <c r="L122" s="32">
        <v>0.60000000000000009</v>
      </c>
      <c r="M122" s="33">
        <v>1.7</v>
      </c>
      <c r="N122" s="2" t="s">
        <v>2810</v>
      </c>
      <c r="O122" s="2" t="s">
        <v>2810</v>
      </c>
      <c r="P122" s="2" t="s">
        <v>2811</v>
      </c>
      <c r="Q122" s="2" t="s">
        <v>848</v>
      </c>
      <c r="R122" s="2" t="s">
        <v>849</v>
      </c>
      <c r="S122" s="2" t="s">
        <v>850</v>
      </c>
      <c r="T122" s="2" t="s">
        <v>851</v>
      </c>
      <c r="U122" s="2" t="s">
        <v>852</v>
      </c>
      <c r="V122" s="2" t="s">
        <v>21</v>
      </c>
      <c r="W122" s="2" t="s">
        <v>142</v>
      </c>
    </row>
    <row r="123" spans="1:23" ht="14">
      <c r="A123" s="2">
        <v>18</v>
      </c>
      <c r="B123" s="2" t="s">
        <v>215</v>
      </c>
      <c r="C123" s="2" t="s">
        <v>216</v>
      </c>
      <c r="D123" s="2" t="s">
        <v>217</v>
      </c>
      <c r="E123" s="2">
        <v>157284</v>
      </c>
      <c r="F123" s="2">
        <v>3</v>
      </c>
      <c r="G123" s="2">
        <v>2</v>
      </c>
      <c r="H123" s="2">
        <v>1</v>
      </c>
      <c r="I123" s="2">
        <v>0</v>
      </c>
      <c r="J123" s="2">
        <v>1</v>
      </c>
      <c r="K123" s="32">
        <v>0.72000000000000008</v>
      </c>
      <c r="L123" s="32">
        <v>0.2</v>
      </c>
      <c r="M123" s="33">
        <v>1.6999999999999997</v>
      </c>
      <c r="N123" s="2" t="s">
        <v>2810</v>
      </c>
      <c r="O123" s="2" t="s">
        <v>2812</v>
      </c>
      <c r="P123" s="2" t="s">
        <v>2813</v>
      </c>
      <c r="Q123" s="2" t="s">
        <v>218</v>
      </c>
      <c r="R123" s="2" t="s">
        <v>219</v>
      </c>
      <c r="S123" s="2" t="s">
        <v>220</v>
      </c>
      <c r="T123" s="2" t="s">
        <v>221</v>
      </c>
      <c r="U123" s="2" t="s">
        <v>222</v>
      </c>
      <c r="V123" s="2" t="s">
        <v>223</v>
      </c>
      <c r="W123" s="2" t="s">
        <v>224</v>
      </c>
    </row>
    <row r="124" spans="1:23" ht="14">
      <c r="A124" s="2">
        <v>87</v>
      </c>
      <c r="B124" s="2" t="s">
        <v>1794</v>
      </c>
      <c r="C124" s="2" t="s">
        <v>46</v>
      </c>
      <c r="D124" s="2" t="s">
        <v>1795</v>
      </c>
      <c r="E124" s="2">
        <v>226831</v>
      </c>
      <c r="F124" s="2">
        <v>3</v>
      </c>
      <c r="G124" s="2">
        <v>1</v>
      </c>
      <c r="H124" s="2">
        <v>1</v>
      </c>
      <c r="I124" s="2">
        <v>0</v>
      </c>
      <c r="J124" s="2">
        <v>2</v>
      </c>
      <c r="K124" s="32">
        <v>0.66000000000000014</v>
      </c>
      <c r="L124" s="32">
        <v>0.4</v>
      </c>
      <c r="M124" s="33">
        <v>1.6999999999999997</v>
      </c>
      <c r="N124" s="2" t="s">
        <v>2810</v>
      </c>
      <c r="O124" s="2" t="s">
        <v>2812</v>
      </c>
      <c r="P124" s="2" t="s">
        <v>2813</v>
      </c>
      <c r="Q124" s="2" t="s">
        <v>1796</v>
      </c>
      <c r="R124" s="2" t="s">
        <v>518</v>
      </c>
      <c r="S124" s="2" t="s">
        <v>1797</v>
      </c>
      <c r="T124" s="2" t="s">
        <v>1798</v>
      </c>
      <c r="U124" s="2" t="s">
        <v>1799</v>
      </c>
      <c r="V124" s="2" t="s">
        <v>1800</v>
      </c>
      <c r="W124" s="2" t="s">
        <v>197</v>
      </c>
    </row>
    <row r="125" spans="1:23" ht="14">
      <c r="A125" s="2">
        <v>88</v>
      </c>
      <c r="B125" s="2" t="s">
        <v>841</v>
      </c>
      <c r="C125" s="2" t="s">
        <v>842</v>
      </c>
      <c r="D125" s="2" t="s">
        <v>345</v>
      </c>
      <c r="E125" s="2">
        <v>143885</v>
      </c>
      <c r="F125" s="2">
        <v>3</v>
      </c>
      <c r="G125" s="2">
        <v>1</v>
      </c>
      <c r="H125" s="2">
        <v>1</v>
      </c>
      <c r="I125" s="2">
        <v>0</v>
      </c>
      <c r="J125" s="2">
        <v>2</v>
      </c>
      <c r="K125" s="32">
        <v>0.66000000000000014</v>
      </c>
      <c r="L125" s="32">
        <v>0.4</v>
      </c>
      <c r="M125" s="33">
        <v>1.6999999999999997</v>
      </c>
      <c r="N125" s="2" t="s">
        <v>2810</v>
      </c>
      <c r="O125" s="2" t="s">
        <v>2812</v>
      </c>
      <c r="P125" s="2" t="s">
        <v>2813</v>
      </c>
      <c r="Q125" s="2" t="s">
        <v>843</v>
      </c>
      <c r="R125" s="2" t="s">
        <v>844</v>
      </c>
      <c r="S125" s="2" t="s">
        <v>845</v>
      </c>
      <c r="T125" s="2" t="s">
        <v>846</v>
      </c>
      <c r="U125" s="2" t="s">
        <v>847</v>
      </c>
      <c r="V125" s="2" t="s">
        <v>21</v>
      </c>
      <c r="W125" s="2" t="s">
        <v>640</v>
      </c>
    </row>
    <row r="126" spans="1:23" ht="14">
      <c r="A126" s="2">
        <v>194</v>
      </c>
      <c r="B126" s="2" t="s">
        <v>1093</v>
      </c>
      <c r="C126" s="2" t="s">
        <v>43</v>
      </c>
      <c r="D126" s="2" t="s">
        <v>1094</v>
      </c>
      <c r="E126" s="2">
        <v>90400</v>
      </c>
      <c r="F126" s="2">
        <v>1</v>
      </c>
      <c r="G126" s="2">
        <v>0</v>
      </c>
      <c r="H126" s="2">
        <v>3</v>
      </c>
      <c r="I126" s="2">
        <v>1</v>
      </c>
      <c r="J126" s="2">
        <v>3</v>
      </c>
      <c r="K126" s="32">
        <v>0.2</v>
      </c>
      <c r="L126" s="32">
        <v>0.70000000000000007</v>
      </c>
      <c r="M126" s="33">
        <v>1.6000000000000003</v>
      </c>
      <c r="N126" s="2" t="s">
        <v>2812</v>
      </c>
      <c r="O126" s="2" t="s">
        <v>2810</v>
      </c>
      <c r="P126" s="2" t="s">
        <v>2814</v>
      </c>
      <c r="Q126" s="2" t="s">
        <v>1095</v>
      </c>
      <c r="R126" s="2" t="s">
        <v>1096</v>
      </c>
      <c r="S126" s="2" t="s">
        <v>1097</v>
      </c>
      <c r="T126" s="2" t="s">
        <v>896</v>
      </c>
      <c r="U126" s="2" t="s">
        <v>1098</v>
      </c>
      <c r="V126" s="2" t="s">
        <v>955</v>
      </c>
      <c r="W126" s="2" t="s">
        <v>165</v>
      </c>
    </row>
    <row r="127" spans="1:23" ht="14">
      <c r="A127" s="2">
        <v>213</v>
      </c>
      <c r="B127" s="2" t="s">
        <v>776</v>
      </c>
      <c r="C127" s="2" t="s">
        <v>777</v>
      </c>
      <c r="D127" s="2" t="s">
        <v>214</v>
      </c>
      <c r="E127" s="2">
        <v>94838</v>
      </c>
      <c r="F127" s="2">
        <v>1</v>
      </c>
      <c r="G127" s="2">
        <v>0</v>
      </c>
      <c r="H127" s="2">
        <v>3</v>
      </c>
      <c r="I127" s="2">
        <v>1</v>
      </c>
      <c r="J127" s="2">
        <v>3</v>
      </c>
      <c r="K127" s="32">
        <v>0.2</v>
      </c>
      <c r="L127" s="32">
        <v>0.70000000000000007</v>
      </c>
      <c r="M127" s="33">
        <v>1.6000000000000003</v>
      </c>
      <c r="N127" s="2" t="s">
        <v>2812</v>
      </c>
      <c r="O127" s="2" t="s">
        <v>2810</v>
      </c>
      <c r="P127" s="2" t="s">
        <v>2814</v>
      </c>
      <c r="Q127" s="2" t="s">
        <v>2226</v>
      </c>
      <c r="R127" s="2" t="s">
        <v>1450</v>
      </c>
      <c r="S127" s="2" t="s">
        <v>2227</v>
      </c>
      <c r="T127" s="2" t="s">
        <v>301</v>
      </c>
      <c r="U127" s="2" t="s">
        <v>2228</v>
      </c>
      <c r="V127" s="2" t="s">
        <v>2002</v>
      </c>
      <c r="W127" s="2" t="s">
        <v>22</v>
      </c>
    </row>
    <row r="128" spans="1:23" ht="14">
      <c r="A128" s="2">
        <v>95</v>
      </c>
      <c r="B128" s="2" t="s">
        <v>604</v>
      </c>
      <c r="C128" s="2" t="s">
        <v>84</v>
      </c>
      <c r="D128" s="2" t="s">
        <v>373</v>
      </c>
      <c r="E128" s="2">
        <v>341321</v>
      </c>
      <c r="F128" s="2">
        <v>3</v>
      </c>
      <c r="G128" s="2">
        <v>0</v>
      </c>
      <c r="H128" s="2">
        <v>1</v>
      </c>
      <c r="I128" s="2">
        <v>1</v>
      </c>
      <c r="J128" s="2">
        <v>2</v>
      </c>
      <c r="K128" s="32">
        <v>0.60000000000000009</v>
      </c>
      <c r="L128" s="32">
        <v>0.5</v>
      </c>
      <c r="M128" s="33">
        <v>1.6</v>
      </c>
      <c r="N128" s="2" t="s">
        <v>2810</v>
      </c>
      <c r="O128" s="2" t="s">
        <v>2812</v>
      </c>
      <c r="P128" s="2" t="s">
        <v>2813</v>
      </c>
      <c r="Q128" s="2" t="s">
        <v>2069</v>
      </c>
      <c r="R128" s="2" t="s">
        <v>461</v>
      </c>
      <c r="S128" s="2" t="s">
        <v>2070</v>
      </c>
      <c r="T128" s="2" t="s">
        <v>732</v>
      </c>
      <c r="U128" s="2" t="s">
        <v>2071</v>
      </c>
      <c r="V128" s="2" t="s">
        <v>126</v>
      </c>
      <c r="W128" s="2" t="s">
        <v>22</v>
      </c>
    </row>
    <row r="129" spans="1:23" ht="14">
      <c r="A129" s="2">
        <v>141</v>
      </c>
      <c r="B129" s="2" t="s">
        <v>2187</v>
      </c>
      <c r="C129" s="2" t="s">
        <v>43</v>
      </c>
      <c r="D129" s="2" t="s">
        <v>910</v>
      </c>
      <c r="E129" s="2">
        <v>108000</v>
      </c>
      <c r="F129" s="2">
        <v>2</v>
      </c>
      <c r="G129" s="2">
        <v>1</v>
      </c>
      <c r="H129" s="2">
        <v>1</v>
      </c>
      <c r="I129" s="2">
        <v>0</v>
      </c>
      <c r="J129" s="2">
        <v>3</v>
      </c>
      <c r="K129" s="32">
        <v>0.46</v>
      </c>
      <c r="L129" s="32">
        <v>0.60000000000000009</v>
      </c>
      <c r="M129" s="33">
        <v>1.6</v>
      </c>
      <c r="N129" s="2" t="s">
        <v>2812</v>
      </c>
      <c r="O129" s="2" t="s">
        <v>2810</v>
      </c>
      <c r="P129" s="2" t="s">
        <v>2814</v>
      </c>
      <c r="Q129" s="2" t="s">
        <v>2188</v>
      </c>
      <c r="R129" s="2" t="s">
        <v>1696</v>
      </c>
      <c r="S129" s="2" t="s">
        <v>2189</v>
      </c>
      <c r="T129" s="2" t="s">
        <v>518</v>
      </c>
      <c r="U129" s="2" t="s">
        <v>2190</v>
      </c>
      <c r="V129" s="2" t="s">
        <v>231</v>
      </c>
      <c r="W129" s="2" t="s">
        <v>22</v>
      </c>
    </row>
    <row r="130" spans="1:23" ht="14">
      <c r="A130" s="2">
        <v>147</v>
      </c>
      <c r="B130" s="2" t="s">
        <v>537</v>
      </c>
      <c r="C130" s="2" t="s">
        <v>43</v>
      </c>
      <c r="D130" s="2" t="s">
        <v>538</v>
      </c>
      <c r="E130" s="2">
        <v>108000</v>
      </c>
      <c r="F130" s="2">
        <v>2</v>
      </c>
      <c r="G130" s="2">
        <v>1</v>
      </c>
      <c r="H130" s="2">
        <v>1</v>
      </c>
      <c r="I130" s="2">
        <v>0</v>
      </c>
      <c r="J130" s="2">
        <v>3</v>
      </c>
      <c r="K130" s="32">
        <v>0.46</v>
      </c>
      <c r="L130" s="32">
        <v>0.60000000000000009</v>
      </c>
      <c r="M130" s="33">
        <v>1.6</v>
      </c>
      <c r="N130" s="2" t="s">
        <v>2812</v>
      </c>
      <c r="O130" s="2" t="s">
        <v>2810</v>
      </c>
      <c r="P130" s="2" t="s">
        <v>2814</v>
      </c>
      <c r="Q130" s="2" t="s">
        <v>1280</v>
      </c>
      <c r="R130" s="2" t="s">
        <v>412</v>
      </c>
      <c r="S130" s="2" t="s">
        <v>1281</v>
      </c>
      <c r="T130" s="2" t="s">
        <v>1282</v>
      </c>
      <c r="U130" s="2" t="s">
        <v>1283</v>
      </c>
      <c r="V130" s="2" t="s">
        <v>32</v>
      </c>
      <c r="W130" s="2" t="s">
        <v>41</v>
      </c>
    </row>
    <row r="131" spans="1:23" ht="14">
      <c r="A131" s="2">
        <v>173</v>
      </c>
      <c r="B131" s="2" t="s">
        <v>1541</v>
      </c>
      <c r="C131" s="2" t="s">
        <v>43</v>
      </c>
      <c r="D131" s="2" t="s">
        <v>15</v>
      </c>
      <c r="E131" s="2">
        <v>90000</v>
      </c>
      <c r="F131" s="2">
        <v>1</v>
      </c>
      <c r="G131" s="2">
        <v>1</v>
      </c>
      <c r="H131" s="2">
        <v>2</v>
      </c>
      <c r="I131" s="2">
        <v>1</v>
      </c>
      <c r="J131" s="2">
        <v>3</v>
      </c>
      <c r="K131" s="32">
        <v>0.32</v>
      </c>
      <c r="L131" s="32">
        <v>0.70000000000000007</v>
      </c>
      <c r="M131" s="33">
        <v>1.6</v>
      </c>
      <c r="N131" s="2" t="s">
        <v>2812</v>
      </c>
      <c r="O131" s="2" t="s">
        <v>2810</v>
      </c>
      <c r="P131" s="2" t="s">
        <v>2814</v>
      </c>
      <c r="Q131" s="2" t="s">
        <v>1973</v>
      </c>
      <c r="R131" s="2" t="s">
        <v>714</v>
      </c>
      <c r="S131" s="2" t="s">
        <v>1974</v>
      </c>
      <c r="T131" s="2" t="s">
        <v>437</v>
      </c>
      <c r="U131" s="2" t="s">
        <v>1975</v>
      </c>
      <c r="V131" s="2" t="s">
        <v>1061</v>
      </c>
      <c r="W131" s="2" t="s">
        <v>492</v>
      </c>
    </row>
    <row r="132" spans="1:23" ht="14">
      <c r="A132" s="2">
        <v>107</v>
      </c>
      <c r="B132" s="2" t="s">
        <v>652</v>
      </c>
      <c r="C132" s="2" t="s">
        <v>777</v>
      </c>
      <c r="D132" s="2" t="s">
        <v>653</v>
      </c>
      <c r="E132" s="2">
        <v>250000</v>
      </c>
      <c r="F132" s="2">
        <v>3</v>
      </c>
      <c r="G132" s="2">
        <v>0</v>
      </c>
      <c r="H132" s="2">
        <v>2</v>
      </c>
      <c r="I132" s="2">
        <v>1</v>
      </c>
      <c r="J132" s="2">
        <v>1</v>
      </c>
      <c r="K132" s="32">
        <v>0.60000000000000009</v>
      </c>
      <c r="L132" s="32">
        <v>0.30000000000000004</v>
      </c>
      <c r="M132" s="33">
        <v>1.5999999999999999</v>
      </c>
      <c r="N132" s="2" t="s">
        <v>2810</v>
      </c>
      <c r="O132" s="2" t="s">
        <v>2812</v>
      </c>
      <c r="P132" s="2" t="s">
        <v>2813</v>
      </c>
      <c r="Q132" s="2" t="s">
        <v>1031</v>
      </c>
      <c r="R132" s="2" t="s">
        <v>1032</v>
      </c>
      <c r="S132" s="2" t="s">
        <v>1033</v>
      </c>
      <c r="T132" s="2" t="s">
        <v>1034</v>
      </c>
      <c r="U132" s="2" t="s">
        <v>1035</v>
      </c>
      <c r="V132" s="2" t="s">
        <v>574</v>
      </c>
      <c r="W132" s="2" t="s">
        <v>53</v>
      </c>
    </row>
    <row r="133" spans="1:23" ht="14">
      <c r="A133" s="2">
        <v>27</v>
      </c>
      <c r="B133" s="2" t="s">
        <v>176</v>
      </c>
      <c r="C133" s="2" t="s">
        <v>93</v>
      </c>
      <c r="D133" s="2" t="s">
        <v>177</v>
      </c>
      <c r="E133" s="2">
        <v>80951</v>
      </c>
      <c r="F133" s="2">
        <v>1</v>
      </c>
      <c r="G133" s="2">
        <v>2</v>
      </c>
      <c r="H133" s="2">
        <v>1</v>
      </c>
      <c r="I133" s="2">
        <v>0</v>
      </c>
      <c r="J133" s="2">
        <v>3</v>
      </c>
      <c r="K133" s="32">
        <v>0.32</v>
      </c>
      <c r="L133" s="32">
        <v>0.60000000000000009</v>
      </c>
      <c r="M133" s="33">
        <v>1.5</v>
      </c>
      <c r="N133" s="2" t="s">
        <v>2812</v>
      </c>
      <c r="O133" s="2" t="s">
        <v>2810</v>
      </c>
      <c r="P133" s="2" t="s">
        <v>2814</v>
      </c>
      <c r="Q133" s="2" t="s">
        <v>178</v>
      </c>
      <c r="R133" s="2" t="s">
        <v>179</v>
      </c>
      <c r="S133" s="2" t="s">
        <v>180</v>
      </c>
      <c r="T133" s="2" t="s">
        <v>181</v>
      </c>
      <c r="U133" s="2" t="s">
        <v>182</v>
      </c>
      <c r="V133" s="2" t="s">
        <v>183</v>
      </c>
      <c r="W133" s="2" t="s">
        <v>175</v>
      </c>
    </row>
    <row r="134" spans="1:23" ht="14">
      <c r="A134" s="2">
        <v>29</v>
      </c>
      <c r="B134" s="2" t="s">
        <v>563</v>
      </c>
      <c r="C134" s="2" t="s">
        <v>93</v>
      </c>
      <c r="D134" s="2" t="s">
        <v>545</v>
      </c>
      <c r="E134" s="2">
        <v>98120</v>
      </c>
      <c r="F134" s="2">
        <v>1</v>
      </c>
      <c r="G134" s="2">
        <v>3</v>
      </c>
      <c r="H134" s="2">
        <v>1</v>
      </c>
      <c r="I134" s="2">
        <v>0</v>
      </c>
      <c r="J134" s="2">
        <v>2</v>
      </c>
      <c r="K134" s="32">
        <v>0.38</v>
      </c>
      <c r="L134" s="32">
        <v>0.4</v>
      </c>
      <c r="M134" s="33">
        <v>1.5</v>
      </c>
      <c r="N134" s="2" t="s">
        <v>2812</v>
      </c>
      <c r="O134" s="2" t="s">
        <v>2812</v>
      </c>
      <c r="P134" s="2" t="s">
        <v>2815</v>
      </c>
      <c r="Q134" s="2" t="s">
        <v>564</v>
      </c>
      <c r="R134" s="2" t="s">
        <v>565</v>
      </c>
      <c r="S134" s="2" t="s">
        <v>566</v>
      </c>
      <c r="U134" s="2" t="s">
        <v>567</v>
      </c>
      <c r="V134" s="2" t="s">
        <v>296</v>
      </c>
      <c r="W134" s="2" t="s">
        <v>22</v>
      </c>
    </row>
    <row r="135" spans="1:23" ht="14">
      <c r="A135" s="2">
        <v>33</v>
      </c>
      <c r="B135" s="2" t="s">
        <v>429</v>
      </c>
      <c r="C135" s="2" t="s">
        <v>93</v>
      </c>
      <c r="D135" s="2" t="s">
        <v>240</v>
      </c>
      <c r="E135" s="2">
        <v>83893</v>
      </c>
      <c r="F135" s="2">
        <v>1</v>
      </c>
      <c r="G135" s="2">
        <v>2</v>
      </c>
      <c r="H135" s="2">
        <v>1</v>
      </c>
      <c r="I135" s="2">
        <v>0</v>
      </c>
      <c r="J135" s="2">
        <v>3</v>
      </c>
      <c r="K135" s="32">
        <v>0.32</v>
      </c>
      <c r="L135" s="32">
        <v>0.60000000000000009</v>
      </c>
      <c r="M135" s="33">
        <v>1.5</v>
      </c>
      <c r="N135" s="2" t="s">
        <v>2812</v>
      </c>
      <c r="O135" s="2" t="s">
        <v>2810</v>
      </c>
      <c r="P135" s="2" t="s">
        <v>2814</v>
      </c>
      <c r="Q135" s="2" t="s">
        <v>430</v>
      </c>
      <c r="R135" s="2" t="s">
        <v>36</v>
      </c>
      <c r="S135" s="2" t="s">
        <v>431</v>
      </c>
      <c r="T135" s="2" t="s">
        <v>432</v>
      </c>
      <c r="U135" s="2" t="s">
        <v>433</v>
      </c>
      <c r="V135" s="2" t="s">
        <v>434</v>
      </c>
      <c r="W135" s="2" t="s">
        <v>80</v>
      </c>
    </row>
    <row r="136" spans="1:23" ht="14">
      <c r="A136" s="2">
        <v>34</v>
      </c>
      <c r="B136" s="2" t="s">
        <v>336</v>
      </c>
      <c r="C136" s="2" t="s">
        <v>46</v>
      </c>
      <c r="D136" s="2" t="s">
        <v>337</v>
      </c>
      <c r="E136" s="2">
        <v>94017</v>
      </c>
      <c r="F136" s="2">
        <v>1</v>
      </c>
      <c r="G136" s="2">
        <v>2</v>
      </c>
      <c r="H136" s="2">
        <v>1</v>
      </c>
      <c r="I136" s="2">
        <v>0</v>
      </c>
      <c r="J136" s="2">
        <v>3</v>
      </c>
      <c r="K136" s="32">
        <v>0.32</v>
      </c>
      <c r="L136" s="32">
        <v>0.60000000000000009</v>
      </c>
      <c r="M136" s="33">
        <v>1.5</v>
      </c>
      <c r="N136" s="2" t="s">
        <v>2812</v>
      </c>
      <c r="O136" s="2" t="s">
        <v>2810</v>
      </c>
      <c r="P136" s="2" t="s">
        <v>2814</v>
      </c>
      <c r="Q136" s="2" t="s">
        <v>338</v>
      </c>
      <c r="R136" s="2" t="s">
        <v>339</v>
      </c>
      <c r="S136" s="2" t="s">
        <v>340</v>
      </c>
      <c r="T136" s="2" t="s">
        <v>341</v>
      </c>
      <c r="U136" s="2" t="s">
        <v>342</v>
      </c>
      <c r="V136" s="2" t="s">
        <v>343</v>
      </c>
      <c r="W136" s="2" t="s">
        <v>197</v>
      </c>
    </row>
    <row r="137" spans="1:23" ht="14">
      <c r="A137" s="2">
        <v>37</v>
      </c>
      <c r="B137" s="2" t="s">
        <v>585</v>
      </c>
      <c r="C137" s="2" t="s">
        <v>397</v>
      </c>
      <c r="D137" s="2" t="s">
        <v>586</v>
      </c>
      <c r="E137" s="2">
        <v>64610</v>
      </c>
      <c r="F137" s="2">
        <v>0</v>
      </c>
      <c r="G137" s="2">
        <v>3</v>
      </c>
      <c r="H137" s="2">
        <v>2</v>
      </c>
      <c r="I137" s="2">
        <v>1</v>
      </c>
      <c r="J137" s="2">
        <v>2</v>
      </c>
      <c r="K137" s="32">
        <v>0.36</v>
      </c>
      <c r="L137" s="32">
        <v>0.5</v>
      </c>
      <c r="M137" s="33">
        <v>1.5</v>
      </c>
      <c r="N137" s="2" t="s">
        <v>2812</v>
      </c>
      <c r="O137" s="2" t="s">
        <v>2812</v>
      </c>
      <c r="P137" s="2" t="s">
        <v>2815</v>
      </c>
      <c r="Q137" s="2" t="s">
        <v>587</v>
      </c>
      <c r="R137" s="2" t="s">
        <v>588</v>
      </c>
      <c r="S137" s="2" t="s">
        <v>589</v>
      </c>
      <c r="T137" s="2" t="s">
        <v>590</v>
      </c>
      <c r="U137" s="2" t="s">
        <v>591</v>
      </c>
      <c r="V137" s="2" t="s">
        <v>592</v>
      </c>
      <c r="W137" s="2" t="s">
        <v>520</v>
      </c>
    </row>
    <row r="138" spans="1:23" ht="14">
      <c r="A138" s="2">
        <v>39</v>
      </c>
      <c r="B138" s="2" t="s">
        <v>62</v>
      </c>
      <c r="C138" s="2" t="s">
        <v>63</v>
      </c>
      <c r="D138" s="2" t="s">
        <v>118</v>
      </c>
      <c r="E138" s="2">
        <v>75118</v>
      </c>
      <c r="F138" s="2">
        <v>0</v>
      </c>
      <c r="G138" s="2">
        <v>3</v>
      </c>
      <c r="H138" s="2">
        <v>2</v>
      </c>
      <c r="I138" s="2">
        <v>1</v>
      </c>
      <c r="J138" s="2">
        <v>2</v>
      </c>
      <c r="K138" s="32">
        <v>0.36</v>
      </c>
      <c r="L138" s="32">
        <v>0.5</v>
      </c>
      <c r="M138" s="33">
        <v>1.5</v>
      </c>
      <c r="N138" s="2" t="s">
        <v>2812</v>
      </c>
      <c r="O138" s="2" t="s">
        <v>2812</v>
      </c>
      <c r="P138" s="2" t="s">
        <v>2815</v>
      </c>
      <c r="Q138" s="2" t="s">
        <v>510</v>
      </c>
      <c r="R138" s="2" t="s">
        <v>511</v>
      </c>
      <c r="S138" s="2" t="s">
        <v>512</v>
      </c>
      <c r="T138" s="2" t="s">
        <v>513</v>
      </c>
      <c r="U138" s="2" t="s">
        <v>514</v>
      </c>
      <c r="V138" s="2" t="s">
        <v>40</v>
      </c>
      <c r="W138" s="2" t="s">
        <v>507</v>
      </c>
    </row>
    <row r="139" spans="1:23" ht="14">
      <c r="A139" s="2">
        <v>46</v>
      </c>
      <c r="B139" s="2" t="s">
        <v>344</v>
      </c>
      <c r="C139" s="2" t="s">
        <v>281</v>
      </c>
      <c r="D139" s="2" t="s">
        <v>345</v>
      </c>
      <c r="E139" s="2">
        <v>88497</v>
      </c>
      <c r="F139" s="2">
        <v>1</v>
      </c>
      <c r="G139" s="2">
        <v>1</v>
      </c>
      <c r="H139" s="2">
        <v>2</v>
      </c>
      <c r="I139" s="2">
        <v>0</v>
      </c>
      <c r="J139" s="2">
        <v>3</v>
      </c>
      <c r="K139" s="32">
        <v>0.32</v>
      </c>
      <c r="L139" s="32">
        <v>0.60000000000000009</v>
      </c>
      <c r="M139" s="33">
        <v>1.5</v>
      </c>
      <c r="N139" s="2" t="s">
        <v>2812</v>
      </c>
      <c r="O139" s="2" t="s">
        <v>2810</v>
      </c>
      <c r="P139" s="2" t="s">
        <v>2814</v>
      </c>
      <c r="Q139" s="2" t="s">
        <v>346</v>
      </c>
      <c r="R139" s="2" t="s">
        <v>347</v>
      </c>
      <c r="S139" s="2" t="s">
        <v>348</v>
      </c>
      <c r="T139" s="2" t="s">
        <v>349</v>
      </c>
      <c r="U139" s="2" t="s">
        <v>350</v>
      </c>
      <c r="V139" s="2" t="s">
        <v>351</v>
      </c>
      <c r="W139" s="2" t="s">
        <v>352</v>
      </c>
    </row>
    <row r="140" spans="1:23" ht="14">
      <c r="A140" s="2">
        <v>121</v>
      </c>
      <c r="B140" s="2" t="s">
        <v>1245</v>
      </c>
      <c r="C140" s="2" t="s">
        <v>43</v>
      </c>
      <c r="D140" s="2" t="s">
        <v>298</v>
      </c>
      <c r="E140" s="2">
        <v>117000</v>
      </c>
      <c r="F140" s="2">
        <v>2</v>
      </c>
      <c r="G140" s="2">
        <v>2</v>
      </c>
      <c r="H140" s="2">
        <v>1</v>
      </c>
      <c r="I140" s="2">
        <v>1</v>
      </c>
      <c r="J140" s="2">
        <v>1</v>
      </c>
      <c r="K140" s="32">
        <v>0.52</v>
      </c>
      <c r="L140" s="32">
        <v>0.30000000000000004</v>
      </c>
      <c r="M140" s="33">
        <v>1.5</v>
      </c>
      <c r="N140" s="2" t="s">
        <v>2810</v>
      </c>
      <c r="O140" s="2" t="s">
        <v>2812</v>
      </c>
      <c r="P140" s="2" t="s">
        <v>2813</v>
      </c>
      <c r="Q140" s="2" t="s">
        <v>1449</v>
      </c>
      <c r="R140" s="2" t="s">
        <v>1450</v>
      </c>
      <c r="S140" s="2" t="s">
        <v>1451</v>
      </c>
      <c r="T140" s="2" t="s">
        <v>1452</v>
      </c>
      <c r="U140" s="2" t="s">
        <v>1453</v>
      </c>
      <c r="V140" s="2" t="s">
        <v>1454</v>
      </c>
      <c r="W140" s="2" t="s">
        <v>41</v>
      </c>
    </row>
    <row r="141" spans="1:23" ht="14">
      <c r="A141" s="2">
        <v>125</v>
      </c>
      <c r="B141" s="2" t="s">
        <v>2653</v>
      </c>
      <c r="C141" s="2" t="s">
        <v>43</v>
      </c>
      <c r="D141" s="2" t="s">
        <v>240</v>
      </c>
      <c r="E141" s="2">
        <v>107300</v>
      </c>
      <c r="F141" s="2">
        <v>2</v>
      </c>
      <c r="G141" s="2">
        <v>2</v>
      </c>
      <c r="H141" s="2">
        <v>1</v>
      </c>
      <c r="I141" s="2">
        <v>1</v>
      </c>
      <c r="J141" s="2">
        <v>1</v>
      </c>
      <c r="K141" s="32">
        <v>0.52</v>
      </c>
      <c r="L141" s="32">
        <v>0.30000000000000004</v>
      </c>
      <c r="M141" s="33">
        <v>1.5</v>
      </c>
      <c r="N141" s="2" t="s">
        <v>2810</v>
      </c>
      <c r="O141" s="2" t="s">
        <v>2812</v>
      </c>
      <c r="P141" s="2" t="s">
        <v>2813</v>
      </c>
      <c r="Q141" s="2" t="s">
        <v>2654</v>
      </c>
      <c r="R141" s="2" t="s">
        <v>548</v>
      </c>
      <c r="S141" s="2" t="s">
        <v>2655</v>
      </c>
      <c r="T141" s="2" t="s">
        <v>1408</v>
      </c>
      <c r="U141" s="2" t="s">
        <v>2656</v>
      </c>
      <c r="V141" s="2" t="s">
        <v>72</v>
      </c>
      <c r="W141" s="2" t="s">
        <v>141</v>
      </c>
    </row>
    <row r="142" spans="1:23" ht="14">
      <c r="A142" s="2">
        <v>149</v>
      </c>
      <c r="B142" s="2" t="s">
        <v>2194</v>
      </c>
      <c r="C142" s="2" t="s">
        <v>46</v>
      </c>
      <c r="D142" s="2" t="s">
        <v>120</v>
      </c>
      <c r="E142" s="2">
        <v>98636</v>
      </c>
      <c r="F142" s="2">
        <v>1</v>
      </c>
      <c r="G142" s="2">
        <v>2</v>
      </c>
      <c r="H142" s="2">
        <v>1</v>
      </c>
      <c r="I142" s="2">
        <v>0</v>
      </c>
      <c r="J142" s="2">
        <v>3</v>
      </c>
      <c r="K142" s="32">
        <v>0.32</v>
      </c>
      <c r="L142" s="32">
        <v>0.60000000000000009</v>
      </c>
      <c r="M142" s="33">
        <v>1.5</v>
      </c>
      <c r="N142" s="2" t="s">
        <v>2812</v>
      </c>
      <c r="O142" s="2" t="s">
        <v>2810</v>
      </c>
      <c r="P142" s="2" t="s">
        <v>2814</v>
      </c>
      <c r="Q142" s="2" t="s">
        <v>2195</v>
      </c>
      <c r="R142" s="2" t="s">
        <v>1376</v>
      </c>
      <c r="S142" s="2" t="s">
        <v>2196</v>
      </c>
      <c r="T142" s="2" t="s">
        <v>2197</v>
      </c>
      <c r="U142" s="2" t="s">
        <v>2198</v>
      </c>
      <c r="V142" s="2" t="s">
        <v>32</v>
      </c>
      <c r="W142" s="2" t="s">
        <v>22</v>
      </c>
    </row>
    <row r="143" spans="1:23" ht="14">
      <c r="A143" s="2">
        <v>151</v>
      </c>
      <c r="B143" s="2" t="s">
        <v>1210</v>
      </c>
      <c r="C143" s="2" t="s">
        <v>169</v>
      </c>
      <c r="D143" s="2" t="s">
        <v>1211</v>
      </c>
      <c r="E143" s="2">
        <v>79800</v>
      </c>
      <c r="F143" s="2">
        <v>1</v>
      </c>
      <c r="G143" s="2">
        <v>2</v>
      </c>
      <c r="H143" s="2">
        <v>1</v>
      </c>
      <c r="I143" s="2">
        <v>0</v>
      </c>
      <c r="J143" s="2">
        <v>3</v>
      </c>
      <c r="K143" s="32">
        <v>0.32</v>
      </c>
      <c r="L143" s="32">
        <v>0.60000000000000009</v>
      </c>
      <c r="M143" s="33">
        <v>1.5</v>
      </c>
      <c r="N143" s="2" t="s">
        <v>2812</v>
      </c>
      <c r="O143" s="2" t="s">
        <v>2810</v>
      </c>
      <c r="P143" s="2" t="s">
        <v>2814</v>
      </c>
      <c r="Q143" s="2" t="s">
        <v>1212</v>
      </c>
      <c r="R143" s="2" t="s">
        <v>308</v>
      </c>
      <c r="S143" s="2" t="s">
        <v>1213</v>
      </c>
      <c r="T143" s="2" t="s">
        <v>1214</v>
      </c>
      <c r="U143" s="2" t="s">
        <v>1215</v>
      </c>
      <c r="V143" s="2" t="s">
        <v>1061</v>
      </c>
      <c r="W143" s="2" t="s">
        <v>32</v>
      </c>
    </row>
    <row r="144" spans="1:23" ht="14">
      <c r="A144" s="2">
        <v>157</v>
      </c>
      <c r="B144" s="2" t="s">
        <v>990</v>
      </c>
      <c r="C144" s="2" t="s">
        <v>93</v>
      </c>
      <c r="D144" s="2" t="s">
        <v>991</v>
      </c>
      <c r="E144" s="2">
        <v>92815</v>
      </c>
      <c r="F144" s="2">
        <v>1</v>
      </c>
      <c r="G144" s="2">
        <v>2</v>
      </c>
      <c r="H144" s="2">
        <v>1</v>
      </c>
      <c r="I144" s="2">
        <v>0</v>
      </c>
      <c r="J144" s="2">
        <v>3</v>
      </c>
      <c r="K144" s="32">
        <v>0.32</v>
      </c>
      <c r="L144" s="32">
        <v>0.60000000000000009</v>
      </c>
      <c r="M144" s="33">
        <v>1.5</v>
      </c>
      <c r="N144" s="2" t="s">
        <v>2812</v>
      </c>
      <c r="O144" s="2" t="s">
        <v>2810</v>
      </c>
      <c r="P144" s="2" t="s">
        <v>2814</v>
      </c>
      <c r="Q144" s="2" t="s">
        <v>992</v>
      </c>
      <c r="R144" s="2" t="s">
        <v>29</v>
      </c>
      <c r="S144" s="2" t="s">
        <v>993</v>
      </c>
      <c r="U144" s="2" t="s">
        <v>994</v>
      </c>
      <c r="V144" s="2" t="s">
        <v>995</v>
      </c>
      <c r="W144" s="2" t="s">
        <v>22</v>
      </c>
    </row>
    <row r="145" spans="1:23" ht="14">
      <c r="A145" s="2">
        <v>164</v>
      </c>
      <c r="B145" s="2" t="s">
        <v>1067</v>
      </c>
      <c r="C145" s="2" t="s">
        <v>43</v>
      </c>
      <c r="D145" s="2" t="s">
        <v>1068</v>
      </c>
      <c r="E145" s="2">
        <v>140000</v>
      </c>
      <c r="F145" s="2">
        <v>2</v>
      </c>
      <c r="G145" s="2">
        <v>0</v>
      </c>
      <c r="H145" s="2">
        <v>1</v>
      </c>
      <c r="I145" s="2">
        <v>1</v>
      </c>
      <c r="J145" s="2">
        <v>3</v>
      </c>
      <c r="K145" s="32">
        <v>0.4</v>
      </c>
      <c r="L145" s="32">
        <v>0.70000000000000007</v>
      </c>
      <c r="M145" s="33">
        <v>1.5</v>
      </c>
      <c r="N145" s="2" t="s">
        <v>2812</v>
      </c>
      <c r="O145" s="2" t="s">
        <v>2810</v>
      </c>
      <c r="P145" s="2" t="s">
        <v>2814</v>
      </c>
      <c r="Q145" s="2" t="s">
        <v>1069</v>
      </c>
      <c r="R145" s="2" t="s">
        <v>1070</v>
      </c>
      <c r="S145" s="2" t="s">
        <v>1071</v>
      </c>
      <c r="T145" s="2" t="s">
        <v>347</v>
      </c>
      <c r="U145" s="2" t="s">
        <v>1072</v>
      </c>
      <c r="V145" s="2" t="s">
        <v>40</v>
      </c>
      <c r="W145" s="2" t="s">
        <v>61</v>
      </c>
    </row>
    <row r="146" spans="1:23" ht="14">
      <c r="A146" s="2">
        <v>168</v>
      </c>
      <c r="B146" s="2" t="s">
        <v>2211</v>
      </c>
      <c r="C146" s="2" t="s">
        <v>128</v>
      </c>
      <c r="D146" s="2" t="s">
        <v>586</v>
      </c>
      <c r="E146" s="2">
        <v>59594</v>
      </c>
      <c r="F146" s="2">
        <v>0</v>
      </c>
      <c r="G146" s="2">
        <v>3</v>
      </c>
      <c r="H146" s="2">
        <v>2</v>
      </c>
      <c r="I146" s="2">
        <v>1</v>
      </c>
      <c r="J146" s="2">
        <v>2</v>
      </c>
      <c r="K146" s="32">
        <v>0.36</v>
      </c>
      <c r="L146" s="32">
        <v>0.5</v>
      </c>
      <c r="M146" s="33">
        <v>1.5</v>
      </c>
      <c r="N146" s="2" t="s">
        <v>2812</v>
      </c>
      <c r="O146" s="2" t="s">
        <v>2812</v>
      </c>
      <c r="P146" s="2" t="s">
        <v>2815</v>
      </c>
      <c r="Q146" s="2" t="s">
        <v>2212</v>
      </c>
      <c r="R146" s="2" t="s">
        <v>1138</v>
      </c>
      <c r="S146" s="2" t="s">
        <v>2213</v>
      </c>
      <c r="T146" s="2" t="s">
        <v>2214</v>
      </c>
      <c r="U146" s="2" t="s">
        <v>2215</v>
      </c>
      <c r="V146" s="2" t="s">
        <v>434</v>
      </c>
      <c r="W146" s="2" t="s">
        <v>640</v>
      </c>
    </row>
    <row r="147" spans="1:23" ht="14">
      <c r="A147" s="2">
        <v>169</v>
      </c>
      <c r="B147" s="2" t="s">
        <v>117</v>
      </c>
      <c r="C147" s="2" t="s">
        <v>43</v>
      </c>
      <c r="D147" s="2" t="s">
        <v>118</v>
      </c>
      <c r="E147" s="2">
        <v>60900</v>
      </c>
      <c r="F147" s="2">
        <v>0</v>
      </c>
      <c r="G147" s="2">
        <v>3</v>
      </c>
      <c r="H147" s="2">
        <v>1</v>
      </c>
      <c r="I147" s="2">
        <v>1</v>
      </c>
      <c r="J147" s="2">
        <v>3</v>
      </c>
      <c r="K147" s="32">
        <v>0.18</v>
      </c>
      <c r="L147" s="32">
        <v>0.70000000000000007</v>
      </c>
      <c r="M147" s="33">
        <v>1.5</v>
      </c>
      <c r="N147" s="2" t="s">
        <v>2812</v>
      </c>
      <c r="O147" s="2" t="s">
        <v>2810</v>
      </c>
      <c r="P147" s="2" t="s">
        <v>2814</v>
      </c>
      <c r="Q147" s="2" t="s">
        <v>1426</v>
      </c>
      <c r="R147" s="2" t="s">
        <v>518</v>
      </c>
      <c r="S147" s="2" t="s">
        <v>1427</v>
      </c>
      <c r="T147" s="2" t="s">
        <v>1428</v>
      </c>
      <c r="U147" s="2" t="s">
        <v>1429</v>
      </c>
      <c r="V147" s="2" t="s">
        <v>31</v>
      </c>
      <c r="W147" s="2" t="s">
        <v>22</v>
      </c>
    </row>
    <row r="148" spans="1:23" ht="14">
      <c r="A148" s="2">
        <v>176</v>
      </c>
      <c r="B148" s="2" t="s">
        <v>623</v>
      </c>
      <c r="C148" s="2" t="s">
        <v>777</v>
      </c>
      <c r="D148" s="2" t="s">
        <v>214</v>
      </c>
      <c r="E148" s="2">
        <v>101759</v>
      </c>
      <c r="F148" s="2">
        <v>2</v>
      </c>
      <c r="G148" s="2">
        <v>0</v>
      </c>
      <c r="H148" s="2">
        <v>1</v>
      </c>
      <c r="I148" s="2">
        <v>1</v>
      </c>
      <c r="J148" s="2">
        <v>3</v>
      </c>
      <c r="K148" s="32">
        <v>0.4</v>
      </c>
      <c r="L148" s="32">
        <v>0.70000000000000007</v>
      </c>
      <c r="M148" s="33">
        <v>1.5</v>
      </c>
      <c r="N148" s="2" t="s">
        <v>2812</v>
      </c>
      <c r="O148" s="2" t="s">
        <v>2810</v>
      </c>
      <c r="P148" s="2" t="s">
        <v>2814</v>
      </c>
      <c r="Q148" s="2" t="s">
        <v>2543</v>
      </c>
      <c r="R148" s="2" t="s">
        <v>2544</v>
      </c>
      <c r="S148" s="2" t="s">
        <v>2545</v>
      </c>
      <c r="T148" s="2" t="s">
        <v>2546</v>
      </c>
      <c r="U148" s="2" t="s">
        <v>2547</v>
      </c>
      <c r="V148" s="2" t="s">
        <v>2002</v>
      </c>
      <c r="W148" s="2" t="s">
        <v>165</v>
      </c>
    </row>
    <row r="149" spans="1:23" ht="14">
      <c r="A149" s="2">
        <v>177</v>
      </c>
      <c r="B149" s="2" t="s">
        <v>637</v>
      </c>
      <c r="C149" s="2" t="s">
        <v>14</v>
      </c>
      <c r="D149" s="2" t="s">
        <v>638</v>
      </c>
      <c r="E149" s="2">
        <v>108648</v>
      </c>
      <c r="F149" s="2">
        <v>2</v>
      </c>
      <c r="G149" s="2">
        <v>0</v>
      </c>
      <c r="H149" s="2">
        <v>1</v>
      </c>
      <c r="I149" s="2">
        <v>1</v>
      </c>
      <c r="J149" s="2">
        <v>3</v>
      </c>
      <c r="K149" s="32">
        <v>0.4</v>
      </c>
      <c r="L149" s="32">
        <v>0.70000000000000007</v>
      </c>
      <c r="M149" s="33">
        <v>1.5</v>
      </c>
      <c r="N149" s="2" t="s">
        <v>2812</v>
      </c>
      <c r="O149" s="2" t="s">
        <v>2810</v>
      </c>
      <c r="P149" s="2" t="s">
        <v>2814</v>
      </c>
      <c r="Q149" s="2" t="s">
        <v>2628</v>
      </c>
      <c r="R149" s="2" t="s">
        <v>356</v>
      </c>
      <c r="S149" s="2" t="s">
        <v>2629</v>
      </c>
      <c r="T149" s="2" t="s">
        <v>2630</v>
      </c>
      <c r="U149" s="2" t="s">
        <v>2631</v>
      </c>
      <c r="V149" s="2" t="s">
        <v>2632</v>
      </c>
      <c r="W149" s="2" t="s">
        <v>22</v>
      </c>
    </row>
    <row r="150" spans="1:23" ht="14">
      <c r="A150" s="2">
        <v>184</v>
      </c>
      <c r="B150" s="2" t="s">
        <v>1222</v>
      </c>
      <c r="C150" s="2" t="s">
        <v>43</v>
      </c>
      <c r="D150" s="2" t="s">
        <v>1223</v>
      </c>
      <c r="E150" s="2">
        <v>69600</v>
      </c>
      <c r="F150" s="2">
        <v>0</v>
      </c>
      <c r="G150" s="2">
        <v>2</v>
      </c>
      <c r="H150" s="2">
        <v>2</v>
      </c>
      <c r="I150" s="2">
        <v>1</v>
      </c>
      <c r="J150" s="2">
        <v>3</v>
      </c>
      <c r="K150" s="32">
        <v>0.24</v>
      </c>
      <c r="L150" s="32">
        <v>0.70000000000000007</v>
      </c>
      <c r="M150" s="33">
        <v>1.5</v>
      </c>
      <c r="N150" s="2" t="s">
        <v>2812</v>
      </c>
      <c r="O150" s="2" t="s">
        <v>2810</v>
      </c>
      <c r="P150" s="2" t="s">
        <v>2814</v>
      </c>
      <c r="Q150" s="2" t="s">
        <v>1224</v>
      </c>
      <c r="R150" s="2" t="s">
        <v>572</v>
      </c>
      <c r="S150" s="2" t="s">
        <v>1225</v>
      </c>
      <c r="T150" s="2" t="s">
        <v>1226</v>
      </c>
      <c r="U150" s="2" t="s">
        <v>1227</v>
      </c>
      <c r="V150" s="2" t="s">
        <v>351</v>
      </c>
      <c r="W150" s="2" t="s">
        <v>231</v>
      </c>
    </row>
    <row r="151" spans="1:23" ht="14">
      <c r="A151" s="2">
        <v>185</v>
      </c>
      <c r="B151" s="2" t="s">
        <v>734</v>
      </c>
      <c r="C151" s="2" t="s">
        <v>43</v>
      </c>
      <c r="D151" s="2" t="s">
        <v>735</v>
      </c>
      <c r="E151" s="2">
        <v>76000</v>
      </c>
      <c r="F151" s="2">
        <v>0</v>
      </c>
      <c r="G151" s="2">
        <v>2</v>
      </c>
      <c r="H151" s="2">
        <v>2</v>
      </c>
      <c r="I151" s="2">
        <v>1</v>
      </c>
      <c r="J151" s="2">
        <v>3</v>
      </c>
      <c r="K151" s="32">
        <v>0.24</v>
      </c>
      <c r="L151" s="32">
        <v>0.70000000000000007</v>
      </c>
      <c r="M151" s="33">
        <v>1.5</v>
      </c>
      <c r="N151" s="2" t="s">
        <v>2812</v>
      </c>
      <c r="O151" s="2" t="s">
        <v>2810</v>
      </c>
      <c r="P151" s="2" t="s">
        <v>2814</v>
      </c>
      <c r="Q151" s="2" t="s">
        <v>2485</v>
      </c>
      <c r="R151" s="2" t="s">
        <v>317</v>
      </c>
      <c r="S151" s="2" t="s">
        <v>2486</v>
      </c>
      <c r="T151" s="2" t="s">
        <v>2487</v>
      </c>
      <c r="U151" s="2" t="s">
        <v>2488</v>
      </c>
      <c r="V151" s="2" t="s">
        <v>116</v>
      </c>
      <c r="W151" s="2" t="s">
        <v>22</v>
      </c>
    </row>
    <row r="152" spans="1:23" ht="14">
      <c r="A152" s="2">
        <v>186</v>
      </c>
      <c r="B152" s="2" t="s">
        <v>763</v>
      </c>
      <c r="C152" s="2" t="s">
        <v>43</v>
      </c>
      <c r="D152" s="2" t="s">
        <v>764</v>
      </c>
      <c r="E152" s="2">
        <v>55000</v>
      </c>
      <c r="F152" s="2">
        <v>0</v>
      </c>
      <c r="G152" s="2">
        <v>2</v>
      </c>
      <c r="H152" s="2">
        <v>2</v>
      </c>
      <c r="I152" s="2">
        <v>1</v>
      </c>
      <c r="J152" s="2">
        <v>3</v>
      </c>
      <c r="K152" s="32">
        <v>0.24</v>
      </c>
      <c r="L152" s="32">
        <v>0.70000000000000007</v>
      </c>
      <c r="M152" s="33">
        <v>1.5</v>
      </c>
      <c r="N152" s="2" t="s">
        <v>2812</v>
      </c>
      <c r="O152" s="2" t="s">
        <v>2810</v>
      </c>
      <c r="P152" s="2" t="s">
        <v>2814</v>
      </c>
      <c r="Q152" s="2" t="s">
        <v>765</v>
      </c>
      <c r="R152" s="2" t="s">
        <v>766</v>
      </c>
      <c r="S152" s="2" t="s">
        <v>767</v>
      </c>
      <c r="T152" s="2" t="s">
        <v>768</v>
      </c>
      <c r="U152" s="2" t="s">
        <v>769</v>
      </c>
      <c r="V152" s="2" t="s">
        <v>358</v>
      </c>
      <c r="W152" s="2" t="s">
        <v>358</v>
      </c>
    </row>
    <row r="153" spans="1:23" ht="14">
      <c r="A153" s="2">
        <v>187</v>
      </c>
      <c r="B153" s="2" t="s">
        <v>1501</v>
      </c>
      <c r="C153" s="2" t="s">
        <v>128</v>
      </c>
      <c r="D153" s="2" t="s">
        <v>764</v>
      </c>
      <c r="E153" s="2">
        <v>68629</v>
      </c>
      <c r="F153" s="2">
        <v>0</v>
      </c>
      <c r="G153" s="2">
        <v>2</v>
      </c>
      <c r="H153" s="2">
        <v>2</v>
      </c>
      <c r="I153" s="2">
        <v>1</v>
      </c>
      <c r="J153" s="2">
        <v>3</v>
      </c>
      <c r="K153" s="32">
        <v>0.24</v>
      </c>
      <c r="L153" s="32">
        <v>0.70000000000000007</v>
      </c>
      <c r="M153" s="33">
        <v>1.5</v>
      </c>
      <c r="N153" s="2" t="s">
        <v>2812</v>
      </c>
      <c r="O153" s="2" t="s">
        <v>2810</v>
      </c>
      <c r="P153" s="2" t="s">
        <v>2814</v>
      </c>
      <c r="Q153" s="2" t="s">
        <v>1502</v>
      </c>
      <c r="R153" s="2" t="s">
        <v>945</v>
      </c>
      <c r="S153" s="2" t="s">
        <v>1503</v>
      </c>
      <c r="T153" s="2" t="s">
        <v>1504</v>
      </c>
      <c r="U153" s="2" t="s">
        <v>1505</v>
      </c>
      <c r="V153" s="2" t="s">
        <v>196</v>
      </c>
      <c r="W153" s="2" t="s">
        <v>22</v>
      </c>
    </row>
    <row r="154" spans="1:23" ht="14">
      <c r="A154" s="2">
        <v>188</v>
      </c>
      <c r="B154" s="2" t="s">
        <v>1169</v>
      </c>
      <c r="C154" s="2" t="s">
        <v>14</v>
      </c>
      <c r="D154" s="2" t="s">
        <v>764</v>
      </c>
      <c r="E154" s="2">
        <v>75883</v>
      </c>
      <c r="F154" s="2">
        <v>0</v>
      </c>
      <c r="G154" s="2">
        <v>2</v>
      </c>
      <c r="H154" s="2">
        <v>2</v>
      </c>
      <c r="I154" s="2">
        <v>1</v>
      </c>
      <c r="J154" s="2">
        <v>3</v>
      </c>
      <c r="K154" s="32">
        <v>0.24</v>
      </c>
      <c r="L154" s="32">
        <v>0.70000000000000007</v>
      </c>
      <c r="M154" s="33">
        <v>1.5</v>
      </c>
      <c r="N154" s="2" t="s">
        <v>2812</v>
      </c>
      <c r="O154" s="2" t="s">
        <v>2810</v>
      </c>
      <c r="P154" s="2" t="s">
        <v>2814</v>
      </c>
      <c r="Q154" s="2" t="s">
        <v>2059</v>
      </c>
      <c r="R154" s="2" t="s">
        <v>913</v>
      </c>
      <c r="S154" s="2" t="s">
        <v>2060</v>
      </c>
      <c r="T154" s="2" t="s">
        <v>2061</v>
      </c>
      <c r="U154" s="2" t="s">
        <v>2062</v>
      </c>
      <c r="V154" s="2" t="s">
        <v>441</v>
      </c>
      <c r="W154" s="2" t="s">
        <v>22</v>
      </c>
    </row>
    <row r="155" spans="1:23" ht="14">
      <c r="A155" s="2">
        <v>82</v>
      </c>
      <c r="B155" s="2" t="s">
        <v>1109</v>
      </c>
      <c r="C155" s="2" t="s">
        <v>1110</v>
      </c>
      <c r="D155" s="2" t="s">
        <v>404</v>
      </c>
      <c r="E155" s="2">
        <v>300000</v>
      </c>
      <c r="F155" s="2">
        <v>3</v>
      </c>
      <c r="G155" s="2">
        <v>1</v>
      </c>
      <c r="H155" s="2">
        <v>1</v>
      </c>
      <c r="I155" s="2">
        <v>0</v>
      </c>
      <c r="J155" s="2">
        <v>1</v>
      </c>
      <c r="K155" s="32">
        <v>0.66000000000000014</v>
      </c>
      <c r="L155" s="32">
        <v>0.2</v>
      </c>
      <c r="M155" s="33">
        <v>1.4999999999999998</v>
      </c>
      <c r="N155" s="2" t="s">
        <v>2810</v>
      </c>
      <c r="O155" s="2" t="s">
        <v>2812</v>
      </c>
      <c r="P155" s="2" t="s">
        <v>2813</v>
      </c>
      <c r="Q155" s="2" t="s">
        <v>1111</v>
      </c>
      <c r="R155" s="2" t="s">
        <v>1112</v>
      </c>
      <c r="S155" s="2" t="s">
        <v>1113</v>
      </c>
      <c r="T155" s="2" t="s">
        <v>1114</v>
      </c>
      <c r="U155" s="2" t="s">
        <v>1115</v>
      </c>
      <c r="V155" s="2" t="s">
        <v>206</v>
      </c>
      <c r="W155" s="2" t="s">
        <v>358</v>
      </c>
    </row>
    <row r="156" spans="1:23" ht="14">
      <c r="A156" s="2">
        <v>93</v>
      </c>
      <c r="B156" s="2" t="s">
        <v>778</v>
      </c>
      <c r="C156" s="2" t="s">
        <v>84</v>
      </c>
      <c r="D156" s="2" t="s">
        <v>779</v>
      </c>
      <c r="E156" s="2">
        <v>218718</v>
      </c>
      <c r="F156" s="2">
        <v>3</v>
      </c>
      <c r="G156" s="2">
        <v>1</v>
      </c>
      <c r="H156" s="2">
        <v>1</v>
      </c>
      <c r="I156" s="2">
        <v>0</v>
      </c>
      <c r="J156" s="2">
        <v>1</v>
      </c>
      <c r="K156" s="32">
        <v>0.66000000000000014</v>
      </c>
      <c r="L156" s="32">
        <v>0.2</v>
      </c>
      <c r="M156" s="33">
        <v>1.4999999999999998</v>
      </c>
      <c r="N156" s="2" t="s">
        <v>2810</v>
      </c>
      <c r="O156" s="2" t="s">
        <v>2812</v>
      </c>
      <c r="P156" s="2" t="s">
        <v>2813</v>
      </c>
      <c r="Q156" s="2" t="s">
        <v>1723</v>
      </c>
      <c r="R156" s="2" t="s">
        <v>1724</v>
      </c>
      <c r="S156" s="2" t="s">
        <v>1725</v>
      </c>
      <c r="T156" s="2" t="s">
        <v>1726</v>
      </c>
      <c r="U156" s="2" t="s">
        <v>1727</v>
      </c>
      <c r="V156" s="2" t="s">
        <v>955</v>
      </c>
      <c r="W156" s="2" t="s">
        <v>80</v>
      </c>
    </row>
    <row r="157" spans="1:23" ht="14">
      <c r="A157" s="2">
        <v>150</v>
      </c>
      <c r="B157" s="2" t="s">
        <v>1788</v>
      </c>
      <c r="C157" s="2" t="s">
        <v>24</v>
      </c>
      <c r="D157" s="2" t="s">
        <v>120</v>
      </c>
      <c r="E157" s="2">
        <v>86259</v>
      </c>
      <c r="F157" s="2">
        <v>1</v>
      </c>
      <c r="G157" s="2">
        <v>2</v>
      </c>
      <c r="H157" s="2">
        <v>2</v>
      </c>
      <c r="I157" s="2">
        <v>1</v>
      </c>
      <c r="J157" s="2">
        <v>1</v>
      </c>
      <c r="K157" s="32">
        <v>0.44</v>
      </c>
      <c r="L157" s="32">
        <v>0.30000000000000004</v>
      </c>
      <c r="M157" s="33">
        <v>1.4000000000000001</v>
      </c>
      <c r="N157" s="2" t="s">
        <v>2812</v>
      </c>
      <c r="O157" s="2" t="s">
        <v>2812</v>
      </c>
      <c r="P157" s="2" t="s">
        <v>2815</v>
      </c>
      <c r="Q157" s="2" t="s">
        <v>2511</v>
      </c>
      <c r="R157" s="2" t="s">
        <v>274</v>
      </c>
      <c r="S157" s="2" t="s">
        <v>2512</v>
      </c>
      <c r="T157" s="2" t="s">
        <v>2513</v>
      </c>
      <c r="U157" s="2" t="s">
        <v>2514</v>
      </c>
      <c r="V157" s="2" t="s">
        <v>1800</v>
      </c>
      <c r="W157" s="2" t="s">
        <v>352</v>
      </c>
    </row>
    <row r="158" spans="1:23" ht="14">
      <c r="A158" s="2">
        <v>159</v>
      </c>
      <c r="B158" s="2" t="s">
        <v>1367</v>
      </c>
      <c r="C158" s="2" t="s">
        <v>128</v>
      </c>
      <c r="D158" s="2" t="s">
        <v>85</v>
      </c>
      <c r="E158" s="2">
        <v>95000</v>
      </c>
      <c r="F158" s="2">
        <v>1</v>
      </c>
      <c r="G158" s="2">
        <v>2</v>
      </c>
      <c r="H158" s="2">
        <v>2</v>
      </c>
      <c r="I158" s="2">
        <v>1</v>
      </c>
      <c r="J158" s="2">
        <v>1</v>
      </c>
      <c r="K158" s="32">
        <v>0.44</v>
      </c>
      <c r="L158" s="32">
        <v>0.30000000000000004</v>
      </c>
      <c r="M158" s="33">
        <v>1.4000000000000001</v>
      </c>
      <c r="N158" s="2" t="s">
        <v>2812</v>
      </c>
      <c r="O158" s="2" t="s">
        <v>2812</v>
      </c>
      <c r="P158" s="2" t="s">
        <v>2815</v>
      </c>
      <c r="Q158" s="2" t="s">
        <v>1713</v>
      </c>
      <c r="R158" s="2" t="s">
        <v>385</v>
      </c>
      <c r="S158" s="2" t="s">
        <v>1714</v>
      </c>
      <c r="T158" s="2" t="s">
        <v>1715</v>
      </c>
      <c r="U158" s="2" t="s">
        <v>1716</v>
      </c>
      <c r="V158" s="2" t="s">
        <v>116</v>
      </c>
      <c r="W158" s="2" t="s">
        <v>22</v>
      </c>
    </row>
    <row r="159" spans="1:23" ht="14">
      <c r="A159" s="2">
        <v>165</v>
      </c>
      <c r="B159" s="2" t="s">
        <v>1299</v>
      </c>
      <c r="C159" s="2" t="s">
        <v>46</v>
      </c>
      <c r="D159" s="2" t="s">
        <v>373</v>
      </c>
      <c r="E159" s="2">
        <v>119270</v>
      </c>
      <c r="F159" s="2">
        <v>2</v>
      </c>
      <c r="G159" s="2">
        <v>0</v>
      </c>
      <c r="H159" s="2">
        <v>1</v>
      </c>
      <c r="I159" s="2">
        <v>0</v>
      </c>
      <c r="J159" s="2">
        <v>3</v>
      </c>
      <c r="K159" s="32">
        <v>0.4</v>
      </c>
      <c r="L159" s="32">
        <v>0.60000000000000009</v>
      </c>
      <c r="M159" s="33">
        <v>1.4000000000000001</v>
      </c>
      <c r="N159" s="2" t="s">
        <v>2812</v>
      </c>
      <c r="O159" s="2" t="s">
        <v>2810</v>
      </c>
      <c r="P159" s="2" t="s">
        <v>2814</v>
      </c>
      <c r="Q159" s="2" t="s">
        <v>2081</v>
      </c>
      <c r="R159" s="2" t="s">
        <v>2082</v>
      </c>
      <c r="S159" s="2" t="s">
        <v>2083</v>
      </c>
      <c r="T159" s="2" t="s">
        <v>1158</v>
      </c>
      <c r="U159" s="2" t="s">
        <v>2084</v>
      </c>
      <c r="V159" s="2" t="s">
        <v>880</v>
      </c>
      <c r="W159" s="2" t="s">
        <v>22</v>
      </c>
    </row>
    <row r="160" spans="1:23" ht="14">
      <c r="A160" s="2">
        <v>166</v>
      </c>
      <c r="B160" s="2" t="s">
        <v>2515</v>
      </c>
      <c r="C160" s="2" t="s">
        <v>216</v>
      </c>
      <c r="D160" s="2" t="s">
        <v>373</v>
      </c>
      <c r="E160" s="2">
        <v>100870</v>
      </c>
      <c r="F160" s="2">
        <v>2</v>
      </c>
      <c r="G160" s="2">
        <v>0</v>
      </c>
      <c r="H160" s="2">
        <v>1</v>
      </c>
      <c r="I160" s="2">
        <v>0</v>
      </c>
      <c r="J160" s="2">
        <v>3</v>
      </c>
      <c r="K160" s="32">
        <v>0.4</v>
      </c>
      <c r="L160" s="32">
        <v>0.60000000000000009</v>
      </c>
      <c r="M160" s="33">
        <v>1.4000000000000001</v>
      </c>
      <c r="N160" s="2" t="s">
        <v>2812</v>
      </c>
      <c r="O160" s="2" t="s">
        <v>2810</v>
      </c>
      <c r="P160" s="2" t="s">
        <v>2814</v>
      </c>
      <c r="Q160" s="2" t="s">
        <v>2516</v>
      </c>
      <c r="R160" s="2" t="s">
        <v>1050</v>
      </c>
      <c r="S160" s="2" t="s">
        <v>1869</v>
      </c>
      <c r="U160" s="2" t="s">
        <v>2517</v>
      </c>
      <c r="V160" s="2" t="s">
        <v>507</v>
      </c>
      <c r="W160" s="2" t="s">
        <v>22</v>
      </c>
    </row>
    <row r="161" spans="1:23" ht="14">
      <c r="A161" s="2">
        <v>130</v>
      </c>
      <c r="B161" s="2" t="s">
        <v>556</v>
      </c>
      <c r="C161" s="2" t="s">
        <v>255</v>
      </c>
      <c r="D161" s="2" t="s">
        <v>25</v>
      </c>
      <c r="E161" s="2">
        <v>108301</v>
      </c>
      <c r="F161" s="2">
        <v>2</v>
      </c>
      <c r="G161" s="2">
        <v>2</v>
      </c>
      <c r="H161" s="2">
        <v>1</v>
      </c>
      <c r="I161" s="2">
        <v>0</v>
      </c>
      <c r="J161" s="2">
        <v>1</v>
      </c>
      <c r="K161" s="32">
        <v>0.52</v>
      </c>
      <c r="L161" s="32">
        <v>0.2</v>
      </c>
      <c r="M161" s="33">
        <v>1.4</v>
      </c>
      <c r="N161" s="2" t="s">
        <v>2810</v>
      </c>
      <c r="O161" s="2" t="s">
        <v>2812</v>
      </c>
      <c r="P161" s="2" t="s">
        <v>2813</v>
      </c>
      <c r="Q161" s="2" t="s">
        <v>2361</v>
      </c>
      <c r="R161" s="2" t="s">
        <v>2362</v>
      </c>
      <c r="S161" s="2" t="s">
        <v>2363</v>
      </c>
      <c r="U161" s="2" t="s">
        <v>2364</v>
      </c>
      <c r="V161" s="2" t="s">
        <v>1061</v>
      </c>
      <c r="W161" s="2" t="s">
        <v>358</v>
      </c>
    </row>
    <row r="162" spans="1:23" ht="14">
      <c r="A162" s="2">
        <v>131</v>
      </c>
      <c r="B162" s="2" t="s">
        <v>1857</v>
      </c>
      <c r="C162" s="2" t="s">
        <v>216</v>
      </c>
      <c r="D162" s="2" t="s">
        <v>474</v>
      </c>
      <c r="E162" s="2">
        <v>110000</v>
      </c>
      <c r="F162" s="2">
        <v>2</v>
      </c>
      <c r="G162" s="2">
        <v>2</v>
      </c>
      <c r="H162" s="2">
        <v>1</v>
      </c>
      <c r="I162" s="2">
        <v>0</v>
      </c>
      <c r="J162" s="2">
        <v>1</v>
      </c>
      <c r="K162" s="32">
        <v>0.52</v>
      </c>
      <c r="L162" s="32">
        <v>0.2</v>
      </c>
      <c r="M162" s="33">
        <v>1.4</v>
      </c>
      <c r="N162" s="2" t="s">
        <v>2810</v>
      </c>
      <c r="O162" s="2" t="s">
        <v>2812</v>
      </c>
      <c r="P162" s="2" t="s">
        <v>2813</v>
      </c>
      <c r="Q162" s="2" t="s">
        <v>1858</v>
      </c>
      <c r="R162" s="2" t="s">
        <v>1859</v>
      </c>
      <c r="S162" s="2" t="s">
        <v>1860</v>
      </c>
      <c r="T162" s="2" t="s">
        <v>1861</v>
      </c>
      <c r="U162" s="2" t="s">
        <v>1862</v>
      </c>
      <c r="V162" s="2" t="s">
        <v>197</v>
      </c>
      <c r="W162" s="2" t="s">
        <v>321</v>
      </c>
    </row>
    <row r="163" spans="1:23" ht="14">
      <c r="A163" s="2">
        <v>135</v>
      </c>
      <c r="B163" s="2" t="s">
        <v>1554</v>
      </c>
      <c r="C163" s="2" t="s">
        <v>1733</v>
      </c>
      <c r="D163" s="2" t="s">
        <v>85</v>
      </c>
      <c r="E163" s="2">
        <v>139907</v>
      </c>
      <c r="F163" s="2">
        <v>2</v>
      </c>
      <c r="G163" s="2">
        <v>2</v>
      </c>
      <c r="H163" s="2">
        <v>1</v>
      </c>
      <c r="I163" s="2">
        <v>0</v>
      </c>
      <c r="J163" s="2">
        <v>1</v>
      </c>
      <c r="K163" s="32">
        <v>0.52</v>
      </c>
      <c r="L163" s="32">
        <v>0.2</v>
      </c>
      <c r="M163" s="33">
        <v>1.4</v>
      </c>
      <c r="N163" s="2" t="s">
        <v>2810</v>
      </c>
      <c r="O163" s="2" t="s">
        <v>2812</v>
      </c>
      <c r="P163" s="2" t="s">
        <v>2813</v>
      </c>
      <c r="Q163" s="2" t="s">
        <v>1734</v>
      </c>
      <c r="R163" s="2" t="s">
        <v>754</v>
      </c>
      <c r="S163" s="2" t="s">
        <v>1735</v>
      </c>
      <c r="T163" s="2" t="s">
        <v>973</v>
      </c>
      <c r="U163" s="2" t="s">
        <v>1736</v>
      </c>
      <c r="V163" s="2" t="s">
        <v>1737</v>
      </c>
      <c r="W163" s="2" t="s">
        <v>231</v>
      </c>
    </row>
    <row r="164" spans="1:23" ht="14">
      <c r="A164" s="2">
        <v>171</v>
      </c>
      <c r="B164" s="2" t="s">
        <v>1183</v>
      </c>
      <c r="C164" s="2" t="s">
        <v>43</v>
      </c>
      <c r="D164" s="2" t="s">
        <v>1184</v>
      </c>
      <c r="E164" s="2">
        <v>79400</v>
      </c>
      <c r="F164" s="2">
        <v>1</v>
      </c>
      <c r="G164" s="2">
        <v>1</v>
      </c>
      <c r="H164" s="2">
        <v>1</v>
      </c>
      <c r="I164" s="2">
        <v>1</v>
      </c>
      <c r="J164" s="2">
        <v>3</v>
      </c>
      <c r="K164" s="32">
        <v>0.26</v>
      </c>
      <c r="L164" s="32">
        <v>0.70000000000000007</v>
      </c>
      <c r="M164" s="33">
        <v>1.4</v>
      </c>
      <c r="N164" s="2" t="s">
        <v>2812</v>
      </c>
      <c r="O164" s="2" t="s">
        <v>2810</v>
      </c>
      <c r="P164" s="2" t="s">
        <v>2814</v>
      </c>
      <c r="Q164" s="2" t="s">
        <v>2029</v>
      </c>
      <c r="R164" s="2" t="s">
        <v>677</v>
      </c>
      <c r="S164" s="2" t="s">
        <v>2030</v>
      </c>
      <c r="T164" s="2" t="s">
        <v>2031</v>
      </c>
      <c r="U164" s="2" t="s">
        <v>2032</v>
      </c>
      <c r="V164" s="2" t="s">
        <v>31</v>
      </c>
      <c r="W164" s="2" t="s">
        <v>520</v>
      </c>
    </row>
    <row r="165" spans="1:23" ht="14">
      <c r="A165" s="2">
        <v>193</v>
      </c>
      <c r="B165" s="2" t="s">
        <v>1789</v>
      </c>
      <c r="C165" s="2" t="s">
        <v>46</v>
      </c>
      <c r="D165" s="2" t="s">
        <v>1790</v>
      </c>
      <c r="E165" s="2">
        <v>94397</v>
      </c>
      <c r="F165" s="2">
        <v>1</v>
      </c>
      <c r="G165" s="2">
        <v>0</v>
      </c>
      <c r="H165" s="2">
        <v>2</v>
      </c>
      <c r="I165" s="2">
        <v>1</v>
      </c>
      <c r="J165" s="2">
        <v>3</v>
      </c>
      <c r="K165" s="32">
        <v>0.2</v>
      </c>
      <c r="L165" s="32">
        <v>0.70000000000000007</v>
      </c>
      <c r="M165" s="33">
        <v>1.4</v>
      </c>
      <c r="N165" s="2" t="s">
        <v>2812</v>
      </c>
      <c r="O165" s="2" t="s">
        <v>2810</v>
      </c>
      <c r="P165" s="2" t="s">
        <v>2814</v>
      </c>
      <c r="Q165" s="2" t="s">
        <v>1791</v>
      </c>
      <c r="R165" s="2" t="s">
        <v>626</v>
      </c>
      <c r="S165" s="2" t="s">
        <v>1792</v>
      </c>
      <c r="T165" s="2" t="s">
        <v>766</v>
      </c>
      <c r="U165" s="2" t="s">
        <v>1793</v>
      </c>
      <c r="V165" s="2" t="s">
        <v>54</v>
      </c>
      <c r="W165" s="2" t="s">
        <v>22</v>
      </c>
    </row>
    <row r="166" spans="1:23" ht="14">
      <c r="A166" s="2">
        <v>197</v>
      </c>
      <c r="B166" s="2" t="s">
        <v>1322</v>
      </c>
      <c r="C166" s="2" t="s">
        <v>128</v>
      </c>
      <c r="D166" s="2" t="s">
        <v>373</v>
      </c>
      <c r="E166" s="2">
        <v>92834</v>
      </c>
      <c r="F166" s="2">
        <v>1</v>
      </c>
      <c r="G166" s="2">
        <v>0</v>
      </c>
      <c r="H166" s="2">
        <v>2</v>
      </c>
      <c r="I166" s="2">
        <v>1</v>
      </c>
      <c r="J166" s="2">
        <v>3</v>
      </c>
      <c r="K166" s="32">
        <v>0.2</v>
      </c>
      <c r="L166" s="32">
        <v>0.70000000000000007</v>
      </c>
      <c r="M166" s="33">
        <v>1.4</v>
      </c>
      <c r="N166" s="2" t="s">
        <v>2812</v>
      </c>
      <c r="O166" s="2" t="s">
        <v>2810</v>
      </c>
      <c r="P166" s="2" t="s">
        <v>2814</v>
      </c>
      <c r="Q166" s="2" t="s">
        <v>2682</v>
      </c>
      <c r="R166" s="2" t="s">
        <v>745</v>
      </c>
      <c r="S166" s="2" t="s">
        <v>2683</v>
      </c>
      <c r="T166" s="2" t="s">
        <v>2684</v>
      </c>
      <c r="U166" s="2" t="s">
        <v>2685</v>
      </c>
      <c r="V166" s="2" t="s">
        <v>2282</v>
      </c>
      <c r="W166" s="2" t="s">
        <v>165</v>
      </c>
    </row>
    <row r="167" spans="1:23" ht="14">
      <c r="A167" s="2">
        <v>206</v>
      </c>
      <c r="B167" s="2" t="s">
        <v>964</v>
      </c>
      <c r="C167" s="2" t="s">
        <v>128</v>
      </c>
      <c r="D167" s="2" t="s">
        <v>214</v>
      </c>
      <c r="E167" s="2">
        <v>93000</v>
      </c>
      <c r="F167" s="2">
        <v>1</v>
      </c>
      <c r="G167" s="2">
        <v>0</v>
      </c>
      <c r="H167" s="2">
        <v>2</v>
      </c>
      <c r="I167" s="2">
        <v>1</v>
      </c>
      <c r="J167" s="2">
        <v>3</v>
      </c>
      <c r="K167" s="32">
        <v>0.2</v>
      </c>
      <c r="L167" s="32">
        <v>0.70000000000000007</v>
      </c>
      <c r="M167" s="33">
        <v>1.4</v>
      </c>
      <c r="N167" s="2" t="s">
        <v>2812</v>
      </c>
      <c r="O167" s="2" t="s">
        <v>2810</v>
      </c>
      <c r="P167" s="2" t="s">
        <v>2814</v>
      </c>
      <c r="Q167" s="2" t="s">
        <v>965</v>
      </c>
      <c r="R167" s="2" t="s">
        <v>286</v>
      </c>
      <c r="S167" s="2" t="s">
        <v>966</v>
      </c>
      <c r="T167" s="2" t="s">
        <v>967</v>
      </c>
      <c r="U167" s="2" t="s">
        <v>968</v>
      </c>
      <c r="V167" s="2" t="s">
        <v>72</v>
      </c>
      <c r="W167" s="2" t="s">
        <v>22</v>
      </c>
    </row>
    <row r="168" spans="1:23" ht="14">
      <c r="A168" s="2">
        <v>209</v>
      </c>
      <c r="B168" s="2" t="s">
        <v>1311</v>
      </c>
      <c r="C168" s="2" t="s">
        <v>93</v>
      </c>
      <c r="D168" s="2" t="s">
        <v>214</v>
      </c>
      <c r="E168" s="2">
        <v>89753</v>
      </c>
      <c r="F168" s="2">
        <v>1</v>
      </c>
      <c r="G168" s="2">
        <v>0</v>
      </c>
      <c r="H168" s="2">
        <v>2</v>
      </c>
      <c r="I168" s="2">
        <v>1</v>
      </c>
      <c r="J168" s="2">
        <v>3</v>
      </c>
      <c r="K168" s="32">
        <v>0.2</v>
      </c>
      <c r="L168" s="32">
        <v>0.70000000000000007</v>
      </c>
      <c r="M168" s="33">
        <v>1.4</v>
      </c>
      <c r="N168" s="2" t="s">
        <v>2812</v>
      </c>
      <c r="O168" s="2" t="s">
        <v>2810</v>
      </c>
      <c r="P168" s="2" t="s">
        <v>2814</v>
      </c>
      <c r="Q168" s="2" t="s">
        <v>1312</v>
      </c>
      <c r="R168" s="2" t="s">
        <v>286</v>
      </c>
      <c r="S168" s="2" t="s">
        <v>1313</v>
      </c>
      <c r="T168" s="2" t="s">
        <v>1314</v>
      </c>
      <c r="U168" s="2" t="s">
        <v>1315</v>
      </c>
      <c r="V168" s="2" t="s">
        <v>141</v>
      </c>
      <c r="W168" s="2" t="s">
        <v>22</v>
      </c>
    </row>
    <row r="169" spans="1:23" ht="14">
      <c r="A169" s="2">
        <v>179</v>
      </c>
      <c r="B169" s="2" t="s">
        <v>1175</v>
      </c>
      <c r="C169" s="2" t="s">
        <v>43</v>
      </c>
      <c r="D169" s="2" t="s">
        <v>1176</v>
      </c>
      <c r="E169" s="2">
        <v>55524</v>
      </c>
      <c r="F169" s="2">
        <v>0</v>
      </c>
      <c r="G169" s="2">
        <v>2</v>
      </c>
      <c r="H169" s="2">
        <v>1</v>
      </c>
      <c r="I169" s="2">
        <v>1</v>
      </c>
      <c r="J169" s="2">
        <v>3</v>
      </c>
      <c r="K169" s="32">
        <v>0.12</v>
      </c>
      <c r="L169" s="32">
        <v>0.70000000000000007</v>
      </c>
      <c r="M169" s="33">
        <v>1.3000000000000003</v>
      </c>
      <c r="N169" s="2" t="s">
        <v>2812</v>
      </c>
      <c r="O169" s="2" t="s">
        <v>2810</v>
      </c>
      <c r="P169" s="2" t="s">
        <v>2814</v>
      </c>
      <c r="Q169" s="2" t="s">
        <v>1274</v>
      </c>
      <c r="R169" s="2" t="s">
        <v>1275</v>
      </c>
      <c r="S169" s="2" t="s">
        <v>1276</v>
      </c>
      <c r="T169" s="2" t="s">
        <v>1277</v>
      </c>
      <c r="U169" s="2" t="s">
        <v>1278</v>
      </c>
      <c r="V169" s="2" t="s">
        <v>1279</v>
      </c>
      <c r="W169" s="2" t="s">
        <v>22</v>
      </c>
    </row>
    <row r="170" spans="1:23" ht="14">
      <c r="A170" s="2">
        <v>218</v>
      </c>
      <c r="B170" s="2" t="s">
        <v>923</v>
      </c>
      <c r="C170" s="2" t="s">
        <v>777</v>
      </c>
      <c r="D170" s="2" t="s">
        <v>214</v>
      </c>
      <c r="E170" s="2">
        <v>53597</v>
      </c>
      <c r="F170" s="2">
        <v>0</v>
      </c>
      <c r="G170" s="2">
        <v>0</v>
      </c>
      <c r="H170" s="2">
        <v>3</v>
      </c>
      <c r="I170" s="2">
        <v>1</v>
      </c>
      <c r="J170" s="2">
        <v>3</v>
      </c>
      <c r="K170" s="32">
        <v>0</v>
      </c>
      <c r="L170" s="32">
        <v>0.70000000000000007</v>
      </c>
      <c r="M170" s="33">
        <v>1.3000000000000003</v>
      </c>
      <c r="N170" s="2" t="s">
        <v>2812</v>
      </c>
      <c r="O170" s="2" t="s">
        <v>2810</v>
      </c>
      <c r="P170" s="2" t="s">
        <v>2814</v>
      </c>
      <c r="Q170" s="2" t="s">
        <v>924</v>
      </c>
      <c r="R170" s="2" t="s">
        <v>925</v>
      </c>
      <c r="S170" s="2" t="s">
        <v>926</v>
      </c>
      <c r="T170" s="2" t="s">
        <v>927</v>
      </c>
      <c r="U170" s="2" t="s">
        <v>928</v>
      </c>
      <c r="V170" s="2" t="s">
        <v>223</v>
      </c>
      <c r="W170" s="2" t="s">
        <v>672</v>
      </c>
    </row>
    <row r="171" spans="1:23" ht="14">
      <c r="A171" s="2">
        <v>227</v>
      </c>
      <c r="B171" s="2" t="s">
        <v>1494</v>
      </c>
      <c r="C171" s="2" t="s">
        <v>43</v>
      </c>
      <c r="D171" s="2" t="s">
        <v>1495</v>
      </c>
      <c r="E171" s="2">
        <v>76453</v>
      </c>
      <c r="F171" s="2">
        <v>0</v>
      </c>
      <c r="G171" s="2">
        <v>0</v>
      </c>
      <c r="H171" s="2">
        <v>3</v>
      </c>
      <c r="I171" s="2">
        <v>1</v>
      </c>
      <c r="J171" s="2">
        <v>3</v>
      </c>
      <c r="K171" s="32">
        <v>0</v>
      </c>
      <c r="L171" s="32">
        <v>0.70000000000000007</v>
      </c>
      <c r="M171" s="33">
        <v>1.3000000000000003</v>
      </c>
      <c r="N171" s="2" t="s">
        <v>2812</v>
      </c>
      <c r="O171" s="2" t="s">
        <v>2810</v>
      </c>
      <c r="P171" s="2" t="s">
        <v>2814</v>
      </c>
      <c r="Q171" s="2" t="s">
        <v>2254</v>
      </c>
      <c r="R171" s="2" t="s">
        <v>147</v>
      </c>
      <c r="S171" s="2" t="s">
        <v>2255</v>
      </c>
      <c r="T171" s="2" t="s">
        <v>2256</v>
      </c>
      <c r="U171" s="2" t="s">
        <v>2257</v>
      </c>
      <c r="V171" s="2" t="s">
        <v>2258</v>
      </c>
      <c r="W171" s="2" t="s">
        <v>321</v>
      </c>
    </row>
    <row r="172" spans="1:23" ht="14">
      <c r="A172" s="2">
        <v>228</v>
      </c>
      <c r="B172" s="2" t="s">
        <v>791</v>
      </c>
      <c r="C172" s="2" t="s">
        <v>43</v>
      </c>
      <c r="D172" s="2" t="s">
        <v>792</v>
      </c>
      <c r="E172" s="2">
        <v>75100</v>
      </c>
      <c r="F172" s="2">
        <v>0</v>
      </c>
      <c r="G172" s="2">
        <v>0</v>
      </c>
      <c r="H172" s="2">
        <v>3</v>
      </c>
      <c r="I172" s="2">
        <v>1</v>
      </c>
      <c r="J172" s="2">
        <v>3</v>
      </c>
      <c r="K172" s="32">
        <v>0</v>
      </c>
      <c r="L172" s="32">
        <v>0.70000000000000007</v>
      </c>
      <c r="M172" s="33">
        <v>1.3000000000000003</v>
      </c>
      <c r="N172" s="2" t="s">
        <v>2812</v>
      </c>
      <c r="O172" s="2" t="s">
        <v>2810</v>
      </c>
      <c r="P172" s="2" t="s">
        <v>2814</v>
      </c>
      <c r="Q172" s="2" t="s">
        <v>836</v>
      </c>
      <c r="R172" s="2" t="s">
        <v>837</v>
      </c>
      <c r="S172" s="2" t="s">
        <v>838</v>
      </c>
      <c r="T172" s="2" t="s">
        <v>839</v>
      </c>
      <c r="U172" s="2" t="s">
        <v>840</v>
      </c>
      <c r="V172" s="2" t="s">
        <v>640</v>
      </c>
      <c r="W172" s="2" t="s">
        <v>22</v>
      </c>
    </row>
    <row r="173" spans="1:23" ht="14">
      <c r="A173" s="2">
        <v>32</v>
      </c>
      <c r="B173" s="2" t="s">
        <v>239</v>
      </c>
      <c r="C173" s="2" t="s">
        <v>46</v>
      </c>
      <c r="D173" s="2" t="s">
        <v>240</v>
      </c>
      <c r="E173" s="2">
        <v>80730</v>
      </c>
      <c r="F173" s="2">
        <v>1</v>
      </c>
      <c r="G173" s="2">
        <v>2</v>
      </c>
      <c r="H173" s="2">
        <v>1</v>
      </c>
      <c r="I173" s="2">
        <v>0</v>
      </c>
      <c r="J173" s="2">
        <v>2</v>
      </c>
      <c r="K173" s="32">
        <v>0.32</v>
      </c>
      <c r="L173" s="32">
        <v>0.4</v>
      </c>
      <c r="M173" s="33">
        <v>1.2999999999999998</v>
      </c>
      <c r="N173" s="2" t="s">
        <v>2812</v>
      </c>
      <c r="O173" s="2" t="s">
        <v>2812</v>
      </c>
      <c r="P173" s="2" t="s">
        <v>2815</v>
      </c>
      <c r="Q173" s="2" t="s">
        <v>241</v>
      </c>
      <c r="R173" s="2" t="s">
        <v>27</v>
      </c>
      <c r="S173" s="2" t="s">
        <v>242</v>
      </c>
      <c r="T173" s="2" t="s">
        <v>243</v>
      </c>
      <c r="U173" s="2" t="s">
        <v>244</v>
      </c>
      <c r="V173" s="2" t="s">
        <v>32</v>
      </c>
      <c r="W173" s="2" t="s">
        <v>165</v>
      </c>
    </row>
    <row r="174" spans="1:23" ht="14">
      <c r="A174" s="2">
        <v>100</v>
      </c>
      <c r="B174" s="2" t="s">
        <v>826</v>
      </c>
      <c r="C174" s="2" t="s">
        <v>827</v>
      </c>
      <c r="D174" s="2" t="s">
        <v>373</v>
      </c>
      <c r="E174" s="2">
        <v>178468</v>
      </c>
      <c r="F174" s="2">
        <v>3</v>
      </c>
      <c r="G174" s="2">
        <v>0</v>
      </c>
      <c r="H174" s="2">
        <v>1</v>
      </c>
      <c r="I174" s="2">
        <v>0</v>
      </c>
      <c r="J174" s="2">
        <v>1</v>
      </c>
      <c r="K174" s="32">
        <v>0.60000000000000009</v>
      </c>
      <c r="L174" s="32">
        <v>0.2</v>
      </c>
      <c r="M174" s="33">
        <v>1.2999999999999998</v>
      </c>
      <c r="N174" s="2" t="s">
        <v>2810</v>
      </c>
      <c r="O174" s="2" t="s">
        <v>2812</v>
      </c>
      <c r="P174" s="2" t="s">
        <v>2813</v>
      </c>
      <c r="Q174" s="2" t="s">
        <v>828</v>
      </c>
      <c r="R174" s="2" t="s">
        <v>179</v>
      </c>
      <c r="S174" s="2" t="s">
        <v>829</v>
      </c>
      <c r="T174" s="2" t="s">
        <v>830</v>
      </c>
      <c r="U174" s="2" t="s">
        <v>831</v>
      </c>
      <c r="V174" s="2" t="s">
        <v>507</v>
      </c>
      <c r="W174" s="2" t="s">
        <v>520</v>
      </c>
    </row>
    <row r="175" spans="1:23" ht="14">
      <c r="A175" s="2">
        <v>109</v>
      </c>
      <c r="B175" s="2" t="s">
        <v>757</v>
      </c>
      <c r="C175" s="2" t="s">
        <v>24</v>
      </c>
      <c r="D175" s="2" t="s">
        <v>214</v>
      </c>
      <c r="E175" s="2">
        <v>236226</v>
      </c>
      <c r="F175" s="2">
        <v>3</v>
      </c>
      <c r="G175" s="2">
        <v>0</v>
      </c>
      <c r="H175" s="2">
        <v>1</v>
      </c>
      <c r="I175" s="2">
        <v>0</v>
      </c>
      <c r="J175" s="2">
        <v>1</v>
      </c>
      <c r="K175" s="32">
        <v>0.60000000000000009</v>
      </c>
      <c r="L175" s="32">
        <v>0.2</v>
      </c>
      <c r="M175" s="33">
        <v>1.2999999999999998</v>
      </c>
      <c r="N175" s="2" t="s">
        <v>2810</v>
      </c>
      <c r="O175" s="2" t="s">
        <v>2812</v>
      </c>
      <c r="P175" s="2" t="s">
        <v>2813</v>
      </c>
      <c r="Q175" s="2" t="s">
        <v>2439</v>
      </c>
      <c r="R175" s="2" t="s">
        <v>2440</v>
      </c>
      <c r="S175" s="2" t="s">
        <v>2441</v>
      </c>
      <c r="T175" s="2" t="s">
        <v>1871</v>
      </c>
      <c r="U175" s="2" t="s">
        <v>2442</v>
      </c>
      <c r="V175" s="2" t="s">
        <v>672</v>
      </c>
      <c r="W175" s="2" t="s">
        <v>640</v>
      </c>
    </row>
    <row r="176" spans="1:23" ht="14">
      <c r="A176" s="2">
        <v>116</v>
      </c>
      <c r="B176" s="2" t="s">
        <v>1526</v>
      </c>
      <c r="C176" s="2" t="s">
        <v>24</v>
      </c>
      <c r="D176" s="2" t="s">
        <v>214</v>
      </c>
      <c r="E176" s="2">
        <v>214521</v>
      </c>
      <c r="F176" s="2">
        <v>3</v>
      </c>
      <c r="G176" s="2">
        <v>0</v>
      </c>
      <c r="H176" s="2">
        <v>1</v>
      </c>
      <c r="I176" s="2">
        <v>0</v>
      </c>
      <c r="J176" s="2">
        <v>1</v>
      </c>
      <c r="K176" s="32">
        <v>0.60000000000000009</v>
      </c>
      <c r="L176" s="32">
        <v>0.2</v>
      </c>
      <c r="M176" s="33">
        <v>1.2999999999999998</v>
      </c>
      <c r="N176" s="2" t="s">
        <v>2810</v>
      </c>
      <c r="O176" s="2" t="s">
        <v>2812</v>
      </c>
      <c r="P176" s="2" t="s">
        <v>2813</v>
      </c>
      <c r="Q176" s="2" t="s">
        <v>1527</v>
      </c>
      <c r="R176" s="2" t="s">
        <v>619</v>
      </c>
      <c r="S176" s="2" t="s">
        <v>1528</v>
      </c>
      <c r="T176" s="2" t="s">
        <v>1529</v>
      </c>
      <c r="U176" s="2" t="s">
        <v>1530</v>
      </c>
      <c r="V176" s="2" t="s">
        <v>1531</v>
      </c>
      <c r="W176" s="2" t="s">
        <v>231</v>
      </c>
    </row>
    <row r="177" spans="1:23" ht="14">
      <c r="A177" s="2">
        <v>35</v>
      </c>
      <c r="B177" s="2" t="s">
        <v>442</v>
      </c>
      <c r="C177" s="2" t="s">
        <v>443</v>
      </c>
      <c r="D177" s="2" t="s">
        <v>444</v>
      </c>
      <c r="E177" s="2">
        <v>65144</v>
      </c>
      <c r="F177" s="2">
        <v>0</v>
      </c>
      <c r="G177" s="2">
        <v>3</v>
      </c>
      <c r="H177" s="2">
        <v>1</v>
      </c>
      <c r="I177" s="2">
        <v>0</v>
      </c>
      <c r="J177" s="2">
        <v>2</v>
      </c>
      <c r="K177" s="32">
        <v>0.18</v>
      </c>
      <c r="L177" s="32">
        <v>0.4</v>
      </c>
      <c r="M177" s="33">
        <v>1.2000000000000002</v>
      </c>
      <c r="N177" s="2" t="s">
        <v>2812</v>
      </c>
      <c r="O177" s="2" t="s">
        <v>2812</v>
      </c>
      <c r="P177" s="2" t="s">
        <v>2815</v>
      </c>
      <c r="Q177" s="2" t="s">
        <v>445</v>
      </c>
      <c r="R177" s="2" t="s">
        <v>446</v>
      </c>
      <c r="S177" s="2" t="s">
        <v>447</v>
      </c>
      <c r="T177" s="2" t="s">
        <v>448</v>
      </c>
      <c r="U177" s="2" t="s">
        <v>449</v>
      </c>
      <c r="V177" s="2" t="s">
        <v>450</v>
      </c>
      <c r="W177" s="2" t="s">
        <v>116</v>
      </c>
    </row>
    <row r="178" spans="1:23" ht="14">
      <c r="A178" s="2">
        <v>36</v>
      </c>
      <c r="B178" s="2" t="s">
        <v>424</v>
      </c>
      <c r="C178" s="2" t="s">
        <v>169</v>
      </c>
      <c r="D178" s="2" t="s">
        <v>425</v>
      </c>
      <c r="E178" s="2">
        <v>65289</v>
      </c>
      <c r="F178" s="2">
        <v>0</v>
      </c>
      <c r="G178" s="2">
        <v>3</v>
      </c>
      <c r="H178" s="2">
        <v>1</v>
      </c>
      <c r="I178" s="2">
        <v>0</v>
      </c>
      <c r="J178" s="2">
        <v>2</v>
      </c>
      <c r="K178" s="32">
        <v>0.18</v>
      </c>
      <c r="L178" s="32">
        <v>0.4</v>
      </c>
      <c r="M178" s="33">
        <v>1.2000000000000002</v>
      </c>
      <c r="N178" s="2" t="s">
        <v>2812</v>
      </c>
      <c r="O178" s="2" t="s">
        <v>2812</v>
      </c>
      <c r="P178" s="2" t="s">
        <v>2815</v>
      </c>
      <c r="Q178" s="2" t="s">
        <v>426</v>
      </c>
      <c r="R178" s="2" t="s">
        <v>36</v>
      </c>
      <c r="S178" s="2" t="s">
        <v>427</v>
      </c>
      <c r="T178" s="2" t="s">
        <v>354</v>
      </c>
      <c r="U178" s="2" t="s">
        <v>428</v>
      </c>
      <c r="V178" s="2" t="s">
        <v>21</v>
      </c>
      <c r="W178" s="2" t="s">
        <v>393</v>
      </c>
    </row>
    <row r="179" spans="1:23" ht="14">
      <c r="A179" s="2">
        <v>170</v>
      </c>
      <c r="B179" s="2" t="s">
        <v>2151</v>
      </c>
      <c r="C179" s="2" t="s">
        <v>2152</v>
      </c>
      <c r="D179" s="2" t="s">
        <v>118</v>
      </c>
      <c r="E179" s="2">
        <v>52157</v>
      </c>
      <c r="F179" s="2">
        <v>0</v>
      </c>
      <c r="G179" s="2">
        <v>3</v>
      </c>
      <c r="H179" s="2">
        <v>1</v>
      </c>
      <c r="I179" s="2">
        <v>0</v>
      </c>
      <c r="J179" s="2">
        <v>2</v>
      </c>
      <c r="K179" s="32">
        <v>0.18</v>
      </c>
      <c r="L179" s="32">
        <v>0.4</v>
      </c>
      <c r="M179" s="33">
        <v>1.2000000000000002</v>
      </c>
      <c r="N179" s="2" t="s">
        <v>2812</v>
      </c>
      <c r="O179" s="2" t="s">
        <v>2812</v>
      </c>
      <c r="P179" s="2" t="s">
        <v>2815</v>
      </c>
      <c r="Q179" s="2" t="s">
        <v>2153</v>
      </c>
      <c r="R179" s="2" t="s">
        <v>1038</v>
      </c>
      <c r="S179" s="2" t="s">
        <v>2154</v>
      </c>
      <c r="T179" s="2" t="s">
        <v>2155</v>
      </c>
      <c r="U179" s="2" t="s">
        <v>2156</v>
      </c>
      <c r="V179" s="2" t="s">
        <v>955</v>
      </c>
      <c r="W179" s="2" t="s">
        <v>80</v>
      </c>
    </row>
    <row r="180" spans="1:23" ht="14">
      <c r="A180" s="2">
        <v>190</v>
      </c>
      <c r="B180" s="2" t="s">
        <v>531</v>
      </c>
      <c r="C180" s="2" t="s">
        <v>84</v>
      </c>
      <c r="D180" s="2" t="s">
        <v>523</v>
      </c>
      <c r="E180" s="2">
        <v>56400</v>
      </c>
      <c r="F180" s="2">
        <v>0</v>
      </c>
      <c r="G180" s="2">
        <v>2</v>
      </c>
      <c r="H180" s="2">
        <v>2</v>
      </c>
      <c r="I180" s="2">
        <v>0</v>
      </c>
      <c r="J180" s="2">
        <v>2</v>
      </c>
      <c r="K180" s="32">
        <v>0.24</v>
      </c>
      <c r="L180" s="32">
        <v>0.4</v>
      </c>
      <c r="M180" s="33">
        <v>1.2000000000000002</v>
      </c>
      <c r="N180" s="2" t="s">
        <v>2812</v>
      </c>
      <c r="O180" s="2" t="s">
        <v>2812</v>
      </c>
      <c r="P180" s="2" t="s">
        <v>2815</v>
      </c>
      <c r="Q180" s="2" t="s">
        <v>1960</v>
      </c>
      <c r="R180" s="2" t="s">
        <v>251</v>
      </c>
      <c r="S180" s="2" t="s">
        <v>1961</v>
      </c>
      <c r="T180" s="2" t="s">
        <v>1962</v>
      </c>
      <c r="U180" s="2" t="s">
        <v>1963</v>
      </c>
      <c r="V180" s="2" t="s">
        <v>212</v>
      </c>
      <c r="W180" s="2" t="s">
        <v>22</v>
      </c>
    </row>
    <row r="181" spans="1:23" ht="14">
      <c r="A181" s="2">
        <v>191</v>
      </c>
      <c r="B181" s="2" t="s">
        <v>666</v>
      </c>
      <c r="C181" s="2" t="s">
        <v>1413</v>
      </c>
      <c r="D181" s="2" t="s">
        <v>330</v>
      </c>
      <c r="E181" s="2">
        <v>60359</v>
      </c>
      <c r="F181" s="2">
        <v>0</v>
      </c>
      <c r="G181" s="2">
        <v>2</v>
      </c>
      <c r="H181" s="2">
        <v>1</v>
      </c>
      <c r="I181" s="2">
        <v>0</v>
      </c>
      <c r="J181" s="2">
        <v>3</v>
      </c>
      <c r="K181" s="32">
        <v>0.12</v>
      </c>
      <c r="L181" s="32">
        <v>0.60000000000000009</v>
      </c>
      <c r="M181" s="33">
        <v>1.2000000000000002</v>
      </c>
      <c r="N181" s="2" t="s">
        <v>2812</v>
      </c>
      <c r="O181" s="2" t="s">
        <v>2810</v>
      </c>
      <c r="P181" s="2" t="s">
        <v>2814</v>
      </c>
      <c r="Q181" s="2" t="s">
        <v>1414</v>
      </c>
      <c r="R181" s="2" t="s">
        <v>261</v>
      </c>
      <c r="S181" s="2" t="s">
        <v>1415</v>
      </c>
      <c r="T181" s="2" t="s">
        <v>1416</v>
      </c>
      <c r="U181" s="2" t="s">
        <v>1417</v>
      </c>
      <c r="V181" s="2" t="s">
        <v>1418</v>
      </c>
      <c r="W181" s="2" t="s">
        <v>22</v>
      </c>
    </row>
    <row r="182" spans="1:23" ht="14">
      <c r="A182" s="2">
        <v>214</v>
      </c>
      <c r="B182" s="2" t="s">
        <v>2394</v>
      </c>
      <c r="C182" s="2" t="s">
        <v>128</v>
      </c>
      <c r="D182" s="2" t="s">
        <v>214</v>
      </c>
      <c r="E182" s="2">
        <v>81097</v>
      </c>
      <c r="F182" s="2">
        <v>1</v>
      </c>
      <c r="G182" s="2">
        <v>0</v>
      </c>
      <c r="H182" s="2">
        <v>1</v>
      </c>
      <c r="I182" s="2">
        <v>1</v>
      </c>
      <c r="J182" s="2">
        <v>3</v>
      </c>
      <c r="K182" s="32">
        <v>0.2</v>
      </c>
      <c r="L182" s="32">
        <v>0.70000000000000007</v>
      </c>
      <c r="M182" s="33">
        <v>1.2000000000000002</v>
      </c>
      <c r="N182" s="2" t="s">
        <v>2812</v>
      </c>
      <c r="O182" s="2" t="s">
        <v>2810</v>
      </c>
      <c r="P182" s="2" t="s">
        <v>2814</v>
      </c>
      <c r="Q182" s="2" t="s">
        <v>2395</v>
      </c>
      <c r="R182" s="2" t="s">
        <v>2291</v>
      </c>
      <c r="S182" s="2" t="s">
        <v>2396</v>
      </c>
      <c r="T182" s="2" t="s">
        <v>2397</v>
      </c>
      <c r="U182" s="2" t="s">
        <v>2398</v>
      </c>
      <c r="V182" s="2" t="s">
        <v>142</v>
      </c>
      <c r="W182" s="2" t="s">
        <v>212</v>
      </c>
    </row>
    <row r="183" spans="1:23" ht="14">
      <c r="A183" s="2">
        <v>215</v>
      </c>
      <c r="B183" s="2" t="s">
        <v>1976</v>
      </c>
      <c r="C183" s="2" t="s">
        <v>43</v>
      </c>
      <c r="D183" s="2" t="s">
        <v>1977</v>
      </c>
      <c r="E183" s="2">
        <v>80478</v>
      </c>
      <c r="F183" s="2">
        <v>1</v>
      </c>
      <c r="G183" s="2">
        <v>0</v>
      </c>
      <c r="H183" s="2">
        <v>1</v>
      </c>
      <c r="I183" s="2">
        <v>1</v>
      </c>
      <c r="J183" s="2">
        <v>3</v>
      </c>
      <c r="K183" s="32">
        <v>0.2</v>
      </c>
      <c r="L183" s="32">
        <v>0.70000000000000007</v>
      </c>
      <c r="M183" s="33">
        <v>1.2000000000000002</v>
      </c>
      <c r="N183" s="2" t="s">
        <v>2812</v>
      </c>
      <c r="O183" s="2" t="s">
        <v>2810</v>
      </c>
      <c r="P183" s="2" t="s">
        <v>2814</v>
      </c>
      <c r="Q183" s="2" t="s">
        <v>1978</v>
      </c>
      <c r="R183" s="2" t="s">
        <v>1082</v>
      </c>
      <c r="S183" s="2" t="s">
        <v>1979</v>
      </c>
      <c r="T183" s="2" t="s">
        <v>1980</v>
      </c>
      <c r="U183" s="2" t="s">
        <v>1981</v>
      </c>
      <c r="V183" s="2" t="s">
        <v>492</v>
      </c>
      <c r="W183" s="2" t="s">
        <v>141</v>
      </c>
    </row>
    <row r="184" spans="1:23" ht="14">
      <c r="A184" s="2">
        <v>31</v>
      </c>
      <c r="B184" s="2" t="s">
        <v>402</v>
      </c>
      <c r="C184" s="2" t="s">
        <v>403</v>
      </c>
      <c r="D184" s="2" t="s">
        <v>404</v>
      </c>
      <c r="E184" s="2">
        <v>130760</v>
      </c>
      <c r="F184" s="2">
        <v>2</v>
      </c>
      <c r="G184" s="2">
        <v>1</v>
      </c>
      <c r="H184" s="2">
        <v>1</v>
      </c>
      <c r="I184" s="2">
        <v>0</v>
      </c>
      <c r="J184" s="2">
        <v>1</v>
      </c>
      <c r="K184" s="32">
        <v>0.46</v>
      </c>
      <c r="L184" s="32">
        <v>0.2</v>
      </c>
      <c r="M184" s="33">
        <v>1.2</v>
      </c>
      <c r="N184" s="2" t="s">
        <v>2812</v>
      </c>
      <c r="O184" s="2" t="s">
        <v>2812</v>
      </c>
      <c r="P184" s="2" t="s">
        <v>2815</v>
      </c>
      <c r="Q184" s="2" t="s">
        <v>405</v>
      </c>
      <c r="R184" s="2" t="s">
        <v>406</v>
      </c>
      <c r="S184" s="2" t="s">
        <v>407</v>
      </c>
      <c r="T184" s="2" t="s">
        <v>408</v>
      </c>
      <c r="U184" s="2" t="s">
        <v>409</v>
      </c>
      <c r="V184" s="2" t="s">
        <v>321</v>
      </c>
      <c r="W184" s="2" t="s">
        <v>54</v>
      </c>
    </row>
    <row r="185" spans="1:23" ht="14">
      <c r="A185" s="2">
        <v>137</v>
      </c>
      <c r="B185" s="2" t="s">
        <v>1394</v>
      </c>
      <c r="C185" s="2" t="s">
        <v>46</v>
      </c>
      <c r="D185" s="2" t="s">
        <v>1395</v>
      </c>
      <c r="E185" s="2">
        <v>138444</v>
      </c>
      <c r="F185" s="2">
        <v>2</v>
      </c>
      <c r="G185" s="2">
        <v>2</v>
      </c>
      <c r="H185" s="2">
        <v>0</v>
      </c>
      <c r="I185" s="2">
        <v>0</v>
      </c>
      <c r="J185" s="2">
        <v>1</v>
      </c>
      <c r="K185" s="32">
        <v>0.4</v>
      </c>
      <c r="L185" s="32">
        <v>0.2</v>
      </c>
      <c r="M185" s="33">
        <v>1.2</v>
      </c>
      <c r="N185" s="2" t="s">
        <v>2812</v>
      </c>
      <c r="O185" s="2" t="s">
        <v>2812</v>
      </c>
      <c r="P185" s="2" t="s">
        <v>2815</v>
      </c>
      <c r="Q185" s="2" t="s">
        <v>1396</v>
      </c>
      <c r="R185" s="2" t="s">
        <v>1397</v>
      </c>
      <c r="S185" s="2" t="s">
        <v>1398</v>
      </c>
      <c r="U185" s="2" t="s">
        <v>1399</v>
      </c>
      <c r="V185" s="2" t="s">
        <v>1061</v>
      </c>
      <c r="W185" s="2" t="s">
        <v>80</v>
      </c>
    </row>
    <row r="186" spans="1:23" ht="14">
      <c r="A186" s="2">
        <v>143</v>
      </c>
      <c r="B186" s="2" t="s">
        <v>1644</v>
      </c>
      <c r="C186" s="2" t="s">
        <v>216</v>
      </c>
      <c r="D186" s="2" t="s">
        <v>1645</v>
      </c>
      <c r="E186" s="2">
        <v>114640</v>
      </c>
      <c r="F186" s="2">
        <v>2</v>
      </c>
      <c r="G186" s="2">
        <v>1</v>
      </c>
      <c r="H186" s="2">
        <v>1</v>
      </c>
      <c r="I186" s="2">
        <v>0</v>
      </c>
      <c r="J186" s="2">
        <v>1</v>
      </c>
      <c r="K186" s="32">
        <v>0.46</v>
      </c>
      <c r="L186" s="32">
        <v>0.2</v>
      </c>
      <c r="M186" s="33">
        <v>1.2</v>
      </c>
      <c r="N186" s="2" t="s">
        <v>2812</v>
      </c>
      <c r="O186" s="2" t="s">
        <v>2812</v>
      </c>
      <c r="P186" s="2" t="s">
        <v>2815</v>
      </c>
      <c r="Q186" s="2" t="s">
        <v>1646</v>
      </c>
      <c r="R186" s="2" t="s">
        <v>1647</v>
      </c>
      <c r="S186" s="2" t="s">
        <v>1648</v>
      </c>
      <c r="T186" s="2" t="s">
        <v>595</v>
      </c>
      <c r="U186" s="2" t="s">
        <v>1649</v>
      </c>
      <c r="V186" s="2" t="s">
        <v>212</v>
      </c>
      <c r="W186" s="2" t="s">
        <v>53</v>
      </c>
    </row>
    <row r="187" spans="1:23" ht="14">
      <c r="A187" s="2">
        <v>172</v>
      </c>
      <c r="B187" s="2" t="s">
        <v>996</v>
      </c>
      <c r="C187" s="2" t="s">
        <v>43</v>
      </c>
      <c r="D187" s="2" t="s">
        <v>997</v>
      </c>
      <c r="E187" s="2">
        <v>85000</v>
      </c>
      <c r="F187" s="2">
        <v>1</v>
      </c>
      <c r="G187" s="2">
        <v>1</v>
      </c>
      <c r="H187" s="2">
        <v>1</v>
      </c>
      <c r="I187" s="2">
        <v>1</v>
      </c>
      <c r="J187" s="2">
        <v>2</v>
      </c>
      <c r="K187" s="32">
        <v>0.26</v>
      </c>
      <c r="L187" s="32">
        <v>0.5</v>
      </c>
      <c r="M187" s="33">
        <v>1.2</v>
      </c>
      <c r="N187" s="2" t="s">
        <v>2812</v>
      </c>
      <c r="O187" s="2" t="s">
        <v>2812</v>
      </c>
      <c r="P187" s="2" t="s">
        <v>2815</v>
      </c>
      <c r="Q187" s="2" t="s">
        <v>998</v>
      </c>
      <c r="R187" s="2" t="s">
        <v>913</v>
      </c>
      <c r="S187" s="2" t="s">
        <v>999</v>
      </c>
      <c r="T187" s="2" t="s">
        <v>1000</v>
      </c>
      <c r="U187" s="2" t="s">
        <v>1001</v>
      </c>
      <c r="V187" s="2" t="s">
        <v>441</v>
      </c>
      <c r="W187" s="2" t="s">
        <v>72</v>
      </c>
    </row>
    <row r="188" spans="1:23" ht="14">
      <c r="A188" s="2">
        <v>174</v>
      </c>
      <c r="B188" s="2" t="s">
        <v>1626</v>
      </c>
      <c r="C188" s="2" t="s">
        <v>24</v>
      </c>
      <c r="D188" s="2" t="s">
        <v>214</v>
      </c>
      <c r="E188" s="2">
        <v>129177</v>
      </c>
      <c r="F188" s="2">
        <v>2</v>
      </c>
      <c r="G188" s="2">
        <v>0</v>
      </c>
      <c r="H188" s="2">
        <v>2</v>
      </c>
      <c r="I188" s="2">
        <v>0</v>
      </c>
      <c r="J188" s="2">
        <v>1</v>
      </c>
      <c r="K188" s="32">
        <v>0.4</v>
      </c>
      <c r="L188" s="32">
        <v>0.2</v>
      </c>
      <c r="M188" s="33">
        <v>1.2</v>
      </c>
      <c r="N188" s="2" t="s">
        <v>2812</v>
      </c>
      <c r="O188" s="2" t="s">
        <v>2812</v>
      </c>
      <c r="P188" s="2" t="s">
        <v>2815</v>
      </c>
      <c r="Q188" s="2" t="s">
        <v>1627</v>
      </c>
      <c r="R188" s="2" t="s">
        <v>1628</v>
      </c>
      <c r="S188" s="2" t="s">
        <v>1629</v>
      </c>
      <c r="T188" s="2" t="s">
        <v>1450</v>
      </c>
      <c r="U188" s="2" t="s">
        <v>1630</v>
      </c>
      <c r="V188" s="2" t="s">
        <v>40</v>
      </c>
      <c r="W188" s="2" t="s">
        <v>61</v>
      </c>
    </row>
    <row r="189" spans="1:23" ht="14">
      <c r="A189" s="2">
        <v>208</v>
      </c>
      <c r="B189" s="2" t="s">
        <v>599</v>
      </c>
      <c r="C189" s="2" t="s">
        <v>46</v>
      </c>
      <c r="D189" s="2" t="s">
        <v>214</v>
      </c>
      <c r="E189" s="2">
        <v>78401</v>
      </c>
      <c r="F189" s="2">
        <v>1</v>
      </c>
      <c r="G189" s="2">
        <v>0</v>
      </c>
      <c r="H189" s="2">
        <v>1</v>
      </c>
      <c r="I189" s="2">
        <v>0</v>
      </c>
      <c r="J189" s="2">
        <v>3</v>
      </c>
      <c r="K189" s="32">
        <v>0.2</v>
      </c>
      <c r="L189" s="32">
        <v>0.60000000000000009</v>
      </c>
      <c r="M189" s="33">
        <v>1.1000000000000001</v>
      </c>
      <c r="N189" s="2" t="s">
        <v>2812</v>
      </c>
      <c r="O189" s="2" t="s">
        <v>2810</v>
      </c>
      <c r="P189" s="2" t="s">
        <v>2814</v>
      </c>
      <c r="Q189" s="2" t="s">
        <v>1201</v>
      </c>
      <c r="R189" s="2" t="s">
        <v>412</v>
      </c>
      <c r="S189" s="2" t="s">
        <v>1202</v>
      </c>
      <c r="T189" s="2" t="s">
        <v>286</v>
      </c>
      <c r="U189" s="2" t="s">
        <v>1203</v>
      </c>
      <c r="V189" s="2" t="s">
        <v>636</v>
      </c>
      <c r="W189" s="2" t="s">
        <v>22</v>
      </c>
    </row>
    <row r="190" spans="1:23" ht="14">
      <c r="A190" s="2">
        <v>220</v>
      </c>
      <c r="B190" s="2" t="s">
        <v>1661</v>
      </c>
      <c r="C190" s="2" t="s">
        <v>281</v>
      </c>
      <c r="D190" s="2" t="s">
        <v>214</v>
      </c>
      <c r="E190" s="2">
        <v>61121</v>
      </c>
      <c r="F190" s="2">
        <v>0</v>
      </c>
      <c r="G190" s="2">
        <v>0</v>
      </c>
      <c r="H190" s="2">
        <v>2</v>
      </c>
      <c r="I190" s="2">
        <v>1</v>
      </c>
      <c r="J190" s="2">
        <v>3</v>
      </c>
      <c r="K190" s="32">
        <v>0</v>
      </c>
      <c r="L190" s="32">
        <v>0.70000000000000007</v>
      </c>
      <c r="M190" s="33">
        <v>1.1000000000000001</v>
      </c>
      <c r="N190" s="2" t="s">
        <v>2812</v>
      </c>
      <c r="O190" s="2" t="s">
        <v>2810</v>
      </c>
      <c r="P190" s="2" t="s">
        <v>2814</v>
      </c>
      <c r="Q190" s="2" t="s">
        <v>1662</v>
      </c>
      <c r="R190" s="2" t="s">
        <v>1663</v>
      </c>
      <c r="S190" s="2" t="s">
        <v>1664</v>
      </c>
      <c r="T190" s="2" t="s">
        <v>1665</v>
      </c>
      <c r="U190" s="2" t="s">
        <v>1666</v>
      </c>
      <c r="V190" s="2" t="s">
        <v>1454</v>
      </c>
      <c r="W190" s="2" t="s">
        <v>22</v>
      </c>
    </row>
    <row r="191" spans="1:23" ht="14">
      <c r="A191" s="2">
        <v>226</v>
      </c>
      <c r="B191" s="2" t="s">
        <v>936</v>
      </c>
      <c r="C191" s="2" t="s">
        <v>43</v>
      </c>
      <c r="D191" s="2" t="s">
        <v>937</v>
      </c>
      <c r="E191" s="2">
        <v>51800</v>
      </c>
      <c r="F191" s="2">
        <v>0</v>
      </c>
      <c r="G191" s="2">
        <v>0</v>
      </c>
      <c r="H191" s="2">
        <v>2</v>
      </c>
      <c r="I191" s="2">
        <v>1</v>
      </c>
      <c r="J191" s="2">
        <v>3</v>
      </c>
      <c r="K191" s="32">
        <v>0</v>
      </c>
      <c r="L191" s="32">
        <v>0.70000000000000007</v>
      </c>
      <c r="M191" s="33">
        <v>1.1000000000000001</v>
      </c>
      <c r="N191" s="2" t="s">
        <v>2812</v>
      </c>
      <c r="O191" s="2" t="s">
        <v>2810</v>
      </c>
      <c r="P191" s="2" t="s">
        <v>2814</v>
      </c>
      <c r="Q191" s="2" t="s">
        <v>938</v>
      </c>
      <c r="R191" s="2" t="s">
        <v>862</v>
      </c>
      <c r="S191" s="2" t="s">
        <v>939</v>
      </c>
      <c r="T191" s="2" t="s">
        <v>940</v>
      </c>
      <c r="U191" s="2" t="s">
        <v>941</v>
      </c>
      <c r="V191" s="2" t="s">
        <v>942</v>
      </c>
      <c r="W191" s="2" t="s">
        <v>231</v>
      </c>
    </row>
    <row r="192" spans="1:23" ht="14">
      <c r="A192" s="2">
        <v>230</v>
      </c>
      <c r="B192" s="2" t="s">
        <v>263</v>
      </c>
      <c r="C192" s="2" t="s">
        <v>43</v>
      </c>
      <c r="D192" s="2" t="s">
        <v>264</v>
      </c>
      <c r="E192" s="2">
        <v>74067</v>
      </c>
      <c r="F192" s="2">
        <v>0</v>
      </c>
      <c r="G192" s="2">
        <v>0</v>
      </c>
      <c r="H192" s="2">
        <v>2</v>
      </c>
      <c r="I192" s="2">
        <v>1</v>
      </c>
      <c r="J192" s="2">
        <v>3</v>
      </c>
      <c r="K192" s="32">
        <v>0</v>
      </c>
      <c r="L192" s="32">
        <v>0.70000000000000007</v>
      </c>
      <c r="M192" s="33">
        <v>1.1000000000000001</v>
      </c>
      <c r="N192" s="2" t="s">
        <v>2812</v>
      </c>
      <c r="O192" s="2" t="s">
        <v>2810</v>
      </c>
      <c r="P192" s="2" t="s">
        <v>2814</v>
      </c>
      <c r="Q192" s="2" t="s">
        <v>1884</v>
      </c>
      <c r="R192" s="2" t="s">
        <v>1885</v>
      </c>
      <c r="S192" s="2" t="s">
        <v>1886</v>
      </c>
      <c r="T192" s="2" t="s">
        <v>1887</v>
      </c>
      <c r="U192" s="2" t="s">
        <v>1888</v>
      </c>
      <c r="V192" s="2" t="s">
        <v>41</v>
      </c>
      <c r="W192" s="2" t="s">
        <v>53</v>
      </c>
    </row>
    <row r="193" spans="1:23" ht="14">
      <c r="A193" s="2">
        <v>148</v>
      </c>
      <c r="B193" s="2" t="s">
        <v>1425</v>
      </c>
      <c r="C193" s="2" t="s">
        <v>43</v>
      </c>
      <c r="D193" s="2" t="s">
        <v>298</v>
      </c>
      <c r="E193" s="2">
        <v>97000</v>
      </c>
      <c r="F193" s="2">
        <v>1</v>
      </c>
      <c r="G193" s="2">
        <v>2</v>
      </c>
      <c r="H193" s="2">
        <v>1</v>
      </c>
      <c r="I193" s="2">
        <v>0</v>
      </c>
      <c r="J193" s="2">
        <v>1</v>
      </c>
      <c r="K193" s="32">
        <v>0.32</v>
      </c>
      <c r="L193" s="32">
        <v>0.2</v>
      </c>
      <c r="M193" s="33">
        <v>1.0999999999999999</v>
      </c>
      <c r="N193" s="2" t="s">
        <v>2812</v>
      </c>
      <c r="O193" s="2" t="s">
        <v>2812</v>
      </c>
      <c r="P193" s="2" t="s">
        <v>2815</v>
      </c>
      <c r="Q193" s="2" t="s">
        <v>2055</v>
      </c>
      <c r="R193" s="2" t="s">
        <v>1059</v>
      </c>
      <c r="S193" s="2" t="s">
        <v>2056</v>
      </c>
      <c r="T193" s="2" t="s">
        <v>2057</v>
      </c>
      <c r="U193" s="2" t="s">
        <v>2058</v>
      </c>
      <c r="V193" s="2" t="s">
        <v>231</v>
      </c>
      <c r="W193" s="2" t="s">
        <v>165</v>
      </c>
    </row>
    <row r="194" spans="1:23" ht="14">
      <c r="A194" s="2">
        <v>158</v>
      </c>
      <c r="B194" s="2" t="s">
        <v>1192</v>
      </c>
      <c r="C194" s="2" t="s">
        <v>14</v>
      </c>
      <c r="D194" s="2" t="s">
        <v>85</v>
      </c>
      <c r="E194" s="2">
        <v>83959</v>
      </c>
      <c r="F194" s="2">
        <v>1</v>
      </c>
      <c r="G194" s="2">
        <v>2</v>
      </c>
      <c r="H194" s="2">
        <v>1</v>
      </c>
      <c r="I194" s="2">
        <v>0</v>
      </c>
      <c r="J194" s="2">
        <v>1</v>
      </c>
      <c r="K194" s="32">
        <v>0.32</v>
      </c>
      <c r="L194" s="32">
        <v>0.2</v>
      </c>
      <c r="M194" s="33">
        <v>1.0999999999999999</v>
      </c>
      <c r="N194" s="2" t="s">
        <v>2812</v>
      </c>
      <c r="O194" s="2" t="s">
        <v>2812</v>
      </c>
      <c r="P194" s="2" t="s">
        <v>2815</v>
      </c>
      <c r="Q194" s="2" t="s">
        <v>1193</v>
      </c>
      <c r="R194" s="2" t="s">
        <v>267</v>
      </c>
      <c r="S194" s="2" t="s">
        <v>1194</v>
      </c>
      <c r="T194" s="2" t="s">
        <v>947</v>
      </c>
      <c r="U194" s="2" t="s">
        <v>1195</v>
      </c>
      <c r="V194" s="2" t="s">
        <v>40</v>
      </c>
      <c r="W194" s="2" t="s">
        <v>352</v>
      </c>
    </row>
    <row r="195" spans="1:23" ht="14">
      <c r="A195" s="2">
        <v>161</v>
      </c>
      <c r="B195" s="2" t="s">
        <v>1239</v>
      </c>
      <c r="C195" s="2" t="s">
        <v>84</v>
      </c>
      <c r="D195" s="2" t="s">
        <v>523</v>
      </c>
      <c r="E195" s="2">
        <v>83327</v>
      </c>
      <c r="F195" s="2">
        <v>1</v>
      </c>
      <c r="G195" s="2">
        <v>2</v>
      </c>
      <c r="H195" s="2">
        <v>1</v>
      </c>
      <c r="I195" s="2">
        <v>0</v>
      </c>
      <c r="J195" s="2">
        <v>1</v>
      </c>
      <c r="K195" s="32">
        <v>0.32</v>
      </c>
      <c r="L195" s="32">
        <v>0.2</v>
      </c>
      <c r="M195" s="33">
        <v>1.0999999999999999</v>
      </c>
      <c r="N195" s="2" t="s">
        <v>2812</v>
      </c>
      <c r="O195" s="2" t="s">
        <v>2812</v>
      </c>
      <c r="P195" s="2" t="s">
        <v>2815</v>
      </c>
      <c r="Q195" s="2" t="s">
        <v>2448</v>
      </c>
      <c r="R195" s="2" t="s">
        <v>572</v>
      </c>
      <c r="S195" s="2" t="s">
        <v>2449</v>
      </c>
      <c r="T195" s="2" t="s">
        <v>940</v>
      </c>
      <c r="U195" s="2" t="s">
        <v>2450</v>
      </c>
      <c r="V195" s="2" t="s">
        <v>61</v>
      </c>
      <c r="W195" s="2" t="s">
        <v>22</v>
      </c>
    </row>
    <row r="196" spans="1:23" ht="14">
      <c r="A196" s="2">
        <v>162</v>
      </c>
      <c r="B196" s="2" t="s">
        <v>1073</v>
      </c>
      <c r="C196" s="2" t="s">
        <v>827</v>
      </c>
      <c r="D196" s="2" t="s">
        <v>330</v>
      </c>
      <c r="E196" s="2">
        <v>92137</v>
      </c>
      <c r="F196" s="2">
        <v>1</v>
      </c>
      <c r="G196" s="2">
        <v>2</v>
      </c>
      <c r="H196" s="2">
        <v>1</v>
      </c>
      <c r="I196" s="2">
        <v>0</v>
      </c>
      <c r="J196" s="2">
        <v>1</v>
      </c>
      <c r="K196" s="32">
        <v>0.32</v>
      </c>
      <c r="L196" s="32">
        <v>0.2</v>
      </c>
      <c r="M196" s="33">
        <v>1.0999999999999999</v>
      </c>
      <c r="N196" s="2" t="s">
        <v>2812</v>
      </c>
      <c r="O196" s="2" t="s">
        <v>2812</v>
      </c>
      <c r="P196" s="2" t="s">
        <v>2815</v>
      </c>
      <c r="Q196" s="2" t="s">
        <v>1074</v>
      </c>
      <c r="R196" s="2" t="s">
        <v>1075</v>
      </c>
      <c r="S196" s="2" t="s">
        <v>1076</v>
      </c>
      <c r="T196" s="2" t="s">
        <v>1077</v>
      </c>
      <c r="U196" s="2" t="s">
        <v>1078</v>
      </c>
      <c r="V196" s="2" t="s">
        <v>995</v>
      </c>
      <c r="W196" s="2" t="s">
        <v>672</v>
      </c>
    </row>
    <row r="197" spans="1:23" ht="14">
      <c r="A197" s="2">
        <v>38</v>
      </c>
      <c r="B197" s="2" t="s">
        <v>451</v>
      </c>
      <c r="C197" s="2" t="s">
        <v>452</v>
      </c>
      <c r="D197" s="2" t="s">
        <v>118</v>
      </c>
      <c r="E197" s="2">
        <v>67809</v>
      </c>
      <c r="F197" s="2">
        <v>0</v>
      </c>
      <c r="G197" s="2">
        <v>3</v>
      </c>
      <c r="H197" s="2">
        <v>1</v>
      </c>
      <c r="I197" s="2">
        <v>0</v>
      </c>
      <c r="J197" s="2">
        <v>1</v>
      </c>
      <c r="K197" s="32">
        <v>0.18</v>
      </c>
      <c r="L197" s="32">
        <v>0.2</v>
      </c>
      <c r="M197" s="33">
        <v>1</v>
      </c>
      <c r="N197" s="2" t="s">
        <v>2812</v>
      </c>
      <c r="O197" s="2" t="s">
        <v>2812</v>
      </c>
      <c r="P197" s="2" t="s">
        <v>2815</v>
      </c>
      <c r="Q197" s="2" t="s">
        <v>453</v>
      </c>
      <c r="R197" s="2" t="s">
        <v>454</v>
      </c>
      <c r="S197" s="2" t="s">
        <v>455</v>
      </c>
      <c r="T197" s="2" t="s">
        <v>456</v>
      </c>
      <c r="U197" s="2" t="s">
        <v>457</v>
      </c>
      <c r="V197" s="2" t="s">
        <v>458</v>
      </c>
      <c r="W197" s="2" t="s">
        <v>183</v>
      </c>
    </row>
    <row r="198" spans="1:23" ht="14">
      <c r="A198" s="1">
        <v>47</v>
      </c>
      <c r="B198" s="2" t="s">
        <v>381</v>
      </c>
      <c r="C198" s="2" t="s">
        <v>128</v>
      </c>
      <c r="D198" s="2" t="s">
        <v>240</v>
      </c>
      <c r="E198" s="2">
        <v>74378</v>
      </c>
      <c r="F198" s="2">
        <v>0</v>
      </c>
      <c r="G198" s="2">
        <v>2</v>
      </c>
      <c r="H198" s="2">
        <v>1</v>
      </c>
      <c r="I198" s="2">
        <v>0</v>
      </c>
      <c r="J198" s="2">
        <v>2</v>
      </c>
      <c r="K198" s="32">
        <v>0.12</v>
      </c>
      <c r="L198" s="32">
        <v>0.4</v>
      </c>
      <c r="M198" s="33">
        <v>1</v>
      </c>
      <c r="N198" s="2" t="s">
        <v>2812</v>
      </c>
      <c r="O198" s="2" t="s">
        <v>2812</v>
      </c>
      <c r="P198" s="2" t="s">
        <v>2815</v>
      </c>
      <c r="Q198" s="2" t="s">
        <v>382</v>
      </c>
      <c r="R198" s="2" t="s">
        <v>383</v>
      </c>
      <c r="S198" s="2" t="s">
        <v>384</v>
      </c>
      <c r="T198" s="2" t="s">
        <v>385</v>
      </c>
      <c r="U198" s="2" t="s">
        <v>386</v>
      </c>
      <c r="V198" s="2" t="s">
        <v>40</v>
      </c>
      <c r="W198" s="2" t="s">
        <v>54</v>
      </c>
    </row>
    <row r="199" spans="1:23" ht="14">
      <c r="A199" s="2">
        <v>48</v>
      </c>
      <c r="B199" s="2" t="s">
        <v>329</v>
      </c>
      <c r="C199" s="2" t="s">
        <v>93</v>
      </c>
      <c r="D199" s="2" t="s">
        <v>330</v>
      </c>
      <c r="E199" s="2">
        <v>76566</v>
      </c>
      <c r="F199" s="2">
        <v>0</v>
      </c>
      <c r="G199" s="2">
        <v>2</v>
      </c>
      <c r="H199" s="2">
        <v>1</v>
      </c>
      <c r="I199" s="2">
        <v>0</v>
      </c>
      <c r="J199" s="2">
        <v>2</v>
      </c>
      <c r="K199" s="32">
        <v>0.12</v>
      </c>
      <c r="L199" s="32">
        <v>0.4</v>
      </c>
      <c r="M199" s="33">
        <v>1</v>
      </c>
      <c r="N199" s="2" t="s">
        <v>2812</v>
      </c>
      <c r="O199" s="2" t="s">
        <v>2812</v>
      </c>
      <c r="P199" s="2" t="s">
        <v>2815</v>
      </c>
      <c r="Q199" s="2" t="s">
        <v>331</v>
      </c>
      <c r="R199" s="2" t="s">
        <v>70</v>
      </c>
      <c r="S199" s="2" t="s">
        <v>332</v>
      </c>
      <c r="T199" s="2" t="s">
        <v>333</v>
      </c>
      <c r="U199" s="2" t="s">
        <v>334</v>
      </c>
      <c r="V199" s="2" t="s">
        <v>335</v>
      </c>
      <c r="W199" s="2" t="s">
        <v>22</v>
      </c>
    </row>
    <row r="200" spans="1:23" ht="14">
      <c r="A200" s="2">
        <v>163</v>
      </c>
      <c r="B200" s="2" t="s">
        <v>673</v>
      </c>
      <c r="C200" s="2" t="s">
        <v>84</v>
      </c>
      <c r="D200" s="2" t="s">
        <v>674</v>
      </c>
      <c r="E200" s="2">
        <v>112300</v>
      </c>
      <c r="F200" s="2">
        <v>2</v>
      </c>
      <c r="G200" s="2">
        <v>0</v>
      </c>
      <c r="H200" s="2">
        <v>1</v>
      </c>
      <c r="I200" s="2">
        <v>0</v>
      </c>
      <c r="J200" s="2">
        <v>1</v>
      </c>
      <c r="K200" s="32">
        <v>0.4</v>
      </c>
      <c r="L200" s="32">
        <v>0.2</v>
      </c>
      <c r="M200" s="33">
        <v>1</v>
      </c>
      <c r="N200" s="2" t="s">
        <v>2812</v>
      </c>
      <c r="O200" s="2" t="s">
        <v>2812</v>
      </c>
      <c r="P200" s="2" t="s">
        <v>2815</v>
      </c>
      <c r="Q200" s="2" t="s">
        <v>2390</v>
      </c>
      <c r="R200" s="2" t="s">
        <v>2391</v>
      </c>
      <c r="S200" s="2" t="s">
        <v>2392</v>
      </c>
      <c r="T200" s="2" t="s">
        <v>1082</v>
      </c>
      <c r="U200" s="2" t="s">
        <v>2393</v>
      </c>
      <c r="V200" s="2" t="s">
        <v>100</v>
      </c>
      <c r="W200" s="2" t="s">
        <v>22</v>
      </c>
    </row>
    <row r="201" spans="1:23" ht="14">
      <c r="A201" s="2">
        <v>167</v>
      </c>
      <c r="B201" s="2" t="s">
        <v>1642</v>
      </c>
      <c r="C201" s="2" t="s">
        <v>84</v>
      </c>
      <c r="D201" s="2" t="s">
        <v>1643</v>
      </c>
      <c r="E201" s="2">
        <v>77274</v>
      </c>
      <c r="F201" s="2">
        <v>0</v>
      </c>
      <c r="G201" s="2">
        <v>3</v>
      </c>
      <c r="H201" s="2">
        <v>1</v>
      </c>
      <c r="I201" s="2">
        <v>0</v>
      </c>
      <c r="J201" s="2">
        <v>1</v>
      </c>
      <c r="K201" s="32">
        <v>0.18</v>
      </c>
      <c r="L201" s="32">
        <v>0.2</v>
      </c>
      <c r="M201" s="33">
        <v>1</v>
      </c>
      <c r="N201" s="2" t="s">
        <v>2812</v>
      </c>
      <c r="O201" s="2" t="s">
        <v>2812</v>
      </c>
      <c r="P201" s="2" t="s">
        <v>2815</v>
      </c>
      <c r="Q201" s="2" t="s">
        <v>1957</v>
      </c>
      <c r="R201" s="2" t="s">
        <v>921</v>
      </c>
      <c r="S201" s="2" t="s">
        <v>1958</v>
      </c>
      <c r="T201" s="2" t="s">
        <v>27</v>
      </c>
      <c r="U201" s="2" t="s">
        <v>1959</v>
      </c>
      <c r="V201" s="2" t="s">
        <v>212</v>
      </c>
      <c r="W201" s="2" t="s">
        <v>22</v>
      </c>
    </row>
    <row r="202" spans="1:23" ht="14">
      <c r="A202" s="2">
        <v>181</v>
      </c>
      <c r="B202" s="2" t="s">
        <v>2480</v>
      </c>
      <c r="C202" s="2" t="s">
        <v>84</v>
      </c>
      <c r="D202" s="2" t="s">
        <v>120</v>
      </c>
      <c r="E202" s="2">
        <v>74077</v>
      </c>
      <c r="F202" s="2">
        <v>0</v>
      </c>
      <c r="G202" s="2">
        <v>2</v>
      </c>
      <c r="H202" s="2">
        <v>1</v>
      </c>
      <c r="I202" s="2">
        <v>0</v>
      </c>
      <c r="J202" s="2">
        <v>2</v>
      </c>
      <c r="K202" s="32">
        <v>0.12</v>
      </c>
      <c r="L202" s="32">
        <v>0.4</v>
      </c>
      <c r="M202" s="33">
        <v>1</v>
      </c>
      <c r="N202" s="2" t="s">
        <v>2812</v>
      </c>
      <c r="O202" s="2" t="s">
        <v>2812</v>
      </c>
      <c r="P202" s="2" t="s">
        <v>2815</v>
      </c>
      <c r="Q202" s="2" t="s">
        <v>2481</v>
      </c>
      <c r="R202" s="2" t="s">
        <v>1106</v>
      </c>
      <c r="S202" s="2" t="s">
        <v>2482</v>
      </c>
      <c r="T202" s="2" t="s">
        <v>2483</v>
      </c>
      <c r="U202" s="2" t="s">
        <v>2484</v>
      </c>
      <c r="V202" s="2" t="s">
        <v>31</v>
      </c>
      <c r="W202" s="2" t="s">
        <v>22</v>
      </c>
    </row>
    <row r="203" spans="1:23" ht="14">
      <c r="A203" s="2">
        <v>198</v>
      </c>
      <c r="B203" s="2" t="s">
        <v>1121</v>
      </c>
      <c r="C203" s="2" t="s">
        <v>43</v>
      </c>
      <c r="D203" s="2" t="s">
        <v>345</v>
      </c>
      <c r="E203" s="2">
        <v>69700</v>
      </c>
      <c r="F203" s="2">
        <v>0</v>
      </c>
      <c r="G203" s="2">
        <v>1</v>
      </c>
      <c r="H203" s="2">
        <v>1</v>
      </c>
      <c r="I203" s="2">
        <v>0</v>
      </c>
      <c r="J203" s="2">
        <v>3</v>
      </c>
      <c r="K203" s="32">
        <v>0.06</v>
      </c>
      <c r="L203" s="32">
        <v>0.60000000000000009</v>
      </c>
      <c r="M203" s="33">
        <v>1</v>
      </c>
      <c r="N203" s="2" t="s">
        <v>2812</v>
      </c>
      <c r="O203" s="2" t="s">
        <v>2810</v>
      </c>
      <c r="P203" s="2" t="s">
        <v>2814</v>
      </c>
      <c r="Q203" s="2" t="s">
        <v>1122</v>
      </c>
      <c r="R203" s="2" t="s">
        <v>385</v>
      </c>
      <c r="S203" s="2" t="s">
        <v>1123</v>
      </c>
      <c r="T203" s="2" t="s">
        <v>276</v>
      </c>
      <c r="U203" s="2" t="s">
        <v>1124</v>
      </c>
      <c r="V203" s="2" t="s">
        <v>53</v>
      </c>
      <c r="W203" s="2" t="s">
        <v>22</v>
      </c>
    </row>
    <row r="204" spans="1:23" ht="14">
      <c r="A204" s="2">
        <v>201</v>
      </c>
      <c r="B204" s="2" t="s">
        <v>1573</v>
      </c>
      <c r="C204" s="2" t="s">
        <v>43</v>
      </c>
      <c r="D204" s="2" t="s">
        <v>538</v>
      </c>
      <c r="E204" s="2">
        <v>58000</v>
      </c>
      <c r="F204" s="2">
        <v>0</v>
      </c>
      <c r="G204" s="2">
        <v>1</v>
      </c>
      <c r="H204" s="2">
        <v>1</v>
      </c>
      <c r="I204" s="2">
        <v>0</v>
      </c>
      <c r="J204" s="2">
        <v>3</v>
      </c>
      <c r="K204" s="32">
        <v>0.06</v>
      </c>
      <c r="L204" s="32">
        <v>0.60000000000000009</v>
      </c>
      <c r="M204" s="33">
        <v>1</v>
      </c>
      <c r="N204" s="2" t="s">
        <v>2812</v>
      </c>
      <c r="O204" s="2" t="s">
        <v>2810</v>
      </c>
      <c r="P204" s="2" t="s">
        <v>2814</v>
      </c>
      <c r="Q204" s="2" t="s">
        <v>1574</v>
      </c>
      <c r="R204" s="2" t="s">
        <v>1575</v>
      </c>
      <c r="S204" s="2" t="s">
        <v>1576</v>
      </c>
      <c r="T204" s="2" t="s">
        <v>1380</v>
      </c>
      <c r="U204" s="2" t="s">
        <v>1577</v>
      </c>
      <c r="V204" s="2" t="s">
        <v>651</v>
      </c>
      <c r="W204" s="2" t="s">
        <v>22</v>
      </c>
    </row>
    <row r="205" spans="1:23" ht="14">
      <c r="A205" s="2">
        <v>203</v>
      </c>
      <c r="B205" s="2" t="s">
        <v>886</v>
      </c>
      <c r="C205" s="2" t="s">
        <v>397</v>
      </c>
      <c r="D205" s="2" t="s">
        <v>214</v>
      </c>
      <c r="E205" s="2">
        <v>78644</v>
      </c>
      <c r="F205" s="2">
        <v>1</v>
      </c>
      <c r="G205" s="2">
        <v>0</v>
      </c>
      <c r="H205" s="2">
        <v>2</v>
      </c>
      <c r="I205" s="2">
        <v>1</v>
      </c>
      <c r="J205" s="2">
        <v>1</v>
      </c>
      <c r="K205" s="32">
        <v>0.2</v>
      </c>
      <c r="L205" s="32">
        <v>0.30000000000000004</v>
      </c>
      <c r="M205" s="33">
        <v>1</v>
      </c>
      <c r="N205" s="2" t="s">
        <v>2812</v>
      </c>
      <c r="O205" s="2" t="s">
        <v>2812</v>
      </c>
      <c r="P205" s="2" t="s">
        <v>2815</v>
      </c>
      <c r="Q205" s="2" t="s">
        <v>887</v>
      </c>
      <c r="R205" s="2" t="s">
        <v>888</v>
      </c>
      <c r="S205" s="2" t="s">
        <v>889</v>
      </c>
      <c r="T205" s="2" t="s">
        <v>890</v>
      </c>
      <c r="U205" s="2" t="s">
        <v>891</v>
      </c>
      <c r="V205" s="2" t="s">
        <v>892</v>
      </c>
      <c r="W205" s="2" t="s">
        <v>80</v>
      </c>
    </row>
    <row r="206" spans="1:23" ht="14">
      <c r="A206" s="2">
        <v>205</v>
      </c>
      <c r="B206" s="2" t="s">
        <v>943</v>
      </c>
      <c r="C206" s="2" t="s">
        <v>777</v>
      </c>
      <c r="D206" s="2" t="s">
        <v>214</v>
      </c>
      <c r="E206" s="2">
        <v>88488</v>
      </c>
      <c r="F206" s="2">
        <v>1</v>
      </c>
      <c r="G206" s="2">
        <v>0</v>
      </c>
      <c r="H206" s="2">
        <v>1</v>
      </c>
      <c r="I206" s="2">
        <v>1</v>
      </c>
      <c r="J206" s="2">
        <v>2</v>
      </c>
      <c r="K206" s="32">
        <v>0.2</v>
      </c>
      <c r="L206" s="32">
        <v>0.5</v>
      </c>
      <c r="M206" s="33">
        <v>1</v>
      </c>
      <c r="N206" s="2" t="s">
        <v>2812</v>
      </c>
      <c r="O206" s="2" t="s">
        <v>2812</v>
      </c>
      <c r="P206" s="2" t="s">
        <v>2815</v>
      </c>
      <c r="Q206" s="2" t="s">
        <v>944</v>
      </c>
      <c r="R206" s="2" t="s">
        <v>945</v>
      </c>
      <c r="S206" s="2" t="s">
        <v>946</v>
      </c>
      <c r="T206" s="2" t="s">
        <v>947</v>
      </c>
      <c r="U206" s="2" t="s">
        <v>948</v>
      </c>
      <c r="V206" s="2" t="s">
        <v>141</v>
      </c>
      <c r="W206" s="2" t="s">
        <v>141</v>
      </c>
    </row>
    <row r="207" spans="1:23" ht="14">
      <c r="A207" s="2">
        <v>211</v>
      </c>
      <c r="B207" s="2" t="s">
        <v>1636</v>
      </c>
      <c r="C207" s="2" t="s">
        <v>1413</v>
      </c>
      <c r="D207" s="2" t="s">
        <v>214</v>
      </c>
      <c r="E207" s="2">
        <v>94736</v>
      </c>
      <c r="F207" s="2">
        <v>1</v>
      </c>
      <c r="G207" s="2">
        <v>0</v>
      </c>
      <c r="H207" s="2">
        <v>2</v>
      </c>
      <c r="I207" s="2">
        <v>1</v>
      </c>
      <c r="J207" s="2">
        <v>1</v>
      </c>
      <c r="K207" s="32">
        <v>0.2</v>
      </c>
      <c r="L207" s="32">
        <v>0.30000000000000004</v>
      </c>
      <c r="M207" s="33">
        <v>1</v>
      </c>
      <c r="N207" s="2" t="s">
        <v>2812</v>
      </c>
      <c r="O207" s="2" t="s">
        <v>2812</v>
      </c>
      <c r="P207" s="2" t="s">
        <v>2815</v>
      </c>
      <c r="Q207" s="2" t="s">
        <v>1679</v>
      </c>
      <c r="R207" s="2" t="s">
        <v>1376</v>
      </c>
      <c r="S207" s="2" t="s">
        <v>1680</v>
      </c>
      <c r="T207" s="2" t="s">
        <v>890</v>
      </c>
      <c r="U207" s="2" t="s">
        <v>1681</v>
      </c>
      <c r="V207" s="2" t="s">
        <v>141</v>
      </c>
      <c r="W207" s="2" t="s">
        <v>72</v>
      </c>
    </row>
    <row r="208" spans="1:23" ht="14">
      <c r="A208" s="2">
        <v>225</v>
      </c>
      <c r="B208" s="2" t="s">
        <v>1221</v>
      </c>
      <c r="C208" s="2" t="s">
        <v>1413</v>
      </c>
      <c r="D208" s="2" t="s">
        <v>214</v>
      </c>
      <c r="E208" s="2">
        <v>69722</v>
      </c>
      <c r="F208" s="2">
        <v>0</v>
      </c>
      <c r="G208" s="2">
        <v>0</v>
      </c>
      <c r="H208" s="2">
        <v>2</v>
      </c>
      <c r="I208" s="2">
        <v>0</v>
      </c>
      <c r="J208" s="2">
        <v>3</v>
      </c>
      <c r="K208" s="32">
        <v>0</v>
      </c>
      <c r="L208" s="32">
        <v>0.60000000000000009</v>
      </c>
      <c r="M208" s="33">
        <v>1</v>
      </c>
      <c r="N208" s="2" t="s">
        <v>2812</v>
      </c>
      <c r="O208" s="2" t="s">
        <v>2810</v>
      </c>
      <c r="P208" s="2" t="s">
        <v>2814</v>
      </c>
      <c r="Q208" s="2" t="s">
        <v>2638</v>
      </c>
      <c r="R208" s="2" t="s">
        <v>2530</v>
      </c>
      <c r="S208" s="2" t="s">
        <v>2639</v>
      </c>
      <c r="T208" s="2" t="s">
        <v>921</v>
      </c>
      <c r="U208" s="2" t="s">
        <v>2640</v>
      </c>
      <c r="V208" s="2" t="s">
        <v>53</v>
      </c>
      <c r="W208" s="2" t="s">
        <v>141</v>
      </c>
    </row>
    <row r="209" spans="1:23" ht="14">
      <c r="A209" s="2">
        <v>180</v>
      </c>
      <c r="B209" s="2" t="s">
        <v>1595</v>
      </c>
      <c r="C209" s="2" t="s">
        <v>255</v>
      </c>
      <c r="D209" s="2" t="s">
        <v>120</v>
      </c>
      <c r="E209" s="2">
        <v>75137</v>
      </c>
      <c r="F209" s="2">
        <v>0</v>
      </c>
      <c r="G209" s="2">
        <v>2</v>
      </c>
      <c r="H209" s="2">
        <v>1</v>
      </c>
      <c r="I209" s="2">
        <v>1</v>
      </c>
      <c r="J209" s="2">
        <v>1</v>
      </c>
      <c r="K209" s="32">
        <v>0.12</v>
      </c>
      <c r="L209" s="32">
        <v>0.30000000000000004</v>
      </c>
      <c r="M209" s="33">
        <v>0.90000000000000013</v>
      </c>
      <c r="N209" s="2" t="s">
        <v>2812</v>
      </c>
      <c r="O209" s="2" t="s">
        <v>2812</v>
      </c>
      <c r="P209" s="2" t="s">
        <v>2815</v>
      </c>
      <c r="Q209" s="2" t="s">
        <v>1596</v>
      </c>
      <c r="R209" s="2" t="s">
        <v>179</v>
      </c>
      <c r="S209" s="2" t="s">
        <v>1597</v>
      </c>
      <c r="T209" s="2" t="s">
        <v>677</v>
      </c>
      <c r="U209" s="2" t="s">
        <v>1598</v>
      </c>
      <c r="V209" s="2" t="s">
        <v>116</v>
      </c>
      <c r="W209" s="2" t="s">
        <v>197</v>
      </c>
    </row>
    <row r="210" spans="1:23" ht="14">
      <c r="A210" s="2">
        <v>196</v>
      </c>
      <c r="B210" s="2" t="s">
        <v>521</v>
      </c>
      <c r="C210" s="2" t="s">
        <v>43</v>
      </c>
      <c r="D210" s="2" t="s">
        <v>373</v>
      </c>
      <c r="E210" s="2">
        <v>99600</v>
      </c>
      <c r="F210" s="2">
        <v>1</v>
      </c>
      <c r="G210" s="2">
        <v>0</v>
      </c>
      <c r="H210" s="2">
        <v>0</v>
      </c>
      <c r="I210" s="2">
        <v>0</v>
      </c>
      <c r="J210" s="2">
        <v>3</v>
      </c>
      <c r="K210" s="32">
        <v>0.2</v>
      </c>
      <c r="L210" s="32">
        <v>0.60000000000000009</v>
      </c>
      <c r="M210" s="33">
        <v>0.90000000000000013</v>
      </c>
      <c r="N210" s="2" t="s">
        <v>2812</v>
      </c>
      <c r="O210" s="2" t="s">
        <v>2810</v>
      </c>
      <c r="P210" s="2" t="s">
        <v>2814</v>
      </c>
      <c r="Q210" s="2" t="s">
        <v>2669</v>
      </c>
      <c r="R210" s="2" t="s">
        <v>2402</v>
      </c>
      <c r="S210" s="2" t="s">
        <v>2670</v>
      </c>
      <c r="T210" s="2" t="s">
        <v>2671</v>
      </c>
      <c r="U210" s="2" t="s">
        <v>2672</v>
      </c>
      <c r="V210" s="2" t="s">
        <v>253</v>
      </c>
      <c r="W210" s="2" t="s">
        <v>22</v>
      </c>
    </row>
    <row r="211" spans="1:23" ht="14">
      <c r="A211" s="2">
        <v>229</v>
      </c>
      <c r="B211" s="2" t="s">
        <v>1042</v>
      </c>
      <c r="C211" s="2" t="s">
        <v>43</v>
      </c>
      <c r="D211" s="2" t="s">
        <v>792</v>
      </c>
      <c r="E211" s="2">
        <v>52600</v>
      </c>
      <c r="F211" s="2">
        <v>0</v>
      </c>
      <c r="G211" s="2">
        <v>0</v>
      </c>
      <c r="H211" s="2">
        <v>3</v>
      </c>
      <c r="I211" s="2">
        <v>1</v>
      </c>
      <c r="J211" s="2">
        <v>1</v>
      </c>
      <c r="K211" s="32">
        <v>0</v>
      </c>
      <c r="L211" s="32">
        <v>0.30000000000000004</v>
      </c>
      <c r="M211" s="33">
        <v>0.90000000000000013</v>
      </c>
      <c r="N211" s="2" t="s">
        <v>2812</v>
      </c>
      <c r="O211" s="2" t="s">
        <v>2812</v>
      </c>
      <c r="P211" s="2" t="s">
        <v>2815</v>
      </c>
      <c r="Q211" s="2" t="s">
        <v>1043</v>
      </c>
      <c r="R211" s="2" t="s">
        <v>383</v>
      </c>
      <c r="S211" s="2" t="s">
        <v>1044</v>
      </c>
      <c r="T211" s="2" t="s">
        <v>1045</v>
      </c>
      <c r="U211" s="2" t="s">
        <v>1046</v>
      </c>
      <c r="V211" s="2" t="s">
        <v>1047</v>
      </c>
      <c r="W211" s="2" t="s">
        <v>672</v>
      </c>
    </row>
    <row r="212" spans="1:23" ht="14">
      <c r="A212" s="2">
        <v>204</v>
      </c>
      <c r="B212" s="2" t="s">
        <v>893</v>
      </c>
      <c r="C212" s="2" t="s">
        <v>397</v>
      </c>
      <c r="D212" s="2" t="s">
        <v>214</v>
      </c>
      <c r="E212" s="2">
        <v>86574</v>
      </c>
      <c r="F212" s="2">
        <v>1</v>
      </c>
      <c r="G212" s="2">
        <v>0</v>
      </c>
      <c r="H212" s="2">
        <v>2</v>
      </c>
      <c r="I212" s="2">
        <v>0</v>
      </c>
      <c r="J212" s="2">
        <v>1</v>
      </c>
      <c r="K212" s="32">
        <v>0.2</v>
      </c>
      <c r="L212" s="32">
        <v>0.2</v>
      </c>
      <c r="M212" s="33">
        <v>0.89999999999999991</v>
      </c>
      <c r="N212" s="2" t="s">
        <v>2812</v>
      </c>
      <c r="O212" s="2" t="s">
        <v>2812</v>
      </c>
      <c r="P212" s="2" t="s">
        <v>2815</v>
      </c>
      <c r="Q212" s="2" t="s">
        <v>894</v>
      </c>
      <c r="R212" s="2" t="s">
        <v>773</v>
      </c>
      <c r="S212" s="2" t="s">
        <v>895</v>
      </c>
      <c r="T212" s="2" t="s">
        <v>896</v>
      </c>
      <c r="U212" s="2" t="s">
        <v>897</v>
      </c>
      <c r="V212" s="2" t="s">
        <v>351</v>
      </c>
      <c r="W212" s="2" t="s">
        <v>22</v>
      </c>
    </row>
    <row r="213" spans="1:23" ht="14">
      <c r="A213" s="2">
        <v>106</v>
      </c>
      <c r="B213" s="2" t="s">
        <v>710</v>
      </c>
      <c r="C213" s="2" t="s">
        <v>84</v>
      </c>
      <c r="D213" s="2" t="s">
        <v>711</v>
      </c>
      <c r="E213" s="2">
        <v>55489</v>
      </c>
      <c r="F213" s="2">
        <v>0</v>
      </c>
      <c r="G213" s="2">
        <v>1</v>
      </c>
      <c r="H213" s="2">
        <v>2</v>
      </c>
      <c r="I213" s="2">
        <v>0</v>
      </c>
      <c r="J213" s="2">
        <v>1</v>
      </c>
      <c r="K213" s="32">
        <v>0.12</v>
      </c>
      <c r="L213" s="32">
        <v>0.2</v>
      </c>
      <c r="M213" s="33">
        <v>0.8</v>
      </c>
      <c r="N213" s="2" t="s">
        <v>2812</v>
      </c>
      <c r="O213" s="2" t="s">
        <v>2812</v>
      </c>
      <c r="P213" s="2" t="s">
        <v>2815</v>
      </c>
      <c r="Q213" s="2" t="s">
        <v>712</v>
      </c>
      <c r="R213" s="2" t="s">
        <v>104</v>
      </c>
      <c r="S213" s="2" t="s">
        <v>713</v>
      </c>
      <c r="T213" s="2" t="s">
        <v>714</v>
      </c>
      <c r="U213" s="2" t="s">
        <v>715</v>
      </c>
      <c r="V213" s="2" t="s">
        <v>253</v>
      </c>
      <c r="W213" s="2" t="s">
        <v>22</v>
      </c>
    </row>
    <row r="214" spans="1:23" ht="14">
      <c r="A214" s="2">
        <v>182</v>
      </c>
      <c r="B214" s="2" t="s">
        <v>1506</v>
      </c>
      <c r="C214" s="2" t="s">
        <v>255</v>
      </c>
      <c r="D214" s="2" t="s">
        <v>1507</v>
      </c>
      <c r="E214" s="2">
        <v>73237</v>
      </c>
      <c r="F214" s="2">
        <v>0</v>
      </c>
      <c r="G214" s="2">
        <v>2</v>
      </c>
      <c r="H214" s="2">
        <v>1</v>
      </c>
      <c r="I214" s="2">
        <v>0</v>
      </c>
      <c r="J214" s="2">
        <v>1</v>
      </c>
      <c r="K214" s="32">
        <v>0.12</v>
      </c>
      <c r="L214" s="32">
        <v>0.2</v>
      </c>
      <c r="M214" s="33">
        <v>0.8</v>
      </c>
      <c r="N214" s="2" t="s">
        <v>2812</v>
      </c>
      <c r="O214" s="2" t="s">
        <v>2812</v>
      </c>
      <c r="P214" s="2" t="s">
        <v>2815</v>
      </c>
      <c r="Q214" s="2" t="s">
        <v>1508</v>
      </c>
      <c r="R214" s="2" t="s">
        <v>677</v>
      </c>
      <c r="S214" s="2" t="s">
        <v>1509</v>
      </c>
      <c r="T214" s="2" t="s">
        <v>1510</v>
      </c>
      <c r="U214" s="2" t="s">
        <v>1511</v>
      </c>
      <c r="V214" s="2" t="s">
        <v>434</v>
      </c>
      <c r="W214" s="2" t="s">
        <v>640</v>
      </c>
    </row>
    <row r="215" spans="1:23" ht="14">
      <c r="A215" s="2">
        <v>183</v>
      </c>
      <c r="B215" s="2" t="s">
        <v>1262</v>
      </c>
      <c r="C215" s="2" t="s">
        <v>84</v>
      </c>
      <c r="D215" s="2" t="s">
        <v>1263</v>
      </c>
      <c r="E215" s="2">
        <v>50390</v>
      </c>
      <c r="F215" s="2">
        <v>0</v>
      </c>
      <c r="G215" s="2">
        <v>2</v>
      </c>
      <c r="H215" s="2">
        <v>1</v>
      </c>
      <c r="I215" s="2">
        <v>0</v>
      </c>
      <c r="J215" s="2">
        <v>1</v>
      </c>
      <c r="K215" s="32">
        <v>0.12</v>
      </c>
      <c r="L215" s="32">
        <v>0.2</v>
      </c>
      <c r="M215" s="33">
        <v>0.8</v>
      </c>
      <c r="N215" s="2" t="s">
        <v>2812</v>
      </c>
      <c r="O215" s="2" t="s">
        <v>2812</v>
      </c>
      <c r="P215" s="2" t="s">
        <v>2815</v>
      </c>
      <c r="Q215" s="2" t="s">
        <v>1264</v>
      </c>
      <c r="R215" s="2" t="s">
        <v>1265</v>
      </c>
      <c r="S215" s="2" t="s">
        <v>1266</v>
      </c>
      <c r="T215" s="2" t="s">
        <v>179</v>
      </c>
      <c r="U215" s="2" t="s">
        <v>1267</v>
      </c>
      <c r="V215" s="2" t="s">
        <v>296</v>
      </c>
      <c r="W215" s="2" t="s">
        <v>224</v>
      </c>
    </row>
    <row r="216" spans="1:23" ht="14">
      <c r="A216" s="2">
        <v>189</v>
      </c>
      <c r="B216" s="2" t="s">
        <v>1919</v>
      </c>
      <c r="C216" s="2" t="s">
        <v>14</v>
      </c>
      <c r="D216" s="2" t="s">
        <v>85</v>
      </c>
      <c r="E216" s="2">
        <v>72249</v>
      </c>
      <c r="F216" s="2">
        <v>0</v>
      </c>
      <c r="G216" s="2">
        <v>2</v>
      </c>
      <c r="H216" s="2">
        <v>1</v>
      </c>
      <c r="I216" s="2">
        <v>0</v>
      </c>
      <c r="J216" s="2">
        <v>1</v>
      </c>
      <c r="K216" s="32">
        <v>0.12</v>
      </c>
      <c r="L216" s="32">
        <v>0.2</v>
      </c>
      <c r="M216" s="33">
        <v>0.8</v>
      </c>
      <c r="N216" s="2" t="s">
        <v>2812</v>
      </c>
      <c r="O216" s="2" t="s">
        <v>2812</v>
      </c>
      <c r="P216" s="2" t="s">
        <v>2815</v>
      </c>
      <c r="Q216" s="2" t="s">
        <v>1920</v>
      </c>
      <c r="R216" s="2" t="s">
        <v>1921</v>
      </c>
      <c r="S216" s="2" t="s">
        <v>1922</v>
      </c>
      <c r="T216" s="2" t="s">
        <v>1923</v>
      </c>
      <c r="U216" s="2" t="s">
        <v>1924</v>
      </c>
      <c r="V216" s="2" t="s">
        <v>231</v>
      </c>
      <c r="W216" s="2" t="s">
        <v>22</v>
      </c>
    </row>
    <row r="217" spans="1:23" ht="14">
      <c r="A217" s="2">
        <v>192</v>
      </c>
      <c r="B217" s="2" t="s">
        <v>1604</v>
      </c>
      <c r="C217" s="2" t="s">
        <v>2146</v>
      </c>
      <c r="D217" s="2" t="s">
        <v>330</v>
      </c>
      <c r="E217" s="2">
        <v>51435</v>
      </c>
      <c r="F217" s="2">
        <v>0</v>
      </c>
      <c r="G217" s="2">
        <v>2</v>
      </c>
      <c r="H217" s="2">
        <v>1</v>
      </c>
      <c r="I217" s="2">
        <v>0</v>
      </c>
      <c r="J217" s="2">
        <v>1</v>
      </c>
      <c r="K217" s="32">
        <v>0.12</v>
      </c>
      <c r="L217" s="32">
        <v>0.2</v>
      </c>
      <c r="M217" s="33">
        <v>0.8</v>
      </c>
      <c r="N217" s="2" t="s">
        <v>2812</v>
      </c>
      <c r="O217" s="2" t="s">
        <v>2812</v>
      </c>
      <c r="P217" s="2" t="s">
        <v>2815</v>
      </c>
      <c r="Q217" s="2" t="s">
        <v>2147</v>
      </c>
      <c r="R217" s="2" t="s">
        <v>1010</v>
      </c>
      <c r="S217" s="2" t="s">
        <v>2148</v>
      </c>
      <c r="T217" s="2" t="s">
        <v>2149</v>
      </c>
      <c r="U217" s="2" t="s">
        <v>2150</v>
      </c>
      <c r="V217" s="2" t="s">
        <v>40</v>
      </c>
      <c r="W217" s="2" t="s">
        <v>321</v>
      </c>
    </row>
    <row r="218" spans="1:23" ht="14">
      <c r="A218" s="2">
        <v>195</v>
      </c>
      <c r="B218" s="2" t="s">
        <v>1079</v>
      </c>
      <c r="C218" s="2" t="s">
        <v>43</v>
      </c>
      <c r="D218" s="2" t="s">
        <v>373</v>
      </c>
      <c r="E218" s="2">
        <v>94500</v>
      </c>
      <c r="F218" s="2">
        <v>1</v>
      </c>
      <c r="G218" s="2">
        <v>0</v>
      </c>
      <c r="H218" s="2">
        <v>1</v>
      </c>
      <c r="I218" s="2">
        <v>1</v>
      </c>
      <c r="J218" s="2">
        <v>1</v>
      </c>
      <c r="K218" s="32">
        <v>0.2</v>
      </c>
      <c r="L218" s="32">
        <v>0.30000000000000004</v>
      </c>
      <c r="M218" s="33">
        <v>0.8</v>
      </c>
      <c r="N218" s="2" t="s">
        <v>2812</v>
      </c>
      <c r="O218" s="2" t="s">
        <v>2812</v>
      </c>
      <c r="P218" s="2" t="s">
        <v>2815</v>
      </c>
      <c r="Q218" s="2" t="s">
        <v>1080</v>
      </c>
      <c r="R218" s="2" t="s">
        <v>259</v>
      </c>
      <c r="S218" s="2" t="s">
        <v>1081</v>
      </c>
      <c r="T218" s="2" t="s">
        <v>1082</v>
      </c>
      <c r="U218" s="2" t="s">
        <v>1083</v>
      </c>
      <c r="V218" s="2" t="s">
        <v>190</v>
      </c>
      <c r="W218" s="2" t="s">
        <v>53</v>
      </c>
    </row>
    <row r="219" spans="1:23" ht="14">
      <c r="A219" s="2">
        <v>200</v>
      </c>
      <c r="B219" s="2" t="s">
        <v>934</v>
      </c>
      <c r="C219" s="2" t="s">
        <v>255</v>
      </c>
      <c r="D219" s="2" t="s">
        <v>935</v>
      </c>
      <c r="E219" s="2">
        <v>75000</v>
      </c>
      <c r="F219" s="2">
        <v>0</v>
      </c>
      <c r="G219" s="2">
        <v>1</v>
      </c>
      <c r="H219" s="2">
        <v>1</v>
      </c>
      <c r="I219" s="2">
        <v>0</v>
      </c>
      <c r="J219" s="2">
        <v>2</v>
      </c>
      <c r="K219" s="32">
        <v>0.06</v>
      </c>
      <c r="L219" s="32">
        <v>0.4</v>
      </c>
      <c r="M219" s="33">
        <v>0.8</v>
      </c>
      <c r="N219" s="2" t="s">
        <v>2812</v>
      </c>
      <c r="O219" s="2" t="s">
        <v>2812</v>
      </c>
      <c r="P219" s="2" t="s">
        <v>2815</v>
      </c>
      <c r="Q219" s="2" t="s">
        <v>1808</v>
      </c>
      <c r="R219" s="2" t="s">
        <v>647</v>
      </c>
      <c r="S219" s="2" t="s">
        <v>1809</v>
      </c>
      <c r="T219" s="2" t="s">
        <v>1810</v>
      </c>
      <c r="U219" s="2" t="s">
        <v>1811</v>
      </c>
      <c r="V219" s="2" t="s">
        <v>651</v>
      </c>
      <c r="W219" s="2" t="s">
        <v>41</v>
      </c>
    </row>
    <row r="220" spans="1:23" ht="14">
      <c r="A220" s="2">
        <v>202</v>
      </c>
      <c r="B220" s="2" t="s">
        <v>875</v>
      </c>
      <c r="C220" s="2" t="s">
        <v>84</v>
      </c>
      <c r="D220" s="2" t="s">
        <v>711</v>
      </c>
      <c r="E220" s="2">
        <v>69111</v>
      </c>
      <c r="F220" s="2">
        <v>0</v>
      </c>
      <c r="G220" s="2">
        <v>1</v>
      </c>
      <c r="H220" s="2">
        <v>2</v>
      </c>
      <c r="I220" s="2">
        <v>0</v>
      </c>
      <c r="J220" s="2">
        <v>1</v>
      </c>
      <c r="K220" s="32">
        <v>0.12</v>
      </c>
      <c r="L220" s="32">
        <v>0.2</v>
      </c>
      <c r="M220" s="33">
        <v>0.8</v>
      </c>
      <c r="N220" s="2" t="s">
        <v>2812</v>
      </c>
      <c r="O220" s="2" t="s">
        <v>2812</v>
      </c>
      <c r="P220" s="2" t="s">
        <v>2815</v>
      </c>
      <c r="Q220" s="2" t="s">
        <v>2566</v>
      </c>
      <c r="R220" s="2" t="s">
        <v>1153</v>
      </c>
      <c r="S220" s="2" t="s">
        <v>2567</v>
      </c>
      <c r="T220" s="2" t="s">
        <v>766</v>
      </c>
      <c r="U220" s="2" t="s">
        <v>2568</v>
      </c>
      <c r="V220" s="2" t="s">
        <v>1061</v>
      </c>
      <c r="W220" s="2" t="s">
        <v>183</v>
      </c>
    </row>
    <row r="221" spans="1:23" ht="14">
      <c r="A221" s="2">
        <v>207</v>
      </c>
      <c r="B221" s="2" t="s">
        <v>1036</v>
      </c>
      <c r="C221" s="2" t="s">
        <v>397</v>
      </c>
      <c r="D221" s="2" t="s">
        <v>214</v>
      </c>
      <c r="E221" s="2">
        <v>83307</v>
      </c>
      <c r="F221" s="2">
        <v>1</v>
      </c>
      <c r="G221" s="2">
        <v>0</v>
      </c>
      <c r="H221" s="2">
        <v>1</v>
      </c>
      <c r="I221" s="2">
        <v>1</v>
      </c>
      <c r="J221" s="2">
        <v>1</v>
      </c>
      <c r="K221" s="32">
        <v>0.2</v>
      </c>
      <c r="L221" s="32">
        <v>0.30000000000000004</v>
      </c>
      <c r="M221" s="33">
        <v>0.8</v>
      </c>
      <c r="N221" s="2" t="s">
        <v>2812</v>
      </c>
      <c r="O221" s="2" t="s">
        <v>2812</v>
      </c>
      <c r="P221" s="2" t="s">
        <v>2815</v>
      </c>
      <c r="Q221" s="2" t="s">
        <v>1037</v>
      </c>
      <c r="R221" s="2" t="s">
        <v>1038</v>
      </c>
      <c r="S221" s="2" t="s">
        <v>1039</v>
      </c>
      <c r="T221" s="2" t="s">
        <v>649</v>
      </c>
      <c r="U221" s="2" t="s">
        <v>1040</v>
      </c>
      <c r="V221" s="2" t="s">
        <v>1041</v>
      </c>
      <c r="W221" s="2" t="s">
        <v>116</v>
      </c>
    </row>
    <row r="222" spans="1:23" ht="14">
      <c r="A222" s="2">
        <v>212</v>
      </c>
      <c r="B222" s="2" t="s">
        <v>1699</v>
      </c>
      <c r="C222" s="2" t="s">
        <v>397</v>
      </c>
      <c r="D222" s="2" t="s">
        <v>214</v>
      </c>
      <c r="E222" s="2">
        <v>96219</v>
      </c>
      <c r="F222" s="2">
        <v>1</v>
      </c>
      <c r="G222" s="2">
        <v>0</v>
      </c>
      <c r="H222" s="2">
        <v>1</v>
      </c>
      <c r="I222" s="2">
        <v>1</v>
      </c>
      <c r="J222" s="2">
        <v>1</v>
      </c>
      <c r="K222" s="32">
        <v>0.2</v>
      </c>
      <c r="L222" s="32">
        <v>0.30000000000000004</v>
      </c>
      <c r="M222" s="33">
        <v>0.8</v>
      </c>
      <c r="N222" s="2" t="s">
        <v>2812</v>
      </c>
      <c r="O222" s="2" t="s">
        <v>2812</v>
      </c>
      <c r="P222" s="2" t="s">
        <v>2815</v>
      </c>
      <c r="Q222" s="2" t="s">
        <v>1700</v>
      </c>
      <c r="R222" s="2" t="s">
        <v>1173</v>
      </c>
      <c r="S222" s="2" t="s">
        <v>1701</v>
      </c>
      <c r="T222" s="2" t="s">
        <v>1702</v>
      </c>
      <c r="U222" s="2" t="s">
        <v>1703</v>
      </c>
      <c r="V222" s="2" t="s">
        <v>1704</v>
      </c>
      <c r="W222" s="2" t="s">
        <v>196</v>
      </c>
    </row>
    <row r="223" spans="1:23" ht="14">
      <c r="A223" s="2">
        <v>222</v>
      </c>
      <c r="B223" s="2" t="s">
        <v>1020</v>
      </c>
      <c r="C223" s="2" t="s">
        <v>84</v>
      </c>
      <c r="D223" s="2" t="s">
        <v>214</v>
      </c>
      <c r="E223" s="2">
        <v>52554</v>
      </c>
      <c r="F223" s="2">
        <v>0</v>
      </c>
      <c r="G223" s="2">
        <v>0</v>
      </c>
      <c r="H223" s="2">
        <v>2</v>
      </c>
      <c r="I223" s="2">
        <v>0</v>
      </c>
      <c r="J223" s="2">
        <v>2</v>
      </c>
      <c r="K223" s="32">
        <v>0</v>
      </c>
      <c r="L223" s="32">
        <v>0.4</v>
      </c>
      <c r="M223" s="33">
        <v>0.8</v>
      </c>
      <c r="N223" s="2" t="s">
        <v>2812</v>
      </c>
      <c r="O223" s="2" t="s">
        <v>2812</v>
      </c>
      <c r="P223" s="2" t="s">
        <v>2815</v>
      </c>
      <c r="Q223" s="2" t="s">
        <v>1969</v>
      </c>
      <c r="R223" s="2" t="s">
        <v>29</v>
      </c>
      <c r="S223" s="2" t="s">
        <v>1970</v>
      </c>
      <c r="T223" s="2" t="s">
        <v>1971</v>
      </c>
      <c r="U223" s="2" t="s">
        <v>1972</v>
      </c>
      <c r="V223" s="2" t="s">
        <v>126</v>
      </c>
      <c r="W223" s="2" t="s">
        <v>41</v>
      </c>
    </row>
    <row r="224" spans="1:23" ht="14">
      <c r="A224" s="2">
        <v>199</v>
      </c>
      <c r="B224" s="2" t="s">
        <v>629</v>
      </c>
      <c r="C224" s="2" t="s">
        <v>84</v>
      </c>
      <c r="D224" s="2" t="s">
        <v>404</v>
      </c>
      <c r="E224" s="2">
        <v>62062</v>
      </c>
      <c r="F224" s="2">
        <v>0</v>
      </c>
      <c r="G224" s="2">
        <v>1</v>
      </c>
      <c r="H224" s="2">
        <v>1</v>
      </c>
      <c r="I224" s="2">
        <v>1</v>
      </c>
      <c r="J224" s="2">
        <v>1</v>
      </c>
      <c r="K224" s="32">
        <v>0.06</v>
      </c>
      <c r="L224" s="32">
        <v>0.30000000000000004</v>
      </c>
      <c r="M224" s="33">
        <v>0.7</v>
      </c>
      <c r="N224" s="2" t="s">
        <v>2812</v>
      </c>
      <c r="O224" s="2" t="s">
        <v>2812</v>
      </c>
      <c r="P224" s="2" t="s">
        <v>2815</v>
      </c>
      <c r="Q224" s="2" t="s">
        <v>1941</v>
      </c>
      <c r="R224" s="2" t="s">
        <v>1942</v>
      </c>
      <c r="S224" s="2" t="s">
        <v>1943</v>
      </c>
      <c r="T224" s="2" t="s">
        <v>1428</v>
      </c>
      <c r="U224" s="2" t="s">
        <v>1944</v>
      </c>
      <c r="V224" s="2" t="s">
        <v>1061</v>
      </c>
      <c r="W224" s="2" t="s">
        <v>22</v>
      </c>
    </row>
    <row r="225" spans="1:23" ht="14">
      <c r="A225" s="2">
        <v>210</v>
      </c>
      <c r="B225" s="2" t="s">
        <v>702</v>
      </c>
      <c r="C225" s="2" t="s">
        <v>46</v>
      </c>
      <c r="D225" s="2" t="s">
        <v>214</v>
      </c>
      <c r="E225" s="2">
        <v>98371</v>
      </c>
      <c r="F225" s="2">
        <v>1</v>
      </c>
      <c r="G225" s="2">
        <v>0</v>
      </c>
      <c r="H225" s="2">
        <v>1</v>
      </c>
      <c r="I225" s="2">
        <v>0</v>
      </c>
      <c r="J225" s="2">
        <v>1</v>
      </c>
      <c r="K225" s="32">
        <v>0.2</v>
      </c>
      <c r="L225" s="32">
        <v>0.2</v>
      </c>
      <c r="M225" s="33">
        <v>0.7</v>
      </c>
      <c r="N225" s="2" t="s">
        <v>2812</v>
      </c>
      <c r="O225" s="2" t="s">
        <v>2812</v>
      </c>
      <c r="P225" s="2" t="s">
        <v>2815</v>
      </c>
      <c r="Q225" s="2" t="s">
        <v>1496</v>
      </c>
      <c r="R225" s="2" t="s">
        <v>1497</v>
      </c>
      <c r="S225" s="2" t="s">
        <v>1498</v>
      </c>
      <c r="T225" s="2" t="s">
        <v>1499</v>
      </c>
      <c r="U225" s="2" t="s">
        <v>1500</v>
      </c>
      <c r="V225" s="2" t="s">
        <v>32</v>
      </c>
      <c r="W225" s="2" t="s">
        <v>352</v>
      </c>
    </row>
    <row r="226" spans="1:23" ht="14">
      <c r="A226" s="2">
        <v>216</v>
      </c>
      <c r="B226" s="2" t="s">
        <v>1462</v>
      </c>
      <c r="C226" s="2" t="s">
        <v>84</v>
      </c>
      <c r="D226" s="2" t="s">
        <v>373</v>
      </c>
      <c r="E226" s="2">
        <v>64636</v>
      </c>
      <c r="F226" s="2">
        <v>0</v>
      </c>
      <c r="G226" s="2">
        <v>0</v>
      </c>
      <c r="H226" s="2">
        <v>2</v>
      </c>
      <c r="I226" s="2">
        <v>1</v>
      </c>
      <c r="J226" s="2">
        <v>1</v>
      </c>
      <c r="K226" s="32">
        <v>0</v>
      </c>
      <c r="L226" s="32">
        <v>0.30000000000000004</v>
      </c>
      <c r="M226" s="33">
        <v>0.7</v>
      </c>
      <c r="N226" s="2" t="s">
        <v>2812</v>
      </c>
      <c r="O226" s="2" t="s">
        <v>2812</v>
      </c>
      <c r="P226" s="2" t="s">
        <v>2815</v>
      </c>
      <c r="Q226" s="2" t="s">
        <v>1764</v>
      </c>
      <c r="R226" s="2" t="s">
        <v>414</v>
      </c>
      <c r="S226" s="2" t="s">
        <v>1765</v>
      </c>
      <c r="T226" s="2" t="s">
        <v>104</v>
      </c>
      <c r="U226" s="2" t="s">
        <v>1766</v>
      </c>
      <c r="V226" s="2" t="s">
        <v>880</v>
      </c>
      <c r="W226" s="2" t="s">
        <v>141</v>
      </c>
    </row>
    <row r="227" spans="1:23" ht="14">
      <c r="A227" s="2">
        <v>221</v>
      </c>
      <c r="B227" s="2" t="s">
        <v>809</v>
      </c>
      <c r="C227" s="2" t="s">
        <v>128</v>
      </c>
      <c r="D227" s="2" t="s">
        <v>214</v>
      </c>
      <c r="E227" s="2">
        <v>61228</v>
      </c>
      <c r="F227" s="2">
        <v>0</v>
      </c>
      <c r="G227" s="2">
        <v>0</v>
      </c>
      <c r="H227" s="2">
        <v>2</v>
      </c>
      <c r="I227" s="2">
        <v>1</v>
      </c>
      <c r="J227" s="2">
        <v>1</v>
      </c>
      <c r="K227" s="32">
        <v>0</v>
      </c>
      <c r="L227" s="32">
        <v>0.30000000000000004</v>
      </c>
      <c r="M227" s="33">
        <v>0.7</v>
      </c>
      <c r="N227" s="2" t="s">
        <v>2812</v>
      </c>
      <c r="O227" s="2" t="s">
        <v>2812</v>
      </c>
      <c r="P227" s="2" t="s">
        <v>2815</v>
      </c>
      <c r="Q227" s="2" t="s">
        <v>1823</v>
      </c>
      <c r="R227" s="2" t="s">
        <v>846</v>
      </c>
      <c r="S227" s="2" t="s">
        <v>1824</v>
      </c>
      <c r="T227" s="2" t="s">
        <v>1825</v>
      </c>
      <c r="U227" s="2" t="s">
        <v>1826</v>
      </c>
      <c r="V227" s="2" t="s">
        <v>41</v>
      </c>
      <c r="W227" s="2" t="s">
        <v>197</v>
      </c>
    </row>
    <row r="228" spans="1:23" ht="14">
      <c r="A228" s="2">
        <v>223</v>
      </c>
      <c r="B228" s="2" t="s">
        <v>1993</v>
      </c>
      <c r="C228" s="2" t="s">
        <v>128</v>
      </c>
      <c r="D228" s="2" t="s">
        <v>214</v>
      </c>
      <c r="E228" s="2">
        <v>61400</v>
      </c>
      <c r="F228" s="2">
        <v>0</v>
      </c>
      <c r="G228" s="2">
        <v>0</v>
      </c>
      <c r="H228" s="2">
        <v>2</v>
      </c>
      <c r="I228" s="2">
        <v>1</v>
      </c>
      <c r="J228" s="2">
        <v>1</v>
      </c>
      <c r="K228" s="32">
        <v>0</v>
      </c>
      <c r="L228" s="32">
        <v>0.30000000000000004</v>
      </c>
      <c r="M228" s="33">
        <v>0.7</v>
      </c>
      <c r="N228" s="2" t="s">
        <v>2812</v>
      </c>
      <c r="O228" s="2" t="s">
        <v>2812</v>
      </c>
      <c r="P228" s="2" t="s">
        <v>2815</v>
      </c>
      <c r="Q228" s="2" t="s">
        <v>1994</v>
      </c>
      <c r="R228" s="2" t="s">
        <v>959</v>
      </c>
      <c r="S228" s="2" t="s">
        <v>1995</v>
      </c>
      <c r="T228" s="2" t="s">
        <v>1012</v>
      </c>
      <c r="U228" s="2" t="s">
        <v>1996</v>
      </c>
      <c r="V228" s="2" t="s">
        <v>40</v>
      </c>
      <c r="W228" s="2" t="s">
        <v>520</v>
      </c>
    </row>
    <row r="229" spans="1:23" ht="14">
      <c r="A229" s="2">
        <v>217</v>
      </c>
      <c r="B229" s="2" t="s">
        <v>1250</v>
      </c>
      <c r="C229" s="2" t="s">
        <v>84</v>
      </c>
      <c r="D229" s="2" t="s">
        <v>1251</v>
      </c>
      <c r="E229" s="2">
        <v>67229</v>
      </c>
      <c r="F229" s="2">
        <v>0</v>
      </c>
      <c r="G229" s="2">
        <v>0</v>
      </c>
      <c r="H229" s="2">
        <v>1</v>
      </c>
      <c r="I229" s="2">
        <v>0</v>
      </c>
      <c r="J229" s="2">
        <v>2</v>
      </c>
      <c r="K229" s="32">
        <v>0</v>
      </c>
      <c r="L229" s="32">
        <v>0.4</v>
      </c>
      <c r="M229" s="33">
        <v>0.60000000000000009</v>
      </c>
      <c r="N229" s="2" t="s">
        <v>2812</v>
      </c>
      <c r="O229" s="2" t="s">
        <v>2812</v>
      </c>
      <c r="P229" s="2" t="s">
        <v>2815</v>
      </c>
      <c r="Q229" s="2" t="s">
        <v>2387</v>
      </c>
      <c r="R229" s="2" t="s">
        <v>689</v>
      </c>
      <c r="S229" s="2" t="s">
        <v>2388</v>
      </c>
      <c r="U229" s="2" t="s">
        <v>2389</v>
      </c>
      <c r="V229" s="2" t="s">
        <v>116</v>
      </c>
      <c r="W229" s="2" t="s">
        <v>492</v>
      </c>
    </row>
    <row r="230" spans="1:23" ht="14">
      <c r="A230" s="2">
        <v>224</v>
      </c>
      <c r="B230" s="2" t="s">
        <v>1350</v>
      </c>
      <c r="C230" s="2" t="s">
        <v>43</v>
      </c>
      <c r="D230" s="2" t="s">
        <v>214</v>
      </c>
      <c r="E230" s="2">
        <v>70263</v>
      </c>
      <c r="F230" s="2">
        <v>0</v>
      </c>
      <c r="G230" s="2">
        <v>0</v>
      </c>
      <c r="H230" s="2">
        <v>1</v>
      </c>
      <c r="I230" s="2">
        <v>1</v>
      </c>
      <c r="J230" s="2">
        <v>1</v>
      </c>
      <c r="K230" s="32">
        <v>0</v>
      </c>
      <c r="L230" s="32">
        <v>0.30000000000000004</v>
      </c>
      <c r="M230" s="33">
        <v>0.5</v>
      </c>
      <c r="N230" s="2" t="s">
        <v>2812</v>
      </c>
      <c r="O230" s="2" t="s">
        <v>2812</v>
      </c>
      <c r="P230" s="2" t="s">
        <v>2815</v>
      </c>
      <c r="Q230" s="2" t="s">
        <v>2596</v>
      </c>
      <c r="R230" s="2" t="s">
        <v>368</v>
      </c>
      <c r="S230" s="2" t="s">
        <v>2597</v>
      </c>
      <c r="T230" s="2" t="s">
        <v>1364</v>
      </c>
      <c r="U230" s="2" t="s">
        <v>2598</v>
      </c>
      <c r="V230" s="2" t="s">
        <v>196</v>
      </c>
      <c r="W230" s="2" t="s">
        <v>492</v>
      </c>
    </row>
    <row r="231" spans="1:23" ht="14">
      <c r="A231" s="2">
        <v>219</v>
      </c>
      <c r="B231" s="2" t="s">
        <v>1204</v>
      </c>
      <c r="C231" s="2" t="s">
        <v>46</v>
      </c>
      <c r="D231" s="2" t="s">
        <v>214</v>
      </c>
      <c r="E231" s="2">
        <v>72352</v>
      </c>
      <c r="F231" s="2">
        <v>0</v>
      </c>
      <c r="G231" s="2">
        <v>0</v>
      </c>
      <c r="H231" s="2">
        <v>1</v>
      </c>
      <c r="I231" s="2">
        <v>0</v>
      </c>
      <c r="J231" s="2">
        <v>1</v>
      </c>
      <c r="K231" s="32">
        <v>0</v>
      </c>
      <c r="L231" s="32">
        <v>0.2</v>
      </c>
      <c r="M231" s="33">
        <v>0.4</v>
      </c>
      <c r="N231" s="2" t="s">
        <v>2812</v>
      </c>
      <c r="O231" s="2" t="s">
        <v>2812</v>
      </c>
      <c r="P231" s="2" t="s">
        <v>2815</v>
      </c>
      <c r="Q231" s="2" t="s">
        <v>1205</v>
      </c>
      <c r="R231" s="2" t="s">
        <v>1206</v>
      </c>
      <c r="S231" s="2" t="s">
        <v>1207</v>
      </c>
      <c r="T231" s="2" t="s">
        <v>572</v>
      </c>
      <c r="U231" s="2" t="s">
        <v>1208</v>
      </c>
      <c r="V231" s="2" t="s">
        <v>1209</v>
      </c>
      <c r="W231" s="2" t="s">
        <v>231</v>
      </c>
    </row>
  </sheetData>
  <autoFilter ref="A1:W1000" xr:uid="{00000000-0009-0000-0000-00000600000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900FF"/>
    <outlinePr summaryBelow="0" summaryRight="0"/>
  </sheetPr>
  <dimension ref="A1:AB1000"/>
  <sheetViews>
    <sheetView workbookViewId="0">
      <pane ySplit="1" topLeftCell="A2" activePane="bottomLeft" state="frozen"/>
      <selection pane="bottomLeft" activeCell="B3" sqref="B3"/>
    </sheetView>
  </sheetViews>
  <sheetFormatPr baseColWidth="10" defaultColWidth="12.6640625" defaultRowHeight="15" customHeight="1"/>
  <cols>
    <col min="1" max="3" width="18.6640625" customWidth="1"/>
    <col min="4" max="4" width="22.6640625" customWidth="1"/>
    <col min="5" max="5" width="42.33203125" customWidth="1"/>
    <col min="6" max="6" width="16.1640625" customWidth="1"/>
    <col min="7" max="7" width="18.1640625" customWidth="1"/>
    <col min="8" max="8" width="18.6640625" customWidth="1"/>
    <col min="9" max="9" width="24.33203125" customWidth="1"/>
    <col min="10" max="11" width="33.1640625" customWidth="1"/>
  </cols>
  <sheetData>
    <row r="1" spans="1:11" ht="22.5" customHeight="1">
      <c r="A1" s="34" t="s">
        <v>1</v>
      </c>
      <c r="B1" s="35" t="s">
        <v>2816</v>
      </c>
      <c r="C1" s="35" t="s">
        <v>2817</v>
      </c>
      <c r="D1" s="35" t="s">
        <v>2818</v>
      </c>
      <c r="E1" s="35" t="s">
        <v>2819</v>
      </c>
      <c r="F1" s="36" t="s">
        <v>2820</v>
      </c>
      <c r="G1" s="37" t="s">
        <v>2821</v>
      </c>
      <c r="H1" s="37" t="s">
        <v>2822</v>
      </c>
      <c r="I1" s="37" t="s">
        <v>2823</v>
      </c>
      <c r="J1" s="37" t="s">
        <v>2824</v>
      </c>
      <c r="K1" s="37" t="s">
        <v>2825</v>
      </c>
    </row>
    <row r="2" spans="1:11" ht="22.5" customHeight="1">
      <c r="A2" s="38" t="s">
        <v>23</v>
      </c>
      <c r="B2" s="38">
        <v>3</v>
      </c>
      <c r="C2" s="39" t="s">
        <v>2826</v>
      </c>
      <c r="D2" s="39" t="s">
        <v>2827</v>
      </c>
      <c r="E2" s="39" t="s">
        <v>2828</v>
      </c>
      <c r="F2" s="40">
        <v>0</v>
      </c>
      <c r="G2" s="38" t="s">
        <v>2829</v>
      </c>
      <c r="H2" s="41" t="s">
        <v>2830</v>
      </c>
      <c r="I2" s="41" t="s">
        <v>2830</v>
      </c>
      <c r="J2" s="41"/>
      <c r="K2" s="41"/>
    </row>
    <row r="3" spans="1:11" ht="22.5" customHeight="1">
      <c r="A3" s="38" t="s">
        <v>45</v>
      </c>
      <c r="B3" s="38">
        <v>2</v>
      </c>
      <c r="C3" s="39" t="s">
        <v>2831</v>
      </c>
      <c r="D3" s="39" t="s">
        <v>2832</v>
      </c>
      <c r="E3" s="39" t="s">
        <v>2833</v>
      </c>
      <c r="F3" s="40">
        <v>-1</v>
      </c>
      <c r="G3" s="39" t="s">
        <v>2834</v>
      </c>
      <c r="H3" s="41" t="s">
        <v>2835</v>
      </c>
      <c r="I3" s="41" t="s">
        <v>2836</v>
      </c>
      <c r="J3" s="41" t="s">
        <v>2837</v>
      </c>
      <c r="K3" s="42" t="s">
        <v>2838</v>
      </c>
    </row>
    <row r="4" spans="1:11" ht="22.5" customHeight="1">
      <c r="A4" s="38" t="s">
        <v>13</v>
      </c>
      <c r="B4" s="38">
        <v>2</v>
      </c>
      <c r="C4" s="39" t="s">
        <v>2839</v>
      </c>
      <c r="D4" s="39" t="s">
        <v>2840</v>
      </c>
      <c r="E4" s="39" t="s">
        <v>2841</v>
      </c>
      <c r="F4" s="40">
        <v>1</v>
      </c>
      <c r="G4" s="38" t="s">
        <v>2842</v>
      </c>
      <c r="H4" s="41" t="s">
        <v>2830</v>
      </c>
      <c r="I4" s="41" t="s">
        <v>2830</v>
      </c>
      <c r="J4" s="41" t="s">
        <v>2843</v>
      </c>
      <c r="K4" s="41" t="s">
        <v>2844</v>
      </c>
    </row>
    <row r="5" spans="1:11" ht="22.5" customHeight="1">
      <c r="A5" s="38" t="s">
        <v>134</v>
      </c>
      <c r="B5" s="38">
        <v>1</v>
      </c>
      <c r="C5" s="39" t="s">
        <v>2845</v>
      </c>
      <c r="D5" s="39" t="s">
        <v>2846</v>
      </c>
      <c r="E5" s="39" t="s">
        <v>2847</v>
      </c>
      <c r="F5" s="40">
        <v>0</v>
      </c>
      <c r="G5" s="38" t="s">
        <v>2829</v>
      </c>
      <c r="H5" s="41" t="s">
        <v>2830</v>
      </c>
      <c r="I5" s="41" t="s">
        <v>2830</v>
      </c>
      <c r="J5" s="41"/>
      <c r="K5" s="41"/>
    </row>
    <row r="6" spans="1:11" ht="22.5" customHeight="1">
      <c r="A6" s="38" t="s">
        <v>83</v>
      </c>
      <c r="B6" s="38">
        <v>2</v>
      </c>
      <c r="C6" s="39" t="s">
        <v>2848</v>
      </c>
      <c r="D6" s="39" t="s">
        <v>2849</v>
      </c>
      <c r="E6" s="39" t="s">
        <v>2850</v>
      </c>
      <c r="F6" s="40">
        <v>0</v>
      </c>
      <c r="G6" s="38" t="s">
        <v>2829</v>
      </c>
      <c r="H6" s="41" t="s">
        <v>2830</v>
      </c>
      <c r="I6" s="41" t="s">
        <v>2830</v>
      </c>
      <c r="J6" s="41"/>
      <c r="K6" s="41"/>
    </row>
    <row r="7" spans="1:11" ht="22.5" customHeight="1">
      <c r="A7" s="38" t="s">
        <v>119</v>
      </c>
      <c r="B7" s="38">
        <v>2</v>
      </c>
      <c r="C7" s="39" t="s">
        <v>2848</v>
      </c>
      <c r="D7" s="39" t="s">
        <v>2851</v>
      </c>
      <c r="E7" s="39" t="s">
        <v>2852</v>
      </c>
      <c r="F7" s="40">
        <v>1</v>
      </c>
      <c r="G7" s="38" t="s">
        <v>2842</v>
      </c>
      <c r="H7" s="41" t="s">
        <v>2830</v>
      </c>
      <c r="I7" s="41" t="s">
        <v>2830</v>
      </c>
      <c r="J7" s="41" t="s">
        <v>2853</v>
      </c>
      <c r="K7" s="41" t="s">
        <v>2854</v>
      </c>
    </row>
    <row r="8" spans="1:11" ht="22.5" customHeight="1">
      <c r="A8" s="38" t="s">
        <v>199</v>
      </c>
      <c r="B8" s="38">
        <v>1</v>
      </c>
      <c r="C8" s="39" t="s">
        <v>2855</v>
      </c>
      <c r="D8" s="39" t="s">
        <v>2846</v>
      </c>
      <c r="E8" s="39" t="s">
        <v>2856</v>
      </c>
      <c r="F8" s="40">
        <v>0</v>
      </c>
      <c r="G8" s="38" t="s">
        <v>2829</v>
      </c>
      <c r="H8" s="41" t="s">
        <v>2830</v>
      </c>
      <c r="I8" s="41" t="s">
        <v>2830</v>
      </c>
      <c r="J8" s="41"/>
      <c r="K8" s="41"/>
    </row>
    <row r="9" spans="1:11" ht="22.5" customHeight="1">
      <c r="A9" s="38" t="s">
        <v>396</v>
      </c>
      <c r="B9" s="38">
        <v>1</v>
      </c>
      <c r="C9" s="39" t="s">
        <v>2848</v>
      </c>
      <c r="D9" s="39" t="s">
        <v>2846</v>
      </c>
      <c r="E9" s="39" t="s">
        <v>2857</v>
      </c>
      <c r="F9" s="40">
        <v>0</v>
      </c>
      <c r="G9" s="38" t="s">
        <v>2829</v>
      </c>
      <c r="H9" s="41" t="s">
        <v>2830</v>
      </c>
      <c r="I9" s="41" t="s">
        <v>2830</v>
      </c>
      <c r="J9" s="41"/>
      <c r="K9" s="41"/>
    </row>
    <row r="10" spans="1:11" ht="22.5" customHeight="1">
      <c r="A10" s="38" t="s">
        <v>544</v>
      </c>
      <c r="B10" s="38">
        <v>1</v>
      </c>
      <c r="C10" s="39" t="s">
        <v>2858</v>
      </c>
      <c r="D10" s="39" t="s">
        <v>2846</v>
      </c>
      <c r="E10" s="39" t="s">
        <v>2859</v>
      </c>
      <c r="F10" s="40">
        <v>0</v>
      </c>
      <c r="G10" s="38" t="s">
        <v>2829</v>
      </c>
      <c r="H10" s="41" t="s">
        <v>2830</v>
      </c>
      <c r="I10" s="41" t="s">
        <v>2830</v>
      </c>
      <c r="J10" s="41"/>
      <c r="K10" s="41"/>
    </row>
    <row r="11" spans="1:11" ht="22.5" customHeight="1">
      <c r="A11" s="38" t="s">
        <v>127</v>
      </c>
      <c r="B11" s="38">
        <v>2</v>
      </c>
      <c r="C11" s="39" t="s">
        <v>2848</v>
      </c>
      <c r="D11" s="39" t="s">
        <v>2860</v>
      </c>
      <c r="E11" s="39" t="s">
        <v>2861</v>
      </c>
      <c r="F11" s="40">
        <v>-1</v>
      </c>
      <c r="G11" s="39" t="s">
        <v>2834</v>
      </c>
      <c r="H11" s="41" t="s">
        <v>2862</v>
      </c>
      <c r="I11" s="41" t="s">
        <v>2836</v>
      </c>
      <c r="J11" s="41" t="s">
        <v>2863</v>
      </c>
      <c r="K11" s="41" t="s">
        <v>2864</v>
      </c>
    </row>
    <row r="12" spans="1:11" ht="22.5" customHeight="1">
      <c r="A12" s="38" t="s">
        <v>184</v>
      </c>
      <c r="B12" s="38">
        <v>2</v>
      </c>
      <c r="C12" s="39" t="s">
        <v>2848</v>
      </c>
      <c r="D12" s="39" t="s">
        <v>2865</v>
      </c>
      <c r="E12" s="39" t="s">
        <v>2866</v>
      </c>
      <c r="F12" s="40">
        <v>0</v>
      </c>
      <c r="G12" s="38" t="s">
        <v>2829</v>
      </c>
      <c r="H12" s="41" t="s">
        <v>2830</v>
      </c>
      <c r="I12" s="41" t="s">
        <v>2830</v>
      </c>
      <c r="J12" s="41"/>
      <c r="K12" s="41"/>
    </row>
    <row r="13" spans="1:11" ht="22.5" customHeight="1">
      <c r="A13" s="38" t="s">
        <v>143</v>
      </c>
      <c r="B13" s="38">
        <v>1</v>
      </c>
      <c r="C13" s="39" t="s">
        <v>2848</v>
      </c>
      <c r="D13" s="39" t="s">
        <v>2846</v>
      </c>
      <c r="E13" s="39" t="s">
        <v>2867</v>
      </c>
      <c r="F13" s="40">
        <v>0</v>
      </c>
      <c r="G13" s="38" t="s">
        <v>2829</v>
      </c>
      <c r="H13" s="41" t="s">
        <v>2830</v>
      </c>
      <c r="I13" s="41" t="s">
        <v>2830</v>
      </c>
      <c r="J13" s="41"/>
      <c r="K13" s="41"/>
    </row>
    <row r="14" spans="1:11" ht="22.5" customHeight="1">
      <c r="A14" s="38" t="s">
        <v>612</v>
      </c>
      <c r="B14" s="38">
        <v>1</v>
      </c>
      <c r="C14" s="39" t="s">
        <v>2868</v>
      </c>
      <c r="D14" s="39" t="s">
        <v>2846</v>
      </c>
      <c r="E14" s="39" t="s">
        <v>2869</v>
      </c>
      <c r="F14" s="40">
        <v>0</v>
      </c>
      <c r="G14" s="38" t="s">
        <v>2829</v>
      </c>
      <c r="H14" s="41" t="s">
        <v>2830</v>
      </c>
      <c r="I14" s="41" t="s">
        <v>2830</v>
      </c>
      <c r="J14" s="41"/>
      <c r="K14" s="41"/>
    </row>
    <row r="15" spans="1:11" ht="22.5" customHeight="1">
      <c r="A15" s="38" t="s">
        <v>605</v>
      </c>
      <c r="B15" s="38">
        <v>1</v>
      </c>
      <c r="C15" s="39" t="s">
        <v>2848</v>
      </c>
      <c r="D15" s="39" t="s">
        <v>2846</v>
      </c>
      <c r="E15" s="39" t="s">
        <v>2870</v>
      </c>
      <c r="F15" s="40">
        <v>0</v>
      </c>
      <c r="G15" s="38" t="s">
        <v>2829</v>
      </c>
      <c r="H15" s="41" t="s">
        <v>2830</v>
      </c>
      <c r="I15" s="41" t="s">
        <v>2830</v>
      </c>
      <c r="J15" s="41"/>
      <c r="K15" s="41"/>
    </row>
    <row r="16" spans="1:11" ht="22.5" customHeight="1">
      <c r="A16" s="38" t="s">
        <v>310</v>
      </c>
      <c r="B16" s="38">
        <v>2</v>
      </c>
      <c r="C16" s="39" t="s">
        <v>2848</v>
      </c>
      <c r="D16" s="39" t="s">
        <v>2871</v>
      </c>
      <c r="E16" s="39" t="s">
        <v>2872</v>
      </c>
      <c r="F16" s="40">
        <v>0</v>
      </c>
      <c r="G16" s="38" t="s">
        <v>2829</v>
      </c>
      <c r="H16" s="41" t="s">
        <v>2830</v>
      </c>
      <c r="I16" s="41" t="s">
        <v>2830</v>
      </c>
      <c r="J16" s="41"/>
      <c r="K16" s="41"/>
    </row>
    <row r="17" spans="1:11" ht="22.5" customHeight="1">
      <c r="A17" s="38" t="s">
        <v>557</v>
      </c>
      <c r="B17" s="38">
        <v>2</v>
      </c>
      <c r="C17" s="39" t="s">
        <v>2848</v>
      </c>
      <c r="D17" s="39" t="s">
        <v>2873</v>
      </c>
      <c r="E17" s="39" t="s">
        <v>2874</v>
      </c>
      <c r="F17" s="40">
        <v>1</v>
      </c>
      <c r="G17" s="38" t="s">
        <v>2842</v>
      </c>
      <c r="H17" s="41" t="s">
        <v>2830</v>
      </c>
      <c r="I17" s="41" t="s">
        <v>2830</v>
      </c>
      <c r="J17" s="41" t="s">
        <v>2875</v>
      </c>
      <c r="K17" s="41" t="s">
        <v>2876</v>
      </c>
    </row>
    <row r="18" spans="1:11" ht="22.5" customHeight="1">
      <c r="A18" s="38" t="s">
        <v>280</v>
      </c>
      <c r="B18" s="38">
        <v>1</v>
      </c>
      <c r="C18" s="39" t="s">
        <v>2848</v>
      </c>
      <c r="D18" s="39" t="s">
        <v>2846</v>
      </c>
      <c r="E18" s="39" t="s">
        <v>2877</v>
      </c>
      <c r="F18" s="40">
        <v>0</v>
      </c>
      <c r="G18" s="38" t="s">
        <v>2829</v>
      </c>
      <c r="H18" s="41" t="s">
        <v>2830</v>
      </c>
      <c r="I18" s="41" t="s">
        <v>2830</v>
      </c>
      <c r="J18" s="41"/>
      <c r="K18" s="41"/>
    </row>
    <row r="19" spans="1:11" ht="22.5" customHeight="1">
      <c r="A19" s="38" t="s">
        <v>215</v>
      </c>
      <c r="B19" s="38">
        <v>1</v>
      </c>
      <c r="C19" s="39" t="s">
        <v>2848</v>
      </c>
      <c r="D19" s="39" t="s">
        <v>2846</v>
      </c>
      <c r="E19" s="39" t="s">
        <v>2878</v>
      </c>
      <c r="F19" s="40">
        <v>0</v>
      </c>
      <c r="G19" s="38" t="s">
        <v>2829</v>
      </c>
      <c r="H19" s="41" t="s">
        <v>2830</v>
      </c>
      <c r="I19" s="41" t="s">
        <v>2830</v>
      </c>
      <c r="J19" s="41"/>
      <c r="K19" s="41"/>
    </row>
    <row r="20" spans="1:11" ht="22.5" customHeight="1">
      <c r="A20" s="38" t="s">
        <v>303</v>
      </c>
      <c r="B20" s="38">
        <v>1</v>
      </c>
      <c r="C20" s="39" t="s">
        <v>2848</v>
      </c>
      <c r="D20" s="39" t="s">
        <v>2846</v>
      </c>
      <c r="E20" s="39" t="s">
        <v>2879</v>
      </c>
      <c r="F20" s="40">
        <v>0</v>
      </c>
      <c r="G20" s="38" t="s">
        <v>2829</v>
      </c>
      <c r="H20" s="41" t="s">
        <v>2830</v>
      </c>
      <c r="I20" s="41" t="s">
        <v>2830</v>
      </c>
      <c r="J20" s="41"/>
      <c r="K20" s="41"/>
    </row>
    <row r="21" spans="1:11" ht="22.5" customHeight="1">
      <c r="A21" s="38" t="s">
        <v>473</v>
      </c>
      <c r="B21" s="38">
        <v>1</v>
      </c>
      <c r="C21" s="39" t="s">
        <v>2848</v>
      </c>
      <c r="D21" s="39" t="s">
        <v>2846</v>
      </c>
      <c r="E21" s="39" t="s">
        <v>2880</v>
      </c>
      <c r="F21" s="40">
        <v>0</v>
      </c>
      <c r="G21" s="38" t="s">
        <v>2829</v>
      </c>
      <c r="H21" s="41" t="s">
        <v>2830</v>
      </c>
      <c r="I21" s="41" t="s">
        <v>2830</v>
      </c>
      <c r="J21" s="41"/>
      <c r="K21" s="41"/>
    </row>
    <row r="22" spans="1:11" ht="22.5" customHeight="1">
      <c r="A22" s="38" t="s">
        <v>681</v>
      </c>
      <c r="B22" s="38">
        <v>2</v>
      </c>
      <c r="C22" s="39" t="s">
        <v>2848</v>
      </c>
      <c r="D22" s="39" t="s">
        <v>2881</v>
      </c>
      <c r="E22" s="39" t="s">
        <v>2882</v>
      </c>
      <c r="F22" s="40">
        <v>1</v>
      </c>
      <c r="G22" s="38" t="s">
        <v>2842</v>
      </c>
      <c r="H22" s="41" t="s">
        <v>2830</v>
      </c>
      <c r="I22" s="41" t="s">
        <v>2830</v>
      </c>
      <c r="J22" s="41" t="s">
        <v>2883</v>
      </c>
      <c r="K22" s="41" t="s">
        <v>2884</v>
      </c>
    </row>
    <row r="23" spans="1:11" ht="22.5" customHeight="1">
      <c r="A23" s="38" t="s">
        <v>92</v>
      </c>
      <c r="B23" s="38">
        <v>2</v>
      </c>
      <c r="C23" s="39" t="s">
        <v>2848</v>
      </c>
      <c r="D23" s="39" t="s">
        <v>2885</v>
      </c>
      <c r="E23" s="39" t="s">
        <v>2886</v>
      </c>
      <c r="F23" s="40">
        <v>-1</v>
      </c>
      <c r="G23" s="39" t="s">
        <v>2834</v>
      </c>
      <c r="H23" s="41" t="s">
        <v>2835</v>
      </c>
      <c r="I23" s="41" t="s">
        <v>2836</v>
      </c>
      <c r="J23" s="41" t="s">
        <v>2887</v>
      </c>
      <c r="K23" s="41" t="s">
        <v>2888</v>
      </c>
    </row>
    <row r="24" spans="1:11" ht="22.5" customHeight="1">
      <c r="A24" s="38" t="s">
        <v>168</v>
      </c>
      <c r="B24" s="38">
        <v>1</v>
      </c>
      <c r="C24" s="39" t="s">
        <v>2848</v>
      </c>
      <c r="D24" s="39" t="s">
        <v>2846</v>
      </c>
      <c r="E24" s="39" t="s">
        <v>2889</v>
      </c>
      <c r="F24" s="40">
        <v>1</v>
      </c>
      <c r="G24" s="38" t="s">
        <v>2842</v>
      </c>
      <c r="H24" s="41" t="s">
        <v>2830</v>
      </c>
      <c r="I24" s="41" t="s">
        <v>2830</v>
      </c>
      <c r="J24" s="41" t="s">
        <v>2890</v>
      </c>
      <c r="K24" s="41" t="s">
        <v>2891</v>
      </c>
    </row>
    <row r="25" spans="1:11" ht="22.5" customHeight="1">
      <c r="A25" s="38" t="s">
        <v>675</v>
      </c>
      <c r="B25" s="38">
        <v>1</v>
      </c>
      <c r="C25" s="39" t="s">
        <v>2848</v>
      </c>
      <c r="D25" s="39" t="s">
        <v>2846</v>
      </c>
      <c r="E25" s="39" t="s">
        <v>2892</v>
      </c>
      <c r="F25" s="40">
        <v>0</v>
      </c>
      <c r="G25" s="38" t="s">
        <v>2829</v>
      </c>
      <c r="H25" s="41" t="s">
        <v>2830</v>
      </c>
      <c r="I25" s="41" t="s">
        <v>2830</v>
      </c>
      <c r="J25" s="41"/>
      <c r="K25" s="41"/>
    </row>
    <row r="26" spans="1:11" ht="22.5" customHeight="1">
      <c r="A26" s="38" t="s">
        <v>288</v>
      </c>
      <c r="B26" s="38">
        <v>1</v>
      </c>
      <c r="C26" s="39" t="s">
        <v>2848</v>
      </c>
      <c r="D26" s="39" t="s">
        <v>2846</v>
      </c>
      <c r="E26" s="39" t="s">
        <v>2893</v>
      </c>
      <c r="F26" s="40">
        <v>0</v>
      </c>
      <c r="G26" s="38" t="s">
        <v>2829</v>
      </c>
      <c r="H26" s="41" t="s">
        <v>2830</v>
      </c>
      <c r="I26" s="41" t="s">
        <v>2830</v>
      </c>
      <c r="J26" s="41"/>
      <c r="K26" s="41"/>
    </row>
    <row r="27" spans="1:11" ht="22.5" customHeight="1">
      <c r="A27" s="38" t="s">
        <v>435</v>
      </c>
      <c r="B27" s="38">
        <v>2</v>
      </c>
      <c r="C27" s="39" t="s">
        <v>2848</v>
      </c>
      <c r="D27" s="39" t="s">
        <v>2894</v>
      </c>
      <c r="E27" s="39" t="s">
        <v>2895</v>
      </c>
      <c r="F27" s="40">
        <v>1</v>
      </c>
      <c r="G27" s="38" t="s">
        <v>2842</v>
      </c>
      <c r="H27" s="41" t="s">
        <v>2830</v>
      </c>
      <c r="I27" s="41" t="s">
        <v>2830</v>
      </c>
      <c r="J27" s="41" t="s">
        <v>2896</v>
      </c>
      <c r="K27" s="42" t="s">
        <v>2897</v>
      </c>
    </row>
    <row r="28" spans="1:11" ht="22.5" customHeight="1">
      <c r="A28" s="38" t="s">
        <v>176</v>
      </c>
      <c r="B28" s="38">
        <v>1</v>
      </c>
      <c r="C28" s="39" t="s">
        <v>2848</v>
      </c>
      <c r="D28" s="39" t="s">
        <v>2846</v>
      </c>
      <c r="E28" s="39" t="s">
        <v>2898</v>
      </c>
      <c r="F28" s="40">
        <v>0</v>
      </c>
      <c r="G28" s="38" t="s">
        <v>2829</v>
      </c>
      <c r="H28" s="41" t="s">
        <v>2830</v>
      </c>
      <c r="I28" s="41" t="s">
        <v>2830</v>
      </c>
      <c r="J28" s="41"/>
      <c r="K28" s="41"/>
    </row>
    <row r="29" spans="1:11" ht="22.5" customHeight="1">
      <c r="A29" s="38" t="s">
        <v>297</v>
      </c>
      <c r="B29" s="38">
        <v>2</v>
      </c>
      <c r="C29" s="39" t="s">
        <v>2848</v>
      </c>
      <c r="D29" s="39" t="s">
        <v>2899</v>
      </c>
      <c r="E29" s="39" t="s">
        <v>2900</v>
      </c>
      <c r="F29" s="40">
        <v>-1</v>
      </c>
      <c r="G29" s="39" t="s">
        <v>2834</v>
      </c>
      <c r="H29" s="41" t="s">
        <v>2901</v>
      </c>
      <c r="I29" s="41" t="s">
        <v>2836</v>
      </c>
      <c r="J29" s="41" t="s">
        <v>2902</v>
      </c>
      <c r="K29" s="42" t="s">
        <v>2903</v>
      </c>
    </row>
    <row r="30" spans="1:11" ht="22.5" customHeight="1">
      <c r="A30" s="38" t="s">
        <v>563</v>
      </c>
      <c r="B30" s="38">
        <v>1</v>
      </c>
      <c r="C30" s="39" t="s">
        <v>2848</v>
      </c>
      <c r="D30" s="39" t="s">
        <v>2846</v>
      </c>
      <c r="E30" s="39" t="s">
        <v>2904</v>
      </c>
      <c r="F30" s="40">
        <v>0</v>
      </c>
      <c r="G30" s="38" t="s">
        <v>2829</v>
      </c>
      <c r="H30" s="41" t="s">
        <v>2830</v>
      </c>
      <c r="I30" s="41" t="s">
        <v>2830</v>
      </c>
      <c r="J30" s="41"/>
      <c r="K30" s="41"/>
    </row>
    <row r="31" spans="1:11" ht="22.5" customHeight="1">
      <c r="A31" s="38" t="s">
        <v>539</v>
      </c>
      <c r="B31" s="38">
        <v>2</v>
      </c>
      <c r="C31" s="39" t="s">
        <v>2848</v>
      </c>
      <c r="D31" s="39" t="s">
        <v>2905</v>
      </c>
      <c r="E31" s="39" t="s">
        <v>2906</v>
      </c>
      <c r="F31" s="40">
        <v>0</v>
      </c>
      <c r="G31" s="38" t="s">
        <v>2829</v>
      </c>
      <c r="H31" s="41" t="s">
        <v>2830</v>
      </c>
      <c r="I31" s="41" t="s">
        <v>2830</v>
      </c>
      <c r="J31" s="41"/>
      <c r="K31" s="41"/>
    </row>
    <row r="32" spans="1:11" ht="22.5" customHeight="1">
      <c r="A32" s="38" t="s">
        <v>402</v>
      </c>
      <c r="B32" s="38">
        <v>1</v>
      </c>
      <c r="C32" s="39" t="s">
        <v>2848</v>
      </c>
      <c r="D32" s="39" t="s">
        <v>2846</v>
      </c>
      <c r="E32" s="39" t="s">
        <v>2907</v>
      </c>
      <c r="F32" s="40">
        <v>0</v>
      </c>
      <c r="G32" s="38" t="s">
        <v>2829</v>
      </c>
      <c r="H32" s="41" t="s">
        <v>2830</v>
      </c>
      <c r="I32" s="41" t="s">
        <v>2830</v>
      </c>
      <c r="J32" s="41"/>
      <c r="K32" s="41"/>
    </row>
    <row r="33" spans="1:20" ht="22.5" customHeight="1">
      <c r="A33" s="38" t="s">
        <v>239</v>
      </c>
      <c r="B33" s="38">
        <v>1</v>
      </c>
      <c r="C33" s="39" t="s">
        <v>2848</v>
      </c>
      <c r="D33" s="39" t="s">
        <v>2846</v>
      </c>
      <c r="E33" s="39" t="s">
        <v>2908</v>
      </c>
      <c r="F33" s="40">
        <v>0</v>
      </c>
      <c r="G33" s="38" t="s">
        <v>2829</v>
      </c>
      <c r="H33" s="41" t="s">
        <v>2830</v>
      </c>
      <c r="I33" s="41" t="s">
        <v>2830</v>
      </c>
      <c r="J33" s="41"/>
      <c r="K33" s="41"/>
    </row>
    <row r="34" spans="1:20" ht="22.5" customHeight="1">
      <c r="A34" s="38" t="s">
        <v>429</v>
      </c>
      <c r="B34" s="38">
        <v>1</v>
      </c>
      <c r="C34" s="39" t="s">
        <v>2848</v>
      </c>
      <c r="D34" s="39" t="s">
        <v>2846</v>
      </c>
      <c r="E34" s="39" t="s">
        <v>2909</v>
      </c>
      <c r="F34" s="40">
        <v>1</v>
      </c>
      <c r="G34" s="38" t="s">
        <v>2842</v>
      </c>
      <c r="H34" s="41" t="s">
        <v>2830</v>
      </c>
      <c r="I34" s="41" t="s">
        <v>2830</v>
      </c>
      <c r="J34" s="41" t="s">
        <v>2910</v>
      </c>
      <c r="K34" s="42" t="s">
        <v>2911</v>
      </c>
    </row>
    <row r="35" spans="1:20" ht="22.5" customHeight="1">
      <c r="A35" s="38" t="s">
        <v>336</v>
      </c>
      <c r="B35" s="38">
        <v>1</v>
      </c>
      <c r="C35" s="39" t="s">
        <v>2912</v>
      </c>
      <c r="D35" s="39" t="s">
        <v>2846</v>
      </c>
      <c r="E35" s="39" t="s">
        <v>2913</v>
      </c>
      <c r="F35" s="40">
        <v>0</v>
      </c>
      <c r="G35" s="38" t="s">
        <v>2829</v>
      </c>
      <c r="H35" s="41" t="s">
        <v>2830</v>
      </c>
      <c r="I35" s="41" t="s">
        <v>2830</v>
      </c>
      <c r="J35" s="41"/>
      <c r="K35" s="41"/>
    </row>
    <row r="36" spans="1:20" ht="22.5" customHeight="1">
      <c r="A36" s="38" t="s">
        <v>442</v>
      </c>
      <c r="B36" s="38">
        <v>1</v>
      </c>
      <c r="C36" s="39" t="s">
        <v>2914</v>
      </c>
      <c r="D36" s="39" t="s">
        <v>2846</v>
      </c>
      <c r="E36" s="39" t="s">
        <v>2915</v>
      </c>
      <c r="F36" s="40">
        <v>0</v>
      </c>
      <c r="G36" s="38" t="s">
        <v>2829</v>
      </c>
      <c r="H36" s="41" t="s">
        <v>2830</v>
      </c>
      <c r="I36" s="41" t="s">
        <v>2830</v>
      </c>
      <c r="J36" s="41"/>
      <c r="K36" s="41"/>
    </row>
    <row r="37" spans="1:20" ht="22.5" customHeight="1">
      <c r="A37" s="38" t="s">
        <v>424</v>
      </c>
      <c r="B37" s="38">
        <v>1</v>
      </c>
      <c r="C37" s="39" t="s">
        <v>2848</v>
      </c>
      <c r="D37" s="39" t="s">
        <v>2846</v>
      </c>
      <c r="E37" s="39" t="s">
        <v>2916</v>
      </c>
      <c r="F37" s="40">
        <v>0</v>
      </c>
      <c r="G37" s="38" t="s">
        <v>2829</v>
      </c>
      <c r="H37" s="41" t="s">
        <v>2830</v>
      </c>
      <c r="I37" s="41" t="s">
        <v>2830</v>
      </c>
      <c r="J37" s="41"/>
      <c r="K37" s="41"/>
    </row>
    <row r="38" spans="1:20" ht="22.5" customHeight="1">
      <c r="A38" s="38" t="s">
        <v>585</v>
      </c>
      <c r="B38" s="38">
        <v>2</v>
      </c>
      <c r="C38" s="39" t="s">
        <v>2848</v>
      </c>
      <c r="D38" s="39" t="s">
        <v>2917</v>
      </c>
      <c r="E38" s="39" t="s">
        <v>2918</v>
      </c>
      <c r="F38" s="40">
        <v>1</v>
      </c>
      <c r="G38" s="38" t="s">
        <v>2842</v>
      </c>
      <c r="H38" s="41" t="s">
        <v>2830</v>
      </c>
      <c r="I38" s="41" t="s">
        <v>2830</v>
      </c>
      <c r="J38" s="41" t="s">
        <v>2919</v>
      </c>
      <c r="K38" s="42" t="s">
        <v>2920</v>
      </c>
    </row>
    <row r="39" spans="1:20" ht="22.5" customHeight="1">
      <c r="A39" s="38" t="s">
        <v>451</v>
      </c>
      <c r="B39" s="38">
        <v>1</v>
      </c>
      <c r="C39" s="39" t="s">
        <v>2848</v>
      </c>
      <c r="D39" s="39" t="s">
        <v>2846</v>
      </c>
      <c r="E39" s="39" t="s">
        <v>2921</v>
      </c>
      <c r="F39" s="40">
        <v>0</v>
      </c>
      <c r="G39" s="38" t="s">
        <v>2829</v>
      </c>
      <c r="H39" s="41" t="s">
        <v>2830</v>
      </c>
      <c r="I39" s="41" t="s">
        <v>2830</v>
      </c>
      <c r="J39" s="41"/>
      <c r="K39" s="41"/>
    </row>
    <row r="40" spans="1:20" ht="22.5" customHeight="1">
      <c r="A40" s="38" t="s">
        <v>62</v>
      </c>
      <c r="B40" s="38">
        <v>2</v>
      </c>
      <c r="C40" s="39" t="s">
        <v>2922</v>
      </c>
      <c r="D40" s="39" t="s">
        <v>2923</v>
      </c>
      <c r="E40" s="39" t="s">
        <v>2924</v>
      </c>
      <c r="F40" s="40">
        <v>1</v>
      </c>
      <c r="G40" s="38" t="s">
        <v>2842</v>
      </c>
      <c r="H40" s="41" t="s">
        <v>2830</v>
      </c>
      <c r="I40" s="41" t="s">
        <v>2830</v>
      </c>
      <c r="J40" s="41" t="s">
        <v>2925</v>
      </c>
      <c r="K40" s="42" t="s">
        <v>2926</v>
      </c>
    </row>
    <row r="41" spans="1:20" ht="22.5" customHeight="1">
      <c r="A41" s="38" t="s">
        <v>1512</v>
      </c>
      <c r="B41" s="38">
        <v>2</v>
      </c>
      <c r="C41" s="39" t="s">
        <v>2927</v>
      </c>
      <c r="D41" s="39" t="s">
        <v>2928</v>
      </c>
      <c r="E41" s="39" t="s">
        <v>2929</v>
      </c>
      <c r="F41" s="40">
        <v>-1</v>
      </c>
      <c r="G41" s="39" t="s">
        <v>2834</v>
      </c>
      <c r="H41" s="41" t="s">
        <v>2930</v>
      </c>
      <c r="I41" s="41" t="s">
        <v>2836</v>
      </c>
      <c r="J41" s="41" t="s">
        <v>2931</v>
      </c>
      <c r="K41" s="42" t="s">
        <v>2932</v>
      </c>
    </row>
    <row r="42" spans="1:20" ht="22.5" customHeight="1">
      <c r="A42" s="38" t="s">
        <v>1340</v>
      </c>
      <c r="B42" s="38">
        <v>2</v>
      </c>
      <c r="C42" s="39" t="s">
        <v>2933</v>
      </c>
      <c r="D42" s="39" t="s">
        <v>2934</v>
      </c>
      <c r="E42" s="39" t="s">
        <v>2935</v>
      </c>
      <c r="F42" s="40">
        <v>0</v>
      </c>
      <c r="G42" s="38" t="s">
        <v>2829</v>
      </c>
      <c r="H42" s="41" t="s">
        <v>2830</v>
      </c>
      <c r="I42" s="41" t="s">
        <v>2830</v>
      </c>
      <c r="J42" s="41"/>
      <c r="K42" s="41"/>
    </row>
    <row r="43" spans="1:20" ht="22.5" customHeight="1">
      <c r="A43" s="38" t="s">
        <v>630</v>
      </c>
      <c r="B43" s="38">
        <v>1</v>
      </c>
      <c r="C43" s="39" t="s">
        <v>2848</v>
      </c>
      <c r="D43" s="39" t="s">
        <v>2846</v>
      </c>
      <c r="E43" s="39" t="s">
        <v>2936</v>
      </c>
      <c r="F43" s="40">
        <v>1</v>
      </c>
      <c r="G43" s="38" t="s">
        <v>2842</v>
      </c>
      <c r="H43" s="41" t="s">
        <v>2830</v>
      </c>
      <c r="I43" s="41" t="s">
        <v>2830</v>
      </c>
      <c r="J43" s="43" t="s">
        <v>2937</v>
      </c>
      <c r="K43" s="42" t="s">
        <v>2938</v>
      </c>
    </row>
    <row r="44" spans="1:20" ht="22.5" customHeight="1">
      <c r="A44" s="38" t="s">
        <v>583</v>
      </c>
      <c r="B44" s="38">
        <v>1</v>
      </c>
      <c r="C44" s="39" t="s">
        <v>2848</v>
      </c>
      <c r="D44" s="39" t="s">
        <v>2846</v>
      </c>
      <c r="E44" s="39" t="s">
        <v>2939</v>
      </c>
      <c r="F44" s="40">
        <v>1</v>
      </c>
      <c r="G44" s="38" t="s">
        <v>2842</v>
      </c>
      <c r="H44" s="41" t="s">
        <v>2830</v>
      </c>
      <c r="I44" s="41" t="s">
        <v>2830</v>
      </c>
      <c r="J44" s="41" t="s">
        <v>2940</v>
      </c>
      <c r="K44" s="42" t="s">
        <v>2941</v>
      </c>
    </row>
    <row r="45" spans="1:20" ht="22.5" customHeight="1">
      <c r="A45" s="38" t="s">
        <v>1305</v>
      </c>
      <c r="B45" s="38">
        <v>2</v>
      </c>
      <c r="C45" s="39" t="s">
        <v>2848</v>
      </c>
      <c r="D45" s="39" t="s">
        <v>2942</v>
      </c>
      <c r="E45" s="39" t="s">
        <v>2943</v>
      </c>
      <c r="F45" s="40">
        <v>0</v>
      </c>
      <c r="G45" s="38" t="s">
        <v>2829</v>
      </c>
      <c r="H45" s="41" t="s">
        <v>2830</v>
      </c>
      <c r="I45" s="41" t="s">
        <v>2830</v>
      </c>
      <c r="J45" s="41"/>
      <c r="K45" s="41"/>
    </row>
    <row r="46" spans="1:20" ht="22.5" customHeight="1">
      <c r="A46" s="38" t="s">
        <v>2028</v>
      </c>
      <c r="B46" s="38">
        <v>1</v>
      </c>
      <c r="C46" s="39" t="s">
        <v>2944</v>
      </c>
      <c r="D46" s="39" t="s">
        <v>2846</v>
      </c>
      <c r="E46" s="39" t="s">
        <v>2945</v>
      </c>
      <c r="F46" s="40">
        <v>0</v>
      </c>
      <c r="G46" s="38" t="s">
        <v>2829</v>
      </c>
      <c r="H46" s="41" t="s">
        <v>2830</v>
      </c>
      <c r="I46" s="41" t="s">
        <v>2830</v>
      </c>
      <c r="J46" s="41"/>
      <c r="K46" s="41"/>
    </row>
    <row r="47" spans="1:20" ht="22.5" customHeight="1">
      <c r="A47" s="38" t="s">
        <v>344</v>
      </c>
      <c r="B47" s="38">
        <v>2</v>
      </c>
      <c r="C47" s="39" t="s">
        <v>2848</v>
      </c>
      <c r="D47" s="39" t="s">
        <v>2946</v>
      </c>
      <c r="E47" s="39" t="s">
        <v>2947</v>
      </c>
      <c r="F47" s="40">
        <v>1</v>
      </c>
      <c r="G47" s="38" t="s">
        <v>2842</v>
      </c>
      <c r="H47" s="41" t="s">
        <v>2830</v>
      </c>
      <c r="I47" s="41" t="s">
        <v>2830</v>
      </c>
      <c r="J47" s="41" t="s">
        <v>2948</v>
      </c>
      <c r="K47" s="42" t="s">
        <v>2949</v>
      </c>
    </row>
    <row r="48" spans="1:20" ht="22.5" customHeight="1">
      <c r="A48" s="38" t="s">
        <v>381</v>
      </c>
      <c r="B48" s="38">
        <v>1</v>
      </c>
      <c r="C48" s="40" t="s">
        <v>2848</v>
      </c>
      <c r="D48" s="40" t="s">
        <v>2846</v>
      </c>
      <c r="E48" s="40" t="s">
        <v>2950</v>
      </c>
      <c r="F48" s="40">
        <v>-1</v>
      </c>
      <c r="G48" s="40" t="s">
        <v>2834</v>
      </c>
      <c r="H48" s="44" t="s">
        <v>2901</v>
      </c>
      <c r="I48" s="45" t="s">
        <v>2836</v>
      </c>
      <c r="J48" s="46" t="s">
        <v>2951</v>
      </c>
      <c r="K48" s="46" t="s">
        <v>2952</v>
      </c>
      <c r="L48" s="47" t="s">
        <v>381</v>
      </c>
      <c r="M48" s="48">
        <v>1</v>
      </c>
      <c r="N48" s="47" t="s">
        <v>2846</v>
      </c>
      <c r="O48" s="47" t="s">
        <v>2953</v>
      </c>
      <c r="P48" s="47" t="s">
        <v>2954</v>
      </c>
      <c r="Q48" s="48">
        <v>0</v>
      </c>
      <c r="R48" s="47" t="s">
        <v>2846</v>
      </c>
      <c r="S48" s="47" t="s">
        <v>2955</v>
      </c>
      <c r="T48" s="49" t="s">
        <v>2956</v>
      </c>
    </row>
    <row r="49" spans="1:20" ht="22.5" customHeight="1">
      <c r="A49" s="38" t="s">
        <v>329</v>
      </c>
      <c r="B49" s="38">
        <v>1</v>
      </c>
      <c r="C49" s="40" t="s">
        <v>2848</v>
      </c>
      <c r="D49" s="40" t="s">
        <v>2846</v>
      </c>
      <c r="E49" s="40" t="s">
        <v>2957</v>
      </c>
      <c r="F49" s="40">
        <v>0</v>
      </c>
      <c r="G49" s="38" t="s">
        <v>2829</v>
      </c>
      <c r="H49" s="44" t="s">
        <v>2830</v>
      </c>
      <c r="I49" s="45" t="s">
        <v>2830</v>
      </c>
      <c r="J49" s="46" t="s">
        <v>2958</v>
      </c>
      <c r="K49" s="46" t="s">
        <v>2959</v>
      </c>
      <c r="L49" s="50" t="s">
        <v>329</v>
      </c>
      <c r="M49" s="51">
        <v>1</v>
      </c>
      <c r="N49" s="50" t="s">
        <v>2846</v>
      </c>
      <c r="O49" s="50" t="s">
        <v>2960</v>
      </c>
      <c r="P49" s="50" t="s">
        <v>2961</v>
      </c>
      <c r="Q49" s="51">
        <v>0</v>
      </c>
      <c r="R49" s="50" t="s">
        <v>2846</v>
      </c>
      <c r="S49" s="50" t="s">
        <v>2962</v>
      </c>
      <c r="T49" s="52" t="s">
        <v>2963</v>
      </c>
    </row>
    <row r="50" spans="1:20" ht="22.5" customHeight="1">
      <c r="A50" s="38" t="s">
        <v>256</v>
      </c>
      <c r="B50" s="38">
        <v>2</v>
      </c>
      <c r="C50" s="40" t="s">
        <v>2848</v>
      </c>
      <c r="D50" s="40" t="s">
        <v>2964</v>
      </c>
      <c r="E50" s="40" t="s">
        <v>2965</v>
      </c>
      <c r="F50" s="40">
        <v>1</v>
      </c>
      <c r="G50" s="38" t="s">
        <v>2842</v>
      </c>
      <c r="H50" s="44" t="s">
        <v>2830</v>
      </c>
      <c r="I50" s="45" t="s">
        <v>2830</v>
      </c>
      <c r="J50" s="46" t="s">
        <v>2966</v>
      </c>
      <c r="K50" s="46" t="s">
        <v>2967</v>
      </c>
      <c r="L50" s="50" t="s">
        <v>256</v>
      </c>
      <c r="M50" s="51">
        <v>2</v>
      </c>
      <c r="N50" s="50" t="s">
        <v>2846</v>
      </c>
      <c r="O50" s="50" t="s">
        <v>2968</v>
      </c>
      <c r="P50" s="50" t="s">
        <v>2969</v>
      </c>
      <c r="Q50" s="51">
        <v>1</v>
      </c>
      <c r="R50" s="50" t="s">
        <v>2970</v>
      </c>
      <c r="S50" s="50" t="s">
        <v>2971</v>
      </c>
      <c r="T50" s="52" t="s">
        <v>2972</v>
      </c>
    </row>
    <row r="51" spans="1:20" ht="22.5" customHeight="1">
      <c r="A51" s="38" t="s">
        <v>2548</v>
      </c>
      <c r="B51" s="38">
        <v>2</v>
      </c>
      <c r="C51" s="40" t="s">
        <v>2848</v>
      </c>
      <c r="D51" s="40" t="s">
        <v>2973</v>
      </c>
      <c r="E51" s="40" t="s">
        <v>2974</v>
      </c>
      <c r="F51" s="40">
        <v>1</v>
      </c>
      <c r="G51" s="38" t="s">
        <v>2842</v>
      </c>
      <c r="H51" s="44" t="s">
        <v>2830</v>
      </c>
      <c r="I51" s="45" t="s">
        <v>2830</v>
      </c>
      <c r="J51" s="46" t="s">
        <v>2975</v>
      </c>
      <c r="K51" s="46" t="s">
        <v>2976</v>
      </c>
      <c r="L51" s="50" t="s">
        <v>2548</v>
      </c>
      <c r="M51" s="51">
        <v>1</v>
      </c>
      <c r="N51" s="50" t="s">
        <v>2846</v>
      </c>
      <c r="O51" s="50" t="s">
        <v>2977</v>
      </c>
      <c r="P51" s="50" t="s">
        <v>2978</v>
      </c>
      <c r="Q51" s="51">
        <v>0</v>
      </c>
      <c r="R51" s="50" t="s">
        <v>2846</v>
      </c>
      <c r="S51" s="50" t="s">
        <v>2979</v>
      </c>
      <c r="T51" s="52" t="s">
        <v>2980</v>
      </c>
    </row>
    <row r="52" spans="1:20" ht="22.5" customHeight="1">
      <c r="A52" s="38" t="s">
        <v>1374</v>
      </c>
      <c r="B52" s="38">
        <v>2</v>
      </c>
      <c r="C52" s="40" t="s">
        <v>2848</v>
      </c>
      <c r="D52" s="40" t="s">
        <v>2981</v>
      </c>
      <c r="E52" s="40" t="s">
        <v>2982</v>
      </c>
      <c r="F52" s="40">
        <v>1</v>
      </c>
      <c r="G52" s="38" t="s">
        <v>2842</v>
      </c>
      <c r="H52" s="44" t="s">
        <v>2830</v>
      </c>
      <c r="I52" s="45" t="s">
        <v>2830</v>
      </c>
      <c r="J52" s="46" t="s">
        <v>2983</v>
      </c>
      <c r="K52" s="46" t="s">
        <v>2984</v>
      </c>
      <c r="L52" s="50" t="s">
        <v>1374</v>
      </c>
      <c r="M52" s="51">
        <v>2</v>
      </c>
      <c r="N52" s="50" t="s">
        <v>2846</v>
      </c>
      <c r="O52" s="50" t="s">
        <v>2985</v>
      </c>
      <c r="P52" s="50" t="s">
        <v>2986</v>
      </c>
      <c r="Q52" s="51">
        <v>0</v>
      </c>
      <c r="R52" s="50" t="s">
        <v>2846</v>
      </c>
      <c r="S52" s="50" t="s">
        <v>2987</v>
      </c>
      <c r="T52" s="52" t="s">
        <v>2988</v>
      </c>
    </row>
    <row r="53" spans="1:20" ht="22.5" customHeight="1">
      <c r="A53" s="38" t="s">
        <v>1767</v>
      </c>
      <c r="B53" s="38">
        <v>2</v>
      </c>
      <c r="C53" s="40" t="s">
        <v>2848</v>
      </c>
      <c r="D53" s="40" t="s">
        <v>2989</v>
      </c>
      <c r="E53" s="40" t="s">
        <v>2990</v>
      </c>
      <c r="F53" s="40">
        <v>-1</v>
      </c>
      <c r="G53" s="40" t="s">
        <v>2834</v>
      </c>
      <c r="H53" s="44" t="s">
        <v>2991</v>
      </c>
      <c r="I53" s="45" t="s">
        <v>2836</v>
      </c>
      <c r="J53" s="46" t="s">
        <v>2992</v>
      </c>
      <c r="K53" s="46" t="s">
        <v>2993</v>
      </c>
      <c r="L53" s="50" t="s">
        <v>1767</v>
      </c>
      <c r="M53" s="51">
        <v>1</v>
      </c>
      <c r="N53" s="50" t="s">
        <v>2846</v>
      </c>
      <c r="O53" s="50" t="s">
        <v>2994</v>
      </c>
      <c r="P53" s="50" t="s">
        <v>2995</v>
      </c>
      <c r="Q53" s="51">
        <v>1</v>
      </c>
      <c r="R53" s="50" t="s">
        <v>2996</v>
      </c>
      <c r="S53" s="50" t="s">
        <v>2997</v>
      </c>
      <c r="T53" s="52" t="s">
        <v>2998</v>
      </c>
    </row>
    <row r="54" spans="1:20" ht="22.5" customHeight="1">
      <c r="A54" s="38" t="s">
        <v>1007</v>
      </c>
      <c r="B54" s="38">
        <v>1</v>
      </c>
      <c r="C54" s="40" t="s">
        <v>2999</v>
      </c>
      <c r="D54" s="40" t="s">
        <v>2846</v>
      </c>
      <c r="E54" s="40" t="s">
        <v>3000</v>
      </c>
      <c r="F54" s="40">
        <v>1</v>
      </c>
      <c r="G54" s="38" t="s">
        <v>2842</v>
      </c>
      <c r="H54" s="44" t="s">
        <v>2830</v>
      </c>
      <c r="I54" s="45" t="s">
        <v>2830</v>
      </c>
      <c r="J54" s="46" t="s">
        <v>3001</v>
      </c>
      <c r="K54" s="46" t="s">
        <v>3002</v>
      </c>
      <c r="L54" s="50" t="s">
        <v>1007</v>
      </c>
      <c r="M54" s="51">
        <v>3</v>
      </c>
      <c r="N54" s="50" t="s">
        <v>3003</v>
      </c>
      <c r="O54" s="50" t="s">
        <v>3004</v>
      </c>
      <c r="P54" s="50" t="s">
        <v>3005</v>
      </c>
      <c r="Q54" s="51">
        <v>1</v>
      </c>
      <c r="R54" s="50" t="s">
        <v>3006</v>
      </c>
      <c r="S54" s="50" t="s">
        <v>3007</v>
      </c>
      <c r="T54" s="52" t="s">
        <v>3008</v>
      </c>
    </row>
    <row r="55" spans="1:20" ht="22.5" customHeight="1">
      <c r="A55" s="38" t="s">
        <v>81</v>
      </c>
      <c r="B55" s="38">
        <v>2</v>
      </c>
      <c r="C55" s="40" t="s">
        <v>2848</v>
      </c>
      <c r="D55" s="40" t="s">
        <v>3009</v>
      </c>
      <c r="E55" s="40" t="s">
        <v>3010</v>
      </c>
      <c r="F55" s="40">
        <v>0</v>
      </c>
      <c r="G55" s="38" t="s">
        <v>2829</v>
      </c>
      <c r="H55" s="44" t="s">
        <v>2830</v>
      </c>
      <c r="I55" s="45" t="s">
        <v>2830</v>
      </c>
      <c r="J55" s="46" t="s">
        <v>3011</v>
      </c>
      <c r="K55" s="46" t="s">
        <v>3012</v>
      </c>
      <c r="L55" s="50" t="s">
        <v>81</v>
      </c>
      <c r="M55" s="51">
        <v>2</v>
      </c>
      <c r="N55" s="50" t="s">
        <v>2846</v>
      </c>
      <c r="O55" s="50" t="s">
        <v>3013</v>
      </c>
      <c r="P55" s="50" t="s">
        <v>3014</v>
      </c>
      <c r="Q55" s="51">
        <v>1</v>
      </c>
      <c r="R55" s="50" t="s">
        <v>3015</v>
      </c>
      <c r="S55" s="50" t="s">
        <v>3016</v>
      </c>
      <c r="T55" s="52" t="s">
        <v>3017</v>
      </c>
    </row>
    <row r="56" spans="1:20" ht="22.5" customHeight="1">
      <c r="A56" s="38" t="s">
        <v>278</v>
      </c>
      <c r="B56" s="38">
        <v>1</v>
      </c>
      <c r="C56" s="40" t="s">
        <v>2848</v>
      </c>
      <c r="D56" s="40" t="s">
        <v>2846</v>
      </c>
      <c r="E56" s="40" t="s">
        <v>3018</v>
      </c>
      <c r="F56" s="40">
        <v>1</v>
      </c>
      <c r="G56" s="38" t="s">
        <v>2842</v>
      </c>
      <c r="H56" s="44" t="s">
        <v>2830</v>
      </c>
      <c r="I56" s="45" t="s">
        <v>2830</v>
      </c>
      <c r="J56" s="46" t="s">
        <v>3019</v>
      </c>
      <c r="K56" s="46" t="s">
        <v>3020</v>
      </c>
      <c r="L56" s="50" t="s">
        <v>278</v>
      </c>
      <c r="M56" s="51">
        <v>1</v>
      </c>
      <c r="N56" s="50" t="s">
        <v>2846</v>
      </c>
      <c r="O56" s="50" t="s">
        <v>3021</v>
      </c>
      <c r="P56" s="50" t="s">
        <v>3022</v>
      </c>
      <c r="Q56" s="51">
        <v>1</v>
      </c>
      <c r="R56" s="50" t="s">
        <v>3023</v>
      </c>
      <c r="S56" s="50" t="s">
        <v>3024</v>
      </c>
      <c r="T56" s="52" t="s">
        <v>3025</v>
      </c>
    </row>
    <row r="57" spans="1:20" ht="22.5" customHeight="1">
      <c r="A57" s="38" t="s">
        <v>500</v>
      </c>
      <c r="B57" s="38">
        <v>2</v>
      </c>
      <c r="C57" s="40" t="s">
        <v>3026</v>
      </c>
      <c r="D57" s="40" t="s">
        <v>3027</v>
      </c>
      <c r="E57" s="40" t="s">
        <v>3028</v>
      </c>
      <c r="F57" s="40">
        <v>0</v>
      </c>
      <c r="G57" s="38" t="s">
        <v>2829</v>
      </c>
      <c r="H57" s="44" t="s">
        <v>2830</v>
      </c>
      <c r="I57" s="45" t="s">
        <v>2830</v>
      </c>
      <c r="J57" s="46" t="s">
        <v>3029</v>
      </c>
      <c r="K57" s="46" t="s">
        <v>3030</v>
      </c>
      <c r="L57" s="50" t="s">
        <v>500</v>
      </c>
      <c r="M57" s="51">
        <v>1</v>
      </c>
      <c r="N57" s="50" t="s">
        <v>3031</v>
      </c>
      <c r="O57" s="50" t="s">
        <v>2846</v>
      </c>
      <c r="P57" s="50" t="s">
        <v>3032</v>
      </c>
      <c r="Q57" s="51">
        <v>0</v>
      </c>
      <c r="R57" s="50" t="s">
        <v>2846</v>
      </c>
      <c r="S57" s="50" t="s">
        <v>3033</v>
      </c>
      <c r="T57" s="52" t="s">
        <v>3034</v>
      </c>
    </row>
    <row r="58" spans="1:20" ht="22.5" customHeight="1">
      <c r="A58" s="38" t="s">
        <v>2734</v>
      </c>
      <c r="B58" s="38">
        <v>2</v>
      </c>
      <c r="C58" s="40" t="s">
        <v>2848</v>
      </c>
      <c r="D58" s="40" t="s">
        <v>3035</v>
      </c>
      <c r="E58" s="53" t="s">
        <v>3036</v>
      </c>
      <c r="F58" s="40">
        <v>1</v>
      </c>
      <c r="G58" s="38" t="s">
        <v>2842</v>
      </c>
      <c r="H58" s="44" t="s">
        <v>2830</v>
      </c>
      <c r="I58" s="45" t="s">
        <v>2830</v>
      </c>
      <c r="J58" s="46" t="s">
        <v>3037</v>
      </c>
      <c r="K58" s="46" t="s">
        <v>3038</v>
      </c>
      <c r="L58" s="50" t="s">
        <v>2734</v>
      </c>
      <c r="M58" s="51">
        <v>2</v>
      </c>
      <c r="N58" s="50" t="s">
        <v>2846</v>
      </c>
      <c r="O58" s="50" t="s">
        <v>3039</v>
      </c>
      <c r="P58" s="50" t="s">
        <v>3040</v>
      </c>
      <c r="Q58" s="51">
        <v>1</v>
      </c>
      <c r="R58" s="50" t="s">
        <v>3041</v>
      </c>
      <c r="S58" s="50" t="s">
        <v>3042</v>
      </c>
      <c r="T58" s="52" t="s">
        <v>3043</v>
      </c>
    </row>
    <row r="59" spans="1:20" ht="22.5" customHeight="1">
      <c r="A59" s="38" t="s">
        <v>726</v>
      </c>
      <c r="B59" s="38">
        <v>1</v>
      </c>
      <c r="C59" s="40" t="s">
        <v>2848</v>
      </c>
      <c r="D59" s="40" t="s">
        <v>2846</v>
      </c>
      <c r="E59" s="40" t="s">
        <v>3044</v>
      </c>
      <c r="F59" s="40">
        <v>0</v>
      </c>
      <c r="G59" s="38" t="s">
        <v>2829</v>
      </c>
      <c r="H59" s="44" t="s">
        <v>2830</v>
      </c>
      <c r="I59" s="45" t="s">
        <v>2830</v>
      </c>
      <c r="J59" s="46" t="s">
        <v>3045</v>
      </c>
      <c r="K59" s="46" t="s">
        <v>3046</v>
      </c>
      <c r="L59" s="47" t="s">
        <v>726</v>
      </c>
      <c r="M59" s="48">
        <v>1</v>
      </c>
      <c r="N59" s="47" t="s">
        <v>2846</v>
      </c>
      <c r="O59" s="47" t="s">
        <v>3047</v>
      </c>
      <c r="P59" s="47" t="s">
        <v>3048</v>
      </c>
      <c r="Q59" s="48">
        <v>1</v>
      </c>
      <c r="R59" s="47" t="s">
        <v>3049</v>
      </c>
      <c r="S59" s="47" t="s">
        <v>3050</v>
      </c>
      <c r="T59" s="49" t="s">
        <v>3051</v>
      </c>
    </row>
    <row r="60" spans="1:20" ht="22.5" customHeight="1">
      <c r="A60" s="38" t="s">
        <v>198</v>
      </c>
      <c r="B60" s="38">
        <v>1</v>
      </c>
      <c r="C60" s="40" t="s">
        <v>2848</v>
      </c>
      <c r="D60" s="40" t="s">
        <v>2846</v>
      </c>
      <c r="E60" s="40" t="s">
        <v>3052</v>
      </c>
      <c r="F60" s="40">
        <v>0</v>
      </c>
      <c r="G60" s="38" t="s">
        <v>2829</v>
      </c>
      <c r="H60" s="44" t="s">
        <v>2830</v>
      </c>
      <c r="I60" s="45" t="s">
        <v>2830</v>
      </c>
      <c r="J60" s="46" t="s">
        <v>3053</v>
      </c>
      <c r="K60" s="54" t="s">
        <v>3054</v>
      </c>
      <c r="L60" s="50" t="s">
        <v>198</v>
      </c>
      <c r="M60" s="51">
        <v>1</v>
      </c>
      <c r="N60" s="50" t="s">
        <v>2846</v>
      </c>
      <c r="O60" s="50" t="s">
        <v>3047</v>
      </c>
      <c r="P60" s="50" t="s">
        <v>3055</v>
      </c>
      <c r="Q60" s="51">
        <v>1</v>
      </c>
      <c r="R60" s="50" t="s">
        <v>3056</v>
      </c>
      <c r="S60" s="50" t="s">
        <v>3057</v>
      </c>
      <c r="T60" s="52" t="s">
        <v>3058</v>
      </c>
    </row>
    <row r="61" spans="1:20" ht="22.5" customHeight="1">
      <c r="A61" s="38" t="s">
        <v>725</v>
      </c>
      <c r="B61" s="38">
        <v>2</v>
      </c>
      <c r="C61" s="40" t="s">
        <v>3059</v>
      </c>
      <c r="D61" s="40" t="s">
        <v>3060</v>
      </c>
      <c r="E61" s="40" t="s">
        <v>3061</v>
      </c>
      <c r="F61" s="40">
        <v>1</v>
      </c>
      <c r="G61" s="38" t="s">
        <v>2842</v>
      </c>
      <c r="H61" s="44" t="s">
        <v>2830</v>
      </c>
      <c r="I61" s="45" t="s">
        <v>2830</v>
      </c>
      <c r="J61" s="46" t="s">
        <v>3062</v>
      </c>
      <c r="K61" s="46" t="s">
        <v>3063</v>
      </c>
      <c r="L61" s="50" t="s">
        <v>725</v>
      </c>
      <c r="M61" s="51">
        <v>3</v>
      </c>
      <c r="N61" s="50" t="s">
        <v>3064</v>
      </c>
      <c r="O61" s="50" t="s">
        <v>3065</v>
      </c>
      <c r="P61" s="50" t="s">
        <v>3066</v>
      </c>
      <c r="Q61" s="51">
        <v>1</v>
      </c>
      <c r="R61" s="50" t="s">
        <v>3067</v>
      </c>
      <c r="S61" s="50" t="s">
        <v>3068</v>
      </c>
      <c r="T61" s="52" t="s">
        <v>3069</v>
      </c>
    </row>
    <row r="62" spans="1:20" ht="22.5" customHeight="1">
      <c r="A62" s="38" t="s">
        <v>1054</v>
      </c>
      <c r="B62" s="38">
        <v>1</v>
      </c>
      <c r="C62" s="40" t="s">
        <v>2848</v>
      </c>
      <c r="D62" s="40" t="s">
        <v>2846</v>
      </c>
      <c r="E62" s="40" t="s">
        <v>3070</v>
      </c>
      <c r="F62" s="40">
        <v>1</v>
      </c>
      <c r="G62" s="38" t="s">
        <v>2842</v>
      </c>
      <c r="H62" s="44" t="s">
        <v>2830</v>
      </c>
      <c r="I62" s="45" t="s">
        <v>2830</v>
      </c>
      <c r="J62" s="46" t="s">
        <v>3071</v>
      </c>
      <c r="K62" s="54" t="s">
        <v>3072</v>
      </c>
      <c r="L62" s="50" t="s">
        <v>3073</v>
      </c>
      <c r="M62" s="51">
        <v>1</v>
      </c>
      <c r="N62" s="50" t="s">
        <v>2846</v>
      </c>
      <c r="O62" s="50" t="s">
        <v>3074</v>
      </c>
      <c r="P62" s="50" t="s">
        <v>3075</v>
      </c>
      <c r="Q62" s="51">
        <v>1</v>
      </c>
      <c r="R62" s="50" t="s">
        <v>3076</v>
      </c>
      <c r="S62" s="50" t="s">
        <v>3077</v>
      </c>
      <c r="T62" s="52" t="s">
        <v>3078</v>
      </c>
    </row>
    <row r="63" spans="1:20" ht="22.5" customHeight="1">
      <c r="A63" s="38" t="s">
        <v>2739</v>
      </c>
      <c r="B63" s="38">
        <v>2</v>
      </c>
      <c r="C63" s="40" t="s">
        <v>3079</v>
      </c>
      <c r="D63" s="40" t="s">
        <v>3080</v>
      </c>
      <c r="E63" s="40" t="s">
        <v>3081</v>
      </c>
      <c r="F63" s="40">
        <v>-1</v>
      </c>
      <c r="G63" s="40" t="s">
        <v>2834</v>
      </c>
      <c r="H63" s="44" t="s">
        <v>3082</v>
      </c>
      <c r="I63" s="45" t="s">
        <v>2836</v>
      </c>
      <c r="J63" s="46" t="s">
        <v>3083</v>
      </c>
      <c r="K63" s="46" t="s">
        <v>3084</v>
      </c>
      <c r="L63" s="50" t="s">
        <v>2739</v>
      </c>
      <c r="M63" s="51">
        <v>1</v>
      </c>
      <c r="N63" s="50" t="s">
        <v>2846</v>
      </c>
      <c r="O63" s="50" t="s">
        <v>3047</v>
      </c>
      <c r="P63" s="50" t="s">
        <v>3085</v>
      </c>
      <c r="Q63" s="51">
        <v>1</v>
      </c>
      <c r="R63" s="50" t="s">
        <v>3086</v>
      </c>
      <c r="S63" s="50" t="s">
        <v>3087</v>
      </c>
      <c r="T63" s="52" t="s">
        <v>3088</v>
      </c>
    </row>
    <row r="64" spans="1:20" ht="22.5" customHeight="1">
      <c r="A64" s="38" t="s">
        <v>1021</v>
      </c>
      <c r="B64" s="38">
        <v>2</v>
      </c>
      <c r="C64" s="40" t="s">
        <v>2848</v>
      </c>
      <c r="D64" s="40" t="s">
        <v>3089</v>
      </c>
      <c r="E64" s="40" t="s">
        <v>3090</v>
      </c>
      <c r="F64" s="40">
        <v>-1</v>
      </c>
      <c r="G64" s="40" t="s">
        <v>2834</v>
      </c>
      <c r="H64" s="44" t="s">
        <v>3091</v>
      </c>
      <c r="I64" s="45" t="s">
        <v>3092</v>
      </c>
      <c r="J64" s="46" t="s">
        <v>3093</v>
      </c>
      <c r="K64" s="46" t="s">
        <v>3094</v>
      </c>
      <c r="L64" s="50" t="s">
        <v>1021</v>
      </c>
      <c r="M64" s="51">
        <v>1</v>
      </c>
      <c r="N64" s="50" t="s">
        <v>2846</v>
      </c>
      <c r="O64" s="50" t="s">
        <v>3047</v>
      </c>
      <c r="P64" s="50" t="s">
        <v>3095</v>
      </c>
      <c r="Q64" s="51">
        <v>1</v>
      </c>
      <c r="R64" s="50" t="s">
        <v>3096</v>
      </c>
      <c r="S64" s="50" t="s">
        <v>3097</v>
      </c>
      <c r="T64" s="52" t="s">
        <v>3098</v>
      </c>
    </row>
    <row r="65" spans="1:20" ht="22.5" customHeight="1">
      <c r="A65" s="38" t="s">
        <v>709</v>
      </c>
      <c r="B65" s="38">
        <v>1</v>
      </c>
      <c r="C65" s="40" t="s">
        <v>2848</v>
      </c>
      <c r="D65" s="40" t="s">
        <v>2846</v>
      </c>
      <c r="E65" s="40" t="s">
        <v>3099</v>
      </c>
      <c r="F65" s="40">
        <v>0</v>
      </c>
      <c r="G65" s="38" t="s">
        <v>2829</v>
      </c>
      <c r="H65" s="44" t="s">
        <v>2830</v>
      </c>
      <c r="I65" s="45" t="s">
        <v>2830</v>
      </c>
      <c r="J65" s="46" t="s">
        <v>3100</v>
      </c>
      <c r="K65" s="46" t="s">
        <v>3101</v>
      </c>
      <c r="L65" s="50" t="s">
        <v>709</v>
      </c>
      <c r="M65" s="51">
        <v>1</v>
      </c>
      <c r="N65" s="50" t="s">
        <v>2846</v>
      </c>
      <c r="O65" s="50" t="s">
        <v>3047</v>
      </c>
      <c r="P65" s="50" t="s">
        <v>3102</v>
      </c>
      <c r="Q65" s="51">
        <v>1</v>
      </c>
      <c r="R65" s="50" t="s">
        <v>3103</v>
      </c>
      <c r="S65" s="50" t="s">
        <v>3104</v>
      </c>
      <c r="T65" s="52" t="s">
        <v>3105</v>
      </c>
    </row>
    <row r="66" spans="1:20" ht="22.5" customHeight="1">
      <c r="A66" s="38" t="s">
        <v>232</v>
      </c>
      <c r="B66" s="38">
        <v>1</v>
      </c>
      <c r="C66" s="40" t="s">
        <v>2848</v>
      </c>
      <c r="D66" s="40" t="s">
        <v>2846</v>
      </c>
      <c r="E66" s="40" t="s">
        <v>3106</v>
      </c>
      <c r="F66" s="40">
        <v>-1</v>
      </c>
      <c r="G66" s="40" t="s">
        <v>2834</v>
      </c>
      <c r="H66" s="44" t="s">
        <v>3082</v>
      </c>
      <c r="I66" s="45" t="s">
        <v>2836</v>
      </c>
      <c r="J66" s="46" t="s">
        <v>3107</v>
      </c>
      <c r="K66" s="46" t="s">
        <v>3108</v>
      </c>
      <c r="L66" s="50" t="s">
        <v>232</v>
      </c>
      <c r="M66" s="51">
        <v>1</v>
      </c>
      <c r="N66" s="50" t="s">
        <v>2846</v>
      </c>
      <c r="O66" s="50" t="s">
        <v>3047</v>
      </c>
      <c r="P66" s="50" t="s">
        <v>3109</v>
      </c>
      <c r="Q66" s="51">
        <v>1</v>
      </c>
      <c r="R66" s="50" t="s">
        <v>3110</v>
      </c>
      <c r="S66" s="50" t="s">
        <v>3111</v>
      </c>
      <c r="T66" s="52" t="s">
        <v>3112</v>
      </c>
    </row>
    <row r="67" spans="1:20" ht="22.5" customHeight="1">
      <c r="A67" s="38" t="s">
        <v>1463</v>
      </c>
      <c r="B67" s="38">
        <v>2</v>
      </c>
      <c r="C67" s="40" t="s">
        <v>2848</v>
      </c>
      <c r="D67" s="40" t="s">
        <v>3113</v>
      </c>
      <c r="E67" s="40" t="s">
        <v>3114</v>
      </c>
      <c r="F67" s="40">
        <v>-1</v>
      </c>
      <c r="G67" s="40" t="s">
        <v>2834</v>
      </c>
      <c r="H67" s="44" t="s">
        <v>3115</v>
      </c>
      <c r="I67" s="45" t="s">
        <v>3116</v>
      </c>
      <c r="J67" s="46" t="s">
        <v>3117</v>
      </c>
      <c r="K67" s="54" t="s">
        <v>3118</v>
      </c>
      <c r="L67" s="50" t="s">
        <v>1463</v>
      </c>
      <c r="M67" s="51">
        <v>2</v>
      </c>
      <c r="N67" s="50" t="s">
        <v>2846</v>
      </c>
      <c r="O67" s="50" t="s">
        <v>3119</v>
      </c>
      <c r="P67" s="50" t="s">
        <v>3120</v>
      </c>
      <c r="Q67" s="51">
        <v>1</v>
      </c>
      <c r="R67" s="50" t="s">
        <v>3121</v>
      </c>
      <c r="S67" s="50" t="s">
        <v>3122</v>
      </c>
      <c r="T67" s="52" t="s">
        <v>3123</v>
      </c>
    </row>
    <row r="68" spans="1:20" ht="22.5" customHeight="1">
      <c r="A68" s="38" t="s">
        <v>499</v>
      </c>
      <c r="B68" s="38">
        <v>2</v>
      </c>
      <c r="C68" s="40" t="s">
        <v>2848</v>
      </c>
      <c r="D68" s="40" t="s">
        <v>3124</v>
      </c>
      <c r="E68" s="40" t="s">
        <v>3125</v>
      </c>
      <c r="F68" s="40">
        <v>-1</v>
      </c>
      <c r="G68" s="40" t="s">
        <v>2834</v>
      </c>
      <c r="H68" s="44" t="s">
        <v>2835</v>
      </c>
      <c r="I68" s="45" t="s">
        <v>2836</v>
      </c>
      <c r="J68" s="46" t="s">
        <v>3126</v>
      </c>
      <c r="K68" s="46" t="s">
        <v>3127</v>
      </c>
      <c r="L68" s="50" t="s">
        <v>499</v>
      </c>
      <c r="M68" s="51">
        <v>1</v>
      </c>
      <c r="N68" s="50" t="s">
        <v>2846</v>
      </c>
      <c r="O68" s="50" t="s">
        <v>3128</v>
      </c>
      <c r="P68" s="50" t="s">
        <v>3129</v>
      </c>
      <c r="Q68" s="51">
        <v>0</v>
      </c>
      <c r="R68" s="50" t="s">
        <v>2846</v>
      </c>
      <c r="S68" s="50" t="s">
        <v>3130</v>
      </c>
      <c r="T68" s="52" t="s">
        <v>3131</v>
      </c>
    </row>
    <row r="69" spans="1:20" ht="22.5" customHeight="1">
      <c r="A69" s="38" t="s">
        <v>1863</v>
      </c>
      <c r="B69" s="38">
        <v>1</v>
      </c>
      <c r="C69" s="40" t="s">
        <v>3132</v>
      </c>
      <c r="D69" s="40" t="s">
        <v>2846</v>
      </c>
      <c r="E69" s="40" t="s">
        <v>3133</v>
      </c>
      <c r="F69" s="40">
        <v>1</v>
      </c>
      <c r="G69" s="38" t="s">
        <v>2842</v>
      </c>
      <c r="H69" s="44" t="s">
        <v>2830</v>
      </c>
      <c r="I69" s="45" t="s">
        <v>2830</v>
      </c>
      <c r="J69" s="46" t="s">
        <v>3134</v>
      </c>
      <c r="K69" s="46" t="s">
        <v>3135</v>
      </c>
      <c r="L69" s="50" t="s">
        <v>1863</v>
      </c>
      <c r="M69" s="51">
        <v>1</v>
      </c>
      <c r="N69" s="50" t="s">
        <v>3136</v>
      </c>
      <c r="O69" s="50" t="s">
        <v>2846</v>
      </c>
      <c r="P69" s="50" t="s">
        <v>3137</v>
      </c>
      <c r="Q69" s="51">
        <v>0</v>
      </c>
      <c r="R69" s="50" t="s">
        <v>2846</v>
      </c>
      <c r="S69" s="50" t="s">
        <v>3138</v>
      </c>
      <c r="T69" s="52" t="s">
        <v>3139</v>
      </c>
    </row>
    <row r="70" spans="1:20" ht="22.5" customHeight="1">
      <c r="A70" s="38" t="s">
        <v>1150</v>
      </c>
      <c r="B70" s="38">
        <v>1</v>
      </c>
      <c r="C70" s="40" t="s">
        <v>2848</v>
      </c>
      <c r="D70" s="40" t="s">
        <v>2846</v>
      </c>
      <c r="E70" s="40" t="s">
        <v>3140</v>
      </c>
      <c r="F70" s="40">
        <v>0</v>
      </c>
      <c r="G70" s="38" t="s">
        <v>2829</v>
      </c>
      <c r="H70" s="44" t="s">
        <v>2830</v>
      </c>
      <c r="I70" s="45" t="s">
        <v>2830</v>
      </c>
      <c r="J70" s="46" t="s">
        <v>3141</v>
      </c>
      <c r="K70" s="46" t="s">
        <v>3142</v>
      </c>
      <c r="L70" s="47" t="s">
        <v>3143</v>
      </c>
      <c r="M70" s="48">
        <v>1</v>
      </c>
      <c r="N70" s="47" t="s">
        <v>2846</v>
      </c>
      <c r="O70" s="47" t="s">
        <v>2977</v>
      </c>
      <c r="P70" s="47" t="s">
        <v>3144</v>
      </c>
      <c r="Q70" s="48">
        <v>0</v>
      </c>
      <c r="R70" s="47" t="s">
        <v>2846</v>
      </c>
      <c r="S70" s="47" t="s">
        <v>3145</v>
      </c>
      <c r="T70" s="49" t="s">
        <v>3146</v>
      </c>
    </row>
    <row r="71" spans="1:20" ht="22.5" customHeight="1">
      <c r="A71" s="38" t="s">
        <v>1273</v>
      </c>
      <c r="B71" s="38">
        <v>1</v>
      </c>
      <c r="C71" s="40" t="s">
        <v>2848</v>
      </c>
      <c r="D71" s="40" t="s">
        <v>2846</v>
      </c>
      <c r="E71" s="40" t="s">
        <v>3147</v>
      </c>
      <c r="F71" s="40">
        <v>0</v>
      </c>
      <c r="G71" s="38" t="s">
        <v>2829</v>
      </c>
      <c r="H71" s="44" t="s">
        <v>2830</v>
      </c>
      <c r="I71" s="45" t="s">
        <v>2830</v>
      </c>
      <c r="J71" s="46" t="s">
        <v>3148</v>
      </c>
      <c r="K71" s="46" t="s">
        <v>3149</v>
      </c>
      <c r="L71" s="50" t="s">
        <v>1273</v>
      </c>
      <c r="M71" s="51">
        <v>2</v>
      </c>
      <c r="N71" s="50" t="s">
        <v>2846</v>
      </c>
      <c r="O71" s="50" t="s">
        <v>3150</v>
      </c>
      <c r="P71" s="50" t="s">
        <v>3151</v>
      </c>
      <c r="Q71" s="51">
        <v>0</v>
      </c>
      <c r="R71" s="50" t="s">
        <v>2846</v>
      </c>
      <c r="S71" s="50" t="s">
        <v>3152</v>
      </c>
      <c r="T71" s="52" t="s">
        <v>3153</v>
      </c>
    </row>
    <row r="72" spans="1:20" ht="22.5" customHeight="1">
      <c r="A72" s="38" t="s">
        <v>1848</v>
      </c>
      <c r="B72" s="38">
        <v>1</v>
      </c>
      <c r="C72" s="40" t="s">
        <v>2848</v>
      </c>
      <c r="D72" s="40" t="s">
        <v>2846</v>
      </c>
      <c r="E72" s="40" t="s">
        <v>3154</v>
      </c>
      <c r="F72" s="40">
        <v>0</v>
      </c>
      <c r="G72" s="38" t="s">
        <v>2829</v>
      </c>
      <c r="H72" s="44" t="s">
        <v>2830</v>
      </c>
      <c r="I72" s="45" t="s">
        <v>2830</v>
      </c>
      <c r="J72" s="46" t="s">
        <v>3155</v>
      </c>
      <c r="K72" s="54" t="s">
        <v>3156</v>
      </c>
      <c r="L72" s="50" t="s">
        <v>1848</v>
      </c>
      <c r="M72" s="51">
        <v>1</v>
      </c>
      <c r="N72" s="50" t="s">
        <v>2846</v>
      </c>
      <c r="O72" s="50" t="s">
        <v>3157</v>
      </c>
      <c r="P72" s="50" t="s">
        <v>3158</v>
      </c>
      <c r="Q72" s="51">
        <v>0</v>
      </c>
      <c r="R72" s="50" t="s">
        <v>2846</v>
      </c>
      <c r="S72" s="50" t="s">
        <v>3159</v>
      </c>
      <c r="T72" s="52" t="s">
        <v>3160</v>
      </c>
    </row>
    <row r="73" spans="1:20" ht="22.5" customHeight="1">
      <c r="A73" s="38" t="s">
        <v>1304</v>
      </c>
      <c r="B73" s="38">
        <v>1</v>
      </c>
      <c r="C73" s="40" t="s">
        <v>2848</v>
      </c>
      <c r="D73" s="40" t="s">
        <v>2846</v>
      </c>
      <c r="E73" s="40" t="s">
        <v>3161</v>
      </c>
      <c r="F73" s="40">
        <v>0</v>
      </c>
      <c r="G73" s="38" t="s">
        <v>2829</v>
      </c>
      <c r="H73" s="44" t="s">
        <v>2830</v>
      </c>
      <c r="I73" s="45" t="s">
        <v>2830</v>
      </c>
      <c r="J73" s="46" t="s">
        <v>3162</v>
      </c>
      <c r="K73" s="46" t="s">
        <v>3163</v>
      </c>
      <c r="L73" s="50" t="s">
        <v>1304</v>
      </c>
      <c r="M73" s="51">
        <v>1</v>
      </c>
      <c r="N73" s="50" t="s">
        <v>2846</v>
      </c>
      <c r="O73" s="50" t="s">
        <v>3164</v>
      </c>
      <c r="P73" s="50" t="s">
        <v>3165</v>
      </c>
      <c r="Q73" s="51">
        <v>0</v>
      </c>
      <c r="R73" s="50" t="s">
        <v>2846</v>
      </c>
      <c r="S73" s="50" t="s">
        <v>3166</v>
      </c>
      <c r="T73" s="52" t="s">
        <v>3167</v>
      </c>
    </row>
    <row r="74" spans="1:20" ht="22.5" customHeight="1">
      <c r="A74" s="38" t="s">
        <v>2244</v>
      </c>
      <c r="B74" s="38">
        <v>2</v>
      </c>
      <c r="C74" s="40" t="s">
        <v>2848</v>
      </c>
      <c r="D74" s="40" t="s">
        <v>3168</v>
      </c>
      <c r="E74" s="40" t="s">
        <v>3169</v>
      </c>
      <c r="F74" s="40">
        <v>1</v>
      </c>
      <c r="G74" s="38" t="s">
        <v>2842</v>
      </c>
      <c r="H74" s="44" t="s">
        <v>2830</v>
      </c>
      <c r="I74" s="45" t="s">
        <v>2830</v>
      </c>
      <c r="J74" s="46" t="s">
        <v>3170</v>
      </c>
      <c r="K74" s="46" t="s">
        <v>3171</v>
      </c>
      <c r="L74" s="50" t="s">
        <v>2244</v>
      </c>
      <c r="M74" s="51">
        <v>2</v>
      </c>
      <c r="N74" s="50" t="s">
        <v>3172</v>
      </c>
      <c r="O74" s="50" t="s">
        <v>3173</v>
      </c>
      <c r="P74" s="50" t="s">
        <v>3174</v>
      </c>
      <c r="Q74" s="51">
        <v>1</v>
      </c>
      <c r="R74" s="50" t="s">
        <v>3175</v>
      </c>
      <c r="S74" s="50" t="s">
        <v>3176</v>
      </c>
      <c r="T74" s="52" t="s">
        <v>3177</v>
      </c>
    </row>
    <row r="75" spans="1:20" ht="22.5" customHeight="1">
      <c r="A75" s="38" t="s">
        <v>1368</v>
      </c>
      <c r="B75" s="38">
        <v>1</v>
      </c>
      <c r="C75" s="40" t="s">
        <v>2848</v>
      </c>
      <c r="D75" s="40" t="s">
        <v>2846</v>
      </c>
      <c r="E75" s="40" t="s">
        <v>3178</v>
      </c>
      <c r="F75" s="40">
        <v>1</v>
      </c>
      <c r="G75" s="38" t="s">
        <v>2842</v>
      </c>
      <c r="H75" s="44" t="s">
        <v>2830</v>
      </c>
      <c r="I75" s="45" t="s">
        <v>2830</v>
      </c>
      <c r="J75" s="46" t="s">
        <v>3179</v>
      </c>
      <c r="K75" s="46" t="s">
        <v>3180</v>
      </c>
      <c r="L75" s="50" t="s">
        <v>1368</v>
      </c>
      <c r="M75" s="51">
        <v>1</v>
      </c>
      <c r="N75" s="50" t="s">
        <v>2846</v>
      </c>
      <c r="O75" s="50" t="s">
        <v>3181</v>
      </c>
      <c r="P75" s="50" t="s">
        <v>3182</v>
      </c>
      <c r="Q75" s="51">
        <v>1</v>
      </c>
      <c r="R75" s="50" t="s">
        <v>3183</v>
      </c>
      <c r="S75" s="50" t="s">
        <v>3184</v>
      </c>
      <c r="T75" s="52" t="s">
        <v>3185</v>
      </c>
    </row>
    <row r="76" spans="1:20" ht="22.5" customHeight="1">
      <c r="A76" s="38" t="s">
        <v>799</v>
      </c>
      <c r="B76" s="38">
        <v>1</v>
      </c>
      <c r="C76" s="40" t="s">
        <v>2848</v>
      </c>
      <c r="D76" s="40" t="s">
        <v>2846</v>
      </c>
      <c r="E76" s="40" t="s">
        <v>3186</v>
      </c>
      <c r="F76" s="40">
        <v>0</v>
      </c>
      <c r="G76" s="38" t="s">
        <v>2829</v>
      </c>
      <c r="H76" s="44" t="s">
        <v>2830</v>
      </c>
      <c r="I76" s="45" t="s">
        <v>2830</v>
      </c>
      <c r="J76" s="46" t="s">
        <v>3187</v>
      </c>
      <c r="K76" s="54" t="s">
        <v>3188</v>
      </c>
      <c r="L76" s="50" t="s">
        <v>3189</v>
      </c>
      <c r="M76" s="51">
        <v>1</v>
      </c>
      <c r="N76" s="50" t="s">
        <v>2846</v>
      </c>
      <c r="O76" s="50" t="s">
        <v>3190</v>
      </c>
      <c r="P76" s="50" t="s">
        <v>3191</v>
      </c>
      <c r="Q76" s="51">
        <v>0</v>
      </c>
      <c r="R76" s="50" t="s">
        <v>2846</v>
      </c>
      <c r="S76" s="50" t="s">
        <v>3192</v>
      </c>
      <c r="T76" s="52" t="s">
        <v>3193</v>
      </c>
    </row>
    <row r="77" spans="1:20" ht="22.5" customHeight="1">
      <c r="A77" s="38" t="s">
        <v>1836</v>
      </c>
      <c r="B77" s="38">
        <v>1</v>
      </c>
      <c r="C77" s="40" t="s">
        <v>2848</v>
      </c>
      <c r="D77" s="40" t="s">
        <v>2846</v>
      </c>
      <c r="E77" s="40" t="s">
        <v>3194</v>
      </c>
      <c r="F77" s="40">
        <v>1</v>
      </c>
      <c r="G77" s="38" t="s">
        <v>2842</v>
      </c>
      <c r="H77" s="44" t="s">
        <v>2830</v>
      </c>
      <c r="I77" s="45" t="s">
        <v>2830</v>
      </c>
      <c r="J77" s="46" t="s">
        <v>3195</v>
      </c>
      <c r="K77" s="46" t="s">
        <v>3196</v>
      </c>
      <c r="L77" s="50" t="s">
        <v>1836</v>
      </c>
      <c r="M77" s="51">
        <v>1</v>
      </c>
      <c r="N77" s="50" t="s">
        <v>2846</v>
      </c>
      <c r="O77" s="50" t="s">
        <v>3197</v>
      </c>
      <c r="P77" s="50" t="s">
        <v>3198</v>
      </c>
      <c r="Q77" s="51">
        <v>1</v>
      </c>
      <c r="R77" s="50" t="s">
        <v>3199</v>
      </c>
      <c r="S77" s="50" t="s">
        <v>3200</v>
      </c>
      <c r="T77" s="52" t="s">
        <v>3201</v>
      </c>
    </row>
    <row r="78" spans="1:20" ht="22.5" customHeight="1">
      <c r="A78" s="38" t="s">
        <v>1667</v>
      </c>
      <c r="B78" s="38">
        <v>2</v>
      </c>
      <c r="C78" s="40" t="s">
        <v>2848</v>
      </c>
      <c r="D78" s="40" t="s">
        <v>3202</v>
      </c>
      <c r="E78" s="40" t="s">
        <v>3203</v>
      </c>
      <c r="F78" s="40">
        <v>1</v>
      </c>
      <c r="G78" s="38" t="s">
        <v>2842</v>
      </c>
      <c r="H78" s="44" t="s">
        <v>2830</v>
      </c>
      <c r="I78" s="45" t="s">
        <v>2830</v>
      </c>
      <c r="J78" s="46" t="s">
        <v>3204</v>
      </c>
      <c r="K78" s="46" t="s">
        <v>3205</v>
      </c>
      <c r="L78" s="50" t="s">
        <v>3206</v>
      </c>
      <c r="M78" s="51">
        <v>1</v>
      </c>
      <c r="N78" s="50" t="s">
        <v>2846</v>
      </c>
      <c r="O78" s="50" t="s">
        <v>3207</v>
      </c>
      <c r="P78" s="50" t="s">
        <v>3208</v>
      </c>
      <c r="Q78" s="51">
        <v>0</v>
      </c>
      <c r="R78" s="50" t="s">
        <v>2846</v>
      </c>
      <c r="S78" s="50" t="s">
        <v>3209</v>
      </c>
      <c r="T78" s="52" t="s">
        <v>3210</v>
      </c>
    </row>
    <row r="79" spans="1:20" ht="22.5" customHeight="1">
      <c r="A79" s="38" t="s">
        <v>2205</v>
      </c>
      <c r="B79" s="38">
        <v>2</v>
      </c>
      <c r="C79" s="40" t="s">
        <v>3211</v>
      </c>
      <c r="D79" s="40" t="s">
        <v>3212</v>
      </c>
      <c r="E79" s="40" t="s">
        <v>3213</v>
      </c>
      <c r="F79" s="40">
        <v>1</v>
      </c>
      <c r="G79" s="38" t="s">
        <v>2842</v>
      </c>
      <c r="H79" s="44" t="s">
        <v>2830</v>
      </c>
      <c r="I79" s="45" t="s">
        <v>2830</v>
      </c>
      <c r="J79" s="46" t="s">
        <v>3214</v>
      </c>
      <c r="K79" s="46" t="s">
        <v>3215</v>
      </c>
      <c r="L79" s="50" t="s">
        <v>2205</v>
      </c>
      <c r="M79" s="51">
        <v>2</v>
      </c>
      <c r="N79" s="50" t="s">
        <v>2846</v>
      </c>
      <c r="O79" s="50" t="s">
        <v>3216</v>
      </c>
      <c r="P79" s="50" t="s">
        <v>3217</v>
      </c>
      <c r="Q79" s="51">
        <v>1</v>
      </c>
      <c r="R79" s="50" t="s">
        <v>3218</v>
      </c>
      <c r="S79" s="50" t="s">
        <v>3219</v>
      </c>
      <c r="T79" s="52" t="s">
        <v>3220</v>
      </c>
    </row>
    <row r="80" spans="1:20" ht="22.5" customHeight="1">
      <c r="A80" s="38" t="s">
        <v>359</v>
      </c>
      <c r="B80" s="38">
        <v>1</v>
      </c>
      <c r="C80" s="40" t="s">
        <v>2848</v>
      </c>
      <c r="D80" s="40" t="s">
        <v>2846</v>
      </c>
      <c r="E80" s="40" t="s">
        <v>3221</v>
      </c>
      <c r="F80" s="40">
        <v>0</v>
      </c>
      <c r="G80" s="38" t="s">
        <v>2829</v>
      </c>
      <c r="H80" s="44" t="s">
        <v>2830</v>
      </c>
      <c r="I80" s="45" t="s">
        <v>2830</v>
      </c>
      <c r="J80" s="46" t="s">
        <v>3222</v>
      </c>
      <c r="K80" s="46" t="s">
        <v>3223</v>
      </c>
      <c r="L80" s="47" t="s">
        <v>3224</v>
      </c>
      <c r="M80" s="48">
        <v>1</v>
      </c>
      <c r="N80" s="47" t="s">
        <v>2846</v>
      </c>
      <c r="O80" s="47" t="s">
        <v>3225</v>
      </c>
      <c r="P80" s="47" t="s">
        <v>3226</v>
      </c>
      <c r="Q80" s="48">
        <v>0</v>
      </c>
      <c r="R80" s="47" t="s">
        <v>2846</v>
      </c>
      <c r="S80" s="47" t="s">
        <v>3227</v>
      </c>
      <c r="T80" s="49" t="s">
        <v>3228</v>
      </c>
    </row>
    <row r="81" spans="1:20" ht="22.5" customHeight="1">
      <c r="A81" s="38" t="s">
        <v>793</v>
      </c>
      <c r="B81" s="38">
        <v>3</v>
      </c>
      <c r="C81" s="40" t="s">
        <v>3229</v>
      </c>
      <c r="D81" s="40" t="s">
        <v>3230</v>
      </c>
      <c r="E81" s="40" t="s">
        <v>3231</v>
      </c>
      <c r="F81" s="40">
        <v>0</v>
      </c>
      <c r="G81" s="38" t="s">
        <v>2829</v>
      </c>
      <c r="H81" s="44" t="s">
        <v>2830</v>
      </c>
      <c r="I81" s="45" t="s">
        <v>2830</v>
      </c>
      <c r="J81" s="46" t="s">
        <v>3232</v>
      </c>
      <c r="K81" s="46" t="s">
        <v>3233</v>
      </c>
      <c r="L81" s="50" t="s">
        <v>793</v>
      </c>
      <c r="M81" s="51">
        <v>3</v>
      </c>
      <c r="N81" s="50" t="s">
        <v>3234</v>
      </c>
      <c r="O81" s="50" t="s">
        <v>3235</v>
      </c>
      <c r="P81" s="50" t="s">
        <v>3236</v>
      </c>
      <c r="Q81" s="51">
        <v>1</v>
      </c>
      <c r="R81" s="50" t="s">
        <v>3237</v>
      </c>
      <c r="S81" s="50" t="s">
        <v>3238</v>
      </c>
      <c r="T81" s="52" t="s">
        <v>3239</v>
      </c>
    </row>
    <row r="82" spans="1:20" ht="22.5" customHeight="1">
      <c r="A82" s="38" t="s">
        <v>2399</v>
      </c>
      <c r="B82" s="38">
        <v>2</v>
      </c>
      <c r="C82" s="40" t="s">
        <v>2848</v>
      </c>
      <c r="D82" s="40" t="s">
        <v>3240</v>
      </c>
      <c r="E82" s="40" t="s">
        <v>3241</v>
      </c>
      <c r="F82" s="40">
        <v>-1</v>
      </c>
      <c r="G82" s="40" t="s">
        <v>2834</v>
      </c>
      <c r="H82" s="44" t="s">
        <v>3082</v>
      </c>
      <c r="I82" s="45" t="s">
        <v>2836</v>
      </c>
      <c r="J82" s="46" t="s">
        <v>3242</v>
      </c>
      <c r="K82" s="46" t="s">
        <v>3243</v>
      </c>
      <c r="L82" s="50" t="s">
        <v>2399</v>
      </c>
      <c r="M82" s="51">
        <v>2</v>
      </c>
      <c r="N82" s="50" t="s">
        <v>2846</v>
      </c>
      <c r="O82" s="50" t="s">
        <v>3244</v>
      </c>
      <c r="P82" s="50" t="s">
        <v>3245</v>
      </c>
      <c r="Q82" s="51">
        <v>1</v>
      </c>
      <c r="R82" s="50" t="s">
        <v>3246</v>
      </c>
      <c r="S82" s="50" t="s">
        <v>3247</v>
      </c>
      <c r="T82" s="52" t="s">
        <v>3248</v>
      </c>
    </row>
    <row r="83" spans="1:20" ht="22.5" customHeight="1">
      <c r="A83" s="38" t="s">
        <v>1109</v>
      </c>
      <c r="B83" s="38">
        <v>0</v>
      </c>
      <c r="C83" s="40" t="s">
        <v>2848</v>
      </c>
      <c r="D83" s="40" t="s">
        <v>2846</v>
      </c>
      <c r="E83" s="40" t="s">
        <v>3249</v>
      </c>
      <c r="F83" s="40">
        <v>0</v>
      </c>
      <c r="G83" s="38" t="s">
        <v>2829</v>
      </c>
      <c r="H83" s="44" t="s">
        <v>2830</v>
      </c>
      <c r="I83" s="45" t="s">
        <v>2830</v>
      </c>
      <c r="J83" s="46" t="s">
        <v>3250</v>
      </c>
      <c r="K83" s="54" t="s">
        <v>3251</v>
      </c>
      <c r="L83" s="50" t="s">
        <v>1109</v>
      </c>
      <c r="M83" s="51">
        <v>1</v>
      </c>
      <c r="N83" s="50" t="s">
        <v>3252</v>
      </c>
      <c r="O83" s="50" t="s">
        <v>2846</v>
      </c>
      <c r="P83" s="50" t="s">
        <v>3253</v>
      </c>
      <c r="Q83" s="51">
        <v>0</v>
      </c>
      <c r="R83" s="50" t="s">
        <v>2846</v>
      </c>
      <c r="S83" s="50" t="s">
        <v>3254</v>
      </c>
      <c r="T83" s="52" t="s">
        <v>3255</v>
      </c>
    </row>
    <row r="84" spans="1:20" ht="22.5" customHeight="1">
      <c r="A84" s="38" t="s">
        <v>1728</v>
      </c>
      <c r="B84" s="38">
        <v>1</v>
      </c>
      <c r="C84" s="40" t="s">
        <v>2848</v>
      </c>
      <c r="D84" s="40" t="s">
        <v>2846</v>
      </c>
      <c r="E84" s="40" t="s">
        <v>3256</v>
      </c>
      <c r="F84" s="40">
        <v>0</v>
      </c>
      <c r="G84" s="38" t="s">
        <v>2829</v>
      </c>
      <c r="H84" s="44" t="s">
        <v>2830</v>
      </c>
      <c r="I84" s="45" t="s">
        <v>2830</v>
      </c>
      <c r="J84" s="46" t="s">
        <v>3257</v>
      </c>
      <c r="K84" s="54" t="s">
        <v>3258</v>
      </c>
      <c r="L84" s="50" t="s">
        <v>1728</v>
      </c>
      <c r="M84" s="51">
        <v>1</v>
      </c>
      <c r="N84" s="50" t="s">
        <v>2846</v>
      </c>
      <c r="O84" s="50" t="s">
        <v>3259</v>
      </c>
      <c r="P84" s="50" t="s">
        <v>3260</v>
      </c>
      <c r="Q84" s="51">
        <v>0</v>
      </c>
      <c r="R84" s="50" t="s">
        <v>2846</v>
      </c>
      <c r="S84" s="50" t="s">
        <v>3261</v>
      </c>
      <c r="T84" s="52" t="s">
        <v>3262</v>
      </c>
    </row>
    <row r="85" spans="1:20" ht="22.5" customHeight="1">
      <c r="A85" s="38" t="s">
        <v>254</v>
      </c>
      <c r="B85" s="38">
        <v>1</v>
      </c>
      <c r="C85" s="40" t="s">
        <v>2848</v>
      </c>
      <c r="D85" s="40" t="s">
        <v>2846</v>
      </c>
      <c r="E85" s="40" t="s">
        <v>3263</v>
      </c>
      <c r="F85" s="40">
        <v>0</v>
      </c>
      <c r="G85" s="38" t="s">
        <v>2829</v>
      </c>
      <c r="H85" s="44" t="s">
        <v>2830</v>
      </c>
      <c r="I85" s="45" t="s">
        <v>2830</v>
      </c>
      <c r="J85" s="46" t="s">
        <v>3264</v>
      </c>
      <c r="K85" s="54" t="s">
        <v>3265</v>
      </c>
      <c r="L85" s="50" t="s">
        <v>254</v>
      </c>
      <c r="M85" s="51">
        <v>1</v>
      </c>
      <c r="N85" s="50" t="s">
        <v>2846</v>
      </c>
      <c r="O85" s="50" t="s">
        <v>3266</v>
      </c>
      <c r="P85" s="50" t="s">
        <v>3267</v>
      </c>
      <c r="Q85" s="51">
        <v>1</v>
      </c>
      <c r="R85" s="50" t="s">
        <v>3268</v>
      </c>
      <c r="S85" s="50" t="s">
        <v>3269</v>
      </c>
      <c r="T85" s="52" t="s">
        <v>3270</v>
      </c>
    </row>
    <row r="86" spans="1:20" ht="22.5" customHeight="1">
      <c r="A86" s="38" t="s">
        <v>858</v>
      </c>
      <c r="B86" s="38">
        <v>2</v>
      </c>
      <c r="C86" s="40" t="s">
        <v>2848</v>
      </c>
      <c r="D86" s="40" t="s">
        <v>3271</v>
      </c>
      <c r="E86" s="40" t="s">
        <v>3272</v>
      </c>
      <c r="F86" s="40">
        <v>1</v>
      </c>
      <c r="G86" s="38" t="s">
        <v>2842</v>
      </c>
      <c r="H86" s="44" t="s">
        <v>2830</v>
      </c>
      <c r="I86" s="45" t="s">
        <v>2830</v>
      </c>
      <c r="J86" s="46" t="s">
        <v>3273</v>
      </c>
      <c r="K86" s="46" t="s">
        <v>3274</v>
      </c>
      <c r="L86" s="50" t="s">
        <v>858</v>
      </c>
      <c r="M86" s="51">
        <v>1</v>
      </c>
      <c r="N86" s="50" t="s">
        <v>2846</v>
      </c>
      <c r="O86" s="50" t="s">
        <v>3275</v>
      </c>
      <c r="P86" s="50" t="s">
        <v>3276</v>
      </c>
      <c r="Q86" s="51">
        <v>0</v>
      </c>
      <c r="R86" s="50" t="s">
        <v>3277</v>
      </c>
      <c r="S86" s="50" t="s">
        <v>3278</v>
      </c>
      <c r="T86" s="52" t="s">
        <v>3279</v>
      </c>
    </row>
    <row r="87" spans="1:20" ht="22.5" customHeight="1">
      <c r="A87" s="38" t="s">
        <v>1438</v>
      </c>
      <c r="B87" s="38">
        <v>2</v>
      </c>
      <c r="C87" s="40" t="s">
        <v>2848</v>
      </c>
      <c r="D87" s="40" t="s">
        <v>3280</v>
      </c>
      <c r="E87" s="40" t="s">
        <v>3281</v>
      </c>
      <c r="F87" s="40">
        <v>0</v>
      </c>
      <c r="G87" s="38" t="s">
        <v>2829</v>
      </c>
      <c r="H87" s="44" t="s">
        <v>2830</v>
      </c>
      <c r="I87" s="45" t="s">
        <v>2830</v>
      </c>
      <c r="J87" s="46" t="s">
        <v>3282</v>
      </c>
      <c r="K87" s="46" t="s">
        <v>3283</v>
      </c>
      <c r="L87" s="50" t="s">
        <v>1438</v>
      </c>
      <c r="M87" s="51">
        <v>1</v>
      </c>
      <c r="N87" s="50" t="s">
        <v>3284</v>
      </c>
      <c r="O87" s="50" t="s">
        <v>3285</v>
      </c>
      <c r="P87" s="50" t="s">
        <v>3286</v>
      </c>
      <c r="Q87" s="51">
        <v>1</v>
      </c>
      <c r="R87" s="50" t="s">
        <v>3287</v>
      </c>
      <c r="S87" s="50" t="s">
        <v>3288</v>
      </c>
      <c r="T87" s="52" t="s">
        <v>3289</v>
      </c>
    </row>
    <row r="88" spans="1:20" ht="22.5" customHeight="1">
      <c r="A88" s="38" t="s">
        <v>1794</v>
      </c>
      <c r="B88" s="38">
        <v>1</v>
      </c>
      <c r="C88" s="40" t="s">
        <v>2848</v>
      </c>
      <c r="D88" s="40" t="s">
        <v>2846</v>
      </c>
      <c r="E88" s="40" t="s">
        <v>3290</v>
      </c>
      <c r="F88" s="40">
        <v>0</v>
      </c>
      <c r="G88" s="38" t="s">
        <v>2829</v>
      </c>
      <c r="H88" s="44" t="s">
        <v>2830</v>
      </c>
      <c r="I88" s="45" t="s">
        <v>2830</v>
      </c>
      <c r="J88" s="46" t="s">
        <v>3291</v>
      </c>
      <c r="K88" s="46" t="s">
        <v>3292</v>
      </c>
      <c r="L88" s="50" t="s">
        <v>1794</v>
      </c>
      <c r="M88" s="51">
        <v>1</v>
      </c>
      <c r="N88" s="50" t="s">
        <v>2846</v>
      </c>
      <c r="O88" s="50" t="s">
        <v>3293</v>
      </c>
      <c r="P88" s="50" t="s">
        <v>3294</v>
      </c>
      <c r="Q88" s="51">
        <v>0</v>
      </c>
      <c r="R88" s="50" t="s">
        <v>2846</v>
      </c>
      <c r="S88" s="50" t="s">
        <v>3295</v>
      </c>
      <c r="T88" s="52" t="s">
        <v>3296</v>
      </c>
    </row>
    <row r="89" spans="1:20" ht="22.5" customHeight="1">
      <c r="A89" s="38" t="s">
        <v>841</v>
      </c>
      <c r="B89" s="38">
        <v>2</v>
      </c>
      <c r="C89" s="40" t="s">
        <v>2848</v>
      </c>
      <c r="D89" s="40" t="s">
        <v>3297</v>
      </c>
      <c r="E89" s="40" t="s">
        <v>3298</v>
      </c>
      <c r="F89" s="40">
        <v>1</v>
      </c>
      <c r="G89" s="38" t="s">
        <v>2842</v>
      </c>
      <c r="H89" s="44" t="s">
        <v>2830</v>
      </c>
      <c r="I89" s="45" t="s">
        <v>2830</v>
      </c>
      <c r="J89" s="46" t="s">
        <v>3299</v>
      </c>
      <c r="K89" s="46" t="s">
        <v>3300</v>
      </c>
      <c r="L89" s="50" t="s">
        <v>3301</v>
      </c>
      <c r="M89" s="51">
        <v>1</v>
      </c>
      <c r="N89" s="50" t="s">
        <v>2846</v>
      </c>
      <c r="O89" s="50" t="s">
        <v>3302</v>
      </c>
      <c r="P89" s="50" t="s">
        <v>3303</v>
      </c>
      <c r="Q89" s="51">
        <v>0</v>
      </c>
      <c r="R89" s="50" t="s">
        <v>3304</v>
      </c>
      <c r="S89" s="50" t="s">
        <v>3305</v>
      </c>
      <c r="T89" s="52" t="s">
        <v>3306</v>
      </c>
    </row>
    <row r="90" spans="1:20" ht="22.5" customHeight="1">
      <c r="A90" s="38" t="s">
        <v>810</v>
      </c>
      <c r="B90" s="38">
        <v>1</v>
      </c>
      <c r="C90" s="40" t="s">
        <v>2848</v>
      </c>
      <c r="D90" s="40" t="s">
        <v>2846</v>
      </c>
      <c r="E90" s="40" t="s">
        <v>3307</v>
      </c>
      <c r="F90" s="40">
        <v>0</v>
      </c>
      <c r="G90" s="38" t="s">
        <v>2829</v>
      </c>
      <c r="H90" s="44" t="s">
        <v>2830</v>
      </c>
      <c r="I90" s="45" t="s">
        <v>2830</v>
      </c>
      <c r="J90" s="46" t="s">
        <v>3308</v>
      </c>
      <c r="K90" s="46" t="s">
        <v>3309</v>
      </c>
      <c r="L90" s="47" t="s">
        <v>810</v>
      </c>
      <c r="M90" s="48">
        <v>1</v>
      </c>
      <c r="N90" s="47" t="s">
        <v>3310</v>
      </c>
      <c r="O90" s="47" t="s">
        <v>2846</v>
      </c>
      <c r="P90" s="47" t="s">
        <v>3311</v>
      </c>
      <c r="Q90" s="48">
        <v>0</v>
      </c>
      <c r="R90" s="47" t="s">
        <v>2846</v>
      </c>
      <c r="S90" s="47" t="s">
        <v>3312</v>
      </c>
      <c r="T90" s="49" t="s">
        <v>3313</v>
      </c>
    </row>
    <row r="91" spans="1:20" ht="22.5" customHeight="1">
      <c r="A91" s="38" t="s">
        <v>1945</v>
      </c>
      <c r="B91" s="38">
        <v>2</v>
      </c>
      <c r="C91" s="40" t="s">
        <v>2848</v>
      </c>
      <c r="D91" s="40" t="s">
        <v>3314</v>
      </c>
      <c r="E91" s="40" t="s">
        <v>3315</v>
      </c>
      <c r="F91" s="40">
        <v>0</v>
      </c>
      <c r="G91" s="38" t="s">
        <v>2829</v>
      </c>
      <c r="H91" s="44" t="s">
        <v>2830</v>
      </c>
      <c r="I91" s="45" t="s">
        <v>2830</v>
      </c>
      <c r="J91" s="46" t="s">
        <v>3316</v>
      </c>
      <c r="K91" s="46" t="s">
        <v>3317</v>
      </c>
      <c r="L91" s="50" t="s">
        <v>1945</v>
      </c>
      <c r="M91" s="51">
        <v>2</v>
      </c>
      <c r="N91" s="50" t="s">
        <v>3318</v>
      </c>
      <c r="O91" s="50" t="s">
        <v>3319</v>
      </c>
      <c r="P91" s="50" t="s">
        <v>3320</v>
      </c>
      <c r="Q91" s="51">
        <v>1</v>
      </c>
      <c r="R91" s="50" t="s">
        <v>3321</v>
      </c>
      <c r="S91" s="50" t="s">
        <v>3322</v>
      </c>
      <c r="T91" s="52" t="s">
        <v>3323</v>
      </c>
    </row>
    <row r="92" spans="1:20" ht="22.5" customHeight="1">
      <c r="A92" s="38" t="s">
        <v>2133</v>
      </c>
      <c r="B92" s="38">
        <v>2</v>
      </c>
      <c r="C92" s="40" t="s">
        <v>3324</v>
      </c>
      <c r="D92" s="40" t="s">
        <v>3325</v>
      </c>
      <c r="E92" s="40" t="s">
        <v>3326</v>
      </c>
      <c r="F92" s="40">
        <v>0</v>
      </c>
      <c r="G92" s="38" t="s">
        <v>2829</v>
      </c>
      <c r="H92" s="44" t="s">
        <v>2830</v>
      </c>
      <c r="I92" s="45" t="s">
        <v>2830</v>
      </c>
      <c r="J92" s="46" t="s">
        <v>3327</v>
      </c>
      <c r="K92" s="46" t="s">
        <v>3328</v>
      </c>
      <c r="L92" s="50" t="s">
        <v>2133</v>
      </c>
      <c r="M92" s="51">
        <v>2</v>
      </c>
      <c r="N92" s="50" t="s">
        <v>3329</v>
      </c>
      <c r="O92" s="50" t="s">
        <v>3330</v>
      </c>
      <c r="P92" s="50" t="s">
        <v>3331</v>
      </c>
      <c r="Q92" s="51">
        <v>0</v>
      </c>
      <c r="R92" s="50" t="s">
        <v>2846</v>
      </c>
      <c r="S92" s="50" t="s">
        <v>3332</v>
      </c>
      <c r="T92" s="52" t="s">
        <v>3333</v>
      </c>
    </row>
    <row r="93" spans="1:20" ht="22.5" customHeight="1">
      <c r="A93" s="38" t="s">
        <v>1473</v>
      </c>
      <c r="B93" s="38">
        <v>1</v>
      </c>
      <c r="C93" s="40" t="s">
        <v>2848</v>
      </c>
      <c r="D93" s="40" t="s">
        <v>2846</v>
      </c>
      <c r="E93" s="40" t="s">
        <v>3334</v>
      </c>
      <c r="F93" s="40">
        <v>0</v>
      </c>
      <c r="G93" s="38" t="s">
        <v>2829</v>
      </c>
      <c r="H93" s="44" t="s">
        <v>2830</v>
      </c>
      <c r="I93" s="45" t="s">
        <v>2830</v>
      </c>
      <c r="J93" s="46" t="s">
        <v>3335</v>
      </c>
      <c r="K93" s="46" t="s">
        <v>3336</v>
      </c>
      <c r="L93" s="50" t="s">
        <v>3337</v>
      </c>
      <c r="M93" s="51">
        <v>2</v>
      </c>
      <c r="N93" s="50" t="s">
        <v>2846</v>
      </c>
      <c r="O93" s="50" t="s">
        <v>3338</v>
      </c>
      <c r="P93" s="50" t="s">
        <v>3339</v>
      </c>
      <c r="Q93" s="51">
        <v>1</v>
      </c>
      <c r="R93" s="50" t="s">
        <v>3340</v>
      </c>
      <c r="S93" s="50" t="s">
        <v>3341</v>
      </c>
      <c r="T93" s="52" t="s">
        <v>3342</v>
      </c>
    </row>
    <row r="94" spans="1:20" ht="22.5" customHeight="1">
      <c r="A94" s="38" t="s">
        <v>778</v>
      </c>
      <c r="B94" s="38">
        <v>1</v>
      </c>
      <c r="C94" s="55" t="s">
        <v>2848</v>
      </c>
      <c r="D94" s="55" t="s">
        <v>2846</v>
      </c>
      <c r="E94" s="56" t="s">
        <v>3343</v>
      </c>
      <c r="F94" s="56">
        <v>0</v>
      </c>
      <c r="G94" s="38" t="s">
        <v>2829</v>
      </c>
      <c r="H94" s="57" t="s">
        <v>2830</v>
      </c>
      <c r="I94" s="57" t="s">
        <v>2830</v>
      </c>
      <c r="J94" s="57" t="s">
        <v>3344</v>
      </c>
      <c r="K94" s="57" t="s">
        <v>3345</v>
      </c>
    </row>
    <row r="95" spans="1:20" ht="22.5" customHeight="1">
      <c r="A95" s="38" t="s">
        <v>42</v>
      </c>
      <c r="B95" s="38">
        <v>2</v>
      </c>
      <c r="C95" s="55" t="s">
        <v>2848</v>
      </c>
      <c r="D95" s="55" t="s">
        <v>3346</v>
      </c>
      <c r="E95" s="56" t="s">
        <v>3347</v>
      </c>
      <c r="F95" s="56">
        <v>-1</v>
      </c>
      <c r="G95" s="40" t="s">
        <v>2834</v>
      </c>
      <c r="H95" s="57" t="s">
        <v>3082</v>
      </c>
      <c r="I95" s="57" t="s">
        <v>2836</v>
      </c>
      <c r="J95" s="57" t="s">
        <v>3348</v>
      </c>
      <c r="K95" s="57" t="s">
        <v>3349</v>
      </c>
    </row>
    <row r="96" spans="1:20" ht="22.5" customHeight="1">
      <c r="A96" s="38" t="s">
        <v>604</v>
      </c>
      <c r="B96" s="38">
        <v>1</v>
      </c>
      <c r="C96" s="55" t="s">
        <v>2848</v>
      </c>
      <c r="D96" s="55" t="s">
        <v>2846</v>
      </c>
      <c r="E96" s="56" t="s">
        <v>3350</v>
      </c>
      <c r="F96" s="56">
        <v>0</v>
      </c>
      <c r="G96" s="38" t="s">
        <v>2829</v>
      </c>
      <c r="H96" s="57" t="s">
        <v>2830</v>
      </c>
      <c r="I96" s="57" t="s">
        <v>2830</v>
      </c>
      <c r="J96" s="57" t="s">
        <v>3351</v>
      </c>
      <c r="K96" s="57" t="s">
        <v>3352</v>
      </c>
    </row>
    <row r="97" spans="1:11" ht="22.5" customHeight="1">
      <c r="A97" s="38" t="s">
        <v>575</v>
      </c>
      <c r="B97" s="38">
        <v>2</v>
      </c>
      <c r="C97" s="55" t="s">
        <v>2848</v>
      </c>
      <c r="D97" s="55" t="s">
        <v>3353</v>
      </c>
      <c r="E97" s="56" t="s">
        <v>3354</v>
      </c>
      <c r="F97" s="56">
        <v>1</v>
      </c>
      <c r="G97" s="38" t="s">
        <v>2842</v>
      </c>
      <c r="H97" s="57" t="s">
        <v>2830</v>
      </c>
      <c r="I97" s="57" t="s">
        <v>2830</v>
      </c>
      <c r="J97" s="57" t="s">
        <v>3355</v>
      </c>
      <c r="K97" s="57" t="s">
        <v>3356</v>
      </c>
    </row>
    <row r="98" spans="1:11" ht="22.5" customHeight="1">
      <c r="A98" s="38" t="s">
        <v>874</v>
      </c>
      <c r="B98" s="38">
        <v>1</v>
      </c>
      <c r="C98" s="55" t="s">
        <v>2848</v>
      </c>
      <c r="D98" s="55" t="s">
        <v>2846</v>
      </c>
      <c r="E98" s="56" t="s">
        <v>3357</v>
      </c>
      <c r="F98" s="56">
        <v>0</v>
      </c>
      <c r="G98" s="38" t="s">
        <v>2829</v>
      </c>
      <c r="H98" s="57" t="s">
        <v>2830</v>
      </c>
      <c r="I98" s="57" t="s">
        <v>2830</v>
      </c>
      <c r="J98" s="57" t="s">
        <v>3358</v>
      </c>
      <c r="K98" s="57" t="s">
        <v>3359</v>
      </c>
    </row>
    <row r="99" spans="1:11" ht="22.5" customHeight="1">
      <c r="A99" s="38" t="s">
        <v>379</v>
      </c>
      <c r="B99" s="38">
        <v>2</v>
      </c>
      <c r="C99" s="55" t="s">
        <v>3360</v>
      </c>
      <c r="D99" s="55" t="s">
        <v>3361</v>
      </c>
      <c r="E99" s="56" t="s">
        <v>3362</v>
      </c>
      <c r="F99" s="56">
        <v>1</v>
      </c>
      <c r="G99" s="38" t="s">
        <v>2842</v>
      </c>
      <c r="H99" s="57" t="s">
        <v>2830</v>
      </c>
      <c r="I99" s="57" t="s">
        <v>2830</v>
      </c>
      <c r="J99" s="57" t="s">
        <v>3363</v>
      </c>
      <c r="K99" s="57" t="s">
        <v>3364</v>
      </c>
    </row>
    <row r="100" spans="1:11" ht="22.5" customHeight="1">
      <c r="A100" s="38" t="s">
        <v>73</v>
      </c>
      <c r="B100" s="38">
        <v>1</v>
      </c>
      <c r="C100" s="55" t="s">
        <v>2848</v>
      </c>
      <c r="D100" s="55" t="s">
        <v>2846</v>
      </c>
      <c r="E100" s="56" t="s">
        <v>3365</v>
      </c>
      <c r="F100" s="56">
        <v>1</v>
      </c>
      <c r="G100" s="38" t="s">
        <v>2842</v>
      </c>
      <c r="H100" s="57" t="s">
        <v>2830</v>
      </c>
      <c r="I100" s="57" t="s">
        <v>2830</v>
      </c>
      <c r="J100" s="57" t="s">
        <v>3366</v>
      </c>
      <c r="K100" s="57" t="s">
        <v>3367</v>
      </c>
    </row>
    <row r="101" spans="1:11" ht="22.5" customHeight="1">
      <c r="A101" s="38" t="s">
        <v>826</v>
      </c>
      <c r="B101" s="38">
        <v>1</v>
      </c>
      <c r="C101" s="55" t="s">
        <v>2848</v>
      </c>
      <c r="D101" s="55" t="s">
        <v>2846</v>
      </c>
      <c r="E101" s="56" t="s">
        <v>3368</v>
      </c>
      <c r="F101" s="56">
        <v>0</v>
      </c>
      <c r="G101" s="38" t="s">
        <v>2829</v>
      </c>
      <c r="H101" s="57" t="s">
        <v>2830</v>
      </c>
      <c r="I101" s="57" t="s">
        <v>2830</v>
      </c>
      <c r="J101" s="57" t="s">
        <v>3369</v>
      </c>
      <c r="K101" s="57" t="s">
        <v>3370</v>
      </c>
    </row>
    <row r="102" spans="1:11" ht="22.5" customHeight="1">
      <c r="A102" s="38" t="s">
        <v>881</v>
      </c>
      <c r="B102" s="38">
        <v>1</v>
      </c>
      <c r="C102" s="55" t="s">
        <v>2848</v>
      </c>
      <c r="D102" s="55" t="s">
        <v>2846</v>
      </c>
      <c r="E102" s="56" t="s">
        <v>3371</v>
      </c>
      <c r="F102" s="56">
        <v>1</v>
      </c>
      <c r="G102" s="38" t="s">
        <v>2842</v>
      </c>
      <c r="H102" s="57" t="s">
        <v>2830</v>
      </c>
      <c r="I102" s="57" t="s">
        <v>2830</v>
      </c>
      <c r="J102" s="57" t="s">
        <v>3372</v>
      </c>
      <c r="K102" s="57" t="s">
        <v>3373</v>
      </c>
    </row>
    <row r="103" spans="1:11" ht="22.5" customHeight="1">
      <c r="A103" s="38" t="s">
        <v>372</v>
      </c>
      <c r="B103" s="38">
        <v>2</v>
      </c>
      <c r="C103" s="55" t="s">
        <v>2848</v>
      </c>
      <c r="D103" s="55" t="s">
        <v>3374</v>
      </c>
      <c r="E103" s="56" t="s">
        <v>3375</v>
      </c>
      <c r="F103" s="56">
        <v>1</v>
      </c>
      <c r="G103" s="38" t="s">
        <v>2842</v>
      </c>
      <c r="H103" s="57" t="s">
        <v>2830</v>
      </c>
      <c r="I103" s="57" t="s">
        <v>2830</v>
      </c>
      <c r="J103" s="57" t="s">
        <v>3376</v>
      </c>
      <c r="K103" s="57" t="s">
        <v>3377</v>
      </c>
    </row>
    <row r="104" spans="1:11" ht="22.5" customHeight="1">
      <c r="A104" s="38" t="s">
        <v>1142</v>
      </c>
      <c r="B104" s="38">
        <v>2</v>
      </c>
      <c r="C104" s="55" t="s">
        <v>2848</v>
      </c>
      <c r="D104" s="55" t="s">
        <v>3378</v>
      </c>
      <c r="E104" s="56" t="s">
        <v>3379</v>
      </c>
      <c r="F104" s="56">
        <v>1</v>
      </c>
      <c r="G104" s="38" t="s">
        <v>2842</v>
      </c>
      <c r="H104" s="57" t="s">
        <v>2830</v>
      </c>
      <c r="I104" s="57" t="s">
        <v>2830</v>
      </c>
      <c r="J104" s="57" t="s">
        <v>3380</v>
      </c>
      <c r="K104" s="57" t="s">
        <v>3381</v>
      </c>
    </row>
    <row r="105" spans="1:11" ht="22.5" customHeight="1">
      <c r="A105" s="38" t="s">
        <v>736</v>
      </c>
      <c r="B105" s="38">
        <v>2</v>
      </c>
      <c r="C105" s="55" t="s">
        <v>2848</v>
      </c>
      <c r="D105" s="55" t="s">
        <v>3382</v>
      </c>
      <c r="E105" s="56" t="s">
        <v>3383</v>
      </c>
      <c r="F105" s="56">
        <v>1</v>
      </c>
      <c r="G105" s="38" t="s">
        <v>2842</v>
      </c>
      <c r="H105" s="57" t="s">
        <v>2830</v>
      </c>
      <c r="I105" s="57" t="s">
        <v>2830</v>
      </c>
      <c r="J105" s="57" t="s">
        <v>3384</v>
      </c>
      <c r="K105" s="57" t="s">
        <v>3385</v>
      </c>
    </row>
    <row r="106" spans="1:11" ht="22.5" customHeight="1">
      <c r="A106" s="38" t="s">
        <v>1055</v>
      </c>
      <c r="B106" s="38">
        <v>2</v>
      </c>
      <c r="C106" s="55" t="s">
        <v>2848</v>
      </c>
      <c r="D106" s="55" t="s">
        <v>3386</v>
      </c>
      <c r="E106" s="56" t="s">
        <v>3387</v>
      </c>
      <c r="F106" s="56">
        <v>1</v>
      </c>
      <c r="G106" s="38" t="s">
        <v>2842</v>
      </c>
      <c r="H106" s="57" t="s">
        <v>2830</v>
      </c>
      <c r="I106" s="57" t="s">
        <v>2830</v>
      </c>
      <c r="J106" s="57" t="s">
        <v>3388</v>
      </c>
      <c r="K106" s="57" t="s">
        <v>3389</v>
      </c>
    </row>
    <row r="107" spans="1:11" ht="22.5" customHeight="1">
      <c r="A107" s="38" t="s">
        <v>710</v>
      </c>
      <c r="B107" s="38">
        <v>2</v>
      </c>
      <c r="C107" s="55" t="s">
        <v>2848</v>
      </c>
      <c r="D107" s="55" t="s">
        <v>3390</v>
      </c>
      <c r="E107" s="56" t="s">
        <v>3391</v>
      </c>
      <c r="F107" s="56">
        <v>0</v>
      </c>
      <c r="G107" s="38" t="s">
        <v>2829</v>
      </c>
      <c r="H107" s="57" t="s">
        <v>2830</v>
      </c>
      <c r="I107" s="57" t="s">
        <v>2830</v>
      </c>
      <c r="J107" s="57" t="s">
        <v>3392</v>
      </c>
      <c r="K107" s="57" t="s">
        <v>3393</v>
      </c>
    </row>
    <row r="108" spans="1:11" ht="22.5" customHeight="1">
      <c r="A108" s="38" t="s">
        <v>652</v>
      </c>
      <c r="B108" s="38">
        <v>2</v>
      </c>
      <c r="C108" s="55" t="s">
        <v>2848</v>
      </c>
      <c r="D108" s="55" t="s">
        <v>3394</v>
      </c>
      <c r="E108" s="56" t="s">
        <v>3395</v>
      </c>
      <c r="F108" s="56">
        <v>1</v>
      </c>
      <c r="G108" s="38" t="s">
        <v>2842</v>
      </c>
      <c r="H108" s="57" t="s">
        <v>2830</v>
      </c>
      <c r="I108" s="57" t="s">
        <v>2830</v>
      </c>
      <c r="J108" s="57" t="s">
        <v>3396</v>
      </c>
      <c r="K108" s="57" t="s">
        <v>3397</v>
      </c>
    </row>
    <row r="109" spans="1:11" ht="22.5" customHeight="1">
      <c r="A109" s="38" t="s">
        <v>1099</v>
      </c>
      <c r="B109" s="38">
        <v>2</v>
      </c>
      <c r="C109" s="55" t="s">
        <v>2848</v>
      </c>
      <c r="D109" s="55" t="s">
        <v>3398</v>
      </c>
      <c r="E109" s="56" t="s">
        <v>3399</v>
      </c>
      <c r="F109" s="56">
        <v>1</v>
      </c>
      <c r="G109" s="38" t="s">
        <v>2842</v>
      </c>
      <c r="H109" s="57" t="s">
        <v>2830</v>
      </c>
      <c r="I109" s="57" t="s">
        <v>2830</v>
      </c>
      <c r="J109" s="57" t="s">
        <v>3400</v>
      </c>
      <c r="K109" s="57" t="s">
        <v>3401</v>
      </c>
    </row>
    <row r="110" spans="1:11" ht="22.5" customHeight="1">
      <c r="A110" s="38" t="s">
        <v>757</v>
      </c>
      <c r="B110" s="38">
        <v>1</v>
      </c>
      <c r="C110" s="55" t="s">
        <v>2848</v>
      </c>
      <c r="D110" s="55" t="s">
        <v>2846</v>
      </c>
      <c r="E110" s="56" t="s">
        <v>3402</v>
      </c>
      <c r="F110" s="56">
        <v>0</v>
      </c>
      <c r="G110" s="38" t="s">
        <v>2829</v>
      </c>
      <c r="H110" s="57" t="s">
        <v>2830</v>
      </c>
      <c r="I110" s="57" t="s">
        <v>2830</v>
      </c>
      <c r="J110" s="57" t="s">
        <v>3403</v>
      </c>
      <c r="K110" s="57" t="s">
        <v>3404</v>
      </c>
    </row>
    <row r="111" spans="1:11" ht="22.5" customHeight="1">
      <c r="A111" s="38" t="s">
        <v>1748</v>
      </c>
      <c r="B111" s="38">
        <v>2</v>
      </c>
      <c r="C111" s="55" t="s">
        <v>2848</v>
      </c>
      <c r="D111" s="55" t="s">
        <v>3405</v>
      </c>
      <c r="E111" s="56" t="s">
        <v>3406</v>
      </c>
      <c r="F111" s="56">
        <v>-1</v>
      </c>
      <c r="G111" s="40" t="s">
        <v>2834</v>
      </c>
      <c r="H111" s="57" t="s">
        <v>2835</v>
      </c>
      <c r="I111" s="57" t="s">
        <v>2836</v>
      </c>
      <c r="J111" s="57" t="s">
        <v>3407</v>
      </c>
      <c r="K111" s="57" t="s">
        <v>3408</v>
      </c>
    </row>
    <row r="112" spans="1:11" ht="22.5" customHeight="1">
      <c r="A112" s="38" t="s">
        <v>962</v>
      </c>
      <c r="B112" s="38">
        <v>2</v>
      </c>
      <c r="C112" s="55" t="s">
        <v>2848</v>
      </c>
      <c r="D112" s="55" t="s">
        <v>3409</v>
      </c>
      <c r="E112" s="56" t="s">
        <v>3410</v>
      </c>
      <c r="F112" s="56">
        <v>-1</v>
      </c>
      <c r="G112" s="40" t="s">
        <v>2834</v>
      </c>
      <c r="H112" s="57" t="s">
        <v>3411</v>
      </c>
      <c r="I112" s="57" t="s">
        <v>2836</v>
      </c>
      <c r="J112" s="57" t="s">
        <v>3412</v>
      </c>
      <c r="K112" s="57" t="s">
        <v>3413</v>
      </c>
    </row>
    <row r="113" spans="1:28" ht="22.5" customHeight="1">
      <c r="A113" s="38" t="s">
        <v>166</v>
      </c>
      <c r="B113" s="38">
        <v>3</v>
      </c>
      <c r="C113" s="55" t="s">
        <v>3414</v>
      </c>
      <c r="D113" s="55" t="s">
        <v>3415</v>
      </c>
      <c r="E113" s="56" t="s">
        <v>3416</v>
      </c>
      <c r="F113" s="56">
        <v>-1</v>
      </c>
      <c r="G113" s="40" t="s">
        <v>2834</v>
      </c>
      <c r="H113" s="57" t="s">
        <v>2835</v>
      </c>
      <c r="I113" s="57" t="s">
        <v>2836</v>
      </c>
      <c r="J113" s="57" t="s">
        <v>3417</v>
      </c>
      <c r="K113" s="58" t="s">
        <v>3418</v>
      </c>
    </row>
    <row r="114" spans="1:28" ht="22.5" customHeight="1">
      <c r="A114" s="38" t="s">
        <v>322</v>
      </c>
      <c r="B114" s="38">
        <v>2</v>
      </c>
      <c r="C114" s="55" t="s">
        <v>3419</v>
      </c>
      <c r="D114" s="55" t="s">
        <v>3420</v>
      </c>
      <c r="E114" s="56" t="s">
        <v>3421</v>
      </c>
      <c r="F114" s="56">
        <v>1</v>
      </c>
      <c r="G114" s="38" t="s">
        <v>2842</v>
      </c>
      <c r="H114" s="57" t="s">
        <v>2830</v>
      </c>
      <c r="I114" s="57" t="s">
        <v>2830</v>
      </c>
      <c r="J114" s="57" t="s">
        <v>3422</v>
      </c>
      <c r="K114" s="57" t="s">
        <v>3423</v>
      </c>
    </row>
    <row r="115" spans="1:28" ht="22.5" customHeight="1">
      <c r="A115" s="38" t="s">
        <v>213</v>
      </c>
      <c r="B115" s="38">
        <v>2</v>
      </c>
      <c r="C115" s="55" t="s">
        <v>2848</v>
      </c>
      <c r="D115" s="55" t="s">
        <v>3424</v>
      </c>
      <c r="E115" s="56" t="s">
        <v>3425</v>
      </c>
      <c r="F115" s="56">
        <v>1</v>
      </c>
      <c r="G115" s="38" t="s">
        <v>2842</v>
      </c>
      <c r="H115" s="57" t="s">
        <v>2830</v>
      </c>
      <c r="I115" s="57" t="s">
        <v>2830</v>
      </c>
      <c r="J115" s="57" t="s">
        <v>3426</v>
      </c>
      <c r="K115" s="57" t="s">
        <v>3427</v>
      </c>
    </row>
    <row r="116" spans="1:28" ht="78">
      <c r="A116" s="59" t="s">
        <v>1008</v>
      </c>
      <c r="B116" s="59">
        <v>2</v>
      </c>
      <c r="C116" s="60" t="s">
        <v>2848</v>
      </c>
      <c r="D116" s="60" t="s">
        <v>3428</v>
      </c>
      <c r="E116" s="60" t="s">
        <v>3429</v>
      </c>
      <c r="F116" s="61">
        <v>0</v>
      </c>
      <c r="G116" s="38" t="s">
        <v>2829</v>
      </c>
      <c r="H116" s="60" t="s">
        <v>2830</v>
      </c>
      <c r="I116" s="60" t="s">
        <v>2830</v>
      </c>
      <c r="J116" s="60" t="s">
        <v>3430</v>
      </c>
      <c r="K116" s="60" t="s">
        <v>3431</v>
      </c>
      <c r="L116" s="62"/>
      <c r="M116" s="62"/>
      <c r="N116" s="62"/>
      <c r="O116" s="62"/>
      <c r="P116" s="62"/>
      <c r="Q116" s="62"/>
      <c r="R116" s="62"/>
      <c r="S116" s="62"/>
      <c r="T116" s="62"/>
      <c r="U116" s="62"/>
      <c r="V116" s="62"/>
      <c r="W116" s="62"/>
      <c r="X116" s="62"/>
      <c r="Y116" s="62"/>
      <c r="Z116" s="62"/>
      <c r="AA116" s="62"/>
      <c r="AB116" s="62"/>
    </row>
    <row r="117" spans="1:28" ht="104">
      <c r="A117" s="59" t="s">
        <v>1526</v>
      </c>
      <c r="B117" s="59">
        <v>1</v>
      </c>
      <c r="C117" s="60" t="s">
        <v>3432</v>
      </c>
      <c r="D117" s="60" t="s">
        <v>2846</v>
      </c>
      <c r="E117" s="60" t="s">
        <v>3433</v>
      </c>
      <c r="F117" s="61">
        <v>0</v>
      </c>
      <c r="G117" s="38" t="s">
        <v>2829</v>
      </c>
      <c r="H117" s="60" t="s">
        <v>2830</v>
      </c>
      <c r="I117" s="60" t="s">
        <v>2830</v>
      </c>
      <c r="J117" s="60" t="s">
        <v>3434</v>
      </c>
      <c r="K117" s="63" t="s">
        <v>3435</v>
      </c>
      <c r="L117" s="62"/>
      <c r="M117" s="62"/>
      <c r="N117" s="62"/>
      <c r="O117" s="62"/>
      <c r="P117" s="62"/>
      <c r="Q117" s="62"/>
      <c r="R117" s="62"/>
      <c r="S117" s="62"/>
      <c r="T117" s="62"/>
      <c r="U117" s="62"/>
      <c r="V117" s="62"/>
      <c r="W117" s="62"/>
      <c r="X117" s="62"/>
      <c r="Y117" s="62"/>
      <c r="Z117" s="62"/>
      <c r="AA117" s="62"/>
      <c r="AB117" s="62"/>
    </row>
    <row r="118" spans="1:28" ht="65">
      <c r="A118" s="59" t="s">
        <v>328</v>
      </c>
      <c r="B118" s="59">
        <v>1</v>
      </c>
      <c r="C118" s="60" t="s">
        <v>2848</v>
      </c>
      <c r="D118" s="60" t="s">
        <v>2846</v>
      </c>
      <c r="E118" s="60" t="s">
        <v>3436</v>
      </c>
      <c r="F118" s="61">
        <v>1</v>
      </c>
      <c r="G118" s="38" t="s">
        <v>2842</v>
      </c>
      <c r="H118" s="60" t="s">
        <v>2830</v>
      </c>
      <c r="I118" s="60" t="s">
        <v>2830</v>
      </c>
      <c r="J118" s="60" t="s">
        <v>3437</v>
      </c>
      <c r="K118" s="60" t="s">
        <v>3438</v>
      </c>
      <c r="L118" s="62"/>
      <c r="M118" s="62"/>
      <c r="N118" s="62"/>
      <c r="O118" s="62"/>
      <c r="P118" s="62"/>
      <c r="Q118" s="62"/>
      <c r="R118" s="62"/>
      <c r="S118" s="62"/>
      <c r="T118" s="62"/>
      <c r="U118" s="62"/>
      <c r="V118" s="62"/>
      <c r="W118" s="62"/>
      <c r="X118" s="62"/>
      <c r="Y118" s="62"/>
      <c r="Z118" s="62"/>
      <c r="AA118" s="62"/>
      <c r="AB118" s="62"/>
    </row>
    <row r="119" spans="1:28" ht="52">
      <c r="A119" s="59" t="s">
        <v>365</v>
      </c>
      <c r="B119" s="59">
        <v>1</v>
      </c>
      <c r="C119" s="60" t="s">
        <v>2848</v>
      </c>
      <c r="D119" s="60" t="s">
        <v>2846</v>
      </c>
      <c r="E119" s="60" t="s">
        <v>3439</v>
      </c>
      <c r="F119" s="61">
        <v>1</v>
      </c>
      <c r="G119" s="38" t="s">
        <v>2842</v>
      </c>
      <c r="H119" s="60" t="s">
        <v>2830</v>
      </c>
      <c r="I119" s="60" t="s">
        <v>2830</v>
      </c>
      <c r="J119" s="60" t="s">
        <v>3440</v>
      </c>
      <c r="K119" s="60" t="s">
        <v>3441</v>
      </c>
      <c r="L119" s="62"/>
      <c r="M119" s="62"/>
      <c r="N119" s="62"/>
      <c r="O119" s="62"/>
      <c r="P119" s="62"/>
      <c r="Q119" s="62"/>
      <c r="R119" s="62"/>
      <c r="S119" s="62"/>
      <c r="T119" s="62"/>
      <c r="U119" s="62"/>
      <c r="V119" s="62"/>
      <c r="W119" s="62"/>
      <c r="X119" s="62"/>
      <c r="Y119" s="62"/>
      <c r="Z119" s="62"/>
      <c r="AA119" s="62"/>
      <c r="AB119" s="62"/>
    </row>
    <row r="120" spans="1:28" ht="65">
      <c r="A120" s="59" t="s">
        <v>1148</v>
      </c>
      <c r="B120" s="59">
        <v>1</v>
      </c>
      <c r="C120" s="60" t="s">
        <v>2848</v>
      </c>
      <c r="D120" s="60" t="s">
        <v>2846</v>
      </c>
      <c r="E120" s="60" t="s">
        <v>3442</v>
      </c>
      <c r="F120" s="61">
        <v>1</v>
      </c>
      <c r="G120" s="38" t="s">
        <v>2842</v>
      </c>
      <c r="H120" s="60" t="s">
        <v>2830</v>
      </c>
      <c r="I120" s="60" t="s">
        <v>2830</v>
      </c>
      <c r="J120" s="60" t="s">
        <v>3443</v>
      </c>
      <c r="K120" s="60" t="s">
        <v>3444</v>
      </c>
      <c r="L120" s="62"/>
      <c r="M120" s="62"/>
      <c r="N120" s="62"/>
      <c r="O120" s="62"/>
      <c r="P120" s="62"/>
      <c r="Q120" s="62"/>
      <c r="R120" s="62"/>
      <c r="S120" s="62"/>
      <c r="T120" s="62"/>
      <c r="U120" s="62"/>
      <c r="V120" s="62"/>
      <c r="W120" s="62"/>
      <c r="X120" s="62"/>
      <c r="Y120" s="62"/>
      <c r="Z120" s="62"/>
      <c r="AA120" s="62"/>
      <c r="AB120" s="62"/>
    </row>
    <row r="121" spans="1:28" ht="91">
      <c r="A121" s="59" t="s">
        <v>108</v>
      </c>
      <c r="B121" s="59">
        <v>1</v>
      </c>
      <c r="C121" s="60" t="s">
        <v>2848</v>
      </c>
      <c r="D121" s="60" t="s">
        <v>2846</v>
      </c>
      <c r="E121" s="60" t="s">
        <v>3445</v>
      </c>
      <c r="F121" s="61">
        <v>-1</v>
      </c>
      <c r="G121" s="64" t="s">
        <v>2834</v>
      </c>
      <c r="H121" s="60" t="s">
        <v>3082</v>
      </c>
      <c r="I121" s="60" t="s">
        <v>2836</v>
      </c>
      <c r="J121" s="60" t="s">
        <v>3446</v>
      </c>
      <c r="K121" s="60" t="s">
        <v>3447</v>
      </c>
      <c r="L121" s="62"/>
      <c r="M121" s="62"/>
      <c r="N121" s="62"/>
      <c r="O121" s="62"/>
      <c r="P121" s="62"/>
      <c r="Q121" s="62"/>
      <c r="R121" s="62"/>
      <c r="S121" s="62"/>
      <c r="T121" s="62"/>
      <c r="U121" s="62"/>
      <c r="V121" s="62"/>
      <c r="W121" s="62"/>
      <c r="X121" s="62"/>
      <c r="Y121" s="62"/>
      <c r="Z121" s="62"/>
      <c r="AA121" s="62"/>
      <c r="AB121" s="62"/>
    </row>
    <row r="122" spans="1:28" ht="65">
      <c r="A122" s="59" t="s">
        <v>1245</v>
      </c>
      <c r="B122" s="59">
        <v>1</v>
      </c>
      <c r="C122" s="60" t="s">
        <v>2848</v>
      </c>
      <c r="D122" s="60" t="s">
        <v>2846</v>
      </c>
      <c r="E122" s="60" t="s">
        <v>3448</v>
      </c>
      <c r="F122" s="61">
        <v>1</v>
      </c>
      <c r="G122" s="38" t="s">
        <v>2842</v>
      </c>
      <c r="H122" s="60" t="s">
        <v>2830</v>
      </c>
      <c r="I122" s="60" t="s">
        <v>2830</v>
      </c>
      <c r="J122" s="60" t="s">
        <v>3449</v>
      </c>
      <c r="K122" s="60" t="s">
        <v>3450</v>
      </c>
      <c r="L122" s="62"/>
      <c r="M122" s="62"/>
      <c r="N122" s="62"/>
      <c r="O122" s="62"/>
      <c r="P122" s="62"/>
      <c r="Q122" s="62"/>
      <c r="R122" s="62"/>
      <c r="S122" s="62"/>
      <c r="T122" s="62"/>
      <c r="U122" s="62"/>
      <c r="V122" s="62"/>
      <c r="W122" s="62"/>
      <c r="X122" s="62"/>
      <c r="Y122" s="62"/>
      <c r="Z122" s="62"/>
      <c r="AA122" s="62"/>
      <c r="AB122" s="62"/>
    </row>
    <row r="123" spans="1:28" ht="65">
      <c r="A123" s="59" t="s">
        <v>1827</v>
      </c>
      <c r="B123" s="59">
        <v>2</v>
      </c>
      <c r="C123" s="60" t="s">
        <v>2848</v>
      </c>
      <c r="D123" s="60" t="s">
        <v>3451</v>
      </c>
      <c r="E123" s="60" t="s">
        <v>3452</v>
      </c>
      <c r="F123" s="61">
        <v>1</v>
      </c>
      <c r="G123" s="38" t="s">
        <v>2842</v>
      </c>
      <c r="H123" s="60" t="s">
        <v>2830</v>
      </c>
      <c r="I123" s="60" t="s">
        <v>2830</v>
      </c>
      <c r="J123" s="60" t="s">
        <v>3453</v>
      </c>
      <c r="K123" s="60" t="s">
        <v>3454</v>
      </c>
      <c r="L123" s="62"/>
      <c r="M123" s="62"/>
      <c r="N123" s="62"/>
      <c r="O123" s="62"/>
      <c r="P123" s="62"/>
      <c r="Q123" s="62"/>
      <c r="R123" s="62"/>
      <c r="S123" s="62"/>
      <c r="T123" s="62"/>
      <c r="U123" s="62"/>
      <c r="V123" s="62"/>
      <c r="W123" s="62"/>
      <c r="X123" s="62"/>
      <c r="Y123" s="62"/>
      <c r="Z123" s="62"/>
      <c r="AA123" s="62"/>
      <c r="AB123" s="62"/>
    </row>
    <row r="124" spans="1:28" ht="65">
      <c r="A124" s="59" t="s">
        <v>832</v>
      </c>
      <c r="B124" s="59">
        <v>1</v>
      </c>
      <c r="C124" s="60" t="s">
        <v>2848</v>
      </c>
      <c r="D124" s="60" t="s">
        <v>2846</v>
      </c>
      <c r="E124" s="65" t="s">
        <v>3455</v>
      </c>
      <c r="F124" s="61">
        <v>1</v>
      </c>
      <c r="G124" s="38" t="s">
        <v>2842</v>
      </c>
      <c r="H124" s="60" t="s">
        <v>2830</v>
      </c>
      <c r="I124" s="60" t="s">
        <v>2830</v>
      </c>
      <c r="J124" s="60" t="s">
        <v>3456</v>
      </c>
      <c r="K124" s="60" t="s">
        <v>3457</v>
      </c>
      <c r="L124" s="62"/>
      <c r="M124" s="62"/>
      <c r="N124" s="62"/>
      <c r="O124" s="62"/>
      <c r="P124" s="62"/>
      <c r="Q124" s="62"/>
      <c r="R124" s="62"/>
      <c r="S124" s="62"/>
      <c r="T124" s="62"/>
      <c r="U124" s="62"/>
      <c r="V124" s="62"/>
      <c r="W124" s="62"/>
      <c r="X124" s="62"/>
      <c r="Y124" s="62"/>
      <c r="Z124" s="62"/>
      <c r="AA124" s="62"/>
      <c r="AB124" s="62"/>
    </row>
    <row r="125" spans="1:28" ht="104">
      <c r="A125" s="59" t="s">
        <v>982</v>
      </c>
      <c r="B125" s="59">
        <v>3</v>
      </c>
      <c r="C125" s="60" t="s">
        <v>3458</v>
      </c>
      <c r="D125" s="60" t="s">
        <v>3459</v>
      </c>
      <c r="E125" s="60" t="s">
        <v>3460</v>
      </c>
      <c r="F125" s="61">
        <v>-1</v>
      </c>
      <c r="G125" s="64" t="s">
        <v>2834</v>
      </c>
      <c r="H125" s="60" t="s">
        <v>3461</v>
      </c>
      <c r="I125" s="60" t="s">
        <v>2836</v>
      </c>
      <c r="J125" s="60" t="s">
        <v>3462</v>
      </c>
      <c r="K125" s="63" t="s">
        <v>3463</v>
      </c>
      <c r="L125" s="62"/>
      <c r="M125" s="62"/>
      <c r="N125" s="62"/>
      <c r="O125" s="62"/>
      <c r="P125" s="62"/>
      <c r="Q125" s="62"/>
      <c r="R125" s="62"/>
      <c r="S125" s="62"/>
      <c r="T125" s="62"/>
      <c r="U125" s="62"/>
      <c r="V125" s="62"/>
      <c r="W125" s="62"/>
      <c r="X125" s="62"/>
      <c r="Y125" s="62"/>
      <c r="Z125" s="62"/>
      <c r="AA125" s="62"/>
      <c r="AB125" s="62"/>
    </row>
    <row r="126" spans="1:28" ht="52">
      <c r="A126" s="59" t="s">
        <v>2653</v>
      </c>
      <c r="B126" s="59">
        <v>1</v>
      </c>
      <c r="C126" s="60" t="s">
        <v>2848</v>
      </c>
      <c r="D126" s="60" t="s">
        <v>2846</v>
      </c>
      <c r="E126" s="60" t="s">
        <v>3464</v>
      </c>
      <c r="F126" s="61">
        <v>1</v>
      </c>
      <c r="G126" s="38" t="s">
        <v>2842</v>
      </c>
      <c r="H126" s="60" t="s">
        <v>2830</v>
      </c>
      <c r="I126" s="60" t="s">
        <v>2830</v>
      </c>
      <c r="J126" s="60" t="s">
        <v>3465</v>
      </c>
      <c r="K126" s="60" t="s">
        <v>3466</v>
      </c>
      <c r="L126" s="62"/>
      <c r="M126" s="62"/>
      <c r="N126" s="62"/>
      <c r="O126" s="62"/>
      <c r="P126" s="62"/>
      <c r="Q126" s="62"/>
      <c r="R126" s="62"/>
      <c r="S126" s="62"/>
      <c r="T126" s="62"/>
      <c r="U126" s="62"/>
      <c r="V126" s="62"/>
      <c r="W126" s="62"/>
      <c r="X126" s="62"/>
      <c r="Y126" s="62"/>
      <c r="Z126" s="62"/>
      <c r="AA126" s="62"/>
      <c r="AB126" s="62"/>
    </row>
    <row r="127" spans="1:28" ht="91">
      <c r="A127" s="59" t="s">
        <v>694</v>
      </c>
      <c r="B127" s="59">
        <v>1</v>
      </c>
      <c r="C127" s="60" t="s">
        <v>3467</v>
      </c>
      <c r="D127" s="60" t="s">
        <v>2846</v>
      </c>
      <c r="E127" s="60" t="s">
        <v>3468</v>
      </c>
      <c r="F127" s="61">
        <v>0</v>
      </c>
      <c r="G127" s="64" t="s">
        <v>2829</v>
      </c>
      <c r="H127" s="60" t="s">
        <v>2830</v>
      </c>
      <c r="I127" s="60" t="s">
        <v>2830</v>
      </c>
      <c r="J127" s="60" t="s">
        <v>3469</v>
      </c>
      <c r="K127" s="60" t="s">
        <v>3470</v>
      </c>
      <c r="L127" s="62"/>
      <c r="M127" s="62"/>
      <c r="N127" s="62"/>
      <c r="O127" s="62"/>
      <c r="P127" s="62"/>
      <c r="Q127" s="62"/>
      <c r="R127" s="62"/>
      <c r="S127" s="62"/>
      <c r="T127" s="62"/>
      <c r="U127" s="62"/>
      <c r="V127" s="62"/>
      <c r="W127" s="62"/>
      <c r="X127" s="62"/>
      <c r="Y127" s="62"/>
      <c r="Z127" s="62"/>
      <c r="AA127" s="62"/>
      <c r="AB127" s="62"/>
    </row>
    <row r="128" spans="1:28" ht="52">
      <c r="A128" s="59" t="s">
        <v>508</v>
      </c>
      <c r="B128" s="59">
        <v>1</v>
      </c>
      <c r="C128" s="60" t="s">
        <v>2848</v>
      </c>
      <c r="D128" s="60" t="s">
        <v>2846</v>
      </c>
      <c r="E128" s="60" t="s">
        <v>3471</v>
      </c>
      <c r="F128" s="61">
        <v>1</v>
      </c>
      <c r="G128" s="38" t="s">
        <v>2842</v>
      </c>
      <c r="H128" s="60" t="s">
        <v>2830</v>
      </c>
      <c r="I128" s="60" t="s">
        <v>2830</v>
      </c>
      <c r="J128" s="60" t="s">
        <v>3472</v>
      </c>
      <c r="K128" s="60" t="s">
        <v>3473</v>
      </c>
      <c r="L128" s="62"/>
      <c r="M128" s="62"/>
      <c r="N128" s="62"/>
      <c r="O128" s="62"/>
      <c r="P128" s="62"/>
      <c r="Q128" s="62"/>
      <c r="R128" s="62"/>
      <c r="S128" s="62"/>
      <c r="T128" s="62"/>
      <c r="U128" s="62"/>
      <c r="V128" s="62"/>
      <c r="W128" s="62"/>
      <c r="X128" s="62"/>
      <c r="Y128" s="62"/>
      <c r="Z128" s="62"/>
      <c r="AA128" s="62"/>
      <c r="AB128" s="62"/>
    </row>
    <row r="129" spans="1:28" ht="65">
      <c r="A129" s="59" t="s">
        <v>1400</v>
      </c>
      <c r="B129" s="59">
        <v>2</v>
      </c>
      <c r="C129" s="60" t="s">
        <v>2848</v>
      </c>
      <c r="D129" s="60" t="s">
        <v>3474</v>
      </c>
      <c r="E129" s="60" t="s">
        <v>3475</v>
      </c>
      <c r="F129" s="61">
        <v>0</v>
      </c>
      <c r="G129" s="64" t="s">
        <v>2829</v>
      </c>
      <c r="H129" s="60" t="s">
        <v>2830</v>
      </c>
      <c r="I129" s="60" t="s">
        <v>2830</v>
      </c>
      <c r="J129" s="60" t="s">
        <v>3476</v>
      </c>
      <c r="K129" s="60" t="s">
        <v>3477</v>
      </c>
      <c r="L129" s="62"/>
      <c r="M129" s="62"/>
      <c r="N129" s="62"/>
      <c r="O129" s="62"/>
      <c r="P129" s="62"/>
      <c r="Q129" s="62"/>
      <c r="R129" s="62"/>
      <c r="S129" s="62"/>
      <c r="T129" s="62"/>
      <c r="U129" s="62"/>
      <c r="V129" s="62"/>
      <c r="W129" s="62"/>
      <c r="X129" s="62"/>
      <c r="Y129" s="62"/>
      <c r="Z129" s="62"/>
      <c r="AA129" s="62"/>
      <c r="AB129" s="62"/>
    </row>
    <row r="130" spans="1:28" ht="65">
      <c r="A130" s="59" t="s">
        <v>1256</v>
      </c>
      <c r="B130" s="59">
        <v>1</v>
      </c>
      <c r="C130" s="60" t="s">
        <v>2848</v>
      </c>
      <c r="D130" s="60" t="s">
        <v>2846</v>
      </c>
      <c r="E130" s="60" t="s">
        <v>3478</v>
      </c>
      <c r="F130" s="61">
        <v>0</v>
      </c>
      <c r="G130" s="64" t="s">
        <v>2829</v>
      </c>
      <c r="H130" s="60" t="s">
        <v>2830</v>
      </c>
      <c r="I130" s="60" t="s">
        <v>2830</v>
      </c>
      <c r="J130" s="60" t="s">
        <v>3479</v>
      </c>
      <c r="K130" s="60" t="s">
        <v>3480</v>
      </c>
      <c r="L130" s="62"/>
      <c r="M130" s="62"/>
      <c r="N130" s="62"/>
      <c r="O130" s="62"/>
      <c r="P130" s="62"/>
      <c r="Q130" s="62"/>
      <c r="R130" s="62"/>
      <c r="S130" s="62"/>
      <c r="T130" s="62"/>
      <c r="U130" s="62"/>
      <c r="V130" s="62"/>
      <c r="W130" s="62"/>
      <c r="X130" s="62"/>
      <c r="Y130" s="62"/>
      <c r="Z130" s="62"/>
      <c r="AA130" s="62"/>
      <c r="AB130" s="62"/>
    </row>
    <row r="131" spans="1:28" ht="78">
      <c r="A131" s="59" t="s">
        <v>556</v>
      </c>
      <c r="B131" s="59">
        <v>1</v>
      </c>
      <c r="C131" s="60" t="s">
        <v>2848</v>
      </c>
      <c r="D131" s="60" t="s">
        <v>2846</v>
      </c>
      <c r="E131" s="60" t="s">
        <v>3481</v>
      </c>
      <c r="F131" s="61">
        <v>0</v>
      </c>
      <c r="G131" s="64" t="s">
        <v>2829</v>
      </c>
      <c r="H131" s="60" t="s">
        <v>2830</v>
      </c>
      <c r="I131" s="60" t="s">
        <v>2830</v>
      </c>
      <c r="J131" s="60" t="s">
        <v>3482</v>
      </c>
      <c r="K131" s="60" t="s">
        <v>3483</v>
      </c>
      <c r="L131" s="62"/>
      <c r="M131" s="62"/>
      <c r="N131" s="62"/>
      <c r="O131" s="62"/>
      <c r="P131" s="62"/>
      <c r="Q131" s="62"/>
      <c r="R131" s="62"/>
      <c r="S131" s="62"/>
      <c r="T131" s="62"/>
      <c r="U131" s="62"/>
      <c r="V131" s="62"/>
      <c r="W131" s="62"/>
      <c r="X131" s="62"/>
      <c r="Y131" s="62"/>
      <c r="Z131" s="62"/>
      <c r="AA131" s="62"/>
      <c r="AB131" s="62"/>
    </row>
    <row r="132" spans="1:28" ht="52">
      <c r="A132" s="59" t="s">
        <v>1857</v>
      </c>
      <c r="B132" s="59">
        <v>1</v>
      </c>
      <c r="C132" s="60" t="s">
        <v>2848</v>
      </c>
      <c r="D132" s="60" t="s">
        <v>2846</v>
      </c>
      <c r="E132" s="60" t="s">
        <v>3484</v>
      </c>
      <c r="F132" s="61">
        <v>0</v>
      </c>
      <c r="G132" s="64" t="s">
        <v>2829</v>
      </c>
      <c r="H132" s="60" t="s">
        <v>2830</v>
      </c>
      <c r="I132" s="60" t="s">
        <v>2830</v>
      </c>
      <c r="J132" s="60" t="s">
        <v>3485</v>
      </c>
      <c r="K132" s="60" t="s">
        <v>3486</v>
      </c>
      <c r="L132" s="62"/>
      <c r="M132" s="62"/>
      <c r="N132" s="62"/>
      <c r="O132" s="62"/>
      <c r="P132" s="62"/>
      <c r="Q132" s="62"/>
      <c r="R132" s="62"/>
      <c r="S132" s="62"/>
      <c r="T132" s="62"/>
      <c r="U132" s="62"/>
      <c r="V132" s="62"/>
      <c r="W132" s="62"/>
      <c r="X132" s="62"/>
      <c r="Y132" s="62"/>
      <c r="Z132" s="62"/>
      <c r="AA132" s="62"/>
      <c r="AB132" s="62"/>
    </row>
    <row r="133" spans="1:28" ht="78">
      <c r="A133" s="59" t="s">
        <v>2288</v>
      </c>
      <c r="B133" s="59">
        <v>2</v>
      </c>
      <c r="C133" s="60" t="s">
        <v>2848</v>
      </c>
      <c r="D133" s="60" t="s">
        <v>3487</v>
      </c>
      <c r="E133" s="60" t="s">
        <v>3488</v>
      </c>
      <c r="F133" s="61">
        <v>1</v>
      </c>
      <c r="G133" s="38" t="s">
        <v>2842</v>
      </c>
      <c r="H133" s="60" t="s">
        <v>2830</v>
      </c>
      <c r="I133" s="60" t="s">
        <v>2830</v>
      </c>
      <c r="J133" s="60" t="s">
        <v>3489</v>
      </c>
      <c r="K133" s="60" t="s">
        <v>3490</v>
      </c>
      <c r="L133" s="62"/>
      <c r="M133" s="62"/>
      <c r="N133" s="62"/>
      <c r="O133" s="62"/>
      <c r="P133" s="62"/>
      <c r="Q133" s="62"/>
      <c r="R133" s="62"/>
      <c r="S133" s="62"/>
      <c r="T133" s="62"/>
      <c r="U133" s="62"/>
      <c r="V133" s="62"/>
      <c r="W133" s="62"/>
      <c r="X133" s="62"/>
      <c r="Y133" s="62"/>
      <c r="Z133" s="62"/>
      <c r="AA133" s="62"/>
      <c r="AB133" s="62"/>
    </row>
    <row r="134" spans="1:28" ht="104">
      <c r="A134" s="59" t="s">
        <v>2221</v>
      </c>
      <c r="B134" s="59">
        <v>2</v>
      </c>
      <c r="C134" s="60" t="s">
        <v>3491</v>
      </c>
      <c r="D134" s="60" t="s">
        <v>3492</v>
      </c>
      <c r="E134" s="60" t="s">
        <v>3493</v>
      </c>
      <c r="F134" s="61">
        <v>1</v>
      </c>
      <c r="G134" s="38" t="s">
        <v>2842</v>
      </c>
      <c r="H134" s="60" t="s">
        <v>2830</v>
      </c>
      <c r="I134" s="60" t="s">
        <v>2830</v>
      </c>
      <c r="J134" s="60" t="s">
        <v>3494</v>
      </c>
      <c r="K134" s="60" t="s">
        <v>3495</v>
      </c>
      <c r="L134" s="62"/>
      <c r="M134" s="62"/>
      <c r="N134" s="62"/>
      <c r="O134" s="62"/>
      <c r="P134" s="62"/>
      <c r="Q134" s="62"/>
      <c r="R134" s="62"/>
      <c r="S134" s="62"/>
      <c r="T134" s="62"/>
      <c r="U134" s="62"/>
      <c r="V134" s="62"/>
      <c r="W134" s="62"/>
      <c r="X134" s="62"/>
      <c r="Y134" s="62"/>
      <c r="Z134" s="62"/>
      <c r="AA134" s="62"/>
      <c r="AB134" s="62"/>
    </row>
    <row r="135" spans="1:28" ht="91">
      <c r="A135" s="59" t="s">
        <v>1742</v>
      </c>
      <c r="B135" s="59">
        <v>2</v>
      </c>
      <c r="C135" s="60" t="s">
        <v>2848</v>
      </c>
      <c r="D135" s="60" t="s">
        <v>3496</v>
      </c>
      <c r="E135" s="60" t="s">
        <v>3497</v>
      </c>
      <c r="F135" s="61">
        <v>1</v>
      </c>
      <c r="G135" s="38" t="s">
        <v>2842</v>
      </c>
      <c r="H135" s="60" t="s">
        <v>2830</v>
      </c>
      <c r="I135" s="60" t="s">
        <v>2830</v>
      </c>
      <c r="J135" s="60" t="s">
        <v>3498</v>
      </c>
      <c r="K135" s="60" t="s">
        <v>3499</v>
      </c>
      <c r="L135" s="62"/>
      <c r="M135" s="62"/>
      <c r="N135" s="62"/>
      <c r="O135" s="62"/>
      <c r="P135" s="62"/>
      <c r="Q135" s="62"/>
      <c r="R135" s="62"/>
      <c r="S135" s="62"/>
      <c r="T135" s="62"/>
      <c r="U135" s="62"/>
      <c r="V135" s="62"/>
      <c r="W135" s="62"/>
      <c r="X135" s="62"/>
      <c r="Y135" s="62"/>
      <c r="Z135" s="62"/>
      <c r="AA135" s="62"/>
      <c r="AB135" s="62"/>
    </row>
    <row r="136" spans="1:28" ht="65">
      <c r="A136" s="59" t="s">
        <v>1554</v>
      </c>
      <c r="B136" s="59">
        <v>1</v>
      </c>
      <c r="C136" s="60" t="s">
        <v>2848</v>
      </c>
      <c r="D136" s="60" t="s">
        <v>2846</v>
      </c>
      <c r="E136" s="60" t="s">
        <v>3500</v>
      </c>
      <c r="F136" s="61">
        <v>0</v>
      </c>
      <c r="G136" s="64" t="s">
        <v>2829</v>
      </c>
      <c r="H136" s="60" t="s">
        <v>2830</v>
      </c>
      <c r="I136" s="60" t="s">
        <v>2830</v>
      </c>
      <c r="J136" s="60" t="s">
        <v>3501</v>
      </c>
      <c r="K136" s="60" t="s">
        <v>3502</v>
      </c>
      <c r="L136" s="62"/>
      <c r="M136" s="62"/>
      <c r="N136" s="62"/>
      <c r="O136" s="62"/>
      <c r="P136" s="62"/>
      <c r="Q136" s="62"/>
      <c r="R136" s="62"/>
      <c r="S136" s="62"/>
      <c r="T136" s="62"/>
      <c r="U136" s="62"/>
      <c r="V136" s="62"/>
      <c r="W136" s="62"/>
      <c r="X136" s="62"/>
      <c r="Y136" s="62"/>
      <c r="Z136" s="62"/>
      <c r="AA136" s="62"/>
      <c r="AB136" s="62"/>
    </row>
    <row r="137" spans="1:28" ht="78">
      <c r="A137" s="59" t="s">
        <v>3503</v>
      </c>
      <c r="B137" s="59">
        <v>2</v>
      </c>
      <c r="C137" s="60" t="s">
        <v>2848</v>
      </c>
      <c r="D137" s="60" t="s">
        <v>3504</v>
      </c>
      <c r="E137" s="60" t="s">
        <v>3505</v>
      </c>
      <c r="F137" s="61">
        <v>0</v>
      </c>
      <c r="G137" s="64" t="s">
        <v>2829</v>
      </c>
      <c r="H137" s="60" t="s">
        <v>2830</v>
      </c>
      <c r="I137" s="60" t="s">
        <v>2830</v>
      </c>
      <c r="J137" s="60" t="s">
        <v>3506</v>
      </c>
      <c r="K137" s="60" t="s">
        <v>3507</v>
      </c>
      <c r="L137" s="62"/>
      <c r="M137" s="62"/>
      <c r="N137" s="62"/>
      <c r="O137" s="62"/>
      <c r="P137" s="62"/>
      <c r="Q137" s="62"/>
      <c r="R137" s="62"/>
      <c r="S137" s="62"/>
      <c r="T137" s="62"/>
      <c r="U137" s="62"/>
      <c r="V137" s="62"/>
      <c r="W137" s="62"/>
      <c r="X137" s="62"/>
      <c r="Y137" s="62"/>
      <c r="Z137" s="62"/>
      <c r="AA137" s="62"/>
      <c r="AB137" s="62"/>
    </row>
    <row r="138" spans="1:28" ht="65">
      <c r="A138" s="59" t="s">
        <v>1394</v>
      </c>
      <c r="B138" s="59">
        <v>0</v>
      </c>
      <c r="C138" s="60" t="s">
        <v>2848</v>
      </c>
      <c r="D138" s="60" t="s">
        <v>2846</v>
      </c>
      <c r="E138" s="60" t="s">
        <v>3508</v>
      </c>
      <c r="F138" s="61">
        <v>0</v>
      </c>
      <c r="G138" s="64" t="s">
        <v>2829</v>
      </c>
      <c r="H138" s="60" t="s">
        <v>2830</v>
      </c>
      <c r="I138" s="60" t="s">
        <v>2830</v>
      </c>
      <c r="J138" s="60" t="s">
        <v>3509</v>
      </c>
      <c r="K138" s="60" t="s">
        <v>3510</v>
      </c>
      <c r="L138" s="62"/>
      <c r="M138" s="62"/>
      <c r="N138" s="62"/>
      <c r="O138" s="62"/>
      <c r="P138" s="62"/>
      <c r="Q138" s="62"/>
      <c r="R138" s="62"/>
      <c r="S138" s="62"/>
      <c r="T138" s="62"/>
      <c r="U138" s="62"/>
      <c r="V138" s="62"/>
      <c r="W138" s="62"/>
      <c r="X138" s="62"/>
      <c r="Y138" s="62"/>
      <c r="Z138" s="62"/>
      <c r="AA138" s="62"/>
      <c r="AB138" s="62"/>
    </row>
    <row r="139" spans="1:28" ht="104">
      <c r="A139" s="59" t="s">
        <v>522</v>
      </c>
      <c r="B139" s="59">
        <v>2</v>
      </c>
      <c r="C139" s="60" t="s">
        <v>2848</v>
      </c>
      <c r="D139" s="60" t="s">
        <v>3511</v>
      </c>
      <c r="E139" s="60" t="s">
        <v>3512</v>
      </c>
      <c r="F139" s="61">
        <v>0</v>
      </c>
      <c r="G139" s="64" t="s">
        <v>2829</v>
      </c>
      <c r="H139" s="60" t="s">
        <v>2830</v>
      </c>
      <c r="I139" s="60" t="s">
        <v>2830</v>
      </c>
      <c r="J139" s="60" t="s">
        <v>3513</v>
      </c>
      <c r="K139" s="60" t="s">
        <v>3514</v>
      </c>
      <c r="L139" s="62"/>
      <c r="M139" s="62"/>
      <c r="N139" s="62"/>
      <c r="O139" s="62"/>
      <c r="P139" s="62"/>
      <c r="Q139" s="62"/>
      <c r="R139" s="62"/>
      <c r="S139" s="62"/>
      <c r="T139" s="62"/>
      <c r="U139" s="62"/>
      <c r="V139" s="62"/>
      <c r="W139" s="62"/>
      <c r="X139" s="62"/>
      <c r="Y139" s="62"/>
      <c r="Z139" s="62"/>
      <c r="AA139" s="62"/>
      <c r="AB139" s="62"/>
    </row>
    <row r="140" spans="1:28" ht="39">
      <c r="A140" s="59" t="s">
        <v>2686</v>
      </c>
      <c r="B140" s="59">
        <v>2</v>
      </c>
      <c r="C140" s="39" t="s">
        <v>2848</v>
      </c>
      <c r="D140" s="39" t="s">
        <v>3515</v>
      </c>
      <c r="E140" s="39" t="s">
        <v>3516</v>
      </c>
      <c r="F140" s="40">
        <v>0</v>
      </c>
      <c r="G140" s="40" t="s">
        <v>3517</v>
      </c>
      <c r="H140" s="40" t="s">
        <v>2830</v>
      </c>
      <c r="I140" s="40" t="s">
        <v>2830</v>
      </c>
      <c r="J140" s="40" t="s">
        <v>3518</v>
      </c>
      <c r="K140" s="66" t="s">
        <v>3519</v>
      </c>
      <c r="L140" s="62"/>
      <c r="M140" s="62"/>
      <c r="N140" s="62"/>
      <c r="O140" s="62"/>
      <c r="P140" s="62"/>
      <c r="Q140" s="62"/>
      <c r="R140" s="62"/>
      <c r="S140" s="62"/>
      <c r="T140" s="62"/>
      <c r="U140" s="62"/>
      <c r="V140" s="62"/>
      <c r="W140" s="62"/>
      <c r="X140" s="62"/>
      <c r="Y140" s="62"/>
      <c r="Z140" s="62"/>
      <c r="AA140" s="62"/>
      <c r="AB140" s="62"/>
    </row>
    <row r="141" spans="1:28" ht="39">
      <c r="A141" s="59" t="s">
        <v>1482</v>
      </c>
      <c r="B141" s="59">
        <v>1</v>
      </c>
      <c r="C141" s="39" t="s">
        <v>2846</v>
      </c>
      <c r="D141" s="39" t="s">
        <v>2846</v>
      </c>
      <c r="E141" s="39" t="s">
        <v>3520</v>
      </c>
      <c r="F141" s="40">
        <v>0</v>
      </c>
      <c r="G141" s="40" t="s">
        <v>3517</v>
      </c>
      <c r="H141" s="40" t="s">
        <v>2830</v>
      </c>
      <c r="I141" s="40" t="s">
        <v>2830</v>
      </c>
      <c r="J141" s="40" t="s">
        <v>3518</v>
      </c>
      <c r="K141" s="66" t="s">
        <v>3521</v>
      </c>
      <c r="L141" s="62"/>
      <c r="M141" s="62"/>
      <c r="N141" s="62"/>
      <c r="O141" s="62"/>
      <c r="P141" s="62"/>
      <c r="Q141" s="62"/>
      <c r="R141" s="62"/>
      <c r="S141" s="62"/>
      <c r="T141" s="62"/>
      <c r="U141" s="62"/>
      <c r="V141" s="62"/>
      <c r="W141" s="62"/>
      <c r="X141" s="62"/>
      <c r="Y141" s="62"/>
      <c r="Z141" s="62"/>
      <c r="AA141" s="62"/>
      <c r="AB141" s="62"/>
    </row>
    <row r="142" spans="1:28" ht="52">
      <c r="A142" s="59" t="s">
        <v>2187</v>
      </c>
      <c r="B142" s="59">
        <v>1</v>
      </c>
      <c r="C142" s="39" t="s">
        <v>2848</v>
      </c>
      <c r="D142" s="39" t="s">
        <v>2846</v>
      </c>
      <c r="E142" s="39" t="s">
        <v>3522</v>
      </c>
      <c r="F142" s="40">
        <v>0</v>
      </c>
      <c r="G142" s="40" t="s">
        <v>3517</v>
      </c>
      <c r="H142" s="40" t="s">
        <v>2830</v>
      </c>
      <c r="I142" s="40" t="s">
        <v>2830</v>
      </c>
      <c r="J142" s="40" t="s">
        <v>3518</v>
      </c>
      <c r="K142" s="66" t="s">
        <v>3523</v>
      </c>
      <c r="L142" s="62"/>
      <c r="M142" s="62"/>
      <c r="N142" s="62"/>
      <c r="O142" s="62"/>
      <c r="P142" s="62"/>
      <c r="Q142" s="62"/>
      <c r="R142" s="62"/>
      <c r="S142" s="62"/>
      <c r="T142" s="62"/>
      <c r="U142" s="62"/>
      <c r="V142" s="62"/>
      <c r="W142" s="62"/>
      <c r="X142" s="62"/>
      <c r="Y142" s="62"/>
      <c r="Z142" s="62"/>
      <c r="AA142" s="62"/>
      <c r="AB142" s="62"/>
    </row>
    <row r="143" spans="1:28" ht="52">
      <c r="A143" s="59" t="s">
        <v>909</v>
      </c>
      <c r="B143" s="59">
        <v>2</v>
      </c>
      <c r="C143" s="39" t="s">
        <v>3419</v>
      </c>
      <c r="D143" s="39" t="s">
        <v>3524</v>
      </c>
      <c r="E143" s="39" t="s">
        <v>3525</v>
      </c>
      <c r="F143" s="40">
        <v>0</v>
      </c>
      <c r="G143" s="40" t="s">
        <v>3517</v>
      </c>
      <c r="H143" s="40" t="s">
        <v>2830</v>
      </c>
      <c r="I143" s="40" t="s">
        <v>2830</v>
      </c>
      <c r="J143" s="40" t="s">
        <v>3518</v>
      </c>
      <c r="K143" s="66" t="s">
        <v>3526</v>
      </c>
      <c r="L143" s="62"/>
      <c r="M143" s="62"/>
      <c r="N143" s="62"/>
      <c r="O143" s="62"/>
      <c r="P143" s="62"/>
      <c r="Q143" s="62"/>
      <c r="R143" s="62"/>
      <c r="S143" s="62"/>
      <c r="T143" s="62"/>
      <c r="U143" s="62"/>
      <c r="V143" s="62"/>
      <c r="W143" s="62"/>
      <c r="X143" s="62"/>
      <c r="Y143" s="62"/>
      <c r="Z143" s="62"/>
      <c r="AA143" s="62"/>
      <c r="AB143" s="62"/>
    </row>
    <row r="144" spans="1:28" ht="52">
      <c r="A144" s="59" t="s">
        <v>1644</v>
      </c>
      <c r="B144" s="59">
        <v>1</v>
      </c>
      <c r="C144" s="39" t="s">
        <v>2848</v>
      </c>
      <c r="D144" s="39" t="s">
        <v>2846</v>
      </c>
      <c r="E144" s="39" t="s">
        <v>3527</v>
      </c>
      <c r="F144" s="40">
        <v>0</v>
      </c>
      <c r="G144" s="40" t="s">
        <v>3517</v>
      </c>
      <c r="H144" s="40" t="s">
        <v>2830</v>
      </c>
      <c r="I144" s="40" t="s">
        <v>2830</v>
      </c>
      <c r="J144" s="40" t="s">
        <v>3518</v>
      </c>
      <c r="K144" s="66" t="s">
        <v>3528</v>
      </c>
      <c r="L144" s="62"/>
      <c r="M144" s="62"/>
      <c r="N144" s="62"/>
      <c r="O144" s="62"/>
      <c r="P144" s="62"/>
      <c r="Q144" s="62"/>
      <c r="R144" s="62"/>
      <c r="S144" s="62"/>
      <c r="T144" s="62"/>
      <c r="U144" s="62"/>
      <c r="V144" s="62"/>
      <c r="W144" s="62"/>
      <c r="X144" s="62"/>
      <c r="Y144" s="62"/>
      <c r="Z144" s="62"/>
      <c r="AA144" s="62"/>
      <c r="AB144" s="62"/>
    </row>
    <row r="145" spans="1:28" ht="52">
      <c r="A145" s="59" t="s">
        <v>716</v>
      </c>
      <c r="B145" s="59">
        <v>1</v>
      </c>
      <c r="C145" s="39" t="s">
        <v>2848</v>
      </c>
      <c r="D145" s="39" t="s">
        <v>2846</v>
      </c>
      <c r="E145" s="39" t="s">
        <v>3529</v>
      </c>
      <c r="F145" s="40">
        <v>0</v>
      </c>
      <c r="G145" s="40" t="s">
        <v>3517</v>
      </c>
      <c r="H145" s="40" t="s">
        <v>2830</v>
      </c>
      <c r="I145" s="40" t="s">
        <v>2830</v>
      </c>
      <c r="J145" s="40" t="s">
        <v>3518</v>
      </c>
      <c r="K145" s="66" t="s">
        <v>3530</v>
      </c>
      <c r="L145" s="62"/>
      <c r="M145" s="62"/>
      <c r="N145" s="62"/>
      <c r="O145" s="62"/>
      <c r="P145" s="62"/>
      <c r="Q145" s="62"/>
      <c r="R145" s="62"/>
      <c r="S145" s="62"/>
      <c r="T145" s="62"/>
      <c r="U145" s="62"/>
      <c r="V145" s="62"/>
      <c r="W145" s="62"/>
      <c r="X145" s="62"/>
      <c r="Y145" s="62"/>
      <c r="Z145" s="62"/>
      <c r="AA145" s="62"/>
      <c r="AB145" s="62"/>
    </row>
    <row r="146" spans="1:28" ht="52">
      <c r="A146" s="59" t="s">
        <v>1471</v>
      </c>
      <c r="B146" s="59">
        <v>1</v>
      </c>
      <c r="C146" s="39" t="s">
        <v>2848</v>
      </c>
      <c r="D146" s="39" t="s">
        <v>2846</v>
      </c>
      <c r="E146" s="39" t="s">
        <v>3531</v>
      </c>
      <c r="F146" s="40">
        <v>0</v>
      </c>
      <c r="G146" s="40" t="s">
        <v>3517</v>
      </c>
      <c r="H146" s="40" t="s">
        <v>2830</v>
      </c>
      <c r="I146" s="40" t="s">
        <v>2830</v>
      </c>
      <c r="J146" s="40" t="s">
        <v>3518</v>
      </c>
      <c r="K146" s="66" t="s">
        <v>3532</v>
      </c>
      <c r="L146" s="62"/>
      <c r="M146" s="62"/>
      <c r="N146" s="62"/>
      <c r="O146" s="62"/>
      <c r="P146" s="62"/>
      <c r="Q146" s="62"/>
      <c r="R146" s="62"/>
      <c r="S146" s="62"/>
      <c r="T146" s="62"/>
      <c r="U146" s="62"/>
      <c r="V146" s="62"/>
      <c r="W146" s="62"/>
      <c r="X146" s="62"/>
      <c r="Y146" s="62"/>
      <c r="Z146" s="62"/>
      <c r="AA146" s="62"/>
      <c r="AB146" s="62"/>
    </row>
    <row r="147" spans="1:28" ht="39">
      <c r="A147" s="59" t="s">
        <v>1338</v>
      </c>
      <c r="B147" s="59">
        <v>1</v>
      </c>
      <c r="C147" s="39" t="s">
        <v>2848</v>
      </c>
      <c r="D147" s="39" t="s">
        <v>2846</v>
      </c>
      <c r="E147" s="39" t="s">
        <v>3533</v>
      </c>
      <c r="F147" s="40">
        <v>0</v>
      </c>
      <c r="G147" s="40" t="s">
        <v>3517</v>
      </c>
      <c r="H147" s="40" t="s">
        <v>2830</v>
      </c>
      <c r="I147" s="40" t="s">
        <v>2830</v>
      </c>
      <c r="J147" s="40" t="s">
        <v>3518</v>
      </c>
      <c r="K147" s="66" t="s">
        <v>3534</v>
      </c>
      <c r="L147" s="62"/>
      <c r="M147" s="62"/>
      <c r="N147" s="62"/>
      <c r="O147" s="62"/>
      <c r="P147" s="62"/>
      <c r="Q147" s="62"/>
      <c r="R147" s="62"/>
      <c r="S147" s="62"/>
      <c r="T147" s="62"/>
      <c r="U147" s="62"/>
      <c r="V147" s="62"/>
      <c r="W147" s="62"/>
      <c r="X147" s="62"/>
      <c r="Y147" s="62"/>
      <c r="Z147" s="62"/>
      <c r="AA147" s="62"/>
      <c r="AB147" s="62"/>
    </row>
    <row r="148" spans="1:28" ht="52">
      <c r="A148" s="59" t="s">
        <v>537</v>
      </c>
      <c r="B148" s="59">
        <v>1</v>
      </c>
      <c r="C148" s="39" t="s">
        <v>2848</v>
      </c>
      <c r="D148" s="39" t="s">
        <v>2846</v>
      </c>
      <c r="E148" s="39" t="s">
        <v>3535</v>
      </c>
      <c r="F148" s="40">
        <v>0</v>
      </c>
      <c r="G148" s="40" t="s">
        <v>3517</v>
      </c>
      <c r="H148" s="40" t="s">
        <v>2830</v>
      </c>
      <c r="I148" s="40" t="s">
        <v>2830</v>
      </c>
      <c r="J148" s="40" t="s">
        <v>3518</v>
      </c>
      <c r="K148" s="66" t="s">
        <v>3536</v>
      </c>
    </row>
    <row r="149" spans="1:28" ht="39">
      <c r="A149" s="59" t="s">
        <v>1425</v>
      </c>
      <c r="B149" s="59">
        <v>1</v>
      </c>
      <c r="C149" s="39" t="s">
        <v>2848</v>
      </c>
      <c r="D149" s="39" t="s">
        <v>2846</v>
      </c>
      <c r="E149" s="39" t="s">
        <v>3537</v>
      </c>
      <c r="F149" s="40">
        <v>0</v>
      </c>
      <c r="G149" s="40" t="s">
        <v>3517</v>
      </c>
      <c r="H149" s="40" t="s">
        <v>2830</v>
      </c>
      <c r="I149" s="40" t="s">
        <v>2830</v>
      </c>
      <c r="J149" s="40" t="s">
        <v>3518</v>
      </c>
      <c r="K149" s="66" t="s">
        <v>3538</v>
      </c>
    </row>
    <row r="150" spans="1:28" ht="52">
      <c r="A150" s="59" t="s">
        <v>2194</v>
      </c>
      <c r="B150" s="59">
        <v>1</v>
      </c>
      <c r="C150" s="39" t="s">
        <v>2848</v>
      </c>
      <c r="D150" s="39" t="s">
        <v>2846</v>
      </c>
      <c r="E150" s="39" t="s">
        <v>3539</v>
      </c>
      <c r="F150" s="40">
        <v>0</v>
      </c>
      <c r="G150" s="40" t="s">
        <v>3517</v>
      </c>
      <c r="H150" s="40" t="s">
        <v>2830</v>
      </c>
      <c r="I150" s="40" t="s">
        <v>2830</v>
      </c>
      <c r="J150" s="40" t="s">
        <v>3518</v>
      </c>
      <c r="K150" s="66" t="s">
        <v>3540</v>
      </c>
    </row>
    <row r="151" spans="1:28" ht="39">
      <c r="A151" s="59" t="s">
        <v>1788</v>
      </c>
      <c r="B151" s="59">
        <v>2</v>
      </c>
      <c r="C151" s="39" t="s">
        <v>2848</v>
      </c>
      <c r="D151" s="39" t="s">
        <v>3541</v>
      </c>
      <c r="E151" s="39" t="s">
        <v>3542</v>
      </c>
      <c r="F151" s="40">
        <v>0</v>
      </c>
      <c r="G151" s="40" t="s">
        <v>3517</v>
      </c>
      <c r="H151" s="40" t="s">
        <v>2830</v>
      </c>
      <c r="I151" s="40" t="s">
        <v>2830</v>
      </c>
      <c r="J151" s="40" t="s">
        <v>3518</v>
      </c>
      <c r="K151" s="66" t="s">
        <v>3543</v>
      </c>
    </row>
    <row r="152" spans="1:28" ht="52">
      <c r="A152" s="59" t="s">
        <v>1210</v>
      </c>
      <c r="B152" s="59">
        <v>1</v>
      </c>
      <c r="C152" s="39" t="s">
        <v>2848</v>
      </c>
      <c r="D152" s="39" t="s">
        <v>2846</v>
      </c>
      <c r="E152" s="39" t="s">
        <v>3544</v>
      </c>
      <c r="F152" s="40">
        <v>0</v>
      </c>
      <c r="G152" s="40" t="s">
        <v>3517</v>
      </c>
      <c r="H152" s="40" t="s">
        <v>2830</v>
      </c>
      <c r="I152" s="40" t="s">
        <v>2830</v>
      </c>
      <c r="J152" s="40" t="s">
        <v>3518</v>
      </c>
      <c r="K152" s="66" t="s">
        <v>3545</v>
      </c>
    </row>
    <row r="153" spans="1:28" ht="39">
      <c r="A153" s="59" t="s">
        <v>2344</v>
      </c>
      <c r="B153" s="59">
        <v>2</v>
      </c>
      <c r="C153" s="39" t="s">
        <v>2848</v>
      </c>
      <c r="D153" s="39" t="s">
        <v>3546</v>
      </c>
      <c r="E153" s="39" t="s">
        <v>3547</v>
      </c>
      <c r="F153" s="40">
        <v>0</v>
      </c>
      <c r="G153" s="40" t="s">
        <v>3517</v>
      </c>
      <c r="H153" s="40" t="s">
        <v>2830</v>
      </c>
      <c r="I153" s="40" t="s">
        <v>2830</v>
      </c>
      <c r="J153" s="40" t="s">
        <v>3518</v>
      </c>
      <c r="K153" s="66" t="s">
        <v>3548</v>
      </c>
    </row>
    <row r="154" spans="1:28" ht="65">
      <c r="A154" s="59" t="s">
        <v>859</v>
      </c>
      <c r="B154" s="59">
        <v>2</v>
      </c>
      <c r="C154" s="39" t="s">
        <v>3419</v>
      </c>
      <c r="D154" s="39" t="s">
        <v>3549</v>
      </c>
      <c r="E154" s="39" t="s">
        <v>3550</v>
      </c>
      <c r="F154" s="40">
        <v>0</v>
      </c>
      <c r="G154" s="40" t="s">
        <v>3517</v>
      </c>
      <c r="H154" s="40" t="s">
        <v>2830</v>
      </c>
      <c r="I154" s="40" t="s">
        <v>2830</v>
      </c>
      <c r="J154" s="40" t="s">
        <v>3518</v>
      </c>
      <c r="K154" s="66" t="s">
        <v>3551</v>
      </c>
    </row>
    <row r="155" spans="1:28" ht="52">
      <c r="A155" s="59" t="s">
        <v>2063</v>
      </c>
      <c r="B155" s="59">
        <v>2</v>
      </c>
      <c r="C155" s="39" t="s">
        <v>3419</v>
      </c>
      <c r="D155" s="39" t="s">
        <v>3552</v>
      </c>
      <c r="E155" s="39" t="s">
        <v>3553</v>
      </c>
      <c r="F155" s="40">
        <v>0</v>
      </c>
      <c r="G155" s="40" t="s">
        <v>3517</v>
      </c>
      <c r="H155" s="40" t="s">
        <v>2830</v>
      </c>
      <c r="I155" s="40" t="s">
        <v>2830</v>
      </c>
      <c r="J155" s="40" t="s">
        <v>3518</v>
      </c>
      <c r="K155" s="66" t="s">
        <v>3554</v>
      </c>
    </row>
    <row r="156" spans="1:28" ht="65">
      <c r="A156" s="59" t="s">
        <v>956</v>
      </c>
      <c r="B156" s="59">
        <v>2</v>
      </c>
      <c r="C156" s="39" t="s">
        <v>2848</v>
      </c>
      <c r="D156" s="39" t="s">
        <v>3555</v>
      </c>
      <c r="E156" s="39" t="s">
        <v>3556</v>
      </c>
      <c r="F156" s="40">
        <v>0</v>
      </c>
      <c r="G156" s="40" t="s">
        <v>3517</v>
      </c>
      <c r="H156" s="40" t="s">
        <v>2830</v>
      </c>
      <c r="I156" s="40" t="s">
        <v>2830</v>
      </c>
      <c r="J156" s="40" t="s">
        <v>3518</v>
      </c>
      <c r="K156" s="66" t="s">
        <v>3557</v>
      </c>
    </row>
    <row r="157" spans="1:28" ht="65">
      <c r="A157" s="59" t="s">
        <v>1135</v>
      </c>
      <c r="B157" s="59">
        <v>2</v>
      </c>
      <c r="C157" s="39" t="s">
        <v>3419</v>
      </c>
      <c r="D157" s="39" t="s">
        <v>3558</v>
      </c>
      <c r="E157" s="39" t="s">
        <v>3559</v>
      </c>
      <c r="F157" s="40">
        <v>0</v>
      </c>
      <c r="G157" s="40" t="s">
        <v>3517</v>
      </c>
      <c r="H157" s="40" t="s">
        <v>2830</v>
      </c>
      <c r="I157" s="40" t="s">
        <v>2830</v>
      </c>
      <c r="J157" s="40" t="s">
        <v>3518</v>
      </c>
      <c r="K157" s="66" t="s">
        <v>3560</v>
      </c>
    </row>
    <row r="158" spans="1:28" ht="52">
      <c r="A158" s="59" t="s">
        <v>990</v>
      </c>
      <c r="B158" s="59">
        <v>1</v>
      </c>
      <c r="C158" s="39" t="s">
        <v>2848</v>
      </c>
      <c r="D158" s="39" t="s">
        <v>2846</v>
      </c>
      <c r="E158" s="39" t="s">
        <v>3561</v>
      </c>
      <c r="F158" s="40">
        <v>0</v>
      </c>
      <c r="G158" s="40" t="s">
        <v>3517</v>
      </c>
      <c r="H158" s="40" t="s">
        <v>2830</v>
      </c>
      <c r="I158" s="40" t="s">
        <v>2830</v>
      </c>
      <c r="J158" s="40" t="s">
        <v>3518</v>
      </c>
      <c r="K158" s="66" t="s">
        <v>3562</v>
      </c>
    </row>
    <row r="159" spans="1:28" ht="52">
      <c r="A159" s="59" t="s">
        <v>1192</v>
      </c>
      <c r="B159" s="59">
        <v>1</v>
      </c>
      <c r="C159" s="39" t="s">
        <v>2848</v>
      </c>
      <c r="D159" s="39" t="s">
        <v>2846</v>
      </c>
      <c r="E159" s="39" t="s">
        <v>3563</v>
      </c>
      <c r="F159" s="40">
        <v>0</v>
      </c>
      <c r="G159" s="40" t="s">
        <v>3517</v>
      </c>
      <c r="H159" s="40" t="s">
        <v>2830</v>
      </c>
      <c r="I159" s="40" t="s">
        <v>2830</v>
      </c>
      <c r="J159" s="40" t="s">
        <v>3518</v>
      </c>
      <c r="K159" s="66" t="s">
        <v>3564</v>
      </c>
    </row>
    <row r="160" spans="1:28" ht="52">
      <c r="A160" s="59" t="s">
        <v>1367</v>
      </c>
      <c r="B160" s="59">
        <v>2</v>
      </c>
      <c r="C160" s="39" t="s">
        <v>2848</v>
      </c>
      <c r="D160" s="39" t="s">
        <v>3565</v>
      </c>
      <c r="E160" s="39" t="s">
        <v>3566</v>
      </c>
      <c r="F160" s="40">
        <v>0</v>
      </c>
      <c r="G160" s="40" t="s">
        <v>3517</v>
      </c>
      <c r="H160" s="40" t="s">
        <v>2830</v>
      </c>
      <c r="I160" s="40" t="s">
        <v>2830</v>
      </c>
      <c r="J160" s="40" t="s">
        <v>3518</v>
      </c>
      <c r="K160" s="66" t="s">
        <v>3567</v>
      </c>
    </row>
    <row r="161" spans="1:11" ht="52">
      <c r="A161" s="59" t="s">
        <v>2166</v>
      </c>
      <c r="B161" s="59">
        <v>2</v>
      </c>
      <c r="C161" s="39" t="s">
        <v>2848</v>
      </c>
      <c r="D161" s="39" t="s">
        <v>3568</v>
      </c>
      <c r="E161" s="39" t="s">
        <v>3569</v>
      </c>
      <c r="F161" s="40">
        <v>-1</v>
      </c>
      <c r="G161" s="40" t="s">
        <v>2834</v>
      </c>
      <c r="H161" s="40" t="s">
        <v>3570</v>
      </c>
      <c r="I161" s="40" t="s">
        <v>2836</v>
      </c>
      <c r="J161" s="40" t="s">
        <v>3571</v>
      </c>
      <c r="K161" s="40" t="s">
        <v>3572</v>
      </c>
    </row>
    <row r="162" spans="1:11" ht="65">
      <c r="A162" s="59" t="s">
        <v>1239</v>
      </c>
      <c r="B162" s="59">
        <v>1</v>
      </c>
      <c r="C162" s="39" t="s">
        <v>2848</v>
      </c>
      <c r="D162" s="39" t="s">
        <v>2846</v>
      </c>
      <c r="E162" s="39" t="s">
        <v>3573</v>
      </c>
      <c r="F162" s="40">
        <v>-1</v>
      </c>
      <c r="G162" s="40" t="s">
        <v>2834</v>
      </c>
      <c r="H162" s="40" t="s">
        <v>3574</v>
      </c>
      <c r="I162" s="40" t="s">
        <v>2836</v>
      </c>
      <c r="J162" s="40" t="s">
        <v>3575</v>
      </c>
      <c r="K162" s="40" t="s">
        <v>3576</v>
      </c>
    </row>
    <row r="163" spans="1:11" ht="39">
      <c r="A163" s="59" t="s">
        <v>1073</v>
      </c>
      <c r="B163" s="59">
        <v>1</v>
      </c>
      <c r="C163" s="39" t="s">
        <v>2846</v>
      </c>
      <c r="D163" s="39" t="s">
        <v>2846</v>
      </c>
      <c r="E163" s="39" t="s">
        <v>3577</v>
      </c>
      <c r="F163" s="40">
        <v>-1</v>
      </c>
      <c r="G163" s="40" t="s">
        <v>2834</v>
      </c>
      <c r="H163" s="40" t="s">
        <v>3578</v>
      </c>
      <c r="I163" s="40" t="s">
        <v>2836</v>
      </c>
      <c r="J163" s="40" t="s">
        <v>3579</v>
      </c>
      <c r="K163" s="40" t="s">
        <v>3580</v>
      </c>
    </row>
    <row r="164" spans="1:11" ht="52">
      <c r="A164" s="59" t="s">
        <v>673</v>
      </c>
      <c r="B164" s="59">
        <v>1</v>
      </c>
      <c r="C164" s="39" t="s">
        <v>3419</v>
      </c>
      <c r="D164" s="39" t="s">
        <v>2846</v>
      </c>
      <c r="E164" s="39" t="s">
        <v>3581</v>
      </c>
      <c r="F164" s="40">
        <v>1</v>
      </c>
      <c r="G164" s="40" t="s">
        <v>2842</v>
      </c>
      <c r="H164" s="40" t="s">
        <v>2830</v>
      </c>
      <c r="I164" s="40" t="s">
        <v>2830</v>
      </c>
      <c r="J164" s="40" t="s">
        <v>3582</v>
      </c>
      <c r="K164" s="66" t="s">
        <v>3583</v>
      </c>
    </row>
    <row r="165" spans="1:11" ht="39">
      <c r="A165" s="59" t="s">
        <v>1067</v>
      </c>
      <c r="B165" s="59">
        <v>1</v>
      </c>
      <c r="C165" s="39" t="s">
        <v>2848</v>
      </c>
      <c r="D165" s="39" t="s">
        <v>2846</v>
      </c>
      <c r="E165" s="39" t="s">
        <v>3584</v>
      </c>
      <c r="F165" s="40">
        <v>1</v>
      </c>
      <c r="G165" s="40" t="s">
        <v>2842</v>
      </c>
      <c r="H165" s="40" t="s">
        <v>2830</v>
      </c>
      <c r="I165" s="40" t="s">
        <v>2830</v>
      </c>
      <c r="J165" s="40" t="s">
        <v>3585</v>
      </c>
      <c r="K165" s="66" t="s">
        <v>3586</v>
      </c>
    </row>
    <row r="166" spans="1:11" ht="52">
      <c r="A166" s="59" t="s">
        <v>1299</v>
      </c>
      <c r="B166" s="59">
        <v>1</v>
      </c>
      <c r="C166" s="39" t="s">
        <v>2848</v>
      </c>
      <c r="D166" s="39" t="s">
        <v>2846</v>
      </c>
      <c r="E166" s="39" t="s">
        <v>3587</v>
      </c>
      <c r="F166" s="40">
        <v>1</v>
      </c>
      <c r="G166" s="40" t="s">
        <v>2842</v>
      </c>
      <c r="H166" s="40" t="s">
        <v>2830</v>
      </c>
      <c r="I166" s="40" t="s">
        <v>2830</v>
      </c>
      <c r="J166" s="40" t="s">
        <v>3588</v>
      </c>
      <c r="K166" s="40" t="s">
        <v>3589</v>
      </c>
    </row>
    <row r="167" spans="1:11" ht="52">
      <c r="A167" s="59" t="s">
        <v>2515</v>
      </c>
      <c r="B167" s="59">
        <v>1</v>
      </c>
      <c r="C167" s="39" t="s">
        <v>2848</v>
      </c>
      <c r="D167" s="39" t="s">
        <v>2846</v>
      </c>
      <c r="E167" s="39" t="s">
        <v>3590</v>
      </c>
      <c r="F167" s="40">
        <v>1</v>
      </c>
      <c r="G167" s="40" t="s">
        <v>2842</v>
      </c>
      <c r="H167" s="40" t="s">
        <v>2830</v>
      </c>
      <c r="I167" s="40" t="s">
        <v>2830</v>
      </c>
      <c r="J167" s="40" t="s">
        <v>3591</v>
      </c>
      <c r="K167" s="66" t="s">
        <v>3592</v>
      </c>
    </row>
    <row r="168" spans="1:11" ht="39">
      <c r="A168" s="59" t="s">
        <v>1642</v>
      </c>
      <c r="B168" s="59">
        <v>1</v>
      </c>
      <c r="C168" s="39" t="s">
        <v>2848</v>
      </c>
      <c r="D168" s="39" t="s">
        <v>2846</v>
      </c>
      <c r="E168" s="39" t="s">
        <v>3593</v>
      </c>
      <c r="F168" s="40">
        <v>1</v>
      </c>
      <c r="G168" s="40" t="s">
        <v>2842</v>
      </c>
      <c r="H168" s="40" t="s">
        <v>2830</v>
      </c>
      <c r="I168" s="40" t="s">
        <v>2830</v>
      </c>
      <c r="J168" s="40" t="s">
        <v>3594</v>
      </c>
      <c r="K168" s="66" t="s">
        <v>3595</v>
      </c>
    </row>
    <row r="169" spans="1:11" ht="52">
      <c r="A169" s="59" t="s">
        <v>2211</v>
      </c>
      <c r="B169" s="59">
        <v>2</v>
      </c>
      <c r="C169" s="39" t="s">
        <v>2848</v>
      </c>
      <c r="D169" s="39" t="s">
        <v>3596</v>
      </c>
      <c r="E169" s="39" t="s">
        <v>3597</v>
      </c>
      <c r="F169" s="40">
        <v>1</v>
      </c>
      <c r="G169" s="40" t="s">
        <v>2842</v>
      </c>
      <c r="H169" s="40" t="s">
        <v>2830</v>
      </c>
      <c r="I169" s="40" t="s">
        <v>2830</v>
      </c>
      <c r="J169" s="40" t="s">
        <v>3598</v>
      </c>
      <c r="K169" s="40" t="s">
        <v>3599</v>
      </c>
    </row>
    <row r="170" spans="1:11" ht="39">
      <c r="A170" s="59" t="s">
        <v>117</v>
      </c>
      <c r="B170" s="59">
        <v>1</v>
      </c>
      <c r="C170" s="39" t="s">
        <v>2848</v>
      </c>
      <c r="D170" s="39" t="s">
        <v>2846</v>
      </c>
      <c r="E170" s="39" t="s">
        <v>3600</v>
      </c>
      <c r="F170" s="40">
        <v>1</v>
      </c>
      <c r="G170" s="40" t="s">
        <v>2842</v>
      </c>
      <c r="H170" s="40" t="s">
        <v>2830</v>
      </c>
      <c r="I170" s="40" t="s">
        <v>2830</v>
      </c>
      <c r="J170" s="40" t="s">
        <v>3601</v>
      </c>
      <c r="K170" s="40" t="s">
        <v>3602</v>
      </c>
    </row>
    <row r="171" spans="1:11" ht="52">
      <c r="A171" s="59" t="s">
        <v>2151</v>
      </c>
      <c r="B171" s="59">
        <v>1</v>
      </c>
      <c r="C171" s="39" t="s">
        <v>2848</v>
      </c>
      <c r="D171" s="39" t="s">
        <v>2846</v>
      </c>
      <c r="E171" s="39" t="s">
        <v>3603</v>
      </c>
      <c r="F171" s="40">
        <v>1</v>
      </c>
      <c r="G171" s="40" t="s">
        <v>2842</v>
      </c>
      <c r="H171" s="40" t="s">
        <v>2830</v>
      </c>
      <c r="I171" s="40" t="s">
        <v>2830</v>
      </c>
      <c r="J171" s="40" t="s">
        <v>3604</v>
      </c>
      <c r="K171" s="66" t="s">
        <v>3605</v>
      </c>
    </row>
    <row r="172" spans="1:11" ht="52">
      <c r="A172" s="59" t="s">
        <v>1183</v>
      </c>
      <c r="B172" s="59">
        <v>1</v>
      </c>
      <c r="C172" s="39" t="s">
        <v>2848</v>
      </c>
      <c r="D172" s="39" t="s">
        <v>2846</v>
      </c>
      <c r="E172" s="39" t="s">
        <v>3606</v>
      </c>
      <c r="F172" s="40">
        <v>1</v>
      </c>
      <c r="G172" s="40" t="s">
        <v>2842</v>
      </c>
      <c r="H172" s="40" t="s">
        <v>2830</v>
      </c>
      <c r="I172" s="40" t="s">
        <v>2830</v>
      </c>
      <c r="J172" s="40" t="s">
        <v>3607</v>
      </c>
      <c r="K172" s="66" t="s">
        <v>3608</v>
      </c>
    </row>
    <row r="173" spans="1:11" ht="52">
      <c r="A173" s="59" t="s">
        <v>996</v>
      </c>
      <c r="B173" s="59">
        <v>1</v>
      </c>
      <c r="C173" s="39" t="s">
        <v>2848</v>
      </c>
      <c r="D173" s="39" t="s">
        <v>2846</v>
      </c>
      <c r="E173" s="39" t="s">
        <v>3609</v>
      </c>
      <c r="F173" s="40">
        <v>1</v>
      </c>
      <c r="G173" s="40" t="s">
        <v>2842</v>
      </c>
      <c r="H173" s="40" t="s">
        <v>2830</v>
      </c>
      <c r="I173" s="40" t="s">
        <v>2830</v>
      </c>
      <c r="J173" s="40" t="s">
        <v>3610</v>
      </c>
      <c r="K173" s="66" t="s">
        <v>3611</v>
      </c>
    </row>
    <row r="174" spans="1:11" ht="39">
      <c r="A174" s="59" t="s">
        <v>1541</v>
      </c>
      <c r="B174" s="59">
        <v>2</v>
      </c>
      <c r="C174" s="39" t="s">
        <v>2848</v>
      </c>
      <c r="D174" s="39" t="s">
        <v>3612</v>
      </c>
      <c r="E174" s="39" t="s">
        <v>3613</v>
      </c>
      <c r="F174" s="40">
        <v>1</v>
      </c>
      <c r="G174" s="40" t="s">
        <v>2842</v>
      </c>
      <c r="H174" s="40" t="s">
        <v>2830</v>
      </c>
      <c r="I174" s="40" t="s">
        <v>2830</v>
      </c>
      <c r="J174" s="40" t="s">
        <v>3614</v>
      </c>
      <c r="K174" s="66" t="s">
        <v>3615</v>
      </c>
    </row>
    <row r="175" spans="1:11" ht="52">
      <c r="A175" s="59" t="s">
        <v>1626</v>
      </c>
      <c r="B175" s="59">
        <v>2</v>
      </c>
      <c r="C175" s="39" t="s">
        <v>2848</v>
      </c>
      <c r="D175" s="39" t="s">
        <v>3616</v>
      </c>
      <c r="E175" s="39" t="s">
        <v>3617</v>
      </c>
      <c r="F175" s="40">
        <v>1</v>
      </c>
      <c r="G175" s="40" t="s">
        <v>2842</v>
      </c>
      <c r="H175" s="40" t="s">
        <v>2830</v>
      </c>
      <c r="I175" s="40" t="s">
        <v>2830</v>
      </c>
      <c r="J175" s="40" t="s">
        <v>3618</v>
      </c>
      <c r="K175" s="40" t="s">
        <v>3619</v>
      </c>
    </row>
    <row r="176" spans="1:11" ht="39">
      <c r="A176" s="59" t="s">
        <v>693</v>
      </c>
      <c r="B176" s="59">
        <v>2</v>
      </c>
      <c r="C176" s="39" t="s">
        <v>2848</v>
      </c>
      <c r="D176" s="39" t="s">
        <v>3620</v>
      </c>
      <c r="E176" s="39" t="s">
        <v>3621</v>
      </c>
      <c r="F176" s="40">
        <v>1</v>
      </c>
      <c r="G176" s="40" t="s">
        <v>2842</v>
      </c>
      <c r="H176" s="40" t="s">
        <v>2830</v>
      </c>
      <c r="I176" s="40" t="s">
        <v>2830</v>
      </c>
      <c r="J176" s="40" t="s">
        <v>3622</v>
      </c>
      <c r="K176" s="40" t="s">
        <v>3623</v>
      </c>
    </row>
    <row r="177" spans="1:28" ht="52">
      <c r="A177" s="59" t="s">
        <v>623</v>
      </c>
      <c r="B177" s="59">
        <v>1</v>
      </c>
      <c r="C177" s="39" t="s">
        <v>3419</v>
      </c>
      <c r="D177" s="39" t="s">
        <v>2846</v>
      </c>
      <c r="E177" s="39" t="s">
        <v>3624</v>
      </c>
      <c r="F177" s="40">
        <v>1</v>
      </c>
      <c r="G177" s="40" t="s">
        <v>2842</v>
      </c>
      <c r="H177" s="40" t="s">
        <v>2830</v>
      </c>
      <c r="I177" s="40" t="s">
        <v>2830</v>
      </c>
      <c r="J177" s="40" t="s">
        <v>3625</v>
      </c>
      <c r="K177" s="66" t="s">
        <v>3626</v>
      </c>
    </row>
    <row r="178" spans="1:28" ht="52">
      <c r="A178" s="59" t="s">
        <v>637</v>
      </c>
      <c r="B178" s="59">
        <v>1</v>
      </c>
      <c r="C178" s="39" t="s">
        <v>2848</v>
      </c>
      <c r="D178" s="39" t="s">
        <v>2846</v>
      </c>
      <c r="E178" s="39" t="s">
        <v>3627</v>
      </c>
      <c r="F178" s="40">
        <v>1</v>
      </c>
      <c r="G178" s="40" t="s">
        <v>2842</v>
      </c>
      <c r="H178" s="40" t="s">
        <v>2830</v>
      </c>
      <c r="I178" s="40" t="s">
        <v>2830</v>
      </c>
      <c r="J178" s="40" t="s">
        <v>3628</v>
      </c>
      <c r="K178" s="66" t="s">
        <v>3629</v>
      </c>
    </row>
    <row r="179" spans="1:28" ht="78">
      <c r="A179" s="59" t="s">
        <v>1524</v>
      </c>
      <c r="B179" s="59">
        <v>3</v>
      </c>
      <c r="C179" s="39" t="s">
        <v>3630</v>
      </c>
      <c r="D179" s="39" t="s">
        <v>3631</v>
      </c>
      <c r="E179" s="39" t="s">
        <v>3632</v>
      </c>
      <c r="F179" s="40">
        <v>1</v>
      </c>
      <c r="G179" s="40" t="s">
        <v>2842</v>
      </c>
      <c r="H179" s="40" t="s">
        <v>2830</v>
      </c>
      <c r="I179" s="40" t="s">
        <v>2830</v>
      </c>
      <c r="J179" s="40" t="s">
        <v>3633</v>
      </c>
      <c r="K179" s="40" t="s">
        <v>3634</v>
      </c>
    </row>
    <row r="180" spans="1:28" ht="52">
      <c r="A180" s="59" t="s">
        <v>1175</v>
      </c>
      <c r="B180" s="59">
        <v>1</v>
      </c>
      <c r="C180" s="39" t="s">
        <v>2848</v>
      </c>
      <c r="D180" s="39" t="s">
        <v>2846</v>
      </c>
      <c r="E180" s="39" t="s">
        <v>3635</v>
      </c>
      <c r="F180" s="40">
        <v>1</v>
      </c>
      <c r="G180" s="40" t="s">
        <v>2842</v>
      </c>
      <c r="H180" s="40" t="s">
        <v>2830</v>
      </c>
      <c r="I180" s="40" t="s">
        <v>2830</v>
      </c>
      <c r="J180" s="40" t="s">
        <v>3636</v>
      </c>
      <c r="K180" s="40" t="s">
        <v>3637</v>
      </c>
    </row>
    <row r="181" spans="1:28" ht="52">
      <c r="A181" s="59" t="s">
        <v>1595</v>
      </c>
      <c r="B181" s="59">
        <v>1</v>
      </c>
      <c r="C181" s="39" t="s">
        <v>3419</v>
      </c>
      <c r="D181" s="39" t="s">
        <v>2846</v>
      </c>
      <c r="E181" s="39" t="s">
        <v>3638</v>
      </c>
      <c r="F181" s="40">
        <v>1</v>
      </c>
      <c r="G181" s="40" t="s">
        <v>2842</v>
      </c>
      <c r="H181" s="40" t="s">
        <v>2830</v>
      </c>
      <c r="I181" s="40" t="s">
        <v>2830</v>
      </c>
      <c r="J181" s="40" t="s">
        <v>3639</v>
      </c>
      <c r="K181" s="40" t="s">
        <v>3640</v>
      </c>
    </row>
    <row r="182" spans="1:28" ht="52">
      <c r="A182" s="59" t="s">
        <v>2480</v>
      </c>
      <c r="B182" s="59">
        <v>1</v>
      </c>
      <c r="C182" s="39" t="s">
        <v>2848</v>
      </c>
      <c r="D182" s="39" t="s">
        <v>2846</v>
      </c>
      <c r="E182" s="39" t="s">
        <v>3641</v>
      </c>
      <c r="F182" s="40">
        <v>1</v>
      </c>
      <c r="G182" s="40" t="s">
        <v>2842</v>
      </c>
      <c r="H182" s="40" t="s">
        <v>2830</v>
      </c>
      <c r="I182" s="40" t="s">
        <v>2830</v>
      </c>
      <c r="J182" s="40" t="s">
        <v>3642</v>
      </c>
      <c r="K182" s="40" t="s">
        <v>3643</v>
      </c>
    </row>
    <row r="183" spans="1:28" ht="65">
      <c r="A183" s="59" t="s">
        <v>1506</v>
      </c>
      <c r="B183" s="59">
        <v>1</v>
      </c>
      <c r="C183" s="39" t="s">
        <v>2848</v>
      </c>
      <c r="D183" s="39" t="s">
        <v>2846</v>
      </c>
      <c r="E183" s="39" t="s">
        <v>3644</v>
      </c>
      <c r="F183" s="40">
        <v>1</v>
      </c>
      <c r="G183" s="40" t="s">
        <v>2842</v>
      </c>
      <c r="H183" s="40" t="s">
        <v>2830</v>
      </c>
      <c r="I183" s="40" t="s">
        <v>2830</v>
      </c>
      <c r="J183" s="40" t="s">
        <v>3645</v>
      </c>
      <c r="K183" s="66" t="s">
        <v>3646</v>
      </c>
    </row>
    <row r="184" spans="1:28" ht="52">
      <c r="A184" s="59" t="s">
        <v>1262</v>
      </c>
      <c r="B184" s="59">
        <v>1</v>
      </c>
      <c r="C184" s="39" t="s">
        <v>2848</v>
      </c>
      <c r="D184" s="39" t="s">
        <v>2846</v>
      </c>
      <c r="E184" s="39" t="s">
        <v>3647</v>
      </c>
      <c r="F184" s="40">
        <v>1</v>
      </c>
      <c r="G184" s="40" t="s">
        <v>2842</v>
      </c>
      <c r="H184" s="40" t="s">
        <v>2830</v>
      </c>
      <c r="I184" s="40" t="s">
        <v>2830</v>
      </c>
      <c r="J184" s="40" t="s">
        <v>3648</v>
      </c>
      <c r="K184" s="40" t="s">
        <v>3649</v>
      </c>
    </row>
    <row r="185" spans="1:28" ht="52">
      <c r="A185" s="59" t="s">
        <v>1222</v>
      </c>
      <c r="B185" s="59">
        <v>2</v>
      </c>
      <c r="C185" s="39" t="s">
        <v>2848</v>
      </c>
      <c r="D185" s="39" t="s">
        <v>3650</v>
      </c>
      <c r="E185" s="39" t="s">
        <v>3651</v>
      </c>
      <c r="F185" s="40">
        <v>1</v>
      </c>
      <c r="G185" s="40" t="s">
        <v>2842</v>
      </c>
      <c r="H185" s="40" t="s">
        <v>2830</v>
      </c>
      <c r="I185" s="40" t="s">
        <v>2830</v>
      </c>
      <c r="J185" s="40" t="s">
        <v>3652</v>
      </c>
      <c r="K185" s="66" t="s">
        <v>3653</v>
      </c>
    </row>
    <row r="186" spans="1:28" ht="117">
      <c r="A186" s="59" t="s">
        <v>734</v>
      </c>
      <c r="B186" s="59">
        <v>2</v>
      </c>
      <c r="C186" s="67" t="s">
        <v>3654</v>
      </c>
      <c r="D186" s="67" t="s">
        <v>3655</v>
      </c>
      <c r="E186" s="61" t="s">
        <v>3656</v>
      </c>
      <c r="F186" s="68">
        <f t="shared" ref="F186:F189" si="0">1</f>
        <v>1</v>
      </c>
      <c r="G186" s="64" t="s">
        <v>2842</v>
      </c>
      <c r="H186" s="64" t="s">
        <v>2830</v>
      </c>
      <c r="I186" s="64" t="s">
        <v>2830</v>
      </c>
      <c r="J186" s="64" t="s">
        <v>3657</v>
      </c>
      <c r="K186" s="64" t="s">
        <v>3658</v>
      </c>
      <c r="L186" s="62"/>
      <c r="M186" s="62"/>
      <c r="N186" s="62"/>
      <c r="O186" s="62"/>
      <c r="P186" s="62"/>
      <c r="Q186" s="62"/>
      <c r="R186" s="62"/>
      <c r="S186" s="62"/>
      <c r="T186" s="62"/>
      <c r="U186" s="62"/>
      <c r="V186" s="62"/>
      <c r="W186" s="62"/>
      <c r="X186" s="62"/>
      <c r="Y186" s="62"/>
      <c r="Z186" s="62"/>
      <c r="AA186" s="62"/>
      <c r="AB186" s="62"/>
    </row>
    <row r="187" spans="1:28" ht="156">
      <c r="A187" s="59" t="s">
        <v>763</v>
      </c>
      <c r="B187" s="59">
        <v>2</v>
      </c>
      <c r="C187" s="67" t="s">
        <v>3659</v>
      </c>
      <c r="D187" s="67" t="s">
        <v>3660</v>
      </c>
      <c r="E187" s="61" t="s">
        <v>3661</v>
      </c>
      <c r="F187" s="68">
        <f t="shared" si="0"/>
        <v>1</v>
      </c>
      <c r="G187" s="64" t="s">
        <v>2842</v>
      </c>
      <c r="H187" s="64" t="s">
        <v>2830</v>
      </c>
      <c r="I187" s="64" t="s">
        <v>2830</v>
      </c>
      <c r="J187" s="64" t="s">
        <v>3662</v>
      </c>
      <c r="K187" s="64" t="s">
        <v>3663</v>
      </c>
      <c r="L187" s="62"/>
      <c r="M187" s="62"/>
      <c r="N187" s="62"/>
      <c r="O187" s="62"/>
      <c r="P187" s="62"/>
      <c r="Q187" s="62"/>
      <c r="R187" s="62"/>
      <c r="S187" s="62"/>
      <c r="T187" s="62"/>
      <c r="U187" s="62"/>
      <c r="V187" s="62"/>
      <c r="W187" s="62"/>
      <c r="X187" s="62"/>
      <c r="Y187" s="62"/>
      <c r="Z187" s="62"/>
      <c r="AA187" s="62"/>
      <c r="AB187" s="62"/>
    </row>
    <row r="188" spans="1:28" ht="117">
      <c r="A188" s="59" t="s">
        <v>1501</v>
      </c>
      <c r="B188" s="59">
        <v>2</v>
      </c>
      <c r="C188" s="67" t="s">
        <v>3654</v>
      </c>
      <c r="D188" s="67" t="s">
        <v>3664</v>
      </c>
      <c r="E188" s="61" t="s">
        <v>3665</v>
      </c>
      <c r="F188" s="68">
        <f t="shared" si="0"/>
        <v>1</v>
      </c>
      <c r="G188" s="64" t="s">
        <v>2842</v>
      </c>
      <c r="H188" s="64" t="s">
        <v>2830</v>
      </c>
      <c r="I188" s="64" t="s">
        <v>2830</v>
      </c>
      <c r="J188" s="64" t="s">
        <v>3666</v>
      </c>
      <c r="K188" s="64" t="s">
        <v>3667</v>
      </c>
      <c r="L188" s="62"/>
      <c r="M188" s="62"/>
      <c r="N188" s="62"/>
      <c r="O188" s="62"/>
      <c r="P188" s="62"/>
      <c r="Q188" s="62"/>
      <c r="R188" s="62"/>
      <c r="S188" s="62"/>
      <c r="T188" s="62"/>
      <c r="U188" s="62"/>
      <c r="V188" s="62"/>
      <c r="W188" s="62"/>
      <c r="X188" s="62"/>
      <c r="Y188" s="62"/>
      <c r="Z188" s="62"/>
      <c r="AA188" s="62"/>
      <c r="AB188" s="62"/>
    </row>
    <row r="189" spans="1:28" ht="117">
      <c r="A189" s="59" t="s">
        <v>1169</v>
      </c>
      <c r="B189" s="59">
        <v>2</v>
      </c>
      <c r="C189" s="67" t="s">
        <v>3659</v>
      </c>
      <c r="D189" s="67" t="s">
        <v>3668</v>
      </c>
      <c r="E189" s="61" t="s">
        <v>3669</v>
      </c>
      <c r="F189" s="68">
        <f t="shared" si="0"/>
        <v>1</v>
      </c>
      <c r="G189" s="64" t="s">
        <v>2842</v>
      </c>
      <c r="H189" s="64" t="s">
        <v>2830</v>
      </c>
      <c r="I189" s="64" t="s">
        <v>2830</v>
      </c>
      <c r="J189" s="64" t="s">
        <v>3670</v>
      </c>
      <c r="K189" s="64" t="s">
        <v>3671</v>
      </c>
      <c r="L189" s="62"/>
      <c r="M189" s="62"/>
      <c r="N189" s="62"/>
      <c r="O189" s="62"/>
      <c r="P189" s="62"/>
      <c r="Q189" s="62"/>
      <c r="R189" s="62"/>
      <c r="S189" s="62"/>
      <c r="T189" s="62"/>
      <c r="U189" s="62"/>
      <c r="V189" s="62"/>
      <c r="W189" s="62"/>
      <c r="X189" s="62"/>
      <c r="Y189" s="62"/>
      <c r="Z189" s="62"/>
      <c r="AA189" s="62"/>
      <c r="AB189" s="62"/>
    </row>
    <row r="190" spans="1:28" ht="52">
      <c r="A190" s="59" t="s">
        <v>1919</v>
      </c>
      <c r="B190" s="59">
        <v>1</v>
      </c>
      <c r="C190" s="67" t="s">
        <v>3654</v>
      </c>
      <c r="D190" s="67" t="s">
        <v>3672</v>
      </c>
      <c r="E190" s="61" t="s">
        <v>3673</v>
      </c>
      <c r="F190" s="68">
        <v>0</v>
      </c>
      <c r="G190" s="64" t="s">
        <v>2829</v>
      </c>
      <c r="H190" s="64"/>
      <c r="I190" s="64"/>
      <c r="J190" s="64"/>
      <c r="K190" s="64"/>
      <c r="L190" s="62"/>
      <c r="M190" s="62"/>
      <c r="N190" s="62"/>
      <c r="O190" s="62"/>
      <c r="P190" s="62"/>
      <c r="Q190" s="62"/>
      <c r="R190" s="62"/>
      <c r="S190" s="62"/>
      <c r="T190" s="62"/>
      <c r="U190" s="62"/>
      <c r="V190" s="62"/>
      <c r="W190" s="62"/>
      <c r="X190" s="62"/>
      <c r="Y190" s="62"/>
      <c r="Z190" s="62"/>
      <c r="AA190" s="62"/>
      <c r="AB190" s="62"/>
    </row>
    <row r="191" spans="1:28" ht="39">
      <c r="A191" s="59" t="s">
        <v>531</v>
      </c>
      <c r="B191" s="59">
        <v>2</v>
      </c>
      <c r="C191" s="67" t="s">
        <v>3654</v>
      </c>
      <c r="D191" s="67" t="s">
        <v>3674</v>
      </c>
      <c r="E191" s="61" t="s">
        <v>3675</v>
      </c>
      <c r="F191" s="68">
        <v>0</v>
      </c>
      <c r="G191" s="64" t="s">
        <v>2829</v>
      </c>
      <c r="H191" s="64"/>
      <c r="I191" s="64"/>
      <c r="J191" s="64"/>
      <c r="K191" s="64"/>
      <c r="L191" s="62"/>
      <c r="M191" s="62"/>
      <c r="N191" s="62"/>
      <c r="O191" s="62"/>
      <c r="P191" s="62"/>
      <c r="Q191" s="62"/>
      <c r="R191" s="62"/>
      <c r="S191" s="62"/>
      <c r="T191" s="62"/>
      <c r="U191" s="62"/>
      <c r="V191" s="62"/>
      <c r="W191" s="62"/>
      <c r="X191" s="62"/>
      <c r="Y191" s="62"/>
      <c r="Z191" s="62"/>
      <c r="AA191" s="62"/>
      <c r="AB191" s="62"/>
    </row>
    <row r="192" spans="1:28" ht="39">
      <c r="A192" s="59" t="s">
        <v>666</v>
      </c>
      <c r="B192" s="59">
        <v>1</v>
      </c>
      <c r="C192" s="67" t="s">
        <v>3654</v>
      </c>
      <c r="D192" s="67" t="s">
        <v>3672</v>
      </c>
      <c r="E192" s="61" t="s">
        <v>3676</v>
      </c>
      <c r="F192" s="68">
        <v>0</v>
      </c>
      <c r="G192" s="64" t="s">
        <v>2829</v>
      </c>
      <c r="H192" s="64"/>
      <c r="I192" s="64"/>
      <c r="J192" s="64"/>
      <c r="K192" s="64"/>
      <c r="L192" s="62"/>
      <c r="M192" s="62"/>
      <c r="N192" s="62"/>
      <c r="O192" s="62"/>
      <c r="P192" s="62"/>
      <c r="Q192" s="62"/>
      <c r="R192" s="62"/>
      <c r="S192" s="62"/>
      <c r="T192" s="62"/>
      <c r="U192" s="62"/>
      <c r="V192" s="62"/>
      <c r="W192" s="62"/>
      <c r="X192" s="62"/>
      <c r="Y192" s="62"/>
      <c r="Z192" s="62"/>
      <c r="AA192" s="62"/>
      <c r="AB192" s="62"/>
    </row>
    <row r="193" spans="1:28" ht="39">
      <c r="A193" s="59" t="s">
        <v>1604</v>
      </c>
      <c r="B193" s="59">
        <v>1</v>
      </c>
      <c r="C193" s="67" t="s">
        <v>3654</v>
      </c>
      <c r="D193" s="67" t="s">
        <v>3672</v>
      </c>
      <c r="E193" s="61" t="s">
        <v>3677</v>
      </c>
      <c r="F193" s="68">
        <v>0</v>
      </c>
      <c r="G193" s="64" t="s">
        <v>2829</v>
      </c>
      <c r="H193" s="64"/>
      <c r="I193" s="64"/>
      <c r="J193" s="64"/>
      <c r="K193" s="64"/>
      <c r="L193" s="62"/>
      <c r="M193" s="62"/>
      <c r="N193" s="62"/>
      <c r="O193" s="62"/>
      <c r="P193" s="62"/>
      <c r="Q193" s="62"/>
      <c r="R193" s="62"/>
      <c r="S193" s="62"/>
      <c r="T193" s="62"/>
      <c r="U193" s="62"/>
      <c r="V193" s="62"/>
      <c r="W193" s="62"/>
      <c r="X193" s="62"/>
      <c r="Y193" s="62"/>
      <c r="Z193" s="62"/>
      <c r="AA193" s="62"/>
      <c r="AB193" s="62"/>
    </row>
    <row r="194" spans="1:28" ht="104">
      <c r="A194" s="59" t="s">
        <v>1789</v>
      </c>
      <c r="B194" s="59">
        <v>2</v>
      </c>
      <c r="C194" s="56" t="s">
        <v>3659</v>
      </c>
      <c r="D194" s="67" t="s">
        <v>3678</v>
      </c>
      <c r="E194" s="61" t="s">
        <v>3679</v>
      </c>
      <c r="F194" s="68">
        <f t="shared" ref="F194:F196" si="1">1</f>
        <v>1</v>
      </c>
      <c r="G194" s="64" t="s">
        <v>2842</v>
      </c>
      <c r="H194" s="64" t="s">
        <v>2830</v>
      </c>
      <c r="I194" s="64" t="s">
        <v>2830</v>
      </c>
      <c r="J194" s="64" t="s">
        <v>3680</v>
      </c>
      <c r="K194" s="69" t="s">
        <v>3681</v>
      </c>
      <c r="L194" s="62"/>
      <c r="M194" s="62"/>
      <c r="N194" s="62"/>
      <c r="O194" s="62"/>
      <c r="P194" s="62"/>
      <c r="Q194" s="62"/>
      <c r="R194" s="62"/>
      <c r="S194" s="62"/>
      <c r="T194" s="62"/>
      <c r="U194" s="62"/>
      <c r="V194" s="62"/>
      <c r="W194" s="62"/>
      <c r="X194" s="62"/>
      <c r="Y194" s="62"/>
      <c r="Z194" s="62"/>
      <c r="AA194" s="62"/>
      <c r="AB194" s="62"/>
    </row>
    <row r="195" spans="1:28" ht="117">
      <c r="A195" s="59" t="s">
        <v>1093</v>
      </c>
      <c r="B195" s="59">
        <v>3</v>
      </c>
      <c r="C195" s="56" t="s">
        <v>3682</v>
      </c>
      <c r="D195" s="67" t="s">
        <v>3683</v>
      </c>
      <c r="E195" s="61" t="s">
        <v>3684</v>
      </c>
      <c r="F195" s="68">
        <f t="shared" si="1"/>
        <v>1</v>
      </c>
      <c r="G195" s="64" t="s">
        <v>2842</v>
      </c>
      <c r="H195" s="64" t="s">
        <v>2830</v>
      </c>
      <c r="I195" s="64" t="s">
        <v>2830</v>
      </c>
      <c r="J195" s="64" t="s">
        <v>3685</v>
      </c>
      <c r="K195" s="69" t="s">
        <v>3686</v>
      </c>
      <c r="L195" s="62"/>
      <c r="M195" s="62"/>
      <c r="N195" s="62"/>
      <c r="O195" s="62"/>
      <c r="P195" s="62"/>
      <c r="Q195" s="62"/>
      <c r="R195" s="62"/>
      <c r="S195" s="62"/>
      <c r="T195" s="62"/>
      <c r="U195" s="62"/>
      <c r="V195" s="62"/>
      <c r="W195" s="62"/>
      <c r="X195" s="62"/>
      <c r="Y195" s="62"/>
      <c r="Z195" s="62"/>
      <c r="AA195" s="62"/>
      <c r="AB195" s="62"/>
    </row>
    <row r="196" spans="1:28" ht="143">
      <c r="A196" s="59" t="s">
        <v>1079</v>
      </c>
      <c r="B196" s="59">
        <v>1</v>
      </c>
      <c r="C196" s="67" t="s">
        <v>3654</v>
      </c>
      <c r="D196" s="67" t="s">
        <v>3672</v>
      </c>
      <c r="E196" s="61" t="s">
        <v>3687</v>
      </c>
      <c r="F196" s="68">
        <f t="shared" si="1"/>
        <v>1</v>
      </c>
      <c r="G196" s="64" t="s">
        <v>2842</v>
      </c>
      <c r="H196" s="64" t="s">
        <v>2830</v>
      </c>
      <c r="I196" s="64" t="s">
        <v>2830</v>
      </c>
      <c r="J196" s="64" t="s">
        <v>3688</v>
      </c>
      <c r="K196" s="64" t="s">
        <v>3689</v>
      </c>
      <c r="L196" s="62"/>
      <c r="M196" s="62"/>
      <c r="N196" s="62"/>
      <c r="O196" s="62"/>
      <c r="P196" s="62"/>
      <c r="Q196" s="62"/>
      <c r="R196" s="62"/>
      <c r="S196" s="62"/>
      <c r="T196" s="62"/>
      <c r="U196" s="62"/>
      <c r="V196" s="62"/>
      <c r="W196" s="62"/>
      <c r="X196" s="62"/>
      <c r="Y196" s="62"/>
      <c r="Z196" s="62"/>
      <c r="AA196" s="62"/>
      <c r="AB196" s="62"/>
    </row>
    <row r="197" spans="1:28" ht="14">
      <c r="A197" s="59" t="s">
        <v>521</v>
      </c>
      <c r="B197" s="59">
        <v>0</v>
      </c>
      <c r="C197" s="67" t="s">
        <v>3654</v>
      </c>
      <c r="D197" s="67" t="s">
        <v>3672</v>
      </c>
      <c r="E197" s="61" t="s">
        <v>3687</v>
      </c>
      <c r="F197" s="68">
        <v>0</v>
      </c>
      <c r="G197" s="64" t="s">
        <v>2829</v>
      </c>
      <c r="H197" s="64"/>
      <c r="I197" s="64"/>
      <c r="J197" s="64"/>
      <c r="K197" s="64"/>
      <c r="L197" s="62"/>
      <c r="M197" s="62"/>
      <c r="N197" s="62"/>
      <c r="O197" s="62"/>
      <c r="P197" s="62"/>
      <c r="Q197" s="62"/>
      <c r="R197" s="62"/>
      <c r="S197" s="62"/>
      <c r="T197" s="62"/>
      <c r="U197" s="62"/>
      <c r="V197" s="62"/>
      <c r="W197" s="62"/>
      <c r="X197" s="62"/>
      <c r="Y197" s="62"/>
      <c r="Z197" s="62"/>
      <c r="AA197" s="62"/>
      <c r="AB197" s="62"/>
    </row>
    <row r="198" spans="1:28" ht="143">
      <c r="A198" s="59" t="s">
        <v>1322</v>
      </c>
      <c r="B198" s="59">
        <v>2</v>
      </c>
      <c r="C198" s="56" t="s">
        <v>3659</v>
      </c>
      <c r="D198" s="67" t="s">
        <v>3690</v>
      </c>
      <c r="E198" s="61" t="s">
        <v>3691</v>
      </c>
      <c r="F198" s="68">
        <v>-1</v>
      </c>
      <c r="G198" s="64" t="s">
        <v>2834</v>
      </c>
      <c r="H198" s="64" t="s">
        <v>2862</v>
      </c>
      <c r="I198" s="64" t="s">
        <v>2836</v>
      </c>
      <c r="J198" s="64" t="s">
        <v>3692</v>
      </c>
      <c r="K198" s="64" t="s">
        <v>3693</v>
      </c>
      <c r="L198" s="62"/>
      <c r="M198" s="62"/>
      <c r="N198" s="62"/>
      <c r="O198" s="62"/>
      <c r="P198" s="62"/>
      <c r="Q198" s="62"/>
      <c r="R198" s="62"/>
      <c r="S198" s="62"/>
      <c r="T198" s="62"/>
      <c r="U198" s="62"/>
      <c r="V198" s="62"/>
      <c r="W198" s="62"/>
      <c r="X198" s="62"/>
      <c r="Y198" s="62"/>
      <c r="Z198" s="62"/>
      <c r="AA198" s="62"/>
      <c r="AB198" s="62"/>
    </row>
    <row r="199" spans="1:28" ht="39">
      <c r="A199" s="59" t="s">
        <v>1121</v>
      </c>
      <c r="B199" s="59">
        <v>1</v>
      </c>
      <c r="C199" s="56" t="s">
        <v>3659</v>
      </c>
      <c r="D199" s="67" t="s">
        <v>3672</v>
      </c>
      <c r="E199" s="61" t="s">
        <v>3694</v>
      </c>
      <c r="F199" s="68">
        <v>0</v>
      </c>
      <c r="G199" s="64" t="s">
        <v>2829</v>
      </c>
      <c r="H199" s="64"/>
      <c r="I199" s="64"/>
      <c r="J199" s="64"/>
      <c r="K199" s="64"/>
      <c r="L199" s="62"/>
      <c r="M199" s="62"/>
      <c r="N199" s="62"/>
      <c r="O199" s="62"/>
      <c r="P199" s="62"/>
      <c r="Q199" s="62"/>
      <c r="R199" s="62"/>
      <c r="S199" s="62"/>
      <c r="T199" s="62"/>
      <c r="U199" s="62"/>
      <c r="V199" s="62"/>
      <c r="W199" s="62"/>
      <c r="X199" s="62"/>
      <c r="Y199" s="62"/>
      <c r="Z199" s="62"/>
      <c r="AA199" s="62"/>
      <c r="AB199" s="62"/>
    </row>
    <row r="200" spans="1:28" ht="117">
      <c r="A200" s="59" t="s">
        <v>629</v>
      </c>
      <c r="B200" s="59">
        <v>1</v>
      </c>
      <c r="C200" s="67" t="s">
        <v>3654</v>
      </c>
      <c r="D200" s="67" t="s">
        <v>3672</v>
      </c>
      <c r="E200" s="61" t="s">
        <v>3695</v>
      </c>
      <c r="F200" s="68">
        <f>1</f>
        <v>1</v>
      </c>
      <c r="G200" s="64" t="s">
        <v>2842</v>
      </c>
      <c r="H200" s="64" t="s">
        <v>2830</v>
      </c>
      <c r="I200" s="64" t="s">
        <v>2830</v>
      </c>
      <c r="J200" s="64" t="s">
        <v>3696</v>
      </c>
      <c r="K200" s="69" t="s">
        <v>3697</v>
      </c>
      <c r="L200" s="62"/>
      <c r="M200" s="62"/>
      <c r="N200" s="62"/>
      <c r="O200" s="62"/>
      <c r="P200" s="62"/>
      <c r="Q200" s="62"/>
      <c r="R200" s="62"/>
      <c r="S200" s="62"/>
      <c r="T200" s="62"/>
      <c r="U200" s="62"/>
      <c r="V200" s="62"/>
      <c r="W200" s="62"/>
      <c r="X200" s="62"/>
      <c r="Y200" s="62"/>
      <c r="Z200" s="62"/>
      <c r="AA200" s="62"/>
      <c r="AB200" s="62"/>
    </row>
    <row r="201" spans="1:28" ht="39">
      <c r="A201" s="59" t="s">
        <v>934</v>
      </c>
      <c r="B201" s="59">
        <v>1</v>
      </c>
      <c r="C201" s="67" t="s">
        <v>3654</v>
      </c>
      <c r="D201" s="67" t="s">
        <v>3672</v>
      </c>
      <c r="E201" s="61" t="s">
        <v>3698</v>
      </c>
      <c r="F201" s="68">
        <v>0</v>
      </c>
      <c r="G201" s="64" t="s">
        <v>2829</v>
      </c>
      <c r="H201" s="64"/>
      <c r="I201" s="64"/>
      <c r="J201" s="64"/>
      <c r="K201" s="64"/>
      <c r="L201" s="62"/>
      <c r="M201" s="62"/>
      <c r="N201" s="62"/>
      <c r="O201" s="62"/>
      <c r="P201" s="62"/>
      <c r="Q201" s="62"/>
      <c r="R201" s="62"/>
      <c r="S201" s="62"/>
      <c r="T201" s="62"/>
      <c r="U201" s="62"/>
      <c r="V201" s="62"/>
      <c r="W201" s="62"/>
      <c r="X201" s="62"/>
      <c r="Y201" s="62"/>
      <c r="Z201" s="62"/>
      <c r="AA201" s="62"/>
      <c r="AB201" s="62"/>
    </row>
    <row r="202" spans="1:28" ht="52">
      <c r="A202" s="59" t="s">
        <v>1573</v>
      </c>
      <c r="B202" s="59">
        <v>1</v>
      </c>
      <c r="C202" s="70" t="s">
        <v>3699</v>
      </c>
      <c r="D202" s="67" t="s">
        <v>3672</v>
      </c>
      <c r="E202" s="61" t="s">
        <v>3700</v>
      </c>
      <c r="F202" s="68">
        <v>0</v>
      </c>
      <c r="G202" s="64" t="s">
        <v>2829</v>
      </c>
      <c r="H202" s="64"/>
      <c r="I202" s="64"/>
      <c r="J202" s="64"/>
      <c r="K202" s="64"/>
      <c r="L202" s="62"/>
      <c r="M202" s="62"/>
      <c r="N202" s="62"/>
      <c r="O202" s="62"/>
      <c r="P202" s="62"/>
      <c r="Q202" s="62"/>
      <c r="R202" s="62"/>
      <c r="S202" s="62"/>
      <c r="T202" s="62"/>
      <c r="U202" s="62"/>
      <c r="V202" s="62"/>
      <c r="W202" s="62"/>
      <c r="X202" s="62"/>
      <c r="Y202" s="62"/>
      <c r="Z202" s="62"/>
      <c r="AA202" s="62"/>
      <c r="AB202" s="62"/>
    </row>
    <row r="203" spans="1:28" ht="39">
      <c r="A203" s="59" t="s">
        <v>875</v>
      </c>
      <c r="B203" s="59">
        <v>2</v>
      </c>
      <c r="C203" s="67" t="s">
        <v>3654</v>
      </c>
      <c r="D203" s="67" t="s">
        <v>3701</v>
      </c>
      <c r="E203" s="61" t="s">
        <v>3702</v>
      </c>
      <c r="F203" s="68">
        <v>0</v>
      </c>
      <c r="G203" s="64" t="s">
        <v>2829</v>
      </c>
      <c r="H203" s="64"/>
      <c r="I203" s="64"/>
      <c r="J203" s="64"/>
      <c r="K203" s="64"/>
      <c r="L203" s="62"/>
      <c r="M203" s="62"/>
      <c r="N203" s="62"/>
      <c r="O203" s="62"/>
      <c r="P203" s="62"/>
      <c r="Q203" s="62"/>
      <c r="R203" s="62"/>
      <c r="S203" s="62"/>
      <c r="T203" s="62"/>
      <c r="U203" s="62"/>
      <c r="V203" s="62"/>
      <c r="W203" s="62"/>
      <c r="X203" s="62"/>
      <c r="Y203" s="62"/>
      <c r="Z203" s="62"/>
      <c r="AA203" s="62"/>
      <c r="AB203" s="62"/>
    </row>
    <row r="204" spans="1:28" ht="117">
      <c r="A204" s="59" t="s">
        <v>886</v>
      </c>
      <c r="B204" s="59">
        <v>2</v>
      </c>
      <c r="C204" s="67" t="s">
        <v>3659</v>
      </c>
      <c r="D204" s="67" t="s">
        <v>3703</v>
      </c>
      <c r="E204" s="61" t="s">
        <v>3704</v>
      </c>
      <c r="F204" s="68">
        <f>1</f>
        <v>1</v>
      </c>
      <c r="G204" s="64" t="s">
        <v>2842</v>
      </c>
      <c r="H204" s="64" t="s">
        <v>2830</v>
      </c>
      <c r="I204" s="64" t="s">
        <v>2830</v>
      </c>
      <c r="J204" s="64" t="s">
        <v>3705</v>
      </c>
      <c r="K204" s="64" t="s">
        <v>3706</v>
      </c>
      <c r="L204" s="62"/>
      <c r="M204" s="62"/>
      <c r="N204" s="62"/>
      <c r="O204" s="62"/>
      <c r="P204" s="62"/>
      <c r="Q204" s="62"/>
      <c r="R204" s="62"/>
      <c r="S204" s="62"/>
      <c r="T204" s="62"/>
      <c r="U204" s="62"/>
      <c r="V204" s="62"/>
      <c r="W204" s="62"/>
      <c r="X204" s="62"/>
      <c r="Y204" s="62"/>
      <c r="Z204" s="62"/>
      <c r="AA204" s="62"/>
      <c r="AB204" s="62"/>
    </row>
    <row r="205" spans="1:28" ht="39">
      <c r="A205" s="59" t="s">
        <v>893</v>
      </c>
      <c r="B205" s="59">
        <v>2</v>
      </c>
      <c r="C205" s="67" t="s">
        <v>3654</v>
      </c>
      <c r="D205" s="67" t="s">
        <v>3707</v>
      </c>
      <c r="E205" s="61" t="s">
        <v>3708</v>
      </c>
      <c r="F205" s="68">
        <v>0</v>
      </c>
      <c r="G205" s="64" t="s">
        <v>2829</v>
      </c>
      <c r="H205" s="64"/>
      <c r="I205" s="64"/>
      <c r="J205" s="64"/>
      <c r="K205" s="64"/>
      <c r="L205" s="62"/>
      <c r="M205" s="62"/>
      <c r="N205" s="62"/>
      <c r="O205" s="62"/>
      <c r="P205" s="62"/>
      <c r="Q205" s="62"/>
      <c r="R205" s="62"/>
      <c r="S205" s="62"/>
      <c r="T205" s="62"/>
      <c r="U205" s="62"/>
      <c r="V205" s="62"/>
      <c r="W205" s="62"/>
      <c r="X205" s="62"/>
      <c r="Y205" s="62"/>
      <c r="Z205" s="62"/>
      <c r="AA205" s="62"/>
      <c r="AB205" s="62"/>
    </row>
    <row r="206" spans="1:28" ht="117">
      <c r="A206" s="59" t="s">
        <v>943</v>
      </c>
      <c r="B206" s="59">
        <v>1</v>
      </c>
      <c r="C206" s="56" t="s">
        <v>3659</v>
      </c>
      <c r="D206" s="67" t="s">
        <v>3672</v>
      </c>
      <c r="E206" s="61" t="s">
        <v>3709</v>
      </c>
      <c r="F206" s="68">
        <f t="shared" ref="F206:F208" si="2">1</f>
        <v>1</v>
      </c>
      <c r="G206" s="64" t="s">
        <v>2842</v>
      </c>
      <c r="H206" s="64" t="s">
        <v>2830</v>
      </c>
      <c r="I206" s="64" t="s">
        <v>2830</v>
      </c>
      <c r="J206" s="64" t="s">
        <v>3710</v>
      </c>
      <c r="K206" s="64" t="s">
        <v>3711</v>
      </c>
      <c r="L206" s="62"/>
      <c r="M206" s="62"/>
      <c r="N206" s="62"/>
      <c r="O206" s="62"/>
      <c r="P206" s="62"/>
      <c r="Q206" s="62"/>
      <c r="R206" s="62"/>
      <c r="S206" s="62"/>
      <c r="T206" s="62"/>
      <c r="U206" s="62"/>
      <c r="V206" s="62"/>
      <c r="W206" s="62"/>
      <c r="X206" s="62"/>
      <c r="Y206" s="62"/>
      <c r="Z206" s="62"/>
      <c r="AA206" s="62"/>
      <c r="AB206" s="62"/>
    </row>
    <row r="207" spans="1:28" ht="104">
      <c r="A207" s="59" t="s">
        <v>964</v>
      </c>
      <c r="B207" s="59">
        <v>2</v>
      </c>
      <c r="C207" s="67" t="s">
        <v>3654</v>
      </c>
      <c r="D207" s="67" t="s">
        <v>3712</v>
      </c>
      <c r="E207" s="61" t="s">
        <v>3713</v>
      </c>
      <c r="F207" s="68">
        <f t="shared" si="2"/>
        <v>1</v>
      </c>
      <c r="G207" s="64" t="s">
        <v>2842</v>
      </c>
      <c r="H207" s="64" t="s">
        <v>2830</v>
      </c>
      <c r="I207" s="64" t="s">
        <v>2830</v>
      </c>
      <c r="J207" s="64" t="s">
        <v>3714</v>
      </c>
      <c r="K207" s="64" t="s">
        <v>3715</v>
      </c>
      <c r="L207" s="62"/>
      <c r="M207" s="62"/>
      <c r="N207" s="62"/>
      <c r="O207" s="62"/>
      <c r="P207" s="62"/>
      <c r="Q207" s="62"/>
      <c r="R207" s="62"/>
      <c r="S207" s="62"/>
      <c r="T207" s="62"/>
      <c r="U207" s="62"/>
      <c r="V207" s="62"/>
      <c r="W207" s="62"/>
      <c r="X207" s="62"/>
      <c r="Y207" s="62"/>
      <c r="Z207" s="62"/>
      <c r="AA207" s="62"/>
      <c r="AB207" s="62"/>
    </row>
    <row r="208" spans="1:28" ht="117">
      <c r="A208" s="59" t="s">
        <v>1036</v>
      </c>
      <c r="B208" s="59">
        <v>1</v>
      </c>
      <c r="C208" s="67" t="s">
        <v>3654</v>
      </c>
      <c r="D208" s="67" t="s">
        <v>3672</v>
      </c>
      <c r="E208" s="61" t="s">
        <v>3716</v>
      </c>
      <c r="F208" s="68">
        <f t="shared" si="2"/>
        <v>1</v>
      </c>
      <c r="G208" s="64" t="s">
        <v>2842</v>
      </c>
      <c r="H208" s="64" t="s">
        <v>2830</v>
      </c>
      <c r="I208" s="64" t="s">
        <v>2830</v>
      </c>
      <c r="J208" s="64" t="s">
        <v>3717</v>
      </c>
      <c r="K208" s="69" t="s">
        <v>3718</v>
      </c>
      <c r="L208" s="62"/>
      <c r="M208" s="62"/>
      <c r="N208" s="62"/>
      <c r="O208" s="62"/>
      <c r="P208" s="62"/>
      <c r="Q208" s="62"/>
      <c r="R208" s="62"/>
      <c r="S208" s="62"/>
      <c r="T208" s="62"/>
      <c r="U208" s="62"/>
      <c r="V208" s="62"/>
      <c r="W208" s="62"/>
      <c r="X208" s="62"/>
      <c r="Y208" s="62"/>
      <c r="Z208" s="62"/>
      <c r="AA208" s="62"/>
      <c r="AB208" s="62"/>
    </row>
    <row r="209" spans="1:28" ht="39">
      <c r="A209" s="59" t="s">
        <v>599</v>
      </c>
      <c r="B209" s="59">
        <v>1</v>
      </c>
      <c r="C209" s="67" t="s">
        <v>3654</v>
      </c>
      <c r="D209" s="67" t="s">
        <v>3672</v>
      </c>
      <c r="E209" s="61" t="s">
        <v>3719</v>
      </c>
      <c r="F209" s="68">
        <v>0</v>
      </c>
      <c r="G209" s="64" t="s">
        <v>2829</v>
      </c>
      <c r="H209" s="64"/>
      <c r="I209" s="64"/>
      <c r="J209" s="64"/>
      <c r="K209" s="64"/>
      <c r="L209" s="62"/>
      <c r="M209" s="62"/>
      <c r="N209" s="62"/>
      <c r="O209" s="62"/>
      <c r="P209" s="62"/>
      <c r="Q209" s="62"/>
      <c r="R209" s="62"/>
      <c r="S209" s="62"/>
      <c r="T209" s="62"/>
      <c r="U209" s="62"/>
      <c r="V209" s="62"/>
      <c r="W209" s="62"/>
      <c r="X209" s="62"/>
      <c r="Y209" s="62"/>
      <c r="Z209" s="62"/>
      <c r="AA209" s="62"/>
      <c r="AB209" s="62"/>
    </row>
    <row r="210" spans="1:28" ht="117">
      <c r="A210" s="59" t="s">
        <v>1311</v>
      </c>
      <c r="B210" s="59">
        <v>2</v>
      </c>
      <c r="C210" s="67" t="s">
        <v>3654</v>
      </c>
      <c r="D210" s="67" t="s">
        <v>3720</v>
      </c>
      <c r="E210" s="61" t="s">
        <v>3721</v>
      </c>
      <c r="F210" s="68">
        <f>1</f>
        <v>1</v>
      </c>
      <c r="G210" s="64" t="s">
        <v>2842</v>
      </c>
      <c r="H210" s="64" t="s">
        <v>2830</v>
      </c>
      <c r="I210" s="64" t="s">
        <v>2830</v>
      </c>
      <c r="J210" s="64" t="s">
        <v>3722</v>
      </c>
      <c r="K210" s="69" t="s">
        <v>3723</v>
      </c>
      <c r="L210" s="62"/>
      <c r="M210" s="62"/>
      <c r="N210" s="62"/>
      <c r="O210" s="62"/>
      <c r="P210" s="62"/>
      <c r="Q210" s="62"/>
      <c r="R210" s="62"/>
      <c r="S210" s="62"/>
      <c r="T210" s="62"/>
      <c r="U210" s="62"/>
      <c r="V210" s="62"/>
      <c r="W210" s="62"/>
      <c r="X210" s="62"/>
      <c r="Y210" s="62"/>
      <c r="Z210" s="62"/>
      <c r="AA210" s="62"/>
      <c r="AB210" s="62"/>
    </row>
    <row r="211" spans="1:28" ht="39">
      <c r="A211" s="59" t="s">
        <v>702</v>
      </c>
      <c r="B211" s="59">
        <v>1</v>
      </c>
      <c r="C211" s="56" t="s">
        <v>3659</v>
      </c>
      <c r="D211" s="67" t="s">
        <v>3672</v>
      </c>
      <c r="E211" s="61" t="s">
        <v>3724</v>
      </c>
      <c r="F211" s="68">
        <v>0</v>
      </c>
      <c r="G211" s="64" t="s">
        <v>2829</v>
      </c>
      <c r="H211" s="64"/>
      <c r="I211" s="64"/>
      <c r="J211" s="64"/>
      <c r="K211" s="64"/>
      <c r="L211" s="62"/>
      <c r="M211" s="62"/>
      <c r="N211" s="62"/>
      <c r="O211" s="62"/>
      <c r="P211" s="62"/>
      <c r="Q211" s="62"/>
      <c r="R211" s="62"/>
      <c r="S211" s="62"/>
      <c r="T211" s="62"/>
      <c r="U211" s="62"/>
      <c r="V211" s="62"/>
      <c r="W211" s="62"/>
      <c r="X211" s="62"/>
      <c r="Y211" s="62"/>
      <c r="Z211" s="62"/>
      <c r="AA211" s="62"/>
      <c r="AB211" s="62"/>
    </row>
    <row r="212" spans="1:28" ht="117">
      <c r="A212" s="59" t="s">
        <v>1636</v>
      </c>
      <c r="B212" s="59">
        <v>2</v>
      </c>
      <c r="C212" s="67" t="s">
        <v>3654</v>
      </c>
      <c r="D212" s="67" t="s">
        <v>3725</v>
      </c>
      <c r="E212" s="61" t="s">
        <v>3726</v>
      </c>
      <c r="F212" s="68">
        <f t="shared" ref="F212:F214" si="3">1</f>
        <v>1</v>
      </c>
      <c r="G212" s="64" t="s">
        <v>2842</v>
      </c>
      <c r="H212" s="64" t="s">
        <v>2830</v>
      </c>
      <c r="I212" s="64" t="s">
        <v>2830</v>
      </c>
      <c r="J212" s="64" t="s">
        <v>3727</v>
      </c>
      <c r="K212" s="69" t="s">
        <v>3728</v>
      </c>
      <c r="L212" s="62"/>
      <c r="M212" s="62"/>
      <c r="N212" s="62"/>
      <c r="O212" s="62"/>
      <c r="P212" s="62"/>
      <c r="Q212" s="62"/>
      <c r="R212" s="62"/>
      <c r="S212" s="62"/>
      <c r="T212" s="62"/>
      <c r="U212" s="62"/>
      <c r="V212" s="62"/>
      <c r="W212" s="62"/>
      <c r="X212" s="62"/>
      <c r="Y212" s="62"/>
      <c r="Z212" s="62"/>
      <c r="AA212" s="62"/>
      <c r="AB212" s="62"/>
    </row>
    <row r="213" spans="1:28" ht="91">
      <c r="A213" s="59" t="s">
        <v>1699</v>
      </c>
      <c r="B213" s="59">
        <v>1</v>
      </c>
      <c r="C213" s="67" t="s">
        <v>3659</v>
      </c>
      <c r="D213" s="67" t="s">
        <v>3672</v>
      </c>
      <c r="E213" s="61" t="s">
        <v>3729</v>
      </c>
      <c r="F213" s="68">
        <f t="shared" si="3"/>
        <v>1</v>
      </c>
      <c r="G213" s="64" t="s">
        <v>2842</v>
      </c>
      <c r="H213" s="64" t="s">
        <v>2830</v>
      </c>
      <c r="I213" s="64" t="s">
        <v>2830</v>
      </c>
      <c r="J213" s="64" t="s">
        <v>3730</v>
      </c>
      <c r="K213" s="64" t="s">
        <v>3731</v>
      </c>
      <c r="L213" s="62"/>
      <c r="M213" s="62"/>
      <c r="N213" s="62"/>
      <c r="O213" s="62"/>
      <c r="P213" s="62"/>
      <c r="Q213" s="62"/>
      <c r="R213" s="62"/>
      <c r="S213" s="62"/>
      <c r="T213" s="62"/>
      <c r="U213" s="62"/>
      <c r="V213" s="62"/>
      <c r="W213" s="62"/>
      <c r="X213" s="62"/>
      <c r="Y213" s="62"/>
      <c r="Z213" s="62"/>
      <c r="AA213" s="62"/>
      <c r="AB213" s="62"/>
    </row>
    <row r="214" spans="1:28" ht="117">
      <c r="A214" s="59" t="s">
        <v>776</v>
      </c>
      <c r="B214" s="59">
        <v>3</v>
      </c>
      <c r="C214" s="56" t="s">
        <v>3682</v>
      </c>
      <c r="D214" s="67" t="s">
        <v>3732</v>
      </c>
      <c r="E214" s="61" t="s">
        <v>3733</v>
      </c>
      <c r="F214" s="68">
        <f t="shared" si="3"/>
        <v>1</v>
      </c>
      <c r="G214" s="64" t="s">
        <v>2842</v>
      </c>
      <c r="H214" s="64" t="s">
        <v>2830</v>
      </c>
      <c r="I214" s="64" t="s">
        <v>2830</v>
      </c>
      <c r="J214" s="64" t="s">
        <v>3734</v>
      </c>
      <c r="K214" s="64" t="s">
        <v>3735</v>
      </c>
      <c r="L214" s="62"/>
      <c r="M214" s="62"/>
      <c r="N214" s="62"/>
      <c r="O214" s="62"/>
      <c r="P214" s="62"/>
      <c r="Q214" s="62"/>
      <c r="R214" s="62"/>
      <c r="S214" s="62"/>
      <c r="T214" s="62"/>
      <c r="U214" s="62"/>
      <c r="V214" s="62"/>
      <c r="W214" s="62"/>
      <c r="X214" s="62"/>
      <c r="Y214" s="62"/>
      <c r="Z214" s="62"/>
      <c r="AA214" s="62"/>
      <c r="AB214" s="62"/>
    </row>
    <row r="215" spans="1:28" ht="130">
      <c r="A215" s="59" t="s">
        <v>2394</v>
      </c>
      <c r="B215" s="59">
        <v>1</v>
      </c>
      <c r="C215" s="56" t="s">
        <v>3659</v>
      </c>
      <c r="D215" s="67" t="s">
        <v>3672</v>
      </c>
      <c r="E215" s="61" t="s">
        <v>3736</v>
      </c>
      <c r="F215" s="68">
        <v>-1</v>
      </c>
      <c r="G215" s="64" t="s">
        <v>2834</v>
      </c>
      <c r="H215" s="64" t="s">
        <v>2901</v>
      </c>
      <c r="I215" s="64" t="s">
        <v>2836</v>
      </c>
      <c r="J215" s="64" t="s">
        <v>3737</v>
      </c>
      <c r="K215" s="64" t="s">
        <v>3738</v>
      </c>
      <c r="L215" s="62"/>
      <c r="M215" s="62"/>
      <c r="N215" s="62"/>
      <c r="O215" s="62"/>
      <c r="P215" s="62"/>
      <c r="Q215" s="62"/>
      <c r="R215" s="62"/>
      <c r="S215" s="62"/>
      <c r="T215" s="62"/>
      <c r="U215" s="62"/>
      <c r="V215" s="62"/>
      <c r="W215" s="62"/>
      <c r="X215" s="62"/>
      <c r="Y215" s="62"/>
      <c r="Z215" s="62"/>
      <c r="AA215" s="62"/>
      <c r="AB215" s="62"/>
    </row>
    <row r="216" spans="1:28" ht="130">
      <c r="A216" s="59" t="s">
        <v>1976</v>
      </c>
      <c r="B216" s="59">
        <v>1</v>
      </c>
      <c r="C216" s="67" t="s">
        <v>3654</v>
      </c>
      <c r="D216" s="67" t="s">
        <v>3672</v>
      </c>
      <c r="E216" s="61" t="s">
        <v>3739</v>
      </c>
      <c r="F216" s="68">
        <v>-1</v>
      </c>
      <c r="G216" s="64" t="s">
        <v>2834</v>
      </c>
      <c r="H216" s="64" t="s">
        <v>3082</v>
      </c>
      <c r="I216" s="64" t="s">
        <v>2836</v>
      </c>
      <c r="J216" s="64" t="s">
        <v>3740</v>
      </c>
      <c r="K216" s="64" t="s">
        <v>3741</v>
      </c>
      <c r="L216" s="62"/>
      <c r="M216" s="62"/>
      <c r="N216" s="62"/>
      <c r="O216" s="62"/>
      <c r="P216" s="62"/>
      <c r="Q216" s="62"/>
      <c r="R216" s="62"/>
      <c r="S216" s="62"/>
      <c r="T216" s="62"/>
      <c r="U216" s="62"/>
      <c r="V216" s="62"/>
      <c r="W216" s="62"/>
      <c r="X216" s="62"/>
      <c r="Y216" s="62"/>
      <c r="Z216" s="62"/>
      <c r="AA216" s="62"/>
      <c r="AB216" s="62"/>
    </row>
    <row r="217" spans="1:28" ht="117">
      <c r="A217" s="59" t="s">
        <v>1462</v>
      </c>
      <c r="B217" s="59">
        <v>2</v>
      </c>
      <c r="C217" s="67" t="s">
        <v>3654</v>
      </c>
      <c r="D217" s="67" t="s">
        <v>3742</v>
      </c>
      <c r="E217" s="61" t="s">
        <v>3743</v>
      </c>
      <c r="F217" s="68">
        <f>1</f>
        <v>1</v>
      </c>
      <c r="G217" s="64" t="s">
        <v>2842</v>
      </c>
      <c r="H217" s="64" t="s">
        <v>2830</v>
      </c>
      <c r="I217" s="64" t="s">
        <v>2830</v>
      </c>
      <c r="J217" s="64" t="s">
        <v>3744</v>
      </c>
      <c r="K217" s="69" t="s">
        <v>3745</v>
      </c>
      <c r="L217" s="62"/>
      <c r="M217" s="62"/>
      <c r="N217" s="62"/>
      <c r="O217" s="62"/>
      <c r="P217" s="62"/>
      <c r="Q217" s="62"/>
      <c r="R217" s="62"/>
      <c r="S217" s="62"/>
      <c r="T217" s="62"/>
      <c r="U217" s="62"/>
      <c r="V217" s="62"/>
      <c r="W217" s="62"/>
      <c r="X217" s="62"/>
      <c r="Y217" s="62"/>
      <c r="Z217" s="62"/>
      <c r="AA217" s="62"/>
      <c r="AB217" s="62"/>
    </row>
    <row r="218" spans="1:28" ht="52">
      <c r="A218" s="59" t="s">
        <v>1250</v>
      </c>
      <c r="B218" s="59">
        <v>1</v>
      </c>
      <c r="C218" s="56" t="s">
        <v>3659</v>
      </c>
      <c r="D218" s="67" t="s">
        <v>3672</v>
      </c>
      <c r="E218" s="61" t="s">
        <v>3746</v>
      </c>
      <c r="F218" s="68">
        <v>0</v>
      </c>
      <c r="G218" s="64" t="s">
        <v>2829</v>
      </c>
      <c r="H218" s="64"/>
      <c r="I218" s="64"/>
      <c r="J218" s="64"/>
      <c r="K218" s="64"/>
      <c r="L218" s="62"/>
      <c r="M218" s="62"/>
      <c r="N218" s="62"/>
      <c r="O218" s="62"/>
      <c r="P218" s="62"/>
      <c r="Q218" s="62"/>
      <c r="R218" s="62"/>
      <c r="S218" s="62"/>
      <c r="T218" s="62"/>
      <c r="U218" s="62"/>
      <c r="V218" s="62"/>
      <c r="W218" s="62"/>
      <c r="X218" s="62"/>
      <c r="Y218" s="62"/>
      <c r="Z218" s="62"/>
      <c r="AA218" s="62"/>
      <c r="AB218" s="62"/>
    </row>
    <row r="219" spans="1:28" ht="143">
      <c r="A219" s="59" t="s">
        <v>923</v>
      </c>
      <c r="B219" s="59">
        <v>3</v>
      </c>
      <c r="C219" s="56" t="s">
        <v>3682</v>
      </c>
      <c r="D219" s="67" t="s">
        <v>3747</v>
      </c>
      <c r="E219" s="61" t="s">
        <v>3748</v>
      </c>
      <c r="F219" s="68">
        <v>-1</v>
      </c>
      <c r="G219" s="64" t="s">
        <v>2834</v>
      </c>
      <c r="H219" s="64" t="s">
        <v>2862</v>
      </c>
      <c r="I219" s="64" t="s">
        <v>2836</v>
      </c>
      <c r="J219" s="64" t="s">
        <v>3749</v>
      </c>
      <c r="K219" s="64" t="s">
        <v>3750</v>
      </c>
      <c r="L219" s="62"/>
      <c r="M219" s="62"/>
      <c r="N219" s="62"/>
      <c r="O219" s="62"/>
      <c r="P219" s="62"/>
      <c r="Q219" s="62"/>
      <c r="R219" s="62"/>
      <c r="S219" s="62"/>
      <c r="T219" s="62"/>
      <c r="U219" s="62"/>
      <c r="V219" s="62"/>
      <c r="W219" s="62"/>
      <c r="X219" s="62"/>
      <c r="Y219" s="62"/>
      <c r="Z219" s="62"/>
      <c r="AA219" s="62"/>
      <c r="AB219" s="62"/>
    </row>
    <row r="220" spans="1:28" ht="39">
      <c r="A220" s="59" t="s">
        <v>1204</v>
      </c>
      <c r="B220" s="59">
        <v>1</v>
      </c>
      <c r="C220" s="67" t="s">
        <v>3654</v>
      </c>
      <c r="D220" s="67" t="s">
        <v>3672</v>
      </c>
      <c r="E220" s="61" t="s">
        <v>3751</v>
      </c>
      <c r="F220" s="68">
        <v>0</v>
      </c>
      <c r="G220" s="64" t="s">
        <v>2829</v>
      </c>
      <c r="H220" s="64"/>
      <c r="I220" s="64"/>
      <c r="J220" s="64"/>
      <c r="K220" s="64"/>
      <c r="L220" s="62"/>
      <c r="M220" s="62"/>
      <c r="N220" s="62"/>
      <c r="O220" s="62"/>
      <c r="P220" s="62"/>
      <c r="Q220" s="62"/>
      <c r="R220" s="62"/>
      <c r="S220" s="62"/>
      <c r="T220" s="62"/>
      <c r="U220" s="62"/>
      <c r="V220" s="62"/>
      <c r="W220" s="62"/>
      <c r="X220" s="62"/>
      <c r="Y220" s="62"/>
      <c r="Z220" s="62"/>
      <c r="AA220" s="62"/>
      <c r="AB220" s="62"/>
    </row>
    <row r="221" spans="1:28" ht="130">
      <c r="A221" s="59" t="s">
        <v>1661</v>
      </c>
      <c r="B221" s="59">
        <v>2</v>
      </c>
      <c r="C221" s="67" t="s">
        <v>3659</v>
      </c>
      <c r="D221" s="67" t="s">
        <v>3752</v>
      </c>
      <c r="E221" s="61" t="s">
        <v>3753</v>
      </c>
      <c r="F221" s="68">
        <f>1</f>
        <v>1</v>
      </c>
      <c r="G221" s="64" t="s">
        <v>2842</v>
      </c>
      <c r="H221" s="64" t="s">
        <v>2830</v>
      </c>
      <c r="I221" s="64" t="s">
        <v>2830</v>
      </c>
      <c r="J221" s="64" t="s">
        <v>3754</v>
      </c>
      <c r="K221" s="64" t="s">
        <v>3755</v>
      </c>
      <c r="L221" s="62"/>
      <c r="M221" s="62"/>
      <c r="N221" s="62"/>
      <c r="O221" s="62"/>
      <c r="P221" s="62"/>
      <c r="Q221" s="62"/>
      <c r="R221" s="62"/>
      <c r="S221" s="62"/>
      <c r="T221" s="62"/>
      <c r="U221" s="62"/>
      <c r="V221" s="62"/>
      <c r="W221" s="62"/>
      <c r="X221" s="62"/>
      <c r="Y221" s="62"/>
      <c r="Z221" s="62"/>
      <c r="AA221" s="62"/>
      <c r="AB221" s="62"/>
    </row>
    <row r="222" spans="1:28" ht="143">
      <c r="A222" s="59" t="s">
        <v>809</v>
      </c>
      <c r="B222" s="59">
        <v>2</v>
      </c>
      <c r="C222" s="67" t="s">
        <v>3654</v>
      </c>
      <c r="D222" s="67" t="s">
        <v>3756</v>
      </c>
      <c r="E222" s="61" t="s">
        <v>3757</v>
      </c>
      <c r="F222" s="68">
        <v>-1</v>
      </c>
      <c r="G222" s="64" t="s">
        <v>2834</v>
      </c>
      <c r="H222" s="64" t="s">
        <v>2862</v>
      </c>
      <c r="I222" s="64" t="s">
        <v>2836</v>
      </c>
      <c r="J222" s="64" t="s">
        <v>3758</v>
      </c>
      <c r="K222" s="64" t="s">
        <v>3759</v>
      </c>
      <c r="L222" s="62"/>
      <c r="M222" s="62"/>
      <c r="N222" s="62"/>
      <c r="O222" s="62"/>
      <c r="P222" s="62"/>
      <c r="Q222" s="62"/>
      <c r="R222" s="62"/>
      <c r="S222" s="62"/>
      <c r="T222" s="62"/>
      <c r="U222" s="62"/>
      <c r="V222" s="62"/>
      <c r="W222" s="62"/>
      <c r="X222" s="62"/>
      <c r="Y222" s="62"/>
      <c r="Z222" s="62"/>
      <c r="AA222" s="62"/>
      <c r="AB222" s="62"/>
    </row>
    <row r="223" spans="1:28" ht="52">
      <c r="A223" s="59" t="s">
        <v>1020</v>
      </c>
      <c r="B223" s="59">
        <v>2</v>
      </c>
      <c r="C223" s="67" t="s">
        <v>3654</v>
      </c>
      <c r="D223" s="67" t="s">
        <v>3760</v>
      </c>
      <c r="E223" s="61" t="s">
        <v>3761</v>
      </c>
      <c r="F223" s="68">
        <v>0</v>
      </c>
      <c r="G223" s="64" t="s">
        <v>2829</v>
      </c>
      <c r="H223" s="64"/>
      <c r="I223" s="64"/>
      <c r="J223" s="64"/>
      <c r="K223" s="64"/>
      <c r="L223" s="62"/>
      <c r="M223" s="62"/>
      <c r="N223" s="62"/>
      <c r="O223" s="62"/>
      <c r="P223" s="62"/>
      <c r="Q223" s="62"/>
      <c r="R223" s="62"/>
      <c r="S223" s="62"/>
      <c r="T223" s="62"/>
      <c r="U223" s="62"/>
      <c r="V223" s="62"/>
      <c r="W223" s="62"/>
      <c r="X223" s="62"/>
      <c r="Y223" s="62"/>
      <c r="Z223" s="62"/>
      <c r="AA223" s="62"/>
      <c r="AB223" s="62"/>
    </row>
    <row r="224" spans="1:28" ht="104">
      <c r="A224" s="59" t="s">
        <v>1993</v>
      </c>
      <c r="B224" s="59">
        <v>2</v>
      </c>
      <c r="C224" s="67" t="s">
        <v>3659</v>
      </c>
      <c r="D224" s="67" t="s">
        <v>3762</v>
      </c>
      <c r="E224" s="61" t="s">
        <v>3763</v>
      </c>
      <c r="F224" s="68">
        <f t="shared" ref="F224:F225" si="4">1</f>
        <v>1</v>
      </c>
      <c r="G224" s="64" t="s">
        <v>2842</v>
      </c>
      <c r="H224" s="64" t="s">
        <v>2830</v>
      </c>
      <c r="I224" s="64" t="s">
        <v>2830</v>
      </c>
      <c r="J224" s="64" t="s">
        <v>3764</v>
      </c>
      <c r="K224" s="69" t="s">
        <v>3765</v>
      </c>
      <c r="L224" s="62"/>
      <c r="M224" s="62"/>
      <c r="N224" s="62"/>
      <c r="O224" s="62"/>
      <c r="P224" s="62"/>
      <c r="Q224" s="62"/>
      <c r="R224" s="62"/>
      <c r="S224" s="62"/>
      <c r="T224" s="62"/>
      <c r="U224" s="62"/>
      <c r="V224" s="62"/>
      <c r="W224" s="62"/>
      <c r="X224" s="62"/>
      <c r="Y224" s="62"/>
      <c r="Z224" s="62"/>
      <c r="AA224" s="62"/>
      <c r="AB224" s="62"/>
    </row>
    <row r="225" spans="1:28" ht="91">
      <c r="A225" s="59" t="s">
        <v>1350</v>
      </c>
      <c r="B225" s="59">
        <v>1</v>
      </c>
      <c r="C225" s="67" t="s">
        <v>3654</v>
      </c>
      <c r="D225" s="67" t="s">
        <v>3672</v>
      </c>
      <c r="E225" s="61" t="s">
        <v>3766</v>
      </c>
      <c r="F225" s="68">
        <f t="shared" si="4"/>
        <v>1</v>
      </c>
      <c r="G225" s="64" t="s">
        <v>2842</v>
      </c>
      <c r="H225" s="64" t="s">
        <v>2830</v>
      </c>
      <c r="I225" s="64" t="s">
        <v>2830</v>
      </c>
      <c r="J225" s="64" t="s">
        <v>3767</v>
      </c>
      <c r="K225" s="69" t="s">
        <v>3768</v>
      </c>
      <c r="L225" s="62"/>
      <c r="M225" s="62"/>
      <c r="N225" s="62"/>
      <c r="O225" s="62"/>
      <c r="P225" s="62"/>
      <c r="Q225" s="62"/>
      <c r="R225" s="62"/>
      <c r="S225" s="62"/>
      <c r="T225" s="62"/>
      <c r="U225" s="62"/>
      <c r="V225" s="62"/>
      <c r="W225" s="62"/>
      <c r="X225" s="62"/>
      <c r="Y225" s="62"/>
      <c r="Z225" s="62"/>
      <c r="AA225" s="62"/>
      <c r="AB225" s="62"/>
    </row>
    <row r="226" spans="1:28" ht="39">
      <c r="A226" s="59" t="s">
        <v>1221</v>
      </c>
      <c r="B226" s="59">
        <v>2</v>
      </c>
      <c r="C226" s="67" t="s">
        <v>3654</v>
      </c>
      <c r="D226" s="67" t="s">
        <v>3769</v>
      </c>
      <c r="E226" s="61" t="s">
        <v>3770</v>
      </c>
      <c r="F226" s="68">
        <v>0</v>
      </c>
      <c r="G226" s="64" t="s">
        <v>2829</v>
      </c>
      <c r="H226" s="64"/>
      <c r="I226" s="64"/>
      <c r="J226" s="64"/>
      <c r="K226" s="64"/>
      <c r="L226" s="62"/>
      <c r="M226" s="62"/>
      <c r="N226" s="62"/>
      <c r="O226" s="62"/>
      <c r="P226" s="62"/>
      <c r="Q226" s="62"/>
      <c r="R226" s="62"/>
      <c r="S226" s="62"/>
      <c r="T226" s="62"/>
      <c r="U226" s="62"/>
      <c r="V226" s="62"/>
      <c r="W226" s="62"/>
      <c r="X226" s="62"/>
      <c r="Y226" s="62"/>
      <c r="Z226" s="62"/>
      <c r="AA226" s="62"/>
      <c r="AB226" s="62"/>
    </row>
    <row r="227" spans="1:28" ht="143">
      <c r="A227" s="59" t="s">
        <v>936</v>
      </c>
      <c r="B227" s="59">
        <v>2</v>
      </c>
      <c r="C227" s="67" t="s">
        <v>3654</v>
      </c>
      <c r="D227" s="67" t="s">
        <v>3771</v>
      </c>
      <c r="E227" s="61" t="s">
        <v>3772</v>
      </c>
      <c r="F227" s="68">
        <v>-1</v>
      </c>
      <c r="G227" s="64" t="s">
        <v>2834</v>
      </c>
      <c r="H227" s="64" t="s">
        <v>2835</v>
      </c>
      <c r="I227" s="64" t="s">
        <v>2836</v>
      </c>
      <c r="J227" s="64" t="s">
        <v>3773</v>
      </c>
      <c r="K227" s="64" t="s">
        <v>3774</v>
      </c>
      <c r="L227" s="62"/>
      <c r="M227" s="62"/>
      <c r="N227" s="62"/>
      <c r="O227" s="62"/>
      <c r="P227" s="62"/>
      <c r="Q227" s="62"/>
      <c r="R227" s="62"/>
      <c r="S227" s="62"/>
      <c r="T227" s="62"/>
      <c r="U227" s="62"/>
      <c r="V227" s="62"/>
      <c r="W227" s="62"/>
      <c r="X227" s="62"/>
      <c r="Y227" s="62"/>
      <c r="Z227" s="62"/>
      <c r="AA227" s="62"/>
      <c r="AB227" s="62"/>
    </row>
    <row r="228" spans="1:28" ht="156">
      <c r="A228" s="59" t="s">
        <v>1494</v>
      </c>
      <c r="B228" s="59">
        <v>3</v>
      </c>
      <c r="C228" s="56" t="s">
        <v>3682</v>
      </c>
      <c r="D228" s="67" t="s">
        <v>3775</v>
      </c>
      <c r="E228" s="61" t="s">
        <v>3776</v>
      </c>
      <c r="F228" s="68">
        <f t="shared" ref="F228:F230" si="5">1</f>
        <v>1</v>
      </c>
      <c r="G228" s="64" t="s">
        <v>2842</v>
      </c>
      <c r="H228" s="64" t="s">
        <v>2830</v>
      </c>
      <c r="I228" s="64" t="s">
        <v>2830</v>
      </c>
      <c r="J228" s="64" t="s">
        <v>3777</v>
      </c>
      <c r="K228" s="69" t="s">
        <v>3778</v>
      </c>
      <c r="L228" s="62"/>
      <c r="M228" s="62"/>
      <c r="N228" s="62"/>
      <c r="O228" s="62"/>
      <c r="P228" s="62"/>
      <c r="Q228" s="62"/>
      <c r="R228" s="62"/>
      <c r="S228" s="62"/>
      <c r="T228" s="62"/>
      <c r="U228" s="62"/>
      <c r="V228" s="62"/>
      <c r="W228" s="62"/>
      <c r="X228" s="62"/>
      <c r="Y228" s="62"/>
      <c r="Z228" s="62"/>
      <c r="AA228" s="62"/>
      <c r="AB228" s="62"/>
    </row>
    <row r="229" spans="1:28" ht="91">
      <c r="A229" s="59" t="s">
        <v>791</v>
      </c>
      <c r="B229" s="59">
        <v>3</v>
      </c>
      <c r="C229" s="56" t="s">
        <v>3682</v>
      </c>
      <c r="D229" s="67" t="s">
        <v>3779</v>
      </c>
      <c r="E229" s="61" t="s">
        <v>3780</v>
      </c>
      <c r="F229" s="68">
        <f t="shared" si="5"/>
        <v>1</v>
      </c>
      <c r="G229" s="64" t="s">
        <v>2842</v>
      </c>
      <c r="H229" s="64" t="s">
        <v>2830</v>
      </c>
      <c r="I229" s="64" t="s">
        <v>2830</v>
      </c>
      <c r="J229" s="64" t="s">
        <v>3781</v>
      </c>
      <c r="K229" s="69" t="s">
        <v>3782</v>
      </c>
      <c r="L229" s="62"/>
      <c r="M229" s="62"/>
      <c r="N229" s="62"/>
      <c r="O229" s="62"/>
      <c r="P229" s="62"/>
      <c r="Q229" s="62"/>
      <c r="R229" s="62"/>
      <c r="S229" s="62"/>
      <c r="T229" s="62"/>
      <c r="U229" s="62"/>
      <c r="V229" s="62"/>
      <c r="W229" s="62"/>
      <c r="X229" s="62"/>
      <c r="Y229" s="62"/>
      <c r="Z229" s="62"/>
      <c r="AA229" s="62"/>
      <c r="AB229" s="62"/>
    </row>
    <row r="230" spans="1:28" ht="117">
      <c r="A230" s="59" t="s">
        <v>1042</v>
      </c>
      <c r="B230" s="59">
        <v>3</v>
      </c>
      <c r="C230" s="56" t="s">
        <v>3682</v>
      </c>
      <c r="D230" s="67" t="s">
        <v>3783</v>
      </c>
      <c r="E230" s="61" t="s">
        <v>3784</v>
      </c>
      <c r="F230" s="68">
        <f t="shared" si="5"/>
        <v>1</v>
      </c>
      <c r="G230" s="64" t="s">
        <v>2842</v>
      </c>
      <c r="H230" s="64" t="s">
        <v>2830</v>
      </c>
      <c r="I230" s="64" t="s">
        <v>2830</v>
      </c>
      <c r="J230" s="64" t="s">
        <v>3785</v>
      </c>
      <c r="K230" s="69" t="s">
        <v>3786</v>
      </c>
      <c r="L230" s="62"/>
      <c r="M230" s="62"/>
      <c r="N230" s="62"/>
      <c r="O230" s="62"/>
      <c r="P230" s="62"/>
      <c r="Q230" s="62"/>
      <c r="R230" s="62"/>
      <c r="S230" s="62"/>
      <c r="T230" s="62"/>
      <c r="U230" s="62"/>
      <c r="V230" s="62"/>
      <c r="W230" s="62"/>
      <c r="X230" s="62"/>
      <c r="Y230" s="62"/>
      <c r="Z230" s="62"/>
      <c r="AA230" s="62"/>
      <c r="AB230" s="62"/>
    </row>
    <row r="231" spans="1:28" ht="130">
      <c r="A231" s="59" t="s">
        <v>263</v>
      </c>
      <c r="B231" s="59">
        <v>2</v>
      </c>
      <c r="C231" s="67" t="s">
        <v>3654</v>
      </c>
      <c r="D231" s="67" t="s">
        <v>3787</v>
      </c>
      <c r="E231" s="61" t="s">
        <v>3788</v>
      </c>
      <c r="F231" s="68">
        <v>-1</v>
      </c>
      <c r="G231" s="64" t="s">
        <v>2834</v>
      </c>
      <c r="H231" s="64" t="s">
        <v>3082</v>
      </c>
      <c r="I231" s="64" t="s">
        <v>2836</v>
      </c>
      <c r="J231" s="64" t="s">
        <v>3789</v>
      </c>
      <c r="K231" s="64" t="s">
        <v>3790</v>
      </c>
      <c r="L231" s="62"/>
      <c r="M231" s="62"/>
      <c r="N231" s="62"/>
      <c r="O231" s="62"/>
      <c r="P231" s="62"/>
      <c r="Q231" s="62"/>
      <c r="R231" s="62"/>
      <c r="S231" s="62"/>
      <c r="T231" s="62"/>
      <c r="U231" s="62"/>
      <c r="V231" s="62"/>
      <c r="W231" s="62"/>
      <c r="X231" s="62"/>
      <c r="Y231" s="62"/>
      <c r="Z231" s="62"/>
      <c r="AA231" s="62"/>
      <c r="AB231" s="62"/>
    </row>
    <row r="232" spans="1:28" ht="14">
      <c r="A232" s="71"/>
      <c r="B232" s="72"/>
      <c r="C232" s="72"/>
      <c r="D232" s="72"/>
      <c r="E232" s="72"/>
      <c r="F232" s="72"/>
      <c r="G232" s="72"/>
      <c r="H232" s="72"/>
      <c r="I232" s="72"/>
      <c r="J232" s="72"/>
      <c r="K232" s="72"/>
    </row>
    <row r="233" spans="1:28" ht="14">
      <c r="A233" s="71"/>
      <c r="B233" s="72"/>
      <c r="C233" s="72"/>
      <c r="D233" s="72"/>
      <c r="E233" s="72"/>
      <c r="F233" s="72"/>
      <c r="G233" s="72"/>
      <c r="H233" s="72"/>
      <c r="I233" s="72"/>
      <c r="J233" s="72"/>
      <c r="K233" s="72"/>
    </row>
    <row r="234" spans="1:28" ht="14">
      <c r="A234" s="71"/>
      <c r="B234" s="72"/>
      <c r="C234" s="72"/>
      <c r="D234" s="72"/>
      <c r="E234" s="72"/>
      <c r="F234" s="72"/>
      <c r="G234" s="72"/>
      <c r="H234" s="72"/>
      <c r="I234" s="72"/>
      <c r="J234" s="72"/>
      <c r="K234" s="72"/>
    </row>
    <row r="235" spans="1:28" ht="14">
      <c r="A235" s="71"/>
      <c r="B235" s="72"/>
      <c r="C235" s="72"/>
      <c r="D235" s="72"/>
      <c r="E235" s="72"/>
      <c r="F235" s="72"/>
      <c r="G235" s="72"/>
      <c r="H235" s="72"/>
      <c r="I235" s="72"/>
      <c r="J235" s="72"/>
      <c r="K235" s="72"/>
    </row>
    <row r="236" spans="1:28" ht="14">
      <c r="A236" s="71"/>
      <c r="B236" s="72"/>
      <c r="C236" s="72"/>
      <c r="D236" s="72"/>
      <c r="E236" s="72"/>
      <c r="F236" s="72"/>
      <c r="G236" s="72"/>
      <c r="H236" s="72"/>
      <c r="I236" s="72"/>
      <c r="J236" s="72"/>
      <c r="K236" s="72"/>
    </row>
    <row r="237" spans="1:28" ht="14">
      <c r="A237" s="71"/>
      <c r="B237" s="72"/>
      <c r="C237" s="72"/>
      <c r="D237" s="72"/>
      <c r="E237" s="72"/>
      <c r="F237" s="72"/>
      <c r="G237" s="72"/>
      <c r="H237" s="72"/>
      <c r="I237" s="72"/>
      <c r="J237" s="72"/>
      <c r="K237" s="72"/>
    </row>
    <row r="238" spans="1:28" ht="14">
      <c r="A238" s="71"/>
      <c r="B238" s="72"/>
      <c r="C238" s="72"/>
      <c r="D238" s="72"/>
      <c r="E238" s="72"/>
      <c r="F238" s="72"/>
      <c r="G238" s="72"/>
      <c r="H238" s="72"/>
      <c r="I238" s="72"/>
      <c r="J238" s="72"/>
      <c r="K238" s="72"/>
    </row>
    <row r="239" spans="1:28" ht="14">
      <c r="A239" s="71"/>
      <c r="B239" s="72"/>
      <c r="C239" s="72"/>
      <c r="D239" s="72"/>
      <c r="E239" s="72"/>
      <c r="F239" s="72"/>
      <c r="G239" s="72"/>
      <c r="H239" s="72"/>
      <c r="I239" s="72"/>
      <c r="J239" s="72"/>
      <c r="K239" s="72"/>
    </row>
    <row r="240" spans="1:28" ht="14">
      <c r="A240" s="71"/>
      <c r="B240" s="72"/>
      <c r="C240" s="72"/>
      <c r="D240" s="72"/>
      <c r="E240" s="72"/>
      <c r="F240" s="72"/>
      <c r="G240" s="72"/>
      <c r="H240" s="72"/>
      <c r="I240" s="72"/>
      <c r="J240" s="72"/>
      <c r="K240" s="72"/>
    </row>
    <row r="241" spans="1:11" ht="14">
      <c r="A241" s="71"/>
      <c r="B241" s="72"/>
      <c r="C241" s="72"/>
      <c r="D241" s="72"/>
      <c r="E241" s="72"/>
      <c r="F241" s="72"/>
      <c r="G241" s="72"/>
      <c r="H241" s="72"/>
      <c r="I241" s="72"/>
      <c r="J241" s="72"/>
      <c r="K241" s="72"/>
    </row>
    <row r="242" spans="1:11" ht="14">
      <c r="A242" s="71"/>
      <c r="B242" s="72"/>
      <c r="C242" s="72"/>
      <c r="D242" s="72"/>
      <c r="E242" s="72"/>
      <c r="F242" s="72"/>
      <c r="G242" s="72"/>
      <c r="H242" s="72"/>
      <c r="I242" s="72"/>
      <c r="J242" s="72"/>
      <c r="K242" s="72"/>
    </row>
    <row r="243" spans="1:11" ht="14">
      <c r="A243" s="71"/>
      <c r="B243" s="72"/>
      <c r="C243" s="72"/>
      <c r="D243" s="72"/>
      <c r="E243" s="72"/>
      <c r="F243" s="72"/>
      <c r="G243" s="72"/>
      <c r="H243" s="72"/>
      <c r="I243" s="72"/>
      <c r="J243" s="72"/>
      <c r="K243" s="72"/>
    </row>
    <row r="244" spans="1:11" ht="14">
      <c r="A244" s="71"/>
      <c r="B244" s="72"/>
      <c r="C244" s="72"/>
      <c r="D244" s="72"/>
      <c r="E244" s="72"/>
      <c r="F244" s="72"/>
      <c r="G244" s="72"/>
      <c r="H244" s="72"/>
      <c r="I244" s="72"/>
      <c r="J244" s="72"/>
      <c r="K244" s="72"/>
    </row>
    <row r="245" spans="1:11" ht="14">
      <c r="A245" s="71"/>
      <c r="B245" s="72"/>
      <c r="C245" s="72"/>
      <c r="D245" s="72"/>
      <c r="E245" s="72"/>
      <c r="F245" s="72"/>
      <c r="G245" s="72"/>
      <c r="H245" s="72"/>
      <c r="I245" s="72"/>
      <c r="J245" s="72"/>
      <c r="K245" s="72"/>
    </row>
    <row r="246" spans="1:11" ht="14">
      <c r="A246" s="71"/>
      <c r="B246" s="72"/>
      <c r="C246" s="72"/>
      <c r="D246" s="72"/>
      <c r="E246" s="72"/>
      <c r="F246" s="72"/>
      <c r="G246" s="72"/>
      <c r="H246" s="72"/>
      <c r="I246" s="72"/>
      <c r="J246" s="72"/>
      <c r="K246" s="72"/>
    </row>
    <row r="247" spans="1:11" ht="14">
      <c r="A247" s="71"/>
      <c r="B247" s="72"/>
      <c r="C247" s="72"/>
      <c r="D247" s="72"/>
      <c r="E247" s="72"/>
      <c r="F247" s="72"/>
      <c r="G247" s="72"/>
      <c r="H247" s="72"/>
      <c r="I247" s="72"/>
      <c r="J247" s="72"/>
      <c r="K247" s="72"/>
    </row>
    <row r="248" spans="1:11" ht="14">
      <c r="A248" s="71"/>
      <c r="B248" s="72"/>
      <c r="C248" s="72"/>
      <c r="D248" s="72"/>
      <c r="E248" s="72"/>
      <c r="F248" s="72"/>
      <c r="G248" s="72"/>
      <c r="H248" s="72"/>
      <c r="I248" s="72"/>
      <c r="J248" s="72"/>
      <c r="K248" s="72"/>
    </row>
    <row r="249" spans="1:11" ht="14">
      <c r="A249" s="71"/>
      <c r="B249" s="72"/>
      <c r="C249" s="72"/>
      <c r="D249" s="72"/>
      <c r="E249" s="72"/>
      <c r="F249" s="72"/>
      <c r="G249" s="72"/>
      <c r="H249" s="72"/>
      <c r="I249" s="72"/>
      <c r="J249" s="72"/>
      <c r="K249" s="72"/>
    </row>
    <row r="250" spans="1:11" ht="14">
      <c r="A250" s="71"/>
      <c r="B250" s="72"/>
      <c r="C250" s="72"/>
      <c r="D250" s="72"/>
      <c r="E250" s="72"/>
      <c r="F250" s="72"/>
      <c r="G250" s="72"/>
      <c r="H250" s="72"/>
      <c r="I250" s="72"/>
      <c r="J250" s="72"/>
      <c r="K250" s="72"/>
    </row>
    <row r="251" spans="1:11" ht="14">
      <c r="A251" s="71"/>
      <c r="B251" s="72"/>
      <c r="C251" s="72"/>
      <c r="D251" s="72"/>
      <c r="E251" s="72"/>
      <c r="F251" s="72"/>
      <c r="G251" s="72"/>
      <c r="H251" s="72"/>
      <c r="I251" s="72"/>
      <c r="J251" s="72"/>
      <c r="K251" s="72"/>
    </row>
    <row r="252" spans="1:11" ht="14">
      <c r="A252" s="71"/>
      <c r="B252" s="72"/>
      <c r="C252" s="72"/>
      <c r="D252" s="72"/>
      <c r="E252" s="72"/>
      <c r="F252" s="72"/>
      <c r="G252" s="72"/>
      <c r="H252" s="72"/>
      <c r="I252" s="72"/>
      <c r="J252" s="72"/>
      <c r="K252" s="72"/>
    </row>
    <row r="253" spans="1:11" ht="14">
      <c r="A253" s="71"/>
      <c r="B253" s="72"/>
      <c r="C253" s="72"/>
      <c r="D253" s="72"/>
      <c r="E253" s="72"/>
      <c r="F253" s="72"/>
      <c r="G253" s="72"/>
      <c r="H253" s="72"/>
      <c r="I253" s="72"/>
      <c r="J253" s="72"/>
      <c r="K253" s="72"/>
    </row>
    <row r="254" spans="1:11" ht="14">
      <c r="A254" s="71"/>
      <c r="B254" s="72"/>
      <c r="C254" s="72"/>
      <c r="D254" s="72"/>
      <c r="E254" s="72"/>
      <c r="F254" s="72"/>
      <c r="G254" s="72"/>
      <c r="H254" s="72"/>
      <c r="I254" s="72"/>
      <c r="J254" s="72"/>
      <c r="K254" s="72"/>
    </row>
    <row r="255" spans="1:11" ht="14">
      <c r="A255" s="71"/>
      <c r="B255" s="72"/>
      <c r="C255" s="72"/>
      <c r="D255" s="72"/>
      <c r="E255" s="72"/>
      <c r="F255" s="72"/>
      <c r="G255" s="72"/>
      <c r="H255" s="72"/>
      <c r="I255" s="72"/>
      <c r="J255" s="72"/>
      <c r="K255" s="72"/>
    </row>
    <row r="256" spans="1:11" ht="14">
      <c r="A256" s="71"/>
      <c r="B256" s="72"/>
      <c r="C256" s="72"/>
      <c r="D256" s="72"/>
      <c r="E256" s="72"/>
      <c r="F256" s="72"/>
      <c r="G256" s="72"/>
      <c r="H256" s="72"/>
      <c r="I256" s="72"/>
      <c r="J256" s="72"/>
      <c r="K256" s="72"/>
    </row>
    <row r="257" spans="1:11" ht="14">
      <c r="A257" s="71"/>
      <c r="B257" s="72"/>
      <c r="C257" s="72"/>
      <c r="D257" s="72"/>
      <c r="E257" s="72"/>
      <c r="F257" s="72"/>
      <c r="G257" s="72"/>
      <c r="H257" s="72"/>
      <c r="I257" s="72"/>
      <c r="J257" s="72"/>
      <c r="K257" s="72"/>
    </row>
    <row r="258" spans="1:11" ht="14">
      <c r="A258" s="71"/>
      <c r="B258" s="72"/>
      <c r="C258" s="72"/>
      <c r="D258" s="72"/>
      <c r="E258" s="72"/>
      <c r="F258" s="72"/>
      <c r="G258" s="72"/>
      <c r="H258" s="72"/>
      <c r="I258" s="72"/>
      <c r="J258" s="72"/>
      <c r="K258" s="72"/>
    </row>
    <row r="259" spans="1:11" ht="14">
      <c r="A259" s="71"/>
      <c r="B259" s="72"/>
      <c r="C259" s="72"/>
      <c r="D259" s="72"/>
      <c r="E259" s="72"/>
      <c r="F259" s="72"/>
      <c r="G259" s="72"/>
      <c r="H259" s="72"/>
      <c r="I259" s="72"/>
      <c r="J259" s="72"/>
      <c r="K259" s="72"/>
    </row>
    <row r="260" spans="1:11" ht="14">
      <c r="A260" s="71"/>
      <c r="B260" s="72"/>
      <c r="C260" s="72"/>
      <c r="D260" s="72"/>
      <c r="E260" s="72"/>
      <c r="F260" s="72"/>
      <c r="G260" s="72"/>
      <c r="H260" s="72"/>
      <c r="I260" s="72"/>
      <c r="J260" s="72"/>
      <c r="K260" s="72"/>
    </row>
    <row r="261" spans="1:11" ht="14">
      <c r="A261" s="71"/>
      <c r="B261" s="72"/>
      <c r="C261" s="72"/>
      <c r="D261" s="72"/>
      <c r="E261" s="72"/>
      <c r="F261" s="72"/>
      <c r="G261" s="72"/>
      <c r="H261" s="72"/>
      <c r="I261" s="72"/>
      <c r="J261" s="72"/>
      <c r="K261" s="72"/>
    </row>
    <row r="262" spans="1:11" ht="14">
      <c r="A262" s="71"/>
      <c r="B262" s="72"/>
      <c r="C262" s="72"/>
      <c r="D262" s="72"/>
      <c r="E262" s="72"/>
      <c r="F262" s="72"/>
      <c r="G262" s="72"/>
      <c r="H262" s="72"/>
      <c r="I262" s="72"/>
      <c r="J262" s="72"/>
      <c r="K262" s="72"/>
    </row>
    <row r="263" spans="1:11" ht="14">
      <c r="A263" s="71"/>
      <c r="B263" s="72"/>
      <c r="C263" s="72"/>
      <c r="D263" s="72"/>
      <c r="E263" s="72"/>
      <c r="F263" s="72"/>
      <c r="G263" s="72"/>
      <c r="H263" s="72"/>
      <c r="I263" s="72"/>
      <c r="J263" s="72"/>
      <c r="K263" s="72"/>
    </row>
    <row r="264" spans="1:11" ht="14">
      <c r="A264" s="71"/>
      <c r="B264" s="72"/>
      <c r="C264" s="72"/>
      <c r="D264" s="72"/>
      <c r="E264" s="72"/>
      <c r="F264" s="72"/>
      <c r="G264" s="72"/>
      <c r="H264" s="72"/>
      <c r="I264" s="72"/>
      <c r="J264" s="72"/>
      <c r="K264" s="72"/>
    </row>
    <row r="265" spans="1:11" ht="14">
      <c r="A265" s="71"/>
      <c r="B265" s="72"/>
      <c r="C265" s="72"/>
      <c r="D265" s="72"/>
      <c r="E265" s="72"/>
      <c r="F265" s="72"/>
      <c r="G265" s="72"/>
      <c r="H265" s="72"/>
      <c r="I265" s="72"/>
      <c r="J265" s="72"/>
      <c r="K265" s="72"/>
    </row>
    <row r="266" spans="1:11" ht="14">
      <c r="A266" s="71"/>
      <c r="B266" s="72"/>
      <c r="C266" s="72"/>
      <c r="D266" s="72"/>
      <c r="E266" s="72"/>
      <c r="F266" s="72"/>
      <c r="G266" s="72"/>
      <c r="H266" s="72"/>
      <c r="I266" s="72"/>
      <c r="J266" s="72"/>
      <c r="K266" s="72"/>
    </row>
    <row r="267" spans="1:11" ht="14">
      <c r="A267" s="71"/>
      <c r="B267" s="72"/>
      <c r="C267" s="72"/>
      <c r="D267" s="72"/>
      <c r="E267" s="72"/>
      <c r="F267" s="72"/>
      <c r="G267" s="72"/>
      <c r="H267" s="72"/>
      <c r="I267" s="72"/>
      <c r="J267" s="72"/>
      <c r="K267" s="72"/>
    </row>
    <row r="268" spans="1:11" ht="14">
      <c r="A268" s="71"/>
      <c r="B268" s="72"/>
      <c r="C268" s="72"/>
      <c r="D268" s="72"/>
      <c r="E268" s="72"/>
      <c r="F268" s="72"/>
      <c r="G268" s="72"/>
      <c r="H268" s="72"/>
      <c r="I268" s="72"/>
      <c r="J268" s="72"/>
      <c r="K268" s="72"/>
    </row>
    <row r="269" spans="1:11" ht="14">
      <c r="A269" s="71"/>
      <c r="B269" s="72"/>
      <c r="C269" s="72"/>
      <c r="D269" s="72"/>
      <c r="E269" s="72"/>
      <c r="F269" s="72"/>
      <c r="G269" s="72"/>
      <c r="H269" s="72"/>
      <c r="I269" s="72"/>
      <c r="J269" s="72"/>
      <c r="K269" s="72"/>
    </row>
    <row r="270" spans="1:11" ht="14">
      <c r="A270" s="71"/>
      <c r="B270" s="72"/>
      <c r="C270" s="72"/>
      <c r="D270" s="72"/>
      <c r="E270" s="72"/>
      <c r="F270" s="72"/>
      <c r="G270" s="72"/>
      <c r="H270" s="72"/>
      <c r="I270" s="72"/>
      <c r="J270" s="72"/>
      <c r="K270" s="72"/>
    </row>
    <row r="271" spans="1:11" ht="14">
      <c r="A271" s="71"/>
      <c r="B271" s="72"/>
      <c r="C271" s="72"/>
      <c r="D271" s="72"/>
      <c r="E271" s="72"/>
      <c r="F271" s="72"/>
      <c r="G271" s="72"/>
      <c r="H271" s="72"/>
      <c r="I271" s="72"/>
      <c r="J271" s="72"/>
      <c r="K271" s="72"/>
    </row>
    <row r="272" spans="1:11" ht="14">
      <c r="A272" s="71"/>
      <c r="B272" s="72"/>
      <c r="C272" s="72"/>
      <c r="D272" s="72"/>
      <c r="E272" s="72"/>
      <c r="F272" s="72"/>
      <c r="G272" s="72"/>
      <c r="H272" s="72"/>
      <c r="I272" s="72"/>
      <c r="J272" s="72"/>
      <c r="K272" s="72"/>
    </row>
    <row r="273" spans="1:11" ht="14">
      <c r="A273" s="71"/>
      <c r="B273" s="72"/>
      <c r="C273" s="72"/>
      <c r="D273" s="72"/>
      <c r="E273" s="72"/>
      <c r="F273" s="72"/>
      <c r="G273" s="72"/>
      <c r="H273" s="72"/>
      <c r="I273" s="72"/>
      <c r="J273" s="72"/>
      <c r="K273" s="72"/>
    </row>
    <row r="274" spans="1:11" ht="14">
      <c r="A274" s="71"/>
      <c r="B274" s="72"/>
      <c r="C274" s="72"/>
      <c r="D274" s="72"/>
      <c r="E274" s="72"/>
      <c r="F274" s="72"/>
      <c r="G274" s="72"/>
      <c r="H274" s="72"/>
      <c r="I274" s="72"/>
      <c r="J274" s="72"/>
      <c r="K274" s="72"/>
    </row>
    <row r="275" spans="1:11" ht="14">
      <c r="A275" s="71"/>
      <c r="B275" s="72"/>
      <c r="C275" s="72"/>
      <c r="D275" s="72"/>
      <c r="E275" s="72"/>
      <c r="F275" s="72"/>
      <c r="G275" s="72"/>
      <c r="H275" s="72"/>
      <c r="I275" s="72"/>
      <c r="J275" s="72"/>
      <c r="K275" s="72"/>
    </row>
    <row r="276" spans="1:11" ht="14">
      <c r="A276" s="71"/>
      <c r="B276" s="72"/>
      <c r="C276" s="72"/>
      <c r="D276" s="72"/>
      <c r="E276" s="72"/>
      <c r="F276" s="72"/>
      <c r="G276" s="72"/>
      <c r="H276" s="72"/>
      <c r="I276" s="72"/>
      <c r="J276" s="72"/>
      <c r="K276" s="72"/>
    </row>
    <row r="277" spans="1:11" ht="14">
      <c r="A277" s="71"/>
      <c r="B277" s="72"/>
      <c r="C277" s="72"/>
      <c r="D277" s="72"/>
      <c r="E277" s="72"/>
      <c r="F277" s="72"/>
      <c r="G277" s="72"/>
      <c r="H277" s="72"/>
      <c r="I277" s="72"/>
      <c r="J277" s="72"/>
      <c r="K277" s="72"/>
    </row>
    <row r="278" spans="1:11" ht="14">
      <c r="A278" s="71"/>
      <c r="B278" s="72"/>
      <c r="C278" s="72"/>
      <c r="D278" s="72"/>
      <c r="E278" s="72"/>
      <c r="F278" s="72"/>
      <c r="G278" s="72"/>
      <c r="H278" s="72"/>
      <c r="I278" s="72"/>
      <c r="J278" s="72"/>
      <c r="K278" s="72"/>
    </row>
    <row r="279" spans="1:11" ht="14">
      <c r="A279" s="71"/>
      <c r="B279" s="72"/>
      <c r="C279" s="72"/>
      <c r="D279" s="72"/>
      <c r="E279" s="72"/>
      <c r="F279" s="72"/>
      <c r="G279" s="72"/>
      <c r="H279" s="72"/>
      <c r="I279" s="72"/>
      <c r="J279" s="72"/>
      <c r="K279" s="72"/>
    </row>
    <row r="280" spans="1:11" ht="14">
      <c r="A280" s="71"/>
      <c r="B280" s="72"/>
      <c r="C280" s="72"/>
      <c r="D280" s="72"/>
      <c r="E280" s="72"/>
      <c r="F280" s="72"/>
      <c r="G280" s="72"/>
      <c r="H280" s="72"/>
      <c r="I280" s="72"/>
      <c r="J280" s="72"/>
      <c r="K280" s="72"/>
    </row>
    <row r="281" spans="1:11" ht="14">
      <c r="A281" s="71"/>
      <c r="B281" s="72"/>
      <c r="C281" s="72"/>
      <c r="D281" s="72"/>
      <c r="E281" s="72"/>
      <c r="F281" s="72"/>
      <c r="G281" s="72"/>
      <c r="H281" s="72"/>
      <c r="I281" s="72"/>
      <c r="J281" s="72"/>
      <c r="K281" s="72"/>
    </row>
    <row r="282" spans="1:11" ht="14">
      <c r="A282" s="71"/>
      <c r="B282" s="72"/>
      <c r="C282" s="72"/>
      <c r="D282" s="72"/>
      <c r="E282" s="72"/>
      <c r="F282" s="72"/>
      <c r="G282" s="72"/>
      <c r="H282" s="72"/>
      <c r="I282" s="72"/>
      <c r="J282" s="72"/>
      <c r="K282" s="72"/>
    </row>
    <row r="283" spans="1:11" ht="14">
      <c r="A283" s="71"/>
      <c r="B283" s="72"/>
      <c r="C283" s="72"/>
      <c r="D283" s="72"/>
      <c r="E283" s="72"/>
      <c r="F283" s="72"/>
      <c r="G283" s="72"/>
      <c r="H283" s="72"/>
      <c r="I283" s="72"/>
      <c r="J283" s="72"/>
      <c r="K283" s="72"/>
    </row>
    <row r="284" spans="1:11" ht="14">
      <c r="A284" s="71"/>
      <c r="B284" s="72"/>
      <c r="C284" s="72"/>
      <c r="D284" s="72"/>
      <c r="E284" s="72"/>
      <c r="F284" s="72"/>
      <c r="G284" s="72"/>
      <c r="H284" s="72"/>
      <c r="I284" s="72"/>
      <c r="J284" s="72"/>
      <c r="K284" s="72"/>
    </row>
    <row r="285" spans="1:11" ht="14">
      <c r="A285" s="71"/>
      <c r="B285" s="72"/>
      <c r="C285" s="72"/>
      <c r="D285" s="72"/>
      <c r="E285" s="72"/>
      <c r="F285" s="72"/>
      <c r="G285" s="72"/>
      <c r="H285" s="72"/>
      <c r="I285" s="72"/>
      <c r="J285" s="72"/>
      <c r="K285" s="72"/>
    </row>
    <row r="286" spans="1:11" ht="14">
      <c r="A286" s="71"/>
      <c r="B286" s="72"/>
      <c r="C286" s="72"/>
      <c r="D286" s="72"/>
      <c r="E286" s="72"/>
      <c r="F286" s="72"/>
      <c r="G286" s="72"/>
      <c r="H286" s="72"/>
      <c r="I286" s="72"/>
      <c r="J286" s="72"/>
      <c r="K286" s="72"/>
    </row>
    <row r="287" spans="1:11" ht="14">
      <c r="A287" s="71"/>
      <c r="B287" s="72"/>
      <c r="C287" s="72"/>
      <c r="D287" s="72"/>
      <c r="E287" s="72"/>
      <c r="F287" s="72"/>
      <c r="G287" s="72"/>
      <c r="H287" s="72"/>
      <c r="I287" s="72"/>
      <c r="J287" s="72"/>
      <c r="K287" s="72"/>
    </row>
    <row r="288" spans="1:11" ht="14">
      <c r="A288" s="71"/>
      <c r="B288" s="72"/>
      <c r="C288" s="72"/>
      <c r="D288" s="72"/>
      <c r="E288" s="72"/>
      <c r="F288" s="72"/>
      <c r="G288" s="72"/>
      <c r="H288" s="72"/>
      <c r="I288" s="72"/>
      <c r="J288" s="72"/>
      <c r="K288" s="72"/>
    </row>
    <row r="289" spans="1:11" ht="14">
      <c r="A289" s="71"/>
      <c r="B289" s="72"/>
      <c r="C289" s="72"/>
      <c r="D289" s="72"/>
      <c r="E289" s="72"/>
      <c r="F289" s="72"/>
      <c r="G289" s="72"/>
      <c r="H289" s="72"/>
      <c r="I289" s="72"/>
      <c r="J289" s="72"/>
      <c r="K289" s="72"/>
    </row>
    <row r="290" spans="1:11" ht="14">
      <c r="A290" s="71"/>
      <c r="B290" s="72"/>
      <c r="C290" s="72"/>
      <c r="D290" s="72"/>
      <c r="E290" s="72"/>
      <c r="F290" s="72"/>
      <c r="G290" s="72"/>
      <c r="H290" s="72"/>
      <c r="I290" s="72"/>
      <c r="J290" s="72"/>
      <c r="K290" s="72"/>
    </row>
    <row r="291" spans="1:11" ht="14">
      <c r="A291" s="71"/>
      <c r="B291" s="72"/>
      <c r="C291" s="72"/>
      <c r="D291" s="72"/>
      <c r="E291" s="72"/>
      <c r="F291" s="72"/>
      <c r="G291" s="72"/>
      <c r="H291" s="72"/>
      <c r="I291" s="72"/>
      <c r="J291" s="72"/>
      <c r="K291" s="72"/>
    </row>
    <row r="292" spans="1:11" ht="14">
      <c r="A292" s="71"/>
      <c r="B292" s="72"/>
      <c r="C292" s="72"/>
      <c r="D292" s="72"/>
      <c r="E292" s="72"/>
      <c r="F292" s="72"/>
      <c r="G292" s="72"/>
      <c r="H292" s="72"/>
      <c r="I292" s="72"/>
      <c r="J292" s="72"/>
      <c r="K292" s="72"/>
    </row>
    <row r="293" spans="1:11" ht="14">
      <c r="A293" s="71"/>
      <c r="B293" s="72"/>
      <c r="C293" s="72"/>
      <c r="D293" s="72"/>
      <c r="E293" s="72"/>
      <c r="F293" s="72"/>
      <c r="G293" s="72"/>
      <c r="H293" s="72"/>
      <c r="I293" s="72"/>
      <c r="J293" s="72"/>
      <c r="K293" s="72"/>
    </row>
    <row r="294" spans="1:11" ht="14">
      <c r="A294" s="71"/>
      <c r="B294" s="72"/>
      <c r="C294" s="72"/>
      <c r="D294" s="72"/>
      <c r="E294" s="72"/>
      <c r="F294" s="72"/>
      <c r="G294" s="72"/>
      <c r="H294" s="72"/>
      <c r="I294" s="72"/>
      <c r="J294" s="72"/>
      <c r="K294" s="72"/>
    </row>
    <row r="295" spans="1:11" ht="14">
      <c r="A295" s="71"/>
      <c r="B295" s="72"/>
      <c r="C295" s="72"/>
      <c r="D295" s="72"/>
      <c r="E295" s="72"/>
      <c r="F295" s="72"/>
      <c r="G295" s="72"/>
      <c r="H295" s="72"/>
      <c r="I295" s="72"/>
      <c r="J295" s="72"/>
      <c r="K295" s="72"/>
    </row>
    <row r="296" spans="1:11" ht="14">
      <c r="A296" s="71"/>
      <c r="B296" s="72"/>
      <c r="C296" s="72"/>
      <c r="D296" s="72"/>
      <c r="E296" s="72"/>
      <c r="F296" s="72"/>
      <c r="G296" s="72"/>
      <c r="H296" s="72"/>
      <c r="I296" s="72"/>
      <c r="J296" s="72"/>
      <c r="K296" s="72"/>
    </row>
    <row r="297" spans="1:11" ht="14">
      <c r="A297" s="71"/>
      <c r="B297" s="72"/>
      <c r="C297" s="72"/>
      <c r="D297" s="72"/>
      <c r="E297" s="72"/>
      <c r="F297" s="72"/>
      <c r="G297" s="72"/>
      <c r="H297" s="72"/>
      <c r="I297" s="72"/>
      <c r="J297" s="72"/>
      <c r="K297" s="72"/>
    </row>
    <row r="298" spans="1:11" ht="14">
      <c r="A298" s="71"/>
      <c r="B298" s="72"/>
      <c r="C298" s="72"/>
      <c r="D298" s="72"/>
      <c r="E298" s="72"/>
      <c r="F298" s="72"/>
      <c r="G298" s="72"/>
      <c r="H298" s="72"/>
      <c r="I298" s="72"/>
      <c r="J298" s="72"/>
      <c r="K298" s="72"/>
    </row>
    <row r="299" spans="1:11" ht="14">
      <c r="A299" s="71"/>
      <c r="B299" s="72"/>
      <c r="C299" s="72"/>
      <c r="D299" s="72"/>
      <c r="E299" s="72"/>
      <c r="F299" s="72"/>
      <c r="G299" s="72"/>
      <c r="H299" s="72"/>
      <c r="I299" s="72"/>
      <c r="J299" s="72"/>
      <c r="K299" s="72"/>
    </row>
    <row r="300" spans="1:11" ht="14">
      <c r="A300" s="71"/>
      <c r="B300" s="72"/>
      <c r="C300" s="72"/>
      <c r="D300" s="72"/>
      <c r="E300" s="72"/>
      <c r="F300" s="72"/>
      <c r="G300" s="72"/>
      <c r="H300" s="72"/>
      <c r="I300" s="72"/>
      <c r="J300" s="72"/>
      <c r="K300" s="72"/>
    </row>
    <row r="301" spans="1:11" ht="14">
      <c r="A301" s="71"/>
      <c r="B301" s="72"/>
      <c r="C301" s="72"/>
      <c r="D301" s="72"/>
      <c r="E301" s="72"/>
      <c r="F301" s="72"/>
      <c r="G301" s="72"/>
      <c r="H301" s="72"/>
      <c r="I301" s="72"/>
      <c r="J301" s="72"/>
      <c r="K301" s="72"/>
    </row>
    <row r="302" spans="1:11" ht="14">
      <c r="A302" s="71"/>
      <c r="B302" s="72"/>
      <c r="C302" s="72"/>
      <c r="D302" s="72"/>
      <c r="E302" s="72"/>
      <c r="F302" s="72"/>
      <c r="G302" s="72"/>
      <c r="H302" s="72"/>
      <c r="I302" s="72"/>
      <c r="J302" s="72"/>
      <c r="K302" s="72"/>
    </row>
    <row r="303" spans="1:11" ht="14">
      <c r="A303" s="71"/>
      <c r="B303" s="72"/>
      <c r="C303" s="72"/>
      <c r="D303" s="72"/>
      <c r="E303" s="72"/>
      <c r="F303" s="72"/>
      <c r="G303" s="72"/>
      <c r="H303" s="72"/>
      <c r="I303" s="72"/>
      <c r="J303" s="72"/>
      <c r="K303" s="72"/>
    </row>
    <row r="304" spans="1:11" ht="14">
      <c r="A304" s="71"/>
      <c r="B304" s="72"/>
      <c r="C304" s="72"/>
      <c r="D304" s="72"/>
      <c r="E304" s="72"/>
      <c r="F304" s="72"/>
      <c r="G304" s="72"/>
      <c r="H304" s="72"/>
      <c r="I304" s="72"/>
      <c r="J304" s="72"/>
      <c r="K304" s="72"/>
    </row>
    <row r="305" spans="1:11" ht="14">
      <c r="A305" s="71"/>
      <c r="B305" s="72"/>
      <c r="C305" s="72"/>
      <c r="D305" s="72"/>
      <c r="E305" s="72"/>
      <c r="F305" s="72"/>
      <c r="G305" s="72"/>
      <c r="H305" s="72"/>
      <c r="I305" s="72"/>
      <c r="J305" s="72"/>
      <c r="K305" s="72"/>
    </row>
    <row r="306" spans="1:11" ht="14">
      <c r="A306" s="71"/>
      <c r="B306" s="72"/>
      <c r="C306" s="72"/>
      <c r="D306" s="72"/>
      <c r="E306" s="72"/>
      <c r="F306" s="72"/>
      <c r="G306" s="72"/>
      <c r="H306" s="72"/>
      <c r="I306" s="72"/>
      <c r="J306" s="72"/>
      <c r="K306" s="72"/>
    </row>
    <row r="307" spans="1:11" ht="14">
      <c r="A307" s="71"/>
      <c r="B307" s="72"/>
      <c r="C307" s="72"/>
      <c r="D307" s="72"/>
      <c r="E307" s="72"/>
      <c r="F307" s="72"/>
      <c r="G307" s="72"/>
      <c r="H307" s="72"/>
      <c r="I307" s="72"/>
      <c r="J307" s="72"/>
      <c r="K307" s="72"/>
    </row>
    <row r="308" spans="1:11" ht="14">
      <c r="A308" s="71"/>
      <c r="B308" s="72"/>
      <c r="C308" s="72"/>
      <c r="D308" s="72"/>
      <c r="E308" s="72"/>
      <c r="F308" s="72"/>
      <c r="G308" s="72"/>
      <c r="H308" s="72"/>
      <c r="I308" s="72"/>
      <c r="J308" s="72"/>
      <c r="K308" s="72"/>
    </row>
    <row r="309" spans="1:11" ht="14">
      <c r="A309" s="71"/>
      <c r="B309" s="72"/>
      <c r="C309" s="72"/>
      <c r="D309" s="72"/>
      <c r="E309" s="72"/>
      <c r="F309" s="72"/>
      <c r="G309" s="72"/>
      <c r="H309" s="72"/>
      <c r="I309" s="72"/>
      <c r="J309" s="72"/>
      <c r="K309" s="72"/>
    </row>
    <row r="310" spans="1:11" ht="14">
      <c r="A310" s="71"/>
      <c r="B310" s="72"/>
      <c r="C310" s="72"/>
      <c r="D310" s="72"/>
      <c r="E310" s="72"/>
      <c r="F310" s="72"/>
      <c r="G310" s="72"/>
      <c r="H310" s="72"/>
      <c r="I310" s="72"/>
      <c r="J310" s="72"/>
      <c r="K310" s="72"/>
    </row>
    <row r="311" spans="1:11" ht="14">
      <c r="A311" s="71"/>
      <c r="B311" s="72"/>
      <c r="C311" s="72"/>
      <c r="D311" s="72"/>
      <c r="E311" s="72"/>
      <c r="F311" s="72"/>
      <c r="G311" s="72"/>
      <c r="H311" s="72"/>
      <c r="I311" s="72"/>
      <c r="J311" s="72"/>
      <c r="K311" s="72"/>
    </row>
    <row r="312" spans="1:11" ht="14">
      <c r="A312" s="71"/>
      <c r="B312" s="72"/>
      <c r="C312" s="72"/>
      <c r="D312" s="72"/>
      <c r="E312" s="72"/>
      <c r="F312" s="72"/>
      <c r="G312" s="72"/>
      <c r="H312" s="72"/>
      <c r="I312" s="72"/>
      <c r="J312" s="72"/>
      <c r="K312" s="72"/>
    </row>
    <row r="313" spans="1:11" ht="14">
      <c r="A313" s="71"/>
      <c r="B313" s="72"/>
      <c r="C313" s="72"/>
      <c r="D313" s="72"/>
      <c r="E313" s="72"/>
      <c r="F313" s="72"/>
      <c r="G313" s="72"/>
      <c r="H313" s="72"/>
      <c r="I313" s="72"/>
      <c r="J313" s="72"/>
      <c r="K313" s="72"/>
    </row>
    <row r="314" spans="1:11" ht="14">
      <c r="A314" s="71"/>
      <c r="B314" s="72"/>
      <c r="C314" s="72"/>
      <c r="D314" s="72"/>
      <c r="E314" s="72"/>
      <c r="F314" s="72"/>
      <c r="G314" s="72"/>
      <c r="H314" s="72"/>
      <c r="I314" s="72"/>
      <c r="J314" s="72"/>
      <c r="K314" s="72"/>
    </row>
    <row r="315" spans="1:11" ht="14">
      <c r="A315" s="71"/>
      <c r="B315" s="72"/>
      <c r="C315" s="72"/>
      <c r="D315" s="72"/>
      <c r="E315" s="72"/>
      <c r="F315" s="72"/>
      <c r="G315" s="72"/>
      <c r="H315" s="72"/>
      <c r="I315" s="72"/>
      <c r="J315" s="72"/>
      <c r="K315" s="72"/>
    </row>
    <row r="316" spans="1:11" ht="14">
      <c r="A316" s="71"/>
      <c r="B316" s="72"/>
      <c r="C316" s="72"/>
      <c r="D316" s="72"/>
      <c r="E316" s="72"/>
      <c r="F316" s="72"/>
      <c r="G316" s="72"/>
      <c r="H316" s="72"/>
      <c r="I316" s="72"/>
      <c r="J316" s="72"/>
      <c r="K316" s="72"/>
    </row>
    <row r="317" spans="1:11" ht="14">
      <c r="A317" s="71"/>
      <c r="B317" s="72"/>
      <c r="C317" s="72"/>
      <c r="D317" s="72"/>
      <c r="E317" s="72"/>
      <c r="F317" s="72"/>
      <c r="G317" s="72"/>
      <c r="H317" s="72"/>
      <c r="I317" s="72"/>
      <c r="J317" s="72"/>
      <c r="K317" s="72"/>
    </row>
    <row r="318" spans="1:11" ht="14">
      <c r="A318" s="71"/>
      <c r="B318" s="72"/>
      <c r="C318" s="72"/>
      <c r="D318" s="72"/>
      <c r="E318" s="72"/>
      <c r="F318" s="72"/>
      <c r="G318" s="72"/>
      <c r="H318" s="72"/>
      <c r="I318" s="72"/>
      <c r="J318" s="72"/>
      <c r="K318" s="72"/>
    </row>
    <row r="319" spans="1:11" ht="14">
      <c r="A319" s="71"/>
      <c r="B319" s="72"/>
      <c r="C319" s="72"/>
      <c r="D319" s="72"/>
      <c r="E319" s="72"/>
      <c r="F319" s="72"/>
      <c r="G319" s="72"/>
      <c r="H319" s="72"/>
      <c r="I319" s="72"/>
      <c r="J319" s="72"/>
      <c r="K319" s="72"/>
    </row>
    <row r="320" spans="1:11" ht="14">
      <c r="A320" s="71"/>
      <c r="B320" s="72"/>
      <c r="C320" s="72"/>
      <c r="D320" s="72"/>
      <c r="E320" s="72"/>
      <c r="F320" s="72"/>
      <c r="G320" s="72"/>
      <c r="H320" s="72"/>
      <c r="I320" s="72"/>
      <c r="J320" s="72"/>
      <c r="K320" s="72"/>
    </row>
    <row r="321" spans="1:11" ht="14">
      <c r="A321" s="71"/>
      <c r="B321" s="72"/>
      <c r="C321" s="72"/>
      <c r="D321" s="72"/>
      <c r="E321" s="72"/>
      <c r="F321" s="72"/>
      <c r="G321" s="72"/>
      <c r="H321" s="72"/>
      <c r="I321" s="72"/>
      <c r="J321" s="72"/>
      <c r="K321" s="72"/>
    </row>
    <row r="322" spans="1:11" ht="14">
      <c r="A322" s="71"/>
      <c r="B322" s="72"/>
      <c r="C322" s="72"/>
      <c r="D322" s="72"/>
      <c r="E322" s="72"/>
      <c r="F322" s="72"/>
      <c r="G322" s="72"/>
      <c r="H322" s="72"/>
      <c r="I322" s="72"/>
      <c r="J322" s="72"/>
      <c r="K322" s="72"/>
    </row>
    <row r="323" spans="1:11" ht="14">
      <c r="A323" s="71"/>
      <c r="B323" s="72"/>
      <c r="C323" s="72"/>
      <c r="D323" s="72"/>
      <c r="E323" s="72"/>
      <c r="F323" s="72"/>
      <c r="G323" s="72"/>
      <c r="H323" s="72"/>
      <c r="I323" s="72"/>
      <c r="J323" s="72"/>
      <c r="K323" s="72"/>
    </row>
    <row r="324" spans="1:11" ht="14">
      <c r="A324" s="71"/>
      <c r="B324" s="72"/>
      <c r="C324" s="72"/>
      <c r="D324" s="72"/>
      <c r="E324" s="72"/>
      <c r="F324" s="72"/>
      <c r="G324" s="72"/>
      <c r="H324" s="72"/>
      <c r="I324" s="72"/>
      <c r="J324" s="72"/>
      <c r="K324" s="72"/>
    </row>
    <row r="325" spans="1:11" ht="14">
      <c r="A325" s="71"/>
      <c r="B325" s="72"/>
      <c r="C325" s="72"/>
      <c r="D325" s="72"/>
      <c r="E325" s="72"/>
      <c r="F325" s="72"/>
      <c r="G325" s="72"/>
      <c r="H325" s="72"/>
      <c r="I325" s="72"/>
      <c r="J325" s="72"/>
      <c r="K325" s="72"/>
    </row>
    <row r="326" spans="1:11" ht="14">
      <c r="A326" s="71"/>
      <c r="B326" s="72"/>
      <c r="C326" s="72"/>
      <c r="D326" s="72"/>
      <c r="E326" s="72"/>
      <c r="F326" s="72"/>
      <c r="G326" s="72"/>
      <c r="H326" s="72"/>
      <c r="I326" s="72"/>
      <c r="J326" s="72"/>
      <c r="K326" s="72"/>
    </row>
    <row r="327" spans="1:11" ht="14">
      <c r="A327" s="71"/>
      <c r="B327" s="72"/>
      <c r="C327" s="72"/>
      <c r="D327" s="72"/>
      <c r="E327" s="72"/>
      <c r="F327" s="72"/>
      <c r="G327" s="72"/>
      <c r="H327" s="72"/>
      <c r="I327" s="72"/>
      <c r="J327" s="72"/>
      <c r="K327" s="72"/>
    </row>
    <row r="328" spans="1:11" ht="14">
      <c r="A328" s="71"/>
      <c r="B328" s="72"/>
      <c r="C328" s="72"/>
      <c r="D328" s="72"/>
      <c r="E328" s="72"/>
      <c r="F328" s="72"/>
      <c r="G328" s="72"/>
      <c r="H328" s="72"/>
      <c r="I328" s="72"/>
      <c r="J328" s="72"/>
      <c r="K328" s="72"/>
    </row>
    <row r="329" spans="1:11" ht="14">
      <c r="A329" s="71"/>
      <c r="B329" s="72"/>
      <c r="C329" s="72"/>
      <c r="D329" s="72"/>
      <c r="E329" s="72"/>
      <c r="F329" s="72"/>
      <c r="G329" s="72"/>
      <c r="H329" s="72"/>
      <c r="I329" s="72"/>
      <c r="J329" s="72"/>
      <c r="K329" s="72"/>
    </row>
    <row r="330" spans="1:11" ht="14">
      <c r="A330" s="71"/>
      <c r="B330" s="72"/>
      <c r="C330" s="72"/>
      <c r="D330" s="72"/>
      <c r="E330" s="72"/>
      <c r="F330" s="72"/>
      <c r="G330" s="72"/>
      <c r="H330" s="72"/>
      <c r="I330" s="72"/>
      <c r="J330" s="72"/>
      <c r="K330" s="72"/>
    </row>
    <row r="331" spans="1:11" ht="14">
      <c r="A331" s="71"/>
      <c r="B331" s="72"/>
      <c r="C331" s="72"/>
      <c r="D331" s="72"/>
      <c r="E331" s="72"/>
      <c r="F331" s="72"/>
      <c r="G331" s="72"/>
      <c r="H331" s="72"/>
      <c r="I331" s="72"/>
      <c r="J331" s="72"/>
      <c r="K331" s="72"/>
    </row>
    <row r="332" spans="1:11" ht="14">
      <c r="A332" s="71"/>
      <c r="B332" s="72"/>
      <c r="C332" s="72"/>
      <c r="D332" s="72"/>
      <c r="E332" s="72"/>
      <c r="F332" s="72"/>
      <c r="G332" s="72"/>
      <c r="H332" s="72"/>
      <c r="I332" s="72"/>
      <c r="J332" s="72"/>
      <c r="K332" s="72"/>
    </row>
    <row r="333" spans="1:11" ht="14">
      <c r="A333" s="71"/>
      <c r="B333" s="72"/>
      <c r="C333" s="72"/>
      <c r="D333" s="72"/>
      <c r="E333" s="72"/>
      <c r="F333" s="72"/>
      <c r="G333" s="72"/>
      <c r="H333" s="72"/>
      <c r="I333" s="72"/>
      <c r="J333" s="72"/>
      <c r="K333" s="72"/>
    </row>
    <row r="334" spans="1:11" ht="14">
      <c r="A334" s="71"/>
      <c r="B334" s="72"/>
      <c r="C334" s="72"/>
      <c r="D334" s="72"/>
      <c r="E334" s="72"/>
      <c r="F334" s="72"/>
      <c r="G334" s="72"/>
      <c r="H334" s="72"/>
      <c r="I334" s="72"/>
      <c r="J334" s="72"/>
      <c r="K334" s="72"/>
    </row>
    <row r="335" spans="1:11" ht="14">
      <c r="A335" s="71"/>
      <c r="B335" s="72"/>
      <c r="C335" s="72"/>
      <c r="D335" s="72"/>
      <c r="E335" s="72"/>
      <c r="F335" s="72"/>
      <c r="G335" s="72"/>
      <c r="H335" s="72"/>
      <c r="I335" s="72"/>
      <c r="J335" s="72"/>
      <c r="K335" s="72"/>
    </row>
    <row r="336" spans="1:11" ht="14">
      <c r="A336" s="71"/>
      <c r="B336" s="72"/>
      <c r="C336" s="72"/>
      <c r="D336" s="72"/>
      <c r="E336" s="72"/>
      <c r="F336" s="72"/>
      <c r="G336" s="72"/>
      <c r="H336" s="72"/>
      <c r="I336" s="72"/>
      <c r="J336" s="72"/>
      <c r="K336" s="72"/>
    </row>
    <row r="337" spans="1:11" ht="14">
      <c r="A337" s="71"/>
      <c r="B337" s="72"/>
      <c r="C337" s="72"/>
      <c r="D337" s="72"/>
      <c r="E337" s="72"/>
      <c r="F337" s="72"/>
      <c r="G337" s="72"/>
      <c r="H337" s="72"/>
      <c r="I337" s="72"/>
      <c r="J337" s="72"/>
      <c r="K337" s="72"/>
    </row>
    <row r="338" spans="1:11" ht="14">
      <c r="A338" s="71"/>
      <c r="B338" s="72"/>
      <c r="C338" s="72"/>
      <c r="D338" s="72"/>
      <c r="E338" s="72"/>
      <c r="F338" s="72"/>
      <c r="G338" s="72"/>
      <c r="H338" s="72"/>
      <c r="I338" s="72"/>
      <c r="J338" s="72"/>
      <c r="K338" s="72"/>
    </row>
    <row r="339" spans="1:11" ht="14">
      <c r="A339" s="71"/>
      <c r="B339" s="72"/>
      <c r="C339" s="72"/>
      <c r="D339" s="72"/>
      <c r="E339" s="72"/>
      <c r="F339" s="72"/>
      <c r="G339" s="72"/>
      <c r="H339" s="72"/>
      <c r="I339" s="72"/>
      <c r="J339" s="72"/>
      <c r="K339" s="72"/>
    </row>
    <row r="340" spans="1:11" ht="14">
      <c r="A340" s="71"/>
      <c r="B340" s="72"/>
      <c r="C340" s="72"/>
      <c r="D340" s="72"/>
      <c r="E340" s="72"/>
      <c r="F340" s="72"/>
      <c r="G340" s="72"/>
      <c r="H340" s="72"/>
      <c r="I340" s="72"/>
      <c r="J340" s="72"/>
      <c r="K340" s="72"/>
    </row>
    <row r="341" spans="1:11" ht="14">
      <c r="A341" s="71"/>
      <c r="B341" s="72"/>
      <c r="C341" s="72"/>
      <c r="D341" s="72"/>
      <c r="E341" s="72"/>
      <c r="F341" s="72"/>
      <c r="G341" s="72"/>
      <c r="H341" s="72"/>
      <c r="I341" s="72"/>
      <c r="J341" s="72"/>
      <c r="K341" s="72"/>
    </row>
    <row r="342" spans="1:11" ht="14">
      <c r="A342" s="71"/>
      <c r="B342" s="72"/>
      <c r="C342" s="72"/>
      <c r="D342" s="72"/>
      <c r="E342" s="72"/>
      <c r="F342" s="72"/>
      <c r="G342" s="72"/>
      <c r="H342" s="72"/>
      <c r="I342" s="72"/>
      <c r="J342" s="72"/>
      <c r="K342" s="72"/>
    </row>
    <row r="343" spans="1:11" ht="14">
      <c r="A343" s="71"/>
      <c r="B343" s="72"/>
      <c r="C343" s="72"/>
      <c r="D343" s="72"/>
      <c r="E343" s="72"/>
      <c r="F343" s="72"/>
      <c r="G343" s="72"/>
      <c r="H343" s="72"/>
      <c r="I343" s="72"/>
      <c r="J343" s="72"/>
      <c r="K343" s="72"/>
    </row>
    <row r="344" spans="1:11" ht="14">
      <c r="A344" s="71"/>
      <c r="B344" s="72"/>
      <c r="C344" s="72"/>
      <c r="D344" s="72"/>
      <c r="E344" s="72"/>
      <c r="F344" s="72"/>
      <c r="G344" s="72"/>
      <c r="H344" s="72"/>
      <c r="I344" s="72"/>
      <c r="J344" s="72"/>
      <c r="K344" s="72"/>
    </row>
    <row r="345" spans="1:11" ht="14">
      <c r="A345" s="71"/>
      <c r="B345" s="72"/>
      <c r="C345" s="72"/>
      <c r="D345" s="72"/>
      <c r="E345" s="72"/>
      <c r="F345" s="72"/>
      <c r="G345" s="72"/>
      <c r="H345" s="72"/>
      <c r="I345" s="72"/>
      <c r="J345" s="72"/>
      <c r="K345" s="72"/>
    </row>
    <row r="346" spans="1:11" ht="14">
      <c r="A346" s="71"/>
      <c r="B346" s="72"/>
      <c r="C346" s="72"/>
      <c r="D346" s="72"/>
      <c r="E346" s="72"/>
      <c r="F346" s="72"/>
      <c r="G346" s="72"/>
      <c r="H346" s="72"/>
      <c r="I346" s="72"/>
      <c r="J346" s="72"/>
      <c r="K346" s="72"/>
    </row>
    <row r="347" spans="1:11" ht="14">
      <c r="A347" s="71"/>
      <c r="B347" s="72"/>
      <c r="C347" s="72"/>
      <c r="D347" s="72"/>
      <c r="E347" s="72"/>
      <c r="F347" s="72"/>
      <c r="G347" s="72"/>
      <c r="H347" s="72"/>
      <c r="I347" s="72"/>
      <c r="J347" s="72"/>
      <c r="K347" s="72"/>
    </row>
    <row r="348" spans="1:11" ht="14">
      <c r="A348" s="71"/>
      <c r="B348" s="72"/>
      <c r="C348" s="72"/>
      <c r="D348" s="72"/>
      <c r="E348" s="72"/>
      <c r="F348" s="72"/>
      <c r="G348" s="72"/>
      <c r="H348" s="72"/>
      <c r="I348" s="72"/>
      <c r="J348" s="72"/>
      <c r="K348" s="72"/>
    </row>
    <row r="349" spans="1:11" ht="14">
      <c r="A349" s="71"/>
      <c r="B349" s="72"/>
      <c r="C349" s="72"/>
      <c r="D349" s="72"/>
      <c r="E349" s="72"/>
      <c r="F349" s="72"/>
      <c r="G349" s="72"/>
      <c r="H349" s="72"/>
      <c r="I349" s="72"/>
      <c r="J349" s="72"/>
      <c r="K349" s="72"/>
    </row>
    <row r="350" spans="1:11" ht="14">
      <c r="A350" s="71"/>
      <c r="B350" s="72"/>
      <c r="C350" s="72"/>
      <c r="D350" s="72"/>
      <c r="E350" s="72"/>
      <c r="F350" s="72"/>
      <c r="G350" s="72"/>
      <c r="H350" s="72"/>
      <c r="I350" s="72"/>
      <c r="J350" s="72"/>
      <c r="K350" s="72"/>
    </row>
    <row r="351" spans="1:11" ht="14">
      <c r="A351" s="71"/>
      <c r="B351" s="72"/>
      <c r="C351" s="72"/>
      <c r="D351" s="72"/>
      <c r="E351" s="72"/>
      <c r="F351" s="72"/>
      <c r="G351" s="72"/>
      <c r="H351" s="72"/>
      <c r="I351" s="72"/>
      <c r="J351" s="72"/>
      <c r="K351" s="72"/>
    </row>
    <row r="352" spans="1:11" ht="14">
      <c r="A352" s="71"/>
      <c r="B352" s="72"/>
      <c r="C352" s="72"/>
      <c r="D352" s="72"/>
      <c r="E352" s="72"/>
      <c r="F352" s="72"/>
      <c r="G352" s="72"/>
      <c r="H352" s="72"/>
      <c r="I352" s="72"/>
      <c r="J352" s="72"/>
      <c r="K352" s="72"/>
    </row>
    <row r="353" spans="1:11" ht="14">
      <c r="A353" s="71"/>
      <c r="B353" s="72"/>
      <c r="C353" s="72"/>
      <c r="D353" s="72"/>
      <c r="E353" s="72"/>
      <c r="F353" s="72"/>
      <c r="G353" s="72"/>
      <c r="H353" s="72"/>
      <c r="I353" s="72"/>
      <c r="J353" s="72"/>
      <c r="K353" s="72"/>
    </row>
    <row r="354" spans="1:11" ht="14">
      <c r="A354" s="71"/>
      <c r="B354" s="72"/>
      <c r="C354" s="72"/>
      <c r="D354" s="72"/>
      <c r="E354" s="72"/>
      <c r="F354" s="72"/>
      <c r="G354" s="72"/>
      <c r="H354" s="72"/>
      <c r="I354" s="72"/>
      <c r="J354" s="72"/>
      <c r="K354" s="72"/>
    </row>
    <row r="355" spans="1:11" ht="14">
      <c r="A355" s="71"/>
      <c r="B355" s="72"/>
      <c r="C355" s="72"/>
      <c r="D355" s="72"/>
      <c r="E355" s="72"/>
      <c r="F355" s="72"/>
      <c r="G355" s="72"/>
      <c r="H355" s="72"/>
      <c r="I355" s="72"/>
      <c r="J355" s="72"/>
      <c r="K355" s="72"/>
    </row>
    <row r="356" spans="1:11" ht="14">
      <c r="A356" s="71"/>
      <c r="B356" s="72"/>
      <c r="C356" s="72"/>
      <c r="D356" s="72"/>
      <c r="E356" s="72"/>
      <c r="F356" s="72"/>
      <c r="G356" s="72"/>
      <c r="H356" s="72"/>
      <c r="I356" s="72"/>
      <c r="J356" s="72"/>
      <c r="K356" s="72"/>
    </row>
    <row r="357" spans="1:11" ht="14">
      <c r="A357" s="71"/>
      <c r="B357" s="72"/>
      <c r="C357" s="72"/>
      <c r="D357" s="72"/>
      <c r="E357" s="72"/>
      <c r="F357" s="72"/>
      <c r="G357" s="72"/>
      <c r="H357" s="72"/>
      <c r="I357" s="72"/>
      <c r="J357" s="72"/>
      <c r="K357" s="72"/>
    </row>
    <row r="358" spans="1:11" ht="14">
      <c r="A358" s="71"/>
      <c r="B358" s="72"/>
      <c r="C358" s="72"/>
      <c r="D358" s="72"/>
      <c r="E358" s="72"/>
      <c r="F358" s="72"/>
      <c r="G358" s="72"/>
      <c r="H358" s="72"/>
      <c r="I358" s="72"/>
      <c r="J358" s="72"/>
      <c r="K358" s="72"/>
    </row>
    <row r="359" spans="1:11" ht="14">
      <c r="A359" s="71"/>
      <c r="B359" s="72"/>
      <c r="C359" s="72"/>
      <c r="D359" s="72"/>
      <c r="E359" s="72"/>
      <c r="F359" s="72"/>
      <c r="G359" s="72"/>
      <c r="H359" s="72"/>
      <c r="I359" s="72"/>
      <c r="J359" s="72"/>
      <c r="K359" s="72"/>
    </row>
    <row r="360" spans="1:11" ht="14">
      <c r="A360" s="71"/>
      <c r="B360" s="72"/>
      <c r="C360" s="72"/>
      <c r="D360" s="72"/>
      <c r="E360" s="72"/>
      <c r="F360" s="72"/>
      <c r="G360" s="72"/>
      <c r="H360" s="72"/>
      <c r="I360" s="72"/>
      <c r="J360" s="72"/>
      <c r="K360" s="72"/>
    </row>
    <row r="361" spans="1:11" ht="14">
      <c r="A361" s="71"/>
      <c r="B361" s="72"/>
      <c r="C361" s="72"/>
      <c r="D361" s="72"/>
      <c r="E361" s="72"/>
      <c r="F361" s="72"/>
      <c r="G361" s="72"/>
      <c r="H361" s="72"/>
      <c r="I361" s="72"/>
      <c r="J361" s="72"/>
      <c r="K361" s="72"/>
    </row>
    <row r="362" spans="1:11" ht="14">
      <c r="A362" s="71"/>
      <c r="B362" s="72"/>
      <c r="C362" s="72"/>
      <c r="D362" s="72"/>
      <c r="E362" s="72"/>
      <c r="F362" s="72"/>
      <c r="G362" s="72"/>
      <c r="H362" s="72"/>
      <c r="I362" s="72"/>
      <c r="J362" s="72"/>
      <c r="K362" s="72"/>
    </row>
    <row r="363" spans="1:11" ht="14">
      <c r="A363" s="71"/>
      <c r="B363" s="72"/>
      <c r="C363" s="72"/>
      <c r="D363" s="72"/>
      <c r="E363" s="72"/>
      <c r="F363" s="72"/>
      <c r="G363" s="72"/>
      <c r="H363" s="72"/>
      <c r="I363" s="72"/>
      <c r="J363" s="72"/>
      <c r="K363" s="72"/>
    </row>
    <row r="364" spans="1:11" ht="14">
      <c r="A364" s="71"/>
      <c r="B364" s="72"/>
      <c r="C364" s="72"/>
      <c r="D364" s="72"/>
      <c r="E364" s="72"/>
      <c r="F364" s="72"/>
      <c r="G364" s="72"/>
      <c r="H364" s="72"/>
      <c r="I364" s="72"/>
      <c r="J364" s="72"/>
      <c r="K364" s="72"/>
    </row>
    <row r="365" spans="1:11" ht="14">
      <c r="A365" s="71"/>
      <c r="B365" s="72"/>
      <c r="C365" s="72"/>
      <c r="D365" s="72"/>
      <c r="E365" s="72"/>
      <c r="F365" s="72"/>
      <c r="G365" s="72"/>
      <c r="H365" s="72"/>
      <c r="I365" s="72"/>
      <c r="J365" s="72"/>
      <c r="K365" s="72"/>
    </row>
    <row r="366" spans="1:11" ht="14">
      <c r="A366" s="71"/>
      <c r="B366" s="72"/>
      <c r="C366" s="72"/>
      <c r="D366" s="72"/>
      <c r="E366" s="72"/>
      <c r="F366" s="72"/>
      <c r="G366" s="72"/>
      <c r="H366" s="72"/>
      <c r="I366" s="72"/>
      <c r="J366" s="72"/>
      <c r="K366" s="72"/>
    </row>
    <row r="367" spans="1:11" ht="14">
      <c r="A367" s="71"/>
      <c r="B367" s="72"/>
      <c r="C367" s="72"/>
      <c r="D367" s="72"/>
      <c r="E367" s="72"/>
      <c r="F367" s="72"/>
      <c r="G367" s="72"/>
      <c r="H367" s="72"/>
      <c r="I367" s="72"/>
      <c r="J367" s="72"/>
      <c r="K367" s="72"/>
    </row>
    <row r="368" spans="1:11" ht="14">
      <c r="A368" s="71"/>
      <c r="B368" s="72"/>
      <c r="C368" s="72"/>
      <c r="D368" s="72"/>
      <c r="E368" s="72"/>
      <c r="F368" s="72"/>
      <c r="G368" s="72"/>
      <c r="H368" s="72"/>
      <c r="I368" s="72"/>
      <c r="J368" s="72"/>
      <c r="K368" s="72"/>
    </row>
    <row r="369" spans="1:11" ht="14">
      <c r="A369" s="71"/>
      <c r="B369" s="72"/>
      <c r="C369" s="72"/>
      <c r="D369" s="72"/>
      <c r="E369" s="72"/>
      <c r="F369" s="72"/>
      <c r="G369" s="72"/>
      <c r="H369" s="72"/>
      <c r="I369" s="72"/>
      <c r="J369" s="72"/>
      <c r="K369" s="72"/>
    </row>
    <row r="370" spans="1:11" ht="14">
      <c r="A370" s="71"/>
      <c r="B370" s="72"/>
      <c r="C370" s="72"/>
      <c r="D370" s="72"/>
      <c r="E370" s="72"/>
      <c r="F370" s="72"/>
      <c r="G370" s="72"/>
      <c r="H370" s="72"/>
      <c r="I370" s="72"/>
      <c r="J370" s="72"/>
      <c r="K370" s="72"/>
    </row>
    <row r="371" spans="1:11" ht="14">
      <c r="A371" s="71"/>
      <c r="B371" s="72"/>
      <c r="C371" s="72"/>
      <c r="D371" s="72"/>
      <c r="E371" s="72"/>
      <c r="F371" s="72"/>
      <c r="G371" s="72"/>
      <c r="H371" s="72"/>
      <c r="I371" s="72"/>
      <c r="J371" s="72"/>
      <c r="K371" s="72"/>
    </row>
    <row r="372" spans="1:11" ht="14">
      <c r="A372" s="71"/>
      <c r="B372" s="72"/>
      <c r="C372" s="72"/>
      <c r="D372" s="72"/>
      <c r="E372" s="72"/>
      <c r="F372" s="72"/>
      <c r="G372" s="72"/>
      <c r="H372" s="72"/>
      <c r="I372" s="72"/>
      <c r="J372" s="72"/>
      <c r="K372" s="72"/>
    </row>
    <row r="373" spans="1:11" ht="14">
      <c r="A373" s="71"/>
      <c r="B373" s="72"/>
      <c r="C373" s="72"/>
      <c r="D373" s="72"/>
      <c r="E373" s="72"/>
      <c r="F373" s="72"/>
      <c r="G373" s="72"/>
      <c r="H373" s="72"/>
      <c r="I373" s="72"/>
      <c r="J373" s="72"/>
      <c r="K373" s="72"/>
    </row>
    <row r="374" spans="1:11" ht="14">
      <c r="A374" s="71"/>
      <c r="B374" s="72"/>
      <c r="C374" s="72"/>
      <c r="D374" s="72"/>
      <c r="E374" s="72"/>
      <c r="F374" s="72"/>
      <c r="G374" s="72"/>
      <c r="H374" s="72"/>
      <c r="I374" s="72"/>
      <c r="J374" s="72"/>
      <c r="K374" s="72"/>
    </row>
    <row r="375" spans="1:11" ht="14">
      <c r="A375" s="71"/>
      <c r="B375" s="72"/>
      <c r="C375" s="72"/>
      <c r="D375" s="72"/>
      <c r="E375" s="72"/>
      <c r="F375" s="72"/>
      <c r="G375" s="72"/>
      <c r="H375" s="72"/>
      <c r="I375" s="72"/>
      <c r="J375" s="72"/>
      <c r="K375" s="72"/>
    </row>
    <row r="376" spans="1:11" ht="14">
      <c r="A376" s="71"/>
      <c r="B376" s="72"/>
      <c r="C376" s="72"/>
      <c r="D376" s="72"/>
      <c r="E376" s="72"/>
      <c r="F376" s="72"/>
      <c r="G376" s="72"/>
      <c r="H376" s="72"/>
      <c r="I376" s="72"/>
      <c r="J376" s="72"/>
      <c r="K376" s="72"/>
    </row>
    <row r="377" spans="1:11" ht="14">
      <c r="A377" s="71"/>
      <c r="B377" s="72"/>
      <c r="C377" s="72"/>
      <c r="D377" s="72"/>
      <c r="E377" s="72"/>
      <c r="F377" s="72"/>
      <c r="G377" s="72"/>
      <c r="H377" s="72"/>
      <c r="I377" s="72"/>
      <c r="J377" s="72"/>
      <c r="K377" s="72"/>
    </row>
    <row r="378" spans="1:11" ht="14">
      <c r="A378" s="71"/>
      <c r="B378" s="72"/>
      <c r="C378" s="72"/>
      <c r="D378" s="72"/>
      <c r="E378" s="72"/>
      <c r="F378" s="72"/>
      <c r="G378" s="72"/>
      <c r="H378" s="72"/>
      <c r="I378" s="72"/>
      <c r="J378" s="72"/>
      <c r="K378" s="72"/>
    </row>
    <row r="379" spans="1:11" ht="14">
      <c r="A379" s="71"/>
      <c r="B379" s="72"/>
      <c r="C379" s="72"/>
      <c r="D379" s="72"/>
      <c r="E379" s="72"/>
      <c r="F379" s="72"/>
      <c r="G379" s="72"/>
      <c r="H379" s="72"/>
      <c r="I379" s="72"/>
      <c r="J379" s="72"/>
      <c r="K379" s="72"/>
    </row>
    <row r="380" spans="1:11" ht="14">
      <c r="A380" s="71"/>
      <c r="B380" s="72"/>
      <c r="C380" s="72"/>
      <c r="D380" s="72"/>
      <c r="E380" s="72"/>
      <c r="F380" s="72"/>
      <c r="G380" s="72"/>
      <c r="H380" s="72"/>
      <c r="I380" s="72"/>
      <c r="J380" s="72"/>
      <c r="K380" s="72"/>
    </row>
    <row r="381" spans="1:11" ht="14">
      <c r="A381" s="71"/>
      <c r="B381" s="72"/>
      <c r="C381" s="72"/>
      <c r="D381" s="72"/>
      <c r="E381" s="72"/>
      <c r="F381" s="72"/>
      <c r="G381" s="72"/>
      <c r="H381" s="72"/>
      <c r="I381" s="72"/>
      <c r="J381" s="72"/>
      <c r="K381" s="72"/>
    </row>
    <row r="382" spans="1:11" ht="14">
      <c r="A382" s="71"/>
      <c r="B382" s="72"/>
      <c r="C382" s="72"/>
      <c r="D382" s="72"/>
      <c r="E382" s="72"/>
      <c r="F382" s="72"/>
      <c r="G382" s="72"/>
      <c r="H382" s="72"/>
      <c r="I382" s="72"/>
      <c r="J382" s="72"/>
      <c r="K382" s="72"/>
    </row>
    <row r="383" spans="1:11" ht="14">
      <c r="A383" s="71"/>
      <c r="B383" s="72"/>
      <c r="C383" s="72"/>
      <c r="D383" s="72"/>
      <c r="E383" s="72"/>
      <c r="F383" s="72"/>
      <c r="G383" s="72"/>
      <c r="H383" s="72"/>
      <c r="I383" s="72"/>
      <c r="J383" s="72"/>
      <c r="K383" s="72"/>
    </row>
    <row r="384" spans="1:11" ht="14">
      <c r="A384" s="71"/>
      <c r="B384" s="72"/>
      <c r="C384" s="72"/>
      <c r="D384" s="72"/>
      <c r="E384" s="72"/>
      <c r="F384" s="72"/>
      <c r="G384" s="72"/>
      <c r="H384" s="72"/>
      <c r="I384" s="72"/>
      <c r="J384" s="72"/>
      <c r="K384" s="72"/>
    </row>
    <row r="385" spans="1:11" ht="14">
      <c r="A385" s="71"/>
      <c r="B385" s="72"/>
      <c r="C385" s="72"/>
      <c r="D385" s="72"/>
      <c r="E385" s="72"/>
      <c r="F385" s="72"/>
      <c r="G385" s="72"/>
      <c r="H385" s="72"/>
      <c r="I385" s="72"/>
      <c r="J385" s="72"/>
      <c r="K385" s="72"/>
    </row>
    <row r="386" spans="1:11" ht="14">
      <c r="A386" s="71"/>
      <c r="B386" s="72"/>
      <c r="C386" s="72"/>
      <c r="D386" s="72"/>
      <c r="E386" s="72"/>
      <c r="F386" s="72"/>
      <c r="G386" s="72"/>
      <c r="H386" s="72"/>
      <c r="I386" s="72"/>
      <c r="J386" s="72"/>
      <c r="K386" s="72"/>
    </row>
    <row r="387" spans="1:11" ht="14">
      <c r="A387" s="71"/>
      <c r="B387" s="72"/>
      <c r="C387" s="72"/>
      <c r="D387" s="72"/>
      <c r="E387" s="72"/>
      <c r="F387" s="72"/>
      <c r="G387" s="72"/>
      <c r="H387" s="72"/>
      <c r="I387" s="72"/>
      <c r="J387" s="72"/>
      <c r="K387" s="72"/>
    </row>
    <row r="388" spans="1:11" ht="14">
      <c r="A388" s="71"/>
      <c r="B388" s="72"/>
      <c r="C388" s="72"/>
      <c r="D388" s="72"/>
      <c r="E388" s="72"/>
      <c r="F388" s="72"/>
      <c r="G388" s="72"/>
      <c r="H388" s="72"/>
      <c r="I388" s="72"/>
      <c r="J388" s="72"/>
      <c r="K388" s="72"/>
    </row>
    <row r="389" spans="1:11" ht="14">
      <c r="A389" s="71"/>
      <c r="B389" s="72"/>
      <c r="C389" s="72"/>
      <c r="D389" s="72"/>
      <c r="E389" s="72"/>
      <c r="F389" s="72"/>
      <c r="G389" s="72"/>
      <c r="H389" s="72"/>
      <c r="I389" s="72"/>
      <c r="J389" s="72"/>
      <c r="K389" s="72"/>
    </row>
    <row r="390" spans="1:11" ht="14">
      <c r="A390" s="71"/>
      <c r="B390" s="72"/>
      <c r="C390" s="72"/>
      <c r="D390" s="72"/>
      <c r="E390" s="72"/>
      <c r="F390" s="72"/>
      <c r="G390" s="72"/>
      <c r="H390" s="72"/>
      <c r="I390" s="72"/>
      <c r="J390" s="72"/>
      <c r="K390" s="72"/>
    </row>
    <row r="391" spans="1:11" ht="14">
      <c r="A391" s="71"/>
      <c r="B391" s="72"/>
      <c r="C391" s="72"/>
      <c r="D391" s="72"/>
      <c r="E391" s="72"/>
      <c r="F391" s="72"/>
      <c r="G391" s="72"/>
      <c r="H391" s="72"/>
      <c r="I391" s="72"/>
      <c r="J391" s="72"/>
      <c r="K391" s="72"/>
    </row>
    <row r="392" spans="1:11" ht="14">
      <c r="A392" s="71"/>
      <c r="B392" s="72"/>
      <c r="C392" s="72"/>
      <c r="D392" s="72"/>
      <c r="E392" s="72"/>
      <c r="F392" s="72"/>
      <c r="G392" s="72"/>
      <c r="H392" s="72"/>
      <c r="I392" s="72"/>
      <c r="J392" s="72"/>
      <c r="K392" s="72"/>
    </row>
    <row r="393" spans="1:11" ht="14">
      <c r="A393" s="71"/>
      <c r="B393" s="72"/>
      <c r="C393" s="72"/>
      <c r="D393" s="72"/>
      <c r="E393" s="72"/>
      <c r="F393" s="72"/>
      <c r="G393" s="72"/>
      <c r="H393" s="72"/>
      <c r="I393" s="72"/>
      <c r="J393" s="72"/>
      <c r="K393" s="72"/>
    </row>
    <row r="394" spans="1:11" ht="14">
      <c r="A394" s="71"/>
      <c r="B394" s="72"/>
      <c r="C394" s="72"/>
      <c r="D394" s="72"/>
      <c r="E394" s="72"/>
      <c r="F394" s="72"/>
      <c r="G394" s="72"/>
      <c r="H394" s="72"/>
      <c r="I394" s="72"/>
      <c r="J394" s="72"/>
      <c r="K394" s="72"/>
    </row>
    <row r="395" spans="1:11" ht="14">
      <c r="A395" s="71"/>
      <c r="B395" s="72"/>
      <c r="C395" s="72"/>
      <c r="D395" s="72"/>
      <c r="E395" s="72"/>
      <c r="F395" s="72"/>
      <c r="G395" s="72"/>
      <c r="H395" s="72"/>
      <c r="I395" s="72"/>
      <c r="J395" s="72"/>
      <c r="K395" s="72"/>
    </row>
    <row r="396" spans="1:11" ht="14">
      <c r="A396" s="71"/>
      <c r="B396" s="72"/>
      <c r="C396" s="72"/>
      <c r="D396" s="72"/>
      <c r="E396" s="72"/>
      <c r="F396" s="72"/>
      <c r="G396" s="72"/>
      <c r="H396" s="72"/>
      <c r="I396" s="72"/>
      <c r="J396" s="72"/>
      <c r="K396" s="72"/>
    </row>
    <row r="397" spans="1:11" ht="14">
      <c r="A397" s="71"/>
      <c r="B397" s="72"/>
      <c r="C397" s="72"/>
      <c r="D397" s="72"/>
      <c r="E397" s="72"/>
      <c r="F397" s="72"/>
      <c r="G397" s="72"/>
      <c r="H397" s="72"/>
      <c r="I397" s="72"/>
      <c r="J397" s="72"/>
      <c r="K397" s="72"/>
    </row>
    <row r="398" spans="1:11" ht="14">
      <c r="A398" s="71"/>
      <c r="B398" s="72"/>
      <c r="C398" s="72"/>
      <c r="D398" s="72"/>
      <c r="E398" s="72"/>
      <c r="F398" s="72"/>
      <c r="G398" s="72"/>
      <c r="H398" s="72"/>
      <c r="I398" s="72"/>
      <c r="J398" s="72"/>
      <c r="K398" s="72"/>
    </row>
    <row r="399" spans="1:11" ht="14">
      <c r="A399" s="71"/>
      <c r="B399" s="72"/>
      <c r="C399" s="72"/>
      <c r="D399" s="72"/>
      <c r="E399" s="72"/>
      <c r="F399" s="72"/>
      <c r="G399" s="72"/>
      <c r="H399" s="72"/>
      <c r="I399" s="72"/>
      <c r="J399" s="72"/>
      <c r="K399" s="72"/>
    </row>
    <row r="400" spans="1:11" ht="14">
      <c r="A400" s="71"/>
      <c r="B400" s="72"/>
      <c r="C400" s="72"/>
      <c r="D400" s="72"/>
      <c r="E400" s="72"/>
      <c r="F400" s="72"/>
      <c r="G400" s="72"/>
      <c r="H400" s="72"/>
      <c r="I400" s="72"/>
      <c r="J400" s="72"/>
      <c r="K400" s="72"/>
    </row>
    <row r="401" spans="1:11" ht="14">
      <c r="A401" s="71"/>
      <c r="B401" s="72"/>
      <c r="C401" s="72"/>
      <c r="D401" s="72"/>
      <c r="E401" s="72"/>
      <c r="F401" s="72"/>
      <c r="G401" s="72"/>
      <c r="H401" s="72"/>
      <c r="I401" s="72"/>
      <c r="J401" s="72"/>
      <c r="K401" s="72"/>
    </row>
    <row r="402" spans="1:11" ht="14">
      <c r="A402" s="71"/>
      <c r="B402" s="72"/>
      <c r="C402" s="72"/>
      <c r="D402" s="72"/>
      <c r="E402" s="72"/>
      <c r="F402" s="72"/>
      <c r="G402" s="72"/>
      <c r="H402" s="72"/>
      <c r="I402" s="72"/>
      <c r="J402" s="72"/>
      <c r="K402" s="72"/>
    </row>
    <row r="403" spans="1:11" ht="14">
      <c r="A403" s="71"/>
      <c r="B403" s="72"/>
      <c r="C403" s="72"/>
      <c r="D403" s="72"/>
      <c r="E403" s="72"/>
      <c r="F403" s="72"/>
      <c r="G403" s="72"/>
      <c r="H403" s="72"/>
      <c r="I403" s="72"/>
      <c r="J403" s="72"/>
      <c r="K403" s="72"/>
    </row>
    <row r="404" spans="1:11" ht="14">
      <c r="A404" s="71"/>
      <c r="B404" s="72"/>
      <c r="C404" s="72"/>
      <c r="D404" s="72"/>
      <c r="E404" s="72"/>
      <c r="F404" s="72"/>
      <c r="G404" s="72"/>
      <c r="H404" s="72"/>
      <c r="I404" s="72"/>
      <c r="J404" s="72"/>
      <c r="K404" s="72"/>
    </row>
    <row r="405" spans="1:11" ht="14">
      <c r="A405" s="71"/>
      <c r="B405" s="72"/>
      <c r="C405" s="72"/>
      <c r="D405" s="72"/>
      <c r="E405" s="72"/>
      <c r="F405" s="72"/>
      <c r="G405" s="72"/>
      <c r="H405" s="72"/>
      <c r="I405" s="72"/>
      <c r="J405" s="72"/>
      <c r="K405" s="72"/>
    </row>
    <row r="406" spans="1:11" ht="14">
      <c r="A406" s="71"/>
      <c r="B406" s="72"/>
      <c r="C406" s="72"/>
      <c r="D406" s="72"/>
      <c r="E406" s="72"/>
      <c r="F406" s="72"/>
      <c r="G406" s="72"/>
      <c r="H406" s="72"/>
      <c r="I406" s="72"/>
      <c r="J406" s="72"/>
      <c r="K406" s="72"/>
    </row>
    <row r="407" spans="1:11" ht="14">
      <c r="A407" s="71"/>
      <c r="B407" s="72"/>
      <c r="C407" s="72"/>
      <c r="D407" s="72"/>
      <c r="E407" s="72"/>
      <c r="F407" s="72"/>
      <c r="G407" s="72"/>
      <c r="H407" s="72"/>
      <c r="I407" s="72"/>
      <c r="J407" s="72"/>
      <c r="K407" s="72"/>
    </row>
    <row r="408" spans="1:11" ht="14">
      <c r="A408" s="71"/>
      <c r="B408" s="72"/>
      <c r="C408" s="72"/>
      <c r="D408" s="72"/>
      <c r="E408" s="72"/>
      <c r="F408" s="72"/>
      <c r="G408" s="72"/>
      <c r="H408" s="72"/>
      <c r="I408" s="72"/>
      <c r="J408" s="72"/>
      <c r="K408" s="72"/>
    </row>
    <row r="409" spans="1:11" ht="14">
      <c r="A409" s="71"/>
      <c r="B409" s="72"/>
      <c r="C409" s="72"/>
      <c r="D409" s="72"/>
      <c r="E409" s="72"/>
      <c r="F409" s="72"/>
      <c r="G409" s="72"/>
      <c r="H409" s="72"/>
      <c r="I409" s="72"/>
      <c r="J409" s="72"/>
      <c r="K409" s="72"/>
    </row>
    <row r="410" spans="1:11" ht="14">
      <c r="A410" s="71"/>
      <c r="B410" s="72"/>
      <c r="C410" s="72"/>
      <c r="D410" s="72"/>
      <c r="E410" s="72"/>
      <c r="F410" s="72"/>
      <c r="G410" s="72"/>
      <c r="H410" s="72"/>
      <c r="I410" s="72"/>
      <c r="J410" s="72"/>
      <c r="K410" s="72"/>
    </row>
    <row r="411" spans="1:11" ht="14">
      <c r="A411" s="71"/>
      <c r="B411" s="72"/>
      <c r="C411" s="72"/>
      <c r="D411" s="72"/>
      <c r="E411" s="72"/>
      <c r="F411" s="72"/>
      <c r="G411" s="72"/>
      <c r="H411" s="72"/>
      <c r="I411" s="72"/>
      <c r="J411" s="72"/>
      <c r="K411" s="72"/>
    </row>
    <row r="412" spans="1:11" ht="14">
      <c r="A412" s="71"/>
      <c r="B412" s="72"/>
      <c r="C412" s="72"/>
      <c r="D412" s="72"/>
      <c r="E412" s="72"/>
      <c r="F412" s="72"/>
      <c r="G412" s="72"/>
      <c r="H412" s="72"/>
      <c r="I412" s="72"/>
      <c r="J412" s="72"/>
      <c r="K412" s="72"/>
    </row>
    <row r="413" spans="1:11" ht="14">
      <c r="A413" s="71"/>
      <c r="B413" s="72"/>
      <c r="C413" s="72"/>
      <c r="D413" s="72"/>
      <c r="E413" s="72"/>
      <c r="F413" s="72"/>
      <c r="G413" s="72"/>
      <c r="H413" s="72"/>
      <c r="I413" s="72"/>
      <c r="J413" s="72"/>
      <c r="K413" s="72"/>
    </row>
    <row r="414" spans="1:11" ht="14">
      <c r="A414" s="71"/>
      <c r="B414" s="72"/>
      <c r="C414" s="72"/>
      <c r="D414" s="72"/>
      <c r="E414" s="72"/>
      <c r="F414" s="72"/>
      <c r="G414" s="72"/>
      <c r="H414" s="72"/>
      <c r="I414" s="72"/>
      <c r="J414" s="72"/>
      <c r="K414" s="72"/>
    </row>
    <row r="415" spans="1:11" ht="14">
      <c r="A415" s="71"/>
      <c r="B415" s="72"/>
      <c r="C415" s="72"/>
      <c r="D415" s="72"/>
      <c r="E415" s="72"/>
      <c r="F415" s="72"/>
      <c r="G415" s="72"/>
      <c r="H415" s="72"/>
      <c r="I415" s="72"/>
      <c r="J415" s="72"/>
      <c r="K415" s="72"/>
    </row>
    <row r="416" spans="1:11" ht="14">
      <c r="A416" s="71"/>
      <c r="B416" s="72"/>
      <c r="C416" s="72"/>
      <c r="D416" s="72"/>
      <c r="E416" s="72"/>
      <c r="F416" s="72"/>
      <c r="G416" s="72"/>
      <c r="H416" s="72"/>
      <c r="I416" s="72"/>
      <c r="J416" s="72"/>
      <c r="K416" s="72"/>
    </row>
    <row r="417" spans="1:11" ht="14">
      <c r="A417" s="71"/>
      <c r="B417" s="72"/>
      <c r="C417" s="72"/>
      <c r="D417" s="72"/>
      <c r="E417" s="72"/>
      <c r="F417" s="72"/>
      <c r="G417" s="72"/>
      <c r="H417" s="72"/>
      <c r="I417" s="72"/>
      <c r="J417" s="72"/>
      <c r="K417" s="72"/>
    </row>
    <row r="418" spans="1:11" ht="14">
      <c r="A418" s="71"/>
      <c r="B418" s="72"/>
      <c r="C418" s="72"/>
      <c r="D418" s="72"/>
      <c r="E418" s="72"/>
      <c r="F418" s="72"/>
      <c r="G418" s="72"/>
      <c r="H418" s="72"/>
      <c r="I418" s="72"/>
      <c r="J418" s="72"/>
      <c r="K418" s="72"/>
    </row>
    <row r="419" spans="1:11" ht="14">
      <c r="A419" s="71"/>
      <c r="B419" s="72"/>
      <c r="C419" s="72"/>
      <c r="D419" s="72"/>
      <c r="E419" s="72"/>
      <c r="F419" s="72"/>
      <c r="G419" s="72"/>
      <c r="H419" s="72"/>
      <c r="I419" s="72"/>
      <c r="J419" s="72"/>
      <c r="K419" s="72"/>
    </row>
    <row r="420" spans="1:11" ht="14">
      <c r="A420" s="71"/>
      <c r="B420" s="72"/>
      <c r="C420" s="72"/>
      <c r="D420" s="72"/>
      <c r="E420" s="72"/>
      <c r="F420" s="72"/>
      <c r="G420" s="72"/>
      <c r="H420" s="72"/>
      <c r="I420" s="72"/>
      <c r="J420" s="72"/>
      <c r="K420" s="72"/>
    </row>
    <row r="421" spans="1:11" ht="14">
      <c r="A421" s="71"/>
      <c r="B421" s="72"/>
      <c r="C421" s="72"/>
      <c r="D421" s="72"/>
      <c r="E421" s="72"/>
      <c r="F421" s="72"/>
      <c r="G421" s="72"/>
      <c r="H421" s="72"/>
      <c r="I421" s="72"/>
      <c r="J421" s="72"/>
      <c r="K421" s="72"/>
    </row>
    <row r="422" spans="1:11" ht="14">
      <c r="A422" s="71"/>
      <c r="B422" s="72"/>
      <c r="C422" s="72"/>
      <c r="D422" s="72"/>
      <c r="E422" s="72"/>
      <c r="F422" s="72"/>
      <c r="G422" s="72"/>
      <c r="H422" s="72"/>
      <c r="I422" s="72"/>
      <c r="J422" s="72"/>
      <c r="K422" s="72"/>
    </row>
    <row r="423" spans="1:11" ht="14">
      <c r="A423" s="71"/>
      <c r="B423" s="72"/>
      <c r="C423" s="72"/>
      <c r="D423" s="72"/>
      <c r="E423" s="72"/>
      <c r="F423" s="72"/>
      <c r="G423" s="72"/>
      <c r="H423" s="72"/>
      <c r="I423" s="72"/>
      <c r="J423" s="72"/>
      <c r="K423" s="72"/>
    </row>
    <row r="424" spans="1:11" ht="14">
      <c r="A424" s="71"/>
      <c r="B424" s="72"/>
      <c r="C424" s="72"/>
      <c r="D424" s="72"/>
      <c r="E424" s="72"/>
      <c r="F424" s="72"/>
      <c r="G424" s="72"/>
      <c r="H424" s="72"/>
      <c r="I424" s="72"/>
      <c r="J424" s="72"/>
      <c r="K424" s="72"/>
    </row>
    <row r="425" spans="1:11" ht="14">
      <c r="A425" s="71"/>
      <c r="B425" s="72"/>
      <c r="C425" s="72"/>
      <c r="D425" s="72"/>
      <c r="E425" s="72"/>
      <c r="F425" s="72"/>
      <c r="G425" s="72"/>
      <c r="H425" s="72"/>
      <c r="I425" s="72"/>
      <c r="J425" s="72"/>
      <c r="K425" s="72"/>
    </row>
    <row r="426" spans="1:11" ht="14">
      <c r="A426" s="71"/>
      <c r="B426" s="72"/>
      <c r="C426" s="72"/>
      <c r="D426" s="72"/>
      <c r="E426" s="72"/>
      <c r="F426" s="72"/>
      <c r="G426" s="72"/>
      <c r="H426" s="72"/>
      <c r="I426" s="72"/>
      <c r="J426" s="72"/>
      <c r="K426" s="72"/>
    </row>
    <row r="427" spans="1:11" ht="14">
      <c r="A427" s="71"/>
      <c r="B427" s="72"/>
      <c r="C427" s="72"/>
      <c r="D427" s="72"/>
      <c r="E427" s="72"/>
      <c r="F427" s="72"/>
      <c r="G427" s="72"/>
      <c r="H427" s="72"/>
      <c r="I427" s="72"/>
      <c r="J427" s="72"/>
      <c r="K427" s="72"/>
    </row>
    <row r="428" spans="1:11" ht="14">
      <c r="A428" s="71"/>
      <c r="B428" s="72"/>
      <c r="C428" s="72"/>
      <c r="D428" s="72"/>
      <c r="E428" s="72"/>
      <c r="F428" s="72"/>
      <c r="G428" s="72"/>
      <c r="H428" s="72"/>
      <c r="I428" s="72"/>
      <c r="J428" s="72"/>
      <c r="K428" s="72"/>
    </row>
    <row r="429" spans="1:11" ht="14">
      <c r="A429" s="71"/>
      <c r="B429" s="72"/>
      <c r="C429" s="72"/>
      <c r="D429" s="72"/>
      <c r="E429" s="72"/>
      <c r="F429" s="72"/>
      <c r="G429" s="72"/>
      <c r="H429" s="72"/>
      <c r="I429" s="72"/>
      <c r="J429" s="72"/>
      <c r="K429" s="72"/>
    </row>
    <row r="430" spans="1:11" ht="14">
      <c r="A430" s="71"/>
      <c r="B430" s="72"/>
      <c r="C430" s="72"/>
      <c r="D430" s="72"/>
      <c r="E430" s="72"/>
      <c r="F430" s="72"/>
      <c r="G430" s="72"/>
      <c r="H430" s="72"/>
      <c r="I430" s="72"/>
      <c r="J430" s="72"/>
      <c r="K430" s="72"/>
    </row>
    <row r="431" spans="1:11" ht="14">
      <c r="A431" s="71"/>
      <c r="B431" s="72"/>
      <c r="C431" s="72"/>
      <c r="D431" s="72"/>
      <c r="E431" s="72"/>
      <c r="F431" s="72"/>
      <c r="G431" s="72"/>
      <c r="H431" s="72"/>
      <c r="I431" s="72"/>
      <c r="J431" s="72"/>
      <c r="K431" s="72"/>
    </row>
    <row r="432" spans="1:11" ht="14">
      <c r="A432" s="71"/>
      <c r="B432" s="72"/>
      <c r="C432" s="72"/>
      <c r="D432" s="72"/>
      <c r="E432" s="72"/>
      <c r="F432" s="72"/>
      <c r="G432" s="72"/>
      <c r="H432" s="72"/>
      <c r="I432" s="72"/>
      <c r="J432" s="72"/>
      <c r="K432" s="72"/>
    </row>
    <row r="433" spans="1:11" ht="14">
      <c r="A433" s="71"/>
      <c r="B433" s="72"/>
      <c r="C433" s="72"/>
      <c r="D433" s="72"/>
      <c r="E433" s="72"/>
      <c r="F433" s="72"/>
      <c r="G433" s="72"/>
      <c r="H433" s="72"/>
      <c r="I433" s="72"/>
      <c r="J433" s="72"/>
      <c r="K433" s="72"/>
    </row>
    <row r="434" spans="1:11" ht="14">
      <c r="A434" s="71"/>
      <c r="B434" s="72"/>
      <c r="C434" s="72"/>
      <c r="D434" s="72"/>
      <c r="E434" s="72"/>
      <c r="F434" s="72"/>
      <c r="G434" s="72"/>
      <c r="H434" s="72"/>
      <c r="I434" s="72"/>
      <c r="J434" s="72"/>
      <c r="K434" s="72"/>
    </row>
    <row r="435" spans="1:11" ht="14">
      <c r="A435" s="71"/>
      <c r="B435" s="72"/>
      <c r="C435" s="72"/>
      <c r="D435" s="72"/>
      <c r="E435" s="72"/>
      <c r="F435" s="72"/>
      <c r="G435" s="72"/>
      <c r="H435" s="72"/>
      <c r="I435" s="72"/>
      <c r="J435" s="72"/>
      <c r="K435" s="72"/>
    </row>
    <row r="436" spans="1:11" ht="14">
      <c r="A436" s="71"/>
      <c r="B436" s="72"/>
      <c r="C436" s="72"/>
      <c r="D436" s="72"/>
      <c r="E436" s="72"/>
      <c r="F436" s="72"/>
      <c r="G436" s="72"/>
      <c r="H436" s="72"/>
      <c r="I436" s="72"/>
      <c r="J436" s="72"/>
      <c r="K436" s="72"/>
    </row>
    <row r="437" spans="1:11" ht="14">
      <c r="A437" s="71"/>
      <c r="B437" s="72"/>
      <c r="C437" s="72"/>
      <c r="D437" s="72"/>
      <c r="E437" s="72"/>
      <c r="F437" s="72"/>
      <c r="G437" s="72"/>
      <c r="H437" s="72"/>
      <c r="I437" s="72"/>
      <c r="J437" s="72"/>
      <c r="K437" s="72"/>
    </row>
    <row r="438" spans="1:11" ht="14">
      <c r="A438" s="71"/>
      <c r="B438" s="72"/>
      <c r="C438" s="72"/>
      <c r="D438" s="72"/>
      <c r="E438" s="72"/>
      <c r="F438" s="72"/>
      <c r="G438" s="72"/>
      <c r="H438" s="72"/>
      <c r="I438" s="72"/>
      <c r="J438" s="72"/>
      <c r="K438" s="72"/>
    </row>
    <row r="439" spans="1:11" ht="14">
      <c r="A439" s="71"/>
      <c r="B439" s="72"/>
      <c r="C439" s="72"/>
      <c r="D439" s="72"/>
      <c r="E439" s="72"/>
      <c r="F439" s="72"/>
      <c r="G439" s="72"/>
      <c r="H439" s="72"/>
      <c r="I439" s="72"/>
      <c r="J439" s="72"/>
      <c r="K439" s="72"/>
    </row>
    <row r="440" spans="1:11" ht="14">
      <c r="A440" s="71"/>
      <c r="B440" s="72"/>
      <c r="C440" s="72"/>
      <c r="D440" s="72"/>
      <c r="E440" s="72"/>
      <c r="F440" s="72"/>
      <c r="G440" s="72"/>
      <c r="H440" s="72"/>
      <c r="I440" s="72"/>
      <c r="J440" s="72"/>
      <c r="K440" s="72"/>
    </row>
    <row r="441" spans="1:11" ht="14">
      <c r="A441" s="71"/>
      <c r="B441" s="72"/>
      <c r="C441" s="72"/>
      <c r="D441" s="72"/>
      <c r="E441" s="72"/>
      <c r="F441" s="72"/>
      <c r="G441" s="72"/>
      <c r="H441" s="72"/>
      <c r="I441" s="72"/>
      <c r="J441" s="72"/>
      <c r="K441" s="72"/>
    </row>
    <row r="442" spans="1:11" ht="14">
      <c r="A442" s="71"/>
      <c r="B442" s="72"/>
      <c r="C442" s="72"/>
      <c r="D442" s="72"/>
      <c r="E442" s="72"/>
      <c r="F442" s="72"/>
      <c r="G442" s="72"/>
      <c r="H442" s="72"/>
      <c r="I442" s="72"/>
      <c r="J442" s="72"/>
      <c r="K442" s="72"/>
    </row>
    <row r="443" spans="1:11" ht="14">
      <c r="A443" s="71"/>
      <c r="B443" s="72"/>
      <c r="C443" s="72"/>
      <c r="D443" s="72"/>
      <c r="E443" s="72"/>
      <c r="F443" s="72"/>
      <c r="G443" s="72"/>
      <c r="H443" s="72"/>
      <c r="I443" s="72"/>
      <c r="J443" s="72"/>
      <c r="K443" s="72"/>
    </row>
    <row r="444" spans="1:11" ht="14">
      <c r="A444" s="71"/>
      <c r="B444" s="72"/>
      <c r="C444" s="72"/>
      <c r="D444" s="72"/>
      <c r="E444" s="72"/>
      <c r="F444" s="72"/>
      <c r="G444" s="72"/>
      <c r="H444" s="72"/>
      <c r="I444" s="72"/>
      <c r="J444" s="72"/>
      <c r="K444" s="72"/>
    </row>
    <row r="445" spans="1:11" ht="14">
      <c r="A445" s="71"/>
      <c r="B445" s="72"/>
      <c r="C445" s="72"/>
      <c r="D445" s="72"/>
      <c r="E445" s="72"/>
      <c r="F445" s="72"/>
      <c r="G445" s="72"/>
      <c r="H445" s="72"/>
      <c r="I445" s="72"/>
      <c r="J445" s="72"/>
      <c r="K445" s="72"/>
    </row>
    <row r="446" spans="1:11" ht="14">
      <c r="A446" s="71"/>
      <c r="B446" s="72"/>
      <c r="C446" s="72"/>
      <c r="D446" s="72"/>
      <c r="E446" s="72"/>
      <c r="F446" s="72"/>
      <c r="G446" s="72"/>
      <c r="H446" s="72"/>
      <c r="I446" s="72"/>
      <c r="J446" s="72"/>
      <c r="K446" s="72"/>
    </row>
    <row r="447" spans="1:11" ht="14">
      <c r="A447" s="71"/>
      <c r="B447" s="72"/>
      <c r="C447" s="72"/>
      <c r="D447" s="72"/>
      <c r="E447" s="72"/>
      <c r="F447" s="72"/>
      <c r="G447" s="72"/>
      <c r="H447" s="72"/>
      <c r="I447" s="72"/>
      <c r="J447" s="72"/>
      <c r="K447" s="72"/>
    </row>
    <row r="448" spans="1:11" ht="14">
      <c r="A448" s="71"/>
      <c r="B448" s="72"/>
      <c r="C448" s="72"/>
      <c r="D448" s="72"/>
      <c r="E448" s="72"/>
      <c r="F448" s="72"/>
      <c r="G448" s="72"/>
      <c r="H448" s="72"/>
      <c r="I448" s="72"/>
      <c r="J448" s="72"/>
      <c r="K448" s="72"/>
    </row>
    <row r="449" spans="1:11" ht="14">
      <c r="A449" s="71"/>
      <c r="B449" s="72"/>
      <c r="C449" s="72"/>
      <c r="D449" s="72"/>
      <c r="E449" s="72"/>
      <c r="F449" s="72"/>
      <c r="G449" s="72"/>
      <c r="H449" s="72"/>
      <c r="I449" s="72"/>
      <c r="J449" s="72"/>
      <c r="K449" s="72"/>
    </row>
    <row r="450" spans="1:11" ht="14">
      <c r="A450" s="71"/>
      <c r="B450" s="72"/>
      <c r="C450" s="72"/>
      <c r="D450" s="72"/>
      <c r="E450" s="72"/>
      <c r="F450" s="72"/>
      <c r="G450" s="72"/>
      <c r="H450" s="72"/>
      <c r="I450" s="72"/>
      <c r="J450" s="72"/>
      <c r="K450" s="72"/>
    </row>
    <row r="451" spans="1:11" ht="14">
      <c r="A451" s="71"/>
      <c r="B451" s="72"/>
      <c r="C451" s="72"/>
      <c r="D451" s="72"/>
      <c r="E451" s="72"/>
      <c r="F451" s="72"/>
      <c r="G451" s="72"/>
      <c r="H451" s="72"/>
      <c r="I451" s="72"/>
      <c r="J451" s="72"/>
      <c r="K451" s="72"/>
    </row>
    <row r="452" spans="1:11" ht="14">
      <c r="A452" s="71"/>
      <c r="B452" s="72"/>
      <c r="C452" s="72"/>
      <c r="D452" s="72"/>
      <c r="E452" s="72"/>
      <c r="F452" s="72"/>
      <c r="G452" s="72"/>
      <c r="H452" s="72"/>
      <c r="I452" s="72"/>
      <c r="J452" s="72"/>
      <c r="K452" s="72"/>
    </row>
    <row r="453" spans="1:11" ht="14">
      <c r="A453" s="71"/>
      <c r="B453" s="72"/>
      <c r="C453" s="72"/>
      <c r="D453" s="72"/>
      <c r="E453" s="72"/>
      <c r="F453" s="72"/>
      <c r="G453" s="72"/>
      <c r="H453" s="72"/>
      <c r="I453" s="72"/>
      <c r="J453" s="72"/>
      <c r="K453" s="72"/>
    </row>
    <row r="454" spans="1:11" ht="14">
      <c r="A454" s="71"/>
      <c r="B454" s="72"/>
      <c r="C454" s="72"/>
      <c r="D454" s="72"/>
      <c r="E454" s="72"/>
      <c r="F454" s="72"/>
      <c r="G454" s="72"/>
      <c r="H454" s="72"/>
      <c r="I454" s="72"/>
      <c r="J454" s="72"/>
      <c r="K454" s="72"/>
    </row>
    <row r="455" spans="1:11" ht="14">
      <c r="A455" s="71"/>
      <c r="B455" s="72"/>
      <c r="C455" s="72"/>
      <c r="D455" s="72"/>
      <c r="E455" s="72"/>
      <c r="F455" s="72"/>
      <c r="G455" s="72"/>
      <c r="H455" s="72"/>
      <c r="I455" s="72"/>
      <c r="J455" s="72"/>
      <c r="K455" s="72"/>
    </row>
    <row r="456" spans="1:11" ht="14">
      <c r="A456" s="71"/>
      <c r="B456" s="72"/>
      <c r="C456" s="72"/>
      <c r="D456" s="72"/>
      <c r="E456" s="72"/>
      <c r="F456" s="72"/>
      <c r="G456" s="72"/>
      <c r="H456" s="72"/>
      <c r="I456" s="72"/>
      <c r="J456" s="72"/>
      <c r="K456" s="72"/>
    </row>
    <row r="457" spans="1:11" ht="14">
      <c r="A457" s="71"/>
      <c r="B457" s="72"/>
      <c r="C457" s="72"/>
      <c r="D457" s="72"/>
      <c r="E457" s="72"/>
      <c r="F457" s="72"/>
      <c r="G457" s="72"/>
      <c r="H457" s="72"/>
      <c r="I457" s="72"/>
      <c r="J457" s="72"/>
      <c r="K457" s="72"/>
    </row>
    <row r="458" spans="1:11" ht="14">
      <c r="A458" s="71"/>
      <c r="B458" s="72"/>
      <c r="C458" s="72"/>
      <c r="D458" s="72"/>
      <c r="E458" s="72"/>
      <c r="F458" s="72"/>
      <c r="G458" s="72"/>
      <c r="H458" s="72"/>
      <c r="I458" s="72"/>
      <c r="J458" s="72"/>
      <c r="K458" s="72"/>
    </row>
    <row r="459" spans="1:11" ht="14">
      <c r="A459" s="71"/>
      <c r="B459" s="72"/>
      <c r="C459" s="72"/>
      <c r="D459" s="72"/>
      <c r="E459" s="72"/>
      <c r="F459" s="72"/>
      <c r="G459" s="72"/>
      <c r="H459" s="72"/>
      <c r="I459" s="72"/>
      <c r="J459" s="72"/>
      <c r="K459" s="72"/>
    </row>
    <row r="460" spans="1:11" ht="14">
      <c r="A460" s="71"/>
      <c r="B460" s="72"/>
      <c r="C460" s="72"/>
      <c r="D460" s="72"/>
      <c r="E460" s="72"/>
      <c r="F460" s="72"/>
      <c r="G460" s="72"/>
      <c r="H460" s="72"/>
      <c r="I460" s="72"/>
      <c r="J460" s="72"/>
      <c r="K460" s="72"/>
    </row>
    <row r="461" spans="1:11" ht="14">
      <c r="A461" s="71"/>
      <c r="B461" s="72"/>
      <c r="C461" s="72"/>
      <c r="D461" s="72"/>
      <c r="E461" s="72"/>
      <c r="F461" s="72"/>
      <c r="G461" s="72"/>
      <c r="H461" s="72"/>
      <c r="I461" s="72"/>
      <c r="J461" s="72"/>
      <c r="K461" s="72"/>
    </row>
    <row r="462" spans="1:11" ht="14">
      <c r="A462" s="71"/>
      <c r="B462" s="72"/>
      <c r="C462" s="72"/>
      <c r="D462" s="72"/>
      <c r="E462" s="72"/>
      <c r="F462" s="72"/>
      <c r="G462" s="72"/>
      <c r="H462" s="72"/>
      <c r="I462" s="72"/>
      <c r="J462" s="72"/>
      <c r="K462" s="72"/>
    </row>
    <row r="463" spans="1:11" ht="14">
      <c r="A463" s="71"/>
      <c r="B463" s="72"/>
      <c r="C463" s="72"/>
      <c r="D463" s="72"/>
      <c r="E463" s="72"/>
      <c r="F463" s="72"/>
      <c r="G463" s="72"/>
      <c r="H463" s="72"/>
      <c r="I463" s="72"/>
      <c r="J463" s="72"/>
      <c r="K463" s="72"/>
    </row>
    <row r="464" spans="1:11" ht="14">
      <c r="A464" s="71"/>
      <c r="B464" s="72"/>
      <c r="C464" s="72"/>
      <c r="D464" s="72"/>
      <c r="E464" s="72"/>
      <c r="F464" s="72"/>
      <c r="G464" s="72"/>
      <c r="H464" s="72"/>
      <c r="I464" s="72"/>
      <c r="J464" s="72"/>
      <c r="K464" s="72"/>
    </row>
    <row r="465" spans="1:11" ht="14">
      <c r="A465" s="71"/>
      <c r="B465" s="72"/>
      <c r="C465" s="72"/>
      <c r="D465" s="72"/>
      <c r="E465" s="72"/>
      <c r="F465" s="72"/>
      <c r="G465" s="72"/>
      <c r="H465" s="72"/>
      <c r="I465" s="72"/>
      <c r="J465" s="72"/>
      <c r="K465" s="72"/>
    </row>
    <row r="466" spans="1:11" ht="14">
      <c r="A466" s="71"/>
      <c r="B466" s="72"/>
      <c r="C466" s="72"/>
      <c r="D466" s="72"/>
      <c r="E466" s="72"/>
      <c r="F466" s="72"/>
      <c r="G466" s="72"/>
      <c r="H466" s="72"/>
      <c r="I466" s="72"/>
      <c r="J466" s="72"/>
      <c r="K466" s="72"/>
    </row>
    <row r="467" spans="1:11" ht="14">
      <c r="A467" s="71"/>
      <c r="B467" s="72"/>
      <c r="C467" s="72"/>
      <c r="D467" s="72"/>
      <c r="E467" s="72"/>
      <c r="F467" s="72"/>
      <c r="G467" s="72"/>
      <c r="H467" s="72"/>
      <c r="I467" s="72"/>
      <c r="J467" s="72"/>
      <c r="K467" s="72"/>
    </row>
    <row r="468" spans="1:11" ht="14">
      <c r="A468" s="71"/>
      <c r="B468" s="72"/>
      <c r="C468" s="72"/>
      <c r="D468" s="72"/>
      <c r="E468" s="72"/>
      <c r="F468" s="72"/>
      <c r="G468" s="72"/>
      <c r="H468" s="72"/>
      <c r="I468" s="72"/>
      <c r="J468" s="72"/>
      <c r="K468" s="72"/>
    </row>
    <row r="469" spans="1:11" ht="14">
      <c r="A469" s="71"/>
      <c r="B469" s="72"/>
      <c r="C469" s="72"/>
      <c r="D469" s="72"/>
      <c r="E469" s="72"/>
      <c r="F469" s="72"/>
      <c r="G469" s="72"/>
      <c r="H469" s="72"/>
      <c r="I469" s="72"/>
      <c r="J469" s="72"/>
      <c r="K469" s="72"/>
    </row>
    <row r="470" spans="1:11" ht="14">
      <c r="A470" s="71"/>
      <c r="B470" s="72"/>
      <c r="C470" s="72"/>
      <c r="D470" s="72"/>
      <c r="E470" s="72"/>
      <c r="F470" s="72"/>
      <c r="G470" s="72"/>
      <c r="H470" s="72"/>
      <c r="I470" s="72"/>
      <c r="J470" s="72"/>
      <c r="K470" s="72"/>
    </row>
    <row r="471" spans="1:11" ht="14">
      <c r="A471" s="71"/>
      <c r="B471" s="72"/>
      <c r="C471" s="72"/>
      <c r="D471" s="72"/>
      <c r="E471" s="72"/>
      <c r="F471" s="72"/>
      <c r="G471" s="72"/>
      <c r="H471" s="72"/>
      <c r="I471" s="72"/>
      <c r="J471" s="72"/>
      <c r="K471" s="72"/>
    </row>
    <row r="472" spans="1:11" ht="14">
      <c r="A472" s="71"/>
      <c r="B472" s="72"/>
      <c r="C472" s="72"/>
      <c r="D472" s="72"/>
      <c r="E472" s="72"/>
      <c r="F472" s="72"/>
      <c r="G472" s="72"/>
      <c r="H472" s="72"/>
      <c r="I472" s="72"/>
      <c r="J472" s="72"/>
      <c r="K472" s="72"/>
    </row>
    <row r="473" spans="1:11" ht="14">
      <c r="A473" s="71"/>
      <c r="B473" s="72"/>
      <c r="C473" s="72"/>
      <c r="D473" s="72"/>
      <c r="E473" s="72"/>
      <c r="F473" s="72"/>
      <c r="G473" s="72"/>
      <c r="H473" s="72"/>
      <c r="I473" s="72"/>
      <c r="J473" s="72"/>
      <c r="K473" s="72"/>
    </row>
    <row r="474" spans="1:11" ht="14">
      <c r="A474" s="71"/>
      <c r="B474" s="72"/>
      <c r="C474" s="72"/>
      <c r="D474" s="72"/>
      <c r="E474" s="72"/>
      <c r="F474" s="72"/>
      <c r="G474" s="72"/>
      <c r="H474" s="72"/>
      <c r="I474" s="72"/>
      <c r="J474" s="72"/>
      <c r="K474" s="72"/>
    </row>
    <row r="475" spans="1:11" ht="14">
      <c r="A475" s="71"/>
      <c r="B475" s="72"/>
      <c r="C475" s="72"/>
      <c r="D475" s="72"/>
      <c r="E475" s="72"/>
      <c r="F475" s="72"/>
      <c r="G475" s="72"/>
      <c r="H475" s="72"/>
      <c r="I475" s="72"/>
      <c r="J475" s="72"/>
      <c r="K475" s="72"/>
    </row>
    <row r="476" spans="1:11" ht="14">
      <c r="A476" s="71"/>
      <c r="B476" s="72"/>
      <c r="C476" s="72"/>
      <c r="D476" s="72"/>
      <c r="E476" s="72"/>
      <c r="F476" s="72"/>
      <c r="G476" s="72"/>
      <c r="H476" s="72"/>
      <c r="I476" s="72"/>
      <c r="J476" s="72"/>
      <c r="K476" s="72"/>
    </row>
    <row r="477" spans="1:11" ht="14">
      <c r="A477" s="71"/>
      <c r="B477" s="72"/>
      <c r="C477" s="72"/>
      <c r="D477" s="72"/>
      <c r="E477" s="72"/>
      <c r="F477" s="72"/>
      <c r="G477" s="72"/>
      <c r="H477" s="72"/>
      <c r="I477" s="72"/>
      <c r="J477" s="72"/>
      <c r="K477" s="72"/>
    </row>
    <row r="478" spans="1:11" ht="14">
      <c r="A478" s="71"/>
      <c r="B478" s="72"/>
      <c r="C478" s="72"/>
      <c r="D478" s="72"/>
      <c r="E478" s="72"/>
      <c r="F478" s="72"/>
      <c r="G478" s="72"/>
      <c r="H478" s="72"/>
      <c r="I478" s="72"/>
      <c r="J478" s="72"/>
      <c r="K478" s="72"/>
    </row>
    <row r="479" spans="1:11" ht="14">
      <c r="A479" s="71"/>
      <c r="B479" s="72"/>
      <c r="C479" s="72"/>
      <c r="D479" s="72"/>
      <c r="E479" s="72"/>
      <c r="F479" s="72"/>
      <c r="G479" s="72"/>
      <c r="H479" s="72"/>
      <c r="I479" s="72"/>
      <c r="J479" s="72"/>
      <c r="K479" s="72"/>
    </row>
    <row r="480" spans="1:11" ht="14">
      <c r="A480" s="71"/>
      <c r="B480" s="72"/>
      <c r="C480" s="72"/>
      <c r="D480" s="72"/>
      <c r="E480" s="72"/>
      <c r="F480" s="72"/>
      <c r="G480" s="72"/>
      <c r="H480" s="72"/>
      <c r="I480" s="72"/>
      <c r="J480" s="72"/>
      <c r="K480" s="72"/>
    </row>
    <row r="481" spans="1:11" ht="14">
      <c r="A481" s="71"/>
      <c r="B481" s="72"/>
      <c r="C481" s="72"/>
      <c r="D481" s="72"/>
      <c r="E481" s="72"/>
      <c r="F481" s="72"/>
      <c r="G481" s="72"/>
      <c r="H481" s="72"/>
      <c r="I481" s="72"/>
      <c r="J481" s="72"/>
      <c r="K481" s="72"/>
    </row>
    <row r="482" spans="1:11" ht="14">
      <c r="A482" s="71"/>
      <c r="B482" s="72"/>
      <c r="C482" s="72"/>
      <c r="D482" s="72"/>
      <c r="E482" s="72"/>
      <c r="F482" s="72"/>
      <c r="G482" s="72"/>
      <c r="H482" s="72"/>
      <c r="I482" s="72"/>
      <c r="J482" s="72"/>
      <c r="K482" s="72"/>
    </row>
    <row r="483" spans="1:11" ht="14">
      <c r="A483" s="71"/>
      <c r="B483" s="72"/>
      <c r="C483" s="72"/>
      <c r="D483" s="72"/>
      <c r="E483" s="72"/>
      <c r="F483" s="72"/>
      <c r="G483" s="72"/>
      <c r="H483" s="72"/>
      <c r="I483" s="72"/>
      <c r="J483" s="72"/>
      <c r="K483" s="72"/>
    </row>
    <row r="484" spans="1:11" ht="14">
      <c r="A484" s="71"/>
      <c r="B484" s="72"/>
      <c r="C484" s="72"/>
      <c r="D484" s="72"/>
      <c r="E484" s="72"/>
      <c r="F484" s="72"/>
      <c r="G484" s="72"/>
      <c r="H484" s="72"/>
      <c r="I484" s="72"/>
      <c r="J484" s="72"/>
      <c r="K484" s="72"/>
    </row>
    <row r="485" spans="1:11" ht="14">
      <c r="A485" s="71"/>
      <c r="B485" s="72"/>
      <c r="C485" s="72"/>
      <c r="D485" s="72"/>
      <c r="E485" s="72"/>
      <c r="F485" s="72"/>
      <c r="G485" s="72"/>
      <c r="H485" s="72"/>
      <c r="I485" s="72"/>
      <c r="J485" s="72"/>
      <c r="K485" s="72"/>
    </row>
    <row r="486" spans="1:11" ht="14">
      <c r="A486" s="71"/>
      <c r="B486" s="72"/>
      <c r="C486" s="72"/>
      <c r="D486" s="72"/>
      <c r="E486" s="72"/>
      <c r="F486" s="72"/>
      <c r="G486" s="72"/>
      <c r="H486" s="72"/>
      <c r="I486" s="72"/>
      <c r="J486" s="72"/>
      <c r="K486" s="72"/>
    </row>
    <row r="487" spans="1:11" ht="14">
      <c r="A487" s="71"/>
      <c r="B487" s="72"/>
      <c r="C487" s="72"/>
      <c r="D487" s="72"/>
      <c r="E487" s="72"/>
      <c r="F487" s="72"/>
      <c r="G487" s="72"/>
      <c r="H487" s="72"/>
      <c r="I487" s="72"/>
      <c r="J487" s="72"/>
      <c r="K487" s="72"/>
    </row>
    <row r="488" spans="1:11" ht="14">
      <c r="A488" s="71"/>
      <c r="B488" s="72"/>
      <c r="C488" s="72"/>
      <c r="D488" s="72"/>
      <c r="E488" s="72"/>
      <c r="F488" s="72"/>
      <c r="G488" s="72"/>
      <c r="H488" s="72"/>
      <c r="I488" s="72"/>
      <c r="J488" s="72"/>
      <c r="K488" s="72"/>
    </row>
    <row r="489" spans="1:11" ht="14">
      <c r="A489" s="71"/>
      <c r="B489" s="72"/>
      <c r="C489" s="72"/>
      <c r="D489" s="72"/>
      <c r="E489" s="72"/>
      <c r="F489" s="72"/>
      <c r="G489" s="72"/>
      <c r="H489" s="72"/>
      <c r="I489" s="72"/>
      <c r="J489" s="72"/>
      <c r="K489" s="72"/>
    </row>
    <row r="490" spans="1:11" ht="14">
      <c r="A490" s="71"/>
      <c r="B490" s="72"/>
      <c r="C490" s="72"/>
      <c r="D490" s="72"/>
      <c r="E490" s="72"/>
      <c r="F490" s="72"/>
      <c r="G490" s="72"/>
      <c r="H490" s="72"/>
      <c r="I490" s="72"/>
      <c r="J490" s="72"/>
      <c r="K490" s="72"/>
    </row>
    <row r="491" spans="1:11" ht="14">
      <c r="A491" s="71"/>
      <c r="B491" s="72"/>
      <c r="C491" s="72"/>
      <c r="D491" s="72"/>
      <c r="E491" s="72"/>
      <c r="F491" s="72"/>
      <c r="G491" s="72"/>
      <c r="H491" s="72"/>
      <c r="I491" s="72"/>
      <c r="J491" s="72"/>
      <c r="K491" s="72"/>
    </row>
    <row r="492" spans="1:11" ht="14">
      <c r="A492" s="71"/>
      <c r="B492" s="72"/>
      <c r="C492" s="72"/>
      <c r="D492" s="72"/>
      <c r="E492" s="72"/>
      <c r="F492" s="72"/>
      <c r="G492" s="72"/>
      <c r="H492" s="72"/>
      <c r="I492" s="72"/>
      <c r="J492" s="72"/>
      <c r="K492" s="72"/>
    </row>
    <row r="493" spans="1:11" ht="14">
      <c r="A493" s="71"/>
      <c r="B493" s="72"/>
      <c r="C493" s="72"/>
      <c r="D493" s="72"/>
      <c r="E493" s="72"/>
      <c r="F493" s="72"/>
      <c r="G493" s="72"/>
      <c r="H493" s="72"/>
      <c r="I493" s="72"/>
      <c r="J493" s="72"/>
      <c r="K493" s="72"/>
    </row>
    <row r="494" spans="1:11" ht="14">
      <c r="A494" s="71"/>
      <c r="B494" s="72"/>
      <c r="C494" s="72"/>
      <c r="D494" s="72"/>
      <c r="E494" s="72"/>
      <c r="F494" s="72"/>
      <c r="G494" s="72"/>
      <c r="H494" s="72"/>
      <c r="I494" s="72"/>
      <c r="J494" s="72"/>
      <c r="K494" s="72"/>
    </row>
    <row r="495" spans="1:11" ht="14">
      <c r="A495" s="71"/>
      <c r="B495" s="72"/>
      <c r="C495" s="72"/>
      <c r="D495" s="72"/>
      <c r="E495" s="72"/>
      <c r="F495" s="72"/>
      <c r="G495" s="72"/>
      <c r="H495" s="72"/>
      <c r="I495" s="72"/>
      <c r="J495" s="72"/>
      <c r="K495" s="72"/>
    </row>
    <row r="496" spans="1:11" ht="14">
      <c r="A496" s="71"/>
      <c r="B496" s="72"/>
      <c r="C496" s="72"/>
      <c r="D496" s="72"/>
      <c r="E496" s="72"/>
      <c r="F496" s="72"/>
      <c r="G496" s="72"/>
      <c r="H496" s="72"/>
      <c r="I496" s="72"/>
      <c r="J496" s="72"/>
      <c r="K496" s="72"/>
    </row>
    <row r="497" spans="1:11" ht="14">
      <c r="A497" s="71"/>
      <c r="B497" s="72"/>
      <c r="C497" s="72"/>
      <c r="D497" s="72"/>
      <c r="E497" s="72"/>
      <c r="F497" s="72"/>
      <c r="G497" s="72"/>
      <c r="H497" s="72"/>
      <c r="I497" s="72"/>
      <c r="J497" s="72"/>
      <c r="K497" s="72"/>
    </row>
    <row r="498" spans="1:11" ht="14">
      <c r="A498" s="71"/>
      <c r="B498" s="72"/>
      <c r="C498" s="72"/>
      <c r="D498" s="72"/>
      <c r="E498" s="72"/>
      <c r="F498" s="72"/>
      <c r="G498" s="72"/>
      <c r="H498" s="72"/>
      <c r="I498" s="72"/>
      <c r="J498" s="72"/>
      <c r="K498" s="72"/>
    </row>
    <row r="499" spans="1:11" ht="14">
      <c r="A499" s="71"/>
      <c r="B499" s="72"/>
      <c r="C499" s="72"/>
      <c r="D499" s="72"/>
      <c r="E499" s="72"/>
      <c r="F499" s="72"/>
      <c r="G499" s="72"/>
      <c r="H499" s="72"/>
      <c r="I499" s="72"/>
      <c r="J499" s="72"/>
      <c r="K499" s="72"/>
    </row>
    <row r="500" spans="1:11" ht="14">
      <c r="A500" s="71"/>
      <c r="B500" s="72"/>
      <c r="C500" s="72"/>
      <c r="D500" s="72"/>
      <c r="E500" s="72"/>
      <c r="F500" s="72"/>
      <c r="G500" s="72"/>
      <c r="H500" s="72"/>
      <c r="I500" s="72"/>
      <c r="J500" s="72"/>
      <c r="K500" s="72"/>
    </row>
    <row r="501" spans="1:11" ht="14">
      <c r="A501" s="71"/>
      <c r="B501" s="72"/>
      <c r="C501" s="72"/>
      <c r="D501" s="72"/>
      <c r="E501" s="72"/>
      <c r="F501" s="72"/>
      <c r="G501" s="72"/>
      <c r="H501" s="72"/>
      <c r="I501" s="72"/>
      <c r="J501" s="72"/>
      <c r="K501" s="72"/>
    </row>
    <row r="502" spans="1:11" ht="14">
      <c r="A502" s="71"/>
      <c r="B502" s="72"/>
      <c r="C502" s="72"/>
      <c r="D502" s="72"/>
      <c r="E502" s="72"/>
      <c r="F502" s="72"/>
      <c r="G502" s="72"/>
      <c r="H502" s="72"/>
      <c r="I502" s="72"/>
      <c r="J502" s="72"/>
      <c r="K502" s="72"/>
    </row>
    <row r="503" spans="1:11" ht="14">
      <c r="A503" s="71"/>
      <c r="B503" s="72"/>
      <c r="C503" s="72"/>
      <c r="D503" s="72"/>
      <c r="E503" s="72"/>
      <c r="F503" s="72"/>
      <c r="G503" s="72"/>
      <c r="H503" s="72"/>
      <c r="I503" s="72"/>
      <c r="J503" s="72"/>
      <c r="K503" s="72"/>
    </row>
    <row r="504" spans="1:11" ht="14">
      <c r="A504" s="71"/>
      <c r="B504" s="72"/>
      <c r="C504" s="72"/>
      <c r="D504" s="72"/>
      <c r="E504" s="72"/>
      <c r="F504" s="72"/>
      <c r="G504" s="72"/>
      <c r="H504" s="72"/>
      <c r="I504" s="72"/>
      <c r="J504" s="72"/>
      <c r="K504" s="72"/>
    </row>
    <row r="505" spans="1:11" ht="14">
      <c r="A505" s="71"/>
      <c r="B505" s="72"/>
      <c r="C505" s="72"/>
      <c r="D505" s="72"/>
      <c r="E505" s="72"/>
      <c r="F505" s="72"/>
      <c r="G505" s="72"/>
      <c r="H505" s="72"/>
      <c r="I505" s="72"/>
      <c r="J505" s="72"/>
      <c r="K505" s="72"/>
    </row>
    <row r="506" spans="1:11" ht="14">
      <c r="A506" s="71"/>
      <c r="B506" s="72"/>
      <c r="C506" s="72"/>
      <c r="D506" s="72"/>
      <c r="E506" s="72"/>
      <c r="F506" s="72"/>
      <c r="G506" s="72"/>
      <c r="H506" s="72"/>
      <c r="I506" s="72"/>
      <c r="J506" s="72"/>
      <c r="K506" s="72"/>
    </row>
    <row r="507" spans="1:11" ht="14">
      <c r="A507" s="71"/>
      <c r="B507" s="72"/>
      <c r="C507" s="72"/>
      <c r="D507" s="72"/>
      <c r="E507" s="72"/>
      <c r="F507" s="72"/>
      <c r="G507" s="72"/>
      <c r="H507" s="72"/>
      <c r="I507" s="72"/>
      <c r="J507" s="72"/>
      <c r="K507" s="72"/>
    </row>
    <row r="508" spans="1:11" ht="14">
      <c r="A508" s="71"/>
      <c r="B508" s="72"/>
      <c r="C508" s="72"/>
      <c r="D508" s="72"/>
      <c r="E508" s="72"/>
      <c r="F508" s="72"/>
      <c r="G508" s="72"/>
      <c r="H508" s="72"/>
      <c r="I508" s="72"/>
      <c r="J508" s="72"/>
      <c r="K508" s="72"/>
    </row>
    <row r="509" spans="1:11" ht="14">
      <c r="A509" s="71"/>
      <c r="B509" s="72"/>
      <c r="C509" s="72"/>
      <c r="D509" s="72"/>
      <c r="E509" s="72"/>
      <c r="F509" s="72"/>
      <c r="G509" s="72"/>
      <c r="H509" s="72"/>
      <c r="I509" s="72"/>
      <c r="J509" s="72"/>
      <c r="K509" s="72"/>
    </row>
    <row r="510" spans="1:11" ht="14">
      <c r="A510" s="71"/>
      <c r="B510" s="72"/>
      <c r="C510" s="72"/>
      <c r="D510" s="72"/>
      <c r="E510" s="72"/>
      <c r="F510" s="72"/>
      <c r="G510" s="72"/>
      <c r="H510" s="72"/>
      <c r="I510" s="72"/>
      <c r="J510" s="72"/>
      <c r="K510" s="72"/>
    </row>
    <row r="511" spans="1:11" ht="14">
      <c r="A511" s="71"/>
      <c r="B511" s="72"/>
      <c r="C511" s="72"/>
      <c r="D511" s="72"/>
      <c r="E511" s="72"/>
      <c r="F511" s="72"/>
      <c r="G511" s="72"/>
      <c r="H511" s="72"/>
      <c r="I511" s="72"/>
      <c r="J511" s="72"/>
      <c r="K511" s="72"/>
    </row>
    <row r="512" spans="1:11" ht="14">
      <c r="A512" s="71"/>
      <c r="B512" s="72"/>
      <c r="C512" s="72"/>
      <c r="D512" s="72"/>
      <c r="E512" s="72"/>
      <c r="F512" s="72"/>
      <c r="G512" s="72"/>
      <c r="H512" s="72"/>
      <c r="I512" s="72"/>
      <c r="J512" s="72"/>
      <c r="K512" s="72"/>
    </row>
    <row r="513" spans="1:11" ht="14">
      <c r="A513" s="71"/>
      <c r="B513" s="72"/>
      <c r="C513" s="72"/>
      <c r="D513" s="72"/>
      <c r="E513" s="72"/>
      <c r="F513" s="72"/>
      <c r="G513" s="72"/>
      <c r="H513" s="72"/>
      <c r="I513" s="72"/>
      <c r="J513" s="72"/>
      <c r="K513" s="72"/>
    </row>
    <row r="514" spans="1:11" ht="14">
      <c r="A514" s="71"/>
      <c r="B514" s="72"/>
      <c r="C514" s="72"/>
      <c r="D514" s="72"/>
      <c r="E514" s="72"/>
      <c r="F514" s="72"/>
      <c r="G514" s="72"/>
      <c r="H514" s="72"/>
      <c r="I514" s="72"/>
      <c r="J514" s="72"/>
      <c r="K514" s="72"/>
    </row>
    <row r="515" spans="1:11" ht="14">
      <c r="A515" s="71"/>
      <c r="B515" s="72"/>
      <c r="C515" s="72"/>
      <c r="D515" s="72"/>
      <c r="E515" s="72"/>
      <c r="F515" s="72"/>
      <c r="G515" s="72"/>
      <c r="H515" s="72"/>
      <c r="I515" s="72"/>
      <c r="J515" s="72"/>
      <c r="K515" s="72"/>
    </row>
    <row r="516" spans="1:11" ht="14">
      <c r="A516" s="71"/>
      <c r="B516" s="72"/>
      <c r="C516" s="72"/>
      <c r="D516" s="72"/>
      <c r="E516" s="72"/>
      <c r="F516" s="72"/>
      <c r="G516" s="72"/>
      <c r="H516" s="72"/>
      <c r="I516" s="72"/>
      <c r="J516" s="72"/>
      <c r="K516" s="72"/>
    </row>
    <row r="517" spans="1:11" ht="14">
      <c r="A517" s="71"/>
      <c r="B517" s="72"/>
      <c r="C517" s="72"/>
      <c r="D517" s="72"/>
      <c r="E517" s="72"/>
      <c r="F517" s="72"/>
      <c r="G517" s="72"/>
      <c r="H517" s="72"/>
      <c r="I517" s="72"/>
      <c r="J517" s="72"/>
      <c r="K517" s="72"/>
    </row>
    <row r="518" spans="1:11" ht="14">
      <c r="A518" s="71"/>
      <c r="B518" s="72"/>
      <c r="C518" s="72"/>
      <c r="D518" s="72"/>
      <c r="E518" s="72"/>
      <c r="F518" s="72"/>
      <c r="G518" s="72"/>
      <c r="H518" s="72"/>
      <c r="I518" s="72"/>
      <c r="J518" s="72"/>
      <c r="K518" s="72"/>
    </row>
    <row r="519" spans="1:11" ht="14">
      <c r="A519" s="71"/>
      <c r="B519" s="72"/>
      <c r="C519" s="72"/>
      <c r="D519" s="72"/>
      <c r="E519" s="72"/>
      <c r="F519" s="72"/>
      <c r="G519" s="72"/>
      <c r="H519" s="72"/>
      <c r="I519" s="72"/>
      <c r="J519" s="72"/>
      <c r="K519" s="72"/>
    </row>
    <row r="520" spans="1:11" ht="14">
      <c r="A520" s="71"/>
      <c r="B520" s="72"/>
      <c r="C520" s="72"/>
      <c r="D520" s="72"/>
      <c r="E520" s="72"/>
      <c r="F520" s="72"/>
      <c r="G520" s="72"/>
      <c r="H520" s="72"/>
      <c r="I520" s="72"/>
      <c r="J520" s="72"/>
      <c r="K520" s="72"/>
    </row>
    <row r="521" spans="1:11" ht="14">
      <c r="A521" s="71"/>
      <c r="B521" s="72"/>
      <c r="C521" s="72"/>
      <c r="D521" s="72"/>
      <c r="E521" s="72"/>
      <c r="F521" s="72"/>
      <c r="G521" s="72"/>
      <c r="H521" s="72"/>
      <c r="I521" s="72"/>
      <c r="J521" s="72"/>
      <c r="K521" s="72"/>
    </row>
    <row r="522" spans="1:11" ht="14">
      <c r="A522" s="71"/>
      <c r="B522" s="72"/>
      <c r="C522" s="72"/>
      <c r="D522" s="72"/>
      <c r="E522" s="72"/>
      <c r="F522" s="72"/>
      <c r="G522" s="72"/>
      <c r="H522" s="72"/>
      <c r="I522" s="72"/>
      <c r="J522" s="72"/>
      <c r="K522" s="72"/>
    </row>
    <row r="523" spans="1:11" ht="14">
      <c r="A523" s="71"/>
      <c r="B523" s="72"/>
      <c r="C523" s="72"/>
      <c r="D523" s="72"/>
      <c r="E523" s="72"/>
      <c r="F523" s="72"/>
      <c r="G523" s="72"/>
      <c r="H523" s="72"/>
      <c r="I523" s="72"/>
      <c r="J523" s="72"/>
      <c r="K523" s="72"/>
    </row>
    <row r="524" spans="1:11" ht="14">
      <c r="A524" s="71"/>
      <c r="B524" s="72"/>
      <c r="C524" s="72"/>
      <c r="D524" s="72"/>
      <c r="E524" s="72"/>
      <c r="F524" s="72"/>
      <c r="G524" s="72"/>
      <c r="H524" s="72"/>
      <c r="I524" s="72"/>
      <c r="J524" s="72"/>
      <c r="K524" s="72"/>
    </row>
    <row r="525" spans="1:11" ht="14">
      <c r="A525" s="71"/>
      <c r="B525" s="72"/>
      <c r="C525" s="72"/>
      <c r="D525" s="72"/>
      <c r="E525" s="72"/>
      <c r="F525" s="72"/>
      <c r="G525" s="72"/>
      <c r="H525" s="72"/>
      <c r="I525" s="72"/>
      <c r="J525" s="72"/>
      <c r="K525" s="72"/>
    </row>
    <row r="526" spans="1:11" ht="14">
      <c r="A526" s="71"/>
      <c r="B526" s="72"/>
      <c r="C526" s="72"/>
      <c r="D526" s="72"/>
      <c r="E526" s="72"/>
      <c r="F526" s="72"/>
      <c r="G526" s="72"/>
      <c r="H526" s="72"/>
      <c r="I526" s="72"/>
      <c r="J526" s="72"/>
      <c r="K526" s="72"/>
    </row>
    <row r="527" spans="1:11" ht="14">
      <c r="A527" s="71"/>
      <c r="B527" s="72"/>
      <c r="C527" s="72"/>
      <c r="D527" s="72"/>
      <c r="E527" s="72"/>
      <c r="F527" s="72"/>
      <c r="G527" s="72"/>
      <c r="H527" s="72"/>
      <c r="I527" s="72"/>
      <c r="J527" s="72"/>
      <c r="K527" s="72"/>
    </row>
    <row r="528" spans="1:11" ht="14">
      <c r="A528" s="71"/>
      <c r="B528" s="72"/>
      <c r="C528" s="72"/>
      <c r="D528" s="72"/>
      <c r="E528" s="72"/>
      <c r="F528" s="72"/>
      <c r="G528" s="72"/>
      <c r="H528" s="72"/>
      <c r="I528" s="72"/>
      <c r="J528" s="72"/>
      <c r="K528" s="72"/>
    </row>
    <row r="529" spans="1:11" ht="14">
      <c r="A529" s="71"/>
      <c r="B529" s="72"/>
      <c r="C529" s="72"/>
      <c r="D529" s="72"/>
      <c r="E529" s="72"/>
      <c r="F529" s="72"/>
      <c r="G529" s="72"/>
      <c r="H529" s="72"/>
      <c r="I529" s="72"/>
      <c r="J529" s="72"/>
      <c r="K529" s="72"/>
    </row>
    <row r="530" spans="1:11" ht="14">
      <c r="A530" s="71"/>
      <c r="B530" s="72"/>
      <c r="C530" s="72"/>
      <c r="D530" s="72"/>
      <c r="E530" s="72"/>
      <c r="F530" s="72"/>
      <c r="G530" s="72"/>
      <c r="H530" s="72"/>
      <c r="I530" s="72"/>
      <c r="J530" s="72"/>
      <c r="K530" s="72"/>
    </row>
    <row r="531" spans="1:11" ht="14">
      <c r="A531" s="71"/>
      <c r="B531" s="72"/>
      <c r="C531" s="72"/>
      <c r="D531" s="72"/>
      <c r="E531" s="72"/>
      <c r="F531" s="72"/>
      <c r="G531" s="72"/>
      <c r="H531" s="72"/>
      <c r="I531" s="72"/>
      <c r="J531" s="72"/>
      <c r="K531" s="72"/>
    </row>
    <row r="532" spans="1:11" ht="14">
      <c r="A532" s="71"/>
      <c r="B532" s="72"/>
      <c r="C532" s="72"/>
      <c r="D532" s="72"/>
      <c r="E532" s="72"/>
      <c r="F532" s="72"/>
      <c r="G532" s="72"/>
      <c r="H532" s="72"/>
      <c r="I532" s="72"/>
      <c r="J532" s="72"/>
      <c r="K532" s="72"/>
    </row>
    <row r="533" spans="1:11" ht="14">
      <c r="A533" s="71"/>
      <c r="B533" s="72"/>
      <c r="C533" s="72"/>
      <c r="D533" s="72"/>
      <c r="E533" s="72"/>
      <c r="F533" s="72"/>
      <c r="G533" s="72"/>
      <c r="H533" s="72"/>
      <c r="I533" s="72"/>
      <c r="J533" s="72"/>
      <c r="K533" s="72"/>
    </row>
    <row r="534" spans="1:11" ht="14">
      <c r="A534" s="71"/>
      <c r="B534" s="72"/>
      <c r="C534" s="72"/>
      <c r="D534" s="72"/>
      <c r="E534" s="72"/>
      <c r="F534" s="72"/>
      <c r="G534" s="72"/>
      <c r="H534" s="72"/>
      <c r="I534" s="72"/>
      <c r="J534" s="72"/>
      <c r="K534" s="72"/>
    </row>
    <row r="535" spans="1:11" ht="14">
      <c r="A535" s="71"/>
      <c r="B535" s="72"/>
      <c r="C535" s="72"/>
      <c r="D535" s="72"/>
      <c r="E535" s="72"/>
      <c r="F535" s="72"/>
      <c r="G535" s="72"/>
      <c r="H535" s="72"/>
      <c r="I535" s="72"/>
      <c r="J535" s="72"/>
      <c r="K535" s="72"/>
    </row>
    <row r="536" spans="1:11" ht="14">
      <c r="A536" s="71"/>
      <c r="B536" s="72"/>
      <c r="C536" s="72"/>
      <c r="D536" s="72"/>
      <c r="E536" s="72"/>
      <c r="F536" s="72"/>
      <c r="G536" s="72"/>
      <c r="H536" s="72"/>
      <c r="I536" s="72"/>
      <c r="J536" s="72"/>
      <c r="K536" s="72"/>
    </row>
    <row r="537" spans="1:11" ht="14">
      <c r="A537" s="71"/>
      <c r="B537" s="72"/>
      <c r="C537" s="72"/>
      <c r="D537" s="72"/>
      <c r="E537" s="72"/>
      <c r="F537" s="72"/>
      <c r="G537" s="72"/>
      <c r="H537" s="72"/>
      <c r="I537" s="72"/>
      <c r="J537" s="72"/>
      <c r="K537" s="72"/>
    </row>
    <row r="538" spans="1:11" ht="14">
      <c r="A538" s="71"/>
      <c r="B538" s="72"/>
      <c r="C538" s="72"/>
      <c r="D538" s="72"/>
      <c r="E538" s="72"/>
      <c r="F538" s="72"/>
      <c r="G538" s="72"/>
      <c r="H538" s="72"/>
      <c r="I538" s="72"/>
      <c r="J538" s="72"/>
      <c r="K538" s="72"/>
    </row>
    <row r="539" spans="1:11" ht="14">
      <c r="A539" s="71"/>
      <c r="B539" s="72"/>
      <c r="C539" s="72"/>
      <c r="D539" s="72"/>
      <c r="E539" s="72"/>
      <c r="F539" s="72"/>
      <c r="G539" s="72"/>
      <c r="H539" s="72"/>
      <c r="I539" s="72"/>
      <c r="J539" s="72"/>
      <c r="K539" s="72"/>
    </row>
    <row r="540" spans="1:11" ht="14">
      <c r="A540" s="71"/>
      <c r="B540" s="72"/>
      <c r="C540" s="72"/>
      <c r="D540" s="72"/>
      <c r="E540" s="72"/>
      <c r="F540" s="72"/>
      <c r="G540" s="72"/>
      <c r="H540" s="72"/>
      <c r="I540" s="72"/>
      <c r="J540" s="72"/>
      <c r="K540" s="72"/>
    </row>
    <row r="541" spans="1:11" ht="14">
      <c r="A541" s="71"/>
      <c r="B541" s="72"/>
      <c r="C541" s="72"/>
      <c r="D541" s="72"/>
      <c r="E541" s="72"/>
      <c r="F541" s="72"/>
      <c r="G541" s="72"/>
      <c r="H541" s="72"/>
      <c r="I541" s="72"/>
      <c r="J541" s="72"/>
      <c r="K541" s="72"/>
    </row>
    <row r="542" spans="1:11" ht="14">
      <c r="A542" s="71"/>
      <c r="B542" s="72"/>
      <c r="C542" s="72"/>
      <c r="D542" s="72"/>
      <c r="E542" s="72"/>
      <c r="F542" s="72"/>
      <c r="G542" s="72"/>
      <c r="H542" s="72"/>
      <c r="I542" s="72"/>
      <c r="J542" s="72"/>
      <c r="K542" s="72"/>
    </row>
    <row r="543" spans="1:11" ht="14">
      <c r="A543" s="71"/>
      <c r="B543" s="72"/>
      <c r="C543" s="72"/>
      <c r="D543" s="72"/>
      <c r="E543" s="72"/>
      <c r="F543" s="72"/>
      <c r="G543" s="72"/>
      <c r="H543" s="72"/>
      <c r="I543" s="72"/>
      <c r="J543" s="72"/>
      <c r="K543" s="72"/>
    </row>
    <row r="544" spans="1:11" ht="14">
      <c r="A544" s="71"/>
      <c r="B544" s="72"/>
      <c r="C544" s="72"/>
      <c r="D544" s="72"/>
      <c r="E544" s="72"/>
      <c r="F544" s="72"/>
      <c r="G544" s="72"/>
      <c r="H544" s="72"/>
      <c r="I544" s="72"/>
      <c r="J544" s="72"/>
      <c r="K544" s="72"/>
    </row>
    <row r="545" spans="1:11" ht="14">
      <c r="A545" s="71"/>
      <c r="B545" s="72"/>
      <c r="C545" s="72"/>
      <c r="D545" s="72"/>
      <c r="E545" s="72"/>
      <c r="F545" s="72"/>
      <c r="G545" s="72"/>
      <c r="H545" s="72"/>
      <c r="I545" s="72"/>
      <c r="J545" s="72"/>
      <c r="K545" s="72"/>
    </row>
    <row r="546" spans="1:11" ht="14">
      <c r="A546" s="71"/>
      <c r="B546" s="72"/>
      <c r="C546" s="72"/>
      <c r="D546" s="72"/>
      <c r="E546" s="72"/>
      <c r="F546" s="72"/>
      <c r="G546" s="72"/>
      <c r="H546" s="72"/>
      <c r="I546" s="72"/>
      <c r="J546" s="72"/>
      <c r="K546" s="72"/>
    </row>
    <row r="547" spans="1:11" ht="14">
      <c r="A547" s="71"/>
      <c r="B547" s="72"/>
      <c r="C547" s="72"/>
      <c r="D547" s="72"/>
      <c r="E547" s="72"/>
      <c r="F547" s="72"/>
      <c r="G547" s="72"/>
      <c r="H547" s="72"/>
      <c r="I547" s="72"/>
      <c r="J547" s="72"/>
      <c r="K547" s="72"/>
    </row>
    <row r="548" spans="1:11" ht="14">
      <c r="A548" s="71"/>
      <c r="B548" s="72"/>
      <c r="C548" s="72"/>
      <c r="D548" s="72"/>
      <c r="E548" s="72"/>
      <c r="F548" s="72"/>
      <c r="G548" s="72"/>
      <c r="H548" s="72"/>
      <c r="I548" s="72"/>
      <c r="J548" s="72"/>
      <c r="K548" s="72"/>
    </row>
    <row r="549" spans="1:11" ht="14">
      <c r="A549" s="71"/>
      <c r="B549" s="72"/>
      <c r="C549" s="72"/>
      <c r="D549" s="72"/>
      <c r="E549" s="72"/>
      <c r="F549" s="72"/>
      <c r="G549" s="72"/>
      <c r="H549" s="72"/>
      <c r="I549" s="72"/>
      <c r="J549" s="72"/>
      <c r="K549" s="72"/>
    </row>
    <row r="550" spans="1:11" ht="14">
      <c r="A550" s="71"/>
      <c r="B550" s="72"/>
      <c r="C550" s="72"/>
      <c r="D550" s="72"/>
      <c r="E550" s="72"/>
      <c r="F550" s="72"/>
      <c r="G550" s="72"/>
      <c r="H550" s="72"/>
      <c r="I550" s="72"/>
      <c r="J550" s="72"/>
      <c r="K550" s="72"/>
    </row>
    <row r="551" spans="1:11" ht="14">
      <c r="A551" s="71"/>
      <c r="B551" s="72"/>
      <c r="C551" s="72"/>
      <c r="D551" s="72"/>
      <c r="E551" s="72"/>
      <c r="F551" s="72"/>
      <c r="G551" s="72"/>
      <c r="H551" s="72"/>
      <c r="I551" s="72"/>
      <c r="J551" s="72"/>
      <c r="K551" s="72"/>
    </row>
    <row r="552" spans="1:11" ht="14">
      <c r="A552" s="71"/>
      <c r="B552" s="72"/>
      <c r="C552" s="72"/>
      <c r="D552" s="72"/>
      <c r="E552" s="72"/>
      <c r="F552" s="72"/>
      <c r="G552" s="72"/>
      <c r="H552" s="72"/>
      <c r="I552" s="72"/>
      <c r="J552" s="72"/>
      <c r="K552" s="72"/>
    </row>
    <row r="553" spans="1:11" ht="14">
      <c r="A553" s="71"/>
      <c r="B553" s="72"/>
      <c r="C553" s="72"/>
      <c r="D553" s="72"/>
      <c r="E553" s="72"/>
      <c r="F553" s="72"/>
      <c r="G553" s="72"/>
      <c r="H553" s="72"/>
      <c r="I553" s="72"/>
      <c r="J553" s="72"/>
      <c r="K553" s="72"/>
    </row>
    <row r="554" spans="1:11" ht="14">
      <c r="A554" s="71"/>
      <c r="B554" s="72"/>
      <c r="C554" s="72"/>
      <c r="D554" s="72"/>
      <c r="E554" s="72"/>
      <c r="F554" s="72"/>
      <c r="G554" s="72"/>
      <c r="H554" s="72"/>
      <c r="I554" s="72"/>
      <c r="J554" s="72"/>
      <c r="K554" s="72"/>
    </row>
    <row r="555" spans="1:11" ht="14">
      <c r="A555" s="71"/>
      <c r="B555" s="72"/>
      <c r="C555" s="72"/>
      <c r="D555" s="72"/>
      <c r="E555" s="72"/>
      <c r="F555" s="72"/>
      <c r="G555" s="72"/>
      <c r="H555" s="72"/>
      <c r="I555" s="72"/>
      <c r="J555" s="72"/>
      <c r="K555" s="72"/>
    </row>
    <row r="556" spans="1:11" ht="14">
      <c r="A556" s="71"/>
      <c r="B556" s="72"/>
      <c r="C556" s="72"/>
      <c r="D556" s="72"/>
      <c r="E556" s="72"/>
      <c r="F556" s="72"/>
      <c r="G556" s="72"/>
      <c r="H556" s="72"/>
      <c r="I556" s="72"/>
      <c r="J556" s="72"/>
      <c r="K556" s="72"/>
    </row>
    <row r="557" spans="1:11" ht="14">
      <c r="A557" s="71"/>
      <c r="B557" s="72"/>
      <c r="C557" s="72"/>
      <c r="D557" s="72"/>
      <c r="E557" s="72"/>
      <c r="F557" s="72"/>
      <c r="G557" s="72"/>
      <c r="H557" s="72"/>
      <c r="I557" s="72"/>
      <c r="J557" s="72"/>
      <c r="K557" s="72"/>
    </row>
    <row r="558" spans="1:11" ht="14">
      <c r="A558" s="71"/>
      <c r="B558" s="72"/>
      <c r="C558" s="72"/>
      <c r="D558" s="72"/>
      <c r="E558" s="72"/>
      <c r="F558" s="72"/>
      <c r="G558" s="72"/>
      <c r="H558" s="72"/>
      <c r="I558" s="72"/>
      <c r="J558" s="72"/>
      <c r="K558" s="72"/>
    </row>
    <row r="559" spans="1:11" ht="14">
      <c r="A559" s="71"/>
      <c r="B559" s="72"/>
      <c r="C559" s="72"/>
      <c r="D559" s="72"/>
      <c r="E559" s="72"/>
      <c r="F559" s="72"/>
      <c r="G559" s="72"/>
      <c r="H559" s="72"/>
      <c r="I559" s="72"/>
      <c r="J559" s="72"/>
      <c r="K559" s="72"/>
    </row>
    <row r="560" spans="1:11" ht="14">
      <c r="A560" s="71"/>
      <c r="B560" s="72"/>
      <c r="C560" s="72"/>
      <c r="D560" s="72"/>
      <c r="E560" s="72"/>
      <c r="F560" s="72"/>
      <c r="G560" s="72"/>
      <c r="H560" s="72"/>
      <c r="I560" s="72"/>
      <c r="J560" s="72"/>
      <c r="K560" s="72"/>
    </row>
    <row r="561" spans="1:11" ht="14">
      <c r="A561" s="71"/>
      <c r="B561" s="72"/>
      <c r="C561" s="72"/>
      <c r="D561" s="72"/>
      <c r="E561" s="72"/>
      <c r="F561" s="72"/>
      <c r="G561" s="72"/>
      <c r="H561" s="72"/>
      <c r="I561" s="72"/>
      <c r="J561" s="72"/>
      <c r="K561" s="72"/>
    </row>
    <row r="562" spans="1:11" ht="14">
      <c r="A562" s="71"/>
      <c r="B562" s="72"/>
      <c r="C562" s="72"/>
      <c r="D562" s="72"/>
      <c r="E562" s="72"/>
      <c r="F562" s="72"/>
      <c r="G562" s="72"/>
      <c r="H562" s="72"/>
      <c r="I562" s="72"/>
      <c r="J562" s="72"/>
      <c r="K562" s="72"/>
    </row>
    <row r="563" spans="1:11" ht="14">
      <c r="A563" s="71"/>
      <c r="B563" s="72"/>
      <c r="C563" s="72"/>
      <c r="D563" s="72"/>
      <c r="E563" s="72"/>
      <c r="F563" s="72"/>
      <c r="G563" s="72"/>
      <c r="H563" s="72"/>
      <c r="I563" s="72"/>
      <c r="J563" s="72"/>
      <c r="K563" s="72"/>
    </row>
    <row r="564" spans="1:11" ht="14">
      <c r="A564" s="71"/>
      <c r="B564" s="72"/>
      <c r="C564" s="72"/>
      <c r="D564" s="72"/>
      <c r="E564" s="72"/>
      <c r="F564" s="72"/>
      <c r="G564" s="72"/>
      <c r="H564" s="72"/>
      <c r="I564" s="72"/>
      <c r="J564" s="72"/>
      <c r="K564" s="72"/>
    </row>
    <row r="565" spans="1:11" ht="14">
      <c r="A565" s="71"/>
      <c r="B565" s="72"/>
      <c r="C565" s="72"/>
      <c r="D565" s="72"/>
      <c r="E565" s="72"/>
      <c r="F565" s="72"/>
      <c r="G565" s="72"/>
      <c r="H565" s="72"/>
      <c r="I565" s="72"/>
      <c r="J565" s="72"/>
      <c r="K565" s="72"/>
    </row>
    <row r="566" spans="1:11" ht="14">
      <c r="A566" s="71"/>
      <c r="B566" s="72"/>
      <c r="C566" s="72"/>
      <c r="D566" s="72"/>
      <c r="E566" s="72"/>
      <c r="F566" s="72"/>
      <c r="G566" s="72"/>
      <c r="H566" s="72"/>
      <c r="I566" s="72"/>
      <c r="J566" s="72"/>
      <c r="K566" s="72"/>
    </row>
    <row r="567" spans="1:11" ht="14">
      <c r="A567" s="71"/>
      <c r="B567" s="72"/>
      <c r="C567" s="72"/>
      <c r="D567" s="72"/>
      <c r="E567" s="72"/>
      <c r="F567" s="72"/>
      <c r="G567" s="72"/>
      <c r="H567" s="72"/>
      <c r="I567" s="72"/>
      <c r="J567" s="72"/>
      <c r="K567" s="72"/>
    </row>
    <row r="568" spans="1:11" ht="14">
      <c r="A568" s="71"/>
      <c r="B568" s="72"/>
      <c r="C568" s="72"/>
      <c r="D568" s="72"/>
      <c r="E568" s="72"/>
      <c r="F568" s="72"/>
      <c r="G568" s="72"/>
      <c r="H568" s="72"/>
      <c r="I568" s="72"/>
      <c r="J568" s="72"/>
      <c r="K568" s="72"/>
    </row>
    <row r="569" spans="1:11" ht="14">
      <c r="A569" s="71"/>
      <c r="B569" s="72"/>
      <c r="C569" s="72"/>
      <c r="D569" s="72"/>
      <c r="E569" s="72"/>
      <c r="F569" s="72"/>
      <c r="G569" s="72"/>
      <c r="H569" s="72"/>
      <c r="I569" s="72"/>
      <c r="J569" s="72"/>
      <c r="K569" s="72"/>
    </row>
    <row r="570" spans="1:11" ht="14">
      <c r="A570" s="71"/>
      <c r="B570" s="72"/>
      <c r="C570" s="72"/>
      <c r="D570" s="72"/>
      <c r="E570" s="72"/>
      <c r="F570" s="72"/>
      <c r="G570" s="72"/>
      <c r="H570" s="72"/>
      <c r="I570" s="72"/>
      <c r="J570" s="72"/>
      <c r="K570" s="72"/>
    </row>
    <row r="571" spans="1:11" ht="14">
      <c r="A571" s="71"/>
      <c r="B571" s="72"/>
      <c r="C571" s="72"/>
      <c r="D571" s="72"/>
      <c r="E571" s="72"/>
      <c r="F571" s="72"/>
      <c r="G571" s="72"/>
      <c r="H571" s="72"/>
      <c r="I571" s="72"/>
      <c r="J571" s="72"/>
      <c r="K571" s="72"/>
    </row>
    <row r="572" spans="1:11" ht="14">
      <c r="A572" s="71"/>
      <c r="B572" s="72"/>
      <c r="C572" s="72"/>
      <c r="D572" s="72"/>
      <c r="E572" s="72"/>
      <c r="F572" s="72"/>
      <c r="G572" s="72"/>
      <c r="H572" s="72"/>
      <c r="I572" s="72"/>
      <c r="J572" s="72"/>
      <c r="K572" s="72"/>
    </row>
    <row r="573" spans="1:11" ht="14">
      <c r="A573" s="71"/>
      <c r="B573" s="72"/>
      <c r="C573" s="72"/>
      <c r="D573" s="72"/>
      <c r="E573" s="72"/>
      <c r="F573" s="72"/>
      <c r="G573" s="72"/>
      <c r="H573" s="72"/>
      <c r="I573" s="72"/>
      <c r="J573" s="72"/>
      <c r="K573" s="72"/>
    </row>
    <row r="574" spans="1:11" ht="14">
      <c r="A574" s="71"/>
      <c r="B574" s="72"/>
      <c r="C574" s="72"/>
      <c r="D574" s="72"/>
      <c r="E574" s="72"/>
      <c r="F574" s="72"/>
      <c r="G574" s="72"/>
      <c r="H574" s="72"/>
      <c r="I574" s="72"/>
      <c r="J574" s="72"/>
      <c r="K574" s="72"/>
    </row>
    <row r="575" spans="1:11" ht="14">
      <c r="A575" s="71"/>
      <c r="B575" s="72"/>
      <c r="C575" s="72"/>
      <c r="D575" s="72"/>
      <c r="E575" s="72"/>
      <c r="F575" s="72"/>
      <c r="G575" s="72"/>
      <c r="H575" s="72"/>
      <c r="I575" s="72"/>
      <c r="J575" s="72"/>
      <c r="K575" s="72"/>
    </row>
    <row r="576" spans="1:11" ht="14">
      <c r="A576" s="71"/>
      <c r="B576" s="72"/>
      <c r="C576" s="72"/>
      <c r="D576" s="72"/>
      <c r="E576" s="72"/>
      <c r="F576" s="72"/>
      <c r="G576" s="72"/>
      <c r="H576" s="72"/>
      <c r="I576" s="72"/>
      <c r="J576" s="72"/>
      <c r="K576" s="72"/>
    </row>
    <row r="577" spans="1:11" ht="14">
      <c r="A577" s="71"/>
      <c r="B577" s="72"/>
      <c r="C577" s="72"/>
      <c r="D577" s="72"/>
      <c r="E577" s="72"/>
      <c r="F577" s="72"/>
      <c r="G577" s="72"/>
      <c r="H577" s="72"/>
      <c r="I577" s="72"/>
      <c r="J577" s="72"/>
      <c r="K577" s="72"/>
    </row>
    <row r="578" spans="1:11" ht="14">
      <c r="A578" s="71"/>
      <c r="B578" s="72"/>
      <c r="C578" s="72"/>
      <c r="D578" s="72"/>
      <c r="E578" s="72"/>
      <c r="F578" s="72"/>
      <c r="G578" s="72"/>
      <c r="H578" s="72"/>
      <c r="I578" s="72"/>
      <c r="J578" s="72"/>
      <c r="K578" s="72"/>
    </row>
    <row r="579" spans="1:11" ht="14">
      <c r="A579" s="71"/>
      <c r="B579" s="72"/>
      <c r="C579" s="72"/>
      <c r="D579" s="72"/>
      <c r="E579" s="72"/>
      <c r="F579" s="72"/>
      <c r="G579" s="72"/>
      <c r="H579" s="72"/>
      <c r="I579" s="72"/>
      <c r="J579" s="72"/>
      <c r="K579" s="72"/>
    </row>
    <row r="580" spans="1:11" ht="14">
      <c r="A580" s="71"/>
      <c r="B580" s="72"/>
      <c r="C580" s="72"/>
      <c r="D580" s="72"/>
      <c r="E580" s="72"/>
      <c r="F580" s="72"/>
      <c r="G580" s="72"/>
      <c r="H580" s="72"/>
      <c r="I580" s="72"/>
      <c r="J580" s="72"/>
      <c r="K580" s="72"/>
    </row>
    <row r="581" spans="1:11" ht="14">
      <c r="A581" s="71"/>
      <c r="B581" s="72"/>
      <c r="C581" s="72"/>
      <c r="D581" s="72"/>
      <c r="E581" s="72"/>
      <c r="F581" s="72"/>
      <c r="G581" s="72"/>
      <c r="H581" s="72"/>
      <c r="I581" s="72"/>
      <c r="J581" s="72"/>
      <c r="K581" s="72"/>
    </row>
    <row r="582" spans="1:11" ht="14">
      <c r="A582" s="71"/>
      <c r="B582" s="72"/>
      <c r="C582" s="72"/>
      <c r="D582" s="72"/>
      <c r="E582" s="72"/>
      <c r="F582" s="72"/>
      <c r="G582" s="72"/>
      <c r="H582" s="72"/>
      <c r="I582" s="72"/>
      <c r="J582" s="72"/>
      <c r="K582" s="72"/>
    </row>
    <row r="583" spans="1:11" ht="14">
      <c r="A583" s="71"/>
      <c r="B583" s="72"/>
      <c r="C583" s="72"/>
      <c r="D583" s="72"/>
      <c r="E583" s="72"/>
      <c r="F583" s="72"/>
      <c r="G583" s="72"/>
      <c r="H583" s="72"/>
      <c r="I583" s="72"/>
      <c r="J583" s="72"/>
      <c r="K583" s="72"/>
    </row>
    <row r="584" spans="1:11" ht="14">
      <c r="A584" s="71"/>
      <c r="B584" s="72"/>
      <c r="C584" s="72"/>
      <c r="D584" s="72"/>
      <c r="E584" s="72"/>
      <c r="F584" s="72"/>
      <c r="G584" s="72"/>
      <c r="H584" s="72"/>
      <c r="I584" s="72"/>
      <c r="J584" s="72"/>
      <c r="K584" s="72"/>
    </row>
    <row r="585" spans="1:11" ht="14">
      <c r="A585" s="71"/>
      <c r="B585" s="72"/>
      <c r="C585" s="72"/>
      <c r="D585" s="72"/>
      <c r="E585" s="72"/>
      <c r="F585" s="72"/>
      <c r="G585" s="72"/>
      <c r="H585" s="72"/>
      <c r="I585" s="72"/>
      <c r="J585" s="72"/>
      <c r="K585" s="72"/>
    </row>
    <row r="586" spans="1:11" ht="14">
      <c r="A586" s="71"/>
      <c r="B586" s="72"/>
      <c r="C586" s="72"/>
      <c r="D586" s="72"/>
      <c r="E586" s="72"/>
      <c r="F586" s="72"/>
      <c r="G586" s="72"/>
      <c r="H586" s="72"/>
      <c r="I586" s="72"/>
      <c r="J586" s="72"/>
      <c r="K586" s="72"/>
    </row>
    <row r="587" spans="1:11" ht="14">
      <c r="A587" s="71"/>
      <c r="B587" s="72"/>
      <c r="C587" s="72"/>
      <c r="D587" s="72"/>
      <c r="E587" s="72"/>
      <c r="F587" s="72"/>
      <c r="G587" s="72"/>
      <c r="H587" s="72"/>
      <c r="I587" s="72"/>
      <c r="J587" s="72"/>
      <c r="K587" s="72"/>
    </row>
    <row r="588" spans="1:11" ht="14">
      <c r="A588" s="71"/>
      <c r="B588" s="72"/>
      <c r="C588" s="72"/>
      <c r="D588" s="72"/>
      <c r="E588" s="72"/>
      <c r="F588" s="72"/>
      <c r="G588" s="72"/>
      <c r="H588" s="72"/>
      <c r="I588" s="72"/>
      <c r="J588" s="72"/>
      <c r="K588" s="72"/>
    </row>
    <row r="589" spans="1:11" ht="14">
      <c r="A589" s="71"/>
      <c r="B589" s="72"/>
      <c r="C589" s="72"/>
      <c r="D589" s="72"/>
      <c r="E589" s="72"/>
      <c r="F589" s="72"/>
      <c r="G589" s="72"/>
      <c r="H589" s="72"/>
      <c r="I589" s="72"/>
      <c r="J589" s="72"/>
      <c r="K589" s="72"/>
    </row>
    <row r="590" spans="1:11" ht="14">
      <c r="A590" s="71"/>
      <c r="B590" s="72"/>
      <c r="C590" s="72"/>
      <c r="D590" s="72"/>
      <c r="E590" s="72"/>
      <c r="F590" s="72"/>
      <c r="G590" s="72"/>
      <c r="H590" s="72"/>
      <c r="I590" s="72"/>
      <c r="J590" s="72"/>
      <c r="K590" s="72"/>
    </row>
    <row r="591" spans="1:11" ht="14">
      <c r="A591" s="71"/>
      <c r="B591" s="72"/>
      <c r="C591" s="72"/>
      <c r="D591" s="72"/>
      <c r="E591" s="72"/>
      <c r="F591" s="72"/>
      <c r="G591" s="72"/>
      <c r="H591" s="72"/>
      <c r="I591" s="72"/>
      <c r="J591" s="72"/>
      <c r="K591" s="72"/>
    </row>
    <row r="592" spans="1:11" ht="14">
      <c r="A592" s="71"/>
      <c r="B592" s="72"/>
      <c r="C592" s="72"/>
      <c r="D592" s="72"/>
      <c r="E592" s="72"/>
      <c r="F592" s="72"/>
      <c r="G592" s="72"/>
      <c r="H592" s="72"/>
      <c r="I592" s="72"/>
      <c r="J592" s="72"/>
      <c r="K592" s="72"/>
    </row>
    <row r="593" spans="1:11" ht="14">
      <c r="A593" s="71"/>
      <c r="B593" s="72"/>
      <c r="C593" s="72"/>
      <c r="D593" s="72"/>
      <c r="E593" s="72"/>
      <c r="F593" s="72"/>
      <c r="G593" s="72"/>
      <c r="H593" s="72"/>
      <c r="I593" s="72"/>
      <c r="J593" s="72"/>
      <c r="K593" s="72"/>
    </row>
    <row r="594" spans="1:11" ht="14">
      <c r="A594" s="71"/>
      <c r="B594" s="72"/>
      <c r="C594" s="72"/>
      <c r="D594" s="72"/>
      <c r="E594" s="72"/>
      <c r="F594" s="72"/>
      <c r="G594" s="72"/>
      <c r="H594" s="72"/>
      <c r="I594" s="72"/>
      <c r="J594" s="72"/>
      <c r="K594" s="72"/>
    </row>
    <row r="595" spans="1:11" ht="14">
      <c r="A595" s="71"/>
      <c r="B595" s="72"/>
      <c r="C595" s="72"/>
      <c r="D595" s="72"/>
      <c r="E595" s="72"/>
      <c r="F595" s="72"/>
      <c r="G595" s="72"/>
      <c r="H595" s="72"/>
      <c r="I595" s="72"/>
      <c r="J595" s="72"/>
      <c r="K595" s="72"/>
    </row>
    <row r="596" spans="1:11" ht="14">
      <c r="A596" s="71"/>
      <c r="B596" s="72"/>
      <c r="C596" s="72"/>
      <c r="D596" s="72"/>
      <c r="E596" s="72"/>
      <c r="F596" s="72"/>
      <c r="G596" s="72"/>
      <c r="H596" s="72"/>
      <c r="I596" s="72"/>
      <c r="J596" s="72"/>
      <c r="K596" s="72"/>
    </row>
    <row r="597" spans="1:11" ht="14">
      <c r="A597" s="71"/>
      <c r="B597" s="72"/>
      <c r="C597" s="72"/>
      <c r="D597" s="72"/>
      <c r="E597" s="72"/>
      <c r="F597" s="72"/>
      <c r="G597" s="72"/>
      <c r="H597" s="72"/>
      <c r="I597" s="72"/>
      <c r="J597" s="72"/>
      <c r="K597" s="72"/>
    </row>
    <row r="598" spans="1:11" ht="14">
      <c r="A598" s="71"/>
      <c r="B598" s="72"/>
      <c r="C598" s="72"/>
      <c r="D598" s="72"/>
      <c r="E598" s="72"/>
      <c r="F598" s="72"/>
      <c r="G598" s="72"/>
      <c r="H598" s="72"/>
      <c r="I598" s="72"/>
      <c r="J598" s="72"/>
      <c r="K598" s="72"/>
    </row>
    <row r="599" spans="1:11" ht="14">
      <c r="A599" s="71"/>
      <c r="B599" s="72"/>
      <c r="C599" s="72"/>
      <c r="D599" s="72"/>
      <c r="E599" s="72"/>
      <c r="F599" s="72"/>
      <c r="G599" s="72"/>
      <c r="H599" s="72"/>
      <c r="I599" s="72"/>
      <c r="J599" s="72"/>
      <c r="K599" s="72"/>
    </row>
    <row r="600" spans="1:11" ht="14">
      <c r="A600" s="71"/>
      <c r="B600" s="72"/>
      <c r="C600" s="72"/>
      <c r="D600" s="72"/>
      <c r="E600" s="72"/>
      <c r="F600" s="72"/>
      <c r="G600" s="72"/>
      <c r="H600" s="72"/>
      <c r="I600" s="72"/>
      <c r="J600" s="72"/>
      <c r="K600" s="72"/>
    </row>
    <row r="601" spans="1:11" ht="14">
      <c r="A601" s="71"/>
      <c r="B601" s="72"/>
      <c r="C601" s="72"/>
      <c r="D601" s="72"/>
      <c r="E601" s="72"/>
      <c r="F601" s="72"/>
      <c r="G601" s="72"/>
      <c r="H601" s="72"/>
      <c r="I601" s="72"/>
      <c r="J601" s="72"/>
      <c r="K601" s="72"/>
    </row>
    <row r="602" spans="1:11" ht="14">
      <c r="A602" s="71"/>
      <c r="B602" s="72"/>
      <c r="C602" s="72"/>
      <c r="D602" s="72"/>
      <c r="E602" s="72"/>
      <c r="F602" s="72"/>
      <c r="G602" s="72"/>
      <c r="H602" s="72"/>
      <c r="I602" s="72"/>
      <c r="J602" s="72"/>
      <c r="K602" s="72"/>
    </row>
    <row r="603" spans="1:11" ht="14">
      <c r="A603" s="71"/>
      <c r="B603" s="72"/>
      <c r="C603" s="72"/>
      <c r="D603" s="72"/>
      <c r="E603" s="72"/>
      <c r="F603" s="72"/>
      <c r="G603" s="72"/>
      <c r="H603" s="72"/>
      <c r="I603" s="72"/>
      <c r="J603" s="72"/>
      <c r="K603" s="72"/>
    </row>
    <row r="604" spans="1:11" ht="14">
      <c r="A604" s="71"/>
      <c r="B604" s="72"/>
      <c r="C604" s="72"/>
      <c r="D604" s="72"/>
      <c r="E604" s="72"/>
      <c r="F604" s="72"/>
      <c r="G604" s="72"/>
      <c r="H604" s="72"/>
      <c r="I604" s="72"/>
      <c r="J604" s="72"/>
      <c r="K604" s="72"/>
    </row>
    <row r="605" spans="1:11" ht="14">
      <c r="A605" s="71"/>
      <c r="B605" s="72"/>
      <c r="C605" s="72"/>
      <c r="D605" s="72"/>
      <c r="E605" s="72"/>
      <c r="F605" s="72"/>
      <c r="G605" s="72"/>
      <c r="H605" s="72"/>
      <c r="I605" s="72"/>
      <c r="J605" s="72"/>
      <c r="K605" s="72"/>
    </row>
    <row r="606" spans="1:11" ht="14">
      <c r="A606" s="71"/>
      <c r="B606" s="72"/>
      <c r="C606" s="72"/>
      <c r="D606" s="72"/>
      <c r="E606" s="72"/>
      <c r="F606" s="72"/>
      <c r="G606" s="72"/>
      <c r="H606" s="72"/>
      <c r="I606" s="72"/>
      <c r="J606" s="72"/>
      <c r="K606" s="72"/>
    </row>
    <row r="607" spans="1:11" ht="14">
      <c r="A607" s="71"/>
      <c r="B607" s="72"/>
      <c r="C607" s="72"/>
      <c r="D607" s="72"/>
      <c r="E607" s="72"/>
      <c r="F607" s="72"/>
      <c r="G607" s="72"/>
      <c r="H607" s="72"/>
      <c r="I607" s="72"/>
      <c r="J607" s="72"/>
      <c r="K607" s="72"/>
    </row>
    <row r="608" spans="1:11" ht="14">
      <c r="A608" s="71"/>
      <c r="B608" s="72"/>
      <c r="C608" s="72"/>
      <c r="D608" s="72"/>
      <c r="E608" s="72"/>
      <c r="F608" s="72"/>
      <c r="G608" s="72"/>
      <c r="H608" s="72"/>
      <c r="I608" s="72"/>
      <c r="J608" s="72"/>
      <c r="K608" s="72"/>
    </row>
    <row r="609" spans="1:11" ht="14">
      <c r="A609" s="71"/>
      <c r="B609" s="72"/>
      <c r="C609" s="72"/>
      <c r="D609" s="72"/>
      <c r="E609" s="72"/>
      <c r="F609" s="72"/>
      <c r="G609" s="72"/>
      <c r="H609" s="72"/>
      <c r="I609" s="72"/>
      <c r="J609" s="72"/>
      <c r="K609" s="72"/>
    </row>
    <row r="610" spans="1:11" ht="14">
      <c r="A610" s="71"/>
      <c r="B610" s="72"/>
      <c r="C610" s="72"/>
      <c r="D610" s="72"/>
      <c r="E610" s="72"/>
      <c r="F610" s="72"/>
      <c r="G610" s="72"/>
      <c r="H610" s="72"/>
      <c r="I610" s="72"/>
      <c r="J610" s="72"/>
      <c r="K610" s="72"/>
    </row>
    <row r="611" spans="1:11" ht="14">
      <c r="A611" s="71"/>
      <c r="B611" s="72"/>
      <c r="C611" s="72"/>
      <c r="D611" s="72"/>
      <c r="E611" s="72"/>
      <c r="F611" s="72"/>
      <c r="G611" s="72"/>
      <c r="H611" s="72"/>
      <c r="I611" s="72"/>
      <c r="J611" s="72"/>
      <c r="K611" s="72"/>
    </row>
    <row r="612" spans="1:11" ht="14">
      <c r="A612" s="71"/>
      <c r="B612" s="72"/>
      <c r="C612" s="72"/>
      <c r="D612" s="72"/>
      <c r="E612" s="72"/>
      <c r="F612" s="72"/>
      <c r="G612" s="72"/>
      <c r="H612" s="72"/>
      <c r="I612" s="72"/>
      <c r="J612" s="72"/>
      <c r="K612" s="72"/>
    </row>
    <row r="613" spans="1:11" ht="14">
      <c r="A613" s="71"/>
      <c r="B613" s="72"/>
      <c r="C613" s="72"/>
      <c r="D613" s="72"/>
      <c r="E613" s="72"/>
      <c r="F613" s="72"/>
      <c r="G613" s="72"/>
      <c r="H613" s="72"/>
      <c r="I613" s="72"/>
      <c r="J613" s="72"/>
      <c r="K613" s="72"/>
    </row>
    <row r="614" spans="1:11" ht="14">
      <c r="A614" s="71"/>
      <c r="B614" s="72"/>
      <c r="C614" s="72"/>
      <c r="D614" s="72"/>
      <c r="E614" s="72"/>
      <c r="F614" s="72"/>
      <c r="G614" s="72"/>
      <c r="H614" s="72"/>
      <c r="I614" s="72"/>
      <c r="J614" s="72"/>
      <c r="K614" s="72"/>
    </row>
    <row r="615" spans="1:11" ht="14">
      <c r="A615" s="71"/>
      <c r="B615" s="72"/>
      <c r="C615" s="72"/>
      <c r="D615" s="72"/>
      <c r="E615" s="72"/>
      <c r="F615" s="72"/>
      <c r="G615" s="72"/>
      <c r="H615" s="72"/>
      <c r="I615" s="72"/>
      <c r="J615" s="72"/>
      <c r="K615" s="72"/>
    </row>
    <row r="616" spans="1:11" ht="14">
      <c r="A616" s="71"/>
      <c r="B616" s="72"/>
      <c r="C616" s="72"/>
      <c r="D616" s="72"/>
      <c r="E616" s="72"/>
      <c r="F616" s="72"/>
      <c r="G616" s="72"/>
      <c r="H616" s="72"/>
      <c r="I616" s="72"/>
      <c r="J616" s="72"/>
      <c r="K616" s="72"/>
    </row>
    <row r="617" spans="1:11" ht="14">
      <c r="A617" s="71"/>
      <c r="B617" s="72"/>
      <c r="C617" s="72"/>
      <c r="D617" s="72"/>
      <c r="E617" s="72"/>
      <c r="F617" s="72"/>
      <c r="G617" s="72"/>
      <c r="H617" s="72"/>
      <c r="I617" s="72"/>
      <c r="J617" s="72"/>
      <c r="K617" s="72"/>
    </row>
    <row r="618" spans="1:11" ht="14">
      <c r="A618" s="71"/>
      <c r="B618" s="72"/>
      <c r="C618" s="72"/>
      <c r="D618" s="72"/>
      <c r="E618" s="72"/>
      <c r="F618" s="72"/>
      <c r="G618" s="72"/>
      <c r="H618" s="72"/>
      <c r="I618" s="72"/>
      <c r="J618" s="72"/>
      <c r="K618" s="72"/>
    </row>
    <row r="619" spans="1:11" ht="14">
      <c r="A619" s="71"/>
      <c r="B619" s="72"/>
      <c r="C619" s="72"/>
      <c r="D619" s="72"/>
      <c r="E619" s="72"/>
      <c r="F619" s="72"/>
      <c r="G619" s="72"/>
      <c r="H619" s="72"/>
      <c r="I619" s="72"/>
      <c r="J619" s="72"/>
      <c r="K619" s="72"/>
    </row>
    <row r="620" spans="1:11" ht="14">
      <c r="A620" s="71"/>
      <c r="B620" s="72"/>
      <c r="C620" s="72"/>
      <c r="D620" s="72"/>
      <c r="E620" s="72"/>
      <c r="F620" s="72"/>
      <c r="G620" s="72"/>
      <c r="H620" s="72"/>
      <c r="I620" s="72"/>
      <c r="J620" s="72"/>
      <c r="K620" s="72"/>
    </row>
    <row r="621" spans="1:11" ht="14">
      <c r="A621" s="71"/>
      <c r="B621" s="72"/>
      <c r="C621" s="72"/>
      <c r="D621" s="72"/>
      <c r="E621" s="72"/>
      <c r="F621" s="72"/>
      <c r="G621" s="72"/>
      <c r="H621" s="72"/>
      <c r="I621" s="72"/>
      <c r="J621" s="72"/>
      <c r="K621" s="72"/>
    </row>
    <row r="622" spans="1:11" ht="14">
      <c r="A622" s="71"/>
      <c r="B622" s="72"/>
      <c r="C622" s="72"/>
      <c r="D622" s="72"/>
      <c r="E622" s="72"/>
      <c r="F622" s="72"/>
      <c r="G622" s="72"/>
      <c r="H622" s="72"/>
      <c r="I622" s="72"/>
      <c r="J622" s="72"/>
      <c r="K622" s="72"/>
    </row>
    <row r="623" spans="1:11" ht="14">
      <c r="A623" s="71"/>
      <c r="B623" s="72"/>
      <c r="C623" s="72"/>
      <c r="D623" s="72"/>
      <c r="E623" s="72"/>
      <c r="F623" s="72"/>
      <c r="G623" s="72"/>
      <c r="H623" s="72"/>
      <c r="I623" s="72"/>
      <c r="J623" s="72"/>
      <c r="K623" s="72"/>
    </row>
    <row r="624" spans="1:11" ht="14">
      <c r="A624" s="71"/>
      <c r="B624" s="72"/>
      <c r="C624" s="72"/>
      <c r="D624" s="72"/>
      <c r="E624" s="72"/>
      <c r="F624" s="72"/>
      <c r="G624" s="72"/>
      <c r="H624" s="72"/>
      <c r="I624" s="72"/>
      <c r="J624" s="72"/>
      <c r="K624" s="72"/>
    </row>
    <row r="625" spans="1:11" ht="14">
      <c r="A625" s="71"/>
      <c r="B625" s="72"/>
      <c r="C625" s="72"/>
      <c r="D625" s="72"/>
      <c r="E625" s="72"/>
      <c r="F625" s="72"/>
      <c r="G625" s="72"/>
      <c r="H625" s="72"/>
      <c r="I625" s="72"/>
      <c r="J625" s="72"/>
      <c r="K625" s="72"/>
    </row>
    <row r="626" spans="1:11" ht="14">
      <c r="A626" s="71"/>
      <c r="B626" s="72"/>
      <c r="C626" s="72"/>
      <c r="D626" s="72"/>
      <c r="E626" s="72"/>
      <c r="F626" s="72"/>
      <c r="G626" s="72"/>
      <c r="H626" s="72"/>
      <c r="I626" s="72"/>
      <c r="J626" s="72"/>
      <c r="K626" s="72"/>
    </row>
    <row r="627" spans="1:11" ht="14">
      <c r="A627" s="71"/>
      <c r="B627" s="72"/>
      <c r="C627" s="72"/>
      <c r="D627" s="72"/>
      <c r="E627" s="72"/>
      <c r="F627" s="72"/>
      <c r="G627" s="72"/>
      <c r="H627" s="72"/>
      <c r="I627" s="72"/>
      <c r="J627" s="72"/>
      <c r="K627" s="72"/>
    </row>
    <row r="628" spans="1:11" ht="14">
      <c r="A628" s="71"/>
      <c r="B628" s="72"/>
      <c r="C628" s="72"/>
      <c r="D628" s="72"/>
      <c r="E628" s="72"/>
      <c r="F628" s="72"/>
      <c r="G628" s="72"/>
      <c r="H628" s="72"/>
      <c r="I628" s="72"/>
      <c r="J628" s="72"/>
      <c r="K628" s="72"/>
    </row>
    <row r="629" spans="1:11" ht="14">
      <c r="A629" s="71"/>
      <c r="B629" s="72"/>
      <c r="C629" s="72"/>
      <c r="D629" s="72"/>
      <c r="E629" s="72"/>
      <c r="F629" s="72"/>
      <c r="G629" s="72"/>
      <c r="H629" s="72"/>
      <c r="I629" s="72"/>
      <c r="J629" s="72"/>
      <c r="K629" s="72"/>
    </row>
    <row r="630" spans="1:11" ht="14">
      <c r="A630" s="71"/>
      <c r="B630" s="72"/>
      <c r="C630" s="72"/>
      <c r="D630" s="72"/>
      <c r="E630" s="72"/>
      <c r="F630" s="72"/>
      <c r="G630" s="72"/>
      <c r="H630" s="72"/>
      <c r="I630" s="72"/>
      <c r="J630" s="72"/>
      <c r="K630" s="72"/>
    </row>
    <row r="631" spans="1:11" ht="14">
      <c r="A631" s="71"/>
      <c r="B631" s="72"/>
      <c r="C631" s="72"/>
      <c r="D631" s="72"/>
      <c r="E631" s="72"/>
      <c r="F631" s="72"/>
      <c r="G631" s="72"/>
      <c r="H631" s="72"/>
      <c r="I631" s="72"/>
      <c r="J631" s="72"/>
      <c r="K631" s="72"/>
    </row>
    <row r="632" spans="1:11" ht="14">
      <c r="A632" s="71"/>
      <c r="B632" s="72"/>
      <c r="C632" s="72"/>
      <c r="D632" s="72"/>
      <c r="E632" s="72"/>
      <c r="F632" s="72"/>
      <c r="G632" s="72"/>
      <c r="H632" s="72"/>
      <c r="I632" s="72"/>
      <c r="J632" s="72"/>
      <c r="K632" s="72"/>
    </row>
    <row r="633" spans="1:11" ht="14">
      <c r="A633" s="71"/>
      <c r="B633" s="72"/>
      <c r="C633" s="72"/>
      <c r="D633" s="72"/>
      <c r="E633" s="72"/>
      <c r="F633" s="72"/>
      <c r="G633" s="72"/>
      <c r="H633" s="72"/>
      <c r="I633" s="72"/>
      <c r="J633" s="72"/>
      <c r="K633" s="72"/>
    </row>
    <row r="634" spans="1:11" ht="14">
      <c r="A634" s="71"/>
      <c r="B634" s="72"/>
      <c r="C634" s="72"/>
      <c r="D634" s="72"/>
      <c r="E634" s="72"/>
      <c r="F634" s="72"/>
      <c r="G634" s="72"/>
      <c r="H634" s="72"/>
      <c r="I634" s="72"/>
      <c r="J634" s="72"/>
      <c r="K634" s="72"/>
    </row>
    <row r="635" spans="1:11" ht="14">
      <c r="A635" s="71"/>
      <c r="B635" s="72"/>
      <c r="C635" s="72"/>
      <c r="D635" s="72"/>
      <c r="E635" s="72"/>
      <c r="F635" s="72"/>
      <c r="G635" s="72"/>
      <c r="H635" s="72"/>
      <c r="I635" s="72"/>
      <c r="J635" s="72"/>
      <c r="K635" s="72"/>
    </row>
    <row r="636" spans="1:11" ht="14">
      <c r="A636" s="71"/>
      <c r="B636" s="72"/>
      <c r="C636" s="72"/>
      <c r="D636" s="72"/>
      <c r="E636" s="72"/>
      <c r="F636" s="72"/>
      <c r="G636" s="72"/>
      <c r="H636" s="72"/>
      <c r="I636" s="72"/>
      <c r="J636" s="72"/>
      <c r="K636" s="72"/>
    </row>
    <row r="637" spans="1:11" ht="14">
      <c r="A637" s="71"/>
      <c r="B637" s="72"/>
      <c r="C637" s="72"/>
      <c r="D637" s="72"/>
      <c r="E637" s="72"/>
      <c r="F637" s="72"/>
      <c r="G637" s="72"/>
      <c r="H637" s="72"/>
      <c r="I637" s="72"/>
      <c r="J637" s="72"/>
      <c r="K637" s="72"/>
    </row>
    <row r="638" spans="1:11" ht="14">
      <c r="A638" s="71"/>
      <c r="B638" s="72"/>
      <c r="C638" s="72"/>
      <c r="D638" s="72"/>
      <c r="E638" s="72"/>
      <c r="F638" s="72"/>
      <c r="G638" s="72"/>
      <c r="H638" s="72"/>
      <c r="I638" s="72"/>
      <c r="J638" s="72"/>
      <c r="K638" s="72"/>
    </row>
    <row r="639" spans="1:11" ht="14">
      <c r="A639" s="71"/>
      <c r="B639" s="72"/>
      <c r="C639" s="72"/>
      <c r="D639" s="72"/>
      <c r="E639" s="72"/>
      <c r="F639" s="72"/>
      <c r="G639" s="72"/>
      <c r="H639" s="72"/>
      <c r="I639" s="72"/>
      <c r="J639" s="72"/>
      <c r="K639" s="72"/>
    </row>
    <row r="640" spans="1:11" ht="14">
      <c r="A640" s="71"/>
      <c r="B640" s="72"/>
      <c r="C640" s="72"/>
      <c r="D640" s="72"/>
      <c r="E640" s="72"/>
      <c r="F640" s="72"/>
      <c r="G640" s="72"/>
      <c r="H640" s="72"/>
      <c r="I640" s="72"/>
      <c r="J640" s="72"/>
      <c r="K640" s="72"/>
    </row>
    <row r="641" spans="1:11" ht="14">
      <c r="A641" s="71"/>
      <c r="B641" s="72"/>
      <c r="C641" s="72"/>
      <c r="D641" s="72"/>
      <c r="E641" s="72"/>
      <c r="F641" s="72"/>
      <c r="G641" s="72"/>
      <c r="H641" s="72"/>
      <c r="I641" s="72"/>
      <c r="J641" s="72"/>
      <c r="K641" s="72"/>
    </row>
    <row r="642" spans="1:11" ht="14">
      <c r="A642" s="71"/>
      <c r="B642" s="72"/>
      <c r="C642" s="72"/>
      <c r="D642" s="72"/>
      <c r="E642" s="72"/>
      <c r="F642" s="72"/>
      <c r="G642" s="72"/>
      <c r="H642" s="72"/>
      <c r="I642" s="72"/>
      <c r="J642" s="72"/>
      <c r="K642" s="72"/>
    </row>
    <row r="643" spans="1:11" ht="14">
      <c r="A643" s="71"/>
      <c r="B643" s="72"/>
      <c r="C643" s="72"/>
      <c r="D643" s="72"/>
      <c r="E643" s="72"/>
      <c r="F643" s="72"/>
      <c r="G643" s="72"/>
      <c r="H643" s="72"/>
      <c r="I643" s="72"/>
      <c r="J643" s="72"/>
      <c r="K643" s="72"/>
    </row>
    <row r="644" spans="1:11" ht="14">
      <c r="A644" s="71"/>
      <c r="B644" s="72"/>
      <c r="C644" s="72"/>
      <c r="D644" s="72"/>
      <c r="E644" s="72"/>
      <c r="F644" s="72"/>
      <c r="G644" s="72"/>
      <c r="H644" s="72"/>
      <c r="I644" s="72"/>
      <c r="J644" s="72"/>
      <c r="K644" s="72"/>
    </row>
    <row r="645" spans="1:11" ht="14">
      <c r="A645" s="71"/>
      <c r="B645" s="72"/>
      <c r="C645" s="72"/>
      <c r="D645" s="72"/>
      <c r="E645" s="72"/>
      <c r="F645" s="72"/>
      <c r="G645" s="72"/>
      <c r="H645" s="72"/>
      <c r="I645" s="72"/>
      <c r="J645" s="72"/>
      <c r="K645" s="72"/>
    </row>
    <row r="646" spans="1:11" ht="14">
      <c r="A646" s="71"/>
      <c r="B646" s="72"/>
      <c r="C646" s="72"/>
      <c r="D646" s="72"/>
      <c r="E646" s="72"/>
      <c r="F646" s="72"/>
      <c r="G646" s="72"/>
      <c r="H646" s="72"/>
      <c r="I646" s="72"/>
      <c r="J646" s="72"/>
      <c r="K646" s="72"/>
    </row>
    <row r="647" spans="1:11" ht="14">
      <c r="A647" s="71"/>
      <c r="B647" s="72"/>
      <c r="C647" s="72"/>
      <c r="D647" s="72"/>
      <c r="E647" s="72"/>
      <c r="F647" s="72"/>
      <c r="G647" s="72"/>
      <c r="H647" s="72"/>
      <c r="I647" s="72"/>
      <c r="J647" s="72"/>
      <c r="K647" s="72"/>
    </row>
    <row r="648" spans="1:11" ht="14">
      <c r="A648" s="71"/>
      <c r="B648" s="72"/>
      <c r="C648" s="72"/>
      <c r="D648" s="72"/>
      <c r="E648" s="72"/>
      <c r="F648" s="72"/>
      <c r="G648" s="72"/>
      <c r="H648" s="72"/>
      <c r="I648" s="72"/>
      <c r="J648" s="72"/>
      <c r="K648" s="72"/>
    </row>
    <row r="649" spans="1:11" ht="14">
      <c r="A649" s="71"/>
      <c r="B649" s="72"/>
      <c r="C649" s="72"/>
      <c r="D649" s="72"/>
      <c r="E649" s="72"/>
      <c r="F649" s="72"/>
      <c r="G649" s="72"/>
      <c r="H649" s="72"/>
      <c r="I649" s="72"/>
      <c r="J649" s="72"/>
      <c r="K649" s="72"/>
    </row>
    <row r="650" spans="1:11" ht="14">
      <c r="A650" s="71"/>
      <c r="B650" s="72"/>
      <c r="C650" s="72"/>
      <c r="D650" s="72"/>
      <c r="E650" s="72"/>
      <c r="F650" s="72"/>
      <c r="G650" s="72"/>
      <c r="H650" s="72"/>
      <c r="I650" s="72"/>
      <c r="J650" s="72"/>
      <c r="K650" s="72"/>
    </row>
    <row r="651" spans="1:11" ht="14">
      <c r="A651" s="71"/>
      <c r="B651" s="72"/>
      <c r="C651" s="72"/>
      <c r="D651" s="72"/>
      <c r="E651" s="72"/>
      <c r="F651" s="72"/>
      <c r="G651" s="72"/>
      <c r="H651" s="72"/>
      <c r="I651" s="72"/>
      <c r="J651" s="72"/>
      <c r="K651" s="72"/>
    </row>
    <row r="652" spans="1:11" ht="14">
      <c r="A652" s="71"/>
      <c r="B652" s="72"/>
      <c r="C652" s="72"/>
      <c r="D652" s="72"/>
      <c r="E652" s="72"/>
      <c r="F652" s="72"/>
      <c r="G652" s="72"/>
      <c r="H652" s="72"/>
      <c r="I652" s="72"/>
      <c r="J652" s="72"/>
      <c r="K652" s="72"/>
    </row>
    <row r="653" spans="1:11" ht="14">
      <c r="A653" s="71"/>
      <c r="B653" s="72"/>
      <c r="C653" s="72"/>
      <c r="D653" s="72"/>
      <c r="E653" s="72"/>
      <c r="F653" s="72"/>
      <c r="G653" s="72"/>
      <c r="H653" s="72"/>
      <c r="I653" s="72"/>
      <c r="J653" s="72"/>
      <c r="K653" s="72"/>
    </row>
    <row r="654" spans="1:11" ht="14">
      <c r="A654" s="71"/>
      <c r="B654" s="72"/>
      <c r="C654" s="72"/>
      <c r="D654" s="72"/>
      <c r="E654" s="72"/>
      <c r="F654" s="72"/>
      <c r="G654" s="72"/>
      <c r="H654" s="72"/>
      <c r="I654" s="72"/>
      <c r="J654" s="72"/>
      <c r="K654" s="72"/>
    </row>
    <row r="655" spans="1:11" ht="14">
      <c r="A655" s="71"/>
      <c r="B655" s="72"/>
      <c r="C655" s="72"/>
      <c r="D655" s="72"/>
      <c r="E655" s="72"/>
      <c r="F655" s="72"/>
      <c r="G655" s="72"/>
      <c r="H655" s="72"/>
      <c r="I655" s="72"/>
      <c r="J655" s="72"/>
      <c r="K655" s="72"/>
    </row>
    <row r="656" spans="1:11" ht="14">
      <c r="A656" s="71"/>
      <c r="B656" s="72"/>
      <c r="C656" s="72"/>
      <c r="D656" s="72"/>
      <c r="E656" s="72"/>
      <c r="F656" s="72"/>
      <c r="G656" s="72"/>
      <c r="H656" s="72"/>
      <c r="I656" s="72"/>
      <c r="J656" s="72"/>
      <c r="K656" s="72"/>
    </row>
    <row r="657" spans="1:11" ht="14">
      <c r="A657" s="71"/>
      <c r="B657" s="72"/>
      <c r="C657" s="72"/>
      <c r="D657" s="72"/>
      <c r="E657" s="72"/>
      <c r="F657" s="72"/>
      <c r="G657" s="72"/>
      <c r="H657" s="72"/>
      <c r="I657" s="72"/>
      <c r="J657" s="72"/>
      <c r="K657" s="72"/>
    </row>
    <row r="658" spans="1:11" ht="14">
      <c r="A658" s="71"/>
      <c r="B658" s="72"/>
      <c r="C658" s="72"/>
      <c r="D658" s="72"/>
      <c r="E658" s="72"/>
      <c r="F658" s="72"/>
      <c r="G658" s="72"/>
      <c r="H658" s="72"/>
      <c r="I658" s="72"/>
      <c r="J658" s="72"/>
      <c r="K658" s="72"/>
    </row>
    <row r="659" spans="1:11" ht="14">
      <c r="A659" s="71"/>
      <c r="B659" s="72"/>
      <c r="C659" s="72"/>
      <c r="D659" s="72"/>
      <c r="E659" s="72"/>
      <c r="F659" s="72"/>
      <c r="G659" s="72"/>
      <c r="H659" s="72"/>
      <c r="I659" s="72"/>
      <c r="J659" s="72"/>
      <c r="K659" s="72"/>
    </row>
    <row r="660" spans="1:11" ht="14">
      <c r="A660" s="71"/>
      <c r="B660" s="72"/>
      <c r="C660" s="72"/>
      <c r="D660" s="72"/>
      <c r="E660" s="72"/>
      <c r="F660" s="72"/>
      <c r="G660" s="72"/>
      <c r="H660" s="72"/>
      <c r="I660" s="72"/>
      <c r="J660" s="72"/>
      <c r="K660" s="72"/>
    </row>
    <row r="661" spans="1:11" ht="14">
      <c r="A661" s="71"/>
      <c r="B661" s="72"/>
      <c r="C661" s="72"/>
      <c r="D661" s="72"/>
      <c r="E661" s="72"/>
      <c r="F661" s="72"/>
      <c r="G661" s="72"/>
      <c r="H661" s="72"/>
      <c r="I661" s="72"/>
      <c r="J661" s="72"/>
      <c r="K661" s="72"/>
    </row>
    <row r="662" spans="1:11" ht="14">
      <c r="A662" s="71"/>
      <c r="B662" s="72"/>
      <c r="C662" s="72"/>
      <c r="D662" s="72"/>
      <c r="E662" s="72"/>
      <c r="F662" s="72"/>
      <c r="G662" s="72"/>
      <c r="H662" s="72"/>
      <c r="I662" s="72"/>
      <c r="J662" s="72"/>
      <c r="K662" s="72"/>
    </row>
    <row r="663" spans="1:11" ht="14">
      <c r="A663" s="71"/>
      <c r="B663" s="72"/>
      <c r="C663" s="72"/>
      <c r="D663" s="72"/>
      <c r="E663" s="72"/>
      <c r="F663" s="72"/>
      <c r="G663" s="72"/>
      <c r="H663" s="72"/>
      <c r="I663" s="72"/>
      <c r="J663" s="72"/>
      <c r="K663" s="72"/>
    </row>
    <row r="664" spans="1:11" ht="14">
      <c r="A664" s="71"/>
      <c r="B664" s="72"/>
      <c r="C664" s="72"/>
      <c r="D664" s="72"/>
      <c r="E664" s="72"/>
      <c r="F664" s="72"/>
      <c r="G664" s="72"/>
      <c r="H664" s="72"/>
      <c r="I664" s="72"/>
      <c r="J664" s="72"/>
      <c r="K664" s="72"/>
    </row>
    <row r="665" spans="1:11" ht="14">
      <c r="A665" s="71"/>
      <c r="B665" s="72"/>
      <c r="C665" s="72"/>
      <c r="D665" s="72"/>
      <c r="E665" s="72"/>
      <c r="F665" s="72"/>
      <c r="G665" s="72"/>
      <c r="H665" s="72"/>
      <c r="I665" s="72"/>
      <c r="J665" s="72"/>
      <c r="K665" s="72"/>
    </row>
    <row r="666" spans="1:11" ht="14">
      <c r="A666" s="71"/>
      <c r="B666" s="72"/>
      <c r="C666" s="72"/>
      <c r="D666" s="72"/>
      <c r="E666" s="72"/>
      <c r="F666" s="72"/>
      <c r="G666" s="72"/>
      <c r="H666" s="72"/>
      <c r="I666" s="72"/>
      <c r="J666" s="72"/>
      <c r="K666" s="72"/>
    </row>
    <row r="667" spans="1:11" ht="14">
      <c r="A667" s="71"/>
      <c r="B667" s="72"/>
      <c r="C667" s="72"/>
      <c r="D667" s="72"/>
      <c r="E667" s="72"/>
      <c r="F667" s="72"/>
      <c r="G667" s="72"/>
      <c r="H667" s="72"/>
      <c r="I667" s="72"/>
      <c r="J667" s="72"/>
      <c r="K667" s="72"/>
    </row>
    <row r="668" spans="1:11" ht="14">
      <c r="A668" s="71"/>
      <c r="B668" s="72"/>
      <c r="C668" s="72"/>
      <c r="D668" s="72"/>
      <c r="E668" s="72"/>
      <c r="F668" s="72"/>
      <c r="G668" s="72"/>
      <c r="H668" s="72"/>
      <c r="I668" s="72"/>
      <c r="J668" s="72"/>
      <c r="K668" s="72"/>
    </row>
    <row r="669" spans="1:11" ht="14">
      <c r="A669" s="71"/>
      <c r="B669" s="72"/>
      <c r="C669" s="72"/>
      <c r="D669" s="72"/>
      <c r="E669" s="72"/>
      <c r="F669" s="72"/>
      <c r="G669" s="72"/>
      <c r="H669" s="72"/>
      <c r="I669" s="72"/>
      <c r="J669" s="72"/>
      <c r="K669" s="72"/>
    </row>
    <row r="670" spans="1:11" ht="14">
      <c r="A670" s="71"/>
      <c r="B670" s="72"/>
      <c r="C670" s="72"/>
      <c r="D670" s="72"/>
      <c r="E670" s="72"/>
      <c r="F670" s="72"/>
      <c r="G670" s="72"/>
      <c r="H670" s="72"/>
      <c r="I670" s="72"/>
      <c r="J670" s="72"/>
      <c r="K670" s="72"/>
    </row>
    <row r="671" spans="1:11" ht="14">
      <c r="A671" s="71"/>
      <c r="B671" s="72"/>
      <c r="C671" s="72"/>
      <c r="D671" s="72"/>
      <c r="E671" s="72"/>
      <c r="F671" s="72"/>
      <c r="G671" s="72"/>
      <c r="H671" s="72"/>
      <c r="I671" s="72"/>
      <c r="J671" s="72"/>
      <c r="K671" s="72"/>
    </row>
    <row r="672" spans="1:11" ht="14">
      <c r="A672" s="71"/>
      <c r="B672" s="72"/>
      <c r="C672" s="72"/>
      <c r="D672" s="72"/>
      <c r="E672" s="72"/>
      <c r="F672" s="72"/>
      <c r="G672" s="72"/>
      <c r="H672" s="72"/>
      <c r="I672" s="72"/>
      <c r="J672" s="72"/>
      <c r="K672" s="72"/>
    </row>
    <row r="673" spans="1:11" ht="14">
      <c r="A673" s="71"/>
      <c r="B673" s="72"/>
      <c r="C673" s="72"/>
      <c r="D673" s="72"/>
      <c r="E673" s="72"/>
      <c r="F673" s="72"/>
      <c r="G673" s="72"/>
      <c r="H673" s="72"/>
      <c r="I673" s="72"/>
      <c r="J673" s="72"/>
      <c r="K673" s="72"/>
    </row>
    <row r="674" spans="1:11" ht="14">
      <c r="A674" s="71"/>
      <c r="B674" s="72"/>
      <c r="C674" s="72"/>
      <c r="D674" s="72"/>
      <c r="E674" s="72"/>
      <c r="F674" s="72"/>
      <c r="G674" s="72"/>
      <c r="H674" s="72"/>
      <c r="I674" s="72"/>
      <c r="J674" s="72"/>
      <c r="K674" s="72"/>
    </row>
    <row r="675" spans="1:11" ht="14">
      <c r="A675" s="71"/>
      <c r="B675" s="72"/>
      <c r="C675" s="72"/>
      <c r="D675" s="72"/>
      <c r="E675" s="72"/>
      <c r="F675" s="72"/>
      <c r="G675" s="72"/>
      <c r="H675" s="72"/>
      <c r="I675" s="72"/>
      <c r="J675" s="72"/>
      <c r="K675" s="72"/>
    </row>
    <row r="676" spans="1:11" ht="14">
      <c r="A676" s="71"/>
      <c r="B676" s="72"/>
      <c r="C676" s="72"/>
      <c r="D676" s="72"/>
      <c r="E676" s="72"/>
      <c r="F676" s="72"/>
      <c r="G676" s="72"/>
      <c r="H676" s="72"/>
      <c r="I676" s="72"/>
      <c r="J676" s="72"/>
      <c r="K676" s="72"/>
    </row>
    <row r="677" spans="1:11" ht="14">
      <c r="A677" s="71"/>
      <c r="B677" s="72"/>
      <c r="C677" s="72"/>
      <c r="D677" s="72"/>
      <c r="E677" s="72"/>
      <c r="F677" s="72"/>
      <c r="G677" s="72"/>
      <c r="H677" s="72"/>
      <c r="I677" s="72"/>
      <c r="J677" s="72"/>
      <c r="K677" s="72"/>
    </row>
    <row r="678" spans="1:11" ht="14">
      <c r="A678" s="71"/>
      <c r="B678" s="72"/>
      <c r="C678" s="72"/>
      <c r="D678" s="72"/>
      <c r="E678" s="72"/>
      <c r="F678" s="72"/>
      <c r="G678" s="72"/>
      <c r="H678" s="72"/>
      <c r="I678" s="72"/>
      <c r="J678" s="72"/>
      <c r="K678" s="72"/>
    </row>
    <row r="679" spans="1:11" ht="14">
      <c r="A679" s="71"/>
      <c r="B679" s="72"/>
      <c r="C679" s="72"/>
      <c r="D679" s="72"/>
      <c r="E679" s="72"/>
      <c r="F679" s="72"/>
      <c r="G679" s="72"/>
      <c r="H679" s="72"/>
      <c r="I679" s="72"/>
      <c r="J679" s="72"/>
      <c r="K679" s="72"/>
    </row>
    <row r="680" spans="1:11" ht="14">
      <c r="A680" s="71"/>
      <c r="B680" s="72"/>
      <c r="C680" s="72"/>
      <c r="D680" s="72"/>
      <c r="E680" s="72"/>
      <c r="F680" s="72"/>
      <c r="G680" s="72"/>
      <c r="H680" s="72"/>
      <c r="I680" s="72"/>
      <c r="J680" s="72"/>
      <c r="K680" s="72"/>
    </row>
    <row r="681" spans="1:11" ht="14">
      <c r="A681" s="71"/>
      <c r="B681" s="72"/>
      <c r="C681" s="72"/>
      <c r="D681" s="72"/>
      <c r="E681" s="72"/>
      <c r="F681" s="72"/>
      <c r="G681" s="72"/>
      <c r="H681" s="72"/>
      <c r="I681" s="72"/>
      <c r="J681" s="72"/>
      <c r="K681" s="72"/>
    </row>
    <row r="682" spans="1:11" ht="14">
      <c r="A682" s="71"/>
      <c r="B682" s="72"/>
      <c r="C682" s="72"/>
      <c r="D682" s="72"/>
      <c r="E682" s="72"/>
      <c r="F682" s="72"/>
      <c r="G682" s="72"/>
      <c r="H682" s="72"/>
      <c r="I682" s="72"/>
      <c r="J682" s="72"/>
      <c r="K682" s="72"/>
    </row>
    <row r="683" spans="1:11" ht="14">
      <c r="A683" s="71"/>
      <c r="B683" s="72"/>
      <c r="C683" s="72"/>
      <c r="D683" s="72"/>
      <c r="E683" s="72"/>
      <c r="F683" s="72"/>
      <c r="G683" s="72"/>
      <c r="H683" s="72"/>
      <c r="I683" s="72"/>
      <c r="J683" s="72"/>
      <c r="K683" s="72"/>
    </row>
    <row r="684" spans="1:11" ht="14">
      <c r="A684" s="71"/>
      <c r="B684" s="72"/>
      <c r="C684" s="72"/>
      <c r="D684" s="72"/>
      <c r="E684" s="72"/>
      <c r="F684" s="72"/>
      <c r="G684" s="72"/>
      <c r="H684" s="72"/>
      <c r="I684" s="72"/>
      <c r="J684" s="72"/>
      <c r="K684" s="72"/>
    </row>
    <row r="685" spans="1:11" ht="14">
      <c r="A685" s="71"/>
      <c r="B685" s="72"/>
      <c r="C685" s="72"/>
      <c r="D685" s="72"/>
      <c r="E685" s="72"/>
      <c r="F685" s="72"/>
      <c r="G685" s="72"/>
      <c r="H685" s="72"/>
      <c r="I685" s="72"/>
      <c r="J685" s="72"/>
      <c r="K685" s="72"/>
    </row>
    <row r="686" spans="1:11" ht="14">
      <c r="A686" s="71"/>
      <c r="B686" s="72"/>
      <c r="C686" s="72"/>
      <c r="D686" s="72"/>
      <c r="E686" s="72"/>
      <c r="F686" s="72"/>
      <c r="G686" s="72"/>
      <c r="H686" s="72"/>
      <c r="I686" s="72"/>
      <c r="J686" s="72"/>
      <c r="K686" s="72"/>
    </row>
    <row r="687" spans="1:11" ht="14">
      <c r="A687" s="71"/>
      <c r="B687" s="72"/>
      <c r="C687" s="72"/>
      <c r="D687" s="72"/>
      <c r="E687" s="72"/>
      <c r="F687" s="72"/>
      <c r="G687" s="72"/>
      <c r="H687" s="72"/>
      <c r="I687" s="72"/>
      <c r="J687" s="72"/>
      <c r="K687" s="72"/>
    </row>
    <row r="688" spans="1:11" ht="14">
      <c r="A688" s="71"/>
      <c r="B688" s="72"/>
      <c r="C688" s="72"/>
      <c r="D688" s="72"/>
      <c r="E688" s="72"/>
      <c r="F688" s="72"/>
      <c r="G688" s="72"/>
      <c r="H688" s="72"/>
      <c r="I688" s="72"/>
      <c r="J688" s="72"/>
      <c r="K688" s="72"/>
    </row>
    <row r="689" spans="1:11" ht="14">
      <c r="A689" s="71"/>
      <c r="B689" s="72"/>
      <c r="C689" s="72"/>
      <c r="D689" s="72"/>
      <c r="E689" s="72"/>
      <c r="F689" s="72"/>
      <c r="G689" s="72"/>
      <c r="H689" s="72"/>
      <c r="I689" s="72"/>
      <c r="J689" s="72"/>
      <c r="K689" s="72"/>
    </row>
    <row r="690" spans="1:11" ht="14">
      <c r="A690" s="71"/>
      <c r="B690" s="72"/>
      <c r="C690" s="72"/>
      <c r="D690" s="72"/>
      <c r="E690" s="72"/>
      <c r="F690" s="72"/>
      <c r="G690" s="72"/>
      <c r="H690" s="72"/>
      <c r="I690" s="72"/>
      <c r="J690" s="72"/>
      <c r="K690" s="72"/>
    </row>
    <row r="691" spans="1:11" ht="14">
      <c r="A691" s="71"/>
      <c r="B691" s="72"/>
      <c r="C691" s="72"/>
      <c r="D691" s="72"/>
      <c r="E691" s="72"/>
      <c r="F691" s="72"/>
      <c r="G691" s="72"/>
      <c r="H691" s="72"/>
      <c r="I691" s="72"/>
      <c r="J691" s="72"/>
      <c r="K691" s="72"/>
    </row>
    <row r="692" spans="1:11" ht="14">
      <c r="A692" s="71"/>
      <c r="B692" s="72"/>
      <c r="C692" s="72"/>
      <c r="D692" s="72"/>
      <c r="E692" s="72"/>
      <c r="F692" s="72"/>
      <c r="G692" s="72"/>
      <c r="H692" s="72"/>
      <c r="I692" s="72"/>
      <c r="J692" s="72"/>
      <c r="K692" s="72"/>
    </row>
    <row r="693" spans="1:11" ht="14">
      <c r="A693" s="71"/>
      <c r="B693" s="72"/>
      <c r="C693" s="72"/>
      <c r="D693" s="72"/>
      <c r="E693" s="72"/>
      <c r="F693" s="72"/>
      <c r="G693" s="72"/>
      <c r="H693" s="72"/>
      <c r="I693" s="72"/>
      <c r="J693" s="72"/>
      <c r="K693" s="72"/>
    </row>
    <row r="694" spans="1:11" ht="14">
      <c r="A694" s="71"/>
      <c r="B694" s="72"/>
      <c r="C694" s="72"/>
      <c r="D694" s="72"/>
      <c r="E694" s="72"/>
      <c r="F694" s="72"/>
      <c r="G694" s="72"/>
      <c r="H694" s="72"/>
      <c r="I694" s="72"/>
      <c r="J694" s="72"/>
      <c r="K694" s="72"/>
    </row>
    <row r="695" spans="1:11" ht="14">
      <c r="A695" s="71"/>
      <c r="B695" s="72"/>
      <c r="C695" s="72"/>
      <c r="D695" s="72"/>
      <c r="E695" s="72"/>
      <c r="F695" s="72"/>
      <c r="G695" s="72"/>
      <c r="H695" s="72"/>
      <c r="I695" s="72"/>
      <c r="J695" s="72"/>
      <c r="K695" s="72"/>
    </row>
    <row r="696" spans="1:11" ht="14">
      <c r="A696" s="71"/>
      <c r="B696" s="72"/>
      <c r="C696" s="72"/>
      <c r="D696" s="72"/>
      <c r="E696" s="72"/>
      <c r="F696" s="72"/>
      <c r="G696" s="72"/>
      <c r="H696" s="72"/>
      <c r="I696" s="72"/>
      <c r="J696" s="72"/>
      <c r="K696" s="72"/>
    </row>
    <row r="697" spans="1:11" ht="14">
      <c r="A697" s="71"/>
      <c r="B697" s="72"/>
      <c r="C697" s="72"/>
      <c r="D697" s="72"/>
      <c r="E697" s="72"/>
      <c r="F697" s="72"/>
      <c r="G697" s="72"/>
      <c r="H697" s="72"/>
      <c r="I697" s="72"/>
      <c r="J697" s="72"/>
      <c r="K697" s="72"/>
    </row>
    <row r="698" spans="1:11" ht="14">
      <c r="A698" s="71"/>
      <c r="B698" s="72"/>
      <c r="C698" s="72"/>
      <c r="D698" s="72"/>
      <c r="E698" s="72"/>
      <c r="F698" s="72"/>
      <c r="G698" s="72"/>
      <c r="H698" s="72"/>
      <c r="I698" s="72"/>
      <c r="J698" s="72"/>
      <c r="K698" s="72"/>
    </row>
    <row r="699" spans="1:11" ht="14">
      <c r="A699" s="71"/>
      <c r="B699" s="72"/>
      <c r="C699" s="72"/>
      <c r="D699" s="72"/>
      <c r="E699" s="72"/>
      <c r="F699" s="72"/>
      <c r="G699" s="72"/>
      <c r="H699" s="72"/>
      <c r="I699" s="72"/>
      <c r="J699" s="72"/>
      <c r="K699" s="72"/>
    </row>
    <row r="700" spans="1:11" ht="14">
      <c r="A700" s="71"/>
      <c r="B700" s="72"/>
      <c r="C700" s="72"/>
      <c r="D700" s="72"/>
      <c r="E700" s="72"/>
      <c r="F700" s="72"/>
      <c r="G700" s="72"/>
      <c r="H700" s="72"/>
      <c r="I700" s="72"/>
      <c r="J700" s="72"/>
      <c r="K700" s="72"/>
    </row>
    <row r="701" spans="1:11" ht="14">
      <c r="A701" s="71"/>
      <c r="B701" s="72"/>
      <c r="C701" s="72"/>
      <c r="D701" s="72"/>
      <c r="E701" s="72"/>
      <c r="F701" s="72"/>
      <c r="G701" s="72"/>
      <c r="H701" s="72"/>
      <c r="I701" s="72"/>
      <c r="J701" s="72"/>
      <c r="K701" s="72"/>
    </row>
    <row r="702" spans="1:11" ht="14">
      <c r="A702" s="71"/>
      <c r="B702" s="72"/>
      <c r="C702" s="72"/>
      <c r="D702" s="72"/>
      <c r="E702" s="72"/>
      <c r="F702" s="72"/>
      <c r="G702" s="72"/>
      <c r="H702" s="72"/>
      <c r="I702" s="72"/>
      <c r="J702" s="72"/>
      <c r="K702" s="72"/>
    </row>
    <row r="703" spans="1:11" ht="14">
      <c r="A703" s="71"/>
      <c r="B703" s="72"/>
      <c r="C703" s="72"/>
      <c r="D703" s="72"/>
      <c r="E703" s="72"/>
      <c r="F703" s="72"/>
      <c r="G703" s="72"/>
      <c r="H703" s="72"/>
      <c r="I703" s="72"/>
      <c r="J703" s="72"/>
      <c r="K703" s="72"/>
    </row>
    <row r="704" spans="1:11" ht="14">
      <c r="A704" s="71"/>
      <c r="B704" s="72"/>
      <c r="C704" s="72"/>
      <c r="D704" s="72"/>
      <c r="E704" s="72"/>
      <c r="F704" s="72"/>
      <c r="G704" s="72"/>
      <c r="H704" s="72"/>
      <c r="I704" s="72"/>
      <c r="J704" s="72"/>
      <c r="K704" s="72"/>
    </row>
    <row r="705" spans="1:11" ht="14">
      <c r="A705" s="71"/>
      <c r="B705" s="72"/>
      <c r="C705" s="72"/>
      <c r="D705" s="72"/>
      <c r="E705" s="72"/>
      <c r="F705" s="72"/>
      <c r="G705" s="72"/>
      <c r="H705" s="72"/>
      <c r="I705" s="72"/>
      <c r="J705" s="72"/>
      <c r="K705" s="72"/>
    </row>
    <row r="706" spans="1:11" ht="14">
      <c r="A706" s="71"/>
      <c r="B706" s="72"/>
      <c r="C706" s="72"/>
      <c r="D706" s="72"/>
      <c r="E706" s="72"/>
      <c r="F706" s="72"/>
      <c r="G706" s="72"/>
      <c r="H706" s="72"/>
      <c r="I706" s="72"/>
      <c r="J706" s="72"/>
      <c r="K706" s="72"/>
    </row>
    <row r="707" spans="1:11" ht="14">
      <c r="A707" s="71"/>
      <c r="B707" s="72"/>
      <c r="C707" s="72"/>
      <c r="D707" s="72"/>
      <c r="E707" s="72"/>
      <c r="F707" s="72"/>
      <c r="G707" s="72"/>
      <c r="H707" s="72"/>
      <c r="I707" s="72"/>
      <c r="J707" s="72"/>
      <c r="K707" s="72"/>
    </row>
    <row r="708" spans="1:11" ht="14">
      <c r="A708" s="71"/>
      <c r="B708" s="72"/>
      <c r="C708" s="72"/>
      <c r="D708" s="72"/>
      <c r="E708" s="72"/>
      <c r="F708" s="72"/>
      <c r="G708" s="72"/>
      <c r="H708" s="72"/>
      <c r="I708" s="72"/>
      <c r="J708" s="72"/>
      <c r="K708" s="72"/>
    </row>
    <row r="709" spans="1:11" ht="14">
      <c r="A709" s="71"/>
      <c r="B709" s="72"/>
      <c r="C709" s="72"/>
      <c r="D709" s="72"/>
      <c r="E709" s="72"/>
      <c r="F709" s="72"/>
      <c r="G709" s="72"/>
      <c r="H709" s="72"/>
      <c r="I709" s="72"/>
      <c r="J709" s="72"/>
      <c r="K709" s="72"/>
    </row>
    <row r="710" spans="1:11" ht="14">
      <c r="A710" s="71"/>
      <c r="B710" s="72"/>
      <c r="C710" s="72"/>
      <c r="D710" s="72"/>
      <c r="E710" s="72"/>
      <c r="F710" s="72"/>
      <c r="G710" s="72"/>
      <c r="H710" s="72"/>
      <c r="I710" s="72"/>
      <c r="J710" s="72"/>
      <c r="K710" s="72"/>
    </row>
    <row r="711" spans="1:11" ht="14">
      <c r="A711" s="71"/>
      <c r="B711" s="72"/>
      <c r="C711" s="72"/>
      <c r="D711" s="72"/>
      <c r="E711" s="72"/>
      <c r="F711" s="72"/>
      <c r="G711" s="72"/>
      <c r="H711" s="72"/>
      <c r="I711" s="72"/>
      <c r="J711" s="72"/>
      <c r="K711" s="72"/>
    </row>
    <row r="712" spans="1:11" ht="14">
      <c r="A712" s="71"/>
      <c r="B712" s="72"/>
      <c r="C712" s="72"/>
      <c r="D712" s="72"/>
      <c r="E712" s="72"/>
      <c r="F712" s="72"/>
      <c r="G712" s="72"/>
      <c r="H712" s="72"/>
      <c r="I712" s="72"/>
      <c r="J712" s="72"/>
      <c r="K712" s="72"/>
    </row>
    <row r="713" spans="1:11" ht="14">
      <c r="A713" s="71"/>
      <c r="B713" s="72"/>
      <c r="C713" s="72"/>
      <c r="D713" s="72"/>
      <c r="E713" s="72"/>
      <c r="F713" s="72"/>
      <c r="G713" s="72"/>
      <c r="H713" s="72"/>
      <c r="I713" s="72"/>
      <c r="J713" s="72"/>
      <c r="K713" s="72"/>
    </row>
    <row r="714" spans="1:11" ht="14">
      <c r="A714" s="71"/>
      <c r="B714" s="72"/>
      <c r="C714" s="72"/>
      <c r="D714" s="72"/>
      <c r="E714" s="72"/>
      <c r="F714" s="72"/>
      <c r="G714" s="72"/>
      <c r="H714" s="72"/>
      <c r="I714" s="72"/>
      <c r="J714" s="72"/>
      <c r="K714" s="72"/>
    </row>
    <row r="715" spans="1:11" ht="14">
      <c r="A715" s="71"/>
      <c r="B715" s="72"/>
      <c r="C715" s="72"/>
      <c r="D715" s="72"/>
      <c r="E715" s="72"/>
      <c r="F715" s="72"/>
      <c r="G715" s="72"/>
      <c r="H715" s="72"/>
      <c r="I715" s="72"/>
      <c r="J715" s="72"/>
      <c r="K715" s="72"/>
    </row>
    <row r="716" spans="1:11" ht="14">
      <c r="A716" s="71"/>
      <c r="B716" s="72"/>
      <c r="C716" s="72"/>
      <c r="D716" s="72"/>
      <c r="E716" s="72"/>
      <c r="F716" s="72"/>
      <c r="G716" s="72"/>
      <c r="H716" s="72"/>
      <c r="I716" s="72"/>
      <c r="J716" s="72"/>
      <c r="K716" s="72"/>
    </row>
    <row r="717" spans="1:11" ht="14">
      <c r="A717" s="71"/>
      <c r="B717" s="72"/>
      <c r="C717" s="72"/>
      <c r="D717" s="72"/>
      <c r="E717" s="72"/>
      <c r="F717" s="72"/>
      <c r="G717" s="72"/>
      <c r="H717" s="72"/>
      <c r="I717" s="72"/>
      <c r="J717" s="72"/>
      <c r="K717" s="72"/>
    </row>
    <row r="718" spans="1:11" ht="14">
      <c r="A718" s="71"/>
      <c r="B718" s="72"/>
      <c r="C718" s="72"/>
      <c r="D718" s="72"/>
      <c r="E718" s="72"/>
      <c r="F718" s="72"/>
      <c r="G718" s="72"/>
      <c r="H718" s="72"/>
      <c r="I718" s="72"/>
      <c r="J718" s="72"/>
      <c r="K718" s="72"/>
    </row>
    <row r="719" spans="1:11" ht="14">
      <c r="A719" s="71"/>
      <c r="B719" s="72"/>
      <c r="C719" s="72"/>
      <c r="D719" s="72"/>
      <c r="E719" s="72"/>
      <c r="F719" s="72"/>
      <c r="G719" s="72"/>
      <c r="H719" s="72"/>
      <c r="I719" s="72"/>
      <c r="J719" s="72"/>
      <c r="K719" s="72"/>
    </row>
    <row r="720" spans="1:11" ht="14">
      <c r="A720" s="71"/>
      <c r="B720" s="72"/>
      <c r="C720" s="72"/>
      <c r="D720" s="72"/>
      <c r="E720" s="72"/>
      <c r="F720" s="72"/>
      <c r="G720" s="72"/>
      <c r="H720" s="72"/>
      <c r="I720" s="72"/>
      <c r="J720" s="72"/>
      <c r="K720" s="72"/>
    </row>
    <row r="721" spans="1:11" ht="14">
      <c r="A721" s="71"/>
      <c r="B721" s="72"/>
      <c r="C721" s="72"/>
      <c r="D721" s="72"/>
      <c r="E721" s="72"/>
      <c r="F721" s="72"/>
      <c r="G721" s="72"/>
      <c r="H721" s="72"/>
      <c r="I721" s="72"/>
      <c r="J721" s="72"/>
      <c r="K721" s="72"/>
    </row>
    <row r="722" spans="1:11" ht="14">
      <c r="A722" s="71"/>
      <c r="B722" s="72"/>
      <c r="C722" s="72"/>
      <c r="D722" s="72"/>
      <c r="E722" s="72"/>
      <c r="F722" s="72"/>
      <c r="G722" s="72"/>
      <c r="H722" s="72"/>
      <c r="I722" s="72"/>
      <c r="J722" s="72"/>
      <c r="K722" s="72"/>
    </row>
    <row r="723" spans="1:11" ht="14">
      <c r="A723" s="71"/>
      <c r="B723" s="72"/>
      <c r="C723" s="72"/>
      <c r="D723" s="72"/>
      <c r="E723" s="72"/>
      <c r="F723" s="72"/>
      <c r="G723" s="72"/>
      <c r="H723" s="72"/>
      <c r="I723" s="72"/>
      <c r="J723" s="72"/>
      <c r="K723" s="72"/>
    </row>
    <row r="724" spans="1:11" ht="14">
      <c r="A724" s="71"/>
      <c r="B724" s="72"/>
      <c r="C724" s="72"/>
      <c r="D724" s="72"/>
      <c r="E724" s="72"/>
      <c r="F724" s="72"/>
      <c r="G724" s="72"/>
      <c r="H724" s="72"/>
      <c r="I724" s="72"/>
      <c r="J724" s="72"/>
      <c r="K724" s="72"/>
    </row>
    <row r="725" spans="1:11" ht="14">
      <c r="A725" s="71"/>
      <c r="B725" s="72"/>
      <c r="C725" s="72"/>
      <c r="D725" s="72"/>
      <c r="E725" s="72"/>
      <c r="F725" s="72"/>
      <c r="G725" s="72"/>
      <c r="H725" s="72"/>
      <c r="I725" s="72"/>
      <c r="J725" s="72"/>
      <c r="K725" s="72"/>
    </row>
    <row r="726" spans="1:11" ht="14">
      <c r="A726" s="71"/>
      <c r="B726" s="72"/>
      <c r="C726" s="72"/>
      <c r="D726" s="72"/>
      <c r="E726" s="72"/>
      <c r="F726" s="72"/>
      <c r="G726" s="72"/>
      <c r="H726" s="72"/>
      <c r="I726" s="72"/>
      <c r="J726" s="72"/>
      <c r="K726" s="72"/>
    </row>
    <row r="727" spans="1:11" ht="14">
      <c r="A727" s="71"/>
      <c r="B727" s="72"/>
      <c r="C727" s="72"/>
      <c r="D727" s="72"/>
      <c r="E727" s="72"/>
      <c r="F727" s="72"/>
      <c r="G727" s="72"/>
      <c r="H727" s="72"/>
      <c r="I727" s="72"/>
      <c r="J727" s="72"/>
      <c r="K727" s="72"/>
    </row>
    <row r="728" spans="1:11" ht="14">
      <c r="A728" s="71"/>
      <c r="B728" s="72"/>
      <c r="C728" s="72"/>
      <c r="D728" s="72"/>
      <c r="E728" s="72"/>
      <c r="F728" s="72"/>
      <c r="G728" s="72"/>
      <c r="H728" s="72"/>
      <c r="I728" s="72"/>
      <c r="J728" s="72"/>
      <c r="K728" s="72"/>
    </row>
    <row r="729" spans="1:11" ht="14">
      <c r="A729" s="71"/>
      <c r="B729" s="72"/>
      <c r="C729" s="72"/>
      <c r="D729" s="72"/>
      <c r="E729" s="72"/>
      <c r="F729" s="72"/>
      <c r="G729" s="72"/>
      <c r="H729" s="72"/>
      <c r="I729" s="72"/>
      <c r="J729" s="72"/>
      <c r="K729" s="72"/>
    </row>
    <row r="730" spans="1:11" ht="14">
      <c r="A730" s="71"/>
      <c r="B730" s="72"/>
      <c r="C730" s="72"/>
      <c r="D730" s="72"/>
      <c r="E730" s="72"/>
      <c r="F730" s="72"/>
      <c r="G730" s="72"/>
      <c r="H730" s="72"/>
      <c r="I730" s="72"/>
      <c r="J730" s="72"/>
      <c r="K730" s="72"/>
    </row>
    <row r="731" spans="1:11" ht="14">
      <c r="A731" s="71"/>
      <c r="B731" s="72"/>
      <c r="C731" s="72"/>
      <c r="D731" s="72"/>
      <c r="E731" s="72"/>
      <c r="F731" s="72"/>
      <c r="G731" s="72"/>
      <c r="H731" s="72"/>
      <c r="I731" s="72"/>
      <c r="J731" s="72"/>
      <c r="K731" s="72"/>
    </row>
    <row r="732" spans="1:11" ht="14">
      <c r="A732" s="71"/>
      <c r="B732" s="72"/>
      <c r="C732" s="72"/>
      <c r="D732" s="72"/>
      <c r="E732" s="72"/>
      <c r="F732" s="72"/>
      <c r="G732" s="72"/>
      <c r="H732" s="72"/>
      <c r="I732" s="72"/>
      <c r="J732" s="72"/>
      <c r="K732" s="72"/>
    </row>
    <row r="733" spans="1:11" ht="14">
      <c r="A733" s="71"/>
      <c r="B733" s="72"/>
      <c r="C733" s="72"/>
      <c r="D733" s="72"/>
      <c r="E733" s="72"/>
      <c r="F733" s="72"/>
      <c r="G733" s="72"/>
      <c r="H733" s="72"/>
      <c r="I733" s="72"/>
      <c r="J733" s="72"/>
      <c r="K733" s="72"/>
    </row>
    <row r="734" spans="1:11" ht="14">
      <c r="A734" s="71"/>
      <c r="B734" s="72"/>
      <c r="C734" s="72"/>
      <c r="D734" s="72"/>
      <c r="E734" s="72"/>
      <c r="F734" s="72"/>
      <c r="G734" s="72"/>
      <c r="H734" s="72"/>
      <c r="I734" s="72"/>
      <c r="J734" s="72"/>
      <c r="K734" s="72"/>
    </row>
    <row r="735" spans="1:11" ht="14">
      <c r="A735" s="71"/>
      <c r="B735" s="72"/>
      <c r="C735" s="72"/>
      <c r="D735" s="72"/>
      <c r="E735" s="72"/>
      <c r="F735" s="72"/>
      <c r="G735" s="72"/>
      <c r="H735" s="72"/>
      <c r="I735" s="72"/>
      <c r="J735" s="72"/>
      <c r="K735" s="72"/>
    </row>
    <row r="736" spans="1:11" ht="14">
      <c r="A736" s="71"/>
      <c r="B736" s="72"/>
      <c r="C736" s="72"/>
      <c r="D736" s="72"/>
      <c r="E736" s="72"/>
      <c r="F736" s="72"/>
      <c r="G736" s="72"/>
      <c r="H736" s="72"/>
      <c r="I736" s="72"/>
      <c r="J736" s="72"/>
      <c r="K736" s="72"/>
    </row>
    <row r="737" spans="1:11" ht="14">
      <c r="A737" s="71"/>
      <c r="B737" s="72"/>
      <c r="C737" s="72"/>
      <c r="D737" s="72"/>
      <c r="E737" s="72"/>
      <c r="F737" s="72"/>
      <c r="G737" s="72"/>
      <c r="H737" s="72"/>
      <c r="I737" s="72"/>
      <c r="J737" s="72"/>
      <c r="K737" s="72"/>
    </row>
    <row r="738" spans="1:11" ht="14">
      <c r="A738" s="71"/>
      <c r="B738" s="72"/>
      <c r="C738" s="72"/>
      <c r="D738" s="72"/>
      <c r="E738" s="72"/>
      <c r="F738" s="72"/>
      <c r="G738" s="72"/>
      <c r="H738" s="72"/>
      <c r="I738" s="72"/>
      <c r="J738" s="72"/>
      <c r="K738" s="72"/>
    </row>
    <row r="739" spans="1:11" ht="14">
      <c r="A739" s="71"/>
      <c r="B739" s="72"/>
      <c r="C739" s="72"/>
      <c r="D739" s="72"/>
      <c r="E739" s="72"/>
      <c r="F739" s="72"/>
      <c r="G739" s="72"/>
      <c r="H739" s="72"/>
      <c r="I739" s="72"/>
      <c r="J739" s="72"/>
      <c r="K739" s="72"/>
    </row>
    <row r="740" spans="1:11" ht="14">
      <c r="A740" s="71"/>
      <c r="B740" s="72"/>
      <c r="C740" s="72"/>
      <c r="D740" s="72"/>
      <c r="E740" s="72"/>
      <c r="F740" s="72"/>
      <c r="G740" s="72"/>
      <c r="H740" s="72"/>
      <c r="I740" s="72"/>
      <c r="J740" s="72"/>
      <c r="K740" s="72"/>
    </row>
    <row r="741" spans="1:11" ht="14">
      <c r="A741" s="71"/>
      <c r="B741" s="72"/>
      <c r="C741" s="72"/>
      <c r="D741" s="72"/>
      <c r="E741" s="72"/>
      <c r="F741" s="72"/>
      <c r="G741" s="72"/>
      <c r="H741" s="72"/>
      <c r="I741" s="72"/>
      <c r="J741" s="72"/>
      <c r="K741" s="72"/>
    </row>
    <row r="742" spans="1:11" ht="14">
      <c r="A742" s="71"/>
      <c r="B742" s="72"/>
      <c r="C742" s="72"/>
      <c r="D742" s="72"/>
      <c r="E742" s="72"/>
      <c r="F742" s="72"/>
      <c r="G742" s="72"/>
      <c r="H742" s="72"/>
      <c r="I742" s="72"/>
      <c r="J742" s="72"/>
      <c r="K742" s="72"/>
    </row>
    <row r="743" spans="1:11" ht="14">
      <c r="A743" s="71"/>
      <c r="B743" s="72"/>
      <c r="C743" s="72"/>
      <c r="D743" s="72"/>
      <c r="E743" s="72"/>
      <c r="F743" s="72"/>
      <c r="G743" s="72"/>
      <c r="H743" s="72"/>
      <c r="I743" s="72"/>
      <c r="J743" s="72"/>
      <c r="K743" s="72"/>
    </row>
    <row r="744" spans="1:11" ht="14">
      <c r="A744" s="71"/>
      <c r="B744" s="72"/>
      <c r="C744" s="72"/>
      <c r="D744" s="72"/>
      <c r="E744" s="72"/>
      <c r="F744" s="72"/>
      <c r="G744" s="72"/>
      <c r="H744" s="72"/>
      <c r="I744" s="72"/>
      <c r="J744" s="72"/>
      <c r="K744" s="72"/>
    </row>
    <row r="745" spans="1:11" ht="14">
      <c r="A745" s="71"/>
      <c r="B745" s="72"/>
      <c r="C745" s="72"/>
      <c r="D745" s="72"/>
      <c r="E745" s="72"/>
      <c r="F745" s="72"/>
      <c r="G745" s="72"/>
      <c r="H745" s="72"/>
      <c r="I745" s="72"/>
      <c r="J745" s="72"/>
      <c r="K745" s="72"/>
    </row>
    <row r="746" spans="1:11" ht="14">
      <c r="A746" s="71"/>
      <c r="B746" s="72"/>
      <c r="C746" s="72"/>
      <c r="D746" s="72"/>
      <c r="E746" s="72"/>
      <c r="F746" s="72"/>
      <c r="G746" s="72"/>
      <c r="H746" s="72"/>
      <c r="I746" s="72"/>
      <c r="J746" s="72"/>
      <c r="K746" s="72"/>
    </row>
    <row r="747" spans="1:11" ht="14">
      <c r="A747" s="71"/>
      <c r="B747" s="72"/>
      <c r="C747" s="72"/>
      <c r="D747" s="72"/>
      <c r="E747" s="72"/>
      <c r="F747" s="72"/>
      <c r="G747" s="72"/>
      <c r="H747" s="72"/>
      <c r="I747" s="72"/>
      <c r="J747" s="72"/>
      <c r="K747" s="72"/>
    </row>
    <row r="748" spans="1:11" ht="14">
      <c r="A748" s="71"/>
      <c r="B748" s="72"/>
      <c r="C748" s="72"/>
      <c r="D748" s="72"/>
      <c r="E748" s="72"/>
      <c r="F748" s="72"/>
      <c r="G748" s="72"/>
      <c r="H748" s="72"/>
      <c r="I748" s="72"/>
      <c r="J748" s="72"/>
      <c r="K748" s="72"/>
    </row>
    <row r="749" spans="1:11" ht="14">
      <c r="A749" s="71"/>
      <c r="B749" s="72"/>
      <c r="C749" s="72"/>
      <c r="D749" s="72"/>
      <c r="E749" s="72"/>
      <c r="F749" s="72"/>
      <c r="G749" s="72"/>
      <c r="H749" s="72"/>
      <c r="I749" s="72"/>
      <c r="J749" s="72"/>
      <c r="K749" s="72"/>
    </row>
    <row r="750" spans="1:11" ht="14">
      <c r="A750" s="71"/>
      <c r="B750" s="72"/>
      <c r="C750" s="72"/>
      <c r="D750" s="72"/>
      <c r="E750" s="72"/>
      <c r="F750" s="72"/>
      <c r="G750" s="72"/>
      <c r="H750" s="72"/>
      <c r="I750" s="72"/>
      <c r="J750" s="72"/>
      <c r="K750" s="72"/>
    </row>
    <row r="751" spans="1:11" ht="14">
      <c r="A751" s="71"/>
      <c r="B751" s="72"/>
      <c r="C751" s="72"/>
      <c r="D751" s="72"/>
      <c r="E751" s="72"/>
      <c r="F751" s="72"/>
      <c r="G751" s="72"/>
      <c r="H751" s="72"/>
      <c r="I751" s="72"/>
      <c r="J751" s="72"/>
      <c r="K751" s="72"/>
    </row>
    <row r="752" spans="1:11" ht="14">
      <c r="A752" s="71"/>
      <c r="B752" s="72"/>
      <c r="C752" s="72"/>
      <c r="D752" s="72"/>
      <c r="E752" s="72"/>
      <c r="F752" s="72"/>
      <c r="G752" s="72"/>
      <c r="H752" s="72"/>
      <c r="I752" s="72"/>
      <c r="J752" s="72"/>
      <c r="K752" s="72"/>
    </row>
    <row r="753" spans="1:11" ht="14">
      <c r="A753" s="71"/>
      <c r="B753" s="72"/>
      <c r="C753" s="72"/>
      <c r="D753" s="72"/>
      <c r="E753" s="72"/>
      <c r="F753" s="72"/>
      <c r="G753" s="72"/>
      <c r="H753" s="72"/>
      <c r="I753" s="72"/>
      <c r="J753" s="72"/>
      <c r="K753" s="72"/>
    </row>
    <row r="754" spans="1:11" ht="14">
      <c r="A754" s="71"/>
      <c r="B754" s="72"/>
      <c r="C754" s="72"/>
      <c r="D754" s="72"/>
      <c r="E754" s="72"/>
      <c r="F754" s="72"/>
      <c r="G754" s="72"/>
      <c r="H754" s="72"/>
      <c r="I754" s="72"/>
      <c r="J754" s="72"/>
      <c r="K754" s="72"/>
    </row>
    <row r="755" spans="1:11" ht="14">
      <c r="A755" s="71"/>
      <c r="B755" s="72"/>
      <c r="C755" s="72"/>
      <c r="D755" s="72"/>
      <c r="E755" s="72"/>
      <c r="F755" s="72"/>
      <c r="G755" s="72"/>
      <c r="H755" s="72"/>
      <c r="I755" s="72"/>
      <c r="J755" s="72"/>
      <c r="K755" s="72"/>
    </row>
    <row r="756" spans="1:11" ht="14">
      <c r="A756" s="71"/>
      <c r="B756" s="72"/>
      <c r="C756" s="72"/>
      <c r="D756" s="72"/>
      <c r="E756" s="72"/>
      <c r="F756" s="72"/>
      <c r="G756" s="72"/>
      <c r="H756" s="72"/>
      <c r="I756" s="72"/>
      <c r="J756" s="72"/>
      <c r="K756" s="72"/>
    </row>
    <row r="757" spans="1:11" ht="14">
      <c r="A757" s="71"/>
      <c r="B757" s="72"/>
      <c r="C757" s="72"/>
      <c r="D757" s="72"/>
      <c r="E757" s="72"/>
      <c r="F757" s="72"/>
      <c r="G757" s="72"/>
      <c r="H757" s="72"/>
      <c r="I757" s="72"/>
      <c r="J757" s="72"/>
      <c r="K757" s="72"/>
    </row>
    <row r="758" spans="1:11" ht="14">
      <c r="A758" s="71"/>
      <c r="B758" s="72"/>
      <c r="C758" s="72"/>
      <c r="D758" s="72"/>
      <c r="E758" s="72"/>
      <c r="F758" s="72"/>
      <c r="G758" s="72"/>
      <c r="H758" s="72"/>
      <c r="I758" s="72"/>
      <c r="J758" s="72"/>
      <c r="K758" s="72"/>
    </row>
    <row r="759" spans="1:11" ht="14">
      <c r="A759" s="71"/>
      <c r="B759" s="72"/>
      <c r="C759" s="72"/>
      <c r="D759" s="72"/>
      <c r="E759" s="72"/>
      <c r="F759" s="72"/>
      <c r="G759" s="72"/>
      <c r="H759" s="72"/>
      <c r="I759" s="72"/>
      <c r="J759" s="72"/>
      <c r="K759" s="72"/>
    </row>
    <row r="760" spans="1:11" ht="14">
      <c r="A760" s="71"/>
      <c r="B760" s="72"/>
      <c r="C760" s="72"/>
      <c r="D760" s="72"/>
      <c r="E760" s="72"/>
      <c r="F760" s="72"/>
      <c r="G760" s="72"/>
      <c r="H760" s="72"/>
      <c r="I760" s="72"/>
      <c r="J760" s="72"/>
      <c r="K760" s="72"/>
    </row>
    <row r="761" spans="1:11" ht="14">
      <c r="A761" s="71"/>
      <c r="B761" s="72"/>
      <c r="C761" s="72"/>
      <c r="D761" s="72"/>
      <c r="E761" s="72"/>
      <c r="F761" s="72"/>
      <c r="G761" s="72"/>
      <c r="H761" s="72"/>
      <c r="I761" s="72"/>
      <c r="J761" s="72"/>
      <c r="K761" s="72"/>
    </row>
    <row r="762" spans="1:11" ht="14">
      <c r="A762" s="71"/>
      <c r="B762" s="72"/>
      <c r="C762" s="72"/>
      <c r="D762" s="72"/>
      <c r="E762" s="72"/>
      <c r="F762" s="72"/>
      <c r="G762" s="72"/>
      <c r="H762" s="72"/>
      <c r="I762" s="72"/>
      <c r="J762" s="72"/>
      <c r="K762" s="72"/>
    </row>
    <row r="763" spans="1:11" ht="14">
      <c r="A763" s="71"/>
      <c r="B763" s="72"/>
      <c r="C763" s="72"/>
      <c r="D763" s="72"/>
      <c r="E763" s="72"/>
      <c r="F763" s="72"/>
      <c r="G763" s="72"/>
      <c r="H763" s="72"/>
      <c r="I763" s="72"/>
      <c r="J763" s="72"/>
      <c r="K763" s="72"/>
    </row>
    <row r="764" spans="1:11" ht="14">
      <c r="A764" s="71"/>
      <c r="B764" s="72"/>
      <c r="C764" s="72"/>
      <c r="D764" s="72"/>
      <c r="E764" s="72"/>
      <c r="F764" s="72"/>
      <c r="G764" s="72"/>
      <c r="H764" s="72"/>
      <c r="I764" s="72"/>
      <c r="J764" s="72"/>
      <c r="K764" s="72"/>
    </row>
    <row r="765" spans="1:11" ht="14">
      <c r="A765" s="71"/>
      <c r="B765" s="72"/>
      <c r="C765" s="72"/>
      <c r="D765" s="72"/>
      <c r="E765" s="72"/>
      <c r="F765" s="72"/>
      <c r="G765" s="72"/>
      <c r="H765" s="72"/>
      <c r="I765" s="72"/>
      <c r="J765" s="72"/>
      <c r="K765" s="72"/>
    </row>
    <row r="766" spans="1:11" ht="14">
      <c r="A766" s="71"/>
      <c r="B766" s="72"/>
      <c r="C766" s="72"/>
      <c r="D766" s="72"/>
      <c r="E766" s="72"/>
      <c r="F766" s="72"/>
      <c r="G766" s="72"/>
      <c r="H766" s="72"/>
      <c r="I766" s="72"/>
      <c r="J766" s="72"/>
      <c r="K766" s="72"/>
    </row>
    <row r="767" spans="1:11" ht="14">
      <c r="A767" s="71"/>
      <c r="B767" s="72"/>
      <c r="C767" s="72"/>
      <c r="D767" s="72"/>
      <c r="E767" s="72"/>
      <c r="F767" s="72"/>
      <c r="G767" s="72"/>
      <c r="H767" s="72"/>
      <c r="I767" s="72"/>
      <c r="J767" s="72"/>
      <c r="K767" s="72"/>
    </row>
    <row r="768" spans="1:11" ht="14">
      <c r="A768" s="71"/>
      <c r="B768" s="72"/>
      <c r="C768" s="72"/>
      <c r="D768" s="72"/>
      <c r="E768" s="72"/>
      <c r="F768" s="72"/>
      <c r="G768" s="72"/>
      <c r="H768" s="72"/>
      <c r="I768" s="72"/>
      <c r="J768" s="72"/>
      <c r="K768" s="72"/>
    </row>
    <row r="769" spans="1:11" ht="14">
      <c r="A769" s="71"/>
      <c r="B769" s="72"/>
      <c r="C769" s="72"/>
      <c r="D769" s="72"/>
      <c r="E769" s="72"/>
      <c r="F769" s="72"/>
      <c r="G769" s="72"/>
      <c r="H769" s="72"/>
      <c r="I769" s="72"/>
      <c r="J769" s="72"/>
      <c r="K769" s="72"/>
    </row>
    <row r="770" spans="1:11" ht="14">
      <c r="A770" s="71"/>
      <c r="B770" s="72"/>
      <c r="C770" s="72"/>
      <c r="D770" s="72"/>
      <c r="E770" s="72"/>
      <c r="F770" s="72"/>
      <c r="G770" s="72"/>
      <c r="H770" s="72"/>
      <c r="I770" s="72"/>
      <c r="J770" s="72"/>
      <c r="K770" s="72"/>
    </row>
    <row r="771" spans="1:11" ht="14">
      <c r="A771" s="71"/>
      <c r="B771" s="72"/>
      <c r="C771" s="72"/>
      <c r="D771" s="72"/>
      <c r="E771" s="72"/>
      <c r="F771" s="72"/>
      <c r="G771" s="72"/>
      <c r="H771" s="72"/>
      <c r="I771" s="72"/>
      <c r="J771" s="72"/>
      <c r="K771" s="72"/>
    </row>
    <row r="772" spans="1:11" ht="14">
      <c r="A772" s="71"/>
      <c r="B772" s="72"/>
      <c r="C772" s="72"/>
      <c r="D772" s="72"/>
      <c r="E772" s="72"/>
      <c r="F772" s="72"/>
      <c r="G772" s="72"/>
      <c r="H772" s="72"/>
      <c r="I772" s="72"/>
      <c r="J772" s="72"/>
      <c r="K772" s="72"/>
    </row>
    <row r="773" spans="1:11" ht="14">
      <c r="A773" s="71"/>
      <c r="B773" s="72"/>
      <c r="C773" s="72"/>
      <c r="D773" s="72"/>
      <c r="E773" s="72"/>
      <c r="F773" s="72"/>
      <c r="G773" s="72"/>
      <c r="H773" s="72"/>
      <c r="I773" s="72"/>
      <c r="J773" s="72"/>
      <c r="K773" s="72"/>
    </row>
    <row r="774" spans="1:11" ht="14">
      <c r="A774" s="71"/>
      <c r="B774" s="72"/>
      <c r="C774" s="72"/>
      <c r="D774" s="72"/>
      <c r="E774" s="72"/>
      <c r="F774" s="72"/>
      <c r="G774" s="72"/>
      <c r="H774" s="72"/>
      <c r="I774" s="72"/>
      <c r="J774" s="72"/>
      <c r="K774" s="72"/>
    </row>
    <row r="775" spans="1:11" ht="14">
      <c r="A775" s="71"/>
      <c r="B775" s="72"/>
      <c r="C775" s="72"/>
      <c r="D775" s="72"/>
      <c r="E775" s="72"/>
      <c r="F775" s="72"/>
      <c r="G775" s="72"/>
      <c r="H775" s="72"/>
      <c r="I775" s="72"/>
      <c r="J775" s="72"/>
      <c r="K775" s="72"/>
    </row>
    <row r="776" spans="1:11" ht="14">
      <c r="A776" s="71"/>
      <c r="B776" s="72"/>
      <c r="C776" s="72"/>
      <c r="D776" s="72"/>
      <c r="E776" s="72"/>
      <c r="F776" s="72"/>
      <c r="G776" s="72"/>
      <c r="H776" s="72"/>
      <c r="I776" s="72"/>
      <c r="J776" s="72"/>
      <c r="K776" s="72"/>
    </row>
    <row r="777" spans="1:11" ht="14">
      <c r="A777" s="71"/>
      <c r="B777" s="72"/>
      <c r="C777" s="72"/>
      <c r="D777" s="72"/>
      <c r="E777" s="72"/>
      <c r="F777" s="72"/>
      <c r="G777" s="72"/>
      <c r="H777" s="72"/>
      <c r="I777" s="72"/>
      <c r="J777" s="72"/>
      <c r="K777" s="72"/>
    </row>
    <row r="778" spans="1:11" ht="14">
      <c r="A778" s="71"/>
      <c r="B778" s="72"/>
      <c r="C778" s="72"/>
      <c r="D778" s="72"/>
      <c r="E778" s="72"/>
      <c r="F778" s="72"/>
      <c r="G778" s="72"/>
      <c r="H778" s="72"/>
      <c r="I778" s="72"/>
      <c r="J778" s="72"/>
      <c r="K778" s="72"/>
    </row>
    <row r="779" spans="1:11" ht="14">
      <c r="A779" s="71"/>
      <c r="B779" s="72"/>
      <c r="C779" s="72"/>
      <c r="D779" s="72"/>
      <c r="E779" s="72"/>
      <c r="F779" s="72"/>
      <c r="G779" s="72"/>
      <c r="H779" s="72"/>
      <c r="I779" s="72"/>
      <c r="J779" s="72"/>
      <c r="K779" s="72"/>
    </row>
    <row r="780" spans="1:11" ht="14">
      <c r="A780" s="71"/>
      <c r="B780" s="72"/>
      <c r="C780" s="72"/>
      <c r="D780" s="72"/>
      <c r="E780" s="72"/>
      <c r="F780" s="72"/>
      <c r="G780" s="72"/>
      <c r="H780" s="72"/>
      <c r="I780" s="72"/>
      <c r="J780" s="72"/>
      <c r="K780" s="72"/>
    </row>
    <row r="781" spans="1:11" ht="14">
      <c r="A781" s="71"/>
      <c r="B781" s="72"/>
      <c r="C781" s="72"/>
      <c r="D781" s="72"/>
      <c r="E781" s="72"/>
      <c r="F781" s="72"/>
      <c r="G781" s="72"/>
      <c r="H781" s="72"/>
      <c r="I781" s="72"/>
      <c r="J781" s="72"/>
      <c r="K781" s="72"/>
    </row>
    <row r="782" spans="1:11" ht="14">
      <c r="A782" s="71"/>
      <c r="B782" s="72"/>
      <c r="C782" s="72"/>
      <c r="D782" s="72"/>
      <c r="E782" s="72"/>
      <c r="F782" s="72"/>
      <c r="G782" s="72"/>
      <c r="H782" s="72"/>
      <c r="I782" s="72"/>
      <c r="J782" s="72"/>
      <c r="K782" s="72"/>
    </row>
    <row r="783" spans="1:11" ht="14">
      <c r="A783" s="71"/>
      <c r="B783" s="72"/>
      <c r="C783" s="72"/>
      <c r="D783" s="72"/>
      <c r="E783" s="72"/>
      <c r="F783" s="72"/>
      <c r="G783" s="72"/>
      <c r="H783" s="72"/>
      <c r="I783" s="72"/>
      <c r="J783" s="72"/>
      <c r="K783" s="72"/>
    </row>
    <row r="784" spans="1:11" ht="14">
      <c r="A784" s="71"/>
      <c r="B784" s="72"/>
      <c r="C784" s="72"/>
      <c r="D784" s="72"/>
      <c r="E784" s="72"/>
      <c r="F784" s="72"/>
      <c r="G784" s="72"/>
      <c r="H784" s="72"/>
      <c r="I784" s="72"/>
      <c r="J784" s="72"/>
      <c r="K784" s="72"/>
    </row>
    <row r="785" spans="1:11" ht="14">
      <c r="A785" s="71"/>
      <c r="B785" s="72"/>
      <c r="C785" s="72"/>
      <c r="D785" s="72"/>
      <c r="E785" s="72"/>
      <c r="F785" s="72"/>
      <c r="G785" s="72"/>
      <c r="H785" s="72"/>
      <c r="I785" s="72"/>
      <c r="J785" s="72"/>
      <c r="K785" s="72"/>
    </row>
    <row r="786" spans="1:11" ht="14">
      <c r="A786" s="71"/>
      <c r="B786" s="72"/>
      <c r="C786" s="72"/>
      <c r="D786" s="72"/>
      <c r="E786" s="72"/>
      <c r="F786" s="72"/>
      <c r="G786" s="72"/>
      <c r="H786" s="72"/>
      <c r="I786" s="72"/>
      <c r="J786" s="72"/>
      <c r="K786" s="72"/>
    </row>
    <row r="787" spans="1:11" ht="14">
      <c r="A787" s="71"/>
      <c r="B787" s="72"/>
      <c r="C787" s="72"/>
      <c r="D787" s="72"/>
      <c r="E787" s="72"/>
      <c r="F787" s="72"/>
      <c r="G787" s="72"/>
      <c r="H787" s="72"/>
      <c r="I787" s="72"/>
      <c r="J787" s="72"/>
      <c r="K787" s="72"/>
    </row>
    <row r="788" spans="1:11" ht="14">
      <c r="A788" s="71"/>
      <c r="B788" s="72"/>
      <c r="C788" s="72"/>
      <c r="D788" s="72"/>
      <c r="E788" s="72"/>
      <c r="F788" s="72"/>
      <c r="G788" s="72"/>
      <c r="H788" s="72"/>
      <c r="I788" s="72"/>
      <c r="J788" s="72"/>
      <c r="K788" s="72"/>
    </row>
    <row r="789" spans="1:11" ht="14">
      <c r="A789" s="71"/>
      <c r="B789" s="72"/>
      <c r="C789" s="72"/>
      <c r="D789" s="72"/>
      <c r="E789" s="72"/>
      <c r="F789" s="72"/>
      <c r="G789" s="72"/>
      <c r="H789" s="72"/>
      <c r="I789" s="72"/>
      <c r="J789" s="72"/>
      <c r="K789" s="72"/>
    </row>
    <row r="790" spans="1:11" ht="14">
      <c r="A790" s="71"/>
      <c r="B790" s="72"/>
      <c r="C790" s="72"/>
      <c r="D790" s="72"/>
      <c r="E790" s="72"/>
      <c r="F790" s="72"/>
      <c r="G790" s="72"/>
      <c r="H790" s="72"/>
      <c r="I790" s="72"/>
      <c r="J790" s="72"/>
      <c r="K790" s="72"/>
    </row>
    <row r="791" spans="1:11" ht="14">
      <c r="A791" s="71"/>
      <c r="B791" s="72"/>
      <c r="C791" s="72"/>
      <c r="D791" s="72"/>
      <c r="E791" s="72"/>
      <c r="F791" s="72"/>
      <c r="G791" s="72"/>
      <c r="H791" s="72"/>
      <c r="I791" s="72"/>
      <c r="J791" s="72"/>
      <c r="K791" s="72"/>
    </row>
    <row r="792" spans="1:11" ht="14">
      <c r="A792" s="71"/>
      <c r="B792" s="72"/>
      <c r="C792" s="72"/>
      <c r="D792" s="72"/>
      <c r="E792" s="72"/>
      <c r="F792" s="72"/>
      <c r="G792" s="72"/>
      <c r="H792" s="72"/>
      <c r="I792" s="72"/>
      <c r="J792" s="72"/>
      <c r="K792" s="72"/>
    </row>
    <row r="793" spans="1:11" ht="14">
      <c r="A793" s="71"/>
      <c r="B793" s="72"/>
      <c r="C793" s="72"/>
      <c r="D793" s="72"/>
      <c r="E793" s="72"/>
      <c r="F793" s="72"/>
      <c r="G793" s="72"/>
      <c r="H793" s="72"/>
      <c r="I793" s="72"/>
      <c r="J793" s="72"/>
      <c r="K793" s="72"/>
    </row>
    <row r="794" spans="1:11" ht="14">
      <c r="A794" s="71"/>
      <c r="B794" s="72"/>
      <c r="C794" s="72"/>
      <c r="D794" s="72"/>
      <c r="E794" s="72"/>
      <c r="F794" s="72"/>
      <c r="G794" s="72"/>
      <c r="H794" s="72"/>
      <c r="I794" s="72"/>
      <c r="J794" s="72"/>
      <c r="K794" s="72"/>
    </row>
    <row r="795" spans="1:11" ht="14">
      <c r="A795" s="71"/>
      <c r="B795" s="72"/>
      <c r="C795" s="72"/>
      <c r="D795" s="72"/>
      <c r="E795" s="72"/>
      <c r="F795" s="72"/>
      <c r="G795" s="72"/>
      <c r="H795" s="72"/>
      <c r="I795" s="72"/>
      <c r="J795" s="72"/>
      <c r="K795" s="72"/>
    </row>
    <row r="796" spans="1:11" ht="14">
      <c r="A796" s="71"/>
      <c r="B796" s="72"/>
      <c r="C796" s="72"/>
      <c r="D796" s="72"/>
      <c r="E796" s="72"/>
      <c r="F796" s="72"/>
      <c r="G796" s="72"/>
      <c r="H796" s="72"/>
      <c r="I796" s="72"/>
      <c r="J796" s="72"/>
      <c r="K796" s="72"/>
    </row>
    <row r="797" spans="1:11" ht="14">
      <c r="A797" s="71"/>
      <c r="B797" s="72"/>
      <c r="C797" s="72"/>
      <c r="D797" s="72"/>
      <c r="E797" s="72"/>
      <c r="F797" s="72"/>
      <c r="G797" s="72"/>
      <c r="H797" s="72"/>
      <c r="I797" s="72"/>
      <c r="J797" s="72"/>
      <c r="K797" s="72"/>
    </row>
    <row r="798" spans="1:11" ht="14">
      <c r="A798" s="71"/>
      <c r="B798" s="72"/>
      <c r="C798" s="72"/>
      <c r="D798" s="72"/>
      <c r="E798" s="72"/>
      <c r="F798" s="72"/>
      <c r="G798" s="72"/>
      <c r="H798" s="72"/>
      <c r="I798" s="72"/>
      <c r="J798" s="72"/>
      <c r="K798" s="72"/>
    </row>
    <row r="799" spans="1:11" ht="14">
      <c r="A799" s="71"/>
      <c r="B799" s="72"/>
      <c r="C799" s="72"/>
      <c r="D799" s="72"/>
      <c r="E799" s="72"/>
      <c r="F799" s="72"/>
      <c r="G799" s="72"/>
      <c r="H799" s="72"/>
      <c r="I799" s="72"/>
      <c r="J799" s="72"/>
      <c r="K799" s="72"/>
    </row>
    <row r="800" spans="1:11" ht="14">
      <c r="A800" s="71"/>
      <c r="B800" s="72"/>
      <c r="C800" s="72"/>
      <c r="D800" s="72"/>
      <c r="E800" s="72"/>
      <c r="F800" s="72"/>
      <c r="G800" s="72"/>
      <c r="H800" s="72"/>
      <c r="I800" s="72"/>
      <c r="J800" s="72"/>
      <c r="K800" s="72"/>
    </row>
    <row r="801" spans="1:11" ht="14">
      <c r="A801" s="71"/>
      <c r="B801" s="72"/>
      <c r="C801" s="72"/>
      <c r="D801" s="72"/>
      <c r="E801" s="72"/>
      <c r="F801" s="72"/>
      <c r="G801" s="72"/>
      <c r="H801" s="72"/>
      <c r="I801" s="72"/>
      <c r="J801" s="72"/>
      <c r="K801" s="72"/>
    </row>
    <row r="802" spans="1:11" ht="14">
      <c r="A802" s="71"/>
      <c r="B802" s="72"/>
      <c r="C802" s="72"/>
      <c r="D802" s="72"/>
      <c r="E802" s="72"/>
      <c r="F802" s="72"/>
      <c r="G802" s="72"/>
      <c r="H802" s="72"/>
      <c r="I802" s="72"/>
      <c r="J802" s="72"/>
      <c r="K802" s="72"/>
    </row>
    <row r="803" spans="1:11" ht="14">
      <c r="A803" s="71"/>
      <c r="B803" s="72"/>
      <c r="C803" s="72"/>
      <c r="D803" s="72"/>
      <c r="E803" s="72"/>
      <c r="F803" s="72"/>
      <c r="G803" s="72"/>
      <c r="H803" s="72"/>
      <c r="I803" s="72"/>
      <c r="J803" s="72"/>
      <c r="K803" s="72"/>
    </row>
    <row r="804" spans="1:11" ht="14">
      <c r="A804" s="71"/>
      <c r="B804" s="72"/>
      <c r="C804" s="72"/>
      <c r="D804" s="72"/>
      <c r="E804" s="72"/>
      <c r="F804" s="72"/>
      <c r="G804" s="72"/>
      <c r="H804" s="72"/>
      <c r="I804" s="72"/>
      <c r="J804" s="72"/>
      <c r="K804" s="72"/>
    </row>
    <row r="805" spans="1:11" ht="14">
      <c r="A805" s="71"/>
      <c r="B805" s="72"/>
      <c r="C805" s="72"/>
      <c r="D805" s="72"/>
      <c r="E805" s="72"/>
      <c r="F805" s="72"/>
      <c r="G805" s="72"/>
      <c r="H805" s="72"/>
      <c r="I805" s="72"/>
      <c r="J805" s="72"/>
      <c r="K805" s="72"/>
    </row>
    <row r="806" spans="1:11" ht="14">
      <c r="A806" s="71"/>
      <c r="B806" s="72"/>
      <c r="C806" s="72"/>
      <c r="D806" s="72"/>
      <c r="E806" s="72"/>
      <c r="F806" s="72"/>
      <c r="G806" s="72"/>
      <c r="H806" s="72"/>
      <c r="I806" s="72"/>
      <c r="J806" s="72"/>
      <c r="K806" s="72"/>
    </row>
    <row r="807" spans="1:11" ht="14">
      <c r="A807" s="71"/>
      <c r="B807" s="72"/>
      <c r="C807" s="72"/>
      <c r="D807" s="72"/>
      <c r="E807" s="72"/>
      <c r="F807" s="72"/>
      <c r="G807" s="72"/>
      <c r="H807" s="72"/>
      <c r="I807" s="72"/>
      <c r="J807" s="72"/>
      <c r="K807" s="72"/>
    </row>
    <row r="808" spans="1:11" ht="14">
      <c r="A808" s="71"/>
      <c r="B808" s="72"/>
      <c r="C808" s="72"/>
      <c r="D808" s="72"/>
      <c r="E808" s="72"/>
      <c r="F808" s="72"/>
      <c r="G808" s="72"/>
      <c r="H808" s="72"/>
      <c r="I808" s="72"/>
      <c r="J808" s="72"/>
      <c r="K808" s="72"/>
    </row>
    <row r="809" spans="1:11" ht="14">
      <c r="A809" s="71"/>
      <c r="B809" s="72"/>
      <c r="C809" s="72"/>
      <c r="D809" s="72"/>
      <c r="E809" s="72"/>
      <c r="F809" s="72"/>
      <c r="G809" s="72"/>
      <c r="H809" s="72"/>
      <c r="I809" s="72"/>
      <c r="J809" s="72"/>
      <c r="K809" s="72"/>
    </row>
    <row r="810" spans="1:11" ht="14">
      <c r="A810" s="71"/>
      <c r="B810" s="72"/>
      <c r="C810" s="72"/>
      <c r="D810" s="72"/>
      <c r="E810" s="72"/>
      <c r="F810" s="72"/>
      <c r="G810" s="72"/>
      <c r="H810" s="72"/>
      <c r="I810" s="72"/>
      <c r="J810" s="72"/>
      <c r="K810" s="72"/>
    </row>
    <row r="811" spans="1:11" ht="14">
      <c r="A811" s="71"/>
      <c r="B811" s="72"/>
      <c r="C811" s="72"/>
      <c r="D811" s="72"/>
      <c r="E811" s="72"/>
      <c r="F811" s="72"/>
      <c r="G811" s="72"/>
      <c r="H811" s="72"/>
      <c r="I811" s="72"/>
      <c r="J811" s="72"/>
      <c r="K811" s="72"/>
    </row>
    <row r="812" spans="1:11" ht="14">
      <c r="A812" s="71"/>
      <c r="B812" s="72"/>
      <c r="C812" s="72"/>
      <c r="D812" s="72"/>
      <c r="E812" s="72"/>
      <c r="F812" s="72"/>
      <c r="G812" s="72"/>
      <c r="H812" s="72"/>
      <c r="I812" s="72"/>
      <c r="J812" s="72"/>
      <c r="K812" s="72"/>
    </row>
    <row r="813" spans="1:11" ht="14">
      <c r="A813" s="71"/>
      <c r="B813" s="72"/>
      <c r="C813" s="72"/>
      <c r="D813" s="72"/>
      <c r="E813" s="72"/>
      <c r="F813" s="72"/>
      <c r="G813" s="72"/>
      <c r="H813" s="72"/>
      <c r="I813" s="72"/>
      <c r="J813" s="72"/>
      <c r="K813" s="72"/>
    </row>
    <row r="814" spans="1:11" ht="14">
      <c r="A814" s="71"/>
      <c r="B814" s="72"/>
      <c r="C814" s="72"/>
      <c r="D814" s="72"/>
      <c r="E814" s="72"/>
      <c r="F814" s="72"/>
      <c r="G814" s="72"/>
      <c r="H814" s="72"/>
      <c r="I814" s="72"/>
      <c r="J814" s="72"/>
      <c r="K814" s="72"/>
    </row>
    <row r="815" spans="1:11" ht="14">
      <c r="A815" s="71"/>
      <c r="B815" s="72"/>
      <c r="C815" s="72"/>
      <c r="D815" s="72"/>
      <c r="E815" s="72"/>
      <c r="F815" s="72"/>
      <c r="G815" s="72"/>
      <c r="H815" s="72"/>
      <c r="I815" s="72"/>
      <c r="J815" s="72"/>
      <c r="K815" s="72"/>
    </row>
    <row r="816" spans="1:11" ht="14">
      <c r="A816" s="71"/>
      <c r="B816" s="72"/>
      <c r="C816" s="72"/>
      <c r="D816" s="72"/>
      <c r="E816" s="72"/>
      <c r="F816" s="72"/>
      <c r="G816" s="72"/>
      <c r="H816" s="72"/>
      <c r="I816" s="72"/>
      <c r="J816" s="72"/>
      <c r="K816" s="72"/>
    </row>
    <row r="817" spans="1:11" ht="14">
      <c r="A817" s="71"/>
      <c r="B817" s="72"/>
      <c r="C817" s="72"/>
      <c r="D817" s="72"/>
      <c r="E817" s="72"/>
      <c r="F817" s="72"/>
      <c r="G817" s="72"/>
      <c r="H817" s="72"/>
      <c r="I817" s="72"/>
      <c r="J817" s="72"/>
      <c r="K817" s="72"/>
    </row>
    <row r="818" spans="1:11" ht="14">
      <c r="A818" s="71"/>
      <c r="B818" s="72"/>
      <c r="C818" s="72"/>
      <c r="D818" s="72"/>
      <c r="E818" s="72"/>
      <c r="F818" s="72"/>
      <c r="G818" s="72"/>
      <c r="H818" s="72"/>
      <c r="I818" s="72"/>
      <c r="J818" s="72"/>
      <c r="K818" s="72"/>
    </row>
    <row r="819" spans="1:11" ht="14">
      <c r="A819" s="71"/>
      <c r="B819" s="72"/>
      <c r="C819" s="72"/>
      <c r="D819" s="72"/>
      <c r="E819" s="72"/>
      <c r="F819" s="72"/>
      <c r="G819" s="72"/>
      <c r="H819" s="72"/>
      <c r="I819" s="72"/>
      <c r="J819" s="72"/>
      <c r="K819" s="72"/>
    </row>
    <row r="820" spans="1:11" ht="14">
      <c r="A820" s="71"/>
      <c r="B820" s="72"/>
      <c r="C820" s="72"/>
      <c r="D820" s="72"/>
      <c r="E820" s="72"/>
      <c r="F820" s="72"/>
      <c r="G820" s="72"/>
      <c r="H820" s="72"/>
      <c r="I820" s="72"/>
      <c r="J820" s="72"/>
      <c r="K820" s="72"/>
    </row>
    <row r="821" spans="1:11" ht="14">
      <c r="A821" s="71"/>
      <c r="B821" s="72"/>
      <c r="C821" s="72"/>
      <c r="D821" s="72"/>
      <c r="E821" s="72"/>
      <c r="F821" s="72"/>
      <c r="G821" s="72"/>
      <c r="H821" s="72"/>
      <c r="I821" s="72"/>
      <c r="J821" s="72"/>
      <c r="K821" s="72"/>
    </row>
    <row r="822" spans="1:11" ht="14">
      <c r="A822" s="71"/>
      <c r="B822" s="72"/>
      <c r="C822" s="72"/>
      <c r="D822" s="72"/>
      <c r="E822" s="72"/>
      <c r="F822" s="72"/>
      <c r="G822" s="72"/>
      <c r="H822" s="72"/>
      <c r="I822" s="72"/>
      <c r="J822" s="72"/>
      <c r="K822" s="72"/>
    </row>
    <row r="823" spans="1:11" ht="14">
      <c r="A823" s="71"/>
      <c r="B823" s="72"/>
      <c r="C823" s="72"/>
      <c r="D823" s="72"/>
      <c r="E823" s="72"/>
      <c r="F823" s="72"/>
      <c r="G823" s="72"/>
      <c r="H823" s="72"/>
      <c r="I823" s="72"/>
      <c r="J823" s="72"/>
      <c r="K823" s="72"/>
    </row>
    <row r="824" spans="1:11" ht="14">
      <c r="A824" s="71"/>
      <c r="B824" s="72"/>
      <c r="C824" s="72"/>
      <c r="D824" s="72"/>
      <c r="E824" s="72"/>
      <c r="F824" s="72"/>
      <c r="G824" s="72"/>
      <c r="H824" s="72"/>
      <c r="I824" s="72"/>
      <c r="J824" s="72"/>
      <c r="K824" s="72"/>
    </row>
    <row r="825" spans="1:11" ht="14">
      <c r="A825" s="71"/>
      <c r="B825" s="72"/>
      <c r="C825" s="72"/>
      <c r="D825" s="72"/>
      <c r="E825" s="72"/>
      <c r="F825" s="72"/>
      <c r="G825" s="72"/>
      <c r="H825" s="72"/>
      <c r="I825" s="72"/>
      <c r="J825" s="72"/>
      <c r="K825" s="72"/>
    </row>
    <row r="826" spans="1:11" ht="14">
      <c r="A826" s="71"/>
      <c r="B826" s="72"/>
      <c r="C826" s="72"/>
      <c r="D826" s="72"/>
      <c r="E826" s="72"/>
      <c r="F826" s="72"/>
      <c r="G826" s="72"/>
      <c r="H826" s="72"/>
      <c r="I826" s="72"/>
      <c r="J826" s="72"/>
      <c r="K826" s="72"/>
    </row>
    <row r="827" spans="1:11" ht="14">
      <c r="A827" s="71"/>
      <c r="B827" s="72"/>
      <c r="C827" s="72"/>
      <c r="D827" s="72"/>
      <c r="E827" s="72"/>
      <c r="F827" s="72"/>
      <c r="G827" s="72"/>
      <c r="H827" s="72"/>
      <c r="I827" s="72"/>
      <c r="J827" s="72"/>
      <c r="K827" s="72"/>
    </row>
    <row r="828" spans="1:11" ht="14">
      <c r="A828" s="71"/>
      <c r="B828" s="72"/>
      <c r="C828" s="72"/>
      <c r="D828" s="72"/>
      <c r="E828" s="72"/>
      <c r="F828" s="72"/>
      <c r="G828" s="72"/>
      <c r="H828" s="72"/>
      <c r="I828" s="72"/>
      <c r="J828" s="72"/>
      <c r="K828" s="72"/>
    </row>
    <row r="829" spans="1:11" ht="14">
      <c r="A829" s="71"/>
      <c r="B829" s="72"/>
      <c r="C829" s="72"/>
      <c r="D829" s="72"/>
      <c r="E829" s="72"/>
      <c r="F829" s="72"/>
      <c r="G829" s="72"/>
      <c r="H829" s="72"/>
      <c r="I829" s="72"/>
      <c r="J829" s="72"/>
      <c r="K829" s="72"/>
    </row>
    <row r="830" spans="1:11" ht="14">
      <c r="A830" s="71"/>
      <c r="B830" s="72"/>
      <c r="C830" s="72"/>
      <c r="D830" s="72"/>
      <c r="E830" s="72"/>
      <c r="F830" s="72"/>
      <c r="G830" s="72"/>
      <c r="H830" s="72"/>
      <c r="I830" s="72"/>
      <c r="J830" s="72"/>
      <c r="K830" s="72"/>
    </row>
    <row r="831" spans="1:11" ht="14">
      <c r="A831" s="71"/>
      <c r="B831" s="72"/>
      <c r="C831" s="72"/>
      <c r="D831" s="72"/>
      <c r="E831" s="72"/>
      <c r="F831" s="72"/>
      <c r="G831" s="72"/>
      <c r="H831" s="72"/>
      <c r="I831" s="72"/>
      <c r="J831" s="72"/>
      <c r="K831" s="72"/>
    </row>
    <row r="832" spans="1:11" ht="14">
      <c r="A832" s="71"/>
      <c r="B832" s="72"/>
      <c r="C832" s="72"/>
      <c r="D832" s="72"/>
      <c r="E832" s="72"/>
      <c r="F832" s="72"/>
      <c r="G832" s="72"/>
      <c r="H832" s="72"/>
      <c r="I832" s="72"/>
      <c r="J832" s="72"/>
      <c r="K832" s="72"/>
    </row>
    <row r="833" spans="1:11" ht="14">
      <c r="A833" s="71"/>
      <c r="B833" s="72"/>
      <c r="C833" s="72"/>
      <c r="D833" s="72"/>
      <c r="E833" s="72"/>
      <c r="F833" s="72"/>
      <c r="G833" s="72"/>
      <c r="H833" s="72"/>
      <c r="I833" s="72"/>
      <c r="J833" s="72"/>
      <c r="K833" s="72"/>
    </row>
    <row r="834" spans="1:11" ht="14">
      <c r="A834" s="71"/>
      <c r="B834" s="72"/>
      <c r="C834" s="72"/>
      <c r="D834" s="72"/>
      <c r="E834" s="72"/>
      <c r="F834" s="72"/>
      <c r="G834" s="72"/>
      <c r="H834" s="72"/>
      <c r="I834" s="72"/>
      <c r="J834" s="72"/>
      <c r="K834" s="72"/>
    </row>
    <row r="835" spans="1:11" ht="14">
      <c r="A835" s="71"/>
      <c r="B835" s="72"/>
      <c r="C835" s="72"/>
      <c r="D835" s="72"/>
      <c r="E835" s="72"/>
      <c r="F835" s="72"/>
      <c r="G835" s="72"/>
      <c r="H835" s="72"/>
      <c r="I835" s="72"/>
      <c r="J835" s="72"/>
      <c r="K835" s="72"/>
    </row>
    <row r="836" spans="1:11" ht="14">
      <c r="A836" s="71"/>
      <c r="B836" s="72"/>
      <c r="C836" s="72"/>
      <c r="D836" s="72"/>
      <c r="E836" s="72"/>
      <c r="F836" s="72"/>
      <c r="G836" s="72"/>
      <c r="H836" s="72"/>
      <c r="I836" s="72"/>
      <c r="J836" s="72"/>
      <c r="K836" s="72"/>
    </row>
    <row r="837" spans="1:11" ht="14">
      <c r="A837" s="71"/>
      <c r="B837" s="72"/>
      <c r="C837" s="72"/>
      <c r="D837" s="72"/>
      <c r="E837" s="72"/>
      <c r="F837" s="72"/>
      <c r="G837" s="72"/>
      <c r="H837" s="72"/>
      <c r="I837" s="72"/>
      <c r="J837" s="72"/>
      <c r="K837" s="72"/>
    </row>
    <row r="838" spans="1:11" ht="14">
      <c r="A838" s="71"/>
      <c r="B838" s="72"/>
      <c r="C838" s="72"/>
      <c r="D838" s="72"/>
      <c r="E838" s="72"/>
      <c r="F838" s="72"/>
      <c r="G838" s="72"/>
      <c r="H838" s="72"/>
      <c r="I838" s="72"/>
      <c r="J838" s="72"/>
      <c r="K838" s="72"/>
    </row>
    <row r="839" spans="1:11" ht="14">
      <c r="A839" s="71"/>
      <c r="B839" s="72"/>
      <c r="C839" s="72"/>
      <c r="D839" s="72"/>
      <c r="E839" s="72"/>
      <c r="F839" s="72"/>
      <c r="G839" s="72"/>
      <c r="H839" s="72"/>
      <c r="I839" s="72"/>
      <c r="J839" s="72"/>
      <c r="K839" s="72"/>
    </row>
    <row r="840" spans="1:11" ht="14">
      <c r="A840" s="71"/>
      <c r="B840" s="72"/>
      <c r="C840" s="72"/>
      <c r="D840" s="72"/>
      <c r="E840" s="72"/>
      <c r="F840" s="72"/>
      <c r="G840" s="72"/>
      <c r="H840" s="72"/>
      <c r="I840" s="72"/>
      <c r="J840" s="72"/>
      <c r="K840" s="72"/>
    </row>
    <row r="841" spans="1:11" ht="14">
      <c r="A841" s="71"/>
      <c r="B841" s="72"/>
      <c r="C841" s="72"/>
      <c r="D841" s="72"/>
      <c r="E841" s="72"/>
      <c r="F841" s="72"/>
      <c r="G841" s="72"/>
      <c r="H841" s="72"/>
      <c r="I841" s="72"/>
      <c r="J841" s="72"/>
      <c r="K841" s="72"/>
    </row>
    <row r="842" spans="1:11" ht="14">
      <c r="A842" s="71"/>
      <c r="B842" s="72"/>
      <c r="C842" s="72"/>
      <c r="D842" s="72"/>
      <c r="E842" s="72"/>
      <c r="F842" s="72"/>
      <c r="G842" s="72"/>
      <c r="H842" s="72"/>
      <c r="I842" s="72"/>
      <c r="J842" s="72"/>
      <c r="K842" s="72"/>
    </row>
    <row r="843" spans="1:11" ht="14">
      <c r="A843" s="71"/>
      <c r="B843" s="72"/>
      <c r="C843" s="72"/>
      <c r="D843" s="72"/>
      <c r="E843" s="72"/>
      <c r="F843" s="72"/>
      <c r="G843" s="72"/>
      <c r="H843" s="72"/>
      <c r="I843" s="72"/>
      <c r="J843" s="72"/>
      <c r="K843" s="72"/>
    </row>
    <row r="844" spans="1:11" ht="14">
      <c r="A844" s="71"/>
      <c r="B844" s="72"/>
      <c r="C844" s="72"/>
      <c r="D844" s="72"/>
      <c r="E844" s="72"/>
      <c r="F844" s="72"/>
      <c r="G844" s="72"/>
      <c r="H844" s="72"/>
      <c r="I844" s="72"/>
      <c r="J844" s="72"/>
      <c r="K844" s="72"/>
    </row>
    <row r="845" spans="1:11" ht="14">
      <c r="A845" s="71"/>
      <c r="B845" s="72"/>
      <c r="C845" s="72"/>
      <c r="D845" s="72"/>
      <c r="E845" s="72"/>
      <c r="F845" s="72"/>
      <c r="G845" s="72"/>
      <c r="H845" s="72"/>
      <c r="I845" s="72"/>
      <c r="J845" s="72"/>
      <c r="K845" s="72"/>
    </row>
    <row r="846" spans="1:11" ht="14">
      <c r="A846" s="71"/>
      <c r="B846" s="72"/>
      <c r="C846" s="72"/>
      <c r="D846" s="72"/>
      <c r="E846" s="72"/>
      <c r="F846" s="72"/>
      <c r="G846" s="72"/>
      <c r="H846" s="72"/>
      <c r="I846" s="72"/>
      <c r="J846" s="72"/>
      <c r="K846" s="72"/>
    </row>
    <row r="847" spans="1:11" ht="14">
      <c r="A847" s="71"/>
      <c r="B847" s="72"/>
      <c r="C847" s="72"/>
      <c r="D847" s="72"/>
      <c r="E847" s="72"/>
      <c r="F847" s="72"/>
      <c r="G847" s="72"/>
      <c r="H847" s="72"/>
      <c r="I847" s="72"/>
      <c r="J847" s="72"/>
      <c r="K847" s="72"/>
    </row>
    <row r="848" spans="1:11" ht="14">
      <c r="A848" s="71"/>
      <c r="B848" s="72"/>
      <c r="C848" s="72"/>
      <c r="D848" s="72"/>
      <c r="E848" s="72"/>
      <c r="F848" s="72"/>
      <c r="G848" s="72"/>
      <c r="H848" s="72"/>
      <c r="I848" s="72"/>
      <c r="J848" s="72"/>
      <c r="K848" s="72"/>
    </row>
    <row r="849" spans="1:11" ht="14">
      <c r="A849" s="71"/>
      <c r="B849" s="72"/>
      <c r="C849" s="72"/>
      <c r="D849" s="72"/>
      <c r="E849" s="72"/>
      <c r="F849" s="72"/>
      <c r="G849" s="72"/>
      <c r="H849" s="72"/>
      <c r="I849" s="72"/>
      <c r="J849" s="72"/>
      <c r="K849" s="72"/>
    </row>
    <row r="850" spans="1:11" ht="14">
      <c r="A850" s="71"/>
      <c r="B850" s="72"/>
      <c r="C850" s="72"/>
      <c r="D850" s="72"/>
      <c r="E850" s="72"/>
      <c r="F850" s="72"/>
      <c r="G850" s="72"/>
      <c r="H850" s="72"/>
      <c r="I850" s="72"/>
      <c r="J850" s="72"/>
      <c r="K850" s="72"/>
    </row>
    <row r="851" spans="1:11" ht="14">
      <c r="A851" s="71"/>
      <c r="B851" s="72"/>
      <c r="C851" s="72"/>
      <c r="D851" s="72"/>
      <c r="E851" s="72"/>
      <c r="F851" s="72"/>
      <c r="G851" s="72"/>
      <c r="H851" s="72"/>
      <c r="I851" s="72"/>
      <c r="J851" s="72"/>
      <c r="K851" s="72"/>
    </row>
    <row r="852" spans="1:11" ht="14">
      <c r="A852" s="71"/>
      <c r="B852" s="72"/>
      <c r="C852" s="72"/>
      <c r="D852" s="72"/>
      <c r="E852" s="72"/>
      <c r="F852" s="72"/>
      <c r="G852" s="72"/>
      <c r="H852" s="72"/>
      <c r="I852" s="72"/>
      <c r="J852" s="72"/>
      <c r="K852" s="72"/>
    </row>
    <row r="853" spans="1:11" ht="14">
      <c r="A853" s="71"/>
      <c r="B853" s="72"/>
      <c r="C853" s="72"/>
      <c r="D853" s="72"/>
      <c r="E853" s="72"/>
      <c r="F853" s="72"/>
      <c r="G853" s="72"/>
      <c r="H853" s="72"/>
      <c r="I853" s="72"/>
      <c r="J853" s="72"/>
      <c r="K853" s="72"/>
    </row>
    <row r="854" spans="1:11" ht="14">
      <c r="A854" s="71"/>
      <c r="B854" s="72"/>
      <c r="C854" s="72"/>
      <c r="D854" s="72"/>
      <c r="E854" s="72"/>
      <c r="F854" s="72"/>
      <c r="G854" s="72"/>
      <c r="H854" s="72"/>
      <c r="I854" s="72"/>
      <c r="J854" s="72"/>
      <c r="K854" s="72"/>
    </row>
    <row r="855" spans="1:11" ht="14">
      <c r="A855" s="71"/>
      <c r="B855" s="72"/>
      <c r="C855" s="72"/>
      <c r="D855" s="72"/>
      <c r="E855" s="72"/>
      <c r="F855" s="72"/>
      <c r="G855" s="72"/>
      <c r="H855" s="72"/>
      <c r="I855" s="72"/>
      <c r="J855" s="72"/>
      <c r="K855" s="72"/>
    </row>
    <row r="856" spans="1:11" ht="14">
      <c r="A856" s="71"/>
      <c r="B856" s="72"/>
      <c r="C856" s="72"/>
      <c r="D856" s="72"/>
      <c r="E856" s="72"/>
      <c r="F856" s="72"/>
      <c r="G856" s="72"/>
      <c r="H856" s="72"/>
      <c r="I856" s="72"/>
      <c r="J856" s="72"/>
      <c r="K856" s="72"/>
    </row>
    <row r="857" spans="1:11" ht="14">
      <c r="A857" s="71"/>
      <c r="B857" s="72"/>
      <c r="C857" s="72"/>
      <c r="D857" s="72"/>
      <c r="E857" s="72"/>
      <c r="F857" s="72"/>
      <c r="G857" s="72"/>
      <c r="H857" s="72"/>
      <c r="I857" s="72"/>
      <c r="J857" s="72"/>
      <c r="K857" s="72"/>
    </row>
    <row r="858" spans="1:11" ht="14">
      <c r="A858" s="71"/>
      <c r="B858" s="72"/>
      <c r="C858" s="72"/>
      <c r="D858" s="72"/>
      <c r="E858" s="72"/>
      <c r="F858" s="72"/>
      <c r="G858" s="72"/>
      <c r="H858" s="72"/>
      <c r="I858" s="72"/>
      <c r="J858" s="72"/>
      <c r="K858" s="72"/>
    </row>
    <row r="859" spans="1:11" ht="14">
      <c r="A859" s="71"/>
      <c r="B859" s="72"/>
      <c r="C859" s="72"/>
      <c r="D859" s="72"/>
      <c r="E859" s="72"/>
      <c r="F859" s="72"/>
      <c r="G859" s="72"/>
      <c r="H859" s="72"/>
      <c r="I859" s="72"/>
      <c r="J859" s="72"/>
      <c r="K859" s="72"/>
    </row>
    <row r="860" spans="1:11" ht="14">
      <c r="A860" s="71"/>
      <c r="B860" s="72"/>
      <c r="C860" s="72"/>
      <c r="D860" s="72"/>
      <c r="E860" s="72"/>
      <c r="F860" s="72"/>
      <c r="G860" s="72"/>
      <c r="H860" s="72"/>
      <c r="I860" s="72"/>
      <c r="J860" s="72"/>
      <c r="K860" s="72"/>
    </row>
    <row r="861" spans="1:11" ht="14">
      <c r="A861" s="71"/>
      <c r="B861" s="72"/>
      <c r="C861" s="72"/>
      <c r="D861" s="72"/>
      <c r="E861" s="72"/>
      <c r="F861" s="72"/>
      <c r="G861" s="72"/>
      <c r="H861" s="72"/>
      <c r="I861" s="72"/>
      <c r="J861" s="72"/>
      <c r="K861" s="72"/>
    </row>
    <row r="862" spans="1:11" ht="14">
      <c r="A862" s="71"/>
      <c r="B862" s="72"/>
      <c r="C862" s="72"/>
      <c r="D862" s="72"/>
      <c r="E862" s="72"/>
      <c r="F862" s="72"/>
      <c r="G862" s="72"/>
      <c r="H862" s="72"/>
      <c r="I862" s="72"/>
      <c r="J862" s="72"/>
      <c r="K862" s="72"/>
    </row>
    <row r="863" spans="1:11" ht="14">
      <c r="A863" s="71"/>
      <c r="B863" s="72"/>
      <c r="C863" s="72"/>
      <c r="D863" s="72"/>
      <c r="E863" s="72"/>
      <c r="F863" s="72"/>
      <c r="G863" s="72"/>
      <c r="H863" s="72"/>
      <c r="I863" s="72"/>
      <c r="J863" s="72"/>
      <c r="K863" s="72"/>
    </row>
    <row r="864" spans="1:11" ht="14">
      <c r="A864" s="71"/>
      <c r="B864" s="72"/>
      <c r="C864" s="72"/>
      <c r="D864" s="72"/>
      <c r="E864" s="72"/>
      <c r="F864" s="72"/>
      <c r="G864" s="72"/>
      <c r="H864" s="72"/>
      <c r="I864" s="72"/>
      <c r="J864" s="72"/>
      <c r="K864" s="72"/>
    </row>
    <row r="865" spans="1:11" ht="14">
      <c r="A865" s="71"/>
      <c r="B865" s="72"/>
      <c r="C865" s="72"/>
      <c r="D865" s="72"/>
      <c r="E865" s="72"/>
      <c r="F865" s="72"/>
      <c r="G865" s="72"/>
      <c r="H865" s="72"/>
      <c r="I865" s="72"/>
      <c r="J865" s="72"/>
      <c r="K865" s="72"/>
    </row>
    <row r="866" spans="1:11" ht="14">
      <c r="A866" s="71"/>
      <c r="B866" s="72"/>
      <c r="C866" s="72"/>
      <c r="D866" s="72"/>
      <c r="E866" s="72"/>
      <c r="F866" s="72"/>
      <c r="G866" s="72"/>
      <c r="H866" s="72"/>
      <c r="I866" s="72"/>
      <c r="J866" s="72"/>
      <c r="K866" s="72"/>
    </row>
    <row r="867" spans="1:11" ht="14">
      <c r="A867" s="71"/>
      <c r="B867" s="72"/>
      <c r="C867" s="72"/>
      <c r="D867" s="72"/>
      <c r="E867" s="72"/>
      <c r="F867" s="72"/>
      <c r="G867" s="72"/>
      <c r="H867" s="72"/>
      <c r="I867" s="72"/>
      <c r="J867" s="72"/>
      <c r="K867" s="72"/>
    </row>
    <row r="868" spans="1:11" ht="14">
      <c r="A868" s="71"/>
      <c r="B868" s="72"/>
      <c r="C868" s="72"/>
      <c r="D868" s="72"/>
      <c r="E868" s="72"/>
      <c r="F868" s="72"/>
      <c r="G868" s="72"/>
      <c r="H868" s="72"/>
      <c r="I868" s="72"/>
      <c r="J868" s="72"/>
      <c r="K868" s="72"/>
    </row>
    <row r="869" spans="1:11" ht="14">
      <c r="A869" s="71"/>
      <c r="B869" s="72"/>
      <c r="C869" s="72"/>
      <c r="D869" s="72"/>
      <c r="E869" s="72"/>
      <c r="F869" s="72"/>
      <c r="G869" s="72"/>
      <c r="H869" s="72"/>
      <c r="I869" s="72"/>
      <c r="J869" s="72"/>
      <c r="K869" s="72"/>
    </row>
    <row r="870" spans="1:11" ht="14">
      <c r="A870" s="71"/>
      <c r="B870" s="72"/>
      <c r="C870" s="72"/>
      <c r="D870" s="72"/>
      <c r="E870" s="72"/>
      <c r="F870" s="72"/>
      <c r="G870" s="72"/>
      <c r="H870" s="72"/>
      <c r="I870" s="72"/>
      <c r="J870" s="72"/>
      <c r="K870" s="72"/>
    </row>
    <row r="871" spans="1:11" ht="14">
      <c r="A871" s="71"/>
      <c r="B871" s="72"/>
      <c r="C871" s="72"/>
      <c r="D871" s="72"/>
      <c r="E871" s="72"/>
      <c r="F871" s="72"/>
      <c r="G871" s="72"/>
      <c r="H871" s="72"/>
      <c r="I871" s="72"/>
      <c r="J871" s="72"/>
      <c r="K871" s="72"/>
    </row>
    <row r="872" spans="1:11" ht="14">
      <c r="A872" s="71"/>
      <c r="B872" s="72"/>
      <c r="C872" s="72"/>
      <c r="D872" s="72"/>
      <c r="E872" s="72"/>
      <c r="F872" s="72"/>
      <c r="G872" s="72"/>
      <c r="H872" s="72"/>
      <c r="I872" s="72"/>
      <c r="J872" s="72"/>
      <c r="K872" s="72"/>
    </row>
    <row r="873" spans="1:11" ht="14">
      <c r="A873" s="71"/>
      <c r="B873" s="72"/>
      <c r="C873" s="72"/>
      <c r="D873" s="72"/>
      <c r="E873" s="72"/>
      <c r="F873" s="72"/>
      <c r="G873" s="72"/>
      <c r="H873" s="72"/>
      <c r="I873" s="72"/>
      <c r="J873" s="72"/>
      <c r="K873" s="72"/>
    </row>
    <row r="874" spans="1:11" ht="14">
      <c r="A874" s="71"/>
      <c r="B874" s="72"/>
      <c r="C874" s="72"/>
      <c r="D874" s="72"/>
      <c r="E874" s="72"/>
      <c r="F874" s="72"/>
      <c r="G874" s="72"/>
      <c r="H874" s="72"/>
      <c r="I874" s="72"/>
      <c r="J874" s="72"/>
      <c r="K874" s="72"/>
    </row>
    <row r="875" spans="1:11" ht="14">
      <c r="A875" s="71"/>
      <c r="B875" s="72"/>
      <c r="C875" s="72"/>
      <c r="D875" s="72"/>
      <c r="E875" s="72"/>
      <c r="F875" s="72"/>
      <c r="G875" s="72"/>
      <c r="H875" s="72"/>
      <c r="I875" s="72"/>
      <c r="J875" s="72"/>
      <c r="K875" s="72"/>
    </row>
    <row r="876" spans="1:11" ht="14">
      <c r="A876" s="71"/>
      <c r="B876" s="72"/>
      <c r="C876" s="72"/>
      <c r="D876" s="72"/>
      <c r="E876" s="72"/>
      <c r="F876" s="72"/>
      <c r="G876" s="72"/>
      <c r="H876" s="72"/>
      <c r="I876" s="72"/>
      <c r="J876" s="72"/>
      <c r="K876" s="72"/>
    </row>
    <row r="877" spans="1:11" ht="14">
      <c r="A877" s="71"/>
      <c r="B877" s="72"/>
      <c r="C877" s="72"/>
      <c r="D877" s="72"/>
      <c r="E877" s="72"/>
      <c r="F877" s="72"/>
      <c r="G877" s="72"/>
      <c r="H877" s="72"/>
      <c r="I877" s="72"/>
      <c r="J877" s="72"/>
      <c r="K877" s="72"/>
    </row>
    <row r="878" spans="1:11" ht="14">
      <c r="A878" s="71"/>
      <c r="B878" s="72"/>
      <c r="C878" s="72"/>
      <c r="D878" s="72"/>
      <c r="E878" s="72"/>
      <c r="F878" s="72"/>
      <c r="G878" s="72"/>
      <c r="H878" s="72"/>
      <c r="I878" s="72"/>
      <c r="J878" s="72"/>
      <c r="K878" s="72"/>
    </row>
    <row r="879" spans="1:11" ht="14">
      <c r="A879" s="71"/>
      <c r="B879" s="72"/>
      <c r="C879" s="72"/>
      <c r="D879" s="72"/>
      <c r="E879" s="72"/>
      <c r="F879" s="72"/>
      <c r="G879" s="72"/>
      <c r="H879" s="72"/>
      <c r="I879" s="72"/>
      <c r="J879" s="72"/>
      <c r="K879" s="72"/>
    </row>
    <row r="880" spans="1:11" ht="14">
      <c r="A880" s="71"/>
      <c r="B880" s="72"/>
      <c r="C880" s="72"/>
      <c r="D880" s="72"/>
      <c r="E880" s="72"/>
      <c r="F880" s="72"/>
      <c r="G880" s="72"/>
      <c r="H880" s="72"/>
      <c r="I880" s="72"/>
      <c r="J880" s="72"/>
      <c r="K880" s="72"/>
    </row>
    <row r="881" spans="1:11" ht="14">
      <c r="A881" s="71"/>
      <c r="B881" s="72"/>
      <c r="C881" s="72"/>
      <c r="D881" s="72"/>
      <c r="E881" s="72"/>
      <c r="F881" s="72"/>
      <c r="G881" s="72"/>
      <c r="H881" s="72"/>
      <c r="I881" s="72"/>
      <c r="J881" s="72"/>
      <c r="K881" s="72"/>
    </row>
    <row r="882" spans="1:11" ht="14">
      <c r="A882" s="71"/>
      <c r="B882" s="72"/>
      <c r="C882" s="72"/>
      <c r="D882" s="72"/>
      <c r="E882" s="72"/>
      <c r="F882" s="72"/>
      <c r="G882" s="72"/>
      <c r="H882" s="72"/>
      <c r="I882" s="72"/>
      <c r="J882" s="72"/>
      <c r="K882" s="72"/>
    </row>
    <row r="883" spans="1:11" ht="14">
      <c r="A883" s="71"/>
      <c r="B883" s="72"/>
      <c r="C883" s="72"/>
      <c r="D883" s="72"/>
      <c r="E883" s="72"/>
      <c r="F883" s="72"/>
      <c r="G883" s="72"/>
      <c r="H883" s="72"/>
      <c r="I883" s="72"/>
      <c r="J883" s="72"/>
      <c r="K883" s="72"/>
    </row>
    <row r="884" spans="1:11" ht="14">
      <c r="A884" s="71"/>
      <c r="B884" s="72"/>
      <c r="C884" s="72"/>
      <c r="D884" s="72"/>
      <c r="E884" s="72"/>
      <c r="F884" s="72"/>
      <c r="G884" s="72"/>
      <c r="H884" s="72"/>
      <c r="I884" s="72"/>
      <c r="J884" s="72"/>
      <c r="K884" s="72"/>
    </row>
    <row r="885" spans="1:11" ht="14">
      <c r="A885" s="71"/>
      <c r="B885" s="72"/>
      <c r="C885" s="72"/>
      <c r="D885" s="72"/>
      <c r="E885" s="72"/>
      <c r="F885" s="72"/>
      <c r="G885" s="72"/>
      <c r="H885" s="72"/>
      <c r="I885" s="72"/>
      <c r="J885" s="72"/>
      <c r="K885" s="72"/>
    </row>
    <row r="886" spans="1:11" ht="14">
      <c r="A886" s="71"/>
      <c r="B886" s="72"/>
      <c r="C886" s="72"/>
      <c r="D886" s="72"/>
      <c r="E886" s="72"/>
      <c r="F886" s="72"/>
      <c r="G886" s="72"/>
      <c r="H886" s="72"/>
      <c r="I886" s="72"/>
      <c r="J886" s="72"/>
      <c r="K886" s="72"/>
    </row>
    <row r="887" spans="1:11" ht="14">
      <c r="A887" s="71"/>
      <c r="B887" s="72"/>
      <c r="C887" s="72"/>
      <c r="D887" s="72"/>
      <c r="E887" s="72"/>
      <c r="F887" s="72"/>
      <c r="G887" s="72"/>
      <c r="H887" s="72"/>
      <c r="I887" s="72"/>
      <c r="J887" s="72"/>
      <c r="K887" s="72"/>
    </row>
    <row r="888" spans="1:11" ht="14">
      <c r="A888" s="71"/>
      <c r="B888" s="72"/>
      <c r="C888" s="72"/>
      <c r="D888" s="72"/>
      <c r="E888" s="72"/>
      <c r="F888" s="72"/>
      <c r="G888" s="72"/>
      <c r="H888" s="72"/>
      <c r="I888" s="72"/>
      <c r="J888" s="72"/>
      <c r="K888" s="72"/>
    </row>
    <row r="889" spans="1:11" ht="14">
      <c r="A889" s="71"/>
      <c r="B889" s="72"/>
      <c r="C889" s="72"/>
      <c r="D889" s="72"/>
      <c r="E889" s="72"/>
      <c r="F889" s="72"/>
      <c r="G889" s="72"/>
      <c r="H889" s="72"/>
      <c r="I889" s="72"/>
      <c r="J889" s="72"/>
      <c r="K889" s="72"/>
    </row>
    <row r="890" spans="1:11" ht="14">
      <c r="A890" s="71"/>
      <c r="B890" s="72"/>
      <c r="C890" s="72"/>
      <c r="D890" s="72"/>
      <c r="E890" s="72"/>
      <c r="F890" s="72"/>
      <c r="G890" s="72"/>
      <c r="H890" s="72"/>
      <c r="I890" s="72"/>
      <c r="J890" s="72"/>
      <c r="K890" s="72"/>
    </row>
    <row r="891" spans="1:11" ht="14">
      <c r="A891" s="71"/>
      <c r="B891" s="72"/>
      <c r="C891" s="72"/>
      <c r="D891" s="72"/>
      <c r="E891" s="72"/>
      <c r="F891" s="72"/>
      <c r="G891" s="72"/>
      <c r="H891" s="72"/>
      <c r="I891" s="72"/>
      <c r="J891" s="72"/>
      <c r="K891" s="72"/>
    </row>
    <row r="892" spans="1:11" ht="14">
      <c r="A892" s="71"/>
      <c r="B892" s="72"/>
      <c r="C892" s="72"/>
      <c r="D892" s="72"/>
      <c r="E892" s="72"/>
      <c r="F892" s="72"/>
      <c r="G892" s="72"/>
      <c r="H892" s="72"/>
      <c r="I892" s="72"/>
      <c r="J892" s="72"/>
      <c r="K892" s="72"/>
    </row>
    <row r="893" spans="1:11" ht="14">
      <c r="A893" s="71"/>
      <c r="B893" s="72"/>
      <c r="C893" s="72"/>
      <c r="D893" s="72"/>
      <c r="E893" s="72"/>
      <c r="F893" s="72"/>
      <c r="G893" s="72"/>
      <c r="H893" s="72"/>
      <c r="I893" s="72"/>
      <c r="J893" s="72"/>
      <c r="K893" s="72"/>
    </row>
    <row r="894" spans="1:11" ht="14">
      <c r="A894" s="71"/>
      <c r="B894" s="72"/>
      <c r="C894" s="72"/>
      <c r="D894" s="72"/>
      <c r="E894" s="72"/>
      <c r="F894" s="72"/>
      <c r="G894" s="72"/>
      <c r="H894" s="72"/>
      <c r="I894" s="72"/>
      <c r="J894" s="72"/>
      <c r="K894" s="72"/>
    </row>
    <row r="895" spans="1:11" ht="14">
      <c r="A895" s="71"/>
      <c r="B895" s="72"/>
      <c r="C895" s="72"/>
      <c r="D895" s="72"/>
      <c r="E895" s="72"/>
      <c r="F895" s="72"/>
      <c r="G895" s="72"/>
      <c r="H895" s="72"/>
      <c r="I895" s="72"/>
      <c r="J895" s="72"/>
      <c r="K895" s="72"/>
    </row>
    <row r="896" spans="1:11" ht="14">
      <c r="A896" s="71"/>
      <c r="B896" s="72"/>
      <c r="C896" s="72"/>
      <c r="D896" s="72"/>
      <c r="E896" s="72"/>
      <c r="F896" s="72"/>
      <c r="G896" s="72"/>
      <c r="H896" s="72"/>
      <c r="I896" s="72"/>
      <c r="J896" s="72"/>
      <c r="K896" s="72"/>
    </row>
    <row r="897" spans="1:11" ht="14">
      <c r="A897" s="71"/>
      <c r="B897" s="72"/>
      <c r="C897" s="72"/>
      <c r="D897" s="72"/>
      <c r="E897" s="72"/>
      <c r="F897" s="72"/>
      <c r="G897" s="72"/>
      <c r="H897" s="72"/>
      <c r="I897" s="72"/>
      <c r="J897" s="72"/>
      <c r="K897" s="72"/>
    </row>
    <row r="898" spans="1:11" ht="14">
      <c r="A898" s="71"/>
      <c r="B898" s="72"/>
      <c r="C898" s="72"/>
      <c r="D898" s="72"/>
      <c r="E898" s="72"/>
      <c r="F898" s="72"/>
      <c r="G898" s="72"/>
      <c r="H898" s="72"/>
      <c r="I898" s="72"/>
      <c r="J898" s="72"/>
      <c r="K898" s="72"/>
    </row>
    <row r="899" spans="1:11" ht="14">
      <c r="A899" s="71"/>
      <c r="B899" s="72"/>
      <c r="C899" s="72"/>
      <c r="D899" s="72"/>
      <c r="E899" s="72"/>
      <c r="F899" s="72"/>
      <c r="G899" s="72"/>
      <c r="H899" s="72"/>
      <c r="I899" s="72"/>
      <c r="J899" s="72"/>
      <c r="K899" s="72"/>
    </row>
    <row r="900" spans="1:11" ht="14">
      <c r="A900" s="71"/>
      <c r="B900" s="72"/>
      <c r="C900" s="72"/>
      <c r="D900" s="72"/>
      <c r="E900" s="72"/>
      <c r="F900" s="72"/>
      <c r="G900" s="72"/>
      <c r="H900" s="72"/>
      <c r="I900" s="72"/>
      <c r="J900" s="72"/>
      <c r="K900" s="72"/>
    </row>
    <row r="901" spans="1:11" ht="14">
      <c r="A901" s="71"/>
      <c r="B901" s="72"/>
      <c r="C901" s="72"/>
      <c r="D901" s="72"/>
      <c r="E901" s="72"/>
      <c r="F901" s="72"/>
      <c r="G901" s="72"/>
      <c r="H901" s="72"/>
      <c r="I901" s="72"/>
      <c r="J901" s="72"/>
      <c r="K901" s="72"/>
    </row>
    <row r="902" spans="1:11" ht="14">
      <c r="A902" s="71"/>
      <c r="B902" s="72"/>
      <c r="C902" s="72"/>
      <c r="D902" s="72"/>
      <c r="E902" s="72"/>
      <c r="F902" s="72"/>
      <c r="G902" s="72"/>
      <c r="H902" s="72"/>
      <c r="I902" s="72"/>
      <c r="J902" s="72"/>
      <c r="K902" s="72"/>
    </row>
    <row r="903" spans="1:11" ht="14">
      <c r="A903" s="71"/>
      <c r="B903" s="72"/>
      <c r="C903" s="72"/>
      <c r="D903" s="72"/>
      <c r="E903" s="72"/>
      <c r="F903" s="72"/>
      <c r="G903" s="72"/>
      <c r="H903" s="72"/>
      <c r="I903" s="72"/>
      <c r="J903" s="72"/>
      <c r="K903" s="72"/>
    </row>
    <row r="904" spans="1:11" ht="14">
      <c r="A904" s="71"/>
      <c r="B904" s="72"/>
      <c r="C904" s="72"/>
      <c r="D904" s="72"/>
      <c r="E904" s="72"/>
      <c r="F904" s="72"/>
      <c r="G904" s="72"/>
      <c r="H904" s="72"/>
      <c r="I904" s="72"/>
      <c r="J904" s="72"/>
      <c r="K904" s="72"/>
    </row>
    <row r="905" spans="1:11" ht="14">
      <c r="A905" s="71"/>
      <c r="B905" s="72"/>
      <c r="C905" s="72"/>
      <c r="D905" s="72"/>
      <c r="E905" s="72"/>
      <c r="F905" s="72"/>
      <c r="G905" s="72"/>
      <c r="H905" s="72"/>
      <c r="I905" s="72"/>
      <c r="J905" s="72"/>
      <c r="K905" s="72"/>
    </row>
    <row r="906" spans="1:11" ht="14">
      <c r="A906" s="71"/>
      <c r="B906" s="72"/>
      <c r="C906" s="72"/>
      <c r="D906" s="72"/>
      <c r="E906" s="72"/>
      <c r="F906" s="72"/>
      <c r="G906" s="72"/>
      <c r="H906" s="72"/>
      <c r="I906" s="72"/>
      <c r="J906" s="72"/>
      <c r="K906" s="72"/>
    </row>
    <row r="907" spans="1:11" ht="14">
      <c r="A907" s="71"/>
      <c r="B907" s="72"/>
      <c r="C907" s="72"/>
      <c r="D907" s="72"/>
      <c r="E907" s="72"/>
      <c r="F907" s="72"/>
      <c r="G907" s="72"/>
      <c r="H907" s="72"/>
      <c r="I907" s="72"/>
      <c r="J907" s="72"/>
      <c r="K907" s="72"/>
    </row>
    <row r="908" spans="1:11" ht="14">
      <c r="A908" s="71"/>
      <c r="B908" s="72"/>
      <c r="C908" s="72"/>
      <c r="D908" s="72"/>
      <c r="E908" s="72"/>
      <c r="F908" s="72"/>
      <c r="G908" s="72"/>
      <c r="H908" s="72"/>
      <c r="I908" s="72"/>
      <c r="J908" s="72"/>
      <c r="K908" s="72"/>
    </row>
    <row r="909" spans="1:11" ht="14">
      <c r="A909" s="71"/>
      <c r="B909" s="72"/>
      <c r="C909" s="72"/>
      <c r="D909" s="72"/>
      <c r="E909" s="72"/>
      <c r="F909" s="72"/>
      <c r="G909" s="72"/>
      <c r="H909" s="72"/>
      <c r="I909" s="72"/>
      <c r="J909" s="72"/>
      <c r="K909" s="72"/>
    </row>
    <row r="910" spans="1:11" ht="14">
      <c r="A910" s="71"/>
      <c r="B910" s="72"/>
      <c r="C910" s="72"/>
      <c r="D910" s="72"/>
      <c r="E910" s="72"/>
      <c r="F910" s="72"/>
      <c r="G910" s="72"/>
      <c r="H910" s="72"/>
      <c r="I910" s="72"/>
      <c r="J910" s="72"/>
      <c r="K910" s="72"/>
    </row>
    <row r="911" spans="1:11" ht="14">
      <c r="A911" s="71"/>
      <c r="B911" s="72"/>
      <c r="C911" s="72"/>
      <c r="D911" s="72"/>
      <c r="E911" s="72"/>
      <c r="F911" s="72"/>
      <c r="G911" s="72"/>
      <c r="H911" s="72"/>
      <c r="I911" s="72"/>
      <c r="J911" s="72"/>
      <c r="K911" s="72"/>
    </row>
    <row r="912" spans="1:11" ht="14">
      <c r="A912" s="71"/>
      <c r="B912" s="72"/>
      <c r="C912" s="72"/>
      <c r="D912" s="72"/>
      <c r="E912" s="72"/>
      <c r="F912" s="72"/>
      <c r="G912" s="72"/>
      <c r="H912" s="72"/>
      <c r="I912" s="72"/>
      <c r="J912" s="72"/>
      <c r="K912" s="72"/>
    </row>
    <row r="913" spans="1:11" ht="14">
      <c r="A913" s="71"/>
      <c r="B913" s="72"/>
      <c r="C913" s="72"/>
      <c r="D913" s="72"/>
      <c r="E913" s="72"/>
      <c r="F913" s="72"/>
      <c r="G913" s="72"/>
      <c r="H913" s="72"/>
      <c r="I913" s="72"/>
      <c r="J913" s="72"/>
      <c r="K913" s="72"/>
    </row>
    <row r="914" spans="1:11" ht="14">
      <c r="A914" s="71"/>
      <c r="B914" s="72"/>
      <c r="C914" s="72"/>
      <c r="D914" s="72"/>
      <c r="E914" s="72"/>
      <c r="F914" s="72"/>
      <c r="G914" s="72"/>
      <c r="H914" s="72"/>
      <c r="I914" s="72"/>
      <c r="J914" s="72"/>
      <c r="K914" s="72"/>
    </row>
    <row r="915" spans="1:11" ht="14">
      <c r="A915" s="71"/>
      <c r="B915" s="72"/>
      <c r="C915" s="72"/>
      <c r="D915" s="72"/>
      <c r="E915" s="72"/>
      <c r="F915" s="72"/>
      <c r="G915" s="72"/>
      <c r="H915" s="72"/>
      <c r="I915" s="72"/>
      <c r="J915" s="72"/>
      <c r="K915" s="72"/>
    </row>
    <row r="916" spans="1:11" ht="14">
      <c r="A916" s="71"/>
      <c r="B916" s="72"/>
      <c r="C916" s="72"/>
      <c r="D916" s="72"/>
      <c r="E916" s="72"/>
      <c r="F916" s="72"/>
      <c r="G916" s="72"/>
      <c r="H916" s="72"/>
      <c r="I916" s="72"/>
      <c r="J916" s="72"/>
      <c r="K916" s="72"/>
    </row>
    <row r="917" spans="1:11" ht="14">
      <c r="A917" s="71"/>
      <c r="B917" s="72"/>
      <c r="C917" s="72"/>
      <c r="D917" s="72"/>
      <c r="E917" s="72"/>
      <c r="F917" s="72"/>
      <c r="G917" s="72"/>
      <c r="H917" s="72"/>
      <c r="I917" s="72"/>
      <c r="J917" s="72"/>
      <c r="K917" s="72"/>
    </row>
    <row r="918" spans="1:11" ht="14">
      <c r="A918" s="71"/>
      <c r="B918" s="72"/>
      <c r="C918" s="72"/>
      <c r="D918" s="72"/>
      <c r="E918" s="72"/>
      <c r="F918" s="72"/>
      <c r="G918" s="72"/>
      <c r="H918" s="72"/>
      <c r="I918" s="72"/>
      <c r="J918" s="72"/>
      <c r="K918" s="72"/>
    </row>
    <row r="919" spans="1:11" ht="14">
      <c r="A919" s="71"/>
      <c r="B919" s="72"/>
      <c r="C919" s="72"/>
      <c r="D919" s="72"/>
      <c r="E919" s="72"/>
      <c r="F919" s="72"/>
      <c r="G919" s="72"/>
      <c r="H919" s="72"/>
      <c r="I919" s="72"/>
      <c r="J919" s="72"/>
      <c r="K919" s="72"/>
    </row>
    <row r="920" spans="1:11" ht="14">
      <c r="A920" s="71"/>
      <c r="B920" s="72"/>
      <c r="C920" s="72"/>
      <c r="D920" s="72"/>
      <c r="E920" s="72"/>
      <c r="F920" s="72"/>
      <c r="G920" s="72"/>
      <c r="H920" s="72"/>
      <c r="I920" s="72"/>
      <c r="J920" s="72"/>
      <c r="K920" s="72"/>
    </row>
    <row r="921" spans="1:11" ht="14">
      <c r="A921" s="71"/>
      <c r="B921" s="72"/>
      <c r="C921" s="72"/>
      <c r="D921" s="72"/>
      <c r="E921" s="72"/>
      <c r="F921" s="72"/>
      <c r="G921" s="72"/>
      <c r="H921" s="72"/>
      <c r="I921" s="72"/>
      <c r="J921" s="72"/>
      <c r="K921" s="72"/>
    </row>
    <row r="922" spans="1:11" ht="14">
      <c r="A922" s="71"/>
      <c r="B922" s="72"/>
      <c r="C922" s="72"/>
      <c r="D922" s="72"/>
      <c r="E922" s="72"/>
      <c r="F922" s="72"/>
      <c r="G922" s="72"/>
      <c r="H922" s="72"/>
      <c r="I922" s="72"/>
      <c r="J922" s="72"/>
      <c r="K922" s="72"/>
    </row>
    <row r="923" spans="1:11" ht="14">
      <c r="A923" s="71"/>
      <c r="B923" s="72"/>
      <c r="C923" s="72"/>
      <c r="D923" s="72"/>
      <c r="E923" s="72"/>
      <c r="F923" s="72"/>
      <c r="G923" s="72"/>
      <c r="H923" s="72"/>
      <c r="I923" s="72"/>
      <c r="J923" s="72"/>
      <c r="K923" s="72"/>
    </row>
    <row r="924" spans="1:11" ht="14">
      <c r="A924" s="71"/>
      <c r="B924" s="72"/>
      <c r="C924" s="72"/>
      <c r="D924" s="72"/>
      <c r="E924" s="72"/>
      <c r="F924" s="72"/>
      <c r="G924" s="72"/>
      <c r="H924" s="72"/>
      <c r="I924" s="72"/>
      <c r="J924" s="72"/>
      <c r="K924" s="72"/>
    </row>
    <row r="925" spans="1:11" ht="14">
      <c r="A925" s="71"/>
      <c r="B925" s="72"/>
      <c r="C925" s="72"/>
      <c r="D925" s="72"/>
      <c r="E925" s="72"/>
      <c r="F925" s="72"/>
      <c r="G925" s="72"/>
      <c r="H925" s="72"/>
      <c r="I925" s="72"/>
      <c r="J925" s="72"/>
      <c r="K925" s="72"/>
    </row>
    <row r="926" spans="1:11" ht="14">
      <c r="A926" s="71"/>
      <c r="B926" s="72"/>
      <c r="C926" s="72"/>
      <c r="D926" s="72"/>
      <c r="E926" s="72"/>
      <c r="F926" s="72"/>
      <c r="G926" s="72"/>
      <c r="H926" s="72"/>
      <c r="I926" s="72"/>
      <c r="J926" s="72"/>
      <c r="K926" s="72"/>
    </row>
    <row r="927" spans="1:11" ht="14">
      <c r="A927" s="71"/>
      <c r="B927" s="72"/>
      <c r="C927" s="72"/>
      <c r="D927" s="72"/>
      <c r="E927" s="72"/>
      <c r="F927" s="72"/>
      <c r="G927" s="72"/>
      <c r="H927" s="72"/>
      <c r="I927" s="72"/>
      <c r="J927" s="72"/>
      <c r="K927" s="72"/>
    </row>
    <row r="928" spans="1:11" ht="14">
      <c r="A928" s="71"/>
      <c r="B928" s="72"/>
      <c r="C928" s="72"/>
      <c r="D928" s="72"/>
      <c r="E928" s="72"/>
      <c r="F928" s="72"/>
      <c r="G928" s="72"/>
      <c r="H928" s="72"/>
      <c r="I928" s="72"/>
      <c r="J928" s="72"/>
      <c r="K928" s="72"/>
    </row>
    <row r="929" spans="1:11" ht="14">
      <c r="A929" s="71"/>
      <c r="B929" s="72"/>
      <c r="C929" s="72"/>
      <c r="D929" s="72"/>
      <c r="E929" s="72"/>
      <c r="F929" s="72"/>
      <c r="G929" s="72"/>
      <c r="H929" s="72"/>
      <c r="I929" s="72"/>
      <c r="J929" s="72"/>
      <c r="K929" s="72"/>
    </row>
    <row r="930" spans="1:11" ht="14">
      <c r="A930" s="71"/>
      <c r="B930" s="72"/>
      <c r="C930" s="72"/>
      <c r="D930" s="72"/>
      <c r="E930" s="72"/>
      <c r="F930" s="72"/>
      <c r="G930" s="72"/>
      <c r="H930" s="72"/>
      <c r="I930" s="72"/>
      <c r="J930" s="72"/>
      <c r="K930" s="72"/>
    </row>
    <row r="931" spans="1:11" ht="14">
      <c r="A931" s="71"/>
      <c r="B931" s="72"/>
      <c r="C931" s="72"/>
      <c r="D931" s="72"/>
      <c r="E931" s="72"/>
      <c r="F931" s="72"/>
      <c r="G931" s="72"/>
      <c r="H931" s="72"/>
      <c r="I931" s="72"/>
      <c r="J931" s="72"/>
      <c r="K931" s="72"/>
    </row>
    <row r="932" spans="1:11" ht="14">
      <c r="A932" s="71"/>
      <c r="B932" s="72"/>
      <c r="C932" s="72"/>
      <c r="D932" s="72"/>
      <c r="E932" s="72"/>
      <c r="F932" s="72"/>
      <c r="G932" s="72"/>
      <c r="H932" s="72"/>
      <c r="I932" s="72"/>
      <c r="J932" s="72"/>
      <c r="K932" s="72"/>
    </row>
    <row r="933" spans="1:11" ht="14">
      <c r="A933" s="71"/>
      <c r="B933" s="72"/>
      <c r="C933" s="72"/>
      <c r="D933" s="72"/>
      <c r="E933" s="72"/>
      <c r="F933" s="72"/>
      <c r="G933" s="72"/>
      <c r="H933" s="72"/>
      <c r="I933" s="72"/>
      <c r="J933" s="72"/>
      <c r="K933" s="72"/>
    </row>
    <row r="934" spans="1:11" ht="14">
      <c r="A934" s="71"/>
      <c r="B934" s="72"/>
      <c r="C934" s="72"/>
      <c r="D934" s="72"/>
      <c r="E934" s="72"/>
      <c r="F934" s="72"/>
      <c r="G934" s="72"/>
      <c r="H934" s="72"/>
      <c r="I934" s="72"/>
      <c r="J934" s="72"/>
      <c r="K934" s="72"/>
    </row>
    <row r="935" spans="1:11" ht="14">
      <c r="A935" s="71"/>
      <c r="B935" s="72"/>
      <c r="C935" s="72"/>
      <c r="D935" s="72"/>
      <c r="E935" s="72"/>
      <c r="F935" s="72"/>
      <c r="G935" s="72"/>
      <c r="H935" s="72"/>
      <c r="I935" s="72"/>
      <c r="J935" s="72"/>
      <c r="K935" s="72"/>
    </row>
    <row r="936" spans="1:11" ht="14">
      <c r="A936" s="71"/>
      <c r="B936" s="72"/>
      <c r="C936" s="72"/>
      <c r="D936" s="72"/>
      <c r="E936" s="72"/>
      <c r="F936" s="72"/>
      <c r="G936" s="72"/>
      <c r="H936" s="72"/>
      <c r="I936" s="72"/>
      <c r="J936" s="72"/>
      <c r="K936" s="72"/>
    </row>
    <row r="937" spans="1:11" ht="14">
      <c r="A937" s="71"/>
      <c r="B937" s="72"/>
      <c r="C937" s="72"/>
      <c r="D937" s="72"/>
      <c r="E937" s="72"/>
      <c r="F937" s="72"/>
      <c r="G937" s="72"/>
      <c r="H937" s="72"/>
      <c r="I937" s="72"/>
      <c r="J937" s="72"/>
      <c r="K937" s="72"/>
    </row>
    <row r="938" spans="1:11" ht="14">
      <c r="A938" s="71"/>
      <c r="B938" s="72"/>
      <c r="C938" s="72"/>
      <c r="D938" s="72"/>
      <c r="E938" s="72"/>
      <c r="F938" s="72"/>
      <c r="G938" s="72"/>
      <c r="H938" s="72"/>
      <c r="I938" s="72"/>
      <c r="J938" s="72"/>
      <c r="K938" s="72"/>
    </row>
    <row r="939" spans="1:11" ht="14">
      <c r="A939" s="71"/>
      <c r="B939" s="72"/>
      <c r="C939" s="72"/>
      <c r="D939" s="72"/>
      <c r="E939" s="72"/>
      <c r="F939" s="72"/>
      <c r="G939" s="72"/>
      <c r="H939" s="72"/>
      <c r="I939" s="72"/>
      <c r="J939" s="72"/>
      <c r="K939" s="72"/>
    </row>
    <row r="940" spans="1:11" ht="14">
      <c r="A940" s="71"/>
      <c r="B940" s="72"/>
      <c r="C940" s="72"/>
      <c r="D940" s="72"/>
      <c r="E940" s="72"/>
      <c r="F940" s="72"/>
      <c r="G940" s="72"/>
      <c r="H940" s="72"/>
      <c r="I940" s="72"/>
      <c r="J940" s="72"/>
      <c r="K940" s="72"/>
    </row>
    <row r="941" spans="1:11" ht="14">
      <c r="A941" s="71"/>
      <c r="B941" s="72"/>
      <c r="C941" s="72"/>
      <c r="D941" s="72"/>
      <c r="E941" s="72"/>
      <c r="F941" s="72"/>
      <c r="G941" s="72"/>
      <c r="H941" s="72"/>
      <c r="I941" s="72"/>
      <c r="J941" s="72"/>
      <c r="K941" s="72"/>
    </row>
    <row r="942" spans="1:11" ht="14">
      <c r="A942" s="71"/>
      <c r="B942" s="72"/>
      <c r="C942" s="72"/>
      <c r="D942" s="72"/>
      <c r="E942" s="72"/>
      <c r="F942" s="72"/>
      <c r="G942" s="72"/>
      <c r="H942" s="72"/>
      <c r="I942" s="72"/>
      <c r="J942" s="72"/>
      <c r="K942" s="72"/>
    </row>
    <row r="943" spans="1:11" ht="14">
      <c r="A943" s="71"/>
      <c r="B943" s="72"/>
      <c r="C943" s="72"/>
      <c r="D943" s="72"/>
      <c r="E943" s="72"/>
      <c r="F943" s="72"/>
      <c r="G943" s="72"/>
      <c r="H943" s="72"/>
      <c r="I943" s="72"/>
      <c r="J943" s="72"/>
      <c r="K943" s="72"/>
    </row>
    <row r="944" spans="1:11" ht="14">
      <c r="A944" s="71"/>
      <c r="B944" s="72"/>
      <c r="C944" s="72"/>
      <c r="D944" s="72"/>
      <c r="E944" s="72"/>
      <c r="F944" s="72"/>
      <c r="G944" s="72"/>
      <c r="H944" s="72"/>
      <c r="I944" s="72"/>
      <c r="J944" s="72"/>
      <c r="K944" s="72"/>
    </row>
    <row r="945" spans="1:11" ht="14">
      <c r="A945" s="71"/>
      <c r="B945" s="72"/>
      <c r="C945" s="72"/>
      <c r="D945" s="72"/>
      <c r="E945" s="72"/>
      <c r="F945" s="72"/>
      <c r="G945" s="72"/>
      <c r="H945" s="72"/>
      <c r="I945" s="72"/>
      <c r="J945" s="72"/>
      <c r="K945" s="72"/>
    </row>
    <row r="946" spans="1:11" ht="14">
      <c r="A946" s="71"/>
      <c r="B946" s="72"/>
      <c r="C946" s="72"/>
      <c r="D946" s="72"/>
      <c r="E946" s="72"/>
      <c r="F946" s="72"/>
      <c r="G946" s="72"/>
      <c r="H946" s="72"/>
      <c r="I946" s="72"/>
      <c r="J946" s="72"/>
      <c r="K946" s="72"/>
    </row>
    <row r="947" spans="1:11" ht="14">
      <c r="A947" s="71"/>
      <c r="B947" s="72"/>
      <c r="C947" s="72"/>
      <c r="D947" s="72"/>
      <c r="E947" s="72"/>
      <c r="F947" s="72"/>
      <c r="G947" s="72"/>
      <c r="H947" s="72"/>
      <c r="I947" s="72"/>
      <c r="J947" s="72"/>
      <c r="K947" s="72"/>
    </row>
    <row r="948" spans="1:11" ht="14">
      <c r="A948" s="71"/>
      <c r="B948" s="72"/>
      <c r="C948" s="72"/>
      <c r="D948" s="72"/>
      <c r="E948" s="72"/>
      <c r="F948" s="72"/>
      <c r="G948" s="72"/>
      <c r="H948" s="72"/>
      <c r="I948" s="72"/>
      <c r="J948" s="72"/>
      <c r="K948" s="72"/>
    </row>
    <row r="949" spans="1:11" ht="14">
      <c r="A949" s="71"/>
      <c r="B949" s="72"/>
      <c r="C949" s="72"/>
      <c r="D949" s="72"/>
      <c r="E949" s="72"/>
      <c r="F949" s="72"/>
      <c r="G949" s="72"/>
      <c r="H949" s="72"/>
      <c r="I949" s="72"/>
      <c r="J949" s="72"/>
      <c r="K949" s="72"/>
    </row>
    <row r="950" spans="1:11" ht="14">
      <c r="A950" s="71"/>
      <c r="B950" s="72"/>
      <c r="C950" s="72"/>
      <c r="D950" s="72"/>
      <c r="E950" s="72"/>
      <c r="F950" s="72"/>
      <c r="G950" s="72"/>
      <c r="H950" s="72"/>
      <c r="I950" s="72"/>
      <c r="J950" s="72"/>
      <c r="K950" s="72"/>
    </row>
    <row r="951" spans="1:11" ht="14">
      <c r="A951" s="71"/>
      <c r="B951" s="72"/>
      <c r="C951" s="72"/>
      <c r="D951" s="72"/>
      <c r="E951" s="72"/>
      <c r="F951" s="72"/>
      <c r="G951" s="72"/>
      <c r="H951" s="72"/>
      <c r="I951" s="72"/>
      <c r="J951" s="72"/>
      <c r="K951" s="72"/>
    </row>
    <row r="952" spans="1:11" ht="14">
      <c r="A952" s="71"/>
      <c r="B952" s="72"/>
      <c r="C952" s="72"/>
      <c r="D952" s="72"/>
      <c r="E952" s="72"/>
      <c r="F952" s="72"/>
      <c r="G952" s="72"/>
      <c r="H952" s="72"/>
      <c r="I952" s="72"/>
      <c r="J952" s="72"/>
      <c r="K952" s="72"/>
    </row>
    <row r="953" spans="1:11" ht="14">
      <c r="A953" s="71"/>
      <c r="B953" s="72"/>
      <c r="C953" s="72"/>
      <c r="D953" s="72"/>
      <c r="E953" s="72"/>
      <c r="F953" s="72"/>
      <c r="G953" s="72"/>
      <c r="H953" s="72"/>
      <c r="I953" s="72"/>
      <c r="J953" s="72"/>
      <c r="K953" s="72"/>
    </row>
    <row r="954" spans="1:11" ht="14">
      <c r="A954" s="71"/>
      <c r="B954" s="72"/>
      <c r="C954" s="72"/>
      <c r="D954" s="72"/>
      <c r="E954" s="72"/>
      <c r="F954" s="72"/>
      <c r="G954" s="72"/>
      <c r="H954" s="72"/>
      <c r="I954" s="72"/>
      <c r="J954" s="72"/>
      <c r="K954" s="72"/>
    </row>
    <row r="955" spans="1:11" ht="14">
      <c r="A955" s="71"/>
      <c r="B955" s="72"/>
      <c r="C955" s="72"/>
      <c r="D955" s="72"/>
      <c r="E955" s="72"/>
      <c r="F955" s="72"/>
      <c r="G955" s="72"/>
      <c r="H955" s="72"/>
      <c r="I955" s="72"/>
      <c r="J955" s="72"/>
      <c r="K955" s="72"/>
    </row>
    <row r="956" spans="1:11" ht="14">
      <c r="A956" s="71"/>
      <c r="B956" s="72"/>
      <c r="C956" s="72"/>
      <c r="D956" s="72"/>
      <c r="E956" s="72"/>
      <c r="F956" s="72"/>
      <c r="G956" s="72"/>
      <c r="H956" s="72"/>
      <c r="I956" s="72"/>
      <c r="J956" s="72"/>
      <c r="K956" s="72"/>
    </row>
    <row r="957" spans="1:11" ht="14">
      <c r="A957" s="71"/>
      <c r="B957" s="72"/>
      <c r="C957" s="72"/>
      <c r="D957" s="72"/>
      <c r="E957" s="72"/>
      <c r="F957" s="72"/>
      <c r="G957" s="72"/>
      <c r="H957" s="72"/>
      <c r="I957" s="72"/>
      <c r="J957" s="72"/>
      <c r="K957" s="72"/>
    </row>
    <row r="958" spans="1:11" ht="14">
      <c r="A958" s="71"/>
      <c r="B958" s="72"/>
      <c r="C958" s="72"/>
      <c r="D958" s="72"/>
      <c r="E958" s="72"/>
      <c r="F958" s="72"/>
      <c r="G958" s="72"/>
      <c r="H958" s="72"/>
      <c r="I958" s="72"/>
      <c r="J958" s="72"/>
      <c r="K958" s="72"/>
    </row>
    <row r="959" spans="1:11" ht="14">
      <c r="A959" s="71"/>
      <c r="B959" s="72"/>
      <c r="C959" s="72"/>
      <c r="D959" s="72"/>
      <c r="E959" s="72"/>
      <c r="F959" s="72"/>
      <c r="G959" s="72"/>
      <c r="H959" s="72"/>
      <c r="I959" s="72"/>
      <c r="J959" s="72"/>
      <c r="K959" s="72"/>
    </row>
    <row r="960" spans="1:11" ht="14">
      <c r="A960" s="71"/>
      <c r="B960" s="72"/>
      <c r="C960" s="72"/>
      <c r="D960" s="72"/>
      <c r="E960" s="72"/>
      <c r="F960" s="72"/>
      <c r="G960" s="72"/>
      <c r="H960" s="72"/>
      <c r="I960" s="72"/>
      <c r="J960" s="72"/>
      <c r="K960" s="72"/>
    </row>
    <row r="961" spans="1:11" ht="14">
      <c r="A961" s="71"/>
      <c r="B961" s="72"/>
      <c r="C961" s="72"/>
      <c r="D961" s="72"/>
      <c r="E961" s="72"/>
      <c r="F961" s="72"/>
      <c r="G961" s="72"/>
      <c r="H961" s="72"/>
      <c r="I961" s="72"/>
      <c r="J961" s="72"/>
      <c r="K961" s="72"/>
    </row>
    <row r="962" spans="1:11" ht="14">
      <c r="A962" s="71"/>
      <c r="B962" s="72"/>
      <c r="C962" s="72"/>
      <c r="D962" s="72"/>
      <c r="E962" s="72"/>
      <c r="F962" s="72"/>
      <c r="G962" s="72"/>
      <c r="H962" s="72"/>
      <c r="I962" s="72"/>
      <c r="J962" s="72"/>
      <c r="K962" s="72"/>
    </row>
    <row r="963" spans="1:11" ht="14">
      <c r="A963" s="71"/>
      <c r="B963" s="72"/>
      <c r="C963" s="72"/>
      <c r="D963" s="72"/>
      <c r="E963" s="72"/>
      <c r="F963" s="72"/>
      <c r="G963" s="72"/>
      <c r="H963" s="72"/>
      <c r="I963" s="72"/>
      <c r="J963" s="72"/>
      <c r="K963" s="72"/>
    </row>
    <row r="964" spans="1:11" ht="14">
      <c r="A964" s="71"/>
      <c r="B964" s="72"/>
      <c r="C964" s="72"/>
      <c r="D964" s="72"/>
      <c r="E964" s="72"/>
      <c r="F964" s="72"/>
      <c r="G964" s="72"/>
      <c r="H964" s="72"/>
      <c r="I964" s="72"/>
      <c r="J964" s="72"/>
      <c r="K964" s="72"/>
    </row>
    <row r="965" spans="1:11" ht="14">
      <c r="A965" s="71"/>
      <c r="B965" s="72"/>
      <c r="C965" s="72"/>
      <c r="D965" s="72"/>
      <c r="E965" s="72"/>
      <c r="F965" s="72"/>
      <c r="G965" s="72"/>
      <c r="H965" s="72"/>
      <c r="I965" s="72"/>
      <c r="J965" s="72"/>
      <c r="K965" s="72"/>
    </row>
    <row r="966" spans="1:11" ht="14">
      <c r="A966" s="71"/>
      <c r="B966" s="72"/>
      <c r="C966" s="72"/>
      <c r="D966" s="72"/>
      <c r="E966" s="72"/>
      <c r="F966" s="72"/>
      <c r="G966" s="72"/>
      <c r="H966" s="72"/>
      <c r="I966" s="72"/>
      <c r="J966" s="72"/>
      <c r="K966" s="72"/>
    </row>
    <row r="967" spans="1:11" ht="14">
      <c r="A967" s="71"/>
      <c r="B967" s="72"/>
      <c r="C967" s="72"/>
      <c r="D967" s="72"/>
      <c r="E967" s="72"/>
      <c r="F967" s="72"/>
      <c r="G967" s="72"/>
      <c r="H967" s="72"/>
      <c r="I967" s="72"/>
      <c r="J967" s="72"/>
      <c r="K967" s="72"/>
    </row>
    <row r="968" spans="1:11" ht="14">
      <c r="A968" s="71"/>
      <c r="B968" s="72"/>
      <c r="C968" s="72"/>
      <c r="D968" s="72"/>
      <c r="E968" s="72"/>
      <c r="F968" s="72"/>
      <c r="G968" s="72"/>
      <c r="H968" s="72"/>
      <c r="I968" s="72"/>
      <c r="J968" s="72"/>
      <c r="K968" s="72"/>
    </row>
    <row r="969" spans="1:11" ht="14">
      <c r="A969" s="71"/>
      <c r="B969" s="72"/>
      <c r="C969" s="72"/>
      <c r="D969" s="72"/>
      <c r="E969" s="72"/>
      <c r="F969" s="72"/>
      <c r="G969" s="72"/>
      <c r="H969" s="72"/>
      <c r="I969" s="72"/>
      <c r="J969" s="72"/>
      <c r="K969" s="72"/>
    </row>
    <row r="970" spans="1:11" ht="14">
      <c r="A970" s="71"/>
      <c r="B970" s="72"/>
      <c r="C970" s="72"/>
      <c r="D970" s="72"/>
      <c r="E970" s="72"/>
      <c r="F970" s="72"/>
      <c r="G970" s="72"/>
      <c r="H970" s="72"/>
      <c r="I970" s="72"/>
      <c r="J970" s="72"/>
      <c r="K970" s="72"/>
    </row>
    <row r="971" spans="1:11" ht="14">
      <c r="A971" s="71"/>
      <c r="B971" s="72"/>
      <c r="C971" s="72"/>
      <c r="D971" s="72"/>
      <c r="E971" s="72"/>
      <c r="F971" s="72"/>
      <c r="G971" s="72"/>
      <c r="H971" s="72"/>
      <c r="I971" s="72"/>
      <c r="J971" s="72"/>
      <c r="K971" s="72"/>
    </row>
    <row r="972" spans="1:11" ht="14">
      <c r="A972" s="71"/>
      <c r="B972" s="72"/>
      <c r="C972" s="72"/>
      <c r="D972" s="72"/>
      <c r="E972" s="72"/>
      <c r="F972" s="72"/>
      <c r="G972" s="72"/>
      <c r="H972" s="72"/>
      <c r="I972" s="72"/>
      <c r="J972" s="72"/>
      <c r="K972" s="72"/>
    </row>
    <row r="973" spans="1:11" ht="14">
      <c r="A973" s="71"/>
      <c r="B973" s="72"/>
      <c r="C973" s="72"/>
      <c r="D973" s="72"/>
      <c r="E973" s="72"/>
      <c r="F973" s="72"/>
      <c r="G973" s="72"/>
      <c r="H973" s="72"/>
      <c r="I973" s="72"/>
      <c r="J973" s="72"/>
      <c r="K973" s="72"/>
    </row>
    <row r="974" spans="1:11" ht="14">
      <c r="A974" s="71"/>
      <c r="B974" s="72"/>
      <c r="C974" s="72"/>
      <c r="D974" s="72"/>
      <c r="E974" s="72"/>
      <c r="F974" s="72"/>
      <c r="G974" s="72"/>
      <c r="H974" s="72"/>
      <c r="I974" s="72"/>
      <c r="J974" s="72"/>
      <c r="K974" s="72"/>
    </row>
    <row r="975" spans="1:11" ht="14">
      <c r="A975" s="71"/>
      <c r="B975" s="72"/>
      <c r="C975" s="72"/>
      <c r="D975" s="72"/>
      <c r="E975" s="72"/>
      <c r="F975" s="72"/>
      <c r="G975" s="72"/>
      <c r="H975" s="72"/>
      <c r="I975" s="72"/>
      <c r="J975" s="72"/>
      <c r="K975" s="72"/>
    </row>
    <row r="976" spans="1:11" ht="14">
      <c r="A976" s="71"/>
      <c r="B976" s="72"/>
      <c r="C976" s="72"/>
      <c r="D976" s="72"/>
      <c r="E976" s="72"/>
      <c r="F976" s="72"/>
      <c r="G976" s="72"/>
      <c r="H976" s="72"/>
      <c r="I976" s="72"/>
      <c r="J976" s="72"/>
      <c r="K976" s="72"/>
    </row>
    <row r="977" spans="1:11" ht="14">
      <c r="A977" s="71"/>
      <c r="B977" s="72"/>
      <c r="C977" s="72"/>
      <c r="D977" s="72"/>
      <c r="E977" s="72"/>
      <c r="F977" s="72"/>
      <c r="G977" s="72"/>
      <c r="H977" s="72"/>
      <c r="I977" s="72"/>
      <c r="J977" s="72"/>
      <c r="K977" s="72"/>
    </row>
    <row r="978" spans="1:11" ht="14">
      <c r="A978" s="71"/>
      <c r="B978" s="72"/>
      <c r="C978" s="72"/>
      <c r="D978" s="72"/>
      <c r="E978" s="72"/>
      <c r="F978" s="72"/>
      <c r="G978" s="72"/>
      <c r="H978" s="72"/>
      <c r="I978" s="72"/>
      <c r="J978" s="72"/>
      <c r="K978" s="72"/>
    </row>
    <row r="979" spans="1:11" ht="14">
      <c r="A979" s="71"/>
      <c r="B979" s="72"/>
      <c r="C979" s="72"/>
      <c r="D979" s="72"/>
      <c r="E979" s="72"/>
      <c r="F979" s="72"/>
      <c r="G979" s="72"/>
      <c r="H979" s="72"/>
      <c r="I979" s="72"/>
      <c r="J979" s="72"/>
      <c r="K979" s="72"/>
    </row>
    <row r="980" spans="1:11" ht="14">
      <c r="A980" s="71"/>
      <c r="B980" s="72"/>
      <c r="C980" s="72"/>
      <c r="D980" s="72"/>
      <c r="E980" s="72"/>
      <c r="F980" s="72"/>
      <c r="G980" s="72"/>
      <c r="H980" s="72"/>
      <c r="I980" s="72"/>
      <c r="J980" s="72"/>
      <c r="K980" s="72"/>
    </row>
    <row r="981" spans="1:11" ht="14">
      <c r="A981" s="71"/>
      <c r="B981" s="72"/>
      <c r="C981" s="72"/>
      <c r="D981" s="72"/>
      <c r="E981" s="72"/>
      <c r="F981" s="72"/>
      <c r="G981" s="72"/>
      <c r="H981" s="72"/>
      <c r="I981" s="72"/>
      <c r="J981" s="72"/>
      <c r="K981" s="72"/>
    </row>
    <row r="982" spans="1:11" ht="14">
      <c r="A982" s="71"/>
      <c r="B982" s="72"/>
      <c r="C982" s="72"/>
      <c r="D982" s="72"/>
      <c r="E982" s="72"/>
      <c r="F982" s="72"/>
      <c r="G982" s="72"/>
      <c r="H982" s="72"/>
      <c r="I982" s="72"/>
      <c r="J982" s="72"/>
      <c r="K982" s="72"/>
    </row>
    <row r="983" spans="1:11" ht="14">
      <c r="A983" s="71"/>
      <c r="B983" s="72"/>
      <c r="C983" s="72"/>
      <c r="D983" s="72"/>
      <c r="E983" s="72"/>
      <c r="F983" s="72"/>
      <c r="G983" s="72"/>
      <c r="H983" s="72"/>
      <c r="I983" s="72"/>
      <c r="J983" s="72"/>
      <c r="K983" s="72"/>
    </row>
    <row r="984" spans="1:11" ht="14">
      <c r="A984" s="71"/>
      <c r="B984" s="72"/>
      <c r="C984" s="72"/>
      <c r="D984" s="72"/>
      <c r="E984" s="72"/>
      <c r="F984" s="72"/>
      <c r="G984" s="72"/>
      <c r="H984" s="72"/>
      <c r="I984" s="72"/>
      <c r="J984" s="72"/>
      <c r="K984" s="72"/>
    </row>
    <row r="985" spans="1:11" ht="14">
      <c r="A985" s="71"/>
      <c r="B985" s="72"/>
      <c r="C985" s="72"/>
      <c r="D985" s="72"/>
      <c r="E985" s="72"/>
      <c r="F985" s="72"/>
      <c r="G985" s="72"/>
      <c r="H985" s="72"/>
      <c r="I985" s="72"/>
      <c r="J985" s="72"/>
      <c r="K985" s="72"/>
    </row>
    <row r="986" spans="1:11" ht="14">
      <c r="A986" s="71"/>
      <c r="B986" s="72"/>
      <c r="C986" s="72"/>
      <c r="D986" s="72"/>
      <c r="E986" s="72"/>
      <c r="F986" s="72"/>
      <c r="G986" s="72"/>
      <c r="H986" s="72"/>
      <c r="I986" s="72"/>
      <c r="J986" s="72"/>
      <c r="K986" s="72"/>
    </row>
    <row r="987" spans="1:11" ht="14">
      <c r="A987" s="71"/>
      <c r="B987" s="72"/>
      <c r="C987" s="72"/>
      <c r="D987" s="72"/>
      <c r="E987" s="72"/>
      <c r="F987" s="72"/>
      <c r="G987" s="72"/>
      <c r="H987" s="72"/>
      <c r="I987" s="72"/>
      <c r="J987" s="72"/>
      <c r="K987" s="72"/>
    </row>
    <row r="988" spans="1:11" ht="14">
      <c r="A988" s="71"/>
      <c r="B988" s="72"/>
      <c r="C988" s="72"/>
      <c r="D988" s="72"/>
      <c r="E988" s="72"/>
      <c r="F988" s="72"/>
      <c r="G988" s="72"/>
      <c r="H988" s="72"/>
      <c r="I988" s="72"/>
      <c r="J988" s="72"/>
      <c r="K988" s="72"/>
    </row>
    <row r="989" spans="1:11" ht="14">
      <c r="A989" s="71"/>
      <c r="B989" s="72"/>
      <c r="C989" s="72"/>
      <c r="D989" s="72"/>
      <c r="E989" s="72"/>
      <c r="F989" s="72"/>
      <c r="G989" s="72"/>
      <c r="H989" s="72"/>
      <c r="I989" s="72"/>
      <c r="J989" s="72"/>
      <c r="K989" s="72"/>
    </row>
    <row r="990" spans="1:11" ht="14">
      <c r="A990" s="71"/>
      <c r="B990" s="72"/>
      <c r="C990" s="72"/>
      <c r="D990" s="72"/>
      <c r="E990" s="72"/>
      <c r="F990" s="72"/>
      <c r="G990" s="72"/>
      <c r="H990" s="72"/>
      <c r="I990" s="72"/>
      <c r="J990" s="72"/>
      <c r="K990" s="72"/>
    </row>
    <row r="991" spans="1:11" ht="14">
      <c r="A991" s="71"/>
      <c r="B991" s="72"/>
      <c r="C991" s="72"/>
      <c r="D991" s="72"/>
      <c r="E991" s="72"/>
      <c r="F991" s="72"/>
      <c r="G991" s="72"/>
      <c r="H991" s="72"/>
      <c r="I991" s="72"/>
      <c r="J991" s="72"/>
      <c r="K991" s="72"/>
    </row>
    <row r="992" spans="1:11" ht="14">
      <c r="A992" s="71"/>
      <c r="B992" s="72"/>
      <c r="C992" s="72"/>
      <c r="D992" s="72"/>
      <c r="E992" s="72"/>
      <c r="F992" s="72"/>
      <c r="G992" s="72"/>
      <c r="H992" s="72"/>
      <c r="I992" s="72"/>
      <c r="J992" s="72"/>
      <c r="K992" s="72"/>
    </row>
    <row r="993" spans="1:11" ht="14">
      <c r="A993" s="71"/>
      <c r="B993" s="72"/>
      <c r="C993" s="72"/>
      <c r="D993" s="72"/>
      <c r="E993" s="72"/>
      <c r="F993" s="72"/>
      <c r="G993" s="72"/>
      <c r="H993" s="72"/>
      <c r="I993" s="72"/>
      <c r="J993" s="72"/>
      <c r="K993" s="72"/>
    </row>
    <row r="994" spans="1:11" ht="14">
      <c r="A994" s="71"/>
      <c r="B994" s="72"/>
      <c r="C994" s="72"/>
      <c r="D994" s="72"/>
      <c r="E994" s="72"/>
      <c r="F994" s="72"/>
      <c r="G994" s="72"/>
      <c r="H994" s="72"/>
      <c r="I994" s="72"/>
      <c r="J994" s="72"/>
      <c r="K994" s="72"/>
    </row>
    <row r="995" spans="1:11" ht="14">
      <c r="A995" s="71"/>
      <c r="B995" s="72"/>
      <c r="C995" s="72"/>
      <c r="D995" s="72"/>
      <c r="E995" s="72"/>
      <c r="F995" s="72"/>
      <c r="G995" s="72"/>
      <c r="H995" s="72"/>
      <c r="I995" s="72"/>
      <c r="J995" s="72"/>
      <c r="K995" s="72"/>
    </row>
    <row r="996" spans="1:11" ht="14">
      <c r="A996" s="71"/>
      <c r="B996" s="72"/>
      <c r="C996" s="72"/>
      <c r="D996" s="72"/>
      <c r="E996" s="72"/>
      <c r="F996" s="72"/>
      <c r="G996" s="72"/>
      <c r="H996" s="72"/>
      <c r="I996" s="72"/>
      <c r="J996" s="72"/>
      <c r="K996" s="72"/>
    </row>
    <row r="997" spans="1:11" ht="14">
      <c r="A997" s="71"/>
      <c r="B997" s="72"/>
      <c r="C997" s="72"/>
      <c r="D997" s="72"/>
      <c r="E997" s="72"/>
      <c r="F997" s="72"/>
      <c r="G997" s="72"/>
      <c r="H997" s="72"/>
      <c r="I997" s="72"/>
      <c r="J997" s="72"/>
      <c r="K997" s="72"/>
    </row>
    <row r="998" spans="1:11" ht="14">
      <c r="A998" s="71"/>
      <c r="B998" s="72"/>
      <c r="C998" s="72"/>
      <c r="D998" s="72"/>
      <c r="E998" s="72"/>
      <c r="F998" s="72"/>
      <c r="G998" s="72"/>
      <c r="H998" s="72"/>
      <c r="I998" s="72"/>
      <c r="J998" s="72"/>
      <c r="K998" s="72"/>
    </row>
    <row r="999" spans="1:11" ht="14">
      <c r="A999" s="71"/>
      <c r="B999" s="72"/>
      <c r="C999" s="72"/>
      <c r="D999" s="72"/>
      <c r="E999" s="72"/>
      <c r="F999" s="72"/>
      <c r="G999" s="72"/>
      <c r="H999" s="72"/>
      <c r="I999" s="72"/>
      <c r="J999" s="72"/>
      <c r="K999" s="72"/>
    </row>
    <row r="1000" spans="1:11" ht="14">
      <c r="A1000" s="71"/>
      <c r="B1000" s="72"/>
      <c r="C1000" s="72"/>
      <c r="D1000" s="72"/>
      <c r="E1000" s="72"/>
      <c r="F1000" s="72"/>
      <c r="G1000" s="72"/>
      <c r="H1000" s="72"/>
      <c r="I1000" s="72"/>
      <c r="J1000" s="72"/>
      <c r="K1000" s="72"/>
    </row>
  </sheetData>
  <hyperlinks>
    <hyperlink ref="K3" r:id="rId1" xr:uid="{00000000-0004-0000-0700-000000000000}"/>
    <hyperlink ref="K27" r:id="rId2" xr:uid="{00000000-0004-0000-0700-000001000000}"/>
    <hyperlink ref="K29" r:id="rId3" xr:uid="{00000000-0004-0000-0700-000002000000}"/>
    <hyperlink ref="K34" r:id="rId4" xr:uid="{00000000-0004-0000-0700-000003000000}"/>
    <hyperlink ref="K38" r:id="rId5" xr:uid="{00000000-0004-0000-0700-000004000000}"/>
    <hyperlink ref="K40" r:id="rId6" xr:uid="{00000000-0004-0000-0700-000005000000}"/>
    <hyperlink ref="K41" r:id="rId7" xr:uid="{00000000-0004-0000-0700-000006000000}"/>
    <hyperlink ref="K43" r:id="rId8" xr:uid="{00000000-0004-0000-0700-000007000000}"/>
    <hyperlink ref="K44" r:id="rId9" xr:uid="{00000000-0004-0000-0700-000008000000}"/>
    <hyperlink ref="K47" r:id="rId10" xr:uid="{00000000-0004-0000-0700-000009000000}"/>
    <hyperlink ref="T48" r:id="rId11" xr:uid="{00000000-0004-0000-0700-00000A000000}"/>
    <hyperlink ref="T49" r:id="rId12" xr:uid="{00000000-0004-0000-0700-00000B000000}"/>
    <hyperlink ref="T50" r:id="rId13" xr:uid="{00000000-0004-0000-0700-00000C000000}"/>
    <hyperlink ref="T51" r:id="rId14" xr:uid="{00000000-0004-0000-0700-00000D000000}"/>
    <hyperlink ref="T52" r:id="rId15" xr:uid="{00000000-0004-0000-0700-00000E000000}"/>
    <hyperlink ref="T53" r:id="rId16" xr:uid="{00000000-0004-0000-0700-00000F000000}"/>
    <hyperlink ref="T54" r:id="rId17" xr:uid="{00000000-0004-0000-0700-000010000000}"/>
    <hyperlink ref="T55" r:id="rId18" xr:uid="{00000000-0004-0000-0700-000011000000}"/>
    <hyperlink ref="T56" r:id="rId19" xr:uid="{00000000-0004-0000-0700-000012000000}"/>
    <hyperlink ref="T57" r:id="rId20" xr:uid="{00000000-0004-0000-0700-000013000000}"/>
    <hyperlink ref="T58" r:id="rId21" xr:uid="{00000000-0004-0000-0700-000014000000}"/>
    <hyperlink ref="T59" r:id="rId22" xr:uid="{00000000-0004-0000-0700-000015000000}"/>
    <hyperlink ref="K60" r:id="rId23" xr:uid="{00000000-0004-0000-0700-000016000000}"/>
    <hyperlink ref="T60" r:id="rId24" xr:uid="{00000000-0004-0000-0700-000017000000}"/>
    <hyperlink ref="T61" r:id="rId25" xr:uid="{00000000-0004-0000-0700-000018000000}"/>
    <hyperlink ref="K62" r:id="rId26" xr:uid="{00000000-0004-0000-0700-000019000000}"/>
    <hyperlink ref="T62" r:id="rId27" xr:uid="{00000000-0004-0000-0700-00001A000000}"/>
    <hyperlink ref="T63" r:id="rId28" xr:uid="{00000000-0004-0000-0700-00001B000000}"/>
    <hyperlink ref="T64" r:id="rId29" xr:uid="{00000000-0004-0000-0700-00001C000000}"/>
    <hyperlink ref="T65" r:id="rId30" xr:uid="{00000000-0004-0000-0700-00001D000000}"/>
    <hyperlink ref="T66" r:id="rId31" xr:uid="{00000000-0004-0000-0700-00001E000000}"/>
    <hyperlink ref="K67" r:id="rId32" xr:uid="{00000000-0004-0000-0700-00001F000000}"/>
    <hyperlink ref="T67" r:id="rId33" xr:uid="{00000000-0004-0000-0700-000020000000}"/>
    <hyperlink ref="T68" r:id="rId34" xr:uid="{00000000-0004-0000-0700-000021000000}"/>
    <hyperlink ref="T69" r:id="rId35" xr:uid="{00000000-0004-0000-0700-000022000000}"/>
    <hyperlink ref="T70" r:id="rId36" xr:uid="{00000000-0004-0000-0700-000023000000}"/>
    <hyperlink ref="T71" r:id="rId37" xr:uid="{00000000-0004-0000-0700-000024000000}"/>
    <hyperlink ref="K72" r:id="rId38" xr:uid="{00000000-0004-0000-0700-000025000000}"/>
    <hyperlink ref="T72" r:id="rId39" xr:uid="{00000000-0004-0000-0700-000026000000}"/>
    <hyperlink ref="T73" r:id="rId40" xr:uid="{00000000-0004-0000-0700-000027000000}"/>
    <hyperlink ref="T74" r:id="rId41" xr:uid="{00000000-0004-0000-0700-000028000000}"/>
    <hyperlink ref="T75" r:id="rId42" xr:uid="{00000000-0004-0000-0700-000029000000}"/>
    <hyperlink ref="K76" r:id="rId43" xr:uid="{00000000-0004-0000-0700-00002A000000}"/>
    <hyperlink ref="T76" r:id="rId44" xr:uid="{00000000-0004-0000-0700-00002B000000}"/>
    <hyperlink ref="T77" r:id="rId45" xr:uid="{00000000-0004-0000-0700-00002C000000}"/>
    <hyperlink ref="T78" r:id="rId46" xr:uid="{00000000-0004-0000-0700-00002D000000}"/>
    <hyperlink ref="T79" r:id="rId47" xr:uid="{00000000-0004-0000-0700-00002E000000}"/>
    <hyperlink ref="T80" r:id="rId48" xr:uid="{00000000-0004-0000-0700-00002F000000}"/>
    <hyperlink ref="T81" r:id="rId49" xr:uid="{00000000-0004-0000-0700-000030000000}"/>
    <hyperlink ref="T82" r:id="rId50" xr:uid="{00000000-0004-0000-0700-000031000000}"/>
    <hyperlink ref="K83" r:id="rId51" xr:uid="{00000000-0004-0000-0700-000032000000}"/>
    <hyperlink ref="T83" r:id="rId52" xr:uid="{00000000-0004-0000-0700-000033000000}"/>
    <hyperlink ref="K84" r:id="rId53" xr:uid="{00000000-0004-0000-0700-000034000000}"/>
    <hyperlink ref="T84" r:id="rId54" xr:uid="{00000000-0004-0000-0700-000035000000}"/>
    <hyperlink ref="K85" r:id="rId55" xr:uid="{00000000-0004-0000-0700-000036000000}"/>
    <hyperlink ref="T85" r:id="rId56" xr:uid="{00000000-0004-0000-0700-000037000000}"/>
    <hyperlink ref="T86" r:id="rId57" xr:uid="{00000000-0004-0000-0700-000038000000}"/>
    <hyperlink ref="T87" r:id="rId58" xr:uid="{00000000-0004-0000-0700-000039000000}"/>
    <hyperlink ref="T88" r:id="rId59" xr:uid="{00000000-0004-0000-0700-00003A000000}"/>
    <hyperlink ref="T89" r:id="rId60" xr:uid="{00000000-0004-0000-0700-00003B000000}"/>
    <hyperlink ref="T90" r:id="rId61" xr:uid="{00000000-0004-0000-0700-00003C000000}"/>
    <hyperlink ref="T91" r:id="rId62" xr:uid="{00000000-0004-0000-0700-00003D000000}"/>
    <hyperlink ref="T92" r:id="rId63" xr:uid="{00000000-0004-0000-0700-00003E000000}"/>
    <hyperlink ref="T93" r:id="rId64" xr:uid="{00000000-0004-0000-0700-00003F000000}"/>
    <hyperlink ref="K113" r:id="rId65" xr:uid="{00000000-0004-0000-0700-000040000000}"/>
    <hyperlink ref="K117" r:id="rId66" xr:uid="{00000000-0004-0000-0700-000041000000}"/>
    <hyperlink ref="K125" r:id="rId67" xr:uid="{00000000-0004-0000-0700-000042000000}"/>
    <hyperlink ref="K140" r:id="rId68" xr:uid="{00000000-0004-0000-0700-000043000000}"/>
    <hyperlink ref="K141" r:id="rId69" xr:uid="{00000000-0004-0000-0700-000044000000}"/>
    <hyperlink ref="K142" r:id="rId70" xr:uid="{00000000-0004-0000-0700-000045000000}"/>
    <hyperlink ref="K143" r:id="rId71" xr:uid="{00000000-0004-0000-0700-000046000000}"/>
    <hyperlink ref="K144" r:id="rId72" xr:uid="{00000000-0004-0000-0700-000047000000}"/>
    <hyperlink ref="K145" r:id="rId73" xr:uid="{00000000-0004-0000-0700-000048000000}"/>
    <hyperlink ref="K146" r:id="rId74" xr:uid="{00000000-0004-0000-0700-000049000000}"/>
    <hyperlink ref="K147" r:id="rId75" xr:uid="{00000000-0004-0000-0700-00004A000000}"/>
    <hyperlink ref="K148" r:id="rId76" xr:uid="{00000000-0004-0000-0700-00004B000000}"/>
    <hyperlink ref="K149" r:id="rId77" xr:uid="{00000000-0004-0000-0700-00004C000000}"/>
    <hyperlink ref="K150" r:id="rId78" xr:uid="{00000000-0004-0000-0700-00004D000000}"/>
    <hyperlink ref="K151" r:id="rId79" xr:uid="{00000000-0004-0000-0700-00004E000000}"/>
    <hyperlink ref="K152" r:id="rId80" xr:uid="{00000000-0004-0000-0700-00004F000000}"/>
    <hyperlink ref="K153" r:id="rId81" xr:uid="{00000000-0004-0000-0700-000050000000}"/>
    <hyperlink ref="K154" r:id="rId82" xr:uid="{00000000-0004-0000-0700-000051000000}"/>
    <hyperlink ref="K155" r:id="rId83" xr:uid="{00000000-0004-0000-0700-000052000000}"/>
    <hyperlink ref="K156" r:id="rId84" xr:uid="{00000000-0004-0000-0700-000053000000}"/>
    <hyperlink ref="K157" r:id="rId85" xr:uid="{00000000-0004-0000-0700-000054000000}"/>
    <hyperlink ref="K158" r:id="rId86" xr:uid="{00000000-0004-0000-0700-000055000000}"/>
    <hyperlink ref="K159" r:id="rId87" xr:uid="{00000000-0004-0000-0700-000056000000}"/>
    <hyperlink ref="K160" r:id="rId88" xr:uid="{00000000-0004-0000-0700-000057000000}"/>
    <hyperlink ref="K164" r:id="rId89" xr:uid="{00000000-0004-0000-0700-000058000000}"/>
    <hyperlink ref="K165" r:id="rId90" xr:uid="{00000000-0004-0000-0700-000059000000}"/>
    <hyperlink ref="K167" r:id="rId91" xr:uid="{00000000-0004-0000-0700-00005A000000}"/>
    <hyperlink ref="K168" r:id="rId92" xr:uid="{00000000-0004-0000-0700-00005B000000}"/>
    <hyperlink ref="K171" r:id="rId93" xr:uid="{00000000-0004-0000-0700-00005C000000}"/>
    <hyperlink ref="K172" r:id="rId94" xr:uid="{00000000-0004-0000-0700-00005D000000}"/>
    <hyperlink ref="K173" r:id="rId95" xr:uid="{00000000-0004-0000-0700-00005E000000}"/>
    <hyperlink ref="K174" r:id="rId96" xr:uid="{00000000-0004-0000-0700-00005F000000}"/>
    <hyperlink ref="K177" r:id="rId97" xr:uid="{00000000-0004-0000-0700-000060000000}"/>
    <hyperlink ref="K178" r:id="rId98" xr:uid="{00000000-0004-0000-0700-000061000000}"/>
    <hyperlink ref="K183" r:id="rId99" xr:uid="{00000000-0004-0000-0700-000062000000}"/>
    <hyperlink ref="K185" r:id="rId100" xr:uid="{00000000-0004-0000-0700-000063000000}"/>
    <hyperlink ref="K194" r:id="rId101" xr:uid="{00000000-0004-0000-0700-000064000000}"/>
    <hyperlink ref="K195" r:id="rId102" xr:uid="{00000000-0004-0000-0700-000065000000}"/>
    <hyperlink ref="K200" r:id="rId103" xr:uid="{00000000-0004-0000-0700-000066000000}"/>
    <hyperlink ref="K208" r:id="rId104" xr:uid="{00000000-0004-0000-0700-000067000000}"/>
    <hyperlink ref="K210" r:id="rId105" xr:uid="{00000000-0004-0000-0700-000068000000}"/>
    <hyperlink ref="K212" r:id="rId106" xr:uid="{00000000-0004-0000-0700-000069000000}"/>
    <hyperlink ref="K217" r:id="rId107" xr:uid="{00000000-0004-0000-0700-00006A000000}"/>
    <hyperlink ref="K224" r:id="rId108" xr:uid="{00000000-0004-0000-0700-00006B000000}"/>
    <hyperlink ref="K225" r:id="rId109" xr:uid="{00000000-0004-0000-0700-00006C000000}"/>
    <hyperlink ref="K228" r:id="rId110" xr:uid="{00000000-0004-0000-0700-00006D000000}"/>
    <hyperlink ref="K229" r:id="rId111" xr:uid="{00000000-0004-0000-0700-00006E000000}"/>
    <hyperlink ref="K230" r:id="rId112" xr:uid="{00000000-0004-0000-0700-00006F000000}"/>
  </hyperlinks>
  <pageMargins left="0.7" right="0.7" top="0.75" bottom="0.75" header="0.3" footer="0.3"/>
  <tableParts count="2">
    <tablePart r:id="rId113"/>
    <tablePart r:id="rId11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900FF"/>
    <outlinePr summaryBelow="0" summaryRight="0"/>
  </sheetPr>
  <dimension ref="A1:G1000"/>
  <sheetViews>
    <sheetView tabSelected="1" workbookViewId="0">
      <selection activeCell="C4" sqref="C4"/>
    </sheetView>
  </sheetViews>
  <sheetFormatPr baseColWidth="10" defaultColWidth="12.6640625" defaultRowHeight="15" customHeight="1"/>
  <cols>
    <col min="3" max="3" width="41.83203125" customWidth="1"/>
    <col min="4" max="4" width="46.5" customWidth="1"/>
    <col min="5" max="5" width="18.83203125" customWidth="1"/>
    <col min="6" max="6" width="41.1640625" customWidth="1"/>
    <col min="7" max="7" width="58.6640625" customWidth="1"/>
  </cols>
  <sheetData>
    <row r="1" spans="1:7" ht="15" customHeight="1">
      <c r="A1" s="73" t="s">
        <v>1</v>
      </c>
      <c r="B1" s="73" t="s">
        <v>3791</v>
      </c>
      <c r="C1" s="73" t="s">
        <v>3792</v>
      </c>
      <c r="D1" s="73" t="s">
        <v>3793</v>
      </c>
      <c r="E1" s="73" t="s">
        <v>3794</v>
      </c>
      <c r="F1" s="73" t="s">
        <v>2824</v>
      </c>
      <c r="G1" s="73" t="s">
        <v>3795</v>
      </c>
    </row>
    <row r="2" spans="1:7" ht="15" customHeight="1">
      <c r="A2" s="74" t="s">
        <v>23</v>
      </c>
      <c r="B2" s="74">
        <v>1</v>
      </c>
      <c r="C2" s="74" t="s">
        <v>3796</v>
      </c>
      <c r="D2" s="74" t="s">
        <v>3797</v>
      </c>
      <c r="E2" s="74" t="s">
        <v>3798</v>
      </c>
      <c r="F2" s="74" t="s">
        <v>3799</v>
      </c>
      <c r="G2" s="74" t="s">
        <v>3800</v>
      </c>
    </row>
    <row r="3" spans="1:7" ht="15" customHeight="1">
      <c r="A3" s="74" t="s">
        <v>45</v>
      </c>
      <c r="B3" s="74">
        <v>3</v>
      </c>
      <c r="C3" s="74" t="s">
        <v>3801</v>
      </c>
      <c r="D3" s="74" t="s">
        <v>3802</v>
      </c>
      <c r="E3" s="74" t="s">
        <v>3803</v>
      </c>
      <c r="F3" s="74" t="s">
        <v>3804</v>
      </c>
      <c r="G3" s="74" t="s">
        <v>3805</v>
      </c>
    </row>
    <row r="4" spans="1:7" ht="15" customHeight="1">
      <c r="A4" s="74" t="s">
        <v>13</v>
      </c>
      <c r="B4" s="74">
        <v>3</v>
      </c>
      <c r="C4" s="74" t="s">
        <v>5178</v>
      </c>
      <c r="D4" s="74" t="s">
        <v>3802</v>
      </c>
      <c r="E4" s="74" t="s">
        <v>3807</v>
      </c>
      <c r="F4" s="74" t="s">
        <v>3808</v>
      </c>
      <c r="G4" s="74" t="s">
        <v>5179</v>
      </c>
    </row>
    <row r="5" spans="1:7" ht="15" customHeight="1">
      <c r="A5" s="74" t="s">
        <v>134</v>
      </c>
      <c r="B5" s="74">
        <v>2</v>
      </c>
      <c r="C5" s="74" t="s">
        <v>3810</v>
      </c>
      <c r="D5" s="74" t="s">
        <v>3811</v>
      </c>
      <c r="E5" s="74" t="s">
        <v>3812</v>
      </c>
      <c r="F5" s="74" t="s">
        <v>3813</v>
      </c>
      <c r="G5" s="74" t="s">
        <v>3814</v>
      </c>
    </row>
    <row r="6" spans="1:7" ht="15" customHeight="1">
      <c r="A6" s="74" t="s">
        <v>83</v>
      </c>
      <c r="B6" s="74">
        <v>1</v>
      </c>
      <c r="C6" s="74" t="s">
        <v>3815</v>
      </c>
      <c r="D6" s="74" t="s">
        <v>3816</v>
      </c>
      <c r="E6" s="74" t="s">
        <v>3817</v>
      </c>
      <c r="F6" s="74" t="s">
        <v>3818</v>
      </c>
      <c r="G6" s="74" t="s">
        <v>3819</v>
      </c>
    </row>
    <row r="7" spans="1:7" ht="15" customHeight="1">
      <c r="A7" s="74" t="s">
        <v>119</v>
      </c>
      <c r="B7" s="74">
        <v>2</v>
      </c>
      <c r="C7" s="74" t="s">
        <v>3820</v>
      </c>
      <c r="D7" s="74" t="s">
        <v>3821</v>
      </c>
      <c r="E7" s="74" t="s">
        <v>3822</v>
      </c>
      <c r="F7" s="74" t="s">
        <v>3823</v>
      </c>
      <c r="G7" s="74" t="s">
        <v>3824</v>
      </c>
    </row>
    <row r="8" spans="1:7" ht="15" customHeight="1">
      <c r="A8" s="74" t="s">
        <v>199</v>
      </c>
      <c r="B8" s="74">
        <v>3</v>
      </c>
      <c r="C8" s="74" t="s">
        <v>3825</v>
      </c>
      <c r="D8" s="74" t="s">
        <v>3802</v>
      </c>
      <c r="E8" s="74" t="s">
        <v>3826</v>
      </c>
      <c r="F8" s="74" t="s">
        <v>3827</v>
      </c>
      <c r="G8" s="74" t="s">
        <v>3828</v>
      </c>
    </row>
    <row r="9" spans="1:7" ht="15" customHeight="1">
      <c r="A9" s="74" t="s">
        <v>396</v>
      </c>
      <c r="B9" s="74">
        <v>3</v>
      </c>
      <c r="C9" s="74" t="s">
        <v>3829</v>
      </c>
      <c r="D9" s="74" t="s">
        <v>3802</v>
      </c>
      <c r="E9" s="74" t="s">
        <v>3830</v>
      </c>
      <c r="F9" s="74" t="s">
        <v>3831</v>
      </c>
      <c r="G9" s="74" t="s">
        <v>3832</v>
      </c>
    </row>
    <row r="10" spans="1:7" ht="15" customHeight="1">
      <c r="A10" s="74" t="s">
        <v>544</v>
      </c>
      <c r="B10" s="74">
        <v>3</v>
      </c>
      <c r="C10" s="74" t="s">
        <v>3833</v>
      </c>
      <c r="D10" s="74" t="s">
        <v>3802</v>
      </c>
      <c r="E10" s="74" t="s">
        <v>3834</v>
      </c>
      <c r="F10" s="74" t="s">
        <v>3835</v>
      </c>
      <c r="G10" s="74" t="s">
        <v>3836</v>
      </c>
    </row>
    <row r="11" spans="1:7" ht="15" customHeight="1">
      <c r="A11" s="74" t="s">
        <v>127</v>
      </c>
      <c r="B11" s="74">
        <v>3</v>
      </c>
      <c r="C11" s="74" t="s">
        <v>3837</v>
      </c>
      <c r="D11" s="74" t="s">
        <v>3802</v>
      </c>
      <c r="E11" s="74" t="s">
        <v>3838</v>
      </c>
      <c r="F11" s="74" t="s">
        <v>3839</v>
      </c>
      <c r="G11" s="74" t="s">
        <v>3840</v>
      </c>
    </row>
    <row r="12" spans="1:7" ht="15" customHeight="1">
      <c r="A12" s="74" t="s">
        <v>184</v>
      </c>
      <c r="B12" s="74">
        <v>2</v>
      </c>
      <c r="C12" s="74" t="s">
        <v>3841</v>
      </c>
      <c r="D12" s="74" t="s">
        <v>3842</v>
      </c>
      <c r="E12" s="74" t="s">
        <v>3843</v>
      </c>
      <c r="F12" s="74" t="s">
        <v>3844</v>
      </c>
      <c r="G12" s="74" t="s">
        <v>3845</v>
      </c>
    </row>
    <row r="13" spans="1:7" ht="15" customHeight="1">
      <c r="A13" s="74" t="s">
        <v>143</v>
      </c>
      <c r="B13" s="74">
        <v>3</v>
      </c>
      <c r="C13" s="74" t="s">
        <v>3846</v>
      </c>
      <c r="D13" s="74" t="s">
        <v>3802</v>
      </c>
      <c r="E13" s="74" t="s">
        <v>3847</v>
      </c>
      <c r="F13" s="74" t="s">
        <v>3848</v>
      </c>
      <c r="G13" s="74" t="s">
        <v>3849</v>
      </c>
    </row>
    <row r="14" spans="1:7" ht="15" customHeight="1">
      <c r="A14" s="74" t="s">
        <v>612</v>
      </c>
      <c r="B14" s="74">
        <v>2</v>
      </c>
      <c r="C14" s="74" t="s">
        <v>3850</v>
      </c>
      <c r="D14" s="74" t="s">
        <v>3851</v>
      </c>
      <c r="E14" s="74" t="s">
        <v>3852</v>
      </c>
      <c r="F14" s="74" t="s">
        <v>3853</v>
      </c>
      <c r="G14" s="74" t="s">
        <v>3854</v>
      </c>
    </row>
    <row r="15" spans="1:7" ht="15" customHeight="1">
      <c r="A15" s="74" t="s">
        <v>605</v>
      </c>
      <c r="B15" s="74">
        <v>2</v>
      </c>
      <c r="C15" s="74" t="s">
        <v>3855</v>
      </c>
      <c r="D15" s="74" t="s">
        <v>3842</v>
      </c>
      <c r="E15" s="74" t="s">
        <v>3856</v>
      </c>
      <c r="F15" s="74" t="s">
        <v>3857</v>
      </c>
      <c r="G15" s="74" t="s">
        <v>3858</v>
      </c>
    </row>
    <row r="16" spans="1:7" ht="15" customHeight="1">
      <c r="A16" s="74" t="s">
        <v>310</v>
      </c>
      <c r="B16" s="74">
        <v>3</v>
      </c>
      <c r="C16" s="74" t="s">
        <v>3859</v>
      </c>
      <c r="D16" s="74" t="s">
        <v>3802</v>
      </c>
      <c r="E16" s="74" t="s">
        <v>3860</v>
      </c>
      <c r="F16" s="74" t="s">
        <v>3861</v>
      </c>
      <c r="G16" s="74" t="s">
        <v>3862</v>
      </c>
    </row>
    <row r="17" spans="1:7" ht="15" customHeight="1">
      <c r="A17" s="74" t="s">
        <v>557</v>
      </c>
      <c r="B17" s="74">
        <v>3</v>
      </c>
      <c r="C17" s="74" t="s">
        <v>3863</v>
      </c>
      <c r="D17" s="74" t="s">
        <v>3802</v>
      </c>
      <c r="E17" s="74" t="s">
        <v>3864</v>
      </c>
      <c r="F17" s="74" t="s">
        <v>3865</v>
      </c>
      <c r="G17" s="74" t="s">
        <v>3866</v>
      </c>
    </row>
    <row r="18" spans="1:7" ht="15" customHeight="1">
      <c r="A18" s="74" t="s">
        <v>280</v>
      </c>
      <c r="B18" s="74">
        <v>3</v>
      </c>
      <c r="C18" s="74" t="s">
        <v>3867</v>
      </c>
      <c r="D18" s="74" t="s">
        <v>3802</v>
      </c>
      <c r="E18" s="74" t="s">
        <v>3868</v>
      </c>
      <c r="F18" s="74" t="s">
        <v>3869</v>
      </c>
      <c r="G18" s="74" t="s">
        <v>3870</v>
      </c>
    </row>
    <row r="19" spans="1:7" ht="15" customHeight="1">
      <c r="A19" s="74" t="s">
        <v>215</v>
      </c>
      <c r="B19" s="74">
        <v>1</v>
      </c>
      <c r="C19" s="74" t="s">
        <v>3871</v>
      </c>
      <c r="D19" s="74" t="s">
        <v>3872</v>
      </c>
      <c r="E19" s="74" t="s">
        <v>3873</v>
      </c>
      <c r="F19" s="74" t="s">
        <v>3874</v>
      </c>
      <c r="G19" s="74" t="s">
        <v>3875</v>
      </c>
    </row>
    <row r="20" spans="1:7" ht="15" customHeight="1">
      <c r="A20" s="74" t="s">
        <v>303</v>
      </c>
      <c r="B20" s="74">
        <v>3</v>
      </c>
      <c r="C20" s="74" t="s">
        <v>3876</v>
      </c>
      <c r="D20" s="74" t="s">
        <v>3877</v>
      </c>
      <c r="E20" s="74" t="s">
        <v>3878</v>
      </c>
      <c r="F20" s="74" t="s">
        <v>3879</v>
      </c>
      <c r="G20" s="74" t="s">
        <v>3880</v>
      </c>
    </row>
    <row r="21" spans="1:7" ht="15" customHeight="1">
      <c r="A21" s="74" t="s">
        <v>473</v>
      </c>
      <c r="B21" s="74">
        <v>3</v>
      </c>
      <c r="C21" s="74" t="s">
        <v>3881</v>
      </c>
      <c r="D21" s="74" t="s">
        <v>3802</v>
      </c>
      <c r="E21" s="74" t="s">
        <v>3882</v>
      </c>
      <c r="F21" s="74" t="s">
        <v>3883</v>
      </c>
      <c r="G21" s="74" t="s">
        <v>3884</v>
      </c>
    </row>
    <row r="22" spans="1:7" ht="15" customHeight="1">
      <c r="A22" s="74" t="s">
        <v>681</v>
      </c>
      <c r="B22" s="74">
        <v>2</v>
      </c>
      <c r="C22" s="74" t="s">
        <v>3885</v>
      </c>
      <c r="D22" s="74" t="s">
        <v>3886</v>
      </c>
      <c r="E22" s="74" t="s">
        <v>3887</v>
      </c>
      <c r="F22" s="74" t="s">
        <v>3888</v>
      </c>
      <c r="G22" s="74" t="s">
        <v>3889</v>
      </c>
    </row>
    <row r="23" spans="1:7" ht="15" customHeight="1">
      <c r="A23" s="74" t="s">
        <v>92</v>
      </c>
      <c r="B23" s="74">
        <v>2</v>
      </c>
      <c r="C23" s="74" t="s">
        <v>3890</v>
      </c>
      <c r="D23" s="74" t="s">
        <v>3891</v>
      </c>
      <c r="E23" s="74" t="s">
        <v>3892</v>
      </c>
      <c r="F23" s="74" t="s">
        <v>3893</v>
      </c>
      <c r="G23" s="74" t="s">
        <v>3894</v>
      </c>
    </row>
    <row r="24" spans="1:7" ht="15" customHeight="1">
      <c r="A24" s="74" t="s">
        <v>168</v>
      </c>
      <c r="B24" s="74">
        <v>3</v>
      </c>
      <c r="C24" s="74" t="s">
        <v>3895</v>
      </c>
      <c r="D24" s="74" t="s">
        <v>3802</v>
      </c>
      <c r="E24" s="74" t="s">
        <v>3896</v>
      </c>
      <c r="F24" s="74" t="s">
        <v>3897</v>
      </c>
      <c r="G24" s="74" t="s">
        <v>3898</v>
      </c>
    </row>
    <row r="25" spans="1:7" ht="15" customHeight="1">
      <c r="A25" s="74" t="s">
        <v>675</v>
      </c>
      <c r="B25" s="74">
        <v>2</v>
      </c>
      <c r="C25" s="74" t="s">
        <v>3899</v>
      </c>
      <c r="D25" s="74" t="s">
        <v>3900</v>
      </c>
      <c r="E25" s="74" t="s">
        <v>3901</v>
      </c>
      <c r="F25" s="74" t="s">
        <v>3902</v>
      </c>
      <c r="G25" s="74" t="s">
        <v>3903</v>
      </c>
    </row>
    <row r="26" spans="1:7" ht="15" customHeight="1">
      <c r="A26" s="74" t="s">
        <v>288</v>
      </c>
      <c r="B26" s="74">
        <v>2</v>
      </c>
      <c r="C26" s="74" t="s">
        <v>3904</v>
      </c>
      <c r="D26" s="74" t="s">
        <v>3905</v>
      </c>
      <c r="E26" s="74" t="s">
        <v>3906</v>
      </c>
      <c r="F26" s="74" t="s">
        <v>3907</v>
      </c>
      <c r="G26" s="74" t="s">
        <v>3908</v>
      </c>
    </row>
    <row r="27" spans="1:7" ht="15" customHeight="1">
      <c r="A27" s="74" t="s">
        <v>435</v>
      </c>
      <c r="B27" s="74">
        <v>1</v>
      </c>
      <c r="C27" s="74" t="s">
        <v>3909</v>
      </c>
      <c r="D27" s="74" t="s">
        <v>3910</v>
      </c>
      <c r="E27" s="74" t="s">
        <v>3911</v>
      </c>
      <c r="F27" s="74" t="s">
        <v>3912</v>
      </c>
      <c r="G27" s="74" t="s">
        <v>3913</v>
      </c>
    </row>
    <row r="28" spans="1:7" ht="15" customHeight="1">
      <c r="A28" s="74" t="s">
        <v>176</v>
      </c>
      <c r="B28" s="74">
        <v>3</v>
      </c>
      <c r="C28" s="74" t="s">
        <v>3914</v>
      </c>
      <c r="D28" s="74" t="s">
        <v>3802</v>
      </c>
      <c r="E28" s="74" t="s">
        <v>3915</v>
      </c>
      <c r="F28" s="74" t="s">
        <v>3916</v>
      </c>
      <c r="G28" s="74" t="s">
        <v>3917</v>
      </c>
    </row>
    <row r="29" spans="1:7" ht="15" customHeight="1">
      <c r="A29" s="74" t="s">
        <v>297</v>
      </c>
      <c r="B29" s="74">
        <v>2</v>
      </c>
      <c r="C29" s="74" t="s">
        <v>3918</v>
      </c>
      <c r="D29" s="74" t="s">
        <v>3919</v>
      </c>
      <c r="E29" s="74" t="s">
        <v>3920</v>
      </c>
      <c r="F29" s="74" t="s">
        <v>3921</v>
      </c>
      <c r="G29" s="74" t="s">
        <v>3922</v>
      </c>
    </row>
    <row r="30" spans="1:7" ht="15" customHeight="1">
      <c r="A30" s="74" t="s">
        <v>563</v>
      </c>
      <c r="B30" s="74">
        <v>2</v>
      </c>
      <c r="C30" s="74" t="s">
        <v>3923</v>
      </c>
      <c r="D30" s="74" t="s">
        <v>3924</v>
      </c>
      <c r="E30" s="74" t="s">
        <v>3925</v>
      </c>
      <c r="F30" s="74" t="s">
        <v>3926</v>
      </c>
      <c r="G30" s="74" t="s">
        <v>3927</v>
      </c>
    </row>
    <row r="31" spans="1:7" ht="15" customHeight="1">
      <c r="A31" s="74" t="s">
        <v>539</v>
      </c>
      <c r="B31" s="74">
        <v>3</v>
      </c>
      <c r="C31" s="74" t="s">
        <v>3928</v>
      </c>
      <c r="D31" s="74" t="s">
        <v>3802</v>
      </c>
      <c r="E31" s="74" t="s">
        <v>3929</v>
      </c>
      <c r="F31" s="74" t="s">
        <v>3930</v>
      </c>
      <c r="G31" s="74" t="s">
        <v>3931</v>
      </c>
    </row>
    <row r="32" spans="1:7" ht="15" customHeight="1">
      <c r="A32" s="74" t="s">
        <v>402</v>
      </c>
      <c r="B32" s="74">
        <v>1</v>
      </c>
      <c r="C32" s="74" t="s">
        <v>3932</v>
      </c>
      <c r="D32" s="74" t="s">
        <v>3933</v>
      </c>
      <c r="E32" s="74" t="s">
        <v>3934</v>
      </c>
      <c r="F32" s="74" t="s">
        <v>3935</v>
      </c>
      <c r="G32" s="74" t="s">
        <v>3936</v>
      </c>
    </row>
    <row r="33" spans="1:7" ht="15" customHeight="1">
      <c r="A33" s="74" t="s">
        <v>239</v>
      </c>
      <c r="B33" s="74">
        <v>2</v>
      </c>
      <c r="C33" s="74" t="s">
        <v>3937</v>
      </c>
      <c r="D33" s="74" t="s">
        <v>3938</v>
      </c>
      <c r="E33" s="74" t="s">
        <v>3939</v>
      </c>
      <c r="F33" s="74" t="s">
        <v>3940</v>
      </c>
      <c r="G33" s="74" t="s">
        <v>3941</v>
      </c>
    </row>
    <row r="34" spans="1:7" ht="15" customHeight="1">
      <c r="A34" s="74" t="s">
        <v>429</v>
      </c>
      <c r="B34" s="74">
        <v>3</v>
      </c>
      <c r="C34" s="74" t="s">
        <v>3942</v>
      </c>
      <c r="D34" s="74" t="s">
        <v>3802</v>
      </c>
      <c r="E34" s="74" t="s">
        <v>3943</v>
      </c>
      <c r="F34" s="74" t="s">
        <v>3944</v>
      </c>
      <c r="G34" s="74" t="s">
        <v>3945</v>
      </c>
    </row>
    <row r="35" spans="1:7" ht="15" customHeight="1">
      <c r="A35" s="74" t="s">
        <v>336</v>
      </c>
      <c r="B35" s="74">
        <v>3</v>
      </c>
      <c r="C35" s="74" t="s">
        <v>3946</v>
      </c>
      <c r="D35" s="74" t="s">
        <v>3802</v>
      </c>
      <c r="E35" s="74" t="s">
        <v>3947</v>
      </c>
      <c r="F35" s="74" t="s">
        <v>3948</v>
      </c>
      <c r="G35" s="74" t="s">
        <v>3949</v>
      </c>
    </row>
    <row r="36" spans="1:7" ht="15" customHeight="1">
      <c r="A36" s="74" t="s">
        <v>442</v>
      </c>
      <c r="B36" s="74">
        <v>2</v>
      </c>
      <c r="C36" s="74" t="s">
        <v>3950</v>
      </c>
      <c r="D36" s="74" t="s">
        <v>3951</v>
      </c>
      <c r="E36" s="74" t="s">
        <v>3952</v>
      </c>
      <c r="F36" s="74" t="s">
        <v>3953</v>
      </c>
      <c r="G36" s="74" t="s">
        <v>3954</v>
      </c>
    </row>
    <row r="37" spans="1:7" ht="15" customHeight="1">
      <c r="A37" s="74" t="s">
        <v>424</v>
      </c>
      <c r="B37" s="74">
        <v>2</v>
      </c>
      <c r="C37" s="74" t="s">
        <v>3955</v>
      </c>
      <c r="D37" s="74" t="s">
        <v>3956</v>
      </c>
      <c r="E37" s="74" t="s">
        <v>3957</v>
      </c>
      <c r="F37" s="74" t="s">
        <v>3958</v>
      </c>
      <c r="G37" s="74" t="s">
        <v>3959</v>
      </c>
    </row>
    <row r="38" spans="1:7" ht="15" customHeight="1">
      <c r="A38" s="74" t="s">
        <v>585</v>
      </c>
      <c r="B38" s="74">
        <v>2</v>
      </c>
      <c r="C38" s="74" t="s">
        <v>3960</v>
      </c>
      <c r="D38" s="74" t="s">
        <v>3961</v>
      </c>
      <c r="E38" s="74" t="s">
        <v>3962</v>
      </c>
      <c r="F38" s="74" t="s">
        <v>3963</v>
      </c>
      <c r="G38" s="74" t="s">
        <v>3964</v>
      </c>
    </row>
    <row r="39" spans="1:7" ht="15" customHeight="1">
      <c r="A39" s="74" t="s">
        <v>451</v>
      </c>
      <c r="B39" s="74">
        <v>1</v>
      </c>
      <c r="C39" s="74" t="s">
        <v>3965</v>
      </c>
      <c r="D39" s="74" t="s">
        <v>3966</v>
      </c>
      <c r="E39" s="74" t="s">
        <v>3967</v>
      </c>
      <c r="F39" s="74" t="s">
        <v>3968</v>
      </c>
      <c r="G39" s="74" t="s">
        <v>3969</v>
      </c>
    </row>
    <row r="40" spans="1:7" ht="15" customHeight="1">
      <c r="A40" s="74" t="s">
        <v>62</v>
      </c>
      <c r="B40" s="74">
        <v>2</v>
      </c>
      <c r="C40" s="74" t="s">
        <v>3970</v>
      </c>
      <c r="D40" s="74" t="s">
        <v>3971</v>
      </c>
      <c r="E40" s="74" t="s">
        <v>3972</v>
      </c>
      <c r="F40" s="74" t="s">
        <v>3973</v>
      </c>
      <c r="G40" s="74" t="s">
        <v>3974</v>
      </c>
    </row>
    <row r="41" spans="1:7" ht="15" customHeight="1">
      <c r="A41" s="74" t="s">
        <v>1512</v>
      </c>
      <c r="B41" s="74">
        <v>2</v>
      </c>
      <c r="C41" s="74" t="s">
        <v>3975</v>
      </c>
      <c r="D41" s="74" t="s">
        <v>3976</v>
      </c>
      <c r="E41" s="74" t="s">
        <v>3977</v>
      </c>
      <c r="F41" s="74" t="s">
        <v>3978</v>
      </c>
      <c r="G41" s="74" t="s">
        <v>3979</v>
      </c>
    </row>
    <row r="42" spans="1:7" ht="15" customHeight="1">
      <c r="A42" s="74" t="s">
        <v>1340</v>
      </c>
      <c r="B42" s="74">
        <v>2</v>
      </c>
      <c r="C42" s="74" t="s">
        <v>3980</v>
      </c>
      <c r="D42" s="74" t="s">
        <v>3981</v>
      </c>
      <c r="E42" s="74" t="s">
        <v>3982</v>
      </c>
      <c r="F42" s="74" t="s">
        <v>3983</v>
      </c>
      <c r="G42" s="74" t="s">
        <v>3984</v>
      </c>
    </row>
    <row r="43" spans="1:7" ht="15" customHeight="1">
      <c r="A43" s="74" t="s">
        <v>630</v>
      </c>
      <c r="B43" s="74">
        <v>2</v>
      </c>
      <c r="C43" s="74" t="s">
        <v>3985</v>
      </c>
      <c r="D43" s="74" t="s">
        <v>3986</v>
      </c>
      <c r="E43" s="74" t="s">
        <v>3987</v>
      </c>
      <c r="F43" s="74" t="s">
        <v>3988</v>
      </c>
      <c r="G43" s="74" t="s">
        <v>3989</v>
      </c>
    </row>
    <row r="44" spans="1:7" ht="15" customHeight="1">
      <c r="A44" s="74" t="s">
        <v>583</v>
      </c>
      <c r="B44" s="74">
        <v>3</v>
      </c>
      <c r="C44" s="74" t="s">
        <v>3990</v>
      </c>
      <c r="D44" s="74" t="s">
        <v>3802</v>
      </c>
      <c r="E44" s="74" t="s">
        <v>3991</v>
      </c>
      <c r="F44" s="74" t="s">
        <v>3992</v>
      </c>
      <c r="G44" s="74" t="s">
        <v>3993</v>
      </c>
    </row>
    <row r="45" spans="1:7" ht="15" customHeight="1">
      <c r="A45" s="74" t="s">
        <v>1305</v>
      </c>
      <c r="B45" s="74">
        <v>2</v>
      </c>
      <c r="C45" s="74" t="s">
        <v>3994</v>
      </c>
      <c r="D45" s="74" t="s">
        <v>3995</v>
      </c>
      <c r="E45" s="74" t="s">
        <v>3996</v>
      </c>
      <c r="F45" s="74" t="s">
        <v>3997</v>
      </c>
      <c r="G45" s="74" t="s">
        <v>3998</v>
      </c>
    </row>
    <row r="46" spans="1:7" ht="15" customHeight="1">
      <c r="A46" s="74" t="s">
        <v>2028</v>
      </c>
      <c r="B46" s="74">
        <v>2</v>
      </c>
      <c r="C46" s="74" t="s">
        <v>3999</v>
      </c>
      <c r="D46" s="74" t="s">
        <v>4000</v>
      </c>
      <c r="E46" s="74" t="s">
        <v>4001</v>
      </c>
      <c r="F46" s="74" t="s">
        <v>4002</v>
      </c>
      <c r="G46" s="74" t="s">
        <v>4003</v>
      </c>
    </row>
    <row r="47" spans="1:7" ht="15" customHeight="1">
      <c r="A47" s="74" t="s">
        <v>344</v>
      </c>
      <c r="B47" s="74">
        <v>3</v>
      </c>
      <c r="C47" s="75" t="s">
        <v>4004</v>
      </c>
      <c r="D47" s="74" t="s">
        <v>3802</v>
      </c>
      <c r="E47" s="74" t="s">
        <v>4005</v>
      </c>
      <c r="F47" s="74" t="s">
        <v>4006</v>
      </c>
      <c r="G47" s="74" t="s">
        <v>4007</v>
      </c>
    </row>
    <row r="48" spans="1:7" ht="15" customHeight="1">
      <c r="A48" s="74" t="s">
        <v>381</v>
      </c>
      <c r="B48" s="74">
        <v>2</v>
      </c>
      <c r="C48" s="74" t="s">
        <v>4008</v>
      </c>
      <c r="D48" s="74" t="s">
        <v>4009</v>
      </c>
      <c r="E48" s="74" t="s">
        <v>4010</v>
      </c>
      <c r="F48" s="74" t="s">
        <v>4011</v>
      </c>
      <c r="G48" s="74" t="s">
        <v>4012</v>
      </c>
    </row>
    <row r="49" spans="1:7" ht="15" customHeight="1">
      <c r="A49" s="74" t="s">
        <v>329</v>
      </c>
      <c r="B49" s="74">
        <v>2</v>
      </c>
      <c r="C49" s="74" t="s">
        <v>4013</v>
      </c>
      <c r="D49" s="74" t="s">
        <v>4014</v>
      </c>
      <c r="E49" s="74" t="s">
        <v>4015</v>
      </c>
      <c r="F49" s="74" t="s">
        <v>4016</v>
      </c>
      <c r="G49" s="74" t="s">
        <v>4017</v>
      </c>
    </row>
    <row r="50" spans="1:7" ht="156">
      <c r="A50" s="74" t="s">
        <v>256</v>
      </c>
      <c r="B50" s="74">
        <v>2</v>
      </c>
      <c r="C50" s="74" t="s">
        <v>4018</v>
      </c>
      <c r="D50" s="74" t="s">
        <v>4019</v>
      </c>
      <c r="E50" s="74" t="s">
        <v>4020</v>
      </c>
      <c r="F50" s="74" t="s">
        <v>4021</v>
      </c>
      <c r="G50" s="74" t="s">
        <v>4022</v>
      </c>
    </row>
    <row r="51" spans="1:7" ht="182">
      <c r="A51" s="74" t="s">
        <v>2548</v>
      </c>
      <c r="B51" s="74">
        <v>2</v>
      </c>
      <c r="C51" s="74" t="s">
        <v>4023</v>
      </c>
      <c r="D51" s="74" t="s">
        <v>4024</v>
      </c>
      <c r="E51" s="74" t="s">
        <v>4025</v>
      </c>
      <c r="F51" s="74" t="s">
        <v>4026</v>
      </c>
      <c r="G51" s="74" t="s">
        <v>4027</v>
      </c>
    </row>
    <row r="52" spans="1:7" ht="156">
      <c r="A52" s="74" t="s">
        <v>1374</v>
      </c>
      <c r="B52" s="74">
        <v>1</v>
      </c>
      <c r="C52" s="74" t="s">
        <v>4028</v>
      </c>
      <c r="D52" s="74" t="s">
        <v>4029</v>
      </c>
      <c r="E52" s="74" t="s">
        <v>4030</v>
      </c>
      <c r="F52" s="74" t="s">
        <v>4031</v>
      </c>
      <c r="G52" s="74" t="s">
        <v>4032</v>
      </c>
    </row>
    <row r="53" spans="1:7" ht="104">
      <c r="A53" s="74" t="s">
        <v>1767</v>
      </c>
      <c r="B53" s="74">
        <v>2</v>
      </c>
      <c r="C53" s="74" t="s">
        <v>4033</v>
      </c>
      <c r="D53" s="74" t="s">
        <v>4034</v>
      </c>
      <c r="E53" s="74" t="s">
        <v>4035</v>
      </c>
      <c r="F53" s="74" t="s">
        <v>4036</v>
      </c>
      <c r="G53" s="74" t="s">
        <v>4037</v>
      </c>
    </row>
    <row r="54" spans="1:7" ht="130">
      <c r="A54" s="74" t="s">
        <v>1007</v>
      </c>
      <c r="B54" s="74">
        <v>1</v>
      </c>
      <c r="C54" s="74" t="s">
        <v>4038</v>
      </c>
      <c r="D54" s="74" t="s">
        <v>4039</v>
      </c>
      <c r="E54" s="74" t="s">
        <v>4040</v>
      </c>
      <c r="F54" s="74" t="s">
        <v>4041</v>
      </c>
      <c r="G54" s="74" t="s">
        <v>4042</v>
      </c>
    </row>
    <row r="55" spans="1:7" ht="65">
      <c r="A55" s="74" t="s">
        <v>81</v>
      </c>
      <c r="B55" s="74">
        <v>2</v>
      </c>
      <c r="C55" s="74" t="s">
        <v>4043</v>
      </c>
      <c r="D55" s="74" t="s">
        <v>4044</v>
      </c>
      <c r="E55" s="74" t="s">
        <v>4045</v>
      </c>
      <c r="F55" s="74" t="s">
        <v>4046</v>
      </c>
      <c r="G55" s="74" t="s">
        <v>4047</v>
      </c>
    </row>
    <row r="56" spans="1:7" ht="117">
      <c r="A56" s="74" t="s">
        <v>278</v>
      </c>
      <c r="B56" s="74">
        <v>2</v>
      </c>
      <c r="C56" s="75" t="s">
        <v>4048</v>
      </c>
      <c r="D56" s="74" t="s">
        <v>4049</v>
      </c>
      <c r="E56" s="74" t="s">
        <v>4050</v>
      </c>
      <c r="F56" s="74" t="s">
        <v>4051</v>
      </c>
      <c r="G56" s="74" t="s">
        <v>4052</v>
      </c>
    </row>
    <row r="57" spans="1:7" ht="130">
      <c r="A57" s="74" t="s">
        <v>500</v>
      </c>
      <c r="B57" s="74">
        <v>2</v>
      </c>
      <c r="C57" s="74" t="s">
        <v>4053</v>
      </c>
      <c r="D57" s="74" t="s">
        <v>4054</v>
      </c>
      <c r="E57" s="74" t="s">
        <v>4055</v>
      </c>
      <c r="F57" s="74" t="s">
        <v>4056</v>
      </c>
      <c r="G57" s="74" t="s">
        <v>4057</v>
      </c>
    </row>
    <row r="58" spans="1:7" ht="169">
      <c r="A58" s="74" t="s">
        <v>2734</v>
      </c>
      <c r="B58" s="74">
        <v>2</v>
      </c>
      <c r="C58" s="74" t="s">
        <v>4058</v>
      </c>
      <c r="D58" s="74" t="s">
        <v>4059</v>
      </c>
      <c r="E58" s="74" t="s">
        <v>4060</v>
      </c>
      <c r="F58" s="74" t="s">
        <v>4061</v>
      </c>
      <c r="G58" s="74" t="s">
        <v>4062</v>
      </c>
    </row>
    <row r="59" spans="1:7" ht="195">
      <c r="A59" s="74" t="s">
        <v>726</v>
      </c>
      <c r="B59" s="74">
        <v>2</v>
      </c>
      <c r="C59" s="74" t="s">
        <v>4063</v>
      </c>
      <c r="D59" s="74" t="s">
        <v>4064</v>
      </c>
      <c r="E59" s="74" t="s">
        <v>4065</v>
      </c>
      <c r="F59" s="74" t="s">
        <v>4066</v>
      </c>
      <c r="G59" s="74" t="s">
        <v>4067</v>
      </c>
    </row>
    <row r="60" spans="1:7" ht="78">
      <c r="A60" s="74" t="s">
        <v>198</v>
      </c>
      <c r="B60" s="74">
        <v>2</v>
      </c>
      <c r="C60" s="74" t="s">
        <v>4068</v>
      </c>
      <c r="D60" s="74" t="s">
        <v>4069</v>
      </c>
      <c r="E60" s="74" t="s">
        <v>4070</v>
      </c>
      <c r="F60" s="74" t="s">
        <v>4071</v>
      </c>
      <c r="G60" s="74" t="s">
        <v>4072</v>
      </c>
    </row>
    <row r="61" spans="1:7" ht="91">
      <c r="A61" s="74" t="s">
        <v>725</v>
      </c>
      <c r="B61" s="74">
        <v>2</v>
      </c>
      <c r="C61" s="74" t="s">
        <v>4073</v>
      </c>
      <c r="D61" s="74" t="s">
        <v>4074</v>
      </c>
      <c r="E61" s="74" t="s">
        <v>4075</v>
      </c>
      <c r="F61" s="74" t="s">
        <v>4076</v>
      </c>
      <c r="G61" s="74" t="s">
        <v>4077</v>
      </c>
    </row>
    <row r="62" spans="1:7" ht="130">
      <c r="A62" s="74" t="s">
        <v>1054</v>
      </c>
      <c r="B62" s="74">
        <v>3</v>
      </c>
      <c r="C62" s="74" t="s">
        <v>4078</v>
      </c>
      <c r="D62" s="74" t="s">
        <v>3802</v>
      </c>
      <c r="E62" s="74" t="s">
        <v>4079</v>
      </c>
      <c r="F62" s="74" t="s">
        <v>4080</v>
      </c>
      <c r="G62" s="74" t="s">
        <v>4081</v>
      </c>
    </row>
    <row r="63" spans="1:7" ht="117">
      <c r="A63" s="74" t="s">
        <v>2739</v>
      </c>
      <c r="B63" s="74">
        <v>3</v>
      </c>
      <c r="C63" s="74" t="s">
        <v>4082</v>
      </c>
      <c r="D63" s="74" t="s">
        <v>3802</v>
      </c>
      <c r="E63" s="74" t="s">
        <v>4083</v>
      </c>
      <c r="F63" s="74" t="s">
        <v>4084</v>
      </c>
      <c r="G63" s="74" t="s">
        <v>4085</v>
      </c>
    </row>
    <row r="64" spans="1:7" ht="65">
      <c r="A64" s="74" t="s">
        <v>1021</v>
      </c>
      <c r="B64" s="74">
        <v>3</v>
      </c>
      <c r="C64" s="74" t="s">
        <v>4086</v>
      </c>
      <c r="D64" s="74" t="s">
        <v>3802</v>
      </c>
      <c r="E64" s="74" t="s">
        <v>4087</v>
      </c>
      <c r="F64" s="74" t="s">
        <v>4088</v>
      </c>
      <c r="G64" s="74" t="s">
        <v>4089</v>
      </c>
    </row>
    <row r="65" spans="1:7" ht="78">
      <c r="A65" s="74" t="s">
        <v>709</v>
      </c>
      <c r="B65" s="74">
        <v>2</v>
      </c>
      <c r="C65" s="74" t="s">
        <v>4090</v>
      </c>
      <c r="D65" s="74" t="s">
        <v>4091</v>
      </c>
      <c r="E65" s="74" t="s">
        <v>4092</v>
      </c>
      <c r="F65" s="74" t="s">
        <v>4093</v>
      </c>
      <c r="G65" s="74" t="s">
        <v>4094</v>
      </c>
    </row>
    <row r="66" spans="1:7" ht="130">
      <c r="A66" s="74" t="s">
        <v>232</v>
      </c>
      <c r="B66" s="74">
        <v>2</v>
      </c>
      <c r="C66" s="74" t="s">
        <v>4095</v>
      </c>
      <c r="D66" s="74" t="s">
        <v>4096</v>
      </c>
      <c r="E66" s="74" t="s">
        <v>4097</v>
      </c>
      <c r="F66" s="74" t="s">
        <v>4098</v>
      </c>
      <c r="G66" s="74" t="s">
        <v>4099</v>
      </c>
    </row>
    <row r="67" spans="1:7" ht="78">
      <c r="A67" s="74" t="s">
        <v>1463</v>
      </c>
      <c r="B67" s="74">
        <v>3</v>
      </c>
      <c r="C67" s="74" t="s">
        <v>4100</v>
      </c>
      <c r="D67" s="74" t="s">
        <v>3802</v>
      </c>
      <c r="E67" s="74" t="s">
        <v>4101</v>
      </c>
      <c r="F67" s="74" t="s">
        <v>4102</v>
      </c>
      <c r="G67" s="74" t="s">
        <v>4103</v>
      </c>
    </row>
    <row r="68" spans="1:7" ht="104">
      <c r="A68" s="74" t="s">
        <v>499</v>
      </c>
      <c r="B68" s="74">
        <v>2</v>
      </c>
      <c r="C68" s="74" t="s">
        <v>4104</v>
      </c>
      <c r="D68" s="74" t="s">
        <v>4105</v>
      </c>
      <c r="E68" s="74" t="s">
        <v>4106</v>
      </c>
      <c r="F68" s="74" t="s">
        <v>4107</v>
      </c>
      <c r="G68" s="74" t="s">
        <v>4108</v>
      </c>
    </row>
    <row r="69" spans="1:7" ht="78">
      <c r="A69" s="74" t="s">
        <v>1863</v>
      </c>
      <c r="B69" s="74">
        <v>2</v>
      </c>
      <c r="C69" s="74" t="s">
        <v>4109</v>
      </c>
      <c r="D69" s="74" t="s">
        <v>4110</v>
      </c>
      <c r="E69" s="74" t="s">
        <v>4111</v>
      </c>
      <c r="F69" s="74" t="s">
        <v>4112</v>
      </c>
      <c r="G69" s="74" t="s">
        <v>4113</v>
      </c>
    </row>
    <row r="70" spans="1:7" ht="130">
      <c r="A70" s="74" t="s">
        <v>1150</v>
      </c>
      <c r="B70" s="74">
        <v>2</v>
      </c>
      <c r="C70" s="75" t="s">
        <v>4114</v>
      </c>
      <c r="D70" s="74" t="s">
        <v>4115</v>
      </c>
      <c r="E70" s="74" t="s">
        <v>4116</v>
      </c>
      <c r="F70" s="74" t="s">
        <v>4117</v>
      </c>
      <c r="G70" s="74" t="s">
        <v>4118</v>
      </c>
    </row>
    <row r="71" spans="1:7" ht="156">
      <c r="A71" s="74" t="s">
        <v>1273</v>
      </c>
      <c r="B71" s="74">
        <v>2</v>
      </c>
      <c r="C71" s="75" t="s">
        <v>4119</v>
      </c>
      <c r="D71" s="74" t="s">
        <v>4120</v>
      </c>
      <c r="E71" s="74" t="s">
        <v>4121</v>
      </c>
      <c r="F71" s="74" t="s">
        <v>4122</v>
      </c>
      <c r="G71" s="74" t="s">
        <v>4123</v>
      </c>
    </row>
    <row r="72" spans="1:7" ht="156">
      <c r="A72" s="74" t="s">
        <v>1848</v>
      </c>
      <c r="B72" s="74">
        <v>2</v>
      </c>
      <c r="C72" s="74" t="s">
        <v>4124</v>
      </c>
      <c r="D72" s="74" t="s">
        <v>4125</v>
      </c>
      <c r="E72" s="74" t="s">
        <v>4126</v>
      </c>
      <c r="F72" s="74" t="s">
        <v>4127</v>
      </c>
      <c r="G72" s="74" t="s">
        <v>4128</v>
      </c>
    </row>
    <row r="73" spans="1:7" ht="117">
      <c r="A73" s="74" t="s">
        <v>1304</v>
      </c>
      <c r="B73" s="74">
        <v>3</v>
      </c>
      <c r="C73" s="74" t="s">
        <v>4129</v>
      </c>
      <c r="D73" s="74" t="s">
        <v>4130</v>
      </c>
      <c r="E73" s="74" t="s">
        <v>4131</v>
      </c>
      <c r="F73" s="74" t="s">
        <v>4132</v>
      </c>
      <c r="G73" s="74" t="s">
        <v>4133</v>
      </c>
    </row>
    <row r="74" spans="1:7" ht="104">
      <c r="A74" s="74" t="s">
        <v>2244</v>
      </c>
      <c r="B74" s="74">
        <v>3</v>
      </c>
      <c r="C74" s="74" t="s">
        <v>4134</v>
      </c>
      <c r="D74" s="74" t="s">
        <v>3802</v>
      </c>
      <c r="E74" s="74" t="s">
        <v>4135</v>
      </c>
      <c r="F74" s="74" t="s">
        <v>4136</v>
      </c>
      <c r="G74" s="74" t="s">
        <v>4137</v>
      </c>
    </row>
    <row r="75" spans="1:7" ht="130">
      <c r="A75" s="74" t="s">
        <v>1368</v>
      </c>
      <c r="B75" s="74">
        <v>2</v>
      </c>
      <c r="C75" s="74" t="s">
        <v>4138</v>
      </c>
      <c r="D75" s="74" t="s">
        <v>4139</v>
      </c>
      <c r="E75" s="74" t="s">
        <v>4140</v>
      </c>
      <c r="F75" s="74" t="s">
        <v>4141</v>
      </c>
      <c r="G75" s="74" t="s">
        <v>4142</v>
      </c>
    </row>
    <row r="76" spans="1:7" ht="117">
      <c r="A76" s="74" t="s">
        <v>799</v>
      </c>
      <c r="B76" s="74">
        <v>2</v>
      </c>
      <c r="C76" s="74" t="s">
        <v>4143</v>
      </c>
      <c r="D76" s="74" t="s">
        <v>4144</v>
      </c>
      <c r="E76" s="74" t="s">
        <v>4145</v>
      </c>
      <c r="F76" s="74" t="s">
        <v>4146</v>
      </c>
      <c r="G76" s="74" t="s">
        <v>4147</v>
      </c>
    </row>
    <row r="77" spans="1:7" ht="104">
      <c r="A77" s="74" t="s">
        <v>1836</v>
      </c>
      <c r="B77" s="74">
        <v>2</v>
      </c>
      <c r="C77" s="74" t="s">
        <v>4148</v>
      </c>
      <c r="D77" s="74" t="s">
        <v>4149</v>
      </c>
      <c r="E77" s="74" t="s">
        <v>4150</v>
      </c>
      <c r="F77" s="74" t="s">
        <v>4151</v>
      </c>
      <c r="G77" s="74" t="s">
        <v>4152</v>
      </c>
    </row>
    <row r="78" spans="1:7" ht="117">
      <c r="A78" s="74" t="s">
        <v>1667</v>
      </c>
      <c r="B78" s="74">
        <v>2</v>
      </c>
      <c r="C78" s="74" t="s">
        <v>4153</v>
      </c>
      <c r="D78" s="74" t="s">
        <v>4154</v>
      </c>
      <c r="E78" s="74" t="s">
        <v>4155</v>
      </c>
      <c r="F78" s="74" t="s">
        <v>4156</v>
      </c>
      <c r="G78" s="74" t="s">
        <v>4157</v>
      </c>
    </row>
    <row r="79" spans="1:7" ht="169">
      <c r="A79" s="74" t="s">
        <v>2205</v>
      </c>
      <c r="B79" s="74">
        <v>2</v>
      </c>
      <c r="C79" s="74" t="s">
        <v>4158</v>
      </c>
      <c r="D79" s="74" t="s">
        <v>4159</v>
      </c>
      <c r="E79" s="74" t="s">
        <v>4160</v>
      </c>
      <c r="F79" s="74" t="s">
        <v>4161</v>
      </c>
      <c r="G79" s="74" t="s">
        <v>4162</v>
      </c>
    </row>
    <row r="80" spans="1:7" ht="143">
      <c r="A80" s="74" t="s">
        <v>359</v>
      </c>
      <c r="B80" s="74">
        <v>2</v>
      </c>
      <c r="C80" s="74" t="s">
        <v>4163</v>
      </c>
      <c r="D80" s="74" t="s">
        <v>4164</v>
      </c>
      <c r="E80" s="74" t="s">
        <v>4165</v>
      </c>
      <c r="F80" s="74" t="s">
        <v>4166</v>
      </c>
      <c r="G80" s="74" t="s">
        <v>4167</v>
      </c>
    </row>
    <row r="81" spans="1:7" ht="78">
      <c r="A81" s="74" t="s">
        <v>793</v>
      </c>
      <c r="B81" s="74">
        <v>3</v>
      </c>
      <c r="C81" s="74" t="s">
        <v>4168</v>
      </c>
      <c r="D81" s="74" t="s">
        <v>3802</v>
      </c>
      <c r="E81" s="74" t="s">
        <v>4169</v>
      </c>
      <c r="F81" s="74" t="s">
        <v>4170</v>
      </c>
      <c r="G81" s="74" t="s">
        <v>4171</v>
      </c>
    </row>
    <row r="82" spans="1:7" ht="65">
      <c r="A82" s="74" t="s">
        <v>2399</v>
      </c>
      <c r="B82" s="74">
        <v>3</v>
      </c>
      <c r="C82" s="74" t="s">
        <v>4172</v>
      </c>
      <c r="D82" s="74" t="s">
        <v>3802</v>
      </c>
      <c r="E82" s="74" t="s">
        <v>4173</v>
      </c>
      <c r="F82" s="74" t="s">
        <v>4174</v>
      </c>
      <c r="G82" s="74" t="s">
        <v>4175</v>
      </c>
    </row>
    <row r="83" spans="1:7" ht="182">
      <c r="A83" s="74" t="s">
        <v>1109</v>
      </c>
      <c r="B83" s="74">
        <v>1</v>
      </c>
      <c r="C83" s="74" t="s">
        <v>4176</v>
      </c>
      <c r="D83" s="74" t="s">
        <v>4177</v>
      </c>
      <c r="E83" s="74" t="s">
        <v>4178</v>
      </c>
      <c r="F83" s="74" t="s">
        <v>4179</v>
      </c>
      <c r="G83" s="74" t="s">
        <v>4180</v>
      </c>
    </row>
    <row r="84" spans="1:7" ht="169">
      <c r="A84" s="74" t="s">
        <v>1728</v>
      </c>
      <c r="B84" s="74">
        <v>3</v>
      </c>
      <c r="C84" s="75" t="s">
        <v>4181</v>
      </c>
      <c r="D84" s="74" t="s">
        <v>3877</v>
      </c>
      <c r="E84" s="74" t="s">
        <v>4182</v>
      </c>
      <c r="F84" s="74" t="s">
        <v>4183</v>
      </c>
      <c r="G84" s="74" t="s">
        <v>4184</v>
      </c>
    </row>
    <row r="85" spans="1:7" ht="143">
      <c r="A85" s="74" t="s">
        <v>254</v>
      </c>
      <c r="B85" s="74">
        <v>2</v>
      </c>
      <c r="C85" s="74" t="s">
        <v>4185</v>
      </c>
      <c r="D85" s="74" t="s">
        <v>4186</v>
      </c>
      <c r="E85" s="74" t="s">
        <v>4187</v>
      </c>
      <c r="F85" s="74" t="s">
        <v>4188</v>
      </c>
      <c r="G85" s="74" t="s">
        <v>4189</v>
      </c>
    </row>
    <row r="86" spans="1:7" ht="91">
      <c r="A86" s="74" t="s">
        <v>858</v>
      </c>
      <c r="B86" s="74">
        <v>3</v>
      </c>
      <c r="C86" s="74" t="s">
        <v>4190</v>
      </c>
      <c r="D86" s="74" t="s">
        <v>3802</v>
      </c>
      <c r="E86" s="74" t="s">
        <v>4191</v>
      </c>
      <c r="F86" s="74" t="s">
        <v>4192</v>
      </c>
      <c r="G86" s="74" t="s">
        <v>4193</v>
      </c>
    </row>
    <row r="87" spans="1:7" ht="195">
      <c r="A87" s="74" t="s">
        <v>1438</v>
      </c>
      <c r="B87" s="74">
        <v>2</v>
      </c>
      <c r="C87" s="75" t="s">
        <v>4194</v>
      </c>
      <c r="D87" s="74" t="s">
        <v>4195</v>
      </c>
      <c r="E87" s="74" t="s">
        <v>4196</v>
      </c>
      <c r="F87" s="74" t="s">
        <v>4197</v>
      </c>
      <c r="G87" s="74" t="s">
        <v>4198</v>
      </c>
    </row>
    <row r="88" spans="1:7" ht="156">
      <c r="A88" s="74" t="s">
        <v>1794</v>
      </c>
      <c r="B88" s="74">
        <v>2</v>
      </c>
      <c r="C88" s="74" t="s">
        <v>4199</v>
      </c>
      <c r="D88" s="74" t="s">
        <v>4200</v>
      </c>
      <c r="E88" s="74" t="s">
        <v>4201</v>
      </c>
      <c r="F88" s="74" t="s">
        <v>4202</v>
      </c>
      <c r="G88" s="74" t="s">
        <v>4203</v>
      </c>
    </row>
    <row r="89" spans="1:7" ht="130">
      <c r="A89" s="74" t="s">
        <v>841</v>
      </c>
      <c r="B89" s="74">
        <v>2</v>
      </c>
      <c r="C89" s="74" t="s">
        <v>4204</v>
      </c>
      <c r="D89" s="74" t="s">
        <v>4205</v>
      </c>
      <c r="E89" s="74" t="s">
        <v>4206</v>
      </c>
      <c r="F89" s="74" t="s">
        <v>4207</v>
      </c>
      <c r="G89" s="74" t="s">
        <v>4208</v>
      </c>
    </row>
    <row r="90" spans="1:7" ht="143">
      <c r="A90" s="74" t="s">
        <v>810</v>
      </c>
      <c r="B90" s="74">
        <v>3</v>
      </c>
      <c r="C90" s="74" t="s">
        <v>4209</v>
      </c>
      <c r="D90" s="74" t="s">
        <v>4210</v>
      </c>
      <c r="E90" s="74" t="s">
        <v>4211</v>
      </c>
      <c r="F90" s="74" t="s">
        <v>4212</v>
      </c>
      <c r="G90" s="74" t="s">
        <v>4213</v>
      </c>
    </row>
    <row r="91" spans="1:7" ht="117">
      <c r="A91" s="74" t="s">
        <v>1945</v>
      </c>
      <c r="B91" s="74">
        <v>1</v>
      </c>
      <c r="C91" s="74" t="s">
        <v>4214</v>
      </c>
      <c r="D91" s="74" t="s">
        <v>4215</v>
      </c>
      <c r="E91" s="74" t="s">
        <v>4216</v>
      </c>
      <c r="F91" s="74" t="s">
        <v>4217</v>
      </c>
      <c r="G91" s="74" t="s">
        <v>4218</v>
      </c>
    </row>
    <row r="92" spans="1:7" ht="117">
      <c r="A92" s="74" t="s">
        <v>2133</v>
      </c>
      <c r="B92" s="74">
        <v>2</v>
      </c>
      <c r="C92" s="74" t="s">
        <v>4219</v>
      </c>
      <c r="D92" s="74" t="s">
        <v>4220</v>
      </c>
      <c r="E92" s="74" t="s">
        <v>4221</v>
      </c>
      <c r="F92" s="74" t="s">
        <v>4222</v>
      </c>
      <c r="G92" s="74" t="s">
        <v>4223</v>
      </c>
    </row>
    <row r="93" spans="1:7" ht="182">
      <c r="A93" s="74" t="s">
        <v>1473</v>
      </c>
      <c r="B93" s="74">
        <v>2</v>
      </c>
      <c r="C93" s="74" t="s">
        <v>4224</v>
      </c>
      <c r="D93" s="74" t="s">
        <v>4225</v>
      </c>
      <c r="E93" s="74" t="s">
        <v>4226</v>
      </c>
      <c r="F93" s="74" t="s">
        <v>4227</v>
      </c>
      <c r="G93" s="74" t="s">
        <v>4228</v>
      </c>
    </row>
    <row r="94" spans="1:7" ht="234">
      <c r="A94" s="74" t="s">
        <v>778</v>
      </c>
      <c r="B94" s="74">
        <v>1</v>
      </c>
      <c r="C94" s="74" t="s">
        <v>4229</v>
      </c>
      <c r="D94" s="74" t="s">
        <v>4230</v>
      </c>
      <c r="E94" s="74" t="s">
        <v>4231</v>
      </c>
      <c r="F94" s="74" t="s">
        <v>4232</v>
      </c>
      <c r="G94" s="74" t="s">
        <v>4233</v>
      </c>
    </row>
    <row r="95" spans="1:7" ht="117">
      <c r="A95" s="74" t="s">
        <v>42</v>
      </c>
      <c r="B95" s="74">
        <v>3</v>
      </c>
      <c r="C95" s="74" t="s">
        <v>4234</v>
      </c>
      <c r="D95" s="74" t="s">
        <v>3802</v>
      </c>
      <c r="E95" s="74" t="s">
        <v>4235</v>
      </c>
      <c r="F95" s="74" t="s">
        <v>4236</v>
      </c>
      <c r="G95" s="74" t="s">
        <v>4237</v>
      </c>
    </row>
    <row r="96" spans="1:7" ht="221">
      <c r="A96" s="74" t="s">
        <v>604</v>
      </c>
      <c r="B96" s="74">
        <v>2</v>
      </c>
      <c r="C96" s="75" t="s">
        <v>4238</v>
      </c>
      <c r="D96" s="74" t="s">
        <v>4239</v>
      </c>
      <c r="E96" s="74" t="s">
        <v>4240</v>
      </c>
      <c r="F96" s="74" t="s">
        <v>4241</v>
      </c>
      <c r="G96" s="74" t="s">
        <v>4242</v>
      </c>
    </row>
    <row r="97" spans="1:7" ht="130">
      <c r="A97" s="74" t="s">
        <v>575</v>
      </c>
      <c r="B97" s="74">
        <v>3</v>
      </c>
      <c r="C97" s="74" t="s">
        <v>4243</v>
      </c>
      <c r="D97" s="74" t="s">
        <v>3802</v>
      </c>
      <c r="E97" s="74" t="s">
        <v>4244</v>
      </c>
      <c r="F97" s="74" t="s">
        <v>4245</v>
      </c>
      <c r="G97" s="74" t="s">
        <v>4246</v>
      </c>
    </row>
    <row r="98" spans="1:7" ht="169">
      <c r="A98" s="74" t="s">
        <v>874</v>
      </c>
      <c r="B98" s="74">
        <v>3</v>
      </c>
      <c r="C98" s="74" t="s">
        <v>4247</v>
      </c>
      <c r="D98" s="74" t="s">
        <v>4248</v>
      </c>
      <c r="E98" s="74" t="s">
        <v>4249</v>
      </c>
      <c r="F98" s="74" t="s">
        <v>4250</v>
      </c>
      <c r="G98" s="74" t="s">
        <v>4251</v>
      </c>
    </row>
    <row r="99" spans="1:7" ht="169">
      <c r="A99" s="74" t="s">
        <v>379</v>
      </c>
      <c r="B99" s="74">
        <v>3</v>
      </c>
      <c r="C99" s="74" t="s">
        <v>4252</v>
      </c>
      <c r="D99" s="74" t="s">
        <v>3802</v>
      </c>
      <c r="E99" s="74" t="s">
        <v>4253</v>
      </c>
      <c r="F99" s="74" t="s">
        <v>4254</v>
      </c>
      <c r="G99" s="74" t="s">
        <v>4255</v>
      </c>
    </row>
    <row r="100" spans="1:7" ht="52">
      <c r="A100" s="74" t="s">
        <v>73</v>
      </c>
      <c r="B100" s="74">
        <v>3</v>
      </c>
      <c r="C100" s="74" t="s">
        <v>4256</v>
      </c>
      <c r="D100" s="74" t="s">
        <v>3802</v>
      </c>
      <c r="E100" s="74" t="s">
        <v>4257</v>
      </c>
      <c r="F100" s="74" t="s">
        <v>4258</v>
      </c>
      <c r="G100" s="74" t="s">
        <v>4259</v>
      </c>
    </row>
    <row r="101" spans="1:7" ht="39">
      <c r="A101" s="74" t="s">
        <v>826</v>
      </c>
      <c r="B101" s="74">
        <v>1</v>
      </c>
      <c r="C101" s="74" t="s">
        <v>2848</v>
      </c>
      <c r="D101" s="74" t="s">
        <v>3816</v>
      </c>
      <c r="E101" s="74" t="s">
        <v>4260</v>
      </c>
      <c r="F101" s="74" t="s">
        <v>4261</v>
      </c>
      <c r="G101" s="74" t="s">
        <v>4262</v>
      </c>
    </row>
    <row r="102" spans="1:7" ht="52">
      <c r="A102" s="74" t="s">
        <v>881</v>
      </c>
      <c r="B102" s="74">
        <v>3</v>
      </c>
      <c r="C102" s="74" t="s">
        <v>4263</v>
      </c>
      <c r="D102" s="74" t="s">
        <v>3802</v>
      </c>
      <c r="E102" s="74" t="s">
        <v>4264</v>
      </c>
      <c r="F102" s="74" t="s">
        <v>4265</v>
      </c>
      <c r="G102" s="74" t="s">
        <v>4266</v>
      </c>
    </row>
    <row r="103" spans="1:7" ht="52">
      <c r="A103" s="74" t="s">
        <v>372</v>
      </c>
      <c r="B103" s="74">
        <v>2</v>
      </c>
      <c r="C103" s="74" t="s">
        <v>4267</v>
      </c>
      <c r="D103" s="74" t="s">
        <v>4268</v>
      </c>
      <c r="E103" s="74" t="s">
        <v>4260</v>
      </c>
      <c r="F103" s="74" t="s">
        <v>4269</v>
      </c>
      <c r="G103" s="74" t="s">
        <v>4270</v>
      </c>
    </row>
    <row r="104" spans="1:7" ht="52">
      <c r="A104" s="74" t="s">
        <v>1142</v>
      </c>
      <c r="B104" s="74">
        <v>2</v>
      </c>
      <c r="C104" s="74" t="s">
        <v>4271</v>
      </c>
      <c r="D104" s="74" t="s">
        <v>4272</v>
      </c>
      <c r="E104" s="74" t="s">
        <v>4273</v>
      </c>
      <c r="F104" s="74" t="s">
        <v>4274</v>
      </c>
      <c r="G104" s="74" t="s">
        <v>4275</v>
      </c>
    </row>
    <row r="105" spans="1:7" ht="65">
      <c r="A105" s="74" t="s">
        <v>736</v>
      </c>
      <c r="B105" s="74">
        <v>2</v>
      </c>
      <c r="C105" s="74" t="s">
        <v>4276</v>
      </c>
      <c r="D105" s="74" t="s">
        <v>4277</v>
      </c>
      <c r="E105" s="74" t="s">
        <v>4278</v>
      </c>
      <c r="F105" s="74" t="s">
        <v>4279</v>
      </c>
      <c r="G105" s="74" t="s">
        <v>4280</v>
      </c>
    </row>
    <row r="106" spans="1:7" ht="52">
      <c r="A106" s="74" t="s">
        <v>1055</v>
      </c>
      <c r="B106" s="74">
        <v>2</v>
      </c>
      <c r="C106" s="74" t="s">
        <v>4281</v>
      </c>
      <c r="D106" s="74" t="s">
        <v>4277</v>
      </c>
      <c r="E106" s="74" t="s">
        <v>4282</v>
      </c>
      <c r="F106" s="74" t="s">
        <v>4283</v>
      </c>
      <c r="G106" s="74" t="s">
        <v>4284</v>
      </c>
    </row>
    <row r="107" spans="1:7" ht="52">
      <c r="A107" s="74" t="s">
        <v>710</v>
      </c>
      <c r="B107" s="74">
        <v>1</v>
      </c>
      <c r="C107" s="74" t="s">
        <v>4285</v>
      </c>
      <c r="D107" s="74" t="s">
        <v>4286</v>
      </c>
      <c r="E107" s="74" t="s">
        <v>4287</v>
      </c>
      <c r="F107" s="74" t="s">
        <v>4288</v>
      </c>
      <c r="G107" s="74" t="s">
        <v>4289</v>
      </c>
    </row>
    <row r="108" spans="1:7" ht="52">
      <c r="A108" s="74" t="s">
        <v>652</v>
      </c>
      <c r="B108" s="74">
        <v>1</v>
      </c>
      <c r="C108" s="74" t="s">
        <v>4290</v>
      </c>
      <c r="D108" s="74" t="s">
        <v>2848</v>
      </c>
      <c r="E108" s="74" t="s">
        <v>4291</v>
      </c>
      <c r="F108" s="74" t="s">
        <v>4292</v>
      </c>
      <c r="G108" s="74" t="s">
        <v>4293</v>
      </c>
    </row>
    <row r="109" spans="1:7" ht="39">
      <c r="A109" s="74" t="s">
        <v>1099</v>
      </c>
      <c r="B109" s="74">
        <v>3</v>
      </c>
      <c r="C109" s="74" t="s">
        <v>4294</v>
      </c>
      <c r="D109" s="74" t="s">
        <v>3802</v>
      </c>
      <c r="E109" s="74" t="s">
        <v>4295</v>
      </c>
      <c r="F109" s="74" t="s">
        <v>4296</v>
      </c>
      <c r="G109" s="74" t="s">
        <v>4297</v>
      </c>
    </row>
    <row r="110" spans="1:7" ht="52">
      <c r="A110" s="74" t="s">
        <v>757</v>
      </c>
      <c r="B110" s="74">
        <v>1</v>
      </c>
      <c r="C110" s="74" t="s">
        <v>2848</v>
      </c>
      <c r="D110" s="74" t="s">
        <v>3816</v>
      </c>
      <c r="E110" s="74" t="s">
        <v>4260</v>
      </c>
      <c r="F110" s="74" t="s">
        <v>4298</v>
      </c>
      <c r="G110" s="74" t="s">
        <v>4299</v>
      </c>
    </row>
    <row r="111" spans="1:7" ht="52">
      <c r="A111" s="74" t="s">
        <v>1748</v>
      </c>
      <c r="B111" s="74">
        <v>3</v>
      </c>
      <c r="C111" s="74" t="s">
        <v>4300</v>
      </c>
      <c r="D111" s="74" t="s">
        <v>3802</v>
      </c>
      <c r="E111" s="74" t="s">
        <v>4301</v>
      </c>
      <c r="F111" s="74" t="s">
        <v>4302</v>
      </c>
      <c r="G111" s="74" t="s">
        <v>4303</v>
      </c>
    </row>
    <row r="112" spans="1:7" ht="52">
      <c r="A112" s="74" t="s">
        <v>962</v>
      </c>
      <c r="B112" s="74">
        <v>2</v>
      </c>
      <c r="C112" s="74" t="s">
        <v>4304</v>
      </c>
      <c r="D112" s="74" t="s">
        <v>3802</v>
      </c>
      <c r="E112" s="74" t="s">
        <v>4305</v>
      </c>
      <c r="F112" s="74" t="s">
        <v>4306</v>
      </c>
      <c r="G112" s="74" t="s">
        <v>4307</v>
      </c>
    </row>
    <row r="113" spans="1:7" ht="65">
      <c r="A113" s="74" t="s">
        <v>166</v>
      </c>
      <c r="B113" s="74">
        <v>3</v>
      </c>
      <c r="C113" s="74" t="s">
        <v>4308</v>
      </c>
      <c r="D113" s="74" t="s">
        <v>3802</v>
      </c>
      <c r="E113" s="74" t="s">
        <v>4309</v>
      </c>
      <c r="F113" s="74" t="s">
        <v>4310</v>
      </c>
      <c r="G113" s="74" t="s">
        <v>4311</v>
      </c>
    </row>
    <row r="114" spans="1:7" ht="52">
      <c r="A114" s="74" t="s">
        <v>322</v>
      </c>
      <c r="B114" s="74">
        <v>2</v>
      </c>
      <c r="C114" s="74" t="s">
        <v>4312</v>
      </c>
      <c r="D114" s="74" t="s">
        <v>4313</v>
      </c>
      <c r="E114" s="74" t="s">
        <v>4314</v>
      </c>
      <c r="F114" s="74" t="s">
        <v>4315</v>
      </c>
      <c r="G114" s="74" t="s">
        <v>4316</v>
      </c>
    </row>
    <row r="115" spans="1:7" ht="39">
      <c r="A115" s="74" t="s">
        <v>213</v>
      </c>
      <c r="B115" s="74">
        <v>3</v>
      </c>
      <c r="C115" s="74" t="s">
        <v>4317</v>
      </c>
      <c r="D115" s="74" t="s">
        <v>3802</v>
      </c>
      <c r="E115" s="74" t="s">
        <v>4318</v>
      </c>
      <c r="F115" s="74" t="s">
        <v>4319</v>
      </c>
      <c r="G115" s="74" t="s">
        <v>4320</v>
      </c>
    </row>
    <row r="116" spans="1:7" ht="45">
      <c r="A116" s="62" t="s">
        <v>1008</v>
      </c>
      <c r="B116" s="62">
        <v>2</v>
      </c>
      <c r="C116" s="62" t="s">
        <v>4321</v>
      </c>
      <c r="D116" s="62" t="s">
        <v>4322</v>
      </c>
      <c r="E116" s="62" t="s">
        <v>4323</v>
      </c>
      <c r="F116" s="62" t="s">
        <v>4324</v>
      </c>
      <c r="G116" s="62" t="s">
        <v>4325</v>
      </c>
    </row>
    <row r="117" spans="1:7" ht="60">
      <c r="A117" s="62" t="s">
        <v>1526</v>
      </c>
      <c r="B117" s="62">
        <v>1</v>
      </c>
      <c r="C117" s="62" t="s">
        <v>4326</v>
      </c>
      <c r="D117" s="62" t="s">
        <v>4327</v>
      </c>
      <c r="E117" s="62" t="s">
        <v>4323</v>
      </c>
      <c r="F117" s="62" t="s">
        <v>4328</v>
      </c>
      <c r="G117" s="62" t="s">
        <v>4329</v>
      </c>
    </row>
    <row r="118" spans="1:7" ht="90">
      <c r="A118" s="62" t="s">
        <v>328</v>
      </c>
      <c r="B118" s="62">
        <v>3</v>
      </c>
      <c r="C118" s="62" t="s">
        <v>4330</v>
      </c>
      <c r="D118" s="62" t="s">
        <v>4331</v>
      </c>
      <c r="E118" s="62" t="s">
        <v>4332</v>
      </c>
      <c r="F118" s="62" t="s">
        <v>4333</v>
      </c>
      <c r="G118" s="62" t="s">
        <v>4334</v>
      </c>
    </row>
    <row r="119" spans="1:7" ht="75">
      <c r="A119" s="62" t="s">
        <v>365</v>
      </c>
      <c r="B119" s="62">
        <v>3</v>
      </c>
      <c r="C119" s="62" t="s">
        <v>4335</v>
      </c>
      <c r="D119" s="62" t="s">
        <v>3802</v>
      </c>
      <c r="E119" s="62" t="s">
        <v>4323</v>
      </c>
      <c r="F119" s="62" t="s">
        <v>4336</v>
      </c>
      <c r="G119" s="62" t="s">
        <v>4337</v>
      </c>
    </row>
    <row r="120" spans="1:7" ht="30">
      <c r="A120" s="62" t="s">
        <v>1148</v>
      </c>
      <c r="B120" s="62">
        <v>3</v>
      </c>
      <c r="C120" s="62" t="s">
        <v>4338</v>
      </c>
      <c r="D120" s="62" t="s">
        <v>3802</v>
      </c>
      <c r="E120" s="62" t="s">
        <v>4323</v>
      </c>
      <c r="F120" s="62" t="s">
        <v>4339</v>
      </c>
      <c r="G120" s="62" t="s">
        <v>4340</v>
      </c>
    </row>
    <row r="121" spans="1:7" ht="30">
      <c r="A121" s="62" t="s">
        <v>108</v>
      </c>
      <c r="B121" s="62">
        <v>3</v>
      </c>
      <c r="C121" s="62" t="s">
        <v>4341</v>
      </c>
      <c r="D121" s="62" t="s">
        <v>4342</v>
      </c>
      <c r="E121" s="62" t="s">
        <v>4343</v>
      </c>
      <c r="F121" s="62" t="s">
        <v>4344</v>
      </c>
      <c r="G121" s="62" t="s">
        <v>4345</v>
      </c>
    </row>
    <row r="122" spans="1:7" ht="45">
      <c r="A122" s="62" t="s">
        <v>1245</v>
      </c>
      <c r="B122" s="62">
        <v>1</v>
      </c>
      <c r="C122" s="62" t="s">
        <v>4346</v>
      </c>
      <c r="D122" s="62" t="s">
        <v>4347</v>
      </c>
      <c r="E122" s="62" t="s">
        <v>4348</v>
      </c>
      <c r="F122" s="62" t="s">
        <v>4349</v>
      </c>
      <c r="G122" s="62" t="s">
        <v>4350</v>
      </c>
    </row>
    <row r="123" spans="1:7" ht="30">
      <c r="A123" s="62" t="s">
        <v>1827</v>
      </c>
      <c r="B123" s="62">
        <v>3</v>
      </c>
      <c r="C123" s="62" t="s">
        <v>4351</v>
      </c>
      <c r="D123" s="62" t="s">
        <v>3802</v>
      </c>
      <c r="E123" s="62" t="s">
        <v>4323</v>
      </c>
      <c r="F123" s="62" t="s">
        <v>4352</v>
      </c>
      <c r="G123" s="62" t="s">
        <v>4353</v>
      </c>
    </row>
    <row r="124" spans="1:7" ht="30">
      <c r="A124" s="62" t="s">
        <v>832</v>
      </c>
      <c r="B124" s="62">
        <v>3</v>
      </c>
      <c r="C124" s="62" t="s">
        <v>4354</v>
      </c>
      <c r="D124" s="62" t="s">
        <v>3802</v>
      </c>
      <c r="E124" s="62" t="s">
        <v>4323</v>
      </c>
      <c r="F124" s="62" t="s">
        <v>4352</v>
      </c>
      <c r="G124" s="62" t="s">
        <v>4355</v>
      </c>
    </row>
    <row r="125" spans="1:7" ht="30">
      <c r="A125" s="62" t="s">
        <v>982</v>
      </c>
      <c r="B125" s="62">
        <v>3</v>
      </c>
      <c r="C125" s="62" t="s">
        <v>4356</v>
      </c>
      <c r="D125" s="62" t="s">
        <v>4357</v>
      </c>
      <c r="E125" s="62" t="s">
        <v>4323</v>
      </c>
      <c r="F125" s="62" t="s">
        <v>4358</v>
      </c>
      <c r="G125" s="62" t="s">
        <v>4359</v>
      </c>
    </row>
    <row r="126" spans="1:7" ht="30">
      <c r="A126" s="62" t="s">
        <v>2653</v>
      </c>
      <c r="B126" s="62">
        <v>1</v>
      </c>
      <c r="C126" s="62" t="s">
        <v>4360</v>
      </c>
      <c r="D126" s="62" t="s">
        <v>4361</v>
      </c>
      <c r="E126" s="62" t="s">
        <v>4323</v>
      </c>
      <c r="F126" s="62" t="s">
        <v>4362</v>
      </c>
      <c r="G126" s="62" t="s">
        <v>4350</v>
      </c>
    </row>
    <row r="127" spans="1:7" ht="45">
      <c r="A127" s="62" t="s">
        <v>694</v>
      </c>
      <c r="B127" s="62">
        <v>3</v>
      </c>
      <c r="C127" s="62" t="s">
        <v>4363</v>
      </c>
      <c r="D127" s="62" t="s">
        <v>3802</v>
      </c>
      <c r="E127" s="62" t="s">
        <v>4323</v>
      </c>
      <c r="F127" s="62" t="s">
        <v>4364</v>
      </c>
      <c r="G127" s="62" t="s">
        <v>4350</v>
      </c>
    </row>
    <row r="128" spans="1:7" ht="30">
      <c r="A128" s="62" t="s">
        <v>508</v>
      </c>
      <c r="B128" s="62">
        <v>2</v>
      </c>
      <c r="C128" s="62" t="s">
        <v>4365</v>
      </c>
      <c r="D128" s="62" t="s">
        <v>4366</v>
      </c>
      <c r="E128" s="62" t="s">
        <v>4323</v>
      </c>
      <c r="F128" s="62" t="s">
        <v>4367</v>
      </c>
      <c r="G128" s="62" t="s">
        <v>4350</v>
      </c>
    </row>
    <row r="129" spans="1:7" ht="30">
      <c r="A129" s="62" t="s">
        <v>1400</v>
      </c>
      <c r="B129" s="62">
        <v>3</v>
      </c>
      <c r="C129" s="62" t="s">
        <v>4368</v>
      </c>
      <c r="D129" s="62" t="s">
        <v>3802</v>
      </c>
      <c r="E129" s="62" t="s">
        <v>4323</v>
      </c>
      <c r="F129" s="62" t="s">
        <v>4352</v>
      </c>
      <c r="G129" s="62" t="s">
        <v>4350</v>
      </c>
    </row>
    <row r="130" spans="1:7" ht="30">
      <c r="A130" s="62" t="s">
        <v>1256</v>
      </c>
      <c r="B130" s="62">
        <v>2</v>
      </c>
      <c r="C130" s="62" t="s">
        <v>4369</v>
      </c>
      <c r="D130" s="62" t="s">
        <v>4366</v>
      </c>
      <c r="E130" s="62" t="s">
        <v>4348</v>
      </c>
      <c r="F130" s="62" t="s">
        <v>4370</v>
      </c>
      <c r="G130" s="62" t="s">
        <v>4371</v>
      </c>
    </row>
    <row r="131" spans="1:7" ht="30">
      <c r="A131" s="62" t="s">
        <v>556</v>
      </c>
      <c r="B131" s="62">
        <v>1</v>
      </c>
      <c r="C131" s="62" t="s">
        <v>4372</v>
      </c>
      <c r="D131" s="62" t="s">
        <v>4373</v>
      </c>
      <c r="E131" s="62" t="s">
        <v>4374</v>
      </c>
      <c r="F131" s="62" t="s">
        <v>4375</v>
      </c>
      <c r="G131" s="62" t="s">
        <v>4350</v>
      </c>
    </row>
    <row r="132" spans="1:7" ht="45">
      <c r="A132" s="62" t="s">
        <v>1857</v>
      </c>
      <c r="B132" s="62">
        <v>1</v>
      </c>
      <c r="C132" s="62" t="s">
        <v>4376</v>
      </c>
      <c r="D132" s="62" t="s">
        <v>4377</v>
      </c>
      <c r="E132" s="62" t="s">
        <v>4323</v>
      </c>
      <c r="F132" s="62" t="s">
        <v>4378</v>
      </c>
      <c r="G132" s="62" t="s">
        <v>4379</v>
      </c>
    </row>
    <row r="133" spans="1:7" ht="30">
      <c r="A133" s="62" t="s">
        <v>2288</v>
      </c>
      <c r="B133" s="62">
        <v>3</v>
      </c>
      <c r="C133" s="62" t="s">
        <v>4380</v>
      </c>
      <c r="D133" s="62" t="s">
        <v>3802</v>
      </c>
      <c r="E133" s="62" t="s">
        <v>4323</v>
      </c>
      <c r="F133" s="62" t="s">
        <v>4381</v>
      </c>
      <c r="G133" s="62" t="s">
        <v>4350</v>
      </c>
    </row>
    <row r="134" spans="1:7" ht="30">
      <c r="A134" s="62" t="s">
        <v>2221</v>
      </c>
      <c r="B134" s="62">
        <v>3</v>
      </c>
      <c r="C134" s="62" t="s">
        <v>4382</v>
      </c>
      <c r="D134" s="62" t="s">
        <v>3802</v>
      </c>
      <c r="E134" s="62" t="s">
        <v>4323</v>
      </c>
      <c r="F134" s="62" t="s">
        <v>4383</v>
      </c>
      <c r="G134" s="62" t="s">
        <v>4350</v>
      </c>
    </row>
    <row r="135" spans="1:7" ht="30">
      <c r="A135" s="62" t="s">
        <v>1742</v>
      </c>
      <c r="B135" s="62">
        <v>3</v>
      </c>
      <c r="C135" s="62" t="s">
        <v>4384</v>
      </c>
      <c r="D135" s="62" t="s">
        <v>3802</v>
      </c>
      <c r="E135" s="62" t="s">
        <v>4323</v>
      </c>
      <c r="F135" s="62" t="s">
        <v>4381</v>
      </c>
      <c r="G135" s="62" t="s">
        <v>4350</v>
      </c>
    </row>
    <row r="136" spans="1:7" ht="30">
      <c r="A136" s="62" t="s">
        <v>1554</v>
      </c>
      <c r="B136" s="62">
        <v>1</v>
      </c>
      <c r="C136" s="62" t="s">
        <v>4385</v>
      </c>
      <c r="D136" s="62" t="s">
        <v>4386</v>
      </c>
      <c r="E136" s="62" t="s">
        <v>4323</v>
      </c>
      <c r="F136" s="62" t="s">
        <v>4387</v>
      </c>
      <c r="G136" s="62" t="s">
        <v>4388</v>
      </c>
    </row>
    <row r="137" spans="1:7" ht="30">
      <c r="A137" s="62" t="s">
        <v>749</v>
      </c>
      <c r="B137" s="62">
        <v>2</v>
      </c>
      <c r="C137" s="62" t="s">
        <v>4389</v>
      </c>
      <c r="D137" s="62" t="s">
        <v>4390</v>
      </c>
      <c r="E137" s="62" t="s">
        <v>4374</v>
      </c>
      <c r="F137" s="62" t="s">
        <v>4391</v>
      </c>
      <c r="G137" s="62" t="s">
        <v>4392</v>
      </c>
    </row>
    <row r="138" spans="1:7">
      <c r="A138" s="62" t="s">
        <v>1394</v>
      </c>
      <c r="B138" s="62">
        <v>1</v>
      </c>
      <c r="C138" s="62" t="s">
        <v>4393</v>
      </c>
      <c r="D138" s="62" t="s">
        <v>4394</v>
      </c>
      <c r="E138" s="62" t="s">
        <v>4323</v>
      </c>
      <c r="F138" s="62" t="s">
        <v>4395</v>
      </c>
      <c r="G138" s="62" t="s">
        <v>4350</v>
      </c>
    </row>
    <row r="139" spans="1:7" ht="30">
      <c r="A139" s="62" t="s">
        <v>522</v>
      </c>
      <c r="B139" s="62">
        <v>2</v>
      </c>
      <c r="C139" s="62" t="s">
        <v>4396</v>
      </c>
      <c r="D139" s="62" t="s">
        <v>4397</v>
      </c>
      <c r="E139" s="62" t="s">
        <v>4323</v>
      </c>
      <c r="F139" s="62" t="s">
        <v>4398</v>
      </c>
      <c r="G139" s="62" t="s">
        <v>4350</v>
      </c>
    </row>
    <row r="140" spans="1:7" ht="30">
      <c r="A140" s="62" t="s">
        <v>2686</v>
      </c>
      <c r="B140" s="62">
        <v>2</v>
      </c>
      <c r="C140" s="62" t="s">
        <v>4399</v>
      </c>
      <c r="D140" s="62" t="s">
        <v>4400</v>
      </c>
      <c r="E140" s="62" t="s">
        <v>4401</v>
      </c>
      <c r="F140" s="62" t="s">
        <v>4402</v>
      </c>
      <c r="G140" s="62" t="s">
        <v>4403</v>
      </c>
    </row>
    <row r="141" spans="1:7" ht="30">
      <c r="A141" s="62" t="s">
        <v>1482</v>
      </c>
      <c r="B141" s="62">
        <v>3</v>
      </c>
      <c r="C141" s="62" t="s">
        <v>4404</v>
      </c>
      <c r="D141" s="62" t="s">
        <v>3802</v>
      </c>
      <c r="E141" s="62" t="s">
        <v>4323</v>
      </c>
      <c r="F141" s="62" t="s">
        <v>4405</v>
      </c>
      <c r="G141" s="62" t="s">
        <v>4406</v>
      </c>
    </row>
    <row r="142" spans="1:7" ht="30">
      <c r="A142" s="62" t="s">
        <v>2187</v>
      </c>
      <c r="B142" s="62">
        <v>3</v>
      </c>
      <c r="C142" s="62" t="s">
        <v>4407</v>
      </c>
      <c r="D142" s="62" t="s">
        <v>3802</v>
      </c>
      <c r="E142" s="62" t="s">
        <v>4323</v>
      </c>
      <c r="F142" s="62" t="s">
        <v>4383</v>
      </c>
      <c r="G142" s="62" t="s">
        <v>4408</v>
      </c>
    </row>
    <row r="143" spans="1:7" ht="30">
      <c r="A143" s="62" t="s">
        <v>909</v>
      </c>
      <c r="B143" s="62">
        <v>3</v>
      </c>
      <c r="C143" s="62" t="s">
        <v>4409</v>
      </c>
      <c r="D143" s="62" t="s">
        <v>3802</v>
      </c>
      <c r="E143" s="62" t="s">
        <v>4323</v>
      </c>
      <c r="F143" s="62" t="s">
        <v>4383</v>
      </c>
      <c r="G143" s="62" t="s">
        <v>4410</v>
      </c>
    </row>
    <row r="144" spans="1:7" ht="30">
      <c r="A144" s="62" t="s">
        <v>1644</v>
      </c>
      <c r="B144" s="62">
        <v>1</v>
      </c>
      <c r="C144" s="62" t="s">
        <v>4411</v>
      </c>
      <c r="D144" s="62" t="s">
        <v>4412</v>
      </c>
      <c r="E144" s="62" t="s">
        <v>4323</v>
      </c>
      <c r="F144" s="62" t="s">
        <v>4387</v>
      </c>
      <c r="G144" s="62" t="s">
        <v>4413</v>
      </c>
    </row>
    <row r="145" spans="1:7" ht="30">
      <c r="A145" s="62" t="s">
        <v>716</v>
      </c>
      <c r="B145" s="62">
        <v>3</v>
      </c>
      <c r="C145" s="62" t="s">
        <v>4414</v>
      </c>
      <c r="D145" s="62" t="s">
        <v>3802</v>
      </c>
      <c r="E145" s="62" t="s">
        <v>4323</v>
      </c>
      <c r="F145" s="62" t="s">
        <v>4383</v>
      </c>
      <c r="G145" s="62" t="s">
        <v>4415</v>
      </c>
    </row>
    <row r="146" spans="1:7" ht="30">
      <c r="A146" s="62" t="s">
        <v>1471</v>
      </c>
      <c r="B146" s="62">
        <v>3</v>
      </c>
      <c r="C146" s="62" t="s">
        <v>4416</v>
      </c>
      <c r="D146" s="62" t="s">
        <v>3802</v>
      </c>
      <c r="E146" s="62" t="s">
        <v>4323</v>
      </c>
      <c r="F146" s="62" t="s">
        <v>4381</v>
      </c>
      <c r="G146" s="62" t="s">
        <v>4417</v>
      </c>
    </row>
    <row r="147" spans="1:7" ht="45">
      <c r="A147" s="62" t="s">
        <v>1338</v>
      </c>
      <c r="B147" s="62">
        <v>3</v>
      </c>
      <c r="C147" s="62" t="s">
        <v>4418</v>
      </c>
      <c r="D147" s="62" t="s">
        <v>3802</v>
      </c>
      <c r="E147" s="62" t="s">
        <v>4323</v>
      </c>
      <c r="F147" s="62" t="s">
        <v>4383</v>
      </c>
      <c r="G147" s="62" t="s">
        <v>4350</v>
      </c>
    </row>
    <row r="148" spans="1:7" ht="30">
      <c r="A148" s="62" t="s">
        <v>537</v>
      </c>
      <c r="B148" s="62">
        <v>3</v>
      </c>
      <c r="C148" s="62" t="s">
        <v>4419</v>
      </c>
      <c r="D148" s="62" t="s">
        <v>3802</v>
      </c>
      <c r="E148" s="62" t="s">
        <v>4323</v>
      </c>
      <c r="F148" s="62" t="s">
        <v>4381</v>
      </c>
      <c r="G148" s="62" t="s">
        <v>4350</v>
      </c>
    </row>
    <row r="149" spans="1:7" ht="30">
      <c r="A149" s="62" t="s">
        <v>1425</v>
      </c>
      <c r="B149" s="62">
        <v>1</v>
      </c>
      <c r="C149" s="62" t="s">
        <v>4420</v>
      </c>
      <c r="D149" s="62" t="s">
        <v>4361</v>
      </c>
      <c r="E149" s="62" t="s">
        <v>4323</v>
      </c>
      <c r="F149" s="62" t="s">
        <v>4421</v>
      </c>
      <c r="G149" s="62" t="s">
        <v>4422</v>
      </c>
    </row>
    <row r="150" spans="1:7" ht="30">
      <c r="A150" s="62" t="s">
        <v>2194</v>
      </c>
      <c r="B150" s="62">
        <v>3</v>
      </c>
      <c r="C150" s="62" t="s">
        <v>4423</v>
      </c>
      <c r="D150" s="62" t="s">
        <v>4424</v>
      </c>
      <c r="E150" s="62" t="s">
        <v>4323</v>
      </c>
      <c r="F150" s="62" t="s">
        <v>4425</v>
      </c>
      <c r="G150" s="62" t="s">
        <v>4426</v>
      </c>
    </row>
    <row r="151" spans="1:7" ht="30">
      <c r="A151" s="62" t="s">
        <v>1788</v>
      </c>
      <c r="B151" s="62">
        <v>1</v>
      </c>
      <c r="C151" s="62" t="s">
        <v>4427</v>
      </c>
      <c r="D151" s="62" t="s">
        <v>4373</v>
      </c>
      <c r="E151" s="62" t="s">
        <v>4348</v>
      </c>
      <c r="F151" s="62" t="s">
        <v>4375</v>
      </c>
      <c r="G151" s="62" t="s">
        <v>4350</v>
      </c>
    </row>
    <row r="152" spans="1:7" ht="30">
      <c r="A152" s="62" t="s">
        <v>1210</v>
      </c>
      <c r="B152" s="62">
        <v>3</v>
      </c>
      <c r="C152" s="62" t="s">
        <v>4428</v>
      </c>
      <c r="D152" s="62" t="s">
        <v>3802</v>
      </c>
      <c r="E152" s="62" t="s">
        <v>4323</v>
      </c>
      <c r="F152" s="62" t="s">
        <v>4381</v>
      </c>
      <c r="G152" s="62" t="s">
        <v>4429</v>
      </c>
    </row>
    <row r="153" spans="1:7" ht="30">
      <c r="A153" s="62" t="s">
        <v>2344</v>
      </c>
      <c r="B153" s="62">
        <v>3</v>
      </c>
      <c r="C153" s="62" t="s">
        <v>4430</v>
      </c>
      <c r="D153" s="62" t="s">
        <v>3802</v>
      </c>
      <c r="E153" s="62" t="s">
        <v>4323</v>
      </c>
      <c r="F153" s="62" t="s">
        <v>4381</v>
      </c>
      <c r="G153" s="62" t="s">
        <v>4350</v>
      </c>
    </row>
    <row r="154" spans="1:7" ht="30">
      <c r="A154" s="62" t="s">
        <v>859</v>
      </c>
      <c r="B154" s="62">
        <v>3</v>
      </c>
      <c r="C154" s="62" t="s">
        <v>4431</v>
      </c>
      <c r="D154" s="62" t="s">
        <v>3802</v>
      </c>
      <c r="E154" s="62" t="s">
        <v>4323</v>
      </c>
      <c r="F154" s="62" t="s">
        <v>4381</v>
      </c>
      <c r="G154" s="62" t="s">
        <v>4350</v>
      </c>
    </row>
    <row r="155" spans="1:7" ht="30">
      <c r="A155" s="62" t="s">
        <v>2063</v>
      </c>
      <c r="B155" s="62">
        <v>3</v>
      </c>
      <c r="C155" s="62" t="s">
        <v>4432</v>
      </c>
      <c r="D155" s="62" t="s">
        <v>3802</v>
      </c>
      <c r="E155" s="62" t="s">
        <v>4323</v>
      </c>
      <c r="F155" s="62" t="s">
        <v>4381</v>
      </c>
      <c r="G155" s="62" t="s">
        <v>4433</v>
      </c>
    </row>
    <row r="156" spans="1:7" ht="30">
      <c r="A156" s="62" t="s">
        <v>956</v>
      </c>
      <c r="B156" s="62">
        <v>3</v>
      </c>
      <c r="C156" s="62" t="s">
        <v>4434</v>
      </c>
      <c r="D156" s="62" t="s">
        <v>3802</v>
      </c>
      <c r="E156" s="62" t="s">
        <v>4323</v>
      </c>
      <c r="F156" s="62" t="s">
        <v>4381</v>
      </c>
      <c r="G156" s="62" t="s">
        <v>4435</v>
      </c>
    </row>
    <row r="157" spans="1:7">
      <c r="A157" s="62" t="s">
        <v>1135</v>
      </c>
      <c r="B157" s="62">
        <v>3</v>
      </c>
      <c r="C157" s="62" t="s">
        <v>4436</v>
      </c>
      <c r="D157" s="62" t="s">
        <v>3802</v>
      </c>
      <c r="E157" s="62" t="s">
        <v>4323</v>
      </c>
      <c r="F157" s="62" t="s">
        <v>4381</v>
      </c>
      <c r="G157" s="62" t="s">
        <v>4437</v>
      </c>
    </row>
    <row r="158" spans="1:7" ht="30">
      <c r="A158" s="62" t="s">
        <v>990</v>
      </c>
      <c r="B158" s="62">
        <v>3</v>
      </c>
      <c r="C158" s="62" t="s">
        <v>4438</v>
      </c>
      <c r="D158" s="62" t="s">
        <v>3802</v>
      </c>
      <c r="E158" s="62" t="s">
        <v>4323</v>
      </c>
      <c r="F158" s="62" t="s">
        <v>4381</v>
      </c>
      <c r="G158" s="62" t="s">
        <v>4439</v>
      </c>
    </row>
    <row r="159" spans="1:7">
      <c r="A159" s="62" t="s">
        <v>1192</v>
      </c>
      <c r="B159" s="62">
        <v>1</v>
      </c>
      <c r="C159" s="62" t="s">
        <v>4440</v>
      </c>
      <c r="D159" s="62" t="s">
        <v>4441</v>
      </c>
      <c r="E159" s="62" t="s">
        <v>4323</v>
      </c>
      <c r="F159" s="62" t="s">
        <v>4442</v>
      </c>
      <c r="G159" s="62" t="s">
        <v>4443</v>
      </c>
    </row>
    <row r="160" spans="1:7" ht="30">
      <c r="A160" s="62" t="s">
        <v>1367</v>
      </c>
      <c r="B160" s="62">
        <v>1</v>
      </c>
      <c r="C160" s="62" t="s">
        <v>4444</v>
      </c>
      <c r="D160" s="62" t="s">
        <v>4445</v>
      </c>
      <c r="E160" s="62" t="s">
        <v>4323</v>
      </c>
      <c r="F160" s="62" t="s">
        <v>4446</v>
      </c>
      <c r="G160" s="62" t="s">
        <v>4350</v>
      </c>
    </row>
    <row r="161" spans="1:7" ht="30">
      <c r="A161" s="62" t="s">
        <v>2166</v>
      </c>
      <c r="B161" s="62">
        <v>3</v>
      </c>
      <c r="C161" s="62" t="s">
        <v>4447</v>
      </c>
      <c r="D161" s="62" t="s">
        <v>3802</v>
      </c>
      <c r="E161" s="62" t="s">
        <v>4323</v>
      </c>
      <c r="F161" s="62" t="s">
        <v>4381</v>
      </c>
      <c r="G161" s="62" t="s">
        <v>4350</v>
      </c>
    </row>
    <row r="162" spans="1:7" ht="30">
      <c r="A162" s="62" t="s">
        <v>1239</v>
      </c>
      <c r="B162" s="62">
        <v>1</v>
      </c>
      <c r="C162" s="62" t="s">
        <v>4448</v>
      </c>
      <c r="D162" s="62" t="s">
        <v>4449</v>
      </c>
      <c r="E162" s="62" t="s">
        <v>4374</v>
      </c>
      <c r="F162" s="62" t="s">
        <v>4450</v>
      </c>
      <c r="G162" s="62" t="s">
        <v>4350</v>
      </c>
    </row>
    <row r="163" spans="1:7" ht="30">
      <c r="A163" s="62" t="s">
        <v>1073</v>
      </c>
      <c r="B163" s="62">
        <v>1</v>
      </c>
      <c r="C163" s="62" t="s">
        <v>4451</v>
      </c>
      <c r="D163" s="62" t="s">
        <v>4452</v>
      </c>
      <c r="E163" s="62" t="s">
        <v>4453</v>
      </c>
      <c r="F163" s="62" t="s">
        <v>4454</v>
      </c>
      <c r="G163" s="62" t="s">
        <v>4455</v>
      </c>
    </row>
    <row r="164" spans="1:7" ht="30">
      <c r="A164" s="62" t="s">
        <v>673</v>
      </c>
      <c r="B164" s="62">
        <v>1</v>
      </c>
      <c r="C164" s="62" t="s">
        <v>4456</v>
      </c>
      <c r="D164" s="62" t="s">
        <v>4342</v>
      </c>
      <c r="E164" s="62" t="s">
        <v>4374</v>
      </c>
      <c r="F164" s="62" t="s">
        <v>4457</v>
      </c>
      <c r="G164" s="62" t="s">
        <v>4458</v>
      </c>
    </row>
    <row r="165" spans="1:7" ht="30">
      <c r="A165" s="62" t="s">
        <v>1067</v>
      </c>
      <c r="B165" s="62">
        <v>3</v>
      </c>
      <c r="C165" s="62" t="s">
        <v>4459</v>
      </c>
      <c r="D165" s="62" t="s">
        <v>3802</v>
      </c>
      <c r="E165" s="62" t="s">
        <v>4323</v>
      </c>
      <c r="F165" s="62" t="s">
        <v>4381</v>
      </c>
      <c r="G165" s="62" t="s">
        <v>4460</v>
      </c>
    </row>
    <row r="166" spans="1:7" ht="30">
      <c r="A166" s="62" t="s">
        <v>1299</v>
      </c>
      <c r="B166" s="62">
        <v>3</v>
      </c>
      <c r="C166" s="62" t="s">
        <v>4461</v>
      </c>
      <c r="D166" s="62" t="s">
        <v>3802</v>
      </c>
      <c r="E166" s="62" t="s">
        <v>4323</v>
      </c>
      <c r="F166" s="62" t="s">
        <v>4381</v>
      </c>
      <c r="G166" s="62" t="s">
        <v>4462</v>
      </c>
    </row>
    <row r="167" spans="1:7">
      <c r="A167" s="62" t="s">
        <v>2515</v>
      </c>
      <c r="B167" s="62">
        <v>3</v>
      </c>
      <c r="C167" s="62" t="s">
        <v>4463</v>
      </c>
      <c r="D167" s="62" t="s">
        <v>3802</v>
      </c>
      <c r="E167" s="62" t="s">
        <v>4323</v>
      </c>
      <c r="F167" s="62" t="s">
        <v>4381</v>
      </c>
      <c r="G167" s="62" t="s">
        <v>4464</v>
      </c>
    </row>
    <row r="168" spans="1:7" ht="45">
      <c r="A168" s="62" t="s">
        <v>1642</v>
      </c>
      <c r="B168" s="62">
        <v>1</v>
      </c>
      <c r="C168" s="62" t="s">
        <v>4465</v>
      </c>
      <c r="D168" s="62" t="s">
        <v>4466</v>
      </c>
      <c r="E168" s="62" t="s">
        <v>4374</v>
      </c>
      <c r="F168" s="62" t="s">
        <v>4467</v>
      </c>
      <c r="G168" s="62" t="s">
        <v>4350</v>
      </c>
    </row>
    <row r="169" spans="1:7" ht="30">
      <c r="A169" s="62" t="s">
        <v>2211</v>
      </c>
      <c r="B169" s="62">
        <v>2</v>
      </c>
      <c r="C169" s="62" t="s">
        <v>4468</v>
      </c>
      <c r="D169" s="62" t="s">
        <v>4469</v>
      </c>
      <c r="E169" s="62" t="s">
        <v>4323</v>
      </c>
      <c r="F169" s="62" t="s">
        <v>4470</v>
      </c>
      <c r="G169" s="62" t="s">
        <v>4471</v>
      </c>
    </row>
    <row r="170" spans="1:7" ht="30">
      <c r="A170" s="62" t="s">
        <v>117</v>
      </c>
      <c r="B170" s="62">
        <v>3</v>
      </c>
      <c r="C170" s="62" t="s">
        <v>4472</v>
      </c>
      <c r="D170" s="62" t="s">
        <v>3802</v>
      </c>
      <c r="E170" s="62" t="s">
        <v>4323</v>
      </c>
      <c r="F170" s="62" t="s">
        <v>4381</v>
      </c>
      <c r="G170" s="62" t="s">
        <v>4473</v>
      </c>
    </row>
    <row r="171" spans="1:7" ht="30">
      <c r="A171" s="62" t="s">
        <v>2151</v>
      </c>
      <c r="B171" s="62">
        <v>2</v>
      </c>
      <c r="C171" s="62" t="s">
        <v>4474</v>
      </c>
      <c r="D171" s="62" t="s">
        <v>4475</v>
      </c>
      <c r="E171" s="62" t="s">
        <v>4323</v>
      </c>
      <c r="F171" s="62" t="s">
        <v>4476</v>
      </c>
      <c r="G171" s="62" t="s">
        <v>4477</v>
      </c>
    </row>
    <row r="172" spans="1:7">
      <c r="A172" s="62" t="s">
        <v>1183</v>
      </c>
      <c r="B172" s="62">
        <v>3</v>
      </c>
      <c r="C172" s="62" t="s">
        <v>4478</v>
      </c>
      <c r="D172" s="62" t="s">
        <v>3802</v>
      </c>
      <c r="E172" s="62" t="s">
        <v>4323</v>
      </c>
      <c r="F172" s="62" t="s">
        <v>4479</v>
      </c>
      <c r="G172" s="62" t="s">
        <v>4480</v>
      </c>
    </row>
    <row r="173" spans="1:7" ht="30">
      <c r="A173" s="62" t="s">
        <v>996</v>
      </c>
      <c r="B173" s="62">
        <v>2</v>
      </c>
      <c r="C173" s="62" t="s">
        <v>4481</v>
      </c>
      <c r="D173" s="62" t="s">
        <v>4482</v>
      </c>
      <c r="E173" s="62" t="s">
        <v>4323</v>
      </c>
      <c r="F173" s="62" t="s">
        <v>4483</v>
      </c>
      <c r="G173" s="62" t="s">
        <v>4484</v>
      </c>
    </row>
    <row r="174" spans="1:7" ht="30">
      <c r="A174" s="62" t="s">
        <v>1541</v>
      </c>
      <c r="B174" s="62">
        <v>3</v>
      </c>
      <c r="C174" s="62" t="s">
        <v>4485</v>
      </c>
      <c r="D174" s="62" t="s">
        <v>3802</v>
      </c>
      <c r="E174" s="62" t="s">
        <v>4323</v>
      </c>
      <c r="F174" s="62" t="s">
        <v>4486</v>
      </c>
      <c r="G174" s="62" t="s">
        <v>4487</v>
      </c>
    </row>
    <row r="175" spans="1:7" ht="30">
      <c r="A175" s="62" t="s">
        <v>1626</v>
      </c>
      <c r="B175" s="62">
        <v>1</v>
      </c>
      <c r="C175" s="62" t="s">
        <v>4488</v>
      </c>
      <c r="D175" s="62" t="s">
        <v>4327</v>
      </c>
      <c r="E175" s="62" t="s">
        <v>4323</v>
      </c>
      <c r="F175" s="62" t="s">
        <v>4395</v>
      </c>
      <c r="G175" s="62" t="s">
        <v>4350</v>
      </c>
    </row>
    <row r="176" spans="1:7" ht="30">
      <c r="A176" s="62" t="s">
        <v>693</v>
      </c>
      <c r="B176" s="62">
        <v>3</v>
      </c>
      <c r="C176" s="62" t="s">
        <v>4489</v>
      </c>
      <c r="D176" s="62" t="s">
        <v>3802</v>
      </c>
      <c r="E176" s="62" t="s">
        <v>4323</v>
      </c>
      <c r="F176" s="62" t="s">
        <v>4383</v>
      </c>
      <c r="G176" s="62" t="s">
        <v>4350</v>
      </c>
    </row>
    <row r="177" spans="1:7" ht="45">
      <c r="A177" s="62" t="s">
        <v>623</v>
      </c>
      <c r="B177" s="62">
        <v>3</v>
      </c>
      <c r="C177" s="62" t="s">
        <v>4490</v>
      </c>
      <c r="D177" s="62" t="s">
        <v>3802</v>
      </c>
      <c r="E177" s="62" t="s">
        <v>4323</v>
      </c>
      <c r="F177" s="62" t="s">
        <v>4381</v>
      </c>
      <c r="G177" s="62" t="s">
        <v>4350</v>
      </c>
    </row>
    <row r="178" spans="1:7" ht="30">
      <c r="A178" s="62" t="s">
        <v>637</v>
      </c>
      <c r="B178" s="62">
        <v>3</v>
      </c>
      <c r="C178" s="62" t="s">
        <v>4491</v>
      </c>
      <c r="D178" s="62" t="s">
        <v>3802</v>
      </c>
      <c r="E178" s="62" t="s">
        <v>4323</v>
      </c>
      <c r="F178" s="62" t="s">
        <v>4381</v>
      </c>
      <c r="G178" s="62" t="s">
        <v>4492</v>
      </c>
    </row>
    <row r="179" spans="1:7" ht="30">
      <c r="A179" s="62" t="s">
        <v>1524</v>
      </c>
      <c r="B179" s="62">
        <v>3</v>
      </c>
      <c r="C179" s="62" t="s">
        <v>4493</v>
      </c>
      <c r="D179" s="62" t="s">
        <v>3802</v>
      </c>
      <c r="E179" s="62" t="s">
        <v>4323</v>
      </c>
      <c r="F179" s="62" t="s">
        <v>4383</v>
      </c>
      <c r="G179" s="62" t="s">
        <v>4494</v>
      </c>
    </row>
    <row r="180" spans="1:7" ht="30">
      <c r="A180" s="62" t="s">
        <v>1175</v>
      </c>
      <c r="B180" s="62">
        <v>3</v>
      </c>
      <c r="C180" s="62" t="s">
        <v>4495</v>
      </c>
      <c r="D180" s="62" t="s">
        <v>3802</v>
      </c>
      <c r="E180" s="62" t="s">
        <v>4323</v>
      </c>
      <c r="F180" s="62" t="s">
        <v>4381</v>
      </c>
      <c r="G180" s="62" t="s">
        <v>4496</v>
      </c>
    </row>
    <row r="181" spans="1:7" ht="30">
      <c r="A181" s="62" t="s">
        <v>1595</v>
      </c>
      <c r="B181" s="62">
        <v>1</v>
      </c>
      <c r="C181" s="62" t="s">
        <v>4497</v>
      </c>
      <c r="D181" s="62" t="s">
        <v>4449</v>
      </c>
      <c r="E181" s="62" t="s">
        <v>4374</v>
      </c>
      <c r="F181" s="62" t="s">
        <v>4498</v>
      </c>
      <c r="G181" s="62" t="s">
        <v>4499</v>
      </c>
    </row>
    <row r="182" spans="1:7">
      <c r="A182" s="62" t="s">
        <v>2480</v>
      </c>
      <c r="B182" s="62">
        <v>2</v>
      </c>
      <c r="C182" s="62" t="s">
        <v>4500</v>
      </c>
      <c r="D182" s="62" t="s">
        <v>4501</v>
      </c>
      <c r="E182" s="62" t="s">
        <v>4323</v>
      </c>
      <c r="F182" s="62" t="s">
        <v>4502</v>
      </c>
      <c r="G182" s="62" t="s">
        <v>4503</v>
      </c>
    </row>
    <row r="183" spans="1:7" ht="30">
      <c r="A183" s="62" t="s">
        <v>1506</v>
      </c>
      <c r="B183" s="62">
        <v>1</v>
      </c>
      <c r="C183" s="62" t="s">
        <v>4504</v>
      </c>
      <c r="D183" s="62" t="s">
        <v>4373</v>
      </c>
      <c r="E183" s="62" t="s">
        <v>4505</v>
      </c>
      <c r="F183" s="62" t="s">
        <v>4506</v>
      </c>
      <c r="G183" s="62" t="s">
        <v>4507</v>
      </c>
    </row>
    <row r="184" spans="1:7" ht="30">
      <c r="A184" s="62" t="s">
        <v>1262</v>
      </c>
      <c r="B184" s="62">
        <v>1</v>
      </c>
      <c r="C184" s="62" t="s">
        <v>4508</v>
      </c>
      <c r="D184" s="62" t="s">
        <v>4509</v>
      </c>
      <c r="E184" s="62" t="s">
        <v>4323</v>
      </c>
      <c r="F184" s="62" t="s">
        <v>4510</v>
      </c>
      <c r="G184" s="62" t="s">
        <v>4511</v>
      </c>
    </row>
    <row r="185" spans="1:7" ht="30">
      <c r="A185" s="62" t="s">
        <v>1222</v>
      </c>
      <c r="B185" s="62">
        <v>3</v>
      </c>
      <c r="C185" s="62" t="s">
        <v>4512</v>
      </c>
      <c r="D185" s="62" t="s">
        <v>3802</v>
      </c>
      <c r="E185" s="62" t="s">
        <v>4323</v>
      </c>
      <c r="F185" s="62" t="s">
        <v>4383</v>
      </c>
      <c r="G185" s="62" t="s">
        <v>4513</v>
      </c>
    </row>
    <row r="186" spans="1:7">
      <c r="A186" s="62" t="s">
        <v>734</v>
      </c>
      <c r="B186" s="62">
        <v>3</v>
      </c>
      <c r="C186" s="62" t="s">
        <v>4514</v>
      </c>
      <c r="D186" s="62" t="s">
        <v>3802</v>
      </c>
      <c r="E186" s="62" t="s">
        <v>4323</v>
      </c>
      <c r="F186" s="62" t="s">
        <v>4381</v>
      </c>
      <c r="G186" s="62" t="s">
        <v>4515</v>
      </c>
    </row>
    <row r="187" spans="1:7" ht="30">
      <c r="A187" s="62" t="s">
        <v>763</v>
      </c>
      <c r="B187" s="62">
        <v>3</v>
      </c>
      <c r="C187" s="62" t="s">
        <v>4516</v>
      </c>
      <c r="D187" s="62" t="s">
        <v>3802</v>
      </c>
      <c r="E187" s="62" t="s">
        <v>4323</v>
      </c>
      <c r="F187" s="62" t="s">
        <v>4383</v>
      </c>
      <c r="G187" s="62" t="s">
        <v>4517</v>
      </c>
    </row>
    <row r="188" spans="1:7" ht="30">
      <c r="A188" s="62" t="s">
        <v>1501</v>
      </c>
      <c r="B188" s="62">
        <v>3</v>
      </c>
      <c r="C188" s="62" t="s">
        <v>4518</v>
      </c>
      <c r="D188" s="62" t="s">
        <v>3802</v>
      </c>
      <c r="E188" s="62" t="s">
        <v>4323</v>
      </c>
      <c r="F188" s="62" t="s">
        <v>4383</v>
      </c>
      <c r="G188" s="62" t="s">
        <v>4350</v>
      </c>
    </row>
    <row r="189" spans="1:7" ht="30">
      <c r="A189" s="62" t="s">
        <v>1169</v>
      </c>
      <c r="B189" s="62">
        <v>3</v>
      </c>
      <c r="C189" s="62" t="s">
        <v>4519</v>
      </c>
      <c r="D189" s="62" t="s">
        <v>3802</v>
      </c>
      <c r="E189" s="62" t="s">
        <v>4323</v>
      </c>
      <c r="F189" s="62" t="s">
        <v>4383</v>
      </c>
      <c r="G189" s="62" t="s">
        <v>4350</v>
      </c>
    </row>
    <row r="190" spans="1:7" ht="30">
      <c r="A190" s="62" t="s">
        <v>1919</v>
      </c>
      <c r="B190" s="62">
        <v>1</v>
      </c>
      <c r="C190" s="62" t="s">
        <v>4520</v>
      </c>
      <c r="D190" s="62" t="s">
        <v>4521</v>
      </c>
      <c r="E190" s="62" t="s">
        <v>4323</v>
      </c>
      <c r="F190" s="62" t="s">
        <v>4522</v>
      </c>
      <c r="G190" s="62" t="s">
        <v>4523</v>
      </c>
    </row>
    <row r="191" spans="1:7" ht="30">
      <c r="A191" s="62" t="s">
        <v>531</v>
      </c>
      <c r="B191" s="62">
        <v>2</v>
      </c>
      <c r="C191" s="62" t="s">
        <v>4524</v>
      </c>
      <c r="D191" s="62" t="s">
        <v>4509</v>
      </c>
      <c r="E191" s="62" t="s">
        <v>4323</v>
      </c>
      <c r="F191" s="62" t="s">
        <v>4525</v>
      </c>
      <c r="G191" s="62" t="s">
        <v>4526</v>
      </c>
    </row>
    <row r="192" spans="1:7" ht="30">
      <c r="A192" s="62" t="s">
        <v>666</v>
      </c>
      <c r="B192" s="62">
        <v>3</v>
      </c>
      <c r="C192" s="62" t="s">
        <v>4527</v>
      </c>
      <c r="D192" s="62" t="s">
        <v>3802</v>
      </c>
      <c r="E192" s="62" t="s">
        <v>4323</v>
      </c>
      <c r="F192" s="62" t="s">
        <v>4383</v>
      </c>
      <c r="G192" s="62" t="s">
        <v>4528</v>
      </c>
    </row>
    <row r="193" spans="1:7" ht="30">
      <c r="A193" s="62" t="s">
        <v>1604</v>
      </c>
      <c r="B193" s="62">
        <v>1</v>
      </c>
      <c r="C193" s="62" t="s">
        <v>4529</v>
      </c>
      <c r="D193" s="62" t="s">
        <v>4530</v>
      </c>
      <c r="E193" s="62" t="s">
        <v>4323</v>
      </c>
      <c r="F193" s="62" t="s">
        <v>4531</v>
      </c>
      <c r="G193" s="62" t="s">
        <v>4532</v>
      </c>
    </row>
    <row r="194" spans="1:7" ht="30">
      <c r="A194" s="62" t="s">
        <v>1789</v>
      </c>
      <c r="B194" s="62">
        <v>3</v>
      </c>
      <c r="C194" s="62" t="s">
        <v>4533</v>
      </c>
      <c r="D194" s="62" t="s">
        <v>3802</v>
      </c>
      <c r="E194" s="62" t="s">
        <v>4323</v>
      </c>
      <c r="F194" s="62" t="s">
        <v>4383</v>
      </c>
      <c r="G194" s="62" t="s">
        <v>4534</v>
      </c>
    </row>
    <row r="195" spans="1:7" ht="30">
      <c r="A195" s="62" t="s">
        <v>1093</v>
      </c>
      <c r="B195" s="62">
        <v>3</v>
      </c>
      <c r="C195" s="62" t="s">
        <v>4535</v>
      </c>
      <c r="D195" s="62" t="s">
        <v>3802</v>
      </c>
      <c r="E195" s="62" t="s">
        <v>4323</v>
      </c>
      <c r="F195" s="62" t="s">
        <v>4381</v>
      </c>
      <c r="G195" s="62" t="s">
        <v>4536</v>
      </c>
    </row>
    <row r="196" spans="1:7" ht="45">
      <c r="A196" s="62" t="s">
        <v>1079</v>
      </c>
      <c r="B196" s="62">
        <v>1</v>
      </c>
      <c r="C196" s="62" t="s">
        <v>4537</v>
      </c>
      <c r="D196" s="62" t="s">
        <v>4361</v>
      </c>
      <c r="E196" s="62" t="s">
        <v>4323</v>
      </c>
      <c r="F196" s="62" t="s">
        <v>4538</v>
      </c>
      <c r="G196" s="62" t="s">
        <v>4539</v>
      </c>
    </row>
    <row r="197" spans="1:7" ht="45">
      <c r="A197" s="62" t="s">
        <v>521</v>
      </c>
      <c r="B197" s="62">
        <v>3</v>
      </c>
      <c r="C197" s="62" t="s">
        <v>4540</v>
      </c>
      <c r="D197" s="62" t="s">
        <v>3802</v>
      </c>
      <c r="E197" s="62" t="s">
        <v>4323</v>
      </c>
      <c r="F197" s="62" t="s">
        <v>4381</v>
      </c>
      <c r="G197" s="62" t="s">
        <v>4541</v>
      </c>
    </row>
    <row r="198" spans="1:7" ht="30">
      <c r="A198" s="62" t="s">
        <v>1322</v>
      </c>
      <c r="B198" s="62">
        <v>3</v>
      </c>
      <c r="C198" s="62" t="s">
        <v>4542</v>
      </c>
      <c r="D198" s="62" t="s">
        <v>3802</v>
      </c>
      <c r="E198" s="62" t="s">
        <v>4323</v>
      </c>
      <c r="F198" s="62" t="s">
        <v>4383</v>
      </c>
      <c r="G198" s="62" t="s">
        <v>4543</v>
      </c>
    </row>
    <row r="199" spans="1:7" ht="30">
      <c r="A199" s="62" t="s">
        <v>1121</v>
      </c>
      <c r="B199" s="62">
        <v>3</v>
      </c>
      <c r="C199" s="62" t="s">
        <v>4544</v>
      </c>
      <c r="D199" s="62" t="s">
        <v>3802</v>
      </c>
      <c r="E199" s="62" t="s">
        <v>4323</v>
      </c>
      <c r="F199" s="62" t="s">
        <v>4383</v>
      </c>
      <c r="G199" s="62" t="s">
        <v>4545</v>
      </c>
    </row>
    <row r="200" spans="1:7" ht="30">
      <c r="A200" s="62" t="s">
        <v>629</v>
      </c>
      <c r="B200" s="62">
        <v>1</v>
      </c>
      <c r="C200" s="62" t="s">
        <v>4546</v>
      </c>
      <c r="D200" s="62" t="s">
        <v>4547</v>
      </c>
      <c r="E200" s="62" t="s">
        <v>4548</v>
      </c>
      <c r="F200" s="62" t="s">
        <v>4549</v>
      </c>
      <c r="G200" s="62" t="s">
        <v>4350</v>
      </c>
    </row>
    <row r="201" spans="1:7" ht="30">
      <c r="A201" s="62" t="s">
        <v>934</v>
      </c>
      <c r="B201" s="62">
        <v>2</v>
      </c>
      <c r="C201" s="62" t="s">
        <v>4550</v>
      </c>
      <c r="D201" s="62" t="s">
        <v>4551</v>
      </c>
      <c r="E201" s="62" t="s">
        <v>4323</v>
      </c>
      <c r="F201" s="62" t="s">
        <v>4552</v>
      </c>
      <c r="G201" s="62" t="s">
        <v>4553</v>
      </c>
    </row>
    <row r="202" spans="1:7" ht="30">
      <c r="A202" s="62" t="s">
        <v>1573</v>
      </c>
      <c r="B202" s="62">
        <v>3</v>
      </c>
      <c r="C202" s="62" t="s">
        <v>4554</v>
      </c>
      <c r="D202" s="62" t="s">
        <v>3802</v>
      </c>
      <c r="E202" s="62" t="s">
        <v>4323</v>
      </c>
      <c r="F202" s="62" t="s">
        <v>4381</v>
      </c>
      <c r="G202" s="62" t="s">
        <v>4555</v>
      </c>
    </row>
    <row r="203" spans="1:7" ht="30">
      <c r="A203" s="62" t="s">
        <v>875</v>
      </c>
      <c r="B203" s="62">
        <v>1</v>
      </c>
      <c r="C203" s="62" t="s">
        <v>4556</v>
      </c>
      <c r="D203" s="62" t="s">
        <v>4557</v>
      </c>
      <c r="E203" s="62" t="s">
        <v>4323</v>
      </c>
      <c r="F203" s="62" t="s">
        <v>4558</v>
      </c>
      <c r="G203" s="62" t="s">
        <v>4559</v>
      </c>
    </row>
    <row r="204" spans="1:7" ht="30">
      <c r="A204" s="62" t="s">
        <v>886</v>
      </c>
      <c r="B204" s="62">
        <v>1</v>
      </c>
      <c r="C204" s="62" t="s">
        <v>4560</v>
      </c>
      <c r="D204" s="62" t="s">
        <v>4394</v>
      </c>
      <c r="E204" s="62" t="s">
        <v>4348</v>
      </c>
      <c r="F204" s="62" t="s">
        <v>4395</v>
      </c>
      <c r="G204" s="62" t="s">
        <v>4561</v>
      </c>
    </row>
    <row r="205" spans="1:7" ht="30">
      <c r="A205" s="62" t="s">
        <v>893</v>
      </c>
      <c r="B205" s="62">
        <v>1</v>
      </c>
      <c r="C205" s="62" t="s">
        <v>4562</v>
      </c>
      <c r="D205" s="62" t="s">
        <v>4563</v>
      </c>
      <c r="E205" s="62" t="s">
        <v>4323</v>
      </c>
      <c r="F205" s="62" t="s">
        <v>4564</v>
      </c>
      <c r="G205" s="62" t="s">
        <v>4565</v>
      </c>
    </row>
    <row r="206" spans="1:7" ht="45">
      <c r="A206" s="62" t="s">
        <v>943</v>
      </c>
      <c r="B206" s="62">
        <v>2</v>
      </c>
      <c r="C206" s="62" t="s">
        <v>4566</v>
      </c>
      <c r="D206" s="62" t="s">
        <v>4567</v>
      </c>
      <c r="E206" s="62" t="s">
        <v>4401</v>
      </c>
      <c r="F206" s="62" t="s">
        <v>4568</v>
      </c>
      <c r="G206" s="62" t="s">
        <v>4569</v>
      </c>
    </row>
    <row r="207" spans="1:7" ht="30">
      <c r="A207" s="62" t="s">
        <v>964</v>
      </c>
      <c r="B207" s="62">
        <v>3</v>
      </c>
      <c r="C207" s="62" t="s">
        <v>4570</v>
      </c>
      <c r="D207" s="62" t="s">
        <v>3802</v>
      </c>
      <c r="E207" s="62" t="s">
        <v>4323</v>
      </c>
      <c r="F207" s="62" t="s">
        <v>4383</v>
      </c>
      <c r="G207" s="62" t="s">
        <v>4571</v>
      </c>
    </row>
    <row r="208" spans="1:7" ht="45">
      <c r="A208" s="62" t="s">
        <v>1036</v>
      </c>
      <c r="B208" s="62">
        <v>1</v>
      </c>
      <c r="C208" s="62" t="s">
        <v>4572</v>
      </c>
      <c r="D208" s="62" t="s">
        <v>4530</v>
      </c>
      <c r="E208" s="62" t="s">
        <v>4323</v>
      </c>
      <c r="F208" s="62" t="s">
        <v>4510</v>
      </c>
      <c r="G208" s="62" t="s">
        <v>4573</v>
      </c>
    </row>
    <row r="209" spans="1:7" ht="45">
      <c r="A209" s="62" t="s">
        <v>599</v>
      </c>
      <c r="B209" s="62">
        <v>3</v>
      </c>
      <c r="C209" s="62" t="s">
        <v>4574</v>
      </c>
      <c r="D209" s="62" t="s">
        <v>3802</v>
      </c>
      <c r="E209" s="62" t="s">
        <v>4323</v>
      </c>
      <c r="F209" s="62" t="s">
        <v>4575</v>
      </c>
      <c r="G209" s="62" t="s">
        <v>4576</v>
      </c>
    </row>
    <row r="210" spans="1:7" ht="30">
      <c r="A210" s="62" t="s">
        <v>1311</v>
      </c>
      <c r="B210" s="62">
        <v>3</v>
      </c>
      <c r="C210" s="62" t="s">
        <v>4577</v>
      </c>
      <c r="D210" s="62" t="s">
        <v>3802</v>
      </c>
      <c r="E210" s="62" t="s">
        <v>4323</v>
      </c>
      <c r="F210" s="62" t="s">
        <v>4383</v>
      </c>
      <c r="G210" s="62" t="s">
        <v>4578</v>
      </c>
    </row>
    <row r="211" spans="1:7" ht="30">
      <c r="A211" s="62" t="s">
        <v>702</v>
      </c>
      <c r="B211" s="62">
        <v>1</v>
      </c>
      <c r="C211" s="62" t="s">
        <v>4579</v>
      </c>
      <c r="D211" s="62" t="s">
        <v>4580</v>
      </c>
      <c r="E211" s="62" t="s">
        <v>4323</v>
      </c>
      <c r="F211" s="62" t="s">
        <v>4581</v>
      </c>
      <c r="G211" s="62" t="s">
        <v>4582</v>
      </c>
    </row>
    <row r="212" spans="1:7" ht="30">
      <c r="A212" s="62" t="s">
        <v>1636</v>
      </c>
      <c r="B212" s="62">
        <v>1</v>
      </c>
      <c r="C212" s="62" t="s">
        <v>4583</v>
      </c>
      <c r="D212" s="62" t="s">
        <v>4584</v>
      </c>
      <c r="E212" s="62" t="s">
        <v>4323</v>
      </c>
      <c r="F212" s="62" t="s">
        <v>4585</v>
      </c>
      <c r="G212" s="62" t="s">
        <v>4586</v>
      </c>
    </row>
    <row r="213" spans="1:7" ht="30">
      <c r="A213" s="62" t="s">
        <v>1699</v>
      </c>
      <c r="B213" s="62">
        <v>1</v>
      </c>
      <c r="C213" s="62" t="s">
        <v>4587</v>
      </c>
      <c r="D213" s="62" t="s">
        <v>4588</v>
      </c>
      <c r="E213" s="62" t="s">
        <v>4323</v>
      </c>
      <c r="F213" s="62" t="s">
        <v>4589</v>
      </c>
      <c r="G213" s="62" t="s">
        <v>4590</v>
      </c>
    </row>
    <row r="214" spans="1:7" ht="30">
      <c r="A214" s="62" t="s">
        <v>776</v>
      </c>
      <c r="B214" s="62">
        <v>3</v>
      </c>
      <c r="C214" s="62" t="s">
        <v>4591</v>
      </c>
      <c r="D214" s="62" t="s">
        <v>3802</v>
      </c>
      <c r="E214" s="62" t="s">
        <v>4323</v>
      </c>
      <c r="F214" s="62" t="s">
        <v>4383</v>
      </c>
      <c r="G214" s="62" t="s">
        <v>4592</v>
      </c>
    </row>
    <row r="215" spans="1:7" ht="30">
      <c r="A215" s="62" t="s">
        <v>2394</v>
      </c>
      <c r="B215" s="62">
        <v>3</v>
      </c>
      <c r="C215" s="62" t="s">
        <v>4593</v>
      </c>
      <c r="D215" s="62" t="s">
        <v>3802</v>
      </c>
      <c r="E215" s="62" t="s">
        <v>4323</v>
      </c>
      <c r="F215" s="62" t="s">
        <v>4383</v>
      </c>
      <c r="G215" s="62" t="s">
        <v>4594</v>
      </c>
    </row>
    <row r="216" spans="1:7" ht="30">
      <c r="A216" s="62" t="s">
        <v>1976</v>
      </c>
      <c r="B216" s="62">
        <v>3</v>
      </c>
      <c r="C216" s="62" t="s">
        <v>4595</v>
      </c>
      <c r="D216" s="62" t="s">
        <v>3802</v>
      </c>
      <c r="E216" s="62" t="s">
        <v>4323</v>
      </c>
      <c r="F216" s="62" t="s">
        <v>4596</v>
      </c>
      <c r="G216" s="62" t="s">
        <v>4597</v>
      </c>
    </row>
    <row r="217" spans="1:7" ht="45">
      <c r="A217" s="62" t="s">
        <v>1462</v>
      </c>
      <c r="B217" s="62">
        <v>1</v>
      </c>
      <c r="C217" s="62" t="s">
        <v>4598</v>
      </c>
      <c r="D217" s="62" t="s">
        <v>4509</v>
      </c>
      <c r="E217" s="62" t="s">
        <v>4323</v>
      </c>
      <c r="F217" s="62" t="s">
        <v>4510</v>
      </c>
      <c r="G217" s="62" t="s">
        <v>4599</v>
      </c>
    </row>
    <row r="218" spans="1:7" ht="30">
      <c r="A218" s="62" t="s">
        <v>1250</v>
      </c>
      <c r="B218" s="62">
        <v>2</v>
      </c>
      <c r="C218" s="62" t="s">
        <v>4600</v>
      </c>
      <c r="D218" s="62" t="s">
        <v>4601</v>
      </c>
      <c r="E218" s="62" t="s">
        <v>4323</v>
      </c>
      <c r="F218" s="62" t="s">
        <v>4602</v>
      </c>
      <c r="G218" s="62" t="s">
        <v>4603</v>
      </c>
    </row>
    <row r="219" spans="1:7" ht="30">
      <c r="A219" s="62" t="s">
        <v>923</v>
      </c>
      <c r="B219" s="62">
        <v>3</v>
      </c>
      <c r="C219" s="62" t="s">
        <v>4604</v>
      </c>
      <c r="D219" s="62" t="s">
        <v>3802</v>
      </c>
      <c r="E219" s="62" t="s">
        <v>4323</v>
      </c>
      <c r="F219" s="62" t="s">
        <v>4383</v>
      </c>
      <c r="G219" s="62" t="s">
        <v>4605</v>
      </c>
    </row>
    <row r="220" spans="1:7" ht="30">
      <c r="A220" s="62" t="s">
        <v>1204</v>
      </c>
      <c r="B220" s="62">
        <v>1</v>
      </c>
      <c r="C220" s="62" t="s">
        <v>4606</v>
      </c>
      <c r="D220" s="62" t="s">
        <v>4607</v>
      </c>
      <c r="E220" s="62" t="s">
        <v>4323</v>
      </c>
      <c r="F220" s="62" t="s">
        <v>4608</v>
      </c>
      <c r="G220" s="62" t="s">
        <v>4609</v>
      </c>
    </row>
    <row r="221" spans="1:7" ht="30">
      <c r="A221" s="62" t="s">
        <v>1661</v>
      </c>
      <c r="B221" s="62">
        <v>3</v>
      </c>
      <c r="C221" s="62" t="s">
        <v>4610</v>
      </c>
      <c r="D221" s="62" t="s">
        <v>3802</v>
      </c>
      <c r="E221" s="62" t="s">
        <v>4323</v>
      </c>
      <c r="F221" s="62" t="s">
        <v>4611</v>
      </c>
      <c r="G221" s="62" t="s">
        <v>4612</v>
      </c>
    </row>
    <row r="222" spans="1:7" ht="45">
      <c r="A222" s="62" t="s">
        <v>809</v>
      </c>
      <c r="B222" s="62">
        <v>1</v>
      </c>
      <c r="C222" s="62" t="s">
        <v>4613</v>
      </c>
      <c r="D222" s="62" t="s">
        <v>4614</v>
      </c>
      <c r="E222" s="62" t="s">
        <v>4323</v>
      </c>
      <c r="F222" s="62" t="s">
        <v>4615</v>
      </c>
      <c r="G222" s="62" t="s">
        <v>4616</v>
      </c>
    </row>
    <row r="223" spans="1:7" ht="45">
      <c r="A223" s="62" t="s">
        <v>1020</v>
      </c>
      <c r="B223" s="62">
        <v>2</v>
      </c>
      <c r="C223" s="62" t="s">
        <v>4617</v>
      </c>
      <c r="D223" s="62" t="s">
        <v>4618</v>
      </c>
      <c r="E223" s="62" t="s">
        <v>4619</v>
      </c>
      <c r="F223" s="62" t="s">
        <v>4620</v>
      </c>
      <c r="G223" s="62" t="s">
        <v>4621</v>
      </c>
    </row>
    <row r="224" spans="1:7" ht="30">
      <c r="A224" s="62" t="s">
        <v>1993</v>
      </c>
      <c r="B224" s="62">
        <v>1</v>
      </c>
      <c r="C224" s="62" t="s">
        <v>4622</v>
      </c>
      <c r="D224" s="62" t="s">
        <v>4614</v>
      </c>
      <c r="E224" s="62" t="s">
        <v>4323</v>
      </c>
      <c r="F224" s="62" t="s">
        <v>4615</v>
      </c>
      <c r="G224" s="62" t="s">
        <v>4623</v>
      </c>
    </row>
    <row r="225" spans="1:7" ht="30">
      <c r="A225" s="62" t="s">
        <v>1350</v>
      </c>
      <c r="B225" s="62">
        <v>1</v>
      </c>
      <c r="C225" s="62" t="s">
        <v>4624</v>
      </c>
      <c r="D225" s="62" t="s">
        <v>4361</v>
      </c>
      <c r="E225" s="62" t="s">
        <v>4323</v>
      </c>
      <c r="F225" s="62" t="s">
        <v>4538</v>
      </c>
      <c r="G225" s="62" t="s">
        <v>4625</v>
      </c>
    </row>
    <row r="226" spans="1:7" ht="30">
      <c r="A226" s="62" t="s">
        <v>1221</v>
      </c>
      <c r="B226" s="62">
        <v>3</v>
      </c>
      <c r="C226" s="62" t="s">
        <v>4626</v>
      </c>
      <c r="D226" s="62" t="s">
        <v>4627</v>
      </c>
      <c r="E226" s="62" t="s">
        <v>4323</v>
      </c>
      <c r="F226" s="62" t="s">
        <v>4628</v>
      </c>
      <c r="G226" s="62" t="s">
        <v>4629</v>
      </c>
    </row>
    <row r="227" spans="1:7" ht="30">
      <c r="A227" s="62" t="s">
        <v>936</v>
      </c>
      <c r="B227" s="62">
        <v>3</v>
      </c>
      <c r="C227" s="62" t="s">
        <v>4630</v>
      </c>
      <c r="D227" s="62" t="s">
        <v>3802</v>
      </c>
      <c r="E227" s="62" t="s">
        <v>4323</v>
      </c>
      <c r="F227" s="62" t="s">
        <v>4383</v>
      </c>
      <c r="G227" s="62" t="s">
        <v>4631</v>
      </c>
    </row>
    <row r="228" spans="1:7" ht="30">
      <c r="A228" s="62" t="s">
        <v>1494</v>
      </c>
      <c r="B228" s="62">
        <v>3</v>
      </c>
      <c r="C228" s="62" t="s">
        <v>4632</v>
      </c>
      <c r="D228" s="62" t="s">
        <v>3802</v>
      </c>
      <c r="E228" s="62" t="s">
        <v>4323</v>
      </c>
      <c r="F228" s="62" t="s">
        <v>4381</v>
      </c>
      <c r="G228" s="62" t="s">
        <v>4633</v>
      </c>
    </row>
    <row r="229" spans="1:7" ht="30">
      <c r="A229" s="62" t="s">
        <v>791</v>
      </c>
      <c r="B229" s="62">
        <v>3</v>
      </c>
      <c r="C229" s="62" t="s">
        <v>4634</v>
      </c>
      <c r="D229" s="62" t="s">
        <v>3802</v>
      </c>
      <c r="E229" s="62" t="s">
        <v>4323</v>
      </c>
      <c r="F229" s="62" t="s">
        <v>4381</v>
      </c>
      <c r="G229" s="62" t="s">
        <v>4635</v>
      </c>
    </row>
    <row r="230" spans="1:7" ht="30">
      <c r="A230" s="62" t="s">
        <v>1042</v>
      </c>
      <c r="B230" s="62">
        <v>1</v>
      </c>
      <c r="C230" s="62" t="s">
        <v>4636</v>
      </c>
      <c r="D230" s="62" t="s">
        <v>4361</v>
      </c>
      <c r="E230" s="62" t="s">
        <v>4323</v>
      </c>
      <c r="F230" s="62" t="s">
        <v>4538</v>
      </c>
      <c r="G230" s="62" t="s">
        <v>4637</v>
      </c>
    </row>
    <row r="231" spans="1:7" ht="30">
      <c r="A231" s="62" t="s">
        <v>263</v>
      </c>
      <c r="B231" s="62">
        <v>3</v>
      </c>
      <c r="C231" s="62" t="s">
        <v>4638</v>
      </c>
      <c r="D231" s="62" t="s">
        <v>3802</v>
      </c>
      <c r="E231" s="62" t="s">
        <v>4323</v>
      </c>
      <c r="F231" s="62" t="s">
        <v>4381</v>
      </c>
      <c r="G231" s="62" t="s">
        <v>4639</v>
      </c>
    </row>
    <row r="232" spans="1:7" ht="14">
      <c r="A232" s="62"/>
      <c r="B232" s="62"/>
      <c r="C232" s="62"/>
      <c r="D232" s="62"/>
      <c r="E232" s="62"/>
      <c r="F232" s="62"/>
      <c r="G232" s="62"/>
    </row>
    <row r="233" spans="1:7" ht="14">
      <c r="A233" s="62"/>
      <c r="B233" s="62"/>
      <c r="C233" s="62"/>
      <c r="D233" s="62"/>
      <c r="E233" s="62"/>
      <c r="F233" s="62"/>
      <c r="G233" s="62"/>
    </row>
    <row r="234" spans="1:7" ht="14">
      <c r="A234" s="62"/>
      <c r="B234" s="62"/>
      <c r="C234" s="62"/>
      <c r="D234" s="62"/>
      <c r="E234" s="62"/>
      <c r="F234" s="62"/>
      <c r="G234" s="62"/>
    </row>
    <row r="235" spans="1:7" ht="14">
      <c r="A235" s="62"/>
      <c r="B235" s="62"/>
      <c r="C235" s="62"/>
      <c r="D235" s="62"/>
      <c r="E235" s="62"/>
      <c r="F235" s="62"/>
      <c r="G235" s="62"/>
    </row>
    <row r="236" spans="1:7" ht="14">
      <c r="A236" s="62"/>
      <c r="B236" s="62"/>
      <c r="C236" s="62"/>
      <c r="D236" s="62"/>
      <c r="E236" s="62"/>
      <c r="F236" s="62"/>
      <c r="G236" s="62"/>
    </row>
    <row r="237" spans="1:7" ht="14">
      <c r="A237" s="62"/>
      <c r="B237" s="62"/>
      <c r="C237" s="62"/>
      <c r="D237" s="62"/>
      <c r="E237" s="62"/>
      <c r="F237" s="62"/>
      <c r="G237" s="62"/>
    </row>
    <row r="238" spans="1:7" ht="14">
      <c r="A238" s="62"/>
      <c r="B238" s="62"/>
      <c r="C238" s="62"/>
      <c r="D238" s="62"/>
      <c r="E238" s="62"/>
      <c r="F238" s="62"/>
      <c r="G238" s="62"/>
    </row>
    <row r="239" spans="1:7" ht="14">
      <c r="A239" s="62"/>
      <c r="B239" s="62"/>
      <c r="C239" s="62"/>
      <c r="D239" s="62"/>
      <c r="E239" s="62"/>
      <c r="F239" s="62"/>
      <c r="G239" s="62"/>
    </row>
    <row r="240" spans="1:7" ht="14">
      <c r="A240" s="62"/>
      <c r="B240" s="62"/>
      <c r="C240" s="62"/>
      <c r="D240" s="62"/>
      <c r="E240" s="62"/>
      <c r="F240" s="62"/>
      <c r="G240" s="62"/>
    </row>
    <row r="241" spans="1:7" ht="14">
      <c r="A241" s="62"/>
      <c r="B241" s="62"/>
      <c r="C241" s="62"/>
      <c r="D241" s="62"/>
      <c r="E241" s="62"/>
      <c r="F241" s="62"/>
      <c r="G241" s="62"/>
    </row>
    <row r="242" spans="1:7" ht="14">
      <c r="A242" s="62"/>
      <c r="B242" s="62"/>
      <c r="C242" s="62"/>
      <c r="D242" s="62"/>
      <c r="E242" s="62"/>
      <c r="F242" s="62"/>
      <c r="G242" s="62"/>
    </row>
    <row r="243" spans="1:7" ht="14">
      <c r="A243" s="62"/>
      <c r="B243" s="62"/>
      <c r="C243" s="62"/>
      <c r="D243" s="62"/>
      <c r="E243" s="62"/>
      <c r="F243" s="62"/>
      <c r="G243" s="62"/>
    </row>
    <row r="244" spans="1:7" ht="14">
      <c r="A244" s="62"/>
      <c r="B244" s="62"/>
      <c r="C244" s="62"/>
      <c r="D244" s="62"/>
      <c r="E244" s="62"/>
      <c r="F244" s="62"/>
      <c r="G244" s="62"/>
    </row>
    <row r="245" spans="1:7" ht="14">
      <c r="A245" s="62"/>
      <c r="B245" s="62"/>
      <c r="C245" s="62"/>
      <c r="D245" s="62"/>
      <c r="E245" s="62"/>
      <c r="F245" s="62"/>
      <c r="G245" s="62"/>
    </row>
    <row r="246" spans="1:7" ht="14">
      <c r="A246" s="62"/>
      <c r="B246" s="62"/>
      <c r="C246" s="62"/>
      <c r="D246" s="62"/>
      <c r="E246" s="62"/>
      <c r="F246" s="62"/>
      <c r="G246" s="62"/>
    </row>
    <row r="247" spans="1:7" ht="14">
      <c r="A247" s="62"/>
      <c r="B247" s="62"/>
      <c r="C247" s="62"/>
      <c r="D247" s="62"/>
      <c r="E247" s="62"/>
      <c r="F247" s="62"/>
      <c r="G247" s="62"/>
    </row>
    <row r="248" spans="1:7" ht="14">
      <c r="A248" s="62"/>
      <c r="B248" s="62"/>
      <c r="C248" s="62"/>
      <c r="D248" s="62"/>
      <c r="E248" s="62"/>
      <c r="F248" s="62"/>
      <c r="G248" s="62"/>
    </row>
    <row r="249" spans="1:7" ht="14">
      <c r="A249" s="62"/>
      <c r="B249" s="62"/>
      <c r="C249" s="62"/>
      <c r="D249" s="62"/>
      <c r="E249" s="62"/>
      <c r="F249" s="62"/>
      <c r="G249" s="62"/>
    </row>
    <row r="250" spans="1:7" ht="14">
      <c r="A250" s="62"/>
      <c r="B250" s="62"/>
      <c r="C250" s="62"/>
      <c r="D250" s="62"/>
      <c r="E250" s="62"/>
      <c r="F250" s="62"/>
      <c r="G250" s="62"/>
    </row>
    <row r="251" spans="1:7" ht="14">
      <c r="A251" s="62"/>
      <c r="B251" s="62"/>
      <c r="C251" s="62"/>
      <c r="D251" s="62"/>
      <c r="E251" s="62"/>
      <c r="F251" s="62"/>
      <c r="G251" s="62"/>
    </row>
    <row r="252" spans="1:7" ht="14">
      <c r="A252" s="62"/>
      <c r="B252" s="62"/>
      <c r="C252" s="62"/>
      <c r="D252" s="62"/>
      <c r="E252" s="62"/>
      <c r="F252" s="62"/>
      <c r="G252" s="62"/>
    </row>
    <row r="253" spans="1:7" ht="14">
      <c r="A253" s="62"/>
      <c r="B253" s="62"/>
      <c r="C253" s="62"/>
      <c r="D253" s="62"/>
      <c r="E253" s="62"/>
      <c r="F253" s="62"/>
      <c r="G253" s="62"/>
    </row>
    <row r="254" spans="1:7" ht="14">
      <c r="A254" s="62"/>
      <c r="B254" s="62"/>
      <c r="C254" s="62"/>
      <c r="D254" s="62"/>
      <c r="E254" s="62"/>
      <c r="F254" s="62"/>
      <c r="G254" s="62"/>
    </row>
    <row r="255" spans="1:7" ht="14">
      <c r="A255" s="62"/>
      <c r="B255" s="62"/>
      <c r="C255" s="62"/>
      <c r="D255" s="62"/>
      <c r="E255" s="62"/>
      <c r="F255" s="62"/>
      <c r="G255" s="62"/>
    </row>
    <row r="256" spans="1:7" ht="14">
      <c r="A256" s="62"/>
      <c r="B256" s="62"/>
      <c r="C256" s="62"/>
      <c r="D256" s="62"/>
      <c r="E256" s="62"/>
      <c r="F256" s="62"/>
      <c r="G256" s="62"/>
    </row>
    <row r="257" spans="1:7" ht="14">
      <c r="A257" s="62"/>
      <c r="B257" s="62"/>
      <c r="C257" s="62"/>
      <c r="D257" s="62"/>
      <c r="E257" s="62"/>
      <c r="F257" s="62"/>
      <c r="G257" s="62"/>
    </row>
    <row r="258" spans="1:7" ht="14">
      <c r="A258" s="62"/>
      <c r="B258" s="62"/>
      <c r="C258" s="62"/>
      <c r="D258" s="62"/>
      <c r="E258" s="62"/>
      <c r="F258" s="62"/>
      <c r="G258" s="62"/>
    </row>
    <row r="259" spans="1:7" ht="14">
      <c r="A259" s="62"/>
      <c r="B259" s="62"/>
      <c r="C259" s="62"/>
      <c r="D259" s="62"/>
      <c r="E259" s="62"/>
      <c r="F259" s="62"/>
      <c r="G259" s="62"/>
    </row>
    <row r="260" spans="1:7" ht="14">
      <c r="A260" s="62"/>
      <c r="B260" s="62"/>
      <c r="C260" s="62"/>
      <c r="D260" s="62"/>
      <c r="E260" s="62"/>
      <c r="F260" s="62"/>
      <c r="G260" s="62"/>
    </row>
    <row r="261" spans="1:7" ht="14">
      <c r="A261" s="62"/>
      <c r="B261" s="62"/>
      <c r="C261" s="62"/>
      <c r="D261" s="62"/>
      <c r="E261" s="62"/>
      <c r="F261" s="62"/>
      <c r="G261" s="62"/>
    </row>
    <row r="262" spans="1:7" ht="14">
      <c r="A262" s="62"/>
      <c r="B262" s="62"/>
      <c r="C262" s="62"/>
      <c r="D262" s="62"/>
      <c r="E262" s="62"/>
      <c r="F262" s="62"/>
      <c r="G262" s="62"/>
    </row>
    <row r="263" spans="1:7" ht="14">
      <c r="A263" s="62"/>
      <c r="B263" s="62"/>
      <c r="C263" s="62"/>
      <c r="D263" s="62"/>
      <c r="E263" s="62"/>
      <c r="F263" s="62"/>
      <c r="G263" s="62"/>
    </row>
    <row r="264" spans="1:7" ht="14">
      <c r="A264" s="62"/>
      <c r="B264" s="62"/>
      <c r="C264" s="62"/>
      <c r="D264" s="62"/>
      <c r="E264" s="62"/>
      <c r="F264" s="62"/>
      <c r="G264" s="62"/>
    </row>
    <row r="265" spans="1:7" ht="14">
      <c r="A265" s="62"/>
      <c r="B265" s="62"/>
      <c r="C265" s="62"/>
      <c r="D265" s="62"/>
      <c r="E265" s="62"/>
      <c r="F265" s="62"/>
      <c r="G265" s="62"/>
    </row>
    <row r="266" spans="1:7" ht="14">
      <c r="A266" s="62"/>
      <c r="B266" s="62"/>
      <c r="C266" s="62"/>
      <c r="D266" s="62"/>
      <c r="E266" s="62"/>
      <c r="F266" s="62"/>
      <c r="G266" s="62"/>
    </row>
    <row r="267" spans="1:7" ht="14">
      <c r="A267" s="62"/>
      <c r="B267" s="62"/>
      <c r="C267" s="62"/>
      <c r="D267" s="62"/>
      <c r="E267" s="62"/>
      <c r="F267" s="62"/>
      <c r="G267" s="62"/>
    </row>
    <row r="268" spans="1:7" ht="14">
      <c r="A268" s="62"/>
      <c r="B268" s="62"/>
      <c r="C268" s="62"/>
      <c r="D268" s="62"/>
      <c r="E268" s="62"/>
      <c r="F268" s="62"/>
      <c r="G268" s="62"/>
    </row>
    <row r="269" spans="1:7" ht="14">
      <c r="A269" s="62"/>
      <c r="B269" s="62"/>
      <c r="C269" s="62"/>
      <c r="D269" s="62"/>
      <c r="E269" s="62"/>
      <c r="F269" s="62"/>
      <c r="G269" s="62"/>
    </row>
    <row r="270" spans="1:7" ht="14">
      <c r="A270" s="62"/>
      <c r="B270" s="62"/>
      <c r="C270" s="62"/>
      <c r="D270" s="62"/>
      <c r="E270" s="62"/>
      <c r="F270" s="62"/>
      <c r="G270" s="62"/>
    </row>
    <row r="271" spans="1:7" ht="14">
      <c r="A271" s="62"/>
      <c r="B271" s="62"/>
      <c r="C271" s="62"/>
      <c r="D271" s="62"/>
      <c r="E271" s="62"/>
      <c r="F271" s="62"/>
      <c r="G271" s="62"/>
    </row>
    <row r="272" spans="1:7" ht="14">
      <c r="A272" s="62"/>
      <c r="B272" s="62"/>
      <c r="C272" s="62"/>
      <c r="D272" s="62"/>
      <c r="E272" s="62"/>
      <c r="F272" s="62"/>
      <c r="G272" s="62"/>
    </row>
    <row r="273" spans="1:7" ht="14">
      <c r="A273" s="62"/>
      <c r="B273" s="62"/>
      <c r="C273" s="62"/>
      <c r="D273" s="62"/>
      <c r="E273" s="62"/>
      <c r="F273" s="62"/>
      <c r="G273" s="62"/>
    </row>
    <row r="274" spans="1:7" ht="14">
      <c r="A274" s="62"/>
      <c r="B274" s="62"/>
      <c r="C274" s="62"/>
      <c r="D274" s="62"/>
      <c r="E274" s="62"/>
      <c r="F274" s="62"/>
      <c r="G274" s="62"/>
    </row>
    <row r="275" spans="1:7" ht="14">
      <c r="A275" s="62"/>
      <c r="B275" s="62"/>
      <c r="C275" s="62"/>
      <c r="D275" s="62"/>
      <c r="E275" s="62"/>
      <c r="F275" s="62"/>
      <c r="G275" s="62"/>
    </row>
    <row r="276" spans="1:7" ht="14">
      <c r="A276" s="62"/>
      <c r="B276" s="62"/>
      <c r="C276" s="62"/>
      <c r="D276" s="62"/>
      <c r="E276" s="62"/>
      <c r="F276" s="62"/>
      <c r="G276" s="62"/>
    </row>
    <row r="277" spans="1:7" ht="14">
      <c r="A277" s="62"/>
      <c r="B277" s="62"/>
      <c r="C277" s="62"/>
      <c r="D277" s="62"/>
      <c r="E277" s="62"/>
      <c r="F277" s="62"/>
      <c r="G277" s="62"/>
    </row>
    <row r="278" spans="1:7" ht="14">
      <c r="A278" s="62"/>
      <c r="B278" s="62"/>
      <c r="C278" s="62"/>
      <c r="D278" s="62"/>
      <c r="E278" s="62"/>
      <c r="F278" s="62"/>
      <c r="G278" s="62"/>
    </row>
    <row r="279" spans="1:7" ht="14">
      <c r="A279" s="62"/>
      <c r="B279" s="62"/>
      <c r="C279" s="62"/>
      <c r="D279" s="62"/>
      <c r="E279" s="62"/>
      <c r="F279" s="62"/>
      <c r="G279" s="62"/>
    </row>
    <row r="280" spans="1:7" ht="14">
      <c r="A280" s="62"/>
      <c r="B280" s="62"/>
      <c r="C280" s="62"/>
      <c r="D280" s="62"/>
      <c r="E280" s="62"/>
      <c r="F280" s="62"/>
      <c r="G280" s="62"/>
    </row>
    <row r="281" spans="1:7" ht="14">
      <c r="A281" s="62"/>
      <c r="B281" s="62"/>
      <c r="C281" s="62"/>
      <c r="D281" s="62"/>
      <c r="E281" s="62"/>
      <c r="F281" s="62"/>
      <c r="G281" s="62"/>
    </row>
    <row r="282" spans="1:7" ht="14">
      <c r="A282" s="62"/>
      <c r="B282" s="62"/>
      <c r="C282" s="62"/>
      <c r="D282" s="62"/>
      <c r="E282" s="62"/>
      <c r="F282" s="62"/>
      <c r="G282" s="62"/>
    </row>
    <row r="283" spans="1:7" ht="14">
      <c r="A283" s="62"/>
      <c r="B283" s="62"/>
      <c r="C283" s="62"/>
      <c r="D283" s="62"/>
      <c r="E283" s="62"/>
      <c r="F283" s="62"/>
      <c r="G283" s="62"/>
    </row>
    <row r="284" spans="1:7" ht="14">
      <c r="A284" s="62"/>
      <c r="B284" s="62"/>
      <c r="C284" s="62"/>
      <c r="D284" s="62"/>
      <c r="E284" s="62"/>
      <c r="F284" s="62"/>
      <c r="G284" s="62"/>
    </row>
    <row r="285" spans="1:7" ht="14">
      <c r="A285" s="62"/>
      <c r="B285" s="62"/>
      <c r="C285" s="62"/>
      <c r="D285" s="62"/>
      <c r="E285" s="62"/>
      <c r="F285" s="62"/>
      <c r="G285" s="62"/>
    </row>
    <row r="286" spans="1:7" ht="14">
      <c r="A286" s="62"/>
      <c r="B286" s="62"/>
      <c r="C286" s="62"/>
      <c r="D286" s="62"/>
      <c r="E286" s="62"/>
      <c r="F286" s="62"/>
      <c r="G286" s="62"/>
    </row>
    <row r="287" spans="1:7" ht="14">
      <c r="A287" s="62"/>
      <c r="B287" s="62"/>
      <c r="C287" s="62"/>
      <c r="D287" s="62"/>
      <c r="E287" s="62"/>
      <c r="F287" s="62"/>
      <c r="G287" s="62"/>
    </row>
    <row r="288" spans="1:7" ht="14">
      <c r="A288" s="62"/>
      <c r="B288" s="62"/>
      <c r="C288" s="62"/>
      <c r="D288" s="62"/>
      <c r="E288" s="62"/>
      <c r="F288" s="62"/>
      <c r="G288" s="62"/>
    </row>
    <row r="289" spans="1:7" ht="14">
      <c r="A289" s="62"/>
      <c r="B289" s="62"/>
      <c r="C289" s="62"/>
      <c r="D289" s="62"/>
      <c r="E289" s="62"/>
      <c r="F289" s="62"/>
      <c r="G289" s="62"/>
    </row>
    <row r="290" spans="1:7" ht="14">
      <c r="A290" s="62"/>
      <c r="B290" s="62"/>
      <c r="C290" s="62"/>
      <c r="D290" s="62"/>
      <c r="E290" s="62"/>
      <c r="F290" s="62"/>
      <c r="G290" s="62"/>
    </row>
    <row r="291" spans="1:7" ht="14">
      <c r="A291" s="62"/>
      <c r="B291" s="62"/>
      <c r="C291" s="62"/>
      <c r="D291" s="62"/>
      <c r="E291" s="62"/>
      <c r="F291" s="62"/>
      <c r="G291" s="62"/>
    </row>
    <row r="292" spans="1:7" ht="14">
      <c r="A292" s="62"/>
      <c r="B292" s="62"/>
      <c r="C292" s="62"/>
      <c r="D292" s="62"/>
      <c r="E292" s="62"/>
      <c r="F292" s="62"/>
      <c r="G292" s="62"/>
    </row>
    <row r="293" spans="1:7" ht="14">
      <c r="A293" s="62"/>
      <c r="B293" s="62"/>
      <c r="C293" s="62"/>
      <c r="D293" s="62"/>
      <c r="E293" s="62"/>
      <c r="F293" s="62"/>
      <c r="G293" s="62"/>
    </row>
    <row r="294" spans="1:7" ht="14">
      <c r="A294" s="62"/>
      <c r="B294" s="62"/>
      <c r="C294" s="62"/>
      <c r="D294" s="62"/>
      <c r="E294" s="62"/>
      <c r="F294" s="62"/>
      <c r="G294" s="62"/>
    </row>
    <row r="295" spans="1:7" ht="14">
      <c r="A295" s="62"/>
      <c r="B295" s="62"/>
      <c r="C295" s="62"/>
      <c r="D295" s="62"/>
      <c r="E295" s="62"/>
      <c r="F295" s="62"/>
      <c r="G295" s="62"/>
    </row>
    <row r="296" spans="1:7" ht="14">
      <c r="A296" s="62"/>
      <c r="B296" s="62"/>
      <c r="C296" s="62"/>
      <c r="D296" s="62"/>
      <c r="E296" s="62"/>
      <c r="F296" s="62"/>
      <c r="G296" s="62"/>
    </row>
    <row r="297" spans="1:7" ht="14">
      <c r="A297" s="62"/>
      <c r="B297" s="62"/>
      <c r="C297" s="62"/>
      <c r="D297" s="62"/>
      <c r="E297" s="62"/>
      <c r="F297" s="62"/>
      <c r="G297" s="62"/>
    </row>
    <row r="298" spans="1:7" ht="14">
      <c r="A298" s="62"/>
      <c r="B298" s="62"/>
      <c r="C298" s="62"/>
      <c r="D298" s="62"/>
      <c r="E298" s="62"/>
      <c r="F298" s="62"/>
      <c r="G298" s="62"/>
    </row>
    <row r="299" spans="1:7" ht="14">
      <c r="A299" s="62"/>
      <c r="B299" s="62"/>
      <c r="C299" s="62"/>
      <c r="D299" s="62"/>
      <c r="E299" s="62"/>
      <c r="F299" s="62"/>
      <c r="G299" s="62"/>
    </row>
    <row r="300" spans="1:7" ht="14">
      <c r="A300" s="62"/>
      <c r="B300" s="62"/>
      <c r="C300" s="62"/>
      <c r="D300" s="62"/>
      <c r="E300" s="62"/>
      <c r="F300" s="62"/>
      <c r="G300" s="62"/>
    </row>
    <row r="301" spans="1:7" ht="14">
      <c r="A301" s="62"/>
      <c r="B301" s="62"/>
      <c r="C301" s="62"/>
      <c r="D301" s="62"/>
      <c r="E301" s="62"/>
      <c r="F301" s="62"/>
      <c r="G301" s="62"/>
    </row>
    <row r="302" spans="1:7" ht="14">
      <c r="A302" s="62"/>
      <c r="B302" s="62"/>
      <c r="C302" s="62"/>
      <c r="D302" s="62"/>
      <c r="E302" s="62"/>
      <c r="F302" s="62"/>
      <c r="G302" s="62"/>
    </row>
    <row r="303" spans="1:7" ht="14">
      <c r="A303" s="62"/>
      <c r="B303" s="62"/>
      <c r="C303" s="62"/>
      <c r="D303" s="62"/>
      <c r="E303" s="62"/>
      <c r="F303" s="62"/>
      <c r="G303" s="62"/>
    </row>
    <row r="304" spans="1:7" ht="14">
      <c r="A304" s="62"/>
      <c r="B304" s="62"/>
      <c r="C304" s="62"/>
      <c r="D304" s="62"/>
      <c r="E304" s="62"/>
      <c r="F304" s="62"/>
      <c r="G304" s="62"/>
    </row>
    <row r="305" spans="1:7" ht="14">
      <c r="A305" s="62"/>
      <c r="B305" s="62"/>
      <c r="C305" s="62"/>
      <c r="D305" s="62"/>
      <c r="E305" s="62"/>
      <c r="F305" s="62"/>
      <c r="G305" s="62"/>
    </row>
    <row r="306" spans="1:7" ht="14">
      <c r="A306" s="62"/>
      <c r="B306" s="62"/>
      <c r="C306" s="62"/>
      <c r="D306" s="62"/>
      <c r="E306" s="62"/>
      <c r="F306" s="62"/>
      <c r="G306" s="62"/>
    </row>
    <row r="307" spans="1:7" ht="14">
      <c r="A307" s="62"/>
      <c r="B307" s="62"/>
      <c r="C307" s="62"/>
      <c r="D307" s="62"/>
      <c r="E307" s="62"/>
      <c r="F307" s="62"/>
      <c r="G307" s="62"/>
    </row>
    <row r="308" spans="1:7" ht="14">
      <c r="A308" s="62"/>
      <c r="B308" s="62"/>
      <c r="C308" s="62"/>
      <c r="D308" s="62"/>
      <c r="E308" s="62"/>
      <c r="F308" s="62"/>
      <c r="G308" s="62"/>
    </row>
    <row r="309" spans="1:7" ht="14">
      <c r="A309" s="62"/>
      <c r="B309" s="62"/>
      <c r="C309" s="62"/>
      <c r="D309" s="62"/>
      <c r="E309" s="62"/>
      <c r="F309" s="62"/>
      <c r="G309" s="62"/>
    </row>
    <row r="310" spans="1:7" ht="14">
      <c r="A310" s="62"/>
      <c r="B310" s="62"/>
      <c r="C310" s="62"/>
      <c r="D310" s="62"/>
      <c r="E310" s="62"/>
      <c r="F310" s="62"/>
      <c r="G310" s="62"/>
    </row>
    <row r="311" spans="1:7" ht="14">
      <c r="A311" s="62"/>
      <c r="B311" s="62"/>
      <c r="C311" s="62"/>
      <c r="D311" s="62"/>
      <c r="E311" s="62"/>
      <c r="F311" s="62"/>
      <c r="G311" s="62"/>
    </row>
    <row r="312" spans="1:7" ht="14">
      <c r="A312" s="62"/>
      <c r="B312" s="62"/>
      <c r="C312" s="62"/>
      <c r="D312" s="62"/>
      <c r="E312" s="62"/>
      <c r="F312" s="62"/>
      <c r="G312" s="62"/>
    </row>
    <row r="313" spans="1:7" ht="14">
      <c r="A313" s="62"/>
      <c r="B313" s="62"/>
      <c r="C313" s="62"/>
      <c r="D313" s="62"/>
      <c r="E313" s="62"/>
      <c r="F313" s="62"/>
      <c r="G313" s="62"/>
    </row>
    <row r="314" spans="1:7" ht="14">
      <c r="A314" s="62"/>
      <c r="B314" s="62"/>
      <c r="C314" s="62"/>
      <c r="D314" s="62"/>
      <c r="E314" s="62"/>
      <c r="F314" s="62"/>
      <c r="G314" s="62"/>
    </row>
    <row r="315" spans="1:7" ht="14">
      <c r="A315" s="62"/>
      <c r="B315" s="62"/>
      <c r="C315" s="62"/>
      <c r="D315" s="62"/>
      <c r="E315" s="62"/>
      <c r="F315" s="62"/>
      <c r="G315" s="62"/>
    </row>
    <row r="316" spans="1:7" ht="14">
      <c r="A316" s="62"/>
      <c r="B316" s="62"/>
      <c r="C316" s="62"/>
      <c r="D316" s="62"/>
      <c r="E316" s="62"/>
      <c r="F316" s="62"/>
      <c r="G316" s="62"/>
    </row>
    <row r="317" spans="1:7" ht="14">
      <c r="A317" s="62"/>
      <c r="B317" s="62"/>
      <c r="C317" s="62"/>
      <c r="D317" s="62"/>
      <c r="E317" s="62"/>
      <c r="F317" s="62"/>
      <c r="G317" s="62"/>
    </row>
    <row r="318" spans="1:7" ht="14">
      <c r="A318" s="62"/>
      <c r="B318" s="62"/>
      <c r="C318" s="62"/>
      <c r="D318" s="62"/>
      <c r="E318" s="62"/>
      <c r="F318" s="62"/>
      <c r="G318" s="62"/>
    </row>
    <row r="319" spans="1:7" ht="14">
      <c r="A319" s="62"/>
      <c r="B319" s="62"/>
      <c r="C319" s="62"/>
      <c r="D319" s="62"/>
      <c r="E319" s="62"/>
      <c r="F319" s="62"/>
      <c r="G319" s="62"/>
    </row>
    <row r="320" spans="1:7" ht="14">
      <c r="A320" s="62"/>
      <c r="B320" s="62"/>
      <c r="C320" s="62"/>
      <c r="D320" s="62"/>
      <c r="E320" s="62"/>
      <c r="F320" s="62"/>
      <c r="G320" s="62"/>
    </row>
    <row r="321" spans="1:7" ht="14">
      <c r="A321" s="62"/>
      <c r="B321" s="62"/>
      <c r="C321" s="62"/>
      <c r="D321" s="62"/>
      <c r="E321" s="62"/>
      <c r="F321" s="62"/>
      <c r="G321" s="62"/>
    </row>
    <row r="322" spans="1:7" ht="14">
      <c r="A322" s="62"/>
      <c r="B322" s="62"/>
      <c r="C322" s="62"/>
      <c r="D322" s="62"/>
      <c r="E322" s="62"/>
      <c r="F322" s="62"/>
      <c r="G322" s="62"/>
    </row>
    <row r="323" spans="1:7" ht="14">
      <c r="A323" s="62"/>
      <c r="B323" s="62"/>
      <c r="C323" s="62"/>
      <c r="D323" s="62"/>
      <c r="E323" s="62"/>
      <c r="F323" s="62"/>
      <c r="G323" s="62"/>
    </row>
    <row r="324" spans="1:7" ht="14">
      <c r="A324" s="62"/>
      <c r="B324" s="62"/>
      <c r="C324" s="62"/>
      <c r="D324" s="62"/>
      <c r="E324" s="62"/>
      <c r="F324" s="62"/>
      <c r="G324" s="62"/>
    </row>
    <row r="325" spans="1:7" ht="14">
      <c r="A325" s="62"/>
      <c r="B325" s="62"/>
      <c r="C325" s="62"/>
      <c r="D325" s="62"/>
      <c r="E325" s="62"/>
      <c r="F325" s="62"/>
      <c r="G325" s="62"/>
    </row>
    <row r="326" spans="1:7" ht="14">
      <c r="A326" s="62"/>
      <c r="B326" s="62"/>
      <c r="C326" s="62"/>
      <c r="D326" s="62"/>
      <c r="E326" s="62"/>
      <c r="F326" s="62"/>
      <c r="G326" s="62"/>
    </row>
    <row r="327" spans="1:7" ht="14">
      <c r="A327" s="62"/>
      <c r="B327" s="62"/>
      <c r="C327" s="62"/>
      <c r="D327" s="62"/>
      <c r="E327" s="62"/>
      <c r="F327" s="62"/>
      <c r="G327" s="62"/>
    </row>
    <row r="328" spans="1:7" ht="14">
      <c r="A328" s="62"/>
      <c r="B328" s="62"/>
      <c r="C328" s="62"/>
      <c r="D328" s="62"/>
      <c r="E328" s="62"/>
      <c r="F328" s="62"/>
      <c r="G328" s="62"/>
    </row>
    <row r="329" spans="1:7" ht="14">
      <c r="A329" s="62"/>
      <c r="B329" s="62"/>
      <c r="C329" s="62"/>
      <c r="D329" s="62"/>
      <c r="E329" s="62"/>
      <c r="F329" s="62"/>
      <c r="G329" s="62"/>
    </row>
    <row r="330" spans="1:7" ht="14">
      <c r="A330" s="62"/>
      <c r="B330" s="62"/>
      <c r="C330" s="62"/>
      <c r="D330" s="62"/>
      <c r="E330" s="62"/>
      <c r="F330" s="62"/>
      <c r="G330" s="62"/>
    </row>
    <row r="331" spans="1:7" ht="14">
      <c r="A331" s="62"/>
      <c r="B331" s="62"/>
      <c r="C331" s="62"/>
      <c r="D331" s="62"/>
      <c r="E331" s="62"/>
      <c r="F331" s="62"/>
      <c r="G331" s="62"/>
    </row>
    <row r="332" spans="1:7" ht="14">
      <c r="A332" s="62"/>
      <c r="B332" s="62"/>
      <c r="C332" s="62"/>
      <c r="D332" s="62"/>
      <c r="E332" s="62"/>
      <c r="F332" s="62"/>
      <c r="G332" s="62"/>
    </row>
    <row r="333" spans="1:7" ht="14">
      <c r="A333" s="62"/>
      <c r="B333" s="62"/>
      <c r="C333" s="62"/>
      <c r="D333" s="62"/>
      <c r="E333" s="62"/>
      <c r="F333" s="62"/>
      <c r="G333" s="62"/>
    </row>
    <row r="334" spans="1:7" ht="14">
      <c r="A334" s="62"/>
      <c r="B334" s="62"/>
      <c r="C334" s="62"/>
      <c r="D334" s="62"/>
      <c r="E334" s="62"/>
      <c r="F334" s="62"/>
      <c r="G334" s="62"/>
    </row>
    <row r="335" spans="1:7" ht="14">
      <c r="A335" s="62"/>
      <c r="B335" s="62"/>
      <c r="C335" s="62"/>
      <c r="D335" s="62"/>
      <c r="E335" s="62"/>
      <c r="F335" s="62"/>
      <c r="G335" s="62"/>
    </row>
    <row r="336" spans="1:7" ht="14">
      <c r="A336" s="62"/>
      <c r="B336" s="62"/>
      <c r="C336" s="62"/>
      <c r="D336" s="62"/>
      <c r="E336" s="62"/>
      <c r="F336" s="62"/>
      <c r="G336" s="62"/>
    </row>
    <row r="337" spans="1:7" ht="14">
      <c r="A337" s="62"/>
      <c r="B337" s="62"/>
      <c r="C337" s="62"/>
      <c r="D337" s="62"/>
      <c r="E337" s="62"/>
      <c r="F337" s="62"/>
      <c r="G337" s="62"/>
    </row>
    <row r="338" spans="1:7" ht="14">
      <c r="A338" s="62"/>
      <c r="B338" s="62"/>
      <c r="C338" s="62"/>
      <c r="D338" s="62"/>
      <c r="E338" s="62"/>
      <c r="F338" s="62"/>
      <c r="G338" s="62"/>
    </row>
    <row r="339" spans="1:7" ht="14">
      <c r="A339" s="62"/>
      <c r="B339" s="62"/>
      <c r="C339" s="62"/>
      <c r="D339" s="62"/>
      <c r="E339" s="62"/>
      <c r="F339" s="62"/>
      <c r="G339" s="62"/>
    </row>
    <row r="340" spans="1:7" ht="14">
      <c r="A340" s="62"/>
      <c r="B340" s="62"/>
      <c r="C340" s="62"/>
      <c r="D340" s="62"/>
      <c r="E340" s="62"/>
      <c r="F340" s="62"/>
      <c r="G340" s="62"/>
    </row>
    <row r="341" spans="1:7" ht="14">
      <c r="A341" s="62"/>
      <c r="B341" s="62"/>
      <c r="C341" s="62"/>
      <c r="D341" s="62"/>
      <c r="E341" s="62"/>
      <c r="F341" s="62"/>
      <c r="G341" s="62"/>
    </row>
    <row r="342" spans="1:7" ht="14">
      <c r="A342" s="62"/>
      <c r="B342" s="62"/>
      <c r="C342" s="62"/>
      <c r="D342" s="62"/>
      <c r="E342" s="62"/>
      <c r="F342" s="62"/>
      <c r="G342" s="62"/>
    </row>
    <row r="343" spans="1:7" ht="14">
      <c r="A343" s="62"/>
      <c r="B343" s="62"/>
      <c r="C343" s="62"/>
      <c r="D343" s="62"/>
      <c r="E343" s="62"/>
      <c r="F343" s="62"/>
      <c r="G343" s="62"/>
    </row>
    <row r="344" spans="1:7" ht="14">
      <c r="A344" s="62"/>
      <c r="B344" s="62"/>
      <c r="C344" s="62"/>
      <c r="D344" s="62"/>
      <c r="E344" s="62"/>
      <c r="F344" s="62"/>
      <c r="G344" s="62"/>
    </row>
    <row r="345" spans="1:7" ht="14">
      <c r="A345" s="62"/>
      <c r="B345" s="62"/>
      <c r="C345" s="62"/>
      <c r="D345" s="62"/>
      <c r="E345" s="62"/>
      <c r="F345" s="62"/>
      <c r="G345" s="62"/>
    </row>
    <row r="346" spans="1:7" ht="14">
      <c r="A346" s="62"/>
      <c r="B346" s="62"/>
      <c r="C346" s="62"/>
      <c r="D346" s="62"/>
      <c r="E346" s="62"/>
      <c r="F346" s="62"/>
      <c r="G346" s="62"/>
    </row>
    <row r="347" spans="1:7" ht="14">
      <c r="A347" s="62"/>
      <c r="B347" s="62"/>
      <c r="C347" s="62"/>
      <c r="D347" s="62"/>
      <c r="E347" s="62"/>
      <c r="F347" s="62"/>
      <c r="G347" s="62"/>
    </row>
    <row r="348" spans="1:7" ht="14">
      <c r="A348" s="62"/>
      <c r="B348" s="62"/>
      <c r="C348" s="62"/>
      <c r="D348" s="62"/>
      <c r="E348" s="62"/>
      <c r="F348" s="62"/>
      <c r="G348" s="62"/>
    </row>
    <row r="349" spans="1:7" ht="14">
      <c r="A349" s="62"/>
      <c r="B349" s="62"/>
      <c r="C349" s="62"/>
      <c r="D349" s="62"/>
      <c r="E349" s="62"/>
      <c r="F349" s="62"/>
      <c r="G349" s="62"/>
    </row>
    <row r="350" spans="1:7" ht="14">
      <c r="A350" s="62"/>
      <c r="B350" s="62"/>
      <c r="C350" s="62"/>
      <c r="D350" s="62"/>
      <c r="E350" s="62"/>
      <c r="F350" s="62"/>
      <c r="G350" s="62"/>
    </row>
    <row r="351" spans="1:7" ht="14">
      <c r="A351" s="62"/>
      <c r="B351" s="62"/>
      <c r="C351" s="62"/>
      <c r="D351" s="62"/>
      <c r="E351" s="62"/>
      <c r="F351" s="62"/>
      <c r="G351" s="62"/>
    </row>
    <row r="352" spans="1:7" ht="14">
      <c r="A352" s="62"/>
      <c r="B352" s="62"/>
      <c r="C352" s="62"/>
      <c r="D352" s="62"/>
      <c r="E352" s="62"/>
      <c r="F352" s="62"/>
      <c r="G352" s="62"/>
    </row>
    <row r="353" spans="1:7" ht="14">
      <c r="A353" s="62"/>
      <c r="B353" s="62"/>
      <c r="C353" s="62"/>
      <c r="D353" s="62"/>
      <c r="E353" s="62"/>
      <c r="F353" s="62"/>
      <c r="G353" s="62"/>
    </row>
    <row r="354" spans="1:7" ht="14">
      <c r="A354" s="62"/>
      <c r="B354" s="62"/>
      <c r="C354" s="62"/>
      <c r="D354" s="62"/>
      <c r="E354" s="62"/>
      <c r="F354" s="62"/>
      <c r="G354" s="62"/>
    </row>
    <row r="355" spans="1:7" ht="14">
      <c r="A355" s="62"/>
      <c r="B355" s="62"/>
      <c r="C355" s="62"/>
      <c r="D355" s="62"/>
      <c r="E355" s="62"/>
      <c r="F355" s="62"/>
      <c r="G355" s="62"/>
    </row>
    <row r="356" spans="1:7" ht="14">
      <c r="A356" s="62"/>
      <c r="B356" s="62"/>
      <c r="C356" s="62"/>
      <c r="D356" s="62"/>
      <c r="E356" s="62"/>
      <c r="F356" s="62"/>
      <c r="G356" s="62"/>
    </row>
    <row r="357" spans="1:7" ht="14">
      <c r="A357" s="62"/>
      <c r="B357" s="62"/>
      <c r="C357" s="62"/>
      <c r="D357" s="62"/>
      <c r="E357" s="62"/>
      <c r="F357" s="62"/>
      <c r="G357" s="62"/>
    </row>
    <row r="358" spans="1:7" ht="14">
      <c r="A358" s="62"/>
      <c r="B358" s="62"/>
      <c r="C358" s="62"/>
      <c r="D358" s="62"/>
      <c r="E358" s="62"/>
      <c r="F358" s="62"/>
      <c r="G358" s="62"/>
    </row>
    <row r="359" spans="1:7" ht="14">
      <c r="A359" s="62"/>
      <c r="B359" s="62"/>
      <c r="C359" s="62"/>
      <c r="D359" s="62"/>
      <c r="E359" s="62"/>
      <c r="F359" s="62"/>
      <c r="G359" s="62"/>
    </row>
    <row r="360" spans="1:7" ht="14">
      <c r="A360" s="62"/>
      <c r="B360" s="62"/>
      <c r="C360" s="62"/>
      <c r="D360" s="62"/>
      <c r="E360" s="62"/>
      <c r="F360" s="62"/>
      <c r="G360" s="62"/>
    </row>
    <row r="361" spans="1:7" ht="14">
      <c r="A361" s="62"/>
      <c r="B361" s="62"/>
      <c r="C361" s="62"/>
      <c r="D361" s="62"/>
      <c r="E361" s="62"/>
      <c r="F361" s="62"/>
      <c r="G361" s="62"/>
    </row>
    <row r="362" spans="1:7" ht="14">
      <c r="A362" s="62"/>
      <c r="B362" s="62"/>
      <c r="C362" s="62"/>
      <c r="D362" s="62"/>
      <c r="E362" s="62"/>
      <c r="F362" s="62"/>
      <c r="G362" s="62"/>
    </row>
    <row r="363" spans="1:7" ht="14">
      <c r="A363" s="62"/>
      <c r="B363" s="62"/>
      <c r="C363" s="62"/>
      <c r="D363" s="62"/>
      <c r="E363" s="62"/>
      <c r="F363" s="62"/>
      <c r="G363" s="62"/>
    </row>
    <row r="364" spans="1:7" ht="14">
      <c r="A364" s="62"/>
      <c r="B364" s="62"/>
      <c r="C364" s="62"/>
      <c r="D364" s="62"/>
      <c r="E364" s="62"/>
      <c r="F364" s="62"/>
      <c r="G364" s="62"/>
    </row>
    <row r="365" spans="1:7" ht="14">
      <c r="A365" s="62"/>
      <c r="B365" s="62"/>
      <c r="C365" s="62"/>
      <c r="D365" s="62"/>
      <c r="E365" s="62"/>
      <c r="F365" s="62"/>
      <c r="G365" s="62"/>
    </row>
    <row r="366" spans="1:7" ht="14">
      <c r="A366" s="62"/>
      <c r="B366" s="62"/>
      <c r="C366" s="62"/>
      <c r="D366" s="62"/>
      <c r="E366" s="62"/>
      <c r="F366" s="62"/>
      <c r="G366" s="62"/>
    </row>
    <row r="367" spans="1:7" ht="14">
      <c r="A367" s="62"/>
      <c r="B367" s="62"/>
      <c r="C367" s="62"/>
      <c r="D367" s="62"/>
      <c r="E367" s="62"/>
      <c r="F367" s="62"/>
      <c r="G367" s="62"/>
    </row>
    <row r="368" spans="1:7" ht="14">
      <c r="A368" s="62"/>
      <c r="B368" s="62"/>
      <c r="C368" s="62"/>
      <c r="D368" s="62"/>
      <c r="E368" s="62"/>
      <c r="F368" s="62"/>
      <c r="G368" s="62"/>
    </row>
    <row r="369" spans="1:7" ht="14">
      <c r="A369" s="62"/>
      <c r="B369" s="62"/>
      <c r="C369" s="62"/>
      <c r="D369" s="62"/>
      <c r="E369" s="62"/>
      <c r="F369" s="62"/>
      <c r="G369" s="62"/>
    </row>
    <row r="370" spans="1:7" ht="14">
      <c r="A370" s="62"/>
      <c r="B370" s="62"/>
      <c r="C370" s="62"/>
      <c r="D370" s="62"/>
      <c r="E370" s="62"/>
      <c r="F370" s="62"/>
      <c r="G370" s="62"/>
    </row>
    <row r="371" spans="1:7" ht="14">
      <c r="A371" s="62"/>
      <c r="B371" s="62"/>
      <c r="C371" s="62"/>
      <c r="D371" s="62"/>
      <c r="E371" s="62"/>
      <c r="F371" s="62"/>
      <c r="G371" s="62"/>
    </row>
    <row r="372" spans="1:7" ht="14">
      <c r="A372" s="62"/>
      <c r="B372" s="62"/>
      <c r="C372" s="62"/>
      <c r="D372" s="62"/>
      <c r="E372" s="62"/>
      <c r="F372" s="62"/>
      <c r="G372" s="62"/>
    </row>
    <row r="373" spans="1:7" ht="14">
      <c r="A373" s="62"/>
      <c r="B373" s="62"/>
      <c r="C373" s="62"/>
      <c r="D373" s="62"/>
      <c r="E373" s="62"/>
      <c r="F373" s="62"/>
      <c r="G373" s="62"/>
    </row>
    <row r="374" spans="1:7" ht="14">
      <c r="A374" s="62"/>
      <c r="B374" s="62"/>
      <c r="C374" s="62"/>
      <c r="D374" s="62"/>
      <c r="E374" s="62"/>
      <c r="F374" s="62"/>
      <c r="G374" s="62"/>
    </row>
    <row r="375" spans="1:7" ht="14">
      <c r="A375" s="62"/>
      <c r="B375" s="62"/>
      <c r="C375" s="62"/>
      <c r="D375" s="62"/>
      <c r="E375" s="62"/>
      <c r="F375" s="62"/>
      <c r="G375" s="62"/>
    </row>
    <row r="376" spans="1:7" ht="14">
      <c r="A376" s="62"/>
      <c r="B376" s="62"/>
      <c r="C376" s="62"/>
      <c r="D376" s="62"/>
      <c r="E376" s="62"/>
      <c r="F376" s="62"/>
      <c r="G376" s="62"/>
    </row>
    <row r="377" spans="1:7" ht="14">
      <c r="A377" s="62"/>
      <c r="B377" s="62"/>
      <c r="C377" s="62"/>
      <c r="D377" s="62"/>
      <c r="E377" s="62"/>
      <c r="F377" s="62"/>
      <c r="G377" s="62"/>
    </row>
    <row r="378" spans="1:7" ht="14">
      <c r="A378" s="62"/>
      <c r="B378" s="62"/>
      <c r="C378" s="62"/>
      <c r="D378" s="62"/>
      <c r="E378" s="62"/>
      <c r="F378" s="62"/>
      <c r="G378" s="62"/>
    </row>
    <row r="379" spans="1:7" ht="14">
      <c r="A379" s="62"/>
      <c r="B379" s="62"/>
      <c r="C379" s="62"/>
      <c r="D379" s="62"/>
      <c r="E379" s="62"/>
      <c r="F379" s="62"/>
      <c r="G379" s="62"/>
    </row>
    <row r="380" spans="1:7" ht="14">
      <c r="A380" s="62"/>
      <c r="B380" s="62"/>
      <c r="C380" s="62"/>
      <c r="D380" s="62"/>
      <c r="E380" s="62"/>
      <c r="F380" s="62"/>
      <c r="G380" s="62"/>
    </row>
    <row r="381" spans="1:7" ht="14">
      <c r="A381" s="62"/>
      <c r="B381" s="62"/>
      <c r="C381" s="62"/>
      <c r="D381" s="62"/>
      <c r="E381" s="62"/>
      <c r="F381" s="62"/>
      <c r="G381" s="62"/>
    </row>
    <row r="382" spans="1:7" ht="14">
      <c r="A382" s="62"/>
      <c r="B382" s="62"/>
      <c r="C382" s="62"/>
      <c r="D382" s="62"/>
      <c r="E382" s="62"/>
      <c r="F382" s="62"/>
      <c r="G382" s="62"/>
    </row>
    <row r="383" spans="1:7" ht="14">
      <c r="A383" s="62"/>
      <c r="B383" s="62"/>
      <c r="C383" s="62"/>
      <c r="D383" s="62"/>
      <c r="E383" s="62"/>
      <c r="F383" s="62"/>
      <c r="G383" s="62"/>
    </row>
    <row r="384" spans="1:7" ht="14">
      <c r="A384" s="62"/>
      <c r="B384" s="62"/>
      <c r="C384" s="62"/>
      <c r="D384" s="62"/>
      <c r="E384" s="62"/>
      <c r="F384" s="62"/>
      <c r="G384" s="62"/>
    </row>
    <row r="385" spans="1:7" ht="14">
      <c r="A385" s="62"/>
      <c r="B385" s="62"/>
      <c r="C385" s="62"/>
      <c r="D385" s="62"/>
      <c r="E385" s="62"/>
      <c r="F385" s="62"/>
      <c r="G385" s="62"/>
    </row>
    <row r="386" spans="1:7" ht="14">
      <c r="A386" s="62"/>
      <c r="B386" s="62"/>
      <c r="C386" s="62"/>
      <c r="D386" s="62"/>
      <c r="E386" s="62"/>
      <c r="F386" s="62"/>
      <c r="G386" s="62"/>
    </row>
    <row r="387" spans="1:7" ht="14">
      <c r="A387" s="62"/>
      <c r="B387" s="62"/>
      <c r="C387" s="62"/>
      <c r="D387" s="62"/>
      <c r="E387" s="62"/>
      <c r="F387" s="62"/>
      <c r="G387" s="62"/>
    </row>
    <row r="388" spans="1:7" ht="14">
      <c r="A388" s="62"/>
      <c r="B388" s="62"/>
      <c r="C388" s="62"/>
      <c r="D388" s="62"/>
      <c r="E388" s="62"/>
      <c r="F388" s="62"/>
      <c r="G388" s="62"/>
    </row>
    <row r="389" spans="1:7" ht="14">
      <c r="A389" s="62"/>
      <c r="B389" s="62"/>
      <c r="C389" s="62"/>
      <c r="D389" s="62"/>
      <c r="E389" s="62"/>
      <c r="F389" s="62"/>
      <c r="G389" s="62"/>
    </row>
    <row r="390" spans="1:7" ht="14">
      <c r="A390" s="62"/>
      <c r="B390" s="62"/>
      <c r="C390" s="62"/>
      <c r="D390" s="62"/>
      <c r="E390" s="62"/>
      <c r="F390" s="62"/>
      <c r="G390" s="62"/>
    </row>
    <row r="391" spans="1:7" ht="14">
      <c r="A391" s="62"/>
      <c r="B391" s="62"/>
      <c r="C391" s="62"/>
      <c r="D391" s="62"/>
      <c r="E391" s="62"/>
      <c r="F391" s="62"/>
      <c r="G391" s="62"/>
    </row>
    <row r="392" spans="1:7" ht="14">
      <c r="A392" s="62"/>
      <c r="B392" s="62"/>
      <c r="C392" s="62"/>
      <c r="D392" s="62"/>
      <c r="E392" s="62"/>
      <c r="F392" s="62"/>
      <c r="G392" s="62"/>
    </row>
    <row r="393" spans="1:7" ht="14">
      <c r="A393" s="62"/>
      <c r="B393" s="62"/>
      <c r="C393" s="62"/>
      <c r="D393" s="62"/>
      <c r="E393" s="62"/>
      <c r="F393" s="62"/>
      <c r="G393" s="62"/>
    </row>
    <row r="394" spans="1:7" ht="14">
      <c r="A394" s="62"/>
      <c r="B394" s="62"/>
      <c r="C394" s="62"/>
      <c r="D394" s="62"/>
      <c r="E394" s="62"/>
      <c r="F394" s="62"/>
      <c r="G394" s="62"/>
    </row>
    <row r="395" spans="1:7" ht="14">
      <c r="A395" s="62"/>
      <c r="B395" s="62"/>
      <c r="C395" s="62"/>
      <c r="D395" s="62"/>
      <c r="E395" s="62"/>
      <c r="F395" s="62"/>
      <c r="G395" s="62"/>
    </row>
    <row r="396" spans="1:7" ht="14">
      <c r="A396" s="62"/>
      <c r="B396" s="62"/>
      <c r="C396" s="62"/>
      <c r="D396" s="62"/>
      <c r="E396" s="62"/>
      <c r="F396" s="62"/>
      <c r="G396" s="62"/>
    </row>
    <row r="397" spans="1:7" ht="14">
      <c r="A397" s="62"/>
      <c r="B397" s="62"/>
      <c r="C397" s="62"/>
      <c r="D397" s="62"/>
      <c r="E397" s="62"/>
      <c r="F397" s="62"/>
      <c r="G397" s="62"/>
    </row>
    <row r="398" spans="1:7" ht="14">
      <c r="A398" s="62"/>
      <c r="B398" s="62"/>
      <c r="C398" s="62"/>
      <c r="D398" s="62"/>
      <c r="E398" s="62"/>
      <c r="F398" s="62"/>
      <c r="G398" s="62"/>
    </row>
    <row r="399" spans="1:7" ht="14">
      <c r="A399" s="62"/>
      <c r="B399" s="62"/>
      <c r="C399" s="62"/>
      <c r="D399" s="62"/>
      <c r="E399" s="62"/>
      <c r="F399" s="62"/>
      <c r="G399" s="62"/>
    </row>
    <row r="400" spans="1:7" ht="14">
      <c r="A400" s="62"/>
      <c r="B400" s="62"/>
      <c r="C400" s="62"/>
      <c r="D400" s="62"/>
      <c r="E400" s="62"/>
      <c r="F400" s="62"/>
      <c r="G400" s="62"/>
    </row>
    <row r="401" spans="1:7" ht="14">
      <c r="A401" s="62"/>
      <c r="B401" s="62"/>
      <c r="C401" s="62"/>
      <c r="D401" s="62"/>
      <c r="E401" s="62"/>
      <c r="F401" s="62"/>
      <c r="G401" s="62"/>
    </row>
    <row r="402" spans="1:7" ht="14">
      <c r="A402" s="62"/>
      <c r="B402" s="62"/>
      <c r="C402" s="62"/>
      <c r="D402" s="62"/>
      <c r="E402" s="62"/>
      <c r="F402" s="62"/>
      <c r="G402" s="62"/>
    </row>
    <row r="403" spans="1:7" ht="14">
      <c r="A403" s="62"/>
      <c r="B403" s="62"/>
      <c r="C403" s="62"/>
      <c r="D403" s="62"/>
      <c r="E403" s="62"/>
      <c r="F403" s="62"/>
      <c r="G403" s="62"/>
    </row>
    <row r="404" spans="1:7" ht="14">
      <c r="A404" s="62"/>
      <c r="B404" s="62"/>
      <c r="C404" s="62"/>
      <c r="D404" s="62"/>
      <c r="E404" s="62"/>
      <c r="F404" s="62"/>
      <c r="G404" s="62"/>
    </row>
    <row r="405" spans="1:7" ht="14">
      <c r="A405" s="62"/>
      <c r="B405" s="62"/>
      <c r="C405" s="62"/>
      <c r="D405" s="62"/>
      <c r="E405" s="62"/>
      <c r="F405" s="62"/>
      <c r="G405" s="62"/>
    </row>
    <row r="406" spans="1:7" ht="14">
      <c r="A406" s="62"/>
      <c r="B406" s="62"/>
      <c r="C406" s="62"/>
      <c r="D406" s="62"/>
      <c r="E406" s="62"/>
      <c r="F406" s="62"/>
      <c r="G406" s="62"/>
    </row>
    <row r="407" spans="1:7" ht="14">
      <c r="A407" s="62"/>
      <c r="B407" s="62"/>
      <c r="C407" s="62"/>
      <c r="D407" s="62"/>
      <c r="E407" s="62"/>
      <c r="F407" s="62"/>
      <c r="G407" s="62"/>
    </row>
    <row r="408" spans="1:7" ht="14">
      <c r="A408" s="62"/>
      <c r="B408" s="62"/>
      <c r="C408" s="62"/>
      <c r="D408" s="62"/>
      <c r="E408" s="62"/>
      <c r="F408" s="62"/>
      <c r="G408" s="62"/>
    </row>
    <row r="409" spans="1:7" ht="14">
      <c r="A409" s="62"/>
      <c r="B409" s="62"/>
      <c r="C409" s="62"/>
      <c r="D409" s="62"/>
      <c r="E409" s="62"/>
      <c r="F409" s="62"/>
      <c r="G409" s="62"/>
    </row>
    <row r="410" spans="1:7" ht="14">
      <c r="A410" s="62"/>
      <c r="B410" s="62"/>
      <c r="C410" s="62"/>
      <c r="D410" s="62"/>
      <c r="E410" s="62"/>
      <c r="F410" s="62"/>
      <c r="G410" s="62"/>
    </row>
    <row r="411" spans="1:7" ht="14">
      <c r="A411" s="62"/>
      <c r="B411" s="62"/>
      <c r="C411" s="62"/>
      <c r="D411" s="62"/>
      <c r="E411" s="62"/>
      <c r="F411" s="62"/>
      <c r="G411" s="62"/>
    </row>
    <row r="412" spans="1:7" ht="14">
      <c r="A412" s="62"/>
      <c r="B412" s="62"/>
      <c r="C412" s="62"/>
      <c r="D412" s="62"/>
      <c r="E412" s="62"/>
      <c r="F412" s="62"/>
      <c r="G412" s="62"/>
    </row>
    <row r="413" spans="1:7" ht="14">
      <c r="A413" s="62"/>
      <c r="B413" s="62"/>
      <c r="C413" s="62"/>
      <c r="D413" s="62"/>
      <c r="E413" s="62"/>
      <c r="F413" s="62"/>
      <c r="G413" s="62"/>
    </row>
    <row r="414" spans="1:7" ht="14">
      <c r="A414" s="62"/>
      <c r="B414" s="62"/>
      <c r="C414" s="62"/>
      <c r="D414" s="62"/>
      <c r="E414" s="62"/>
      <c r="F414" s="62"/>
      <c r="G414" s="62"/>
    </row>
    <row r="415" spans="1:7" ht="14">
      <c r="A415" s="62"/>
      <c r="B415" s="62"/>
      <c r="C415" s="62"/>
      <c r="D415" s="62"/>
      <c r="E415" s="62"/>
      <c r="F415" s="62"/>
      <c r="G415" s="62"/>
    </row>
    <row r="416" spans="1:7" ht="14">
      <c r="A416" s="62"/>
      <c r="B416" s="62"/>
      <c r="C416" s="62"/>
      <c r="D416" s="62"/>
      <c r="E416" s="62"/>
      <c r="F416" s="62"/>
      <c r="G416" s="62"/>
    </row>
    <row r="417" spans="1:7" ht="14">
      <c r="A417" s="62"/>
      <c r="B417" s="62"/>
      <c r="C417" s="62"/>
      <c r="D417" s="62"/>
      <c r="E417" s="62"/>
      <c r="F417" s="62"/>
      <c r="G417" s="62"/>
    </row>
    <row r="418" spans="1:7" ht="14">
      <c r="A418" s="62"/>
      <c r="B418" s="62"/>
      <c r="C418" s="62"/>
      <c r="D418" s="62"/>
      <c r="E418" s="62"/>
      <c r="F418" s="62"/>
      <c r="G418" s="62"/>
    </row>
    <row r="419" spans="1:7" ht="14">
      <c r="A419" s="62"/>
      <c r="B419" s="62"/>
      <c r="C419" s="62"/>
      <c r="D419" s="62"/>
      <c r="E419" s="62"/>
      <c r="F419" s="62"/>
      <c r="G419" s="62"/>
    </row>
    <row r="420" spans="1:7" ht="14">
      <c r="A420" s="62"/>
      <c r="B420" s="62"/>
      <c r="C420" s="62"/>
      <c r="D420" s="62"/>
      <c r="E420" s="62"/>
      <c r="F420" s="62"/>
      <c r="G420" s="62"/>
    </row>
    <row r="421" spans="1:7" ht="14">
      <c r="A421" s="62"/>
      <c r="B421" s="62"/>
      <c r="C421" s="62"/>
      <c r="D421" s="62"/>
      <c r="E421" s="62"/>
      <c r="F421" s="62"/>
      <c r="G421" s="62"/>
    </row>
    <row r="422" spans="1:7" ht="14">
      <c r="A422" s="62"/>
      <c r="B422" s="62"/>
      <c r="C422" s="62"/>
      <c r="D422" s="62"/>
      <c r="E422" s="62"/>
      <c r="F422" s="62"/>
      <c r="G422" s="62"/>
    </row>
    <row r="423" spans="1:7" ht="14">
      <c r="A423" s="62"/>
      <c r="B423" s="62"/>
      <c r="C423" s="62"/>
      <c r="D423" s="62"/>
      <c r="E423" s="62"/>
      <c r="F423" s="62"/>
      <c r="G423" s="62"/>
    </row>
    <row r="424" spans="1:7" ht="14">
      <c r="A424" s="62"/>
      <c r="B424" s="62"/>
      <c r="C424" s="62"/>
      <c r="D424" s="62"/>
      <c r="E424" s="62"/>
      <c r="F424" s="62"/>
      <c r="G424" s="62"/>
    </row>
    <row r="425" spans="1:7" ht="14">
      <c r="A425" s="62"/>
      <c r="B425" s="62"/>
      <c r="C425" s="62"/>
      <c r="D425" s="62"/>
      <c r="E425" s="62"/>
      <c r="F425" s="62"/>
      <c r="G425" s="62"/>
    </row>
    <row r="426" spans="1:7" ht="14">
      <c r="A426" s="62"/>
      <c r="B426" s="62"/>
      <c r="C426" s="62"/>
      <c r="D426" s="62"/>
      <c r="E426" s="62"/>
      <c r="F426" s="62"/>
      <c r="G426" s="62"/>
    </row>
    <row r="427" spans="1:7" ht="14">
      <c r="A427" s="62"/>
      <c r="B427" s="62"/>
      <c r="C427" s="62"/>
      <c r="D427" s="62"/>
      <c r="E427" s="62"/>
      <c r="F427" s="62"/>
      <c r="G427" s="62"/>
    </row>
    <row r="428" spans="1:7" ht="14">
      <c r="A428" s="62"/>
      <c r="B428" s="62"/>
      <c r="C428" s="62"/>
      <c r="D428" s="62"/>
      <c r="E428" s="62"/>
      <c r="F428" s="62"/>
      <c r="G428" s="62"/>
    </row>
    <row r="429" spans="1:7" ht="14">
      <c r="A429" s="62"/>
      <c r="B429" s="62"/>
      <c r="C429" s="62"/>
      <c r="D429" s="62"/>
      <c r="E429" s="62"/>
      <c r="F429" s="62"/>
      <c r="G429" s="62"/>
    </row>
    <row r="430" spans="1:7" ht="14">
      <c r="A430" s="62"/>
      <c r="B430" s="62"/>
      <c r="C430" s="62"/>
      <c r="D430" s="62"/>
      <c r="E430" s="62"/>
      <c r="F430" s="62"/>
      <c r="G430" s="62"/>
    </row>
    <row r="431" spans="1:7" ht="14">
      <c r="A431" s="62"/>
      <c r="B431" s="62"/>
      <c r="C431" s="62"/>
      <c r="D431" s="62"/>
      <c r="E431" s="62"/>
      <c r="F431" s="62"/>
      <c r="G431" s="62"/>
    </row>
    <row r="432" spans="1:7" ht="14">
      <c r="A432" s="62"/>
      <c r="B432" s="62"/>
      <c r="C432" s="62"/>
      <c r="D432" s="62"/>
      <c r="E432" s="62"/>
      <c r="F432" s="62"/>
      <c r="G432" s="62"/>
    </row>
    <row r="433" spans="1:7" ht="14">
      <c r="A433" s="62"/>
      <c r="B433" s="62"/>
      <c r="C433" s="62"/>
      <c r="D433" s="62"/>
      <c r="E433" s="62"/>
      <c r="F433" s="62"/>
      <c r="G433" s="62"/>
    </row>
    <row r="434" spans="1:7" ht="14">
      <c r="A434" s="62"/>
      <c r="B434" s="62"/>
      <c r="C434" s="62"/>
      <c r="D434" s="62"/>
      <c r="E434" s="62"/>
      <c r="F434" s="62"/>
      <c r="G434" s="62"/>
    </row>
    <row r="435" spans="1:7" ht="14">
      <c r="A435" s="62"/>
      <c r="B435" s="62"/>
      <c r="C435" s="62"/>
      <c r="D435" s="62"/>
      <c r="E435" s="62"/>
      <c r="F435" s="62"/>
      <c r="G435" s="62"/>
    </row>
    <row r="436" spans="1:7" ht="14">
      <c r="A436" s="62"/>
      <c r="B436" s="62"/>
      <c r="C436" s="62"/>
      <c r="D436" s="62"/>
      <c r="E436" s="62"/>
      <c r="F436" s="62"/>
      <c r="G436" s="62"/>
    </row>
    <row r="437" spans="1:7" ht="14">
      <c r="A437" s="62"/>
      <c r="B437" s="62"/>
      <c r="C437" s="62"/>
      <c r="D437" s="62"/>
      <c r="E437" s="62"/>
      <c r="F437" s="62"/>
      <c r="G437" s="62"/>
    </row>
    <row r="438" spans="1:7" ht="14">
      <c r="A438" s="62"/>
      <c r="B438" s="62"/>
      <c r="C438" s="62"/>
      <c r="D438" s="62"/>
      <c r="E438" s="62"/>
      <c r="F438" s="62"/>
      <c r="G438" s="62"/>
    </row>
    <row r="439" spans="1:7" ht="14">
      <c r="A439" s="62"/>
      <c r="B439" s="62"/>
      <c r="C439" s="62"/>
      <c r="D439" s="62"/>
      <c r="E439" s="62"/>
      <c r="F439" s="62"/>
      <c r="G439" s="62"/>
    </row>
    <row r="440" spans="1:7" ht="14">
      <c r="A440" s="62"/>
      <c r="B440" s="62"/>
      <c r="C440" s="62"/>
      <c r="D440" s="62"/>
      <c r="E440" s="62"/>
      <c r="F440" s="62"/>
      <c r="G440" s="62"/>
    </row>
    <row r="441" spans="1:7" ht="14">
      <c r="A441" s="62"/>
      <c r="B441" s="62"/>
      <c r="C441" s="62"/>
      <c r="D441" s="62"/>
      <c r="E441" s="62"/>
      <c r="F441" s="62"/>
      <c r="G441" s="62"/>
    </row>
    <row r="442" spans="1:7" ht="14">
      <c r="A442" s="62"/>
      <c r="B442" s="62"/>
      <c r="C442" s="62"/>
      <c r="D442" s="62"/>
      <c r="E442" s="62"/>
      <c r="F442" s="62"/>
      <c r="G442" s="62"/>
    </row>
    <row r="443" spans="1:7" ht="14">
      <c r="A443" s="62"/>
      <c r="B443" s="62"/>
      <c r="C443" s="62"/>
      <c r="D443" s="62"/>
      <c r="E443" s="62"/>
      <c r="F443" s="62"/>
      <c r="G443" s="62"/>
    </row>
    <row r="444" spans="1:7" ht="14">
      <c r="A444" s="62"/>
      <c r="B444" s="62"/>
      <c r="C444" s="62"/>
      <c r="D444" s="62"/>
      <c r="E444" s="62"/>
      <c r="F444" s="62"/>
      <c r="G444" s="62"/>
    </row>
    <row r="445" spans="1:7" ht="14">
      <c r="A445" s="62"/>
      <c r="B445" s="62"/>
      <c r="C445" s="62"/>
      <c r="D445" s="62"/>
      <c r="E445" s="62"/>
      <c r="F445" s="62"/>
      <c r="G445" s="62"/>
    </row>
    <row r="446" spans="1:7" ht="14">
      <c r="A446" s="62"/>
      <c r="B446" s="62"/>
      <c r="C446" s="62"/>
      <c r="D446" s="62"/>
      <c r="E446" s="62"/>
      <c r="F446" s="62"/>
      <c r="G446" s="62"/>
    </row>
    <row r="447" spans="1:7" ht="14">
      <c r="A447" s="62"/>
      <c r="B447" s="62"/>
      <c r="C447" s="62"/>
      <c r="D447" s="62"/>
      <c r="E447" s="62"/>
      <c r="F447" s="62"/>
      <c r="G447" s="62"/>
    </row>
    <row r="448" spans="1:7" ht="14">
      <c r="A448" s="62"/>
      <c r="B448" s="62"/>
      <c r="C448" s="62"/>
      <c r="D448" s="62"/>
      <c r="E448" s="62"/>
      <c r="F448" s="62"/>
      <c r="G448" s="62"/>
    </row>
    <row r="449" spans="1:7" ht="14">
      <c r="A449" s="62"/>
      <c r="B449" s="62"/>
      <c r="C449" s="62"/>
      <c r="D449" s="62"/>
      <c r="E449" s="62"/>
      <c r="F449" s="62"/>
      <c r="G449" s="62"/>
    </row>
    <row r="450" spans="1:7" ht="14">
      <c r="A450" s="62"/>
      <c r="B450" s="62"/>
      <c r="C450" s="62"/>
      <c r="D450" s="62"/>
      <c r="E450" s="62"/>
      <c r="F450" s="62"/>
      <c r="G450" s="62"/>
    </row>
    <row r="451" spans="1:7" ht="14">
      <c r="A451" s="62"/>
      <c r="B451" s="62"/>
      <c r="C451" s="62"/>
      <c r="D451" s="62"/>
      <c r="E451" s="62"/>
      <c r="F451" s="62"/>
      <c r="G451" s="62"/>
    </row>
    <row r="452" spans="1:7" ht="14">
      <c r="A452" s="62"/>
      <c r="B452" s="62"/>
      <c r="C452" s="62"/>
      <c r="D452" s="62"/>
      <c r="E452" s="62"/>
      <c r="F452" s="62"/>
      <c r="G452" s="62"/>
    </row>
    <row r="453" spans="1:7" ht="14">
      <c r="A453" s="62"/>
      <c r="B453" s="62"/>
      <c r="C453" s="62"/>
      <c r="D453" s="62"/>
      <c r="E453" s="62"/>
      <c r="F453" s="62"/>
      <c r="G453" s="62"/>
    </row>
    <row r="454" spans="1:7" ht="14">
      <c r="A454" s="62"/>
      <c r="B454" s="62"/>
      <c r="C454" s="62"/>
      <c r="D454" s="62"/>
      <c r="E454" s="62"/>
      <c r="F454" s="62"/>
      <c r="G454" s="62"/>
    </row>
    <row r="455" spans="1:7" ht="14">
      <c r="A455" s="62"/>
      <c r="B455" s="62"/>
      <c r="C455" s="62"/>
      <c r="D455" s="62"/>
      <c r="E455" s="62"/>
      <c r="F455" s="62"/>
      <c r="G455" s="62"/>
    </row>
    <row r="456" spans="1:7" ht="14">
      <c r="A456" s="62"/>
      <c r="B456" s="62"/>
      <c r="C456" s="62"/>
      <c r="D456" s="62"/>
      <c r="E456" s="62"/>
      <c r="F456" s="62"/>
      <c r="G456" s="62"/>
    </row>
    <row r="457" spans="1:7" ht="14">
      <c r="A457" s="62"/>
      <c r="B457" s="62"/>
      <c r="C457" s="62"/>
      <c r="D457" s="62"/>
      <c r="E457" s="62"/>
      <c r="F457" s="62"/>
      <c r="G457" s="62"/>
    </row>
    <row r="458" spans="1:7" ht="14">
      <c r="A458" s="62"/>
      <c r="B458" s="62"/>
      <c r="C458" s="62"/>
      <c r="D458" s="62"/>
      <c r="E458" s="62"/>
      <c r="F458" s="62"/>
      <c r="G458" s="62"/>
    </row>
    <row r="459" spans="1:7" ht="14">
      <c r="A459" s="62"/>
      <c r="B459" s="62"/>
      <c r="C459" s="62"/>
      <c r="D459" s="62"/>
      <c r="E459" s="62"/>
      <c r="F459" s="62"/>
      <c r="G459" s="62"/>
    </row>
    <row r="460" spans="1:7" ht="14">
      <c r="A460" s="62"/>
      <c r="B460" s="62"/>
      <c r="C460" s="62"/>
      <c r="D460" s="62"/>
      <c r="E460" s="62"/>
      <c r="F460" s="62"/>
      <c r="G460" s="62"/>
    </row>
    <row r="461" spans="1:7" ht="14">
      <c r="A461" s="62"/>
      <c r="B461" s="62"/>
      <c r="C461" s="62"/>
      <c r="D461" s="62"/>
      <c r="E461" s="62"/>
      <c r="F461" s="62"/>
      <c r="G461" s="62"/>
    </row>
    <row r="462" spans="1:7" ht="14">
      <c r="A462" s="62"/>
      <c r="B462" s="62"/>
      <c r="C462" s="62"/>
      <c r="D462" s="62"/>
      <c r="E462" s="62"/>
      <c r="F462" s="62"/>
      <c r="G462" s="62"/>
    </row>
    <row r="463" spans="1:7" ht="14">
      <c r="A463" s="62"/>
      <c r="B463" s="62"/>
      <c r="C463" s="62"/>
      <c r="D463" s="62"/>
      <c r="E463" s="62"/>
      <c r="F463" s="62"/>
      <c r="G463" s="62"/>
    </row>
    <row r="464" spans="1:7" ht="14">
      <c r="A464" s="62"/>
      <c r="B464" s="62"/>
      <c r="C464" s="62"/>
      <c r="D464" s="62"/>
      <c r="E464" s="62"/>
      <c r="F464" s="62"/>
      <c r="G464" s="62"/>
    </row>
    <row r="465" spans="1:7" ht="14">
      <c r="A465" s="62"/>
      <c r="B465" s="62"/>
      <c r="C465" s="62"/>
      <c r="D465" s="62"/>
      <c r="E465" s="62"/>
      <c r="F465" s="62"/>
      <c r="G465" s="62"/>
    </row>
    <row r="466" spans="1:7" ht="14">
      <c r="A466" s="62"/>
      <c r="B466" s="62"/>
      <c r="C466" s="62"/>
      <c r="D466" s="62"/>
      <c r="E466" s="62"/>
      <c r="F466" s="62"/>
      <c r="G466" s="62"/>
    </row>
    <row r="467" spans="1:7" ht="14">
      <c r="A467" s="62"/>
      <c r="B467" s="62"/>
      <c r="C467" s="62"/>
      <c r="D467" s="62"/>
      <c r="E467" s="62"/>
      <c r="F467" s="62"/>
      <c r="G467" s="62"/>
    </row>
    <row r="468" spans="1:7" ht="14">
      <c r="A468" s="62"/>
      <c r="B468" s="62"/>
      <c r="C468" s="62"/>
      <c r="D468" s="62"/>
      <c r="E468" s="62"/>
      <c r="F468" s="62"/>
      <c r="G468" s="62"/>
    </row>
    <row r="469" spans="1:7" ht="14">
      <c r="A469" s="62"/>
      <c r="B469" s="62"/>
      <c r="C469" s="62"/>
      <c r="D469" s="62"/>
      <c r="E469" s="62"/>
      <c r="F469" s="62"/>
      <c r="G469" s="62"/>
    </row>
    <row r="470" spans="1:7" ht="14">
      <c r="A470" s="62"/>
      <c r="B470" s="62"/>
      <c r="C470" s="62"/>
      <c r="D470" s="62"/>
      <c r="E470" s="62"/>
      <c r="F470" s="62"/>
      <c r="G470" s="62"/>
    </row>
    <row r="471" spans="1:7" ht="14">
      <c r="A471" s="62"/>
      <c r="B471" s="62"/>
      <c r="C471" s="62"/>
      <c r="D471" s="62"/>
      <c r="E471" s="62"/>
      <c r="F471" s="62"/>
      <c r="G471" s="62"/>
    </row>
    <row r="472" spans="1:7" ht="14">
      <c r="A472" s="62"/>
      <c r="B472" s="62"/>
      <c r="C472" s="62"/>
      <c r="D472" s="62"/>
      <c r="E472" s="62"/>
      <c r="F472" s="62"/>
      <c r="G472" s="62"/>
    </row>
    <row r="473" spans="1:7" ht="14">
      <c r="A473" s="62"/>
      <c r="B473" s="62"/>
      <c r="C473" s="62"/>
      <c r="D473" s="62"/>
      <c r="E473" s="62"/>
      <c r="F473" s="62"/>
      <c r="G473" s="62"/>
    </row>
    <row r="474" spans="1:7" ht="14">
      <c r="A474" s="62"/>
      <c r="B474" s="62"/>
      <c r="C474" s="62"/>
      <c r="D474" s="62"/>
      <c r="E474" s="62"/>
      <c r="F474" s="62"/>
      <c r="G474" s="62"/>
    </row>
    <row r="475" spans="1:7" ht="14">
      <c r="A475" s="62"/>
      <c r="B475" s="62"/>
      <c r="C475" s="62"/>
      <c r="D475" s="62"/>
      <c r="E475" s="62"/>
      <c r="F475" s="62"/>
      <c r="G475" s="62"/>
    </row>
    <row r="476" spans="1:7" ht="14">
      <c r="A476" s="62"/>
      <c r="B476" s="62"/>
      <c r="C476" s="62"/>
      <c r="D476" s="62"/>
      <c r="E476" s="62"/>
      <c r="F476" s="62"/>
      <c r="G476" s="62"/>
    </row>
    <row r="477" spans="1:7" ht="14">
      <c r="A477" s="62"/>
      <c r="B477" s="62"/>
      <c r="C477" s="62"/>
      <c r="D477" s="62"/>
      <c r="E477" s="62"/>
      <c r="F477" s="62"/>
      <c r="G477" s="62"/>
    </row>
    <row r="478" spans="1:7" ht="14">
      <c r="A478" s="62"/>
      <c r="B478" s="62"/>
      <c r="C478" s="62"/>
      <c r="D478" s="62"/>
      <c r="E478" s="62"/>
      <c r="F478" s="62"/>
      <c r="G478" s="62"/>
    </row>
    <row r="479" spans="1:7" ht="14">
      <c r="A479" s="62"/>
      <c r="B479" s="62"/>
      <c r="C479" s="62"/>
      <c r="D479" s="62"/>
      <c r="E479" s="62"/>
      <c r="F479" s="62"/>
      <c r="G479" s="62"/>
    </row>
    <row r="480" spans="1:7" ht="14">
      <c r="A480" s="62"/>
      <c r="B480" s="62"/>
      <c r="C480" s="62"/>
      <c r="D480" s="62"/>
      <c r="E480" s="62"/>
      <c r="F480" s="62"/>
      <c r="G480" s="62"/>
    </row>
    <row r="481" spans="1:7" ht="14">
      <c r="A481" s="62"/>
      <c r="B481" s="62"/>
      <c r="C481" s="62"/>
      <c r="D481" s="62"/>
      <c r="E481" s="62"/>
      <c r="F481" s="62"/>
      <c r="G481" s="62"/>
    </row>
    <row r="482" spans="1:7" ht="14">
      <c r="A482" s="62"/>
      <c r="B482" s="62"/>
      <c r="C482" s="62"/>
      <c r="D482" s="62"/>
      <c r="E482" s="62"/>
      <c r="F482" s="62"/>
      <c r="G482" s="62"/>
    </row>
    <row r="483" spans="1:7" ht="14">
      <c r="A483" s="62"/>
      <c r="B483" s="62"/>
      <c r="C483" s="62"/>
      <c r="D483" s="62"/>
      <c r="E483" s="62"/>
      <c r="F483" s="62"/>
      <c r="G483" s="62"/>
    </row>
    <row r="484" spans="1:7" ht="14">
      <c r="A484" s="62"/>
      <c r="B484" s="62"/>
      <c r="C484" s="62"/>
      <c r="D484" s="62"/>
      <c r="E484" s="62"/>
      <c r="F484" s="62"/>
      <c r="G484" s="62"/>
    </row>
    <row r="485" spans="1:7" ht="14">
      <c r="A485" s="62"/>
      <c r="B485" s="62"/>
      <c r="C485" s="62"/>
      <c r="D485" s="62"/>
      <c r="E485" s="62"/>
      <c r="F485" s="62"/>
      <c r="G485" s="62"/>
    </row>
    <row r="486" spans="1:7" ht="14">
      <c r="A486" s="62"/>
      <c r="B486" s="62"/>
      <c r="C486" s="62"/>
      <c r="D486" s="62"/>
      <c r="E486" s="62"/>
      <c r="F486" s="62"/>
      <c r="G486" s="62"/>
    </row>
    <row r="487" spans="1:7" ht="14">
      <c r="A487" s="62"/>
      <c r="B487" s="62"/>
      <c r="C487" s="62"/>
      <c r="D487" s="62"/>
      <c r="E487" s="62"/>
      <c r="F487" s="62"/>
      <c r="G487" s="62"/>
    </row>
    <row r="488" spans="1:7" ht="14">
      <c r="A488" s="62"/>
      <c r="B488" s="62"/>
      <c r="C488" s="62"/>
      <c r="D488" s="62"/>
      <c r="E488" s="62"/>
      <c r="F488" s="62"/>
      <c r="G488" s="62"/>
    </row>
    <row r="489" spans="1:7" ht="14">
      <c r="A489" s="62"/>
      <c r="B489" s="62"/>
      <c r="C489" s="62"/>
      <c r="D489" s="62"/>
      <c r="E489" s="62"/>
      <c r="F489" s="62"/>
      <c r="G489" s="62"/>
    </row>
    <row r="490" spans="1:7" ht="14">
      <c r="A490" s="62"/>
      <c r="B490" s="62"/>
      <c r="C490" s="62"/>
      <c r="D490" s="62"/>
      <c r="E490" s="62"/>
      <c r="F490" s="62"/>
      <c r="G490" s="62"/>
    </row>
    <row r="491" spans="1:7" ht="14">
      <c r="A491" s="62"/>
      <c r="B491" s="62"/>
      <c r="C491" s="62"/>
      <c r="D491" s="62"/>
      <c r="E491" s="62"/>
      <c r="F491" s="62"/>
      <c r="G491" s="62"/>
    </row>
    <row r="492" spans="1:7" ht="14">
      <c r="A492" s="62"/>
      <c r="B492" s="62"/>
      <c r="C492" s="62"/>
      <c r="D492" s="62"/>
      <c r="E492" s="62"/>
      <c r="F492" s="62"/>
      <c r="G492" s="62"/>
    </row>
    <row r="493" spans="1:7" ht="14">
      <c r="A493" s="62"/>
      <c r="B493" s="62"/>
      <c r="C493" s="62"/>
      <c r="D493" s="62"/>
      <c r="E493" s="62"/>
      <c r="F493" s="62"/>
      <c r="G493" s="62"/>
    </row>
    <row r="494" spans="1:7" ht="14">
      <c r="A494" s="62"/>
      <c r="B494" s="62"/>
      <c r="C494" s="62"/>
      <c r="D494" s="62"/>
      <c r="E494" s="62"/>
      <c r="F494" s="62"/>
      <c r="G494" s="62"/>
    </row>
    <row r="495" spans="1:7" ht="14">
      <c r="A495" s="62"/>
      <c r="B495" s="62"/>
      <c r="C495" s="62"/>
      <c r="D495" s="62"/>
      <c r="E495" s="62"/>
      <c r="F495" s="62"/>
      <c r="G495" s="62"/>
    </row>
    <row r="496" spans="1:7" ht="14">
      <c r="A496" s="62"/>
      <c r="B496" s="62"/>
      <c r="C496" s="62"/>
      <c r="D496" s="62"/>
      <c r="E496" s="62"/>
      <c r="F496" s="62"/>
      <c r="G496" s="62"/>
    </row>
    <row r="497" spans="1:7" ht="14">
      <c r="A497" s="62"/>
      <c r="B497" s="62"/>
      <c r="C497" s="62"/>
      <c r="D497" s="62"/>
      <c r="E497" s="62"/>
      <c r="F497" s="62"/>
      <c r="G497" s="62"/>
    </row>
    <row r="498" spans="1:7" ht="14">
      <c r="A498" s="62"/>
      <c r="B498" s="62"/>
      <c r="C498" s="62"/>
      <c r="D498" s="62"/>
      <c r="E498" s="62"/>
      <c r="F498" s="62"/>
      <c r="G498" s="62"/>
    </row>
    <row r="499" spans="1:7" ht="14">
      <c r="A499" s="62"/>
      <c r="B499" s="62"/>
      <c r="C499" s="62"/>
      <c r="D499" s="62"/>
      <c r="E499" s="62"/>
      <c r="F499" s="62"/>
      <c r="G499" s="62"/>
    </row>
    <row r="500" spans="1:7" ht="14">
      <c r="A500" s="62"/>
      <c r="B500" s="62"/>
      <c r="C500" s="62"/>
      <c r="D500" s="62"/>
      <c r="E500" s="62"/>
      <c r="F500" s="62"/>
      <c r="G500" s="62"/>
    </row>
    <row r="501" spans="1:7" ht="14">
      <c r="A501" s="62"/>
      <c r="B501" s="62"/>
      <c r="C501" s="62"/>
      <c r="D501" s="62"/>
      <c r="E501" s="62"/>
      <c r="F501" s="62"/>
      <c r="G501" s="62"/>
    </row>
    <row r="502" spans="1:7" ht="14">
      <c r="A502" s="62"/>
      <c r="B502" s="62"/>
      <c r="C502" s="62"/>
      <c r="D502" s="62"/>
      <c r="E502" s="62"/>
      <c r="F502" s="62"/>
      <c r="G502" s="62"/>
    </row>
    <row r="503" spans="1:7" ht="14">
      <c r="A503" s="62"/>
      <c r="B503" s="62"/>
      <c r="C503" s="62"/>
      <c r="D503" s="62"/>
      <c r="E503" s="62"/>
      <c r="F503" s="62"/>
      <c r="G503" s="62"/>
    </row>
    <row r="504" spans="1:7" ht="14">
      <c r="A504" s="62"/>
      <c r="B504" s="62"/>
      <c r="C504" s="62"/>
      <c r="D504" s="62"/>
      <c r="E504" s="62"/>
      <c r="F504" s="62"/>
      <c r="G504" s="62"/>
    </row>
    <row r="505" spans="1:7" ht="14">
      <c r="A505" s="62"/>
      <c r="B505" s="62"/>
      <c r="C505" s="62"/>
      <c r="D505" s="62"/>
      <c r="E505" s="62"/>
      <c r="F505" s="62"/>
      <c r="G505" s="62"/>
    </row>
    <row r="506" spans="1:7" ht="14">
      <c r="A506" s="62"/>
      <c r="B506" s="62"/>
      <c r="C506" s="62"/>
      <c r="D506" s="62"/>
      <c r="E506" s="62"/>
      <c r="F506" s="62"/>
      <c r="G506" s="62"/>
    </row>
    <row r="507" spans="1:7" ht="14">
      <c r="A507" s="62"/>
      <c r="B507" s="62"/>
      <c r="C507" s="62"/>
      <c r="D507" s="62"/>
      <c r="E507" s="62"/>
      <c r="F507" s="62"/>
      <c r="G507" s="62"/>
    </row>
    <row r="508" spans="1:7" ht="14">
      <c r="A508" s="62"/>
      <c r="B508" s="62"/>
      <c r="C508" s="62"/>
      <c r="D508" s="62"/>
      <c r="E508" s="62"/>
      <c r="F508" s="62"/>
      <c r="G508" s="62"/>
    </row>
    <row r="509" spans="1:7" ht="14">
      <c r="A509" s="62"/>
      <c r="B509" s="62"/>
      <c r="C509" s="62"/>
      <c r="D509" s="62"/>
      <c r="E509" s="62"/>
      <c r="F509" s="62"/>
      <c r="G509" s="62"/>
    </row>
    <row r="510" spans="1:7" ht="14">
      <c r="A510" s="62"/>
      <c r="B510" s="62"/>
      <c r="C510" s="62"/>
      <c r="D510" s="62"/>
      <c r="E510" s="62"/>
      <c r="F510" s="62"/>
      <c r="G510" s="62"/>
    </row>
    <row r="511" spans="1:7" ht="14">
      <c r="A511" s="62"/>
      <c r="B511" s="62"/>
      <c r="C511" s="62"/>
      <c r="D511" s="62"/>
      <c r="E511" s="62"/>
      <c r="F511" s="62"/>
      <c r="G511" s="62"/>
    </row>
    <row r="512" spans="1:7" ht="14">
      <c r="A512" s="62"/>
      <c r="B512" s="62"/>
      <c r="C512" s="62"/>
      <c r="D512" s="62"/>
      <c r="E512" s="62"/>
      <c r="F512" s="62"/>
      <c r="G512" s="62"/>
    </row>
    <row r="513" spans="1:7" ht="14">
      <c r="A513" s="62"/>
      <c r="B513" s="62"/>
      <c r="C513" s="62"/>
      <c r="D513" s="62"/>
      <c r="E513" s="62"/>
      <c r="F513" s="62"/>
      <c r="G513" s="62"/>
    </row>
    <row r="514" spans="1:7" ht="14">
      <c r="A514" s="62"/>
      <c r="B514" s="62"/>
      <c r="C514" s="62"/>
      <c r="D514" s="62"/>
      <c r="E514" s="62"/>
      <c r="F514" s="62"/>
      <c r="G514" s="62"/>
    </row>
    <row r="515" spans="1:7" ht="14">
      <c r="A515" s="62"/>
      <c r="B515" s="62"/>
      <c r="C515" s="62"/>
      <c r="D515" s="62"/>
      <c r="E515" s="62"/>
      <c r="F515" s="62"/>
      <c r="G515" s="62"/>
    </row>
    <row r="516" spans="1:7" ht="14">
      <c r="A516" s="62"/>
      <c r="B516" s="62"/>
      <c r="C516" s="62"/>
      <c r="D516" s="62"/>
      <c r="E516" s="62"/>
      <c r="F516" s="62"/>
      <c r="G516" s="62"/>
    </row>
    <row r="517" spans="1:7" ht="14">
      <c r="A517" s="62"/>
      <c r="B517" s="62"/>
      <c r="C517" s="62"/>
      <c r="D517" s="62"/>
      <c r="E517" s="62"/>
      <c r="F517" s="62"/>
      <c r="G517" s="62"/>
    </row>
    <row r="518" spans="1:7" ht="14">
      <c r="A518" s="62"/>
      <c r="B518" s="62"/>
      <c r="C518" s="62"/>
      <c r="D518" s="62"/>
      <c r="E518" s="62"/>
      <c r="F518" s="62"/>
      <c r="G518" s="62"/>
    </row>
    <row r="519" spans="1:7" ht="14">
      <c r="A519" s="62"/>
      <c r="B519" s="62"/>
      <c r="C519" s="62"/>
      <c r="D519" s="62"/>
      <c r="E519" s="62"/>
      <c r="F519" s="62"/>
      <c r="G519" s="62"/>
    </row>
    <row r="520" spans="1:7" ht="14">
      <c r="A520" s="62"/>
      <c r="B520" s="62"/>
      <c r="C520" s="62"/>
      <c r="D520" s="62"/>
      <c r="E520" s="62"/>
      <c r="F520" s="62"/>
      <c r="G520" s="62"/>
    </row>
    <row r="521" spans="1:7" ht="14">
      <c r="A521" s="62"/>
      <c r="B521" s="62"/>
      <c r="C521" s="62"/>
      <c r="D521" s="62"/>
      <c r="E521" s="62"/>
      <c r="F521" s="62"/>
      <c r="G521" s="62"/>
    </row>
    <row r="522" spans="1:7" ht="14">
      <c r="A522" s="62"/>
      <c r="B522" s="62"/>
      <c r="C522" s="62"/>
      <c r="D522" s="62"/>
      <c r="E522" s="62"/>
      <c r="F522" s="62"/>
      <c r="G522" s="62"/>
    </row>
    <row r="523" spans="1:7" ht="14">
      <c r="A523" s="62"/>
      <c r="B523" s="62"/>
      <c r="C523" s="62"/>
      <c r="D523" s="62"/>
      <c r="E523" s="62"/>
      <c r="F523" s="62"/>
      <c r="G523" s="62"/>
    </row>
    <row r="524" spans="1:7" ht="14">
      <c r="A524" s="62"/>
      <c r="B524" s="62"/>
      <c r="C524" s="62"/>
      <c r="D524" s="62"/>
      <c r="E524" s="62"/>
      <c r="F524" s="62"/>
      <c r="G524" s="62"/>
    </row>
    <row r="525" spans="1:7" ht="14">
      <c r="A525" s="62"/>
      <c r="B525" s="62"/>
      <c r="C525" s="62"/>
      <c r="D525" s="62"/>
      <c r="E525" s="62"/>
      <c r="F525" s="62"/>
      <c r="G525" s="62"/>
    </row>
    <row r="526" spans="1:7" ht="14">
      <c r="A526" s="62"/>
      <c r="B526" s="62"/>
      <c r="C526" s="62"/>
      <c r="D526" s="62"/>
      <c r="E526" s="62"/>
      <c r="F526" s="62"/>
      <c r="G526" s="62"/>
    </row>
    <row r="527" spans="1:7" ht="14">
      <c r="A527" s="62"/>
      <c r="B527" s="62"/>
      <c r="C527" s="62"/>
      <c r="D527" s="62"/>
      <c r="E527" s="62"/>
      <c r="F527" s="62"/>
      <c r="G527" s="62"/>
    </row>
    <row r="528" spans="1:7" ht="14">
      <c r="A528" s="62"/>
      <c r="B528" s="62"/>
      <c r="C528" s="62"/>
      <c r="D528" s="62"/>
      <c r="E528" s="62"/>
      <c r="F528" s="62"/>
      <c r="G528" s="62"/>
    </row>
    <row r="529" spans="1:7" ht="14">
      <c r="A529" s="62"/>
      <c r="B529" s="62"/>
      <c r="C529" s="62"/>
      <c r="D529" s="62"/>
      <c r="E529" s="62"/>
      <c r="F529" s="62"/>
      <c r="G529" s="62"/>
    </row>
    <row r="530" spans="1:7" ht="14">
      <c r="A530" s="62"/>
      <c r="B530" s="62"/>
      <c r="C530" s="62"/>
      <c r="D530" s="62"/>
      <c r="E530" s="62"/>
      <c r="F530" s="62"/>
      <c r="G530" s="62"/>
    </row>
    <row r="531" spans="1:7" ht="14">
      <c r="A531" s="62"/>
      <c r="B531" s="62"/>
      <c r="C531" s="62"/>
      <c r="D531" s="62"/>
      <c r="E531" s="62"/>
      <c r="F531" s="62"/>
      <c r="G531" s="62"/>
    </row>
    <row r="532" spans="1:7" ht="14">
      <c r="A532" s="62"/>
      <c r="B532" s="62"/>
      <c r="C532" s="62"/>
      <c r="D532" s="62"/>
      <c r="E532" s="62"/>
      <c r="F532" s="62"/>
      <c r="G532" s="62"/>
    </row>
    <row r="533" spans="1:7" ht="14">
      <c r="A533" s="62"/>
      <c r="B533" s="62"/>
      <c r="C533" s="62"/>
      <c r="D533" s="62"/>
      <c r="E533" s="62"/>
      <c r="F533" s="62"/>
      <c r="G533" s="62"/>
    </row>
    <row r="534" spans="1:7" ht="14">
      <c r="A534" s="62"/>
      <c r="B534" s="62"/>
      <c r="C534" s="62"/>
      <c r="D534" s="62"/>
      <c r="E534" s="62"/>
      <c r="F534" s="62"/>
      <c r="G534" s="62"/>
    </row>
    <row r="535" spans="1:7" ht="14">
      <c r="A535" s="62"/>
      <c r="B535" s="62"/>
      <c r="C535" s="62"/>
      <c r="D535" s="62"/>
      <c r="E535" s="62"/>
      <c r="F535" s="62"/>
      <c r="G535" s="62"/>
    </row>
    <row r="536" spans="1:7" ht="14">
      <c r="A536" s="62"/>
      <c r="B536" s="62"/>
      <c r="C536" s="62"/>
      <c r="D536" s="62"/>
      <c r="E536" s="62"/>
      <c r="F536" s="62"/>
      <c r="G536" s="62"/>
    </row>
    <row r="537" spans="1:7" ht="14">
      <c r="A537" s="62"/>
      <c r="B537" s="62"/>
      <c r="C537" s="62"/>
      <c r="D537" s="62"/>
      <c r="E537" s="62"/>
      <c r="F537" s="62"/>
      <c r="G537" s="62"/>
    </row>
    <row r="538" spans="1:7" ht="14">
      <c r="A538" s="62"/>
      <c r="B538" s="62"/>
      <c r="C538" s="62"/>
      <c r="D538" s="62"/>
      <c r="E538" s="62"/>
      <c r="F538" s="62"/>
      <c r="G538" s="62"/>
    </row>
    <row r="539" spans="1:7" ht="14">
      <c r="A539" s="62"/>
      <c r="B539" s="62"/>
      <c r="C539" s="62"/>
      <c r="D539" s="62"/>
      <c r="E539" s="62"/>
      <c r="F539" s="62"/>
      <c r="G539" s="62"/>
    </row>
    <row r="540" spans="1:7" ht="14">
      <c r="A540" s="62"/>
      <c r="B540" s="62"/>
      <c r="C540" s="62"/>
      <c r="D540" s="62"/>
      <c r="E540" s="62"/>
      <c r="F540" s="62"/>
      <c r="G540" s="62"/>
    </row>
    <row r="541" spans="1:7" ht="14">
      <c r="A541" s="62"/>
      <c r="B541" s="62"/>
      <c r="C541" s="62"/>
      <c r="D541" s="62"/>
      <c r="E541" s="62"/>
      <c r="F541" s="62"/>
      <c r="G541" s="62"/>
    </row>
    <row r="542" spans="1:7" ht="14">
      <c r="A542" s="62"/>
      <c r="B542" s="62"/>
      <c r="C542" s="62"/>
      <c r="D542" s="62"/>
      <c r="E542" s="62"/>
      <c r="F542" s="62"/>
      <c r="G542" s="62"/>
    </row>
    <row r="543" spans="1:7" ht="14">
      <c r="A543" s="62"/>
      <c r="B543" s="62"/>
      <c r="C543" s="62"/>
      <c r="D543" s="62"/>
      <c r="E543" s="62"/>
      <c r="F543" s="62"/>
      <c r="G543" s="62"/>
    </row>
    <row r="544" spans="1:7" ht="14">
      <c r="A544" s="62"/>
      <c r="B544" s="62"/>
      <c r="C544" s="62"/>
      <c r="D544" s="62"/>
      <c r="E544" s="62"/>
      <c r="F544" s="62"/>
      <c r="G544" s="62"/>
    </row>
    <row r="545" spans="1:7" ht="14">
      <c r="A545" s="62"/>
      <c r="B545" s="62"/>
      <c r="C545" s="62"/>
      <c r="D545" s="62"/>
      <c r="E545" s="62"/>
      <c r="F545" s="62"/>
      <c r="G545" s="62"/>
    </row>
    <row r="546" spans="1:7" ht="14">
      <c r="A546" s="62"/>
      <c r="B546" s="62"/>
      <c r="C546" s="62"/>
      <c r="D546" s="62"/>
      <c r="E546" s="62"/>
      <c r="F546" s="62"/>
      <c r="G546" s="62"/>
    </row>
    <row r="547" spans="1:7" ht="14">
      <c r="A547" s="62"/>
      <c r="B547" s="62"/>
      <c r="C547" s="62"/>
      <c r="D547" s="62"/>
      <c r="E547" s="62"/>
      <c r="F547" s="62"/>
      <c r="G547" s="62"/>
    </row>
    <row r="548" spans="1:7" ht="14">
      <c r="A548" s="62"/>
      <c r="B548" s="62"/>
      <c r="C548" s="62"/>
      <c r="D548" s="62"/>
      <c r="E548" s="62"/>
      <c r="F548" s="62"/>
      <c r="G548" s="62"/>
    </row>
    <row r="549" spans="1:7" ht="14">
      <c r="A549" s="62"/>
      <c r="B549" s="62"/>
      <c r="C549" s="62"/>
      <c r="D549" s="62"/>
      <c r="E549" s="62"/>
      <c r="F549" s="62"/>
      <c r="G549" s="62"/>
    </row>
    <row r="550" spans="1:7" ht="14">
      <c r="A550" s="62"/>
      <c r="B550" s="62"/>
      <c r="C550" s="62"/>
      <c r="D550" s="62"/>
      <c r="E550" s="62"/>
      <c r="F550" s="62"/>
      <c r="G550" s="62"/>
    </row>
    <row r="551" spans="1:7" ht="14">
      <c r="A551" s="62"/>
      <c r="B551" s="62"/>
      <c r="C551" s="62"/>
      <c r="D551" s="62"/>
      <c r="E551" s="62"/>
      <c r="F551" s="62"/>
      <c r="G551" s="62"/>
    </row>
    <row r="552" spans="1:7" ht="14">
      <c r="A552" s="62"/>
      <c r="B552" s="62"/>
      <c r="C552" s="62"/>
      <c r="D552" s="62"/>
      <c r="E552" s="62"/>
      <c r="F552" s="62"/>
      <c r="G552" s="62"/>
    </row>
    <row r="553" spans="1:7" ht="14">
      <c r="A553" s="62"/>
      <c r="B553" s="62"/>
      <c r="C553" s="62"/>
      <c r="D553" s="62"/>
      <c r="E553" s="62"/>
      <c r="F553" s="62"/>
      <c r="G553" s="62"/>
    </row>
    <row r="554" spans="1:7" ht="14">
      <c r="A554" s="62"/>
      <c r="B554" s="62"/>
      <c r="C554" s="62"/>
      <c r="D554" s="62"/>
      <c r="E554" s="62"/>
      <c r="F554" s="62"/>
      <c r="G554" s="62"/>
    </row>
    <row r="555" spans="1:7" ht="14">
      <c r="A555" s="62"/>
      <c r="B555" s="62"/>
      <c r="C555" s="62"/>
      <c r="D555" s="62"/>
      <c r="E555" s="62"/>
      <c r="F555" s="62"/>
      <c r="G555" s="62"/>
    </row>
    <row r="556" spans="1:7" ht="14">
      <c r="A556" s="62"/>
      <c r="B556" s="62"/>
      <c r="C556" s="62"/>
      <c r="D556" s="62"/>
      <c r="E556" s="62"/>
      <c r="F556" s="62"/>
      <c r="G556" s="62"/>
    </row>
    <row r="557" spans="1:7" ht="14">
      <c r="A557" s="62"/>
      <c r="B557" s="62"/>
      <c r="C557" s="62"/>
      <c r="D557" s="62"/>
      <c r="E557" s="62"/>
      <c r="F557" s="62"/>
      <c r="G557" s="62"/>
    </row>
    <row r="558" spans="1:7" ht="14">
      <c r="A558" s="62"/>
      <c r="B558" s="62"/>
      <c r="C558" s="62"/>
      <c r="D558" s="62"/>
      <c r="E558" s="62"/>
      <c r="F558" s="62"/>
      <c r="G558" s="62"/>
    </row>
    <row r="559" spans="1:7" ht="14">
      <c r="A559" s="62"/>
      <c r="B559" s="62"/>
      <c r="C559" s="62"/>
      <c r="D559" s="62"/>
      <c r="E559" s="62"/>
      <c r="F559" s="62"/>
      <c r="G559" s="62"/>
    </row>
    <row r="560" spans="1:7" ht="14">
      <c r="A560" s="62"/>
      <c r="B560" s="62"/>
      <c r="C560" s="62"/>
      <c r="D560" s="62"/>
      <c r="E560" s="62"/>
      <c r="F560" s="62"/>
      <c r="G560" s="62"/>
    </row>
    <row r="561" spans="1:7" ht="14">
      <c r="A561" s="62"/>
      <c r="B561" s="62"/>
      <c r="C561" s="62"/>
      <c r="D561" s="62"/>
      <c r="E561" s="62"/>
      <c r="F561" s="62"/>
      <c r="G561" s="62"/>
    </row>
    <row r="562" spans="1:7" ht="14">
      <c r="A562" s="62"/>
      <c r="B562" s="62"/>
      <c r="C562" s="62"/>
      <c r="D562" s="62"/>
      <c r="E562" s="62"/>
      <c r="F562" s="62"/>
      <c r="G562" s="62"/>
    </row>
    <row r="563" spans="1:7" ht="14">
      <c r="A563" s="62"/>
      <c r="B563" s="62"/>
      <c r="C563" s="62"/>
      <c r="D563" s="62"/>
      <c r="E563" s="62"/>
      <c r="F563" s="62"/>
      <c r="G563" s="62"/>
    </row>
    <row r="564" spans="1:7" ht="14">
      <c r="A564" s="62"/>
      <c r="B564" s="62"/>
      <c r="C564" s="62"/>
      <c r="D564" s="62"/>
      <c r="E564" s="62"/>
      <c r="F564" s="62"/>
      <c r="G564" s="62"/>
    </row>
    <row r="565" spans="1:7" ht="14">
      <c r="A565" s="62"/>
      <c r="B565" s="62"/>
      <c r="C565" s="62"/>
      <c r="D565" s="62"/>
      <c r="E565" s="62"/>
      <c r="F565" s="62"/>
      <c r="G565" s="62"/>
    </row>
    <row r="566" spans="1:7" ht="14">
      <c r="A566" s="62"/>
      <c r="B566" s="62"/>
      <c r="C566" s="62"/>
      <c r="D566" s="62"/>
      <c r="E566" s="62"/>
      <c r="F566" s="62"/>
      <c r="G566" s="62"/>
    </row>
    <row r="567" spans="1:7" ht="14">
      <c r="A567" s="62"/>
      <c r="B567" s="62"/>
      <c r="C567" s="62"/>
      <c r="D567" s="62"/>
      <c r="E567" s="62"/>
      <c r="F567" s="62"/>
      <c r="G567" s="62"/>
    </row>
    <row r="568" spans="1:7" ht="14">
      <c r="A568" s="62"/>
      <c r="B568" s="62"/>
      <c r="C568" s="62"/>
      <c r="D568" s="62"/>
      <c r="E568" s="62"/>
      <c r="F568" s="62"/>
      <c r="G568" s="62"/>
    </row>
    <row r="569" spans="1:7" ht="14">
      <c r="A569" s="62"/>
      <c r="B569" s="62"/>
      <c r="C569" s="62"/>
      <c r="D569" s="62"/>
      <c r="E569" s="62"/>
      <c r="F569" s="62"/>
      <c r="G569" s="62"/>
    </row>
    <row r="570" spans="1:7" ht="14">
      <c r="A570" s="62"/>
      <c r="B570" s="62"/>
      <c r="C570" s="62"/>
      <c r="D570" s="62"/>
      <c r="E570" s="62"/>
      <c r="F570" s="62"/>
      <c r="G570" s="62"/>
    </row>
    <row r="571" spans="1:7" ht="14">
      <c r="A571" s="62"/>
      <c r="B571" s="62"/>
      <c r="C571" s="62"/>
      <c r="D571" s="62"/>
      <c r="E571" s="62"/>
      <c r="F571" s="62"/>
      <c r="G571" s="62"/>
    </row>
    <row r="572" spans="1:7" ht="14">
      <c r="A572" s="62"/>
      <c r="B572" s="62"/>
      <c r="C572" s="62"/>
      <c r="D572" s="62"/>
      <c r="E572" s="62"/>
      <c r="F572" s="62"/>
      <c r="G572" s="62"/>
    </row>
    <row r="573" spans="1:7" ht="14">
      <c r="A573" s="62"/>
      <c r="B573" s="62"/>
      <c r="C573" s="62"/>
      <c r="D573" s="62"/>
      <c r="E573" s="62"/>
      <c r="F573" s="62"/>
      <c r="G573" s="62"/>
    </row>
    <row r="574" spans="1:7" ht="14">
      <c r="A574" s="62"/>
      <c r="B574" s="62"/>
      <c r="C574" s="62"/>
      <c r="D574" s="62"/>
      <c r="E574" s="62"/>
      <c r="F574" s="62"/>
      <c r="G574" s="62"/>
    </row>
    <row r="575" spans="1:7" ht="14">
      <c r="A575" s="62"/>
      <c r="B575" s="62"/>
      <c r="C575" s="62"/>
      <c r="D575" s="62"/>
      <c r="E575" s="62"/>
      <c r="F575" s="62"/>
      <c r="G575" s="62"/>
    </row>
    <row r="576" spans="1:7" ht="14">
      <c r="A576" s="62"/>
      <c r="B576" s="62"/>
      <c r="C576" s="62"/>
      <c r="D576" s="62"/>
      <c r="E576" s="62"/>
      <c r="F576" s="62"/>
      <c r="G576" s="62"/>
    </row>
    <row r="577" spans="1:7" ht="14">
      <c r="A577" s="62"/>
      <c r="B577" s="62"/>
      <c r="C577" s="62"/>
      <c r="D577" s="62"/>
      <c r="E577" s="62"/>
      <c r="F577" s="62"/>
      <c r="G577" s="62"/>
    </row>
    <row r="578" spans="1:7" ht="14">
      <c r="A578" s="62"/>
      <c r="B578" s="62"/>
      <c r="C578" s="62"/>
      <c r="D578" s="62"/>
      <c r="E578" s="62"/>
      <c r="F578" s="62"/>
      <c r="G578" s="62"/>
    </row>
    <row r="579" spans="1:7" ht="14">
      <c r="A579" s="62"/>
      <c r="B579" s="62"/>
      <c r="C579" s="62"/>
      <c r="D579" s="62"/>
      <c r="E579" s="62"/>
      <c r="F579" s="62"/>
      <c r="G579" s="62"/>
    </row>
    <row r="580" spans="1:7" ht="14">
      <c r="A580" s="62"/>
      <c r="B580" s="62"/>
      <c r="C580" s="62"/>
      <c r="D580" s="62"/>
      <c r="E580" s="62"/>
      <c r="F580" s="62"/>
      <c r="G580" s="62"/>
    </row>
    <row r="581" spans="1:7" ht="14">
      <c r="A581" s="62"/>
      <c r="B581" s="62"/>
      <c r="C581" s="62"/>
      <c r="D581" s="62"/>
      <c r="E581" s="62"/>
      <c r="F581" s="62"/>
      <c r="G581" s="62"/>
    </row>
    <row r="582" spans="1:7" ht="14">
      <c r="A582" s="62"/>
      <c r="B582" s="62"/>
      <c r="C582" s="62"/>
      <c r="D582" s="62"/>
      <c r="E582" s="62"/>
      <c r="F582" s="62"/>
      <c r="G582" s="62"/>
    </row>
    <row r="583" spans="1:7" ht="14">
      <c r="A583" s="62"/>
      <c r="B583" s="62"/>
      <c r="C583" s="62"/>
      <c r="D583" s="62"/>
      <c r="E583" s="62"/>
      <c r="F583" s="62"/>
      <c r="G583" s="62"/>
    </row>
    <row r="584" spans="1:7" ht="14">
      <c r="A584" s="62"/>
      <c r="B584" s="62"/>
      <c r="C584" s="62"/>
      <c r="D584" s="62"/>
      <c r="E584" s="62"/>
      <c r="F584" s="62"/>
      <c r="G584" s="62"/>
    </row>
    <row r="585" spans="1:7" ht="14">
      <c r="A585" s="62"/>
      <c r="B585" s="62"/>
      <c r="C585" s="62"/>
      <c r="D585" s="62"/>
      <c r="E585" s="62"/>
      <c r="F585" s="62"/>
      <c r="G585" s="62"/>
    </row>
    <row r="586" spans="1:7" ht="14">
      <c r="A586" s="62"/>
      <c r="B586" s="62"/>
      <c r="C586" s="62"/>
      <c r="D586" s="62"/>
      <c r="E586" s="62"/>
      <c r="F586" s="62"/>
      <c r="G586" s="62"/>
    </row>
    <row r="587" spans="1:7" ht="14">
      <c r="A587" s="62"/>
      <c r="B587" s="62"/>
      <c r="C587" s="62"/>
      <c r="D587" s="62"/>
      <c r="E587" s="62"/>
      <c r="F587" s="62"/>
      <c r="G587" s="62"/>
    </row>
    <row r="588" spans="1:7" ht="14">
      <c r="A588" s="62"/>
      <c r="B588" s="62"/>
      <c r="C588" s="62"/>
      <c r="D588" s="62"/>
      <c r="E588" s="62"/>
      <c r="F588" s="62"/>
      <c r="G588" s="62"/>
    </row>
    <row r="589" spans="1:7" ht="14">
      <c r="A589" s="62"/>
      <c r="B589" s="62"/>
      <c r="C589" s="62"/>
      <c r="D589" s="62"/>
      <c r="E589" s="62"/>
      <c r="F589" s="62"/>
      <c r="G589" s="62"/>
    </row>
    <row r="590" spans="1:7" ht="14">
      <c r="A590" s="62"/>
      <c r="B590" s="62"/>
      <c r="C590" s="62"/>
      <c r="D590" s="62"/>
      <c r="E590" s="62"/>
      <c r="F590" s="62"/>
      <c r="G590" s="62"/>
    </row>
    <row r="591" spans="1:7" ht="14">
      <c r="A591" s="62"/>
      <c r="B591" s="62"/>
      <c r="C591" s="62"/>
      <c r="D591" s="62"/>
      <c r="E591" s="62"/>
      <c r="F591" s="62"/>
      <c r="G591" s="62"/>
    </row>
    <row r="592" spans="1:7" ht="14">
      <c r="A592" s="62"/>
      <c r="B592" s="62"/>
      <c r="C592" s="62"/>
      <c r="D592" s="62"/>
      <c r="E592" s="62"/>
      <c r="F592" s="62"/>
      <c r="G592" s="62"/>
    </row>
    <row r="593" spans="1:7" ht="14">
      <c r="A593" s="62"/>
      <c r="B593" s="62"/>
      <c r="C593" s="62"/>
      <c r="D593" s="62"/>
      <c r="E593" s="62"/>
      <c r="F593" s="62"/>
      <c r="G593" s="62"/>
    </row>
    <row r="594" spans="1:7" ht="14">
      <c r="A594" s="62"/>
      <c r="B594" s="62"/>
      <c r="C594" s="62"/>
      <c r="D594" s="62"/>
      <c r="E594" s="62"/>
      <c r="F594" s="62"/>
      <c r="G594" s="62"/>
    </row>
    <row r="595" spans="1:7" ht="14">
      <c r="A595" s="62"/>
      <c r="B595" s="62"/>
      <c r="C595" s="62"/>
      <c r="D595" s="62"/>
      <c r="E595" s="62"/>
      <c r="F595" s="62"/>
      <c r="G595" s="62"/>
    </row>
    <row r="596" spans="1:7" ht="14">
      <c r="A596" s="62"/>
      <c r="B596" s="62"/>
      <c r="C596" s="62"/>
      <c r="D596" s="62"/>
      <c r="E596" s="62"/>
      <c r="F596" s="62"/>
      <c r="G596" s="62"/>
    </row>
    <row r="597" spans="1:7" ht="14">
      <c r="A597" s="62"/>
      <c r="B597" s="62"/>
      <c r="C597" s="62"/>
      <c r="D597" s="62"/>
      <c r="E597" s="62"/>
      <c r="F597" s="62"/>
      <c r="G597" s="62"/>
    </row>
    <row r="598" spans="1:7" ht="14">
      <c r="A598" s="62"/>
      <c r="B598" s="62"/>
      <c r="C598" s="62"/>
      <c r="D598" s="62"/>
      <c r="E598" s="62"/>
      <c r="F598" s="62"/>
      <c r="G598" s="62"/>
    </row>
    <row r="599" spans="1:7" ht="14">
      <c r="A599" s="62"/>
      <c r="B599" s="62"/>
      <c r="C599" s="62"/>
      <c r="D599" s="62"/>
      <c r="E599" s="62"/>
      <c r="F599" s="62"/>
      <c r="G599" s="62"/>
    </row>
    <row r="600" spans="1:7" ht="14">
      <c r="A600" s="62"/>
      <c r="B600" s="62"/>
      <c r="C600" s="62"/>
      <c r="D600" s="62"/>
      <c r="E600" s="62"/>
      <c r="F600" s="62"/>
      <c r="G600" s="62"/>
    </row>
    <row r="601" spans="1:7" ht="14">
      <c r="A601" s="62"/>
      <c r="B601" s="62"/>
      <c r="C601" s="62"/>
      <c r="D601" s="62"/>
      <c r="E601" s="62"/>
      <c r="F601" s="62"/>
      <c r="G601" s="62"/>
    </row>
    <row r="602" spans="1:7" ht="14">
      <c r="A602" s="62"/>
      <c r="B602" s="62"/>
      <c r="C602" s="62"/>
      <c r="D602" s="62"/>
      <c r="E602" s="62"/>
      <c r="F602" s="62"/>
      <c r="G602" s="62"/>
    </row>
    <row r="603" spans="1:7" ht="14">
      <c r="A603" s="62"/>
      <c r="B603" s="62"/>
      <c r="C603" s="62"/>
      <c r="D603" s="62"/>
      <c r="E603" s="62"/>
      <c r="F603" s="62"/>
      <c r="G603" s="62"/>
    </row>
    <row r="604" spans="1:7" ht="14">
      <c r="A604" s="62"/>
      <c r="B604" s="62"/>
      <c r="C604" s="62"/>
      <c r="D604" s="62"/>
      <c r="E604" s="62"/>
      <c r="F604" s="62"/>
      <c r="G604" s="62"/>
    </row>
    <row r="605" spans="1:7" ht="14">
      <c r="A605" s="62"/>
      <c r="B605" s="62"/>
      <c r="C605" s="62"/>
      <c r="D605" s="62"/>
      <c r="E605" s="62"/>
      <c r="F605" s="62"/>
      <c r="G605" s="62"/>
    </row>
    <row r="606" spans="1:7" ht="14">
      <c r="A606" s="62"/>
      <c r="B606" s="62"/>
      <c r="C606" s="62"/>
      <c r="D606" s="62"/>
      <c r="E606" s="62"/>
      <c r="F606" s="62"/>
      <c r="G606" s="62"/>
    </row>
    <row r="607" spans="1:7" ht="14">
      <c r="A607" s="62"/>
      <c r="B607" s="62"/>
      <c r="C607" s="62"/>
      <c r="D607" s="62"/>
      <c r="E607" s="62"/>
      <c r="F607" s="62"/>
      <c r="G607" s="62"/>
    </row>
    <row r="608" spans="1:7" ht="14">
      <c r="A608" s="62"/>
      <c r="B608" s="62"/>
      <c r="C608" s="62"/>
      <c r="D608" s="62"/>
      <c r="E608" s="62"/>
      <c r="F608" s="62"/>
      <c r="G608" s="62"/>
    </row>
    <row r="609" spans="1:7" ht="14">
      <c r="A609" s="62"/>
      <c r="B609" s="62"/>
      <c r="C609" s="62"/>
      <c r="D609" s="62"/>
      <c r="E609" s="62"/>
      <c r="F609" s="62"/>
      <c r="G609" s="62"/>
    </row>
    <row r="610" spans="1:7" ht="14">
      <c r="A610" s="62"/>
      <c r="B610" s="62"/>
      <c r="C610" s="62"/>
      <c r="D610" s="62"/>
      <c r="E610" s="62"/>
      <c r="F610" s="62"/>
      <c r="G610" s="62"/>
    </row>
    <row r="611" spans="1:7" ht="14">
      <c r="A611" s="62"/>
      <c r="B611" s="62"/>
      <c r="C611" s="62"/>
      <c r="D611" s="62"/>
      <c r="E611" s="62"/>
      <c r="F611" s="62"/>
      <c r="G611" s="62"/>
    </row>
    <row r="612" spans="1:7" ht="14">
      <c r="A612" s="62"/>
      <c r="B612" s="62"/>
      <c r="C612" s="62"/>
      <c r="D612" s="62"/>
      <c r="E612" s="62"/>
      <c r="F612" s="62"/>
      <c r="G612" s="62"/>
    </row>
    <row r="613" spans="1:7" ht="14">
      <c r="A613" s="62"/>
      <c r="B613" s="62"/>
      <c r="C613" s="62"/>
      <c r="D613" s="62"/>
      <c r="E613" s="62"/>
      <c r="F613" s="62"/>
      <c r="G613" s="62"/>
    </row>
    <row r="614" spans="1:7" ht="14">
      <c r="A614" s="62"/>
      <c r="B614" s="62"/>
      <c r="C614" s="62"/>
      <c r="D614" s="62"/>
      <c r="E614" s="62"/>
      <c r="F614" s="62"/>
      <c r="G614" s="62"/>
    </row>
    <row r="615" spans="1:7" ht="14">
      <c r="A615" s="62"/>
      <c r="B615" s="62"/>
      <c r="C615" s="62"/>
      <c r="D615" s="62"/>
      <c r="E615" s="62"/>
      <c r="F615" s="62"/>
      <c r="G615" s="62"/>
    </row>
    <row r="616" spans="1:7" ht="14">
      <c r="A616" s="62"/>
      <c r="B616" s="62"/>
      <c r="C616" s="62"/>
      <c r="D616" s="62"/>
      <c r="E616" s="62"/>
      <c r="F616" s="62"/>
      <c r="G616" s="62"/>
    </row>
    <row r="617" spans="1:7" ht="14">
      <c r="A617" s="62"/>
      <c r="B617" s="62"/>
      <c r="C617" s="62"/>
      <c r="D617" s="62"/>
      <c r="E617" s="62"/>
      <c r="F617" s="62"/>
      <c r="G617" s="62"/>
    </row>
    <row r="618" spans="1:7" ht="14">
      <c r="A618" s="62"/>
      <c r="B618" s="62"/>
      <c r="C618" s="62"/>
      <c r="D618" s="62"/>
      <c r="E618" s="62"/>
      <c r="F618" s="62"/>
      <c r="G618" s="62"/>
    </row>
    <row r="619" spans="1:7" ht="14">
      <c r="A619" s="62"/>
      <c r="B619" s="62"/>
      <c r="C619" s="62"/>
      <c r="D619" s="62"/>
      <c r="E619" s="62"/>
      <c r="F619" s="62"/>
      <c r="G619" s="62"/>
    </row>
    <row r="620" spans="1:7" ht="14">
      <c r="A620" s="62"/>
      <c r="B620" s="62"/>
      <c r="C620" s="62"/>
      <c r="D620" s="62"/>
      <c r="E620" s="62"/>
      <c r="F620" s="62"/>
      <c r="G620" s="62"/>
    </row>
    <row r="621" spans="1:7" ht="14">
      <c r="A621" s="62"/>
      <c r="B621" s="62"/>
      <c r="C621" s="62"/>
      <c r="D621" s="62"/>
      <c r="E621" s="62"/>
      <c r="F621" s="62"/>
      <c r="G621" s="62"/>
    </row>
    <row r="622" spans="1:7" ht="14">
      <c r="A622" s="62"/>
      <c r="B622" s="62"/>
      <c r="C622" s="62"/>
      <c r="D622" s="62"/>
      <c r="E622" s="62"/>
      <c r="F622" s="62"/>
      <c r="G622" s="62"/>
    </row>
    <row r="623" spans="1:7" ht="14">
      <c r="A623" s="62"/>
      <c r="B623" s="62"/>
      <c r="C623" s="62"/>
      <c r="D623" s="62"/>
      <c r="E623" s="62"/>
      <c r="F623" s="62"/>
      <c r="G623" s="62"/>
    </row>
    <row r="624" spans="1:7" ht="14">
      <c r="A624" s="62"/>
      <c r="B624" s="62"/>
      <c r="C624" s="62"/>
      <c r="D624" s="62"/>
      <c r="E624" s="62"/>
      <c r="F624" s="62"/>
      <c r="G624" s="62"/>
    </row>
    <row r="625" spans="1:7" ht="14">
      <c r="A625" s="62"/>
      <c r="B625" s="62"/>
      <c r="C625" s="62"/>
      <c r="D625" s="62"/>
      <c r="E625" s="62"/>
      <c r="F625" s="62"/>
      <c r="G625" s="62"/>
    </row>
    <row r="626" spans="1:7" ht="14">
      <c r="A626" s="62"/>
      <c r="B626" s="62"/>
      <c r="C626" s="62"/>
      <c r="D626" s="62"/>
      <c r="E626" s="62"/>
      <c r="F626" s="62"/>
      <c r="G626" s="62"/>
    </row>
    <row r="627" spans="1:7" ht="14">
      <c r="A627" s="62"/>
      <c r="B627" s="62"/>
      <c r="C627" s="62"/>
      <c r="D627" s="62"/>
      <c r="E627" s="62"/>
      <c r="F627" s="62"/>
      <c r="G627" s="62"/>
    </row>
    <row r="628" spans="1:7" ht="14">
      <c r="A628" s="62"/>
      <c r="B628" s="62"/>
      <c r="C628" s="62"/>
      <c r="D628" s="62"/>
      <c r="E628" s="62"/>
      <c r="F628" s="62"/>
      <c r="G628" s="62"/>
    </row>
    <row r="629" spans="1:7" ht="14">
      <c r="A629" s="62"/>
      <c r="B629" s="62"/>
      <c r="C629" s="62"/>
      <c r="D629" s="62"/>
      <c r="E629" s="62"/>
      <c r="F629" s="62"/>
      <c r="G629" s="62"/>
    </row>
    <row r="630" spans="1:7" ht="14">
      <c r="A630" s="62"/>
      <c r="B630" s="62"/>
      <c r="C630" s="62"/>
      <c r="D630" s="62"/>
      <c r="E630" s="62"/>
      <c r="F630" s="62"/>
      <c r="G630" s="62"/>
    </row>
    <row r="631" spans="1:7" ht="14">
      <c r="A631" s="62"/>
      <c r="B631" s="62"/>
      <c r="C631" s="62"/>
      <c r="D631" s="62"/>
      <c r="E631" s="62"/>
      <c r="F631" s="62"/>
      <c r="G631" s="62"/>
    </row>
    <row r="632" spans="1:7" ht="14">
      <c r="A632" s="62"/>
      <c r="B632" s="62"/>
      <c r="C632" s="62"/>
      <c r="D632" s="62"/>
      <c r="E632" s="62"/>
      <c r="F632" s="62"/>
      <c r="G632" s="62"/>
    </row>
    <row r="633" spans="1:7" ht="14">
      <c r="A633" s="62"/>
      <c r="B633" s="62"/>
      <c r="C633" s="62"/>
      <c r="D633" s="62"/>
      <c r="E633" s="62"/>
      <c r="F633" s="62"/>
      <c r="G633" s="62"/>
    </row>
    <row r="634" spans="1:7" ht="14">
      <c r="A634" s="62"/>
      <c r="B634" s="62"/>
      <c r="C634" s="62"/>
      <c r="D634" s="62"/>
      <c r="E634" s="62"/>
      <c r="F634" s="62"/>
      <c r="G634" s="62"/>
    </row>
    <row r="635" spans="1:7" ht="14">
      <c r="A635" s="62"/>
      <c r="B635" s="62"/>
      <c r="C635" s="62"/>
      <c r="D635" s="62"/>
      <c r="E635" s="62"/>
      <c r="F635" s="62"/>
      <c r="G635" s="62"/>
    </row>
    <row r="636" spans="1:7" ht="14">
      <c r="A636" s="62"/>
      <c r="B636" s="62"/>
      <c r="C636" s="62"/>
      <c r="D636" s="62"/>
      <c r="E636" s="62"/>
      <c r="F636" s="62"/>
      <c r="G636" s="62"/>
    </row>
    <row r="637" spans="1:7" ht="14">
      <c r="A637" s="62"/>
      <c r="B637" s="62"/>
      <c r="C637" s="62"/>
      <c r="D637" s="62"/>
      <c r="E637" s="62"/>
      <c r="F637" s="62"/>
      <c r="G637" s="62"/>
    </row>
    <row r="638" spans="1:7" ht="14">
      <c r="A638" s="62"/>
      <c r="B638" s="62"/>
      <c r="C638" s="62"/>
      <c r="D638" s="62"/>
      <c r="E638" s="62"/>
      <c r="F638" s="62"/>
      <c r="G638" s="62"/>
    </row>
    <row r="639" spans="1:7" ht="14">
      <c r="A639" s="62"/>
      <c r="B639" s="62"/>
      <c r="C639" s="62"/>
      <c r="D639" s="62"/>
      <c r="E639" s="62"/>
      <c r="F639" s="62"/>
      <c r="G639" s="62"/>
    </row>
    <row r="640" spans="1:7" ht="14">
      <c r="A640" s="62"/>
      <c r="B640" s="62"/>
      <c r="C640" s="62"/>
      <c r="D640" s="62"/>
      <c r="E640" s="62"/>
      <c r="F640" s="62"/>
      <c r="G640" s="62"/>
    </row>
    <row r="641" spans="1:7" ht="14">
      <c r="A641" s="62"/>
      <c r="B641" s="62"/>
      <c r="C641" s="62"/>
      <c r="D641" s="62"/>
      <c r="E641" s="62"/>
      <c r="F641" s="62"/>
      <c r="G641" s="62"/>
    </row>
    <row r="642" spans="1:7" ht="14">
      <c r="A642" s="62"/>
      <c r="B642" s="62"/>
      <c r="C642" s="62"/>
      <c r="D642" s="62"/>
      <c r="E642" s="62"/>
      <c r="F642" s="62"/>
      <c r="G642" s="62"/>
    </row>
    <row r="643" spans="1:7" ht="14">
      <c r="A643" s="62"/>
      <c r="B643" s="62"/>
      <c r="C643" s="62"/>
      <c r="D643" s="62"/>
      <c r="E643" s="62"/>
      <c r="F643" s="62"/>
      <c r="G643" s="62"/>
    </row>
    <row r="644" spans="1:7" ht="14">
      <c r="A644" s="62"/>
      <c r="B644" s="62"/>
      <c r="C644" s="62"/>
      <c r="D644" s="62"/>
      <c r="E644" s="62"/>
      <c r="F644" s="62"/>
      <c r="G644" s="62"/>
    </row>
    <row r="645" spans="1:7" ht="14">
      <c r="A645" s="62"/>
      <c r="B645" s="62"/>
      <c r="C645" s="62"/>
      <c r="D645" s="62"/>
      <c r="E645" s="62"/>
      <c r="F645" s="62"/>
      <c r="G645" s="62"/>
    </row>
    <row r="646" spans="1:7" ht="14">
      <c r="A646" s="62"/>
      <c r="B646" s="62"/>
      <c r="C646" s="62"/>
      <c r="D646" s="62"/>
      <c r="E646" s="62"/>
      <c r="F646" s="62"/>
      <c r="G646" s="62"/>
    </row>
    <row r="647" spans="1:7" ht="14">
      <c r="A647" s="62"/>
      <c r="B647" s="62"/>
      <c r="C647" s="62"/>
      <c r="D647" s="62"/>
      <c r="E647" s="62"/>
      <c r="F647" s="62"/>
      <c r="G647" s="62"/>
    </row>
    <row r="648" spans="1:7" ht="14">
      <c r="A648" s="62"/>
      <c r="B648" s="62"/>
      <c r="C648" s="62"/>
      <c r="D648" s="62"/>
      <c r="E648" s="62"/>
      <c r="F648" s="62"/>
      <c r="G648" s="62"/>
    </row>
    <row r="649" spans="1:7" ht="14">
      <c r="A649" s="62"/>
      <c r="B649" s="62"/>
      <c r="C649" s="62"/>
      <c r="D649" s="62"/>
      <c r="E649" s="62"/>
      <c r="F649" s="62"/>
      <c r="G649" s="62"/>
    </row>
    <row r="650" spans="1:7" ht="14">
      <c r="A650" s="62"/>
      <c r="B650" s="62"/>
      <c r="C650" s="62"/>
      <c r="D650" s="62"/>
      <c r="E650" s="62"/>
      <c r="F650" s="62"/>
      <c r="G650" s="62"/>
    </row>
    <row r="651" spans="1:7" ht="14">
      <c r="A651" s="62"/>
      <c r="B651" s="62"/>
      <c r="C651" s="62"/>
      <c r="D651" s="62"/>
      <c r="E651" s="62"/>
      <c r="F651" s="62"/>
      <c r="G651" s="62"/>
    </row>
    <row r="652" spans="1:7" ht="14">
      <c r="A652" s="62"/>
      <c r="B652" s="62"/>
      <c r="C652" s="62"/>
      <c r="D652" s="62"/>
      <c r="E652" s="62"/>
      <c r="F652" s="62"/>
      <c r="G652" s="62"/>
    </row>
    <row r="653" spans="1:7" ht="14">
      <c r="A653" s="62"/>
      <c r="B653" s="62"/>
      <c r="C653" s="62"/>
      <c r="D653" s="62"/>
      <c r="E653" s="62"/>
      <c r="F653" s="62"/>
      <c r="G653" s="62"/>
    </row>
    <row r="654" spans="1:7" ht="14">
      <c r="A654" s="62"/>
      <c r="B654" s="62"/>
      <c r="C654" s="62"/>
      <c r="D654" s="62"/>
      <c r="E654" s="62"/>
      <c r="F654" s="62"/>
      <c r="G654" s="62"/>
    </row>
    <row r="655" spans="1:7" ht="14">
      <c r="A655" s="62"/>
      <c r="B655" s="62"/>
      <c r="C655" s="62"/>
      <c r="D655" s="62"/>
      <c r="E655" s="62"/>
      <c r="F655" s="62"/>
      <c r="G655" s="62"/>
    </row>
    <row r="656" spans="1:7" ht="14">
      <c r="A656" s="62"/>
      <c r="B656" s="62"/>
      <c r="C656" s="62"/>
      <c r="D656" s="62"/>
      <c r="E656" s="62"/>
      <c r="F656" s="62"/>
      <c r="G656" s="62"/>
    </row>
    <row r="657" spans="1:7" ht="14">
      <c r="A657" s="62"/>
      <c r="B657" s="62"/>
      <c r="C657" s="62"/>
      <c r="D657" s="62"/>
      <c r="E657" s="62"/>
      <c r="F657" s="62"/>
      <c r="G657" s="62"/>
    </row>
    <row r="658" spans="1:7" ht="14">
      <c r="A658" s="62"/>
      <c r="B658" s="62"/>
      <c r="C658" s="62"/>
      <c r="D658" s="62"/>
      <c r="E658" s="62"/>
      <c r="F658" s="62"/>
      <c r="G658" s="62"/>
    </row>
    <row r="659" spans="1:7" ht="14">
      <c r="A659" s="62"/>
      <c r="B659" s="62"/>
      <c r="C659" s="62"/>
      <c r="D659" s="62"/>
      <c r="E659" s="62"/>
      <c r="F659" s="62"/>
      <c r="G659" s="62"/>
    </row>
    <row r="660" spans="1:7" ht="14">
      <c r="A660" s="62"/>
      <c r="B660" s="62"/>
      <c r="C660" s="62"/>
      <c r="D660" s="62"/>
      <c r="E660" s="62"/>
      <c r="F660" s="62"/>
      <c r="G660" s="62"/>
    </row>
    <row r="661" spans="1:7" ht="14">
      <c r="A661" s="62"/>
      <c r="B661" s="62"/>
      <c r="C661" s="62"/>
      <c r="D661" s="62"/>
      <c r="E661" s="62"/>
      <c r="F661" s="62"/>
      <c r="G661" s="62"/>
    </row>
    <row r="662" spans="1:7" ht="14">
      <c r="A662" s="62"/>
      <c r="B662" s="62"/>
      <c r="C662" s="62"/>
      <c r="D662" s="62"/>
      <c r="E662" s="62"/>
      <c r="F662" s="62"/>
      <c r="G662" s="62"/>
    </row>
    <row r="663" spans="1:7" ht="14">
      <c r="A663" s="62"/>
      <c r="B663" s="62"/>
      <c r="C663" s="62"/>
      <c r="D663" s="62"/>
      <c r="E663" s="62"/>
      <c r="F663" s="62"/>
      <c r="G663" s="62"/>
    </row>
    <row r="664" spans="1:7" ht="14">
      <c r="A664" s="62"/>
      <c r="B664" s="62"/>
      <c r="C664" s="62"/>
      <c r="D664" s="62"/>
      <c r="E664" s="62"/>
      <c r="F664" s="62"/>
      <c r="G664" s="62"/>
    </row>
    <row r="665" spans="1:7" ht="14">
      <c r="A665" s="62"/>
      <c r="B665" s="62"/>
      <c r="C665" s="62"/>
      <c r="D665" s="62"/>
      <c r="E665" s="62"/>
      <c r="F665" s="62"/>
      <c r="G665" s="62"/>
    </row>
    <row r="666" spans="1:7" ht="14">
      <c r="A666" s="62"/>
      <c r="B666" s="62"/>
      <c r="C666" s="62"/>
      <c r="D666" s="62"/>
      <c r="E666" s="62"/>
      <c r="F666" s="62"/>
      <c r="G666" s="62"/>
    </row>
    <row r="667" spans="1:7" ht="14">
      <c r="A667" s="62"/>
      <c r="B667" s="62"/>
      <c r="C667" s="62"/>
      <c r="D667" s="62"/>
      <c r="E667" s="62"/>
      <c r="F667" s="62"/>
      <c r="G667" s="62"/>
    </row>
    <row r="668" spans="1:7" ht="14">
      <c r="A668" s="62"/>
      <c r="B668" s="62"/>
      <c r="C668" s="62"/>
      <c r="D668" s="62"/>
      <c r="E668" s="62"/>
      <c r="F668" s="62"/>
      <c r="G668" s="62"/>
    </row>
    <row r="669" spans="1:7" ht="14">
      <c r="A669" s="62"/>
      <c r="B669" s="62"/>
      <c r="C669" s="62"/>
      <c r="D669" s="62"/>
      <c r="E669" s="62"/>
      <c r="F669" s="62"/>
      <c r="G669" s="62"/>
    </row>
    <row r="670" spans="1:7" ht="14">
      <c r="A670" s="62"/>
      <c r="B670" s="62"/>
      <c r="C670" s="62"/>
      <c r="D670" s="62"/>
      <c r="E670" s="62"/>
      <c r="F670" s="62"/>
      <c r="G670" s="62"/>
    </row>
    <row r="671" spans="1:7" ht="14">
      <c r="A671" s="62"/>
      <c r="B671" s="62"/>
      <c r="C671" s="62"/>
      <c r="D671" s="62"/>
      <c r="E671" s="62"/>
      <c r="F671" s="62"/>
      <c r="G671" s="62"/>
    </row>
    <row r="672" spans="1:7" ht="14">
      <c r="A672" s="62"/>
      <c r="B672" s="62"/>
      <c r="C672" s="62"/>
      <c r="D672" s="62"/>
      <c r="E672" s="62"/>
      <c r="F672" s="62"/>
      <c r="G672" s="62"/>
    </row>
    <row r="673" spans="1:7" ht="14">
      <c r="A673" s="62"/>
      <c r="B673" s="62"/>
      <c r="C673" s="62"/>
      <c r="D673" s="62"/>
      <c r="E673" s="62"/>
      <c r="F673" s="62"/>
      <c r="G673" s="62"/>
    </row>
    <row r="674" spans="1:7" ht="14">
      <c r="A674" s="62"/>
      <c r="B674" s="62"/>
      <c r="C674" s="62"/>
      <c r="D674" s="62"/>
      <c r="E674" s="62"/>
      <c r="F674" s="62"/>
      <c r="G674" s="62"/>
    </row>
    <row r="675" spans="1:7" ht="14">
      <c r="A675" s="62"/>
      <c r="B675" s="62"/>
      <c r="C675" s="62"/>
      <c r="D675" s="62"/>
      <c r="E675" s="62"/>
      <c r="F675" s="62"/>
      <c r="G675" s="62"/>
    </row>
    <row r="676" spans="1:7" ht="14">
      <c r="A676" s="62"/>
      <c r="B676" s="62"/>
      <c r="C676" s="62"/>
      <c r="D676" s="62"/>
      <c r="E676" s="62"/>
      <c r="F676" s="62"/>
      <c r="G676" s="62"/>
    </row>
    <row r="677" spans="1:7" ht="14">
      <c r="A677" s="62"/>
      <c r="B677" s="62"/>
      <c r="C677" s="62"/>
      <c r="D677" s="62"/>
      <c r="E677" s="62"/>
      <c r="F677" s="62"/>
      <c r="G677" s="62"/>
    </row>
    <row r="678" spans="1:7" ht="14">
      <c r="A678" s="62"/>
      <c r="B678" s="62"/>
      <c r="C678" s="62"/>
      <c r="D678" s="62"/>
      <c r="E678" s="62"/>
      <c r="F678" s="62"/>
      <c r="G678" s="62"/>
    </row>
    <row r="679" spans="1:7" ht="14">
      <c r="A679" s="62"/>
      <c r="B679" s="62"/>
      <c r="C679" s="62"/>
      <c r="D679" s="62"/>
      <c r="E679" s="62"/>
      <c r="F679" s="62"/>
      <c r="G679" s="62"/>
    </row>
    <row r="680" spans="1:7" ht="14">
      <c r="A680" s="62"/>
      <c r="B680" s="62"/>
      <c r="C680" s="62"/>
      <c r="D680" s="62"/>
      <c r="E680" s="62"/>
      <c r="F680" s="62"/>
      <c r="G680" s="62"/>
    </row>
    <row r="681" spans="1:7" ht="14">
      <c r="A681" s="62"/>
      <c r="B681" s="62"/>
      <c r="C681" s="62"/>
      <c r="D681" s="62"/>
      <c r="E681" s="62"/>
      <c r="F681" s="62"/>
      <c r="G681" s="62"/>
    </row>
    <row r="682" spans="1:7" ht="14">
      <c r="A682" s="62"/>
      <c r="B682" s="62"/>
      <c r="C682" s="62"/>
      <c r="D682" s="62"/>
      <c r="E682" s="62"/>
      <c r="F682" s="62"/>
      <c r="G682" s="62"/>
    </row>
    <row r="683" spans="1:7" ht="14">
      <c r="A683" s="62"/>
      <c r="B683" s="62"/>
      <c r="C683" s="62"/>
      <c r="D683" s="62"/>
      <c r="E683" s="62"/>
      <c r="F683" s="62"/>
      <c r="G683" s="62"/>
    </row>
    <row r="684" spans="1:7" ht="14">
      <c r="A684" s="62"/>
      <c r="B684" s="62"/>
      <c r="C684" s="62"/>
      <c r="D684" s="62"/>
      <c r="E684" s="62"/>
      <c r="F684" s="62"/>
      <c r="G684" s="62"/>
    </row>
    <row r="685" spans="1:7" ht="14">
      <c r="A685" s="62"/>
      <c r="B685" s="62"/>
      <c r="C685" s="62"/>
      <c r="D685" s="62"/>
      <c r="E685" s="62"/>
      <c r="F685" s="62"/>
      <c r="G685" s="62"/>
    </row>
    <row r="686" spans="1:7" ht="14">
      <c r="A686" s="62"/>
      <c r="B686" s="62"/>
      <c r="C686" s="62"/>
      <c r="D686" s="62"/>
      <c r="E686" s="62"/>
      <c r="F686" s="62"/>
      <c r="G686" s="62"/>
    </row>
    <row r="687" spans="1:7" ht="14">
      <c r="A687" s="62"/>
      <c r="B687" s="62"/>
      <c r="C687" s="62"/>
      <c r="D687" s="62"/>
      <c r="E687" s="62"/>
      <c r="F687" s="62"/>
      <c r="G687" s="62"/>
    </row>
    <row r="688" spans="1:7" ht="14">
      <c r="A688" s="62"/>
      <c r="B688" s="62"/>
      <c r="C688" s="62"/>
      <c r="D688" s="62"/>
      <c r="E688" s="62"/>
      <c r="F688" s="62"/>
      <c r="G688" s="62"/>
    </row>
    <row r="689" spans="1:7" ht="14">
      <c r="A689" s="62"/>
      <c r="B689" s="62"/>
      <c r="C689" s="62"/>
      <c r="D689" s="62"/>
      <c r="E689" s="62"/>
      <c r="F689" s="62"/>
      <c r="G689" s="62"/>
    </row>
    <row r="690" spans="1:7" ht="14">
      <c r="A690" s="62"/>
      <c r="B690" s="62"/>
      <c r="C690" s="62"/>
      <c r="D690" s="62"/>
      <c r="E690" s="62"/>
      <c r="F690" s="62"/>
      <c r="G690" s="62"/>
    </row>
    <row r="691" spans="1:7" ht="14">
      <c r="A691" s="62"/>
      <c r="B691" s="62"/>
      <c r="C691" s="62"/>
      <c r="D691" s="62"/>
      <c r="E691" s="62"/>
      <c r="F691" s="62"/>
      <c r="G691" s="62"/>
    </row>
    <row r="692" spans="1:7" ht="14">
      <c r="A692" s="62"/>
      <c r="B692" s="62"/>
      <c r="C692" s="62"/>
      <c r="D692" s="62"/>
      <c r="E692" s="62"/>
      <c r="F692" s="62"/>
      <c r="G692" s="62"/>
    </row>
    <row r="693" spans="1:7" ht="14">
      <c r="A693" s="62"/>
      <c r="B693" s="62"/>
      <c r="C693" s="62"/>
      <c r="D693" s="62"/>
      <c r="E693" s="62"/>
      <c r="F693" s="62"/>
      <c r="G693" s="62"/>
    </row>
    <row r="694" spans="1:7" ht="14">
      <c r="A694" s="62"/>
      <c r="B694" s="62"/>
      <c r="C694" s="62"/>
      <c r="D694" s="62"/>
      <c r="E694" s="62"/>
      <c r="F694" s="62"/>
      <c r="G694" s="62"/>
    </row>
    <row r="695" spans="1:7" ht="14">
      <c r="A695" s="62"/>
      <c r="B695" s="62"/>
      <c r="C695" s="62"/>
      <c r="D695" s="62"/>
      <c r="E695" s="62"/>
      <c r="F695" s="62"/>
      <c r="G695" s="62"/>
    </row>
    <row r="696" spans="1:7" ht="14">
      <c r="A696" s="62"/>
      <c r="B696" s="62"/>
      <c r="C696" s="62"/>
      <c r="D696" s="62"/>
      <c r="E696" s="62"/>
      <c r="F696" s="62"/>
      <c r="G696" s="62"/>
    </row>
    <row r="697" spans="1:7" ht="14">
      <c r="A697" s="62"/>
      <c r="B697" s="62"/>
      <c r="C697" s="62"/>
      <c r="D697" s="62"/>
      <c r="E697" s="62"/>
      <c r="F697" s="62"/>
      <c r="G697" s="62"/>
    </row>
    <row r="698" spans="1:7" ht="14">
      <c r="A698" s="62"/>
      <c r="B698" s="62"/>
      <c r="C698" s="62"/>
      <c r="D698" s="62"/>
      <c r="E698" s="62"/>
      <c r="F698" s="62"/>
      <c r="G698" s="62"/>
    </row>
    <row r="699" spans="1:7" ht="14">
      <c r="A699" s="62"/>
      <c r="B699" s="62"/>
      <c r="C699" s="62"/>
      <c r="D699" s="62"/>
      <c r="E699" s="62"/>
      <c r="F699" s="62"/>
      <c r="G699" s="62"/>
    </row>
    <row r="700" spans="1:7" ht="14">
      <c r="A700" s="62"/>
      <c r="B700" s="62"/>
      <c r="C700" s="62"/>
      <c r="D700" s="62"/>
      <c r="E700" s="62"/>
      <c r="F700" s="62"/>
      <c r="G700" s="62"/>
    </row>
    <row r="701" spans="1:7" ht="14">
      <c r="A701" s="62"/>
      <c r="B701" s="62"/>
      <c r="C701" s="62"/>
      <c r="D701" s="62"/>
      <c r="E701" s="62"/>
      <c r="F701" s="62"/>
      <c r="G701" s="62"/>
    </row>
    <row r="702" spans="1:7" ht="14">
      <c r="A702" s="62"/>
      <c r="B702" s="62"/>
      <c r="C702" s="62"/>
      <c r="D702" s="62"/>
      <c r="E702" s="62"/>
      <c r="F702" s="62"/>
      <c r="G702" s="62"/>
    </row>
    <row r="703" spans="1:7" ht="14">
      <c r="A703" s="62"/>
      <c r="B703" s="62"/>
      <c r="C703" s="62"/>
      <c r="D703" s="62"/>
      <c r="E703" s="62"/>
      <c r="F703" s="62"/>
      <c r="G703" s="62"/>
    </row>
    <row r="704" spans="1:7" ht="14">
      <c r="A704" s="62"/>
      <c r="B704" s="62"/>
      <c r="C704" s="62"/>
      <c r="D704" s="62"/>
      <c r="E704" s="62"/>
      <c r="F704" s="62"/>
      <c r="G704" s="62"/>
    </row>
    <row r="705" spans="1:7" ht="14">
      <c r="A705" s="62"/>
      <c r="B705" s="62"/>
      <c r="C705" s="62"/>
      <c r="D705" s="62"/>
      <c r="E705" s="62"/>
      <c r="F705" s="62"/>
      <c r="G705" s="62"/>
    </row>
    <row r="706" spans="1:7" ht="14">
      <c r="A706" s="62"/>
      <c r="B706" s="62"/>
      <c r="C706" s="62"/>
      <c r="D706" s="62"/>
      <c r="E706" s="62"/>
      <c r="F706" s="62"/>
      <c r="G706" s="62"/>
    </row>
    <row r="707" spans="1:7" ht="14">
      <c r="A707" s="62"/>
      <c r="B707" s="62"/>
      <c r="C707" s="62"/>
      <c r="D707" s="62"/>
      <c r="E707" s="62"/>
      <c r="F707" s="62"/>
      <c r="G707" s="62"/>
    </row>
    <row r="708" spans="1:7" ht="14">
      <c r="A708" s="62"/>
      <c r="B708" s="62"/>
      <c r="C708" s="62"/>
      <c r="D708" s="62"/>
      <c r="E708" s="62"/>
      <c r="F708" s="62"/>
      <c r="G708" s="62"/>
    </row>
    <row r="709" spans="1:7" ht="14">
      <c r="A709" s="62"/>
      <c r="B709" s="62"/>
      <c r="C709" s="62"/>
      <c r="D709" s="62"/>
      <c r="E709" s="62"/>
      <c r="F709" s="62"/>
      <c r="G709" s="62"/>
    </row>
    <row r="710" spans="1:7" ht="14">
      <c r="A710" s="62"/>
      <c r="B710" s="62"/>
      <c r="C710" s="62"/>
      <c r="D710" s="62"/>
      <c r="E710" s="62"/>
      <c r="F710" s="62"/>
      <c r="G710" s="62"/>
    </row>
    <row r="711" spans="1:7" ht="14">
      <c r="A711" s="62"/>
      <c r="B711" s="62"/>
      <c r="C711" s="62"/>
      <c r="D711" s="62"/>
      <c r="E711" s="62"/>
      <c r="F711" s="62"/>
      <c r="G711" s="62"/>
    </row>
    <row r="712" spans="1:7" ht="14">
      <c r="A712" s="62"/>
      <c r="B712" s="62"/>
      <c r="C712" s="62"/>
      <c r="D712" s="62"/>
      <c r="E712" s="62"/>
      <c r="F712" s="62"/>
      <c r="G712" s="62"/>
    </row>
    <row r="713" spans="1:7" ht="14">
      <c r="A713" s="62"/>
      <c r="B713" s="62"/>
      <c r="C713" s="62"/>
      <c r="D713" s="62"/>
      <c r="E713" s="62"/>
      <c r="F713" s="62"/>
      <c r="G713" s="62"/>
    </row>
    <row r="714" spans="1:7" ht="14">
      <c r="A714" s="62"/>
      <c r="B714" s="62"/>
      <c r="C714" s="62"/>
      <c r="D714" s="62"/>
      <c r="E714" s="62"/>
      <c r="F714" s="62"/>
      <c r="G714" s="62"/>
    </row>
    <row r="715" spans="1:7" ht="14">
      <c r="A715" s="62"/>
      <c r="B715" s="62"/>
      <c r="C715" s="62"/>
      <c r="D715" s="62"/>
      <c r="E715" s="62"/>
      <c r="F715" s="62"/>
      <c r="G715" s="62"/>
    </row>
    <row r="716" spans="1:7" ht="14">
      <c r="A716" s="62"/>
      <c r="B716" s="62"/>
      <c r="C716" s="62"/>
      <c r="D716" s="62"/>
      <c r="E716" s="62"/>
      <c r="F716" s="62"/>
      <c r="G716" s="62"/>
    </row>
    <row r="717" spans="1:7" ht="14">
      <c r="A717" s="62"/>
      <c r="B717" s="62"/>
      <c r="C717" s="62"/>
      <c r="D717" s="62"/>
      <c r="E717" s="62"/>
      <c r="F717" s="62"/>
      <c r="G717" s="62"/>
    </row>
    <row r="718" spans="1:7" ht="14">
      <c r="A718" s="62"/>
      <c r="B718" s="62"/>
      <c r="C718" s="62"/>
      <c r="D718" s="62"/>
      <c r="E718" s="62"/>
      <c r="F718" s="62"/>
      <c r="G718" s="62"/>
    </row>
    <row r="719" spans="1:7" ht="14">
      <c r="A719" s="62"/>
      <c r="B719" s="62"/>
      <c r="C719" s="62"/>
      <c r="D719" s="62"/>
      <c r="E719" s="62"/>
      <c r="F719" s="62"/>
      <c r="G719" s="62"/>
    </row>
    <row r="720" spans="1:7" ht="14">
      <c r="A720" s="62"/>
      <c r="B720" s="62"/>
      <c r="C720" s="62"/>
      <c r="D720" s="62"/>
      <c r="E720" s="62"/>
      <c r="F720" s="62"/>
      <c r="G720" s="62"/>
    </row>
    <row r="721" spans="1:7" ht="14">
      <c r="A721" s="62"/>
      <c r="B721" s="62"/>
      <c r="C721" s="62"/>
      <c r="D721" s="62"/>
      <c r="E721" s="62"/>
      <c r="F721" s="62"/>
      <c r="G721" s="62"/>
    </row>
    <row r="722" spans="1:7" ht="14">
      <c r="A722" s="62"/>
      <c r="B722" s="62"/>
      <c r="C722" s="62"/>
      <c r="D722" s="62"/>
      <c r="E722" s="62"/>
      <c r="F722" s="62"/>
      <c r="G722" s="62"/>
    </row>
    <row r="723" spans="1:7" ht="14">
      <c r="A723" s="62"/>
      <c r="B723" s="62"/>
      <c r="C723" s="62"/>
      <c r="D723" s="62"/>
      <c r="E723" s="62"/>
      <c r="F723" s="62"/>
      <c r="G723" s="62"/>
    </row>
    <row r="724" spans="1:7" ht="14">
      <c r="A724" s="62"/>
      <c r="B724" s="62"/>
      <c r="C724" s="62"/>
      <c r="D724" s="62"/>
      <c r="E724" s="62"/>
      <c r="F724" s="62"/>
      <c r="G724" s="62"/>
    </row>
    <row r="725" spans="1:7" ht="14">
      <c r="A725" s="62"/>
      <c r="B725" s="62"/>
      <c r="C725" s="62"/>
      <c r="D725" s="62"/>
      <c r="E725" s="62"/>
      <c r="F725" s="62"/>
      <c r="G725" s="62"/>
    </row>
    <row r="726" spans="1:7" ht="14">
      <c r="A726" s="62"/>
      <c r="B726" s="62"/>
      <c r="C726" s="62"/>
      <c r="D726" s="62"/>
      <c r="E726" s="62"/>
      <c r="F726" s="62"/>
      <c r="G726" s="62"/>
    </row>
    <row r="727" spans="1:7" ht="14">
      <c r="A727" s="62"/>
      <c r="B727" s="62"/>
      <c r="C727" s="62"/>
      <c r="D727" s="62"/>
      <c r="E727" s="62"/>
      <c r="F727" s="62"/>
      <c r="G727" s="62"/>
    </row>
    <row r="728" spans="1:7" ht="14">
      <c r="A728" s="62"/>
      <c r="B728" s="62"/>
      <c r="C728" s="62"/>
      <c r="D728" s="62"/>
      <c r="E728" s="62"/>
      <c r="F728" s="62"/>
      <c r="G728" s="62"/>
    </row>
    <row r="729" spans="1:7" ht="14">
      <c r="A729" s="62"/>
      <c r="B729" s="62"/>
      <c r="C729" s="62"/>
      <c r="D729" s="62"/>
      <c r="E729" s="62"/>
      <c r="F729" s="62"/>
      <c r="G729" s="62"/>
    </row>
    <row r="730" spans="1:7" ht="14">
      <c r="A730" s="62"/>
      <c r="B730" s="62"/>
      <c r="C730" s="62"/>
      <c r="D730" s="62"/>
      <c r="E730" s="62"/>
      <c r="F730" s="62"/>
      <c r="G730" s="62"/>
    </row>
    <row r="731" spans="1:7" ht="14">
      <c r="A731" s="62"/>
      <c r="B731" s="62"/>
      <c r="C731" s="62"/>
      <c r="D731" s="62"/>
      <c r="E731" s="62"/>
      <c r="F731" s="62"/>
      <c r="G731" s="62"/>
    </row>
    <row r="732" spans="1:7" ht="14">
      <c r="A732" s="62"/>
      <c r="B732" s="62"/>
      <c r="C732" s="62"/>
      <c r="D732" s="62"/>
      <c r="E732" s="62"/>
      <c r="F732" s="62"/>
      <c r="G732" s="62"/>
    </row>
    <row r="733" spans="1:7" ht="14">
      <c r="A733" s="62"/>
      <c r="B733" s="62"/>
      <c r="C733" s="62"/>
      <c r="D733" s="62"/>
      <c r="E733" s="62"/>
      <c r="F733" s="62"/>
      <c r="G733" s="62"/>
    </row>
    <row r="734" spans="1:7" ht="14">
      <c r="A734" s="62"/>
      <c r="B734" s="62"/>
      <c r="C734" s="62"/>
      <c r="D734" s="62"/>
      <c r="E734" s="62"/>
      <c r="F734" s="62"/>
      <c r="G734" s="62"/>
    </row>
    <row r="735" spans="1:7" ht="14">
      <c r="A735" s="62"/>
      <c r="B735" s="62"/>
      <c r="C735" s="62"/>
      <c r="D735" s="62"/>
      <c r="E735" s="62"/>
      <c r="F735" s="62"/>
      <c r="G735" s="62"/>
    </row>
    <row r="736" spans="1:7" ht="14">
      <c r="A736" s="62"/>
      <c r="B736" s="62"/>
      <c r="C736" s="62"/>
      <c r="D736" s="62"/>
      <c r="E736" s="62"/>
      <c r="F736" s="62"/>
      <c r="G736" s="62"/>
    </row>
    <row r="737" spans="1:7" ht="14">
      <c r="A737" s="62"/>
      <c r="B737" s="62"/>
      <c r="C737" s="62"/>
      <c r="D737" s="62"/>
      <c r="E737" s="62"/>
      <c r="F737" s="62"/>
      <c r="G737" s="62"/>
    </row>
    <row r="738" spans="1:7" ht="14">
      <c r="A738" s="62"/>
      <c r="B738" s="62"/>
      <c r="C738" s="62"/>
      <c r="D738" s="62"/>
      <c r="E738" s="62"/>
      <c r="F738" s="62"/>
      <c r="G738" s="62"/>
    </row>
    <row r="739" spans="1:7" ht="14">
      <c r="A739" s="62"/>
      <c r="B739" s="62"/>
      <c r="C739" s="62"/>
      <c r="D739" s="62"/>
      <c r="E739" s="62"/>
      <c r="F739" s="62"/>
      <c r="G739" s="62"/>
    </row>
    <row r="740" spans="1:7" ht="14">
      <c r="A740" s="62"/>
      <c r="B740" s="62"/>
      <c r="C740" s="62"/>
      <c r="D740" s="62"/>
      <c r="E740" s="62"/>
      <c r="F740" s="62"/>
      <c r="G740" s="62"/>
    </row>
    <row r="741" spans="1:7" ht="14">
      <c r="A741" s="62"/>
      <c r="B741" s="62"/>
      <c r="C741" s="62"/>
      <c r="D741" s="62"/>
      <c r="E741" s="62"/>
      <c r="F741" s="62"/>
      <c r="G741" s="62"/>
    </row>
    <row r="742" spans="1:7" ht="14">
      <c r="A742" s="62"/>
      <c r="B742" s="62"/>
      <c r="C742" s="62"/>
      <c r="D742" s="62"/>
      <c r="E742" s="62"/>
      <c r="F742" s="62"/>
      <c r="G742" s="62"/>
    </row>
    <row r="743" spans="1:7" ht="14">
      <c r="A743" s="62"/>
      <c r="B743" s="62"/>
      <c r="C743" s="62"/>
      <c r="D743" s="62"/>
      <c r="E743" s="62"/>
      <c r="F743" s="62"/>
      <c r="G743" s="62"/>
    </row>
    <row r="744" spans="1:7" ht="14">
      <c r="A744" s="62"/>
      <c r="B744" s="62"/>
      <c r="C744" s="62"/>
      <c r="D744" s="62"/>
      <c r="E744" s="62"/>
      <c r="F744" s="62"/>
      <c r="G744" s="62"/>
    </row>
    <row r="745" spans="1:7" ht="14">
      <c r="A745" s="62"/>
      <c r="B745" s="62"/>
      <c r="C745" s="62"/>
      <c r="D745" s="62"/>
      <c r="E745" s="62"/>
      <c r="F745" s="62"/>
      <c r="G745" s="62"/>
    </row>
    <row r="746" spans="1:7" ht="14">
      <c r="A746" s="62"/>
      <c r="B746" s="62"/>
      <c r="C746" s="62"/>
      <c r="D746" s="62"/>
      <c r="E746" s="62"/>
      <c r="F746" s="62"/>
      <c r="G746" s="62"/>
    </row>
    <row r="747" spans="1:7" ht="14">
      <c r="A747" s="62"/>
      <c r="B747" s="62"/>
      <c r="C747" s="62"/>
      <c r="D747" s="62"/>
      <c r="E747" s="62"/>
      <c r="F747" s="62"/>
      <c r="G747" s="62"/>
    </row>
    <row r="748" spans="1:7" ht="14">
      <c r="A748" s="62"/>
      <c r="B748" s="62"/>
      <c r="C748" s="62"/>
      <c r="D748" s="62"/>
      <c r="E748" s="62"/>
      <c r="F748" s="62"/>
      <c r="G748" s="62"/>
    </row>
    <row r="749" spans="1:7" ht="14">
      <c r="A749" s="62"/>
      <c r="B749" s="62"/>
      <c r="C749" s="62"/>
      <c r="D749" s="62"/>
      <c r="E749" s="62"/>
      <c r="F749" s="62"/>
      <c r="G749" s="62"/>
    </row>
    <row r="750" spans="1:7" ht="14">
      <c r="A750" s="62"/>
      <c r="B750" s="62"/>
      <c r="C750" s="62"/>
      <c r="D750" s="62"/>
      <c r="E750" s="62"/>
      <c r="F750" s="62"/>
      <c r="G750" s="62"/>
    </row>
    <row r="751" spans="1:7" ht="14">
      <c r="A751" s="62"/>
      <c r="B751" s="62"/>
      <c r="C751" s="62"/>
      <c r="D751" s="62"/>
      <c r="E751" s="62"/>
      <c r="F751" s="62"/>
      <c r="G751" s="62"/>
    </row>
    <row r="752" spans="1:7" ht="14">
      <c r="A752" s="62"/>
      <c r="B752" s="62"/>
      <c r="C752" s="62"/>
      <c r="D752" s="62"/>
      <c r="E752" s="62"/>
      <c r="F752" s="62"/>
      <c r="G752" s="62"/>
    </row>
    <row r="753" spans="1:7" ht="14">
      <c r="A753" s="62"/>
      <c r="B753" s="62"/>
      <c r="C753" s="62"/>
      <c r="D753" s="62"/>
      <c r="E753" s="62"/>
      <c r="F753" s="62"/>
      <c r="G753" s="62"/>
    </row>
    <row r="754" spans="1:7" ht="14">
      <c r="A754" s="62"/>
      <c r="B754" s="62"/>
      <c r="C754" s="62"/>
      <c r="D754" s="62"/>
      <c r="E754" s="62"/>
      <c r="F754" s="62"/>
      <c r="G754" s="62"/>
    </row>
    <row r="755" spans="1:7" ht="14">
      <c r="A755" s="62"/>
      <c r="B755" s="62"/>
      <c r="C755" s="62"/>
      <c r="D755" s="62"/>
      <c r="E755" s="62"/>
      <c r="F755" s="62"/>
      <c r="G755" s="62"/>
    </row>
    <row r="756" spans="1:7" ht="14">
      <c r="A756" s="62"/>
      <c r="B756" s="62"/>
      <c r="C756" s="62"/>
      <c r="D756" s="62"/>
      <c r="E756" s="62"/>
      <c r="F756" s="62"/>
      <c r="G756" s="62"/>
    </row>
    <row r="757" spans="1:7" ht="14">
      <c r="A757" s="62"/>
      <c r="B757" s="62"/>
      <c r="C757" s="62"/>
      <c r="D757" s="62"/>
      <c r="E757" s="62"/>
      <c r="F757" s="62"/>
      <c r="G757" s="62"/>
    </row>
    <row r="758" spans="1:7" ht="14">
      <c r="A758" s="62"/>
      <c r="B758" s="62"/>
      <c r="C758" s="62"/>
      <c r="D758" s="62"/>
      <c r="E758" s="62"/>
      <c r="F758" s="62"/>
      <c r="G758" s="62"/>
    </row>
    <row r="759" spans="1:7" ht="14">
      <c r="A759" s="62"/>
      <c r="B759" s="62"/>
      <c r="C759" s="62"/>
      <c r="D759" s="62"/>
      <c r="E759" s="62"/>
      <c r="F759" s="62"/>
      <c r="G759" s="62"/>
    </row>
    <row r="760" spans="1:7" ht="14">
      <c r="A760" s="62"/>
      <c r="B760" s="62"/>
      <c r="C760" s="62"/>
      <c r="D760" s="62"/>
      <c r="E760" s="62"/>
      <c r="F760" s="62"/>
      <c r="G760" s="62"/>
    </row>
    <row r="761" spans="1:7" ht="14">
      <c r="A761" s="62"/>
      <c r="B761" s="62"/>
      <c r="C761" s="62"/>
      <c r="D761" s="62"/>
      <c r="E761" s="62"/>
      <c r="F761" s="62"/>
      <c r="G761" s="62"/>
    </row>
    <row r="762" spans="1:7" ht="14">
      <c r="A762" s="62"/>
      <c r="B762" s="62"/>
      <c r="C762" s="62"/>
      <c r="D762" s="62"/>
      <c r="E762" s="62"/>
      <c r="F762" s="62"/>
      <c r="G762" s="62"/>
    </row>
    <row r="763" spans="1:7" ht="14">
      <c r="A763" s="62"/>
      <c r="B763" s="62"/>
      <c r="C763" s="62"/>
      <c r="D763" s="62"/>
      <c r="E763" s="62"/>
      <c r="F763" s="62"/>
      <c r="G763" s="62"/>
    </row>
    <row r="764" spans="1:7" ht="14">
      <c r="A764" s="62"/>
      <c r="B764" s="62"/>
      <c r="C764" s="62"/>
      <c r="D764" s="62"/>
      <c r="E764" s="62"/>
      <c r="F764" s="62"/>
      <c r="G764" s="62"/>
    </row>
    <row r="765" spans="1:7" ht="14">
      <c r="A765" s="62"/>
      <c r="B765" s="62"/>
      <c r="C765" s="62"/>
      <c r="D765" s="62"/>
      <c r="E765" s="62"/>
      <c r="F765" s="62"/>
      <c r="G765" s="62"/>
    </row>
    <row r="766" spans="1:7" ht="14">
      <c r="A766" s="62"/>
      <c r="B766" s="62"/>
      <c r="C766" s="62"/>
      <c r="D766" s="62"/>
      <c r="E766" s="62"/>
      <c r="F766" s="62"/>
      <c r="G766" s="62"/>
    </row>
    <row r="767" spans="1:7" ht="14">
      <c r="A767" s="62"/>
      <c r="B767" s="62"/>
      <c r="C767" s="62"/>
      <c r="D767" s="62"/>
      <c r="E767" s="62"/>
      <c r="F767" s="62"/>
      <c r="G767" s="62"/>
    </row>
    <row r="768" spans="1:7" ht="14">
      <c r="A768" s="62"/>
      <c r="B768" s="62"/>
      <c r="C768" s="62"/>
      <c r="D768" s="62"/>
      <c r="E768" s="62"/>
      <c r="F768" s="62"/>
      <c r="G768" s="62"/>
    </row>
    <row r="769" spans="1:7" ht="14">
      <c r="A769" s="62"/>
      <c r="B769" s="62"/>
      <c r="C769" s="62"/>
      <c r="D769" s="62"/>
      <c r="E769" s="62"/>
      <c r="F769" s="62"/>
      <c r="G769" s="62"/>
    </row>
    <row r="770" spans="1:7" ht="14">
      <c r="A770" s="62"/>
      <c r="B770" s="62"/>
      <c r="C770" s="62"/>
      <c r="D770" s="62"/>
      <c r="E770" s="62"/>
      <c r="F770" s="62"/>
      <c r="G770" s="62"/>
    </row>
    <row r="771" spans="1:7" ht="14">
      <c r="A771" s="62"/>
      <c r="B771" s="62"/>
      <c r="C771" s="62"/>
      <c r="D771" s="62"/>
      <c r="E771" s="62"/>
      <c r="F771" s="62"/>
      <c r="G771" s="62"/>
    </row>
    <row r="772" spans="1:7" ht="14">
      <c r="A772" s="62"/>
      <c r="B772" s="62"/>
      <c r="C772" s="62"/>
      <c r="D772" s="62"/>
      <c r="E772" s="62"/>
      <c r="F772" s="62"/>
      <c r="G772" s="62"/>
    </row>
    <row r="773" spans="1:7" ht="14">
      <c r="A773" s="62"/>
      <c r="B773" s="62"/>
      <c r="C773" s="62"/>
      <c r="D773" s="62"/>
      <c r="E773" s="62"/>
      <c r="F773" s="62"/>
      <c r="G773" s="62"/>
    </row>
    <row r="774" spans="1:7" ht="14">
      <c r="A774" s="62"/>
      <c r="B774" s="62"/>
      <c r="C774" s="62"/>
      <c r="D774" s="62"/>
      <c r="E774" s="62"/>
      <c r="F774" s="62"/>
      <c r="G774" s="62"/>
    </row>
    <row r="775" spans="1:7" ht="14">
      <c r="A775" s="62"/>
      <c r="B775" s="62"/>
      <c r="C775" s="62"/>
      <c r="D775" s="62"/>
      <c r="E775" s="62"/>
      <c r="F775" s="62"/>
      <c r="G775" s="62"/>
    </row>
    <row r="776" spans="1:7" ht="14">
      <c r="A776" s="62"/>
      <c r="B776" s="62"/>
      <c r="C776" s="62"/>
      <c r="D776" s="62"/>
      <c r="E776" s="62"/>
      <c r="F776" s="62"/>
      <c r="G776" s="62"/>
    </row>
    <row r="777" spans="1:7" ht="14">
      <c r="A777" s="62"/>
      <c r="B777" s="62"/>
      <c r="C777" s="62"/>
      <c r="D777" s="62"/>
      <c r="E777" s="62"/>
      <c r="F777" s="62"/>
      <c r="G777" s="62"/>
    </row>
    <row r="778" spans="1:7" ht="14">
      <c r="A778" s="62"/>
      <c r="B778" s="62"/>
      <c r="C778" s="62"/>
      <c r="D778" s="62"/>
      <c r="E778" s="62"/>
      <c r="F778" s="62"/>
      <c r="G778" s="62"/>
    </row>
    <row r="779" spans="1:7" ht="14">
      <c r="A779" s="62"/>
      <c r="B779" s="62"/>
      <c r="C779" s="62"/>
      <c r="D779" s="62"/>
      <c r="E779" s="62"/>
      <c r="F779" s="62"/>
      <c r="G779" s="62"/>
    </row>
    <row r="780" spans="1:7" ht="14">
      <c r="A780" s="62"/>
      <c r="B780" s="62"/>
      <c r="C780" s="62"/>
      <c r="D780" s="62"/>
      <c r="E780" s="62"/>
      <c r="F780" s="62"/>
      <c r="G780" s="62"/>
    </row>
    <row r="781" spans="1:7" ht="14">
      <c r="A781" s="62"/>
      <c r="B781" s="62"/>
      <c r="C781" s="62"/>
      <c r="D781" s="62"/>
      <c r="E781" s="62"/>
      <c r="F781" s="62"/>
      <c r="G781" s="62"/>
    </row>
    <row r="782" spans="1:7" ht="14">
      <c r="A782" s="62"/>
      <c r="B782" s="62"/>
      <c r="C782" s="62"/>
      <c r="D782" s="62"/>
      <c r="E782" s="62"/>
      <c r="F782" s="62"/>
      <c r="G782" s="62"/>
    </row>
    <row r="783" spans="1:7" ht="14">
      <c r="A783" s="62"/>
      <c r="B783" s="62"/>
      <c r="C783" s="62"/>
      <c r="D783" s="62"/>
      <c r="E783" s="62"/>
      <c r="F783" s="62"/>
      <c r="G783" s="62"/>
    </row>
    <row r="784" spans="1:7" ht="14">
      <c r="A784" s="62"/>
      <c r="B784" s="62"/>
      <c r="C784" s="62"/>
      <c r="D784" s="62"/>
      <c r="E784" s="62"/>
      <c r="F784" s="62"/>
      <c r="G784" s="62"/>
    </row>
    <row r="785" spans="1:7" ht="14">
      <c r="A785" s="62"/>
      <c r="B785" s="62"/>
      <c r="C785" s="62"/>
      <c r="D785" s="62"/>
      <c r="E785" s="62"/>
      <c r="F785" s="62"/>
      <c r="G785" s="62"/>
    </row>
    <row r="786" spans="1:7" ht="14">
      <c r="A786" s="62"/>
      <c r="B786" s="62"/>
      <c r="C786" s="62"/>
      <c r="D786" s="62"/>
      <c r="E786" s="62"/>
      <c r="F786" s="62"/>
      <c r="G786" s="62"/>
    </row>
    <row r="787" spans="1:7" ht="14">
      <c r="A787" s="62"/>
      <c r="B787" s="62"/>
      <c r="C787" s="62"/>
      <c r="D787" s="62"/>
      <c r="E787" s="62"/>
      <c r="F787" s="62"/>
      <c r="G787" s="62"/>
    </row>
    <row r="788" spans="1:7" ht="14">
      <c r="A788" s="62"/>
      <c r="B788" s="62"/>
      <c r="C788" s="62"/>
      <c r="D788" s="62"/>
      <c r="E788" s="62"/>
      <c r="F788" s="62"/>
      <c r="G788" s="62"/>
    </row>
    <row r="789" spans="1:7" ht="14">
      <c r="A789" s="62"/>
      <c r="B789" s="62"/>
      <c r="C789" s="62"/>
      <c r="D789" s="62"/>
      <c r="E789" s="62"/>
      <c r="F789" s="62"/>
      <c r="G789" s="62"/>
    </row>
    <row r="790" spans="1:7" ht="14">
      <c r="A790" s="62"/>
      <c r="B790" s="62"/>
      <c r="C790" s="62"/>
      <c r="D790" s="62"/>
      <c r="E790" s="62"/>
      <c r="F790" s="62"/>
      <c r="G790" s="62"/>
    </row>
    <row r="791" spans="1:7" ht="14">
      <c r="A791" s="62"/>
      <c r="B791" s="62"/>
      <c r="C791" s="62"/>
      <c r="D791" s="62"/>
      <c r="E791" s="62"/>
      <c r="F791" s="62"/>
      <c r="G791" s="62"/>
    </row>
    <row r="792" spans="1:7" ht="14">
      <c r="A792" s="62"/>
      <c r="B792" s="62"/>
      <c r="C792" s="62"/>
      <c r="D792" s="62"/>
      <c r="E792" s="62"/>
      <c r="F792" s="62"/>
      <c r="G792" s="62"/>
    </row>
    <row r="793" spans="1:7" ht="14">
      <c r="A793" s="62"/>
      <c r="B793" s="62"/>
      <c r="C793" s="62"/>
      <c r="D793" s="62"/>
      <c r="E793" s="62"/>
      <c r="F793" s="62"/>
      <c r="G793" s="62"/>
    </row>
    <row r="794" spans="1:7" ht="14">
      <c r="A794" s="62"/>
      <c r="B794" s="62"/>
      <c r="C794" s="62"/>
      <c r="D794" s="62"/>
      <c r="E794" s="62"/>
      <c r="F794" s="62"/>
      <c r="G794" s="62"/>
    </row>
    <row r="795" spans="1:7" ht="14">
      <c r="A795" s="62"/>
      <c r="B795" s="62"/>
      <c r="C795" s="62"/>
      <c r="D795" s="62"/>
      <c r="E795" s="62"/>
      <c r="F795" s="62"/>
      <c r="G795" s="62"/>
    </row>
    <row r="796" spans="1:7" ht="14">
      <c r="A796" s="62"/>
      <c r="B796" s="62"/>
      <c r="C796" s="62"/>
      <c r="D796" s="62"/>
      <c r="E796" s="62"/>
      <c r="F796" s="62"/>
      <c r="G796" s="62"/>
    </row>
    <row r="797" spans="1:7" ht="14">
      <c r="A797" s="62"/>
      <c r="B797" s="62"/>
      <c r="C797" s="62"/>
      <c r="D797" s="62"/>
      <c r="E797" s="62"/>
      <c r="F797" s="62"/>
      <c r="G797" s="62"/>
    </row>
    <row r="798" spans="1:7" ht="14">
      <c r="A798" s="62"/>
      <c r="B798" s="62"/>
      <c r="C798" s="62"/>
      <c r="D798" s="62"/>
      <c r="E798" s="62"/>
      <c r="F798" s="62"/>
      <c r="G798" s="62"/>
    </row>
    <row r="799" spans="1:7" ht="14">
      <c r="A799" s="62"/>
      <c r="B799" s="62"/>
      <c r="C799" s="62"/>
      <c r="D799" s="62"/>
      <c r="E799" s="62"/>
      <c r="F799" s="62"/>
      <c r="G799" s="62"/>
    </row>
    <row r="800" spans="1:7" ht="14">
      <c r="A800" s="62"/>
      <c r="B800" s="62"/>
      <c r="C800" s="62"/>
      <c r="D800" s="62"/>
      <c r="E800" s="62"/>
      <c r="F800" s="62"/>
      <c r="G800" s="62"/>
    </row>
    <row r="801" spans="1:7" ht="14">
      <c r="A801" s="62"/>
      <c r="B801" s="62"/>
      <c r="C801" s="62"/>
      <c r="D801" s="62"/>
      <c r="E801" s="62"/>
      <c r="F801" s="62"/>
      <c r="G801" s="62"/>
    </row>
    <row r="802" spans="1:7" ht="14">
      <c r="A802" s="62"/>
      <c r="B802" s="62"/>
      <c r="C802" s="62"/>
      <c r="D802" s="62"/>
      <c r="E802" s="62"/>
      <c r="F802" s="62"/>
      <c r="G802" s="62"/>
    </row>
    <row r="803" spans="1:7" ht="14">
      <c r="A803" s="62"/>
      <c r="B803" s="62"/>
      <c r="C803" s="62"/>
      <c r="D803" s="62"/>
      <c r="E803" s="62"/>
      <c r="F803" s="62"/>
      <c r="G803" s="62"/>
    </row>
    <row r="804" spans="1:7" ht="14">
      <c r="A804" s="62"/>
      <c r="B804" s="62"/>
      <c r="C804" s="62"/>
      <c r="D804" s="62"/>
      <c r="E804" s="62"/>
      <c r="F804" s="62"/>
      <c r="G804" s="62"/>
    </row>
    <row r="805" spans="1:7" ht="14">
      <c r="A805" s="62"/>
      <c r="B805" s="62"/>
      <c r="C805" s="62"/>
      <c r="D805" s="62"/>
      <c r="E805" s="62"/>
      <c r="F805" s="62"/>
      <c r="G805" s="62"/>
    </row>
    <row r="806" spans="1:7" ht="14">
      <c r="A806" s="62"/>
      <c r="B806" s="62"/>
      <c r="C806" s="62"/>
      <c r="D806" s="62"/>
      <c r="E806" s="62"/>
      <c r="F806" s="62"/>
      <c r="G806" s="62"/>
    </row>
    <row r="807" spans="1:7" ht="14">
      <c r="A807" s="62"/>
      <c r="B807" s="62"/>
      <c r="C807" s="62"/>
      <c r="D807" s="62"/>
      <c r="E807" s="62"/>
      <c r="F807" s="62"/>
      <c r="G807" s="62"/>
    </row>
    <row r="808" spans="1:7" ht="14">
      <c r="A808" s="62"/>
      <c r="B808" s="62"/>
      <c r="C808" s="62"/>
      <c r="D808" s="62"/>
      <c r="E808" s="62"/>
      <c r="F808" s="62"/>
      <c r="G808" s="62"/>
    </row>
    <row r="809" spans="1:7" ht="14">
      <c r="A809" s="62"/>
      <c r="B809" s="62"/>
      <c r="C809" s="62"/>
      <c r="D809" s="62"/>
      <c r="E809" s="62"/>
      <c r="F809" s="62"/>
      <c r="G809" s="62"/>
    </row>
    <row r="810" spans="1:7" ht="14">
      <c r="A810" s="62"/>
      <c r="B810" s="62"/>
      <c r="C810" s="62"/>
      <c r="D810" s="62"/>
      <c r="E810" s="62"/>
      <c r="F810" s="62"/>
      <c r="G810" s="62"/>
    </row>
    <row r="811" spans="1:7" ht="14">
      <c r="A811" s="62"/>
      <c r="B811" s="62"/>
      <c r="C811" s="62"/>
      <c r="D811" s="62"/>
      <c r="E811" s="62"/>
      <c r="F811" s="62"/>
      <c r="G811" s="62"/>
    </row>
    <row r="812" spans="1:7" ht="14">
      <c r="A812" s="62"/>
      <c r="B812" s="62"/>
      <c r="C812" s="62"/>
      <c r="D812" s="62"/>
      <c r="E812" s="62"/>
      <c r="F812" s="62"/>
      <c r="G812" s="62"/>
    </row>
    <row r="813" spans="1:7" ht="14">
      <c r="A813" s="62"/>
      <c r="B813" s="62"/>
      <c r="C813" s="62"/>
      <c r="D813" s="62"/>
      <c r="E813" s="62"/>
      <c r="F813" s="62"/>
      <c r="G813" s="62"/>
    </row>
    <row r="814" spans="1:7" ht="14">
      <c r="A814" s="62"/>
      <c r="B814" s="62"/>
      <c r="C814" s="62"/>
      <c r="D814" s="62"/>
      <c r="E814" s="62"/>
      <c r="F814" s="62"/>
      <c r="G814" s="62"/>
    </row>
    <row r="815" spans="1:7" ht="14">
      <c r="A815" s="62"/>
      <c r="B815" s="62"/>
      <c r="C815" s="62"/>
      <c r="D815" s="62"/>
      <c r="E815" s="62"/>
      <c r="F815" s="62"/>
      <c r="G815" s="62"/>
    </row>
    <row r="816" spans="1:7" ht="14">
      <c r="A816" s="62"/>
      <c r="B816" s="62"/>
      <c r="C816" s="62"/>
      <c r="D816" s="62"/>
      <c r="E816" s="62"/>
      <c r="F816" s="62"/>
      <c r="G816" s="62"/>
    </row>
    <row r="817" spans="1:7" ht="14">
      <c r="A817" s="62"/>
      <c r="B817" s="62"/>
      <c r="C817" s="62"/>
      <c r="D817" s="62"/>
      <c r="E817" s="62"/>
      <c r="F817" s="62"/>
      <c r="G817" s="62"/>
    </row>
    <row r="818" spans="1:7" ht="14">
      <c r="A818" s="62"/>
      <c r="B818" s="62"/>
      <c r="C818" s="62"/>
      <c r="D818" s="62"/>
      <c r="E818" s="62"/>
      <c r="F818" s="62"/>
      <c r="G818" s="62"/>
    </row>
    <row r="819" spans="1:7" ht="14">
      <c r="A819" s="62"/>
      <c r="B819" s="62"/>
      <c r="C819" s="62"/>
      <c r="D819" s="62"/>
      <c r="E819" s="62"/>
      <c r="F819" s="62"/>
      <c r="G819" s="62"/>
    </row>
    <row r="820" spans="1:7" ht="14">
      <c r="A820" s="62"/>
      <c r="B820" s="62"/>
      <c r="C820" s="62"/>
      <c r="D820" s="62"/>
      <c r="E820" s="62"/>
      <c r="F820" s="62"/>
      <c r="G820" s="62"/>
    </row>
    <row r="821" spans="1:7" ht="14">
      <c r="A821" s="62"/>
      <c r="B821" s="62"/>
      <c r="C821" s="62"/>
      <c r="D821" s="62"/>
      <c r="E821" s="62"/>
      <c r="F821" s="62"/>
      <c r="G821" s="62"/>
    </row>
    <row r="822" spans="1:7" ht="14">
      <c r="A822" s="62"/>
      <c r="B822" s="62"/>
      <c r="C822" s="62"/>
      <c r="D822" s="62"/>
      <c r="E822" s="62"/>
      <c r="F822" s="62"/>
      <c r="G822" s="62"/>
    </row>
    <row r="823" spans="1:7" ht="14">
      <c r="A823" s="62"/>
      <c r="B823" s="62"/>
      <c r="C823" s="62"/>
      <c r="D823" s="62"/>
      <c r="E823" s="62"/>
      <c r="F823" s="62"/>
      <c r="G823" s="62"/>
    </row>
    <row r="824" spans="1:7" ht="14">
      <c r="A824" s="62"/>
      <c r="B824" s="62"/>
      <c r="C824" s="62"/>
      <c r="D824" s="62"/>
      <c r="E824" s="62"/>
      <c r="F824" s="62"/>
      <c r="G824" s="62"/>
    </row>
    <row r="825" spans="1:7" ht="14">
      <c r="A825" s="62"/>
      <c r="B825" s="62"/>
      <c r="C825" s="62"/>
      <c r="D825" s="62"/>
      <c r="E825" s="62"/>
      <c r="F825" s="62"/>
      <c r="G825" s="62"/>
    </row>
    <row r="826" spans="1:7" ht="14">
      <c r="A826" s="62"/>
      <c r="B826" s="62"/>
      <c r="C826" s="62"/>
      <c r="D826" s="62"/>
      <c r="E826" s="62"/>
      <c r="F826" s="62"/>
      <c r="G826" s="62"/>
    </row>
    <row r="827" spans="1:7" ht="14">
      <c r="A827" s="62"/>
      <c r="B827" s="62"/>
      <c r="C827" s="62"/>
      <c r="D827" s="62"/>
      <c r="E827" s="62"/>
      <c r="F827" s="62"/>
      <c r="G827" s="62"/>
    </row>
    <row r="828" spans="1:7" ht="14">
      <c r="A828" s="62"/>
      <c r="B828" s="62"/>
      <c r="C828" s="62"/>
      <c r="D828" s="62"/>
      <c r="E828" s="62"/>
      <c r="F828" s="62"/>
      <c r="G828" s="62"/>
    </row>
    <row r="829" spans="1:7" ht="14">
      <c r="A829" s="62"/>
      <c r="B829" s="62"/>
      <c r="C829" s="62"/>
      <c r="D829" s="62"/>
      <c r="E829" s="62"/>
      <c r="F829" s="62"/>
      <c r="G829" s="62"/>
    </row>
    <row r="830" spans="1:7" ht="14">
      <c r="A830" s="62"/>
      <c r="B830" s="62"/>
      <c r="C830" s="62"/>
      <c r="D830" s="62"/>
      <c r="E830" s="62"/>
      <c r="F830" s="62"/>
      <c r="G830" s="62"/>
    </row>
    <row r="831" spans="1:7" ht="14">
      <c r="A831" s="62"/>
      <c r="B831" s="62"/>
      <c r="C831" s="62"/>
      <c r="D831" s="62"/>
      <c r="E831" s="62"/>
      <c r="F831" s="62"/>
      <c r="G831" s="62"/>
    </row>
    <row r="832" spans="1:7" ht="14">
      <c r="A832" s="62"/>
      <c r="B832" s="62"/>
      <c r="C832" s="62"/>
      <c r="D832" s="62"/>
      <c r="E832" s="62"/>
      <c r="F832" s="62"/>
      <c r="G832" s="62"/>
    </row>
    <row r="833" spans="1:7" ht="14">
      <c r="A833" s="62"/>
      <c r="B833" s="62"/>
      <c r="C833" s="62"/>
      <c r="D833" s="62"/>
      <c r="E833" s="62"/>
      <c r="F833" s="62"/>
      <c r="G833" s="62"/>
    </row>
    <row r="834" spans="1:7" ht="14">
      <c r="A834" s="62"/>
      <c r="B834" s="62"/>
      <c r="C834" s="62"/>
      <c r="D834" s="62"/>
      <c r="E834" s="62"/>
      <c r="F834" s="62"/>
      <c r="G834" s="62"/>
    </row>
    <row r="835" spans="1:7" ht="14">
      <c r="A835" s="62"/>
      <c r="B835" s="62"/>
      <c r="C835" s="62"/>
      <c r="D835" s="62"/>
      <c r="E835" s="62"/>
      <c r="F835" s="62"/>
      <c r="G835" s="62"/>
    </row>
    <row r="836" spans="1:7" ht="14">
      <c r="A836" s="62"/>
      <c r="B836" s="62"/>
      <c r="C836" s="62"/>
      <c r="D836" s="62"/>
      <c r="E836" s="62"/>
      <c r="F836" s="62"/>
      <c r="G836" s="62"/>
    </row>
    <row r="837" spans="1:7" ht="14">
      <c r="A837" s="62"/>
      <c r="B837" s="62"/>
      <c r="C837" s="62"/>
      <c r="D837" s="62"/>
      <c r="E837" s="62"/>
      <c r="F837" s="62"/>
      <c r="G837" s="62"/>
    </row>
    <row r="838" spans="1:7" ht="14">
      <c r="A838" s="62"/>
      <c r="B838" s="62"/>
      <c r="C838" s="62"/>
      <c r="D838" s="62"/>
      <c r="E838" s="62"/>
      <c r="F838" s="62"/>
      <c r="G838" s="62"/>
    </row>
    <row r="839" spans="1:7" ht="14">
      <c r="A839" s="62"/>
      <c r="B839" s="62"/>
      <c r="C839" s="62"/>
      <c r="D839" s="62"/>
      <c r="E839" s="62"/>
      <c r="F839" s="62"/>
      <c r="G839" s="62"/>
    </row>
    <row r="840" spans="1:7" ht="14">
      <c r="A840" s="62"/>
      <c r="B840" s="62"/>
      <c r="C840" s="62"/>
      <c r="D840" s="62"/>
      <c r="E840" s="62"/>
      <c r="F840" s="62"/>
      <c r="G840" s="62"/>
    </row>
    <row r="841" spans="1:7" ht="14">
      <c r="A841" s="62"/>
      <c r="B841" s="62"/>
      <c r="C841" s="62"/>
      <c r="D841" s="62"/>
      <c r="E841" s="62"/>
      <c r="F841" s="62"/>
      <c r="G841" s="62"/>
    </row>
    <row r="842" spans="1:7" ht="14">
      <c r="A842" s="62"/>
      <c r="B842" s="62"/>
      <c r="C842" s="62"/>
      <c r="D842" s="62"/>
      <c r="E842" s="62"/>
      <c r="F842" s="62"/>
      <c r="G842" s="62"/>
    </row>
    <row r="843" spans="1:7" ht="14">
      <c r="A843" s="62"/>
      <c r="B843" s="62"/>
      <c r="C843" s="62"/>
      <c r="D843" s="62"/>
      <c r="E843" s="62"/>
      <c r="F843" s="62"/>
      <c r="G843" s="62"/>
    </row>
    <row r="844" spans="1:7" ht="14">
      <c r="A844" s="62"/>
      <c r="B844" s="62"/>
      <c r="C844" s="62"/>
      <c r="D844" s="62"/>
      <c r="E844" s="62"/>
      <c r="F844" s="62"/>
      <c r="G844" s="62"/>
    </row>
    <row r="845" spans="1:7" ht="14">
      <c r="A845" s="62"/>
      <c r="B845" s="62"/>
      <c r="C845" s="62"/>
      <c r="D845" s="62"/>
      <c r="E845" s="62"/>
      <c r="F845" s="62"/>
      <c r="G845" s="62"/>
    </row>
    <row r="846" spans="1:7" ht="14">
      <c r="A846" s="62"/>
      <c r="B846" s="62"/>
      <c r="C846" s="62"/>
      <c r="D846" s="62"/>
      <c r="E846" s="62"/>
      <c r="F846" s="62"/>
      <c r="G846" s="62"/>
    </row>
    <row r="847" spans="1:7" ht="14">
      <c r="A847" s="62"/>
      <c r="B847" s="62"/>
      <c r="C847" s="62"/>
      <c r="D847" s="62"/>
      <c r="E847" s="62"/>
      <c r="F847" s="62"/>
      <c r="G847" s="62"/>
    </row>
    <row r="848" spans="1:7" ht="14">
      <c r="A848" s="62"/>
      <c r="B848" s="62"/>
      <c r="C848" s="62"/>
      <c r="D848" s="62"/>
      <c r="E848" s="62"/>
      <c r="F848" s="62"/>
      <c r="G848" s="62"/>
    </row>
    <row r="849" spans="1:7" ht="14">
      <c r="A849" s="62"/>
      <c r="B849" s="62"/>
      <c r="C849" s="62"/>
      <c r="D849" s="62"/>
      <c r="E849" s="62"/>
      <c r="F849" s="62"/>
      <c r="G849" s="62"/>
    </row>
    <row r="850" spans="1:7" ht="14">
      <c r="A850" s="62"/>
      <c r="B850" s="62"/>
      <c r="C850" s="62"/>
      <c r="D850" s="62"/>
      <c r="E850" s="62"/>
      <c r="F850" s="62"/>
      <c r="G850" s="62"/>
    </row>
    <row r="851" spans="1:7" ht="14">
      <c r="A851" s="62"/>
      <c r="B851" s="62"/>
      <c r="C851" s="62"/>
      <c r="D851" s="62"/>
      <c r="E851" s="62"/>
      <c r="F851" s="62"/>
      <c r="G851" s="62"/>
    </row>
    <row r="852" spans="1:7" ht="14">
      <c r="A852" s="62"/>
      <c r="B852" s="62"/>
      <c r="C852" s="62"/>
      <c r="D852" s="62"/>
      <c r="E852" s="62"/>
      <c r="F852" s="62"/>
      <c r="G852" s="62"/>
    </row>
    <row r="853" spans="1:7" ht="14">
      <c r="A853" s="62"/>
      <c r="B853" s="62"/>
      <c r="C853" s="62"/>
      <c r="D853" s="62"/>
      <c r="E853" s="62"/>
      <c r="F853" s="62"/>
      <c r="G853" s="62"/>
    </row>
    <row r="854" spans="1:7" ht="14">
      <c r="A854" s="62"/>
      <c r="B854" s="62"/>
      <c r="C854" s="62"/>
      <c r="D854" s="62"/>
      <c r="E854" s="62"/>
      <c r="F854" s="62"/>
      <c r="G854" s="62"/>
    </row>
    <row r="855" spans="1:7" ht="14">
      <c r="A855" s="62"/>
      <c r="B855" s="62"/>
      <c r="C855" s="62"/>
      <c r="D855" s="62"/>
      <c r="E855" s="62"/>
      <c r="F855" s="62"/>
      <c r="G855" s="62"/>
    </row>
    <row r="856" spans="1:7" ht="14">
      <c r="A856" s="62"/>
      <c r="B856" s="62"/>
      <c r="C856" s="62"/>
      <c r="D856" s="62"/>
      <c r="E856" s="62"/>
      <c r="F856" s="62"/>
      <c r="G856" s="62"/>
    </row>
    <row r="857" spans="1:7" ht="14">
      <c r="A857" s="62"/>
      <c r="B857" s="62"/>
      <c r="C857" s="62"/>
      <c r="D857" s="62"/>
      <c r="E857" s="62"/>
      <c r="F857" s="62"/>
      <c r="G857" s="62"/>
    </row>
    <row r="858" spans="1:7" ht="14">
      <c r="A858" s="62"/>
      <c r="B858" s="62"/>
      <c r="C858" s="62"/>
      <c r="D858" s="62"/>
      <c r="E858" s="62"/>
      <c r="F858" s="62"/>
      <c r="G858" s="62"/>
    </row>
    <row r="859" spans="1:7" ht="14">
      <c r="A859" s="62"/>
      <c r="B859" s="62"/>
      <c r="C859" s="62"/>
      <c r="D859" s="62"/>
      <c r="E859" s="62"/>
      <c r="F859" s="62"/>
      <c r="G859" s="62"/>
    </row>
    <row r="860" spans="1:7" ht="14">
      <c r="A860" s="62"/>
      <c r="B860" s="62"/>
      <c r="C860" s="62"/>
      <c r="D860" s="62"/>
      <c r="E860" s="62"/>
      <c r="F860" s="62"/>
      <c r="G860" s="62"/>
    </row>
    <row r="861" spans="1:7" ht="14">
      <c r="A861" s="62"/>
      <c r="B861" s="62"/>
      <c r="C861" s="62"/>
      <c r="D861" s="62"/>
      <c r="E861" s="62"/>
      <c r="F861" s="62"/>
      <c r="G861" s="62"/>
    </row>
    <row r="862" spans="1:7" ht="14">
      <c r="A862" s="62"/>
      <c r="B862" s="62"/>
      <c r="C862" s="62"/>
      <c r="D862" s="62"/>
      <c r="E862" s="62"/>
      <c r="F862" s="62"/>
      <c r="G862" s="62"/>
    </row>
    <row r="863" spans="1:7" ht="14">
      <c r="A863" s="62"/>
      <c r="B863" s="62"/>
      <c r="C863" s="62"/>
      <c r="D863" s="62"/>
      <c r="E863" s="62"/>
      <c r="F863" s="62"/>
      <c r="G863" s="62"/>
    </row>
    <row r="864" spans="1:7" ht="14">
      <c r="A864" s="62"/>
      <c r="B864" s="62"/>
      <c r="C864" s="62"/>
      <c r="D864" s="62"/>
      <c r="E864" s="62"/>
      <c r="F864" s="62"/>
      <c r="G864" s="62"/>
    </row>
    <row r="865" spans="1:7" ht="14">
      <c r="A865" s="62"/>
      <c r="B865" s="62"/>
      <c r="C865" s="62"/>
      <c r="D865" s="62"/>
      <c r="E865" s="62"/>
      <c r="F865" s="62"/>
      <c r="G865" s="62"/>
    </row>
    <row r="866" spans="1:7" ht="14">
      <c r="A866" s="62"/>
      <c r="B866" s="62"/>
      <c r="C866" s="62"/>
      <c r="D866" s="62"/>
      <c r="E866" s="62"/>
      <c r="F866" s="62"/>
      <c r="G866" s="62"/>
    </row>
    <row r="867" spans="1:7" ht="14">
      <c r="A867" s="62"/>
      <c r="B867" s="62"/>
      <c r="C867" s="62"/>
      <c r="D867" s="62"/>
      <c r="E867" s="62"/>
      <c r="F867" s="62"/>
      <c r="G867" s="62"/>
    </row>
    <row r="868" spans="1:7" ht="14">
      <c r="A868" s="62"/>
      <c r="B868" s="62"/>
      <c r="C868" s="62"/>
      <c r="D868" s="62"/>
      <c r="E868" s="62"/>
      <c r="F868" s="62"/>
      <c r="G868" s="62"/>
    </row>
    <row r="869" spans="1:7" ht="14">
      <c r="A869" s="62"/>
      <c r="B869" s="62"/>
      <c r="C869" s="62"/>
      <c r="D869" s="62"/>
      <c r="E869" s="62"/>
      <c r="F869" s="62"/>
      <c r="G869" s="62"/>
    </row>
    <row r="870" spans="1:7" ht="14">
      <c r="A870" s="62"/>
      <c r="B870" s="62"/>
      <c r="C870" s="62"/>
      <c r="D870" s="62"/>
      <c r="E870" s="62"/>
      <c r="F870" s="62"/>
      <c r="G870" s="62"/>
    </row>
    <row r="871" spans="1:7" ht="14">
      <c r="A871" s="62"/>
      <c r="B871" s="62"/>
      <c r="C871" s="62"/>
      <c r="D871" s="62"/>
      <c r="E871" s="62"/>
      <c r="F871" s="62"/>
      <c r="G871" s="62"/>
    </row>
    <row r="872" spans="1:7" ht="14">
      <c r="A872" s="62"/>
      <c r="B872" s="62"/>
      <c r="C872" s="62"/>
      <c r="D872" s="62"/>
      <c r="E872" s="62"/>
      <c r="F872" s="62"/>
      <c r="G872" s="62"/>
    </row>
    <row r="873" spans="1:7" ht="14">
      <c r="A873" s="62"/>
      <c r="B873" s="62"/>
      <c r="C873" s="62"/>
      <c r="D873" s="62"/>
      <c r="E873" s="62"/>
      <c r="F873" s="62"/>
      <c r="G873" s="62"/>
    </row>
    <row r="874" spans="1:7" ht="14">
      <c r="A874" s="62"/>
      <c r="B874" s="62"/>
      <c r="C874" s="62"/>
      <c r="D874" s="62"/>
      <c r="E874" s="62"/>
      <c r="F874" s="62"/>
      <c r="G874" s="62"/>
    </row>
    <row r="875" spans="1:7" ht="14">
      <c r="A875" s="62"/>
      <c r="B875" s="62"/>
      <c r="C875" s="62"/>
      <c r="D875" s="62"/>
      <c r="E875" s="62"/>
      <c r="F875" s="62"/>
      <c r="G875" s="62"/>
    </row>
    <row r="876" spans="1:7" ht="14">
      <c r="A876" s="62"/>
      <c r="B876" s="62"/>
      <c r="C876" s="62"/>
      <c r="D876" s="62"/>
      <c r="E876" s="62"/>
      <c r="F876" s="62"/>
      <c r="G876" s="62"/>
    </row>
    <row r="877" spans="1:7" ht="14">
      <c r="A877" s="62"/>
      <c r="B877" s="62"/>
      <c r="C877" s="62"/>
      <c r="D877" s="62"/>
      <c r="E877" s="62"/>
      <c r="F877" s="62"/>
      <c r="G877" s="62"/>
    </row>
    <row r="878" spans="1:7" ht="14">
      <c r="A878" s="62"/>
      <c r="B878" s="62"/>
      <c r="C878" s="62"/>
      <c r="D878" s="62"/>
      <c r="E878" s="62"/>
      <c r="F878" s="62"/>
      <c r="G878" s="62"/>
    </row>
    <row r="879" spans="1:7" ht="14">
      <c r="A879" s="62"/>
      <c r="B879" s="62"/>
      <c r="C879" s="62"/>
      <c r="D879" s="62"/>
      <c r="E879" s="62"/>
      <c r="F879" s="62"/>
      <c r="G879" s="62"/>
    </row>
    <row r="880" spans="1:7" ht="14">
      <c r="A880" s="62"/>
      <c r="B880" s="62"/>
      <c r="C880" s="62"/>
      <c r="D880" s="62"/>
      <c r="E880" s="62"/>
      <c r="F880" s="62"/>
      <c r="G880" s="62"/>
    </row>
    <row r="881" spans="1:7" ht="14">
      <c r="A881" s="62"/>
      <c r="B881" s="62"/>
      <c r="C881" s="62"/>
      <c r="D881" s="62"/>
      <c r="E881" s="62"/>
      <c r="F881" s="62"/>
      <c r="G881" s="62"/>
    </row>
    <row r="882" spans="1:7" ht="14">
      <c r="A882" s="62"/>
      <c r="B882" s="62"/>
      <c r="C882" s="62"/>
      <c r="D882" s="62"/>
      <c r="E882" s="62"/>
      <c r="F882" s="62"/>
      <c r="G882" s="62"/>
    </row>
    <row r="883" spans="1:7" ht="14">
      <c r="A883" s="62"/>
      <c r="B883" s="62"/>
      <c r="C883" s="62"/>
      <c r="D883" s="62"/>
      <c r="E883" s="62"/>
      <c r="F883" s="62"/>
      <c r="G883" s="62"/>
    </row>
    <row r="884" spans="1:7" ht="14">
      <c r="A884" s="62"/>
      <c r="B884" s="62"/>
      <c r="C884" s="62"/>
      <c r="D884" s="62"/>
      <c r="E884" s="62"/>
      <c r="F884" s="62"/>
      <c r="G884" s="62"/>
    </row>
    <row r="885" spans="1:7" ht="14">
      <c r="A885" s="62"/>
      <c r="B885" s="62"/>
      <c r="C885" s="62"/>
      <c r="D885" s="62"/>
      <c r="E885" s="62"/>
      <c r="F885" s="62"/>
      <c r="G885" s="62"/>
    </row>
    <row r="886" spans="1:7" ht="14">
      <c r="A886" s="62"/>
      <c r="B886" s="62"/>
      <c r="C886" s="62"/>
      <c r="D886" s="62"/>
      <c r="E886" s="62"/>
      <c r="F886" s="62"/>
      <c r="G886" s="62"/>
    </row>
    <row r="887" spans="1:7" ht="14">
      <c r="A887" s="62"/>
      <c r="B887" s="62"/>
      <c r="C887" s="62"/>
      <c r="D887" s="62"/>
      <c r="E887" s="62"/>
      <c r="F887" s="62"/>
      <c r="G887" s="62"/>
    </row>
    <row r="888" spans="1:7" ht="14">
      <c r="A888" s="62"/>
      <c r="B888" s="62"/>
      <c r="C888" s="62"/>
      <c r="D888" s="62"/>
      <c r="E888" s="62"/>
      <c r="F888" s="62"/>
      <c r="G888" s="62"/>
    </row>
    <row r="889" spans="1:7" ht="14">
      <c r="A889" s="62"/>
      <c r="B889" s="62"/>
      <c r="C889" s="62"/>
      <c r="D889" s="62"/>
      <c r="E889" s="62"/>
      <c r="F889" s="62"/>
      <c r="G889" s="62"/>
    </row>
    <row r="890" spans="1:7" ht="14">
      <c r="A890" s="62"/>
      <c r="B890" s="62"/>
      <c r="C890" s="62"/>
      <c r="D890" s="62"/>
      <c r="E890" s="62"/>
      <c r="F890" s="62"/>
      <c r="G890" s="62"/>
    </row>
    <row r="891" spans="1:7" ht="14">
      <c r="A891" s="62"/>
      <c r="B891" s="62"/>
      <c r="C891" s="62"/>
      <c r="D891" s="62"/>
      <c r="E891" s="62"/>
      <c r="F891" s="62"/>
      <c r="G891" s="62"/>
    </row>
    <row r="892" spans="1:7" ht="14">
      <c r="A892" s="62"/>
      <c r="B892" s="62"/>
      <c r="C892" s="62"/>
      <c r="D892" s="62"/>
      <c r="E892" s="62"/>
      <c r="F892" s="62"/>
      <c r="G892" s="62"/>
    </row>
    <row r="893" spans="1:7" ht="14">
      <c r="A893" s="62"/>
      <c r="B893" s="62"/>
      <c r="C893" s="62"/>
      <c r="D893" s="62"/>
      <c r="E893" s="62"/>
      <c r="F893" s="62"/>
      <c r="G893" s="62"/>
    </row>
    <row r="894" spans="1:7" ht="14">
      <c r="A894" s="62"/>
      <c r="B894" s="62"/>
      <c r="C894" s="62"/>
      <c r="D894" s="62"/>
      <c r="E894" s="62"/>
      <c r="F894" s="62"/>
      <c r="G894" s="62"/>
    </row>
    <row r="895" spans="1:7" ht="14">
      <c r="A895" s="62"/>
      <c r="B895" s="62"/>
      <c r="C895" s="62"/>
      <c r="D895" s="62"/>
      <c r="E895" s="62"/>
      <c r="F895" s="62"/>
      <c r="G895" s="62"/>
    </row>
    <row r="896" spans="1:7" ht="14">
      <c r="A896" s="62"/>
      <c r="B896" s="62"/>
      <c r="C896" s="62"/>
      <c r="D896" s="62"/>
      <c r="E896" s="62"/>
      <c r="F896" s="62"/>
      <c r="G896" s="62"/>
    </row>
    <row r="897" spans="1:7" ht="14">
      <c r="A897" s="62"/>
      <c r="B897" s="62"/>
      <c r="C897" s="62"/>
      <c r="D897" s="62"/>
      <c r="E897" s="62"/>
      <c r="F897" s="62"/>
      <c r="G897" s="62"/>
    </row>
    <row r="898" spans="1:7" ht="14">
      <c r="A898" s="62"/>
      <c r="B898" s="62"/>
      <c r="C898" s="62"/>
      <c r="D898" s="62"/>
      <c r="E898" s="62"/>
      <c r="F898" s="62"/>
      <c r="G898" s="62"/>
    </row>
    <row r="899" spans="1:7" ht="14">
      <c r="A899" s="62"/>
      <c r="B899" s="62"/>
      <c r="C899" s="62"/>
      <c r="D899" s="62"/>
      <c r="E899" s="62"/>
      <c r="F899" s="62"/>
      <c r="G899" s="62"/>
    </row>
    <row r="900" spans="1:7" ht="14">
      <c r="A900" s="62"/>
      <c r="B900" s="62"/>
      <c r="C900" s="62"/>
      <c r="D900" s="62"/>
      <c r="E900" s="62"/>
      <c r="F900" s="62"/>
      <c r="G900" s="62"/>
    </row>
    <row r="901" spans="1:7" ht="14">
      <c r="A901" s="62"/>
      <c r="B901" s="62"/>
      <c r="C901" s="62"/>
      <c r="D901" s="62"/>
      <c r="E901" s="62"/>
      <c r="F901" s="62"/>
      <c r="G901" s="62"/>
    </row>
    <row r="902" spans="1:7" ht="14">
      <c r="A902" s="62"/>
      <c r="B902" s="62"/>
      <c r="C902" s="62"/>
      <c r="D902" s="62"/>
      <c r="E902" s="62"/>
      <c r="F902" s="62"/>
      <c r="G902" s="62"/>
    </row>
    <row r="903" spans="1:7" ht="14">
      <c r="A903" s="62"/>
      <c r="B903" s="62"/>
      <c r="C903" s="62"/>
      <c r="D903" s="62"/>
      <c r="E903" s="62"/>
      <c r="F903" s="62"/>
      <c r="G903" s="62"/>
    </row>
    <row r="904" spans="1:7" ht="14">
      <c r="A904" s="62"/>
      <c r="B904" s="62"/>
      <c r="C904" s="62"/>
      <c r="D904" s="62"/>
      <c r="E904" s="62"/>
      <c r="F904" s="62"/>
      <c r="G904" s="62"/>
    </row>
    <row r="905" spans="1:7" ht="14">
      <c r="A905" s="62"/>
      <c r="B905" s="62"/>
      <c r="C905" s="62"/>
      <c r="D905" s="62"/>
      <c r="E905" s="62"/>
      <c r="F905" s="62"/>
      <c r="G905" s="62"/>
    </row>
    <row r="906" spans="1:7" ht="14">
      <c r="A906" s="62"/>
      <c r="B906" s="62"/>
      <c r="C906" s="62"/>
      <c r="D906" s="62"/>
      <c r="E906" s="62"/>
      <c r="F906" s="62"/>
      <c r="G906" s="62"/>
    </row>
    <row r="907" spans="1:7" ht="14">
      <c r="A907" s="62"/>
      <c r="B907" s="62"/>
      <c r="C907" s="62"/>
      <c r="D907" s="62"/>
      <c r="E907" s="62"/>
      <c r="F907" s="62"/>
      <c r="G907" s="62"/>
    </row>
    <row r="908" spans="1:7" ht="14">
      <c r="A908" s="62"/>
      <c r="B908" s="62"/>
      <c r="C908" s="62"/>
      <c r="D908" s="62"/>
      <c r="E908" s="62"/>
      <c r="F908" s="62"/>
      <c r="G908" s="62"/>
    </row>
    <row r="909" spans="1:7" ht="14">
      <c r="A909" s="62"/>
      <c r="B909" s="62"/>
      <c r="C909" s="62"/>
      <c r="D909" s="62"/>
      <c r="E909" s="62"/>
      <c r="F909" s="62"/>
      <c r="G909" s="62"/>
    </row>
    <row r="910" spans="1:7" ht="14">
      <c r="A910" s="62"/>
      <c r="B910" s="62"/>
      <c r="C910" s="62"/>
      <c r="D910" s="62"/>
      <c r="E910" s="62"/>
      <c r="F910" s="62"/>
      <c r="G910" s="62"/>
    </row>
    <row r="911" spans="1:7" ht="14">
      <c r="A911" s="62"/>
      <c r="B911" s="62"/>
      <c r="C911" s="62"/>
      <c r="D911" s="62"/>
      <c r="E911" s="62"/>
      <c r="F911" s="62"/>
      <c r="G911" s="62"/>
    </row>
    <row r="912" spans="1:7" ht="14">
      <c r="A912" s="62"/>
      <c r="B912" s="62"/>
      <c r="C912" s="62"/>
      <c r="D912" s="62"/>
      <c r="E912" s="62"/>
      <c r="F912" s="62"/>
      <c r="G912" s="62"/>
    </row>
    <row r="913" spans="1:7" ht="14">
      <c r="A913" s="62"/>
      <c r="B913" s="62"/>
      <c r="C913" s="62"/>
      <c r="D913" s="62"/>
      <c r="E913" s="62"/>
      <c r="F913" s="62"/>
      <c r="G913" s="62"/>
    </row>
    <row r="914" spans="1:7" ht="14">
      <c r="A914" s="62"/>
      <c r="B914" s="62"/>
      <c r="C914" s="62"/>
      <c r="D914" s="62"/>
      <c r="E914" s="62"/>
      <c r="F914" s="62"/>
      <c r="G914" s="62"/>
    </row>
    <row r="915" spans="1:7" ht="14">
      <c r="A915" s="62"/>
      <c r="B915" s="62"/>
      <c r="C915" s="62"/>
      <c r="D915" s="62"/>
      <c r="E915" s="62"/>
      <c r="F915" s="62"/>
      <c r="G915" s="62"/>
    </row>
    <row r="916" spans="1:7" ht="14">
      <c r="A916" s="62"/>
      <c r="B916" s="62"/>
      <c r="C916" s="62"/>
      <c r="D916" s="62"/>
      <c r="E916" s="62"/>
      <c r="F916" s="62"/>
      <c r="G916" s="62"/>
    </row>
    <row r="917" spans="1:7" ht="14">
      <c r="A917" s="62"/>
      <c r="B917" s="62"/>
      <c r="C917" s="62"/>
      <c r="D917" s="62"/>
      <c r="E917" s="62"/>
      <c r="F917" s="62"/>
      <c r="G917" s="62"/>
    </row>
    <row r="918" spans="1:7" ht="14">
      <c r="A918" s="62"/>
      <c r="B918" s="62"/>
      <c r="C918" s="62"/>
      <c r="D918" s="62"/>
      <c r="E918" s="62"/>
      <c r="F918" s="62"/>
      <c r="G918" s="62"/>
    </row>
    <row r="919" spans="1:7" ht="14">
      <c r="A919" s="62"/>
      <c r="B919" s="62"/>
      <c r="C919" s="62"/>
      <c r="D919" s="62"/>
      <c r="E919" s="62"/>
      <c r="F919" s="62"/>
      <c r="G919" s="62"/>
    </row>
    <row r="920" spans="1:7" ht="14">
      <c r="A920" s="62"/>
      <c r="B920" s="62"/>
      <c r="C920" s="62"/>
      <c r="D920" s="62"/>
      <c r="E920" s="62"/>
      <c r="F920" s="62"/>
      <c r="G920" s="62"/>
    </row>
    <row r="921" spans="1:7" ht="14">
      <c r="A921" s="62"/>
      <c r="B921" s="62"/>
      <c r="C921" s="62"/>
      <c r="D921" s="62"/>
      <c r="E921" s="62"/>
      <c r="F921" s="62"/>
      <c r="G921" s="62"/>
    </row>
    <row r="922" spans="1:7" ht="14">
      <c r="A922" s="62"/>
      <c r="B922" s="62"/>
      <c r="C922" s="62"/>
      <c r="D922" s="62"/>
      <c r="E922" s="62"/>
      <c r="F922" s="62"/>
      <c r="G922" s="62"/>
    </row>
    <row r="923" spans="1:7" ht="14">
      <c r="A923" s="62"/>
      <c r="B923" s="62"/>
      <c r="C923" s="62"/>
      <c r="D923" s="62"/>
      <c r="E923" s="62"/>
      <c r="F923" s="62"/>
      <c r="G923" s="62"/>
    </row>
    <row r="924" spans="1:7" ht="14">
      <c r="A924" s="62"/>
      <c r="B924" s="62"/>
      <c r="C924" s="62"/>
      <c r="D924" s="62"/>
      <c r="E924" s="62"/>
      <c r="F924" s="62"/>
      <c r="G924" s="62"/>
    </row>
    <row r="925" spans="1:7" ht="14">
      <c r="A925" s="62"/>
      <c r="B925" s="62"/>
      <c r="C925" s="62"/>
      <c r="D925" s="62"/>
      <c r="E925" s="62"/>
      <c r="F925" s="62"/>
      <c r="G925" s="62"/>
    </row>
    <row r="926" spans="1:7" ht="14">
      <c r="A926" s="62"/>
      <c r="B926" s="62"/>
      <c r="C926" s="62"/>
      <c r="D926" s="62"/>
      <c r="E926" s="62"/>
      <c r="F926" s="62"/>
      <c r="G926" s="62"/>
    </row>
    <row r="927" spans="1:7" ht="14">
      <c r="A927" s="62"/>
      <c r="B927" s="62"/>
      <c r="C927" s="62"/>
      <c r="D927" s="62"/>
      <c r="E927" s="62"/>
      <c r="F927" s="62"/>
      <c r="G927" s="62"/>
    </row>
    <row r="928" spans="1:7" ht="14">
      <c r="A928" s="62"/>
      <c r="B928" s="62"/>
      <c r="C928" s="62"/>
      <c r="D928" s="62"/>
      <c r="E928" s="62"/>
      <c r="F928" s="62"/>
      <c r="G928" s="62"/>
    </row>
    <row r="929" spans="1:7" ht="14">
      <c r="A929" s="62"/>
      <c r="B929" s="62"/>
      <c r="C929" s="62"/>
      <c r="D929" s="62"/>
      <c r="E929" s="62"/>
      <c r="F929" s="62"/>
      <c r="G929" s="62"/>
    </row>
    <row r="930" spans="1:7" ht="14">
      <c r="A930" s="62"/>
      <c r="B930" s="62"/>
      <c r="C930" s="62"/>
      <c r="D930" s="62"/>
      <c r="E930" s="62"/>
      <c r="F930" s="62"/>
      <c r="G930" s="62"/>
    </row>
    <row r="931" spans="1:7" ht="14">
      <c r="A931" s="62"/>
      <c r="B931" s="62"/>
      <c r="C931" s="62"/>
      <c r="D931" s="62"/>
      <c r="E931" s="62"/>
      <c r="F931" s="62"/>
      <c r="G931" s="62"/>
    </row>
    <row r="932" spans="1:7" ht="14">
      <c r="A932" s="62"/>
      <c r="B932" s="62"/>
      <c r="C932" s="62"/>
      <c r="D932" s="62"/>
      <c r="E932" s="62"/>
      <c r="F932" s="62"/>
      <c r="G932" s="62"/>
    </row>
    <row r="933" spans="1:7" ht="14">
      <c r="A933" s="62"/>
      <c r="B933" s="62"/>
      <c r="C933" s="62"/>
      <c r="D933" s="62"/>
      <c r="E933" s="62"/>
      <c r="F933" s="62"/>
      <c r="G933" s="62"/>
    </row>
    <row r="934" spans="1:7" ht="14">
      <c r="A934" s="62"/>
      <c r="B934" s="62"/>
      <c r="C934" s="62"/>
      <c r="D934" s="62"/>
      <c r="E934" s="62"/>
      <c r="F934" s="62"/>
      <c r="G934" s="62"/>
    </row>
    <row r="935" spans="1:7" ht="14">
      <c r="A935" s="62"/>
      <c r="B935" s="62"/>
      <c r="C935" s="62"/>
      <c r="D935" s="62"/>
      <c r="E935" s="62"/>
      <c r="F935" s="62"/>
      <c r="G935" s="62"/>
    </row>
    <row r="936" spans="1:7" ht="14">
      <c r="A936" s="62"/>
      <c r="B936" s="62"/>
      <c r="C936" s="62"/>
      <c r="D936" s="62"/>
      <c r="E936" s="62"/>
      <c r="F936" s="62"/>
      <c r="G936" s="62"/>
    </row>
    <row r="937" spans="1:7" ht="14">
      <c r="A937" s="62"/>
      <c r="B937" s="62"/>
      <c r="C937" s="62"/>
      <c r="D937" s="62"/>
      <c r="E937" s="62"/>
      <c r="F937" s="62"/>
      <c r="G937" s="62"/>
    </row>
    <row r="938" spans="1:7" ht="14">
      <c r="A938" s="62"/>
      <c r="B938" s="62"/>
      <c r="C938" s="62"/>
      <c r="D938" s="62"/>
      <c r="E938" s="62"/>
      <c r="F938" s="62"/>
      <c r="G938" s="62"/>
    </row>
    <row r="939" spans="1:7" ht="14">
      <c r="A939" s="62"/>
      <c r="B939" s="62"/>
      <c r="C939" s="62"/>
      <c r="D939" s="62"/>
      <c r="E939" s="62"/>
      <c r="F939" s="62"/>
      <c r="G939" s="62"/>
    </row>
    <row r="940" spans="1:7" ht="14">
      <c r="A940" s="62"/>
      <c r="B940" s="62"/>
      <c r="C940" s="62"/>
      <c r="D940" s="62"/>
      <c r="E940" s="62"/>
      <c r="F940" s="62"/>
      <c r="G940" s="62"/>
    </row>
    <row r="941" spans="1:7" ht="14">
      <c r="A941" s="62"/>
      <c r="B941" s="62"/>
      <c r="C941" s="62"/>
      <c r="D941" s="62"/>
      <c r="E941" s="62"/>
      <c r="F941" s="62"/>
      <c r="G941" s="62"/>
    </row>
    <row r="942" spans="1:7" ht="14">
      <c r="A942" s="62"/>
      <c r="B942" s="62"/>
      <c r="C942" s="62"/>
      <c r="D942" s="62"/>
      <c r="E942" s="62"/>
      <c r="F942" s="62"/>
      <c r="G942" s="62"/>
    </row>
    <row r="943" spans="1:7" ht="14">
      <c r="A943" s="62"/>
      <c r="B943" s="62"/>
      <c r="C943" s="62"/>
      <c r="D943" s="62"/>
      <c r="E943" s="62"/>
      <c r="F943" s="62"/>
      <c r="G943" s="62"/>
    </row>
    <row r="944" spans="1:7" ht="14">
      <c r="A944" s="62"/>
      <c r="B944" s="62"/>
      <c r="C944" s="62"/>
      <c r="D944" s="62"/>
      <c r="E944" s="62"/>
      <c r="F944" s="62"/>
      <c r="G944" s="62"/>
    </row>
    <row r="945" spans="1:7" ht="14">
      <c r="A945" s="62"/>
      <c r="B945" s="62"/>
      <c r="C945" s="62"/>
      <c r="D945" s="62"/>
      <c r="E945" s="62"/>
      <c r="F945" s="62"/>
      <c r="G945" s="62"/>
    </row>
    <row r="946" spans="1:7" ht="14">
      <c r="A946" s="62"/>
      <c r="B946" s="62"/>
      <c r="C946" s="62"/>
      <c r="D946" s="62"/>
      <c r="E946" s="62"/>
      <c r="F946" s="62"/>
      <c r="G946" s="62"/>
    </row>
    <row r="947" spans="1:7" ht="14">
      <c r="A947" s="62"/>
      <c r="B947" s="62"/>
      <c r="C947" s="62"/>
      <c r="D947" s="62"/>
      <c r="E947" s="62"/>
      <c r="F947" s="62"/>
      <c r="G947" s="62"/>
    </row>
    <row r="948" spans="1:7" ht="14">
      <c r="A948" s="62"/>
      <c r="B948" s="62"/>
      <c r="C948" s="62"/>
      <c r="D948" s="62"/>
      <c r="E948" s="62"/>
      <c r="F948" s="62"/>
      <c r="G948" s="62"/>
    </row>
    <row r="949" spans="1:7" ht="14">
      <c r="A949" s="62"/>
      <c r="B949" s="62"/>
      <c r="C949" s="62"/>
      <c r="D949" s="62"/>
      <c r="E949" s="62"/>
      <c r="F949" s="62"/>
      <c r="G949" s="62"/>
    </row>
    <row r="950" spans="1:7" ht="14">
      <c r="A950" s="62"/>
      <c r="B950" s="62"/>
      <c r="C950" s="62"/>
      <c r="D950" s="62"/>
      <c r="E950" s="62"/>
      <c r="F950" s="62"/>
      <c r="G950" s="62"/>
    </row>
    <row r="951" spans="1:7" ht="14">
      <c r="A951" s="62"/>
      <c r="B951" s="62"/>
      <c r="C951" s="62"/>
      <c r="D951" s="62"/>
      <c r="E951" s="62"/>
      <c r="F951" s="62"/>
      <c r="G951" s="62"/>
    </row>
    <row r="952" spans="1:7" ht="14">
      <c r="A952" s="62"/>
      <c r="B952" s="62"/>
      <c r="C952" s="62"/>
      <c r="D952" s="62"/>
      <c r="E952" s="62"/>
      <c r="F952" s="62"/>
      <c r="G952" s="62"/>
    </row>
    <row r="953" spans="1:7" ht="14">
      <c r="A953" s="62"/>
      <c r="B953" s="62"/>
      <c r="C953" s="62"/>
      <c r="D953" s="62"/>
      <c r="E953" s="62"/>
      <c r="F953" s="62"/>
      <c r="G953" s="62"/>
    </row>
    <row r="954" spans="1:7" ht="14">
      <c r="A954" s="62"/>
      <c r="B954" s="62"/>
      <c r="C954" s="62"/>
      <c r="D954" s="62"/>
      <c r="E954" s="62"/>
      <c r="F954" s="62"/>
      <c r="G954" s="62"/>
    </row>
    <row r="955" spans="1:7" ht="14">
      <c r="A955" s="62"/>
      <c r="B955" s="62"/>
      <c r="C955" s="62"/>
      <c r="D955" s="62"/>
      <c r="E955" s="62"/>
      <c r="F955" s="62"/>
      <c r="G955" s="62"/>
    </row>
    <row r="956" spans="1:7" ht="14">
      <c r="A956" s="62"/>
      <c r="B956" s="62"/>
      <c r="C956" s="62"/>
      <c r="D956" s="62"/>
      <c r="E956" s="62"/>
      <c r="F956" s="62"/>
      <c r="G956" s="62"/>
    </row>
    <row r="957" spans="1:7" ht="14">
      <c r="A957" s="62"/>
      <c r="B957" s="62"/>
      <c r="C957" s="62"/>
      <c r="D957" s="62"/>
      <c r="E957" s="62"/>
      <c r="F957" s="62"/>
      <c r="G957" s="62"/>
    </row>
    <row r="958" spans="1:7" ht="14">
      <c r="A958" s="62"/>
      <c r="B958" s="62"/>
      <c r="C958" s="62"/>
      <c r="D958" s="62"/>
      <c r="E958" s="62"/>
      <c r="F958" s="62"/>
      <c r="G958" s="62"/>
    </row>
    <row r="959" spans="1:7" ht="14">
      <c r="A959" s="62"/>
      <c r="B959" s="62"/>
      <c r="C959" s="62"/>
      <c r="D959" s="62"/>
      <c r="E959" s="62"/>
      <c r="F959" s="62"/>
      <c r="G959" s="62"/>
    </row>
    <row r="960" spans="1:7" ht="14">
      <c r="A960" s="62"/>
      <c r="B960" s="62"/>
      <c r="C960" s="62"/>
      <c r="D960" s="62"/>
      <c r="E960" s="62"/>
      <c r="F960" s="62"/>
      <c r="G960" s="62"/>
    </row>
    <row r="961" spans="1:7" ht="14">
      <c r="A961" s="62"/>
      <c r="B961" s="62"/>
      <c r="C961" s="62"/>
      <c r="D961" s="62"/>
      <c r="E961" s="62"/>
      <c r="F961" s="62"/>
      <c r="G961" s="62"/>
    </row>
    <row r="962" spans="1:7" ht="14">
      <c r="A962" s="62"/>
      <c r="B962" s="62"/>
      <c r="C962" s="62"/>
      <c r="D962" s="62"/>
      <c r="E962" s="62"/>
      <c r="F962" s="62"/>
      <c r="G962" s="62"/>
    </row>
    <row r="963" spans="1:7" ht="14">
      <c r="A963" s="62"/>
      <c r="B963" s="62"/>
      <c r="C963" s="62"/>
      <c r="D963" s="62"/>
      <c r="E963" s="62"/>
      <c r="F963" s="62"/>
      <c r="G963" s="62"/>
    </row>
    <row r="964" spans="1:7" ht="14">
      <c r="A964" s="62"/>
      <c r="B964" s="62"/>
      <c r="C964" s="62"/>
      <c r="D964" s="62"/>
      <c r="E964" s="62"/>
      <c r="F964" s="62"/>
      <c r="G964" s="62"/>
    </row>
    <row r="965" spans="1:7" ht="14">
      <c r="A965" s="62"/>
      <c r="B965" s="62"/>
      <c r="C965" s="62"/>
      <c r="D965" s="62"/>
      <c r="E965" s="62"/>
      <c r="F965" s="62"/>
      <c r="G965" s="62"/>
    </row>
    <row r="966" spans="1:7" ht="14">
      <c r="A966" s="62"/>
      <c r="B966" s="62"/>
      <c r="C966" s="62"/>
      <c r="D966" s="62"/>
      <c r="E966" s="62"/>
      <c r="F966" s="62"/>
      <c r="G966" s="62"/>
    </row>
    <row r="967" spans="1:7" ht="14">
      <c r="A967" s="62"/>
      <c r="B967" s="62"/>
      <c r="C967" s="62"/>
      <c r="D967" s="62"/>
      <c r="E967" s="62"/>
      <c r="F967" s="62"/>
      <c r="G967" s="62"/>
    </row>
    <row r="968" spans="1:7" ht="14">
      <c r="A968" s="62"/>
      <c r="B968" s="62"/>
      <c r="C968" s="62"/>
      <c r="D968" s="62"/>
      <c r="E968" s="62"/>
      <c r="F968" s="62"/>
      <c r="G968" s="62"/>
    </row>
    <row r="969" spans="1:7" ht="14">
      <c r="A969" s="62"/>
      <c r="B969" s="62"/>
      <c r="C969" s="62"/>
      <c r="D969" s="62"/>
      <c r="E969" s="62"/>
      <c r="F969" s="62"/>
      <c r="G969" s="62"/>
    </row>
    <row r="970" spans="1:7" ht="14">
      <c r="A970" s="62"/>
      <c r="B970" s="62"/>
      <c r="C970" s="62"/>
      <c r="D970" s="62"/>
      <c r="E970" s="62"/>
      <c r="F970" s="62"/>
      <c r="G970" s="62"/>
    </row>
    <row r="971" spans="1:7" ht="14">
      <c r="A971" s="62"/>
      <c r="B971" s="62"/>
      <c r="C971" s="62"/>
      <c r="D971" s="62"/>
      <c r="E971" s="62"/>
      <c r="F971" s="62"/>
      <c r="G971" s="62"/>
    </row>
    <row r="972" spans="1:7" ht="14">
      <c r="A972" s="62"/>
      <c r="B972" s="62"/>
      <c r="C972" s="62"/>
      <c r="D972" s="62"/>
      <c r="E972" s="62"/>
      <c r="F972" s="62"/>
      <c r="G972" s="62"/>
    </row>
    <row r="973" spans="1:7" ht="14">
      <c r="A973" s="62"/>
      <c r="B973" s="62"/>
      <c r="C973" s="62"/>
      <c r="D973" s="62"/>
      <c r="E973" s="62"/>
      <c r="F973" s="62"/>
      <c r="G973" s="62"/>
    </row>
    <row r="974" spans="1:7" ht="14">
      <c r="A974" s="62"/>
      <c r="B974" s="62"/>
      <c r="C974" s="62"/>
      <c r="D974" s="62"/>
      <c r="E974" s="62"/>
      <c r="F974" s="62"/>
      <c r="G974" s="62"/>
    </row>
    <row r="975" spans="1:7" ht="14">
      <c r="A975" s="62"/>
      <c r="B975" s="62"/>
      <c r="C975" s="62"/>
      <c r="D975" s="62"/>
      <c r="E975" s="62"/>
      <c r="F975" s="62"/>
      <c r="G975" s="62"/>
    </row>
    <row r="976" spans="1:7" ht="14">
      <c r="A976" s="62"/>
      <c r="B976" s="62"/>
      <c r="C976" s="62"/>
      <c r="D976" s="62"/>
      <c r="E976" s="62"/>
      <c r="F976" s="62"/>
      <c r="G976" s="62"/>
    </row>
    <row r="977" spans="1:7" ht="14">
      <c r="A977" s="62"/>
      <c r="B977" s="62"/>
      <c r="C977" s="62"/>
      <c r="D977" s="62"/>
      <c r="E977" s="62"/>
      <c r="F977" s="62"/>
      <c r="G977" s="62"/>
    </row>
    <row r="978" spans="1:7" ht="14">
      <c r="A978" s="62"/>
      <c r="B978" s="62"/>
      <c r="C978" s="62"/>
      <c r="D978" s="62"/>
      <c r="E978" s="62"/>
      <c r="F978" s="62"/>
      <c r="G978" s="62"/>
    </row>
    <row r="979" spans="1:7" ht="14">
      <c r="A979" s="62"/>
      <c r="B979" s="62"/>
      <c r="C979" s="62"/>
      <c r="D979" s="62"/>
      <c r="E979" s="62"/>
      <c r="F979" s="62"/>
      <c r="G979" s="62"/>
    </row>
    <row r="980" spans="1:7" ht="14">
      <c r="A980" s="62"/>
      <c r="B980" s="62"/>
      <c r="C980" s="62"/>
      <c r="D980" s="62"/>
      <c r="E980" s="62"/>
      <c r="F980" s="62"/>
      <c r="G980" s="62"/>
    </row>
    <row r="981" spans="1:7" ht="14">
      <c r="A981" s="62"/>
      <c r="B981" s="62"/>
      <c r="C981" s="62"/>
      <c r="D981" s="62"/>
      <c r="E981" s="62"/>
      <c r="F981" s="62"/>
      <c r="G981" s="62"/>
    </row>
    <row r="982" spans="1:7" ht="14">
      <c r="A982" s="62"/>
      <c r="B982" s="62"/>
      <c r="C982" s="62"/>
      <c r="D982" s="62"/>
      <c r="E982" s="62"/>
      <c r="F982" s="62"/>
      <c r="G982" s="62"/>
    </row>
    <row r="983" spans="1:7" ht="14">
      <c r="A983" s="62"/>
      <c r="B983" s="62"/>
      <c r="C983" s="62"/>
      <c r="D983" s="62"/>
      <c r="E983" s="62"/>
      <c r="F983" s="62"/>
      <c r="G983" s="62"/>
    </row>
    <row r="984" spans="1:7" ht="14">
      <c r="A984" s="62"/>
      <c r="B984" s="62"/>
      <c r="C984" s="62"/>
      <c r="D984" s="62"/>
      <c r="E984" s="62"/>
      <c r="F984" s="62"/>
      <c r="G984" s="62"/>
    </row>
    <row r="985" spans="1:7" ht="14">
      <c r="A985" s="62"/>
      <c r="B985" s="62"/>
      <c r="C985" s="62"/>
      <c r="D985" s="62"/>
      <c r="E985" s="62"/>
      <c r="F985" s="62"/>
      <c r="G985" s="62"/>
    </row>
    <row r="986" spans="1:7" ht="14">
      <c r="A986" s="62"/>
      <c r="B986" s="62"/>
      <c r="C986" s="62"/>
      <c r="D986" s="62"/>
      <c r="E986" s="62"/>
      <c r="F986" s="62"/>
      <c r="G986" s="62"/>
    </row>
    <row r="987" spans="1:7" ht="14">
      <c r="A987" s="62"/>
      <c r="B987" s="62"/>
      <c r="C987" s="62"/>
      <c r="D987" s="62"/>
      <c r="E987" s="62"/>
      <c r="F987" s="62"/>
      <c r="G987" s="62"/>
    </row>
    <row r="988" spans="1:7" ht="14">
      <c r="A988" s="62"/>
      <c r="B988" s="62"/>
      <c r="C988" s="62"/>
      <c r="D988" s="62"/>
      <c r="E988" s="62"/>
      <c r="F988" s="62"/>
      <c r="G988" s="62"/>
    </row>
    <row r="989" spans="1:7" ht="14">
      <c r="A989" s="62"/>
      <c r="B989" s="62"/>
      <c r="C989" s="62"/>
      <c r="D989" s="62"/>
      <c r="E989" s="62"/>
      <c r="F989" s="62"/>
      <c r="G989" s="62"/>
    </row>
    <row r="990" spans="1:7" ht="14">
      <c r="A990" s="62"/>
      <c r="B990" s="62"/>
      <c r="C990" s="62"/>
      <c r="D990" s="62"/>
      <c r="E990" s="62"/>
      <c r="F990" s="62"/>
      <c r="G990" s="62"/>
    </row>
    <row r="991" spans="1:7" ht="14">
      <c r="A991" s="62"/>
      <c r="B991" s="62"/>
      <c r="C991" s="62"/>
      <c r="D991" s="62"/>
      <c r="E991" s="62"/>
      <c r="F991" s="62"/>
      <c r="G991" s="62"/>
    </row>
    <row r="992" spans="1:7" ht="14">
      <c r="A992" s="62"/>
      <c r="B992" s="62"/>
      <c r="C992" s="62"/>
      <c r="D992" s="62"/>
      <c r="E992" s="62"/>
      <c r="F992" s="62"/>
      <c r="G992" s="62"/>
    </row>
    <row r="993" spans="1:7" ht="14">
      <c r="A993" s="62"/>
      <c r="B993" s="62"/>
      <c r="C993" s="62"/>
      <c r="D993" s="62"/>
      <c r="E993" s="62"/>
      <c r="F993" s="62"/>
      <c r="G993" s="62"/>
    </row>
    <row r="994" spans="1:7" ht="14">
      <c r="A994" s="62"/>
      <c r="B994" s="62"/>
      <c r="C994" s="62"/>
      <c r="D994" s="62"/>
      <c r="E994" s="62"/>
      <c r="F994" s="62"/>
      <c r="G994" s="62"/>
    </row>
    <row r="995" spans="1:7" ht="14">
      <c r="A995" s="62"/>
      <c r="B995" s="62"/>
      <c r="C995" s="62"/>
      <c r="D995" s="62"/>
      <c r="E995" s="62"/>
      <c r="F995" s="62"/>
      <c r="G995" s="62"/>
    </row>
    <row r="996" spans="1:7" ht="14">
      <c r="A996" s="62"/>
      <c r="B996" s="62"/>
      <c r="C996" s="62"/>
      <c r="D996" s="62"/>
      <c r="E996" s="62"/>
      <c r="F996" s="62"/>
      <c r="G996" s="62"/>
    </row>
    <row r="997" spans="1:7" ht="14">
      <c r="A997" s="62"/>
      <c r="B997" s="62"/>
      <c r="C997" s="62"/>
      <c r="D997" s="62"/>
      <c r="E997" s="62"/>
      <c r="F997" s="62"/>
      <c r="G997" s="62"/>
    </row>
    <row r="998" spans="1:7" ht="14">
      <c r="A998" s="62"/>
      <c r="B998" s="62"/>
      <c r="C998" s="62"/>
      <c r="D998" s="62"/>
      <c r="E998" s="62"/>
      <c r="F998" s="62"/>
      <c r="G998" s="62"/>
    </row>
    <row r="999" spans="1:7" ht="14">
      <c r="A999" s="62"/>
      <c r="B999" s="62"/>
      <c r="C999" s="62"/>
      <c r="D999" s="62"/>
      <c r="E999" s="62"/>
      <c r="F999" s="62"/>
      <c r="G999" s="62"/>
    </row>
    <row r="1000" spans="1:7" ht="14">
      <c r="A1000" s="62"/>
      <c r="B1000" s="62"/>
      <c r="C1000" s="62"/>
      <c r="D1000" s="62"/>
      <c r="E1000" s="62"/>
      <c r="F1000" s="62"/>
      <c r="G1000" s="62"/>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I254"/>
  <sheetViews>
    <sheetView workbookViewId="0">
      <pane ySplit="1" topLeftCell="A2" activePane="bottomLeft" state="frozen"/>
      <selection pane="bottomLeft" activeCell="B3" sqref="B3"/>
    </sheetView>
  </sheetViews>
  <sheetFormatPr baseColWidth="10" defaultColWidth="12.6640625" defaultRowHeight="15" customHeight="1"/>
  <cols>
    <col min="1" max="1" width="24.83203125" customWidth="1"/>
    <col min="2" max="2" width="20.6640625" customWidth="1"/>
    <col min="3" max="3" width="25.1640625" customWidth="1"/>
    <col min="4" max="4" width="46" customWidth="1"/>
    <col min="7" max="7" width="32.1640625" customWidth="1"/>
    <col min="8" max="8" width="28.6640625" customWidth="1"/>
    <col min="9" max="9" width="52.6640625" customWidth="1"/>
  </cols>
  <sheetData>
    <row r="1" spans="1:9" ht="15" customHeight="1">
      <c r="A1" s="76" t="s">
        <v>1</v>
      </c>
      <c r="B1" s="76" t="s">
        <v>2816</v>
      </c>
      <c r="C1" s="76" t="s">
        <v>2817</v>
      </c>
      <c r="D1" s="76" t="s">
        <v>2818</v>
      </c>
      <c r="E1" s="76" t="s">
        <v>2819</v>
      </c>
      <c r="F1" s="76" t="s">
        <v>2820</v>
      </c>
      <c r="G1" s="76" t="s">
        <v>4640</v>
      </c>
      <c r="H1" s="76" t="s">
        <v>4641</v>
      </c>
      <c r="I1" s="76" t="s">
        <v>4642</v>
      </c>
    </row>
    <row r="2" spans="1:9" ht="15" customHeight="1">
      <c r="A2" s="2" t="s">
        <v>23</v>
      </c>
      <c r="B2" s="2">
        <v>3</v>
      </c>
      <c r="C2" s="2" t="s">
        <v>3682</v>
      </c>
      <c r="D2" s="2" t="s">
        <v>4643</v>
      </c>
      <c r="E2" s="2"/>
      <c r="F2" s="2">
        <v>0</v>
      </c>
      <c r="G2" s="2" t="s">
        <v>3672</v>
      </c>
      <c r="H2" s="2"/>
      <c r="I2" s="2" t="s">
        <v>4644</v>
      </c>
    </row>
    <row r="3" spans="1:9" ht="15" customHeight="1">
      <c r="A3" s="2" t="s">
        <v>45</v>
      </c>
      <c r="B3" s="2">
        <v>2</v>
      </c>
      <c r="C3" s="2" t="s">
        <v>3659</v>
      </c>
      <c r="D3" s="2" t="s">
        <v>4645</v>
      </c>
      <c r="E3" s="2"/>
      <c r="F3" s="2">
        <v>1</v>
      </c>
      <c r="G3" s="2" t="s">
        <v>4646</v>
      </c>
      <c r="H3" s="2"/>
      <c r="I3" s="2" t="s">
        <v>4647</v>
      </c>
    </row>
    <row r="4" spans="1:9" ht="15" customHeight="1">
      <c r="A4" s="2" t="s">
        <v>13</v>
      </c>
      <c r="B4" s="2">
        <v>2</v>
      </c>
      <c r="C4" s="2" t="s">
        <v>3659</v>
      </c>
      <c r="D4" s="2" t="s">
        <v>4648</v>
      </c>
      <c r="E4" s="2"/>
      <c r="F4" s="2">
        <v>1</v>
      </c>
      <c r="G4" s="2" t="s">
        <v>4649</v>
      </c>
      <c r="H4" s="2"/>
      <c r="I4" s="2" t="s">
        <v>4650</v>
      </c>
    </row>
    <row r="5" spans="1:9" ht="15" customHeight="1">
      <c r="A5" s="2" t="s">
        <v>134</v>
      </c>
      <c r="B5" s="2">
        <v>1</v>
      </c>
      <c r="C5" s="2" t="s">
        <v>3659</v>
      </c>
      <c r="D5" s="2" t="s">
        <v>3672</v>
      </c>
      <c r="E5" s="2"/>
      <c r="F5" s="2">
        <v>0</v>
      </c>
      <c r="G5" s="2" t="s">
        <v>3672</v>
      </c>
      <c r="H5" s="2"/>
      <c r="I5" s="2" t="s">
        <v>4651</v>
      </c>
    </row>
    <row r="6" spans="1:9" ht="15" customHeight="1">
      <c r="A6" s="2" t="s">
        <v>83</v>
      </c>
      <c r="B6" s="2">
        <v>2</v>
      </c>
      <c r="C6" s="2" t="s">
        <v>3654</v>
      </c>
      <c r="D6" s="2" t="s">
        <v>4652</v>
      </c>
      <c r="E6" s="2"/>
      <c r="F6" s="2">
        <v>0</v>
      </c>
      <c r="G6" s="2" t="s">
        <v>3672</v>
      </c>
      <c r="H6" s="2"/>
      <c r="I6" s="2" t="s">
        <v>4653</v>
      </c>
    </row>
    <row r="7" spans="1:9" ht="15" customHeight="1">
      <c r="A7" s="2" t="s">
        <v>119</v>
      </c>
      <c r="B7" s="2">
        <v>2</v>
      </c>
      <c r="C7" s="2" t="s">
        <v>3654</v>
      </c>
      <c r="D7" s="2" t="s">
        <v>4654</v>
      </c>
      <c r="E7" s="2"/>
      <c r="F7" s="2">
        <v>1</v>
      </c>
      <c r="G7" s="2" t="s">
        <v>4655</v>
      </c>
      <c r="H7" s="2"/>
      <c r="I7" s="2" t="s">
        <v>4656</v>
      </c>
    </row>
    <row r="8" spans="1:9" ht="15" customHeight="1">
      <c r="A8" s="2" t="s">
        <v>199</v>
      </c>
      <c r="B8" s="2">
        <v>1</v>
      </c>
      <c r="C8" s="2" t="s">
        <v>3654</v>
      </c>
      <c r="D8" s="2" t="s">
        <v>3672</v>
      </c>
      <c r="E8" s="2"/>
      <c r="F8" s="2">
        <v>0</v>
      </c>
      <c r="G8" s="2" t="s">
        <v>3672</v>
      </c>
      <c r="H8" s="2"/>
      <c r="I8" s="2" t="s">
        <v>4657</v>
      </c>
    </row>
    <row r="9" spans="1:9" ht="15" customHeight="1">
      <c r="A9" s="2" t="s">
        <v>396</v>
      </c>
      <c r="B9" s="2">
        <v>1</v>
      </c>
      <c r="C9" s="2" t="s">
        <v>3654</v>
      </c>
      <c r="D9" s="2" t="s">
        <v>3672</v>
      </c>
      <c r="E9" s="2"/>
      <c r="F9" s="2">
        <v>0</v>
      </c>
      <c r="G9" s="2" t="s">
        <v>3672</v>
      </c>
      <c r="H9" s="2"/>
      <c r="I9" s="2" t="s">
        <v>4658</v>
      </c>
    </row>
    <row r="10" spans="1:9" ht="15" customHeight="1">
      <c r="A10" s="2" t="s">
        <v>544</v>
      </c>
      <c r="B10" s="2">
        <v>1</v>
      </c>
      <c r="C10" s="2" t="s">
        <v>3659</v>
      </c>
      <c r="D10" s="2" t="s">
        <v>3672</v>
      </c>
      <c r="E10" s="2"/>
      <c r="F10" s="2">
        <v>0</v>
      </c>
      <c r="G10" s="2" t="s">
        <v>3672</v>
      </c>
      <c r="H10" s="2"/>
      <c r="I10" s="2" t="s">
        <v>4659</v>
      </c>
    </row>
    <row r="11" spans="1:9" ht="15" customHeight="1">
      <c r="A11" s="2" t="s">
        <v>127</v>
      </c>
      <c r="B11" s="2">
        <v>2</v>
      </c>
      <c r="C11" s="2" t="s">
        <v>3654</v>
      </c>
      <c r="D11" s="2" t="s">
        <v>4660</v>
      </c>
      <c r="E11" s="2"/>
      <c r="F11" s="2">
        <v>1</v>
      </c>
      <c r="G11" s="2" t="s">
        <v>4661</v>
      </c>
      <c r="H11" s="2"/>
      <c r="I11" s="2" t="s">
        <v>4662</v>
      </c>
    </row>
    <row r="12" spans="1:9" ht="15" customHeight="1">
      <c r="A12" s="2" t="s">
        <v>184</v>
      </c>
      <c r="B12" s="2">
        <v>2</v>
      </c>
      <c r="C12" s="2" t="s">
        <v>3654</v>
      </c>
      <c r="D12" s="2" t="s">
        <v>4663</v>
      </c>
      <c r="E12" s="2"/>
      <c r="F12" s="2">
        <v>0</v>
      </c>
      <c r="G12" s="2" t="s">
        <v>3672</v>
      </c>
      <c r="H12" s="2"/>
      <c r="I12" s="2" t="s">
        <v>4664</v>
      </c>
    </row>
    <row r="13" spans="1:9" ht="15" customHeight="1">
      <c r="A13" s="2" t="s">
        <v>143</v>
      </c>
      <c r="B13" s="2">
        <v>1</v>
      </c>
      <c r="C13" s="2" t="s">
        <v>3654</v>
      </c>
      <c r="D13" s="2" t="s">
        <v>3672</v>
      </c>
      <c r="E13" s="2"/>
      <c r="F13" s="2">
        <v>0</v>
      </c>
      <c r="G13" s="2" t="s">
        <v>3672</v>
      </c>
      <c r="H13" s="2"/>
      <c r="I13" s="2" t="s">
        <v>4665</v>
      </c>
    </row>
    <row r="14" spans="1:9" ht="15" customHeight="1">
      <c r="A14" s="2" t="s">
        <v>612</v>
      </c>
      <c r="B14" s="2">
        <v>1</v>
      </c>
      <c r="C14" s="2" t="s">
        <v>3654</v>
      </c>
      <c r="D14" s="2" t="s">
        <v>3672</v>
      </c>
      <c r="E14" s="2"/>
      <c r="F14" s="2">
        <v>0</v>
      </c>
      <c r="G14" s="2" t="s">
        <v>3672</v>
      </c>
      <c r="H14" s="2"/>
      <c r="I14" s="2" t="s">
        <v>4666</v>
      </c>
    </row>
    <row r="15" spans="1:9" ht="15" customHeight="1">
      <c r="A15" s="2" t="s">
        <v>4667</v>
      </c>
      <c r="B15" s="2">
        <v>1</v>
      </c>
      <c r="C15" s="2" t="s">
        <v>3654</v>
      </c>
      <c r="D15" s="2" t="s">
        <v>3672</v>
      </c>
      <c r="E15" s="2"/>
      <c r="F15" s="2">
        <v>0</v>
      </c>
      <c r="G15" s="2" t="s">
        <v>3672</v>
      </c>
      <c r="H15" s="2"/>
      <c r="I15" s="2" t="s">
        <v>4668</v>
      </c>
    </row>
    <row r="16" spans="1:9" ht="15" customHeight="1">
      <c r="A16" s="2" t="s">
        <v>310</v>
      </c>
      <c r="B16" s="2">
        <v>2</v>
      </c>
      <c r="C16" s="2" t="s">
        <v>3654</v>
      </c>
      <c r="D16" s="2" t="s">
        <v>4669</v>
      </c>
      <c r="E16" s="2"/>
      <c r="F16" s="2">
        <v>0</v>
      </c>
      <c r="G16" s="2" t="s">
        <v>3672</v>
      </c>
      <c r="H16" s="2"/>
      <c r="I16" s="2" t="s">
        <v>4670</v>
      </c>
    </row>
    <row r="17" spans="1:9" ht="15" customHeight="1">
      <c r="A17" s="2" t="s">
        <v>557</v>
      </c>
      <c r="B17" s="2">
        <v>2</v>
      </c>
      <c r="C17" s="2" t="s">
        <v>3654</v>
      </c>
      <c r="D17" s="2" t="s">
        <v>4671</v>
      </c>
      <c r="E17" s="2"/>
      <c r="F17" s="2">
        <v>1</v>
      </c>
      <c r="G17" s="2" t="s">
        <v>4672</v>
      </c>
      <c r="H17" s="2"/>
      <c r="I17" s="2" t="s">
        <v>4673</v>
      </c>
    </row>
    <row r="18" spans="1:9" ht="15" customHeight="1">
      <c r="A18" s="2" t="s">
        <v>280</v>
      </c>
      <c r="B18" s="2">
        <v>1</v>
      </c>
      <c r="C18" s="2" t="s">
        <v>3654</v>
      </c>
      <c r="D18" s="2" t="s">
        <v>3672</v>
      </c>
      <c r="E18" s="2"/>
      <c r="F18" s="2">
        <v>0</v>
      </c>
      <c r="G18" s="2" t="s">
        <v>3672</v>
      </c>
      <c r="H18" s="2"/>
      <c r="I18" s="2" t="s">
        <v>4674</v>
      </c>
    </row>
    <row r="19" spans="1:9" ht="15" customHeight="1">
      <c r="A19" s="2" t="s">
        <v>215</v>
      </c>
      <c r="B19" s="2">
        <v>1</v>
      </c>
      <c r="C19" s="2" t="s">
        <v>3654</v>
      </c>
      <c r="D19" s="2" t="s">
        <v>3672</v>
      </c>
      <c r="E19" s="2"/>
      <c r="F19" s="2">
        <v>0</v>
      </c>
      <c r="G19" s="2" t="s">
        <v>3672</v>
      </c>
      <c r="H19" s="2"/>
      <c r="I19" s="2" t="s">
        <v>4675</v>
      </c>
    </row>
    <row r="20" spans="1:9" ht="15" customHeight="1">
      <c r="A20" s="2" t="s">
        <v>303</v>
      </c>
      <c r="B20" s="2">
        <v>1</v>
      </c>
      <c r="C20" s="2" t="s">
        <v>3654</v>
      </c>
      <c r="D20" s="2" t="s">
        <v>3672</v>
      </c>
      <c r="E20" s="2"/>
      <c r="F20" s="2">
        <v>0</v>
      </c>
      <c r="G20" s="2" t="s">
        <v>3672</v>
      </c>
      <c r="H20" s="2"/>
      <c r="I20" s="2" t="s">
        <v>4676</v>
      </c>
    </row>
    <row r="21" spans="1:9" ht="15" customHeight="1">
      <c r="A21" s="2" t="s">
        <v>4677</v>
      </c>
      <c r="B21" s="2">
        <v>1</v>
      </c>
      <c r="C21" s="2" t="s">
        <v>3654</v>
      </c>
      <c r="D21" s="2" t="s">
        <v>3672</v>
      </c>
      <c r="E21" s="2"/>
      <c r="F21" s="2">
        <v>0</v>
      </c>
      <c r="G21" s="2" t="s">
        <v>3672</v>
      </c>
      <c r="H21" s="2"/>
      <c r="I21" s="2" t="s">
        <v>4678</v>
      </c>
    </row>
    <row r="22" spans="1:9" ht="15" customHeight="1">
      <c r="A22" s="2" t="s">
        <v>681</v>
      </c>
      <c r="B22" s="2">
        <v>2</v>
      </c>
      <c r="C22" s="2" t="s">
        <v>3654</v>
      </c>
      <c r="D22" s="2" t="s">
        <v>4679</v>
      </c>
      <c r="E22" s="2"/>
      <c r="F22" s="2">
        <v>1</v>
      </c>
      <c r="G22" s="2" t="s">
        <v>4680</v>
      </c>
      <c r="H22" s="2"/>
      <c r="I22" s="2" t="s">
        <v>4681</v>
      </c>
    </row>
    <row r="23" spans="1:9" ht="15" customHeight="1">
      <c r="A23" s="2" t="s">
        <v>92</v>
      </c>
      <c r="B23" s="2">
        <v>2</v>
      </c>
      <c r="C23" s="2" t="s">
        <v>3654</v>
      </c>
      <c r="D23" s="2" t="s">
        <v>4682</v>
      </c>
      <c r="E23" s="2"/>
      <c r="F23" s="2">
        <v>1</v>
      </c>
      <c r="G23" s="2" t="s">
        <v>3699</v>
      </c>
      <c r="H23" s="2"/>
      <c r="I23" s="2" t="s">
        <v>4683</v>
      </c>
    </row>
    <row r="24" spans="1:9" ht="15" customHeight="1">
      <c r="A24" s="2" t="s">
        <v>168</v>
      </c>
      <c r="B24" s="2">
        <v>1</v>
      </c>
      <c r="C24" s="2" t="s">
        <v>3654</v>
      </c>
      <c r="D24" s="2" t="s">
        <v>3672</v>
      </c>
      <c r="E24" s="2"/>
      <c r="F24" s="2">
        <v>1</v>
      </c>
      <c r="G24" s="2" t="s">
        <v>4684</v>
      </c>
      <c r="H24" s="2"/>
      <c r="I24" s="2" t="s">
        <v>4685</v>
      </c>
    </row>
    <row r="25" spans="1:9" ht="15" customHeight="1">
      <c r="A25" s="2" t="s">
        <v>675</v>
      </c>
      <c r="B25" s="2">
        <v>1</v>
      </c>
      <c r="C25" s="2" t="s">
        <v>3654</v>
      </c>
      <c r="D25" s="2" t="s">
        <v>3672</v>
      </c>
      <c r="E25" s="2"/>
      <c r="F25" s="2">
        <v>0</v>
      </c>
      <c r="G25" s="2" t="s">
        <v>3672</v>
      </c>
      <c r="H25" s="2"/>
      <c r="I25" s="2" t="s">
        <v>4686</v>
      </c>
    </row>
    <row r="26" spans="1:9" ht="15" customHeight="1">
      <c r="A26" s="2" t="s">
        <v>288</v>
      </c>
      <c r="B26" s="2">
        <v>1</v>
      </c>
      <c r="C26" s="2" t="s">
        <v>3654</v>
      </c>
      <c r="D26" s="2" t="s">
        <v>3672</v>
      </c>
      <c r="E26" s="2"/>
      <c r="F26" s="2">
        <v>0</v>
      </c>
      <c r="G26" s="2" t="s">
        <v>3672</v>
      </c>
      <c r="H26" s="2"/>
      <c r="I26" s="2" t="s">
        <v>4687</v>
      </c>
    </row>
    <row r="27" spans="1:9" ht="15" customHeight="1">
      <c r="A27" s="2" t="s">
        <v>435</v>
      </c>
      <c r="B27" s="2">
        <v>2</v>
      </c>
      <c r="C27" s="2" t="s">
        <v>3654</v>
      </c>
      <c r="D27" s="2" t="s">
        <v>4688</v>
      </c>
      <c r="E27" s="2"/>
      <c r="F27" s="2">
        <v>1</v>
      </c>
      <c r="G27" s="2" t="s">
        <v>4689</v>
      </c>
      <c r="H27" s="2"/>
      <c r="I27" s="2" t="s">
        <v>4690</v>
      </c>
    </row>
    <row r="28" spans="1:9" ht="15" customHeight="1">
      <c r="A28" s="2" t="s">
        <v>4691</v>
      </c>
      <c r="B28" s="2">
        <v>1</v>
      </c>
      <c r="C28" s="2" t="s">
        <v>3654</v>
      </c>
      <c r="D28" s="2" t="s">
        <v>3672</v>
      </c>
      <c r="E28" s="2"/>
      <c r="F28" s="2">
        <v>0</v>
      </c>
      <c r="G28" s="2" t="s">
        <v>3672</v>
      </c>
      <c r="H28" s="2"/>
      <c r="I28" s="2" t="s">
        <v>4692</v>
      </c>
    </row>
    <row r="29" spans="1:9" ht="15" customHeight="1">
      <c r="A29" s="2" t="s">
        <v>297</v>
      </c>
      <c r="B29" s="2">
        <v>2</v>
      </c>
      <c r="C29" s="2" t="s">
        <v>3654</v>
      </c>
      <c r="D29" s="2" t="s">
        <v>4693</v>
      </c>
      <c r="E29" s="2"/>
      <c r="F29" s="2">
        <v>1</v>
      </c>
      <c r="G29" s="2" t="s">
        <v>4694</v>
      </c>
      <c r="H29" s="2"/>
      <c r="I29" s="2" t="s">
        <v>4695</v>
      </c>
    </row>
    <row r="30" spans="1:9" ht="15" customHeight="1">
      <c r="A30" s="2" t="s">
        <v>4696</v>
      </c>
      <c r="B30" s="2">
        <v>1</v>
      </c>
      <c r="C30" s="2" t="s">
        <v>3654</v>
      </c>
      <c r="D30" s="2" t="s">
        <v>3672</v>
      </c>
      <c r="E30" s="2"/>
      <c r="F30" s="2">
        <v>0</v>
      </c>
      <c r="G30" s="2" t="s">
        <v>3672</v>
      </c>
      <c r="H30" s="2"/>
      <c r="I30" s="2" t="s">
        <v>4697</v>
      </c>
    </row>
    <row r="31" spans="1:9" ht="15" customHeight="1">
      <c r="A31" s="2" t="s">
        <v>539</v>
      </c>
      <c r="B31" s="2">
        <v>2</v>
      </c>
      <c r="C31" s="2" t="s">
        <v>3654</v>
      </c>
      <c r="D31" s="2" t="s">
        <v>4698</v>
      </c>
      <c r="E31" s="2"/>
      <c r="F31" s="2">
        <v>0</v>
      </c>
      <c r="G31" s="2" t="s">
        <v>3672</v>
      </c>
      <c r="H31" s="2"/>
      <c r="I31" s="2" t="s">
        <v>4699</v>
      </c>
    </row>
    <row r="32" spans="1:9" ht="15" customHeight="1">
      <c r="A32" s="2" t="s">
        <v>402</v>
      </c>
      <c r="B32" s="2">
        <v>1</v>
      </c>
      <c r="C32" s="2" t="s">
        <v>3654</v>
      </c>
      <c r="D32" s="2" t="s">
        <v>3672</v>
      </c>
      <c r="E32" s="2"/>
      <c r="F32" s="2">
        <v>0</v>
      </c>
      <c r="G32" s="2" t="s">
        <v>3672</v>
      </c>
      <c r="H32" s="2"/>
      <c r="I32" s="2" t="s">
        <v>4700</v>
      </c>
    </row>
    <row r="33" spans="1:9" ht="15" customHeight="1">
      <c r="A33" s="2" t="s">
        <v>4701</v>
      </c>
      <c r="B33" s="2">
        <v>1</v>
      </c>
      <c r="C33" s="2" t="s">
        <v>3654</v>
      </c>
      <c r="D33" s="2" t="s">
        <v>3672</v>
      </c>
      <c r="E33" s="2"/>
      <c r="F33" s="2">
        <v>0</v>
      </c>
      <c r="G33" s="2" t="s">
        <v>3672</v>
      </c>
      <c r="H33" s="2"/>
      <c r="I33" s="2" t="s">
        <v>4702</v>
      </c>
    </row>
    <row r="34" spans="1:9" ht="15" customHeight="1">
      <c r="A34" s="2" t="s">
        <v>429</v>
      </c>
      <c r="B34" s="2">
        <v>1</v>
      </c>
      <c r="C34" s="2" t="s">
        <v>3654</v>
      </c>
      <c r="D34" s="2" t="s">
        <v>3672</v>
      </c>
      <c r="E34" s="2"/>
      <c r="F34" s="2">
        <v>0</v>
      </c>
      <c r="G34" s="2" t="s">
        <v>3672</v>
      </c>
      <c r="H34" s="2"/>
      <c r="I34" s="2" t="s">
        <v>4703</v>
      </c>
    </row>
    <row r="35" spans="1:9" ht="15" customHeight="1">
      <c r="A35" s="2" t="s">
        <v>4704</v>
      </c>
      <c r="B35" s="2">
        <v>1</v>
      </c>
      <c r="C35" s="2" t="s">
        <v>3659</v>
      </c>
      <c r="D35" s="2" t="s">
        <v>3672</v>
      </c>
      <c r="E35" s="2"/>
      <c r="F35" s="2">
        <v>0</v>
      </c>
      <c r="G35" s="2" t="s">
        <v>3672</v>
      </c>
      <c r="H35" s="2"/>
      <c r="I35" s="2" t="s">
        <v>4705</v>
      </c>
    </row>
    <row r="36" spans="1:9" ht="15" customHeight="1">
      <c r="A36" s="2" t="s">
        <v>442</v>
      </c>
      <c r="B36" s="2">
        <v>1</v>
      </c>
      <c r="C36" s="2" t="s">
        <v>3659</v>
      </c>
      <c r="D36" s="2" t="s">
        <v>3672</v>
      </c>
      <c r="E36" s="2"/>
      <c r="F36" s="2">
        <v>0</v>
      </c>
      <c r="G36" s="2" t="s">
        <v>3672</v>
      </c>
      <c r="H36" s="2"/>
      <c r="I36" s="2" t="s">
        <v>4706</v>
      </c>
    </row>
    <row r="37" spans="1:9" ht="15" customHeight="1">
      <c r="A37" s="2" t="s">
        <v>424</v>
      </c>
      <c r="B37" s="2">
        <v>1</v>
      </c>
      <c r="C37" s="2" t="s">
        <v>3654</v>
      </c>
      <c r="D37" s="2" t="s">
        <v>3672</v>
      </c>
      <c r="E37" s="2"/>
      <c r="F37" s="2">
        <v>0</v>
      </c>
      <c r="G37" s="2" t="s">
        <v>3672</v>
      </c>
      <c r="H37" s="2"/>
      <c r="I37" s="2" t="s">
        <v>4707</v>
      </c>
    </row>
    <row r="38" spans="1:9" ht="15" customHeight="1">
      <c r="A38" s="2" t="s">
        <v>585</v>
      </c>
      <c r="B38" s="2">
        <v>2</v>
      </c>
      <c r="C38" s="2" t="s">
        <v>3654</v>
      </c>
      <c r="D38" s="2" t="s">
        <v>4708</v>
      </c>
      <c r="E38" s="2"/>
      <c r="F38" s="2">
        <v>1</v>
      </c>
      <c r="G38" s="2" t="s">
        <v>4709</v>
      </c>
      <c r="H38" s="2"/>
      <c r="I38" s="2" t="s">
        <v>4710</v>
      </c>
    </row>
    <row r="39" spans="1:9" ht="15" customHeight="1">
      <c r="A39" s="2" t="s">
        <v>4711</v>
      </c>
      <c r="B39" s="2">
        <v>1</v>
      </c>
      <c r="C39" s="2" t="s">
        <v>3654</v>
      </c>
      <c r="D39" s="2" t="s">
        <v>3672</v>
      </c>
      <c r="E39" s="2"/>
      <c r="F39" s="2">
        <v>0</v>
      </c>
      <c r="G39" s="2" t="s">
        <v>3672</v>
      </c>
      <c r="H39" s="2"/>
      <c r="I39" s="2" t="s">
        <v>4712</v>
      </c>
    </row>
    <row r="40" spans="1:9" ht="15" customHeight="1">
      <c r="A40" s="2" t="s">
        <v>62</v>
      </c>
      <c r="B40" s="2">
        <v>2</v>
      </c>
      <c r="C40" s="2" t="s">
        <v>3654</v>
      </c>
      <c r="D40" s="2" t="s">
        <v>4713</v>
      </c>
      <c r="E40" s="2"/>
      <c r="F40" s="2">
        <v>1</v>
      </c>
      <c r="G40" s="2" t="s">
        <v>3699</v>
      </c>
      <c r="H40" s="2"/>
      <c r="I40" s="2" t="s">
        <v>4714</v>
      </c>
    </row>
    <row r="41" spans="1:9" ht="15" customHeight="1">
      <c r="A41" s="2" t="s">
        <v>1512</v>
      </c>
      <c r="B41" s="2">
        <v>2</v>
      </c>
      <c r="C41" s="2" t="s">
        <v>3659</v>
      </c>
      <c r="D41" s="2" t="s">
        <v>4715</v>
      </c>
      <c r="E41" s="2"/>
      <c r="F41" s="2">
        <v>1</v>
      </c>
      <c r="G41" s="2" t="s">
        <v>3699</v>
      </c>
      <c r="H41" s="2"/>
      <c r="I41" s="2" t="s">
        <v>4716</v>
      </c>
    </row>
    <row r="42" spans="1:9" ht="15" customHeight="1">
      <c r="A42" s="2" t="s">
        <v>1340</v>
      </c>
      <c r="B42" s="2">
        <v>2</v>
      </c>
      <c r="C42" s="2" t="s">
        <v>3659</v>
      </c>
      <c r="D42" s="2" t="s">
        <v>4717</v>
      </c>
      <c r="E42" s="2"/>
      <c r="F42" s="2">
        <v>0</v>
      </c>
      <c r="G42" s="2" t="s">
        <v>3672</v>
      </c>
      <c r="H42" s="2"/>
      <c r="I42" s="2" t="s">
        <v>4718</v>
      </c>
    </row>
    <row r="43" spans="1:9" ht="15" customHeight="1">
      <c r="A43" s="2" t="s">
        <v>630</v>
      </c>
      <c r="B43" s="2">
        <v>1</v>
      </c>
      <c r="C43" s="2" t="s">
        <v>3654</v>
      </c>
      <c r="D43" s="2" t="s">
        <v>3672</v>
      </c>
      <c r="E43" s="2"/>
      <c r="F43" s="2">
        <v>1</v>
      </c>
      <c r="G43" s="2" t="s">
        <v>4719</v>
      </c>
      <c r="H43" s="2"/>
      <c r="I43" s="2" t="s">
        <v>4720</v>
      </c>
    </row>
    <row r="44" spans="1:9" ht="15" customHeight="1">
      <c r="A44" s="2" t="s">
        <v>4721</v>
      </c>
      <c r="B44" s="2">
        <v>1</v>
      </c>
      <c r="C44" s="2" t="s">
        <v>3654</v>
      </c>
      <c r="D44" s="2" t="s">
        <v>3672</v>
      </c>
      <c r="E44" s="2"/>
      <c r="F44" s="2">
        <v>0</v>
      </c>
      <c r="G44" s="2" t="s">
        <v>3672</v>
      </c>
      <c r="H44" s="2"/>
      <c r="I44" s="2" t="s">
        <v>4722</v>
      </c>
    </row>
    <row r="45" spans="1:9" ht="15" customHeight="1">
      <c r="A45" s="2" t="s">
        <v>1305</v>
      </c>
      <c r="B45" s="2">
        <v>2</v>
      </c>
      <c r="C45" s="2" t="s">
        <v>3654</v>
      </c>
      <c r="D45" s="2" t="s">
        <v>4723</v>
      </c>
      <c r="E45" s="2"/>
      <c r="F45" s="2">
        <v>0</v>
      </c>
      <c r="G45" s="2" t="s">
        <v>3672</v>
      </c>
      <c r="H45" s="2"/>
      <c r="I45" s="2" t="s">
        <v>4724</v>
      </c>
    </row>
    <row r="46" spans="1:9" ht="15" customHeight="1">
      <c r="A46" s="2" t="s">
        <v>4725</v>
      </c>
      <c r="B46" s="2">
        <v>1</v>
      </c>
      <c r="C46" s="2" t="s">
        <v>3659</v>
      </c>
      <c r="D46" s="2" t="s">
        <v>3672</v>
      </c>
      <c r="E46" s="2"/>
      <c r="F46" s="2">
        <v>0</v>
      </c>
      <c r="G46" s="2" t="s">
        <v>3672</v>
      </c>
      <c r="H46" s="2"/>
      <c r="I46" s="2" t="s">
        <v>4726</v>
      </c>
    </row>
    <row r="47" spans="1:9" ht="15" customHeight="1">
      <c r="A47" s="2" t="s">
        <v>344</v>
      </c>
      <c r="B47" s="2">
        <v>2</v>
      </c>
      <c r="C47" s="2" t="s">
        <v>3654</v>
      </c>
      <c r="D47" s="2" t="s">
        <v>4727</v>
      </c>
      <c r="E47" s="2"/>
      <c r="F47" s="2">
        <v>0</v>
      </c>
      <c r="G47" s="2" t="s">
        <v>3672</v>
      </c>
      <c r="H47" s="2"/>
      <c r="I47" s="2" t="s">
        <v>4728</v>
      </c>
    </row>
    <row r="48" spans="1:9" ht="15" customHeight="1">
      <c r="A48" s="77" t="s">
        <v>381</v>
      </c>
    </row>
    <row r="49" spans="1:1" ht="15" customHeight="1">
      <c r="A49" s="77" t="s">
        <v>329</v>
      </c>
    </row>
    <row r="50" spans="1:1" ht="15" customHeight="1">
      <c r="A50" s="77" t="s">
        <v>256</v>
      </c>
    </row>
    <row r="51" spans="1:1" ht="15" customHeight="1">
      <c r="A51" s="77" t="s">
        <v>2548</v>
      </c>
    </row>
    <row r="52" spans="1:1">
      <c r="A52" s="77" t="s">
        <v>1374</v>
      </c>
    </row>
    <row r="53" spans="1:1">
      <c r="A53" s="77" t="s">
        <v>1767</v>
      </c>
    </row>
    <row r="54" spans="1:1">
      <c r="A54" s="77" t="s">
        <v>1007</v>
      </c>
    </row>
    <row r="55" spans="1:1">
      <c r="A55" s="77" t="s">
        <v>81</v>
      </c>
    </row>
    <row r="56" spans="1:1">
      <c r="A56" s="77" t="s">
        <v>278</v>
      </c>
    </row>
    <row r="57" spans="1:1">
      <c r="A57" s="77" t="s">
        <v>500</v>
      </c>
    </row>
    <row r="58" spans="1:1">
      <c r="A58" s="77" t="s">
        <v>2734</v>
      </c>
    </row>
    <row r="59" spans="1:1">
      <c r="A59" s="77" t="s">
        <v>726</v>
      </c>
    </row>
    <row r="60" spans="1:1">
      <c r="A60" s="77" t="s">
        <v>198</v>
      </c>
    </row>
    <row r="61" spans="1:1">
      <c r="A61" s="77" t="s">
        <v>725</v>
      </c>
    </row>
    <row r="62" spans="1:1">
      <c r="A62" s="77" t="s">
        <v>1054</v>
      </c>
    </row>
    <row r="63" spans="1:1">
      <c r="A63" s="77" t="s">
        <v>2739</v>
      </c>
    </row>
    <row r="64" spans="1:1">
      <c r="A64" s="77" t="s">
        <v>1021</v>
      </c>
    </row>
    <row r="65" spans="1:1">
      <c r="A65" s="77" t="s">
        <v>709</v>
      </c>
    </row>
    <row r="66" spans="1:1">
      <c r="A66" s="77" t="s">
        <v>232</v>
      </c>
    </row>
    <row r="67" spans="1:1">
      <c r="A67" s="77" t="s">
        <v>1463</v>
      </c>
    </row>
    <row r="68" spans="1:1">
      <c r="A68" s="77" t="s">
        <v>499</v>
      </c>
    </row>
    <row r="69" spans="1:1">
      <c r="A69" s="77" t="s">
        <v>1863</v>
      </c>
    </row>
    <row r="70" spans="1:1">
      <c r="A70" s="77" t="s">
        <v>1150</v>
      </c>
    </row>
    <row r="71" spans="1:1">
      <c r="A71" s="77" t="s">
        <v>1273</v>
      </c>
    </row>
    <row r="72" spans="1:1">
      <c r="A72" s="77" t="s">
        <v>1848</v>
      </c>
    </row>
    <row r="73" spans="1:1">
      <c r="A73" s="77" t="s">
        <v>1304</v>
      </c>
    </row>
    <row r="74" spans="1:1">
      <c r="A74" s="77" t="s">
        <v>2244</v>
      </c>
    </row>
    <row r="75" spans="1:1">
      <c r="A75" s="77" t="s">
        <v>1368</v>
      </c>
    </row>
    <row r="76" spans="1:1">
      <c r="A76" s="77" t="s">
        <v>799</v>
      </c>
    </row>
    <row r="77" spans="1:1">
      <c r="A77" s="77" t="s">
        <v>1836</v>
      </c>
    </row>
    <row r="78" spans="1:1">
      <c r="A78" s="77" t="s">
        <v>1667</v>
      </c>
    </row>
    <row r="79" spans="1:1">
      <c r="A79" s="77" t="s">
        <v>2205</v>
      </c>
    </row>
    <row r="80" spans="1:1">
      <c r="A80" s="77" t="s">
        <v>359</v>
      </c>
    </row>
    <row r="81" spans="1:1">
      <c r="A81" s="77" t="s">
        <v>793</v>
      </c>
    </row>
    <row r="82" spans="1:1">
      <c r="A82" s="77" t="s">
        <v>2399</v>
      </c>
    </row>
    <row r="83" spans="1:1">
      <c r="A83" s="77" t="s">
        <v>1109</v>
      </c>
    </row>
    <row r="84" spans="1:1">
      <c r="A84" s="77" t="s">
        <v>1728</v>
      </c>
    </row>
    <row r="85" spans="1:1">
      <c r="A85" s="77" t="s">
        <v>254</v>
      </c>
    </row>
    <row r="86" spans="1:1">
      <c r="A86" s="77" t="s">
        <v>858</v>
      </c>
    </row>
    <row r="87" spans="1:1">
      <c r="A87" s="77" t="s">
        <v>1438</v>
      </c>
    </row>
    <row r="88" spans="1:1">
      <c r="A88" s="77" t="s">
        <v>1794</v>
      </c>
    </row>
    <row r="89" spans="1:1">
      <c r="A89" s="77" t="s">
        <v>841</v>
      </c>
    </row>
    <row r="90" spans="1:1">
      <c r="A90" s="77" t="s">
        <v>810</v>
      </c>
    </row>
    <row r="91" spans="1:1">
      <c r="A91" s="77" t="s">
        <v>1945</v>
      </c>
    </row>
    <row r="92" spans="1:1">
      <c r="A92" s="77" t="s">
        <v>2133</v>
      </c>
    </row>
    <row r="93" spans="1:1">
      <c r="A93" s="77" t="s">
        <v>1473</v>
      </c>
    </row>
    <row r="94" spans="1:1">
      <c r="A94" s="78" t="s">
        <v>778</v>
      </c>
    </row>
    <row r="95" spans="1:1">
      <c r="A95" s="78" t="s">
        <v>42</v>
      </c>
    </row>
    <row r="96" spans="1:1">
      <c r="A96" s="78" t="s">
        <v>604</v>
      </c>
    </row>
    <row r="97" spans="1:1">
      <c r="A97" s="78" t="s">
        <v>575</v>
      </c>
    </row>
    <row r="98" spans="1:1">
      <c r="A98" s="78" t="s">
        <v>874</v>
      </c>
    </row>
    <row r="99" spans="1:1">
      <c r="A99" s="78" t="s">
        <v>379</v>
      </c>
    </row>
    <row r="100" spans="1:1">
      <c r="A100" s="78" t="s">
        <v>73</v>
      </c>
    </row>
    <row r="101" spans="1:1">
      <c r="A101" s="78" t="s">
        <v>826</v>
      </c>
    </row>
    <row r="102" spans="1:1">
      <c r="A102" s="78" t="s">
        <v>881</v>
      </c>
    </row>
    <row r="103" spans="1:1">
      <c r="A103" s="78" t="s">
        <v>372</v>
      </c>
    </row>
    <row r="104" spans="1:1">
      <c r="A104" s="78" t="s">
        <v>1142</v>
      </c>
    </row>
    <row r="105" spans="1:1">
      <c r="A105" s="78" t="s">
        <v>736</v>
      </c>
    </row>
    <row r="106" spans="1:1">
      <c r="A106" s="78" t="s">
        <v>1055</v>
      </c>
    </row>
    <row r="107" spans="1:1">
      <c r="A107" s="78" t="s">
        <v>710</v>
      </c>
    </row>
    <row r="108" spans="1:1">
      <c r="A108" s="78" t="s">
        <v>652</v>
      </c>
    </row>
    <row r="109" spans="1:1">
      <c r="A109" s="78" t="s">
        <v>1099</v>
      </c>
    </row>
    <row r="110" spans="1:1">
      <c r="A110" s="78" t="s">
        <v>757</v>
      </c>
    </row>
    <row r="111" spans="1:1">
      <c r="A111" s="78" t="s">
        <v>1748</v>
      </c>
    </row>
    <row r="112" spans="1:1">
      <c r="A112" s="78" t="s">
        <v>962</v>
      </c>
    </row>
    <row r="113" spans="1:1">
      <c r="A113" s="78" t="s">
        <v>166</v>
      </c>
    </row>
    <row r="114" spans="1:1">
      <c r="A114" s="78" t="s">
        <v>322</v>
      </c>
    </row>
    <row r="115" spans="1:1">
      <c r="A115" s="78" t="s">
        <v>213</v>
      </c>
    </row>
    <row r="116" spans="1:1">
      <c r="A116" s="79" t="s">
        <v>1008</v>
      </c>
    </row>
    <row r="117" spans="1:1">
      <c r="A117" s="79" t="s">
        <v>1526</v>
      </c>
    </row>
    <row r="118" spans="1:1">
      <c r="A118" s="79" t="s">
        <v>328</v>
      </c>
    </row>
    <row r="119" spans="1:1">
      <c r="A119" s="79" t="s">
        <v>365</v>
      </c>
    </row>
    <row r="120" spans="1:1">
      <c r="A120" s="79" t="s">
        <v>1148</v>
      </c>
    </row>
    <row r="121" spans="1:1">
      <c r="A121" s="79" t="s">
        <v>108</v>
      </c>
    </row>
    <row r="122" spans="1:1">
      <c r="A122" s="79" t="s">
        <v>1245</v>
      </c>
    </row>
    <row r="123" spans="1:1">
      <c r="A123" s="79" t="s">
        <v>1827</v>
      </c>
    </row>
    <row r="124" spans="1:1">
      <c r="A124" s="79" t="s">
        <v>832</v>
      </c>
    </row>
    <row r="125" spans="1:1">
      <c r="A125" s="79" t="s">
        <v>982</v>
      </c>
    </row>
    <row r="126" spans="1:1">
      <c r="A126" s="79" t="s">
        <v>2653</v>
      </c>
    </row>
    <row r="127" spans="1:1">
      <c r="A127" s="79" t="s">
        <v>694</v>
      </c>
    </row>
    <row r="128" spans="1:1">
      <c r="A128" s="79" t="s">
        <v>508</v>
      </c>
    </row>
    <row r="129" spans="1:1">
      <c r="A129" s="79" t="s">
        <v>1400</v>
      </c>
    </row>
    <row r="130" spans="1:1">
      <c r="A130" s="79" t="s">
        <v>1256</v>
      </c>
    </row>
    <row r="131" spans="1:1">
      <c r="A131" s="79" t="s">
        <v>556</v>
      </c>
    </row>
    <row r="132" spans="1:1">
      <c r="A132" s="79" t="s">
        <v>1857</v>
      </c>
    </row>
    <row r="133" spans="1:1">
      <c r="A133" s="79" t="s">
        <v>2288</v>
      </c>
    </row>
    <row r="134" spans="1:1">
      <c r="A134" s="79" t="s">
        <v>2221</v>
      </c>
    </row>
    <row r="135" spans="1:1">
      <c r="A135" s="79" t="s">
        <v>1742</v>
      </c>
    </row>
    <row r="136" spans="1:1">
      <c r="A136" s="79" t="s">
        <v>1554</v>
      </c>
    </row>
    <row r="137" spans="1:1">
      <c r="A137" s="79" t="s">
        <v>749</v>
      </c>
    </row>
    <row r="138" spans="1:1">
      <c r="A138" s="79" t="s">
        <v>1394</v>
      </c>
    </row>
    <row r="139" spans="1:1">
      <c r="A139" s="79" t="s">
        <v>522</v>
      </c>
    </row>
    <row r="140" spans="1:1">
      <c r="A140" s="80" t="s">
        <v>2686</v>
      </c>
    </row>
    <row r="141" spans="1:1">
      <c r="A141" s="80" t="s">
        <v>1482</v>
      </c>
    </row>
    <row r="142" spans="1:1">
      <c r="A142" s="80" t="s">
        <v>2187</v>
      </c>
    </row>
    <row r="143" spans="1:1">
      <c r="A143" s="80" t="s">
        <v>909</v>
      </c>
    </row>
    <row r="144" spans="1:1">
      <c r="A144" s="80" t="s">
        <v>1644</v>
      </c>
    </row>
    <row r="145" spans="1:1">
      <c r="A145" s="80" t="s">
        <v>716</v>
      </c>
    </row>
    <row r="146" spans="1:1">
      <c r="A146" s="80" t="s">
        <v>1471</v>
      </c>
    </row>
    <row r="147" spans="1:1">
      <c r="A147" s="80" t="s">
        <v>1338</v>
      </c>
    </row>
    <row r="148" spans="1:1">
      <c r="A148" s="80" t="s">
        <v>537</v>
      </c>
    </row>
    <row r="149" spans="1:1">
      <c r="A149" s="80" t="s">
        <v>1425</v>
      </c>
    </row>
    <row r="150" spans="1:1">
      <c r="A150" s="80" t="s">
        <v>2194</v>
      </c>
    </row>
    <row r="151" spans="1:1">
      <c r="A151" s="80" t="s">
        <v>1788</v>
      </c>
    </row>
    <row r="152" spans="1:1">
      <c r="A152" s="80" t="s">
        <v>1210</v>
      </c>
    </row>
    <row r="153" spans="1:1">
      <c r="A153" s="80" t="s">
        <v>2344</v>
      </c>
    </row>
    <row r="154" spans="1:1">
      <c r="A154" s="80" t="s">
        <v>859</v>
      </c>
    </row>
    <row r="155" spans="1:1">
      <c r="A155" s="80" t="s">
        <v>2063</v>
      </c>
    </row>
    <row r="156" spans="1:1">
      <c r="A156" s="80" t="s">
        <v>956</v>
      </c>
    </row>
    <row r="157" spans="1:1">
      <c r="A157" s="80" t="s">
        <v>1135</v>
      </c>
    </row>
    <row r="158" spans="1:1">
      <c r="A158" s="80" t="s">
        <v>990</v>
      </c>
    </row>
    <row r="159" spans="1:1">
      <c r="A159" s="80" t="s">
        <v>1192</v>
      </c>
    </row>
    <row r="160" spans="1:1">
      <c r="A160" s="80" t="s">
        <v>1367</v>
      </c>
    </row>
    <row r="161" spans="1:1">
      <c r="A161" s="80" t="s">
        <v>2166</v>
      </c>
    </row>
    <row r="162" spans="1:1">
      <c r="A162" s="80" t="s">
        <v>1239</v>
      </c>
    </row>
    <row r="163" spans="1:1">
      <c r="A163" s="80" t="s">
        <v>1073</v>
      </c>
    </row>
    <row r="164" spans="1:1">
      <c r="A164" s="80" t="s">
        <v>673</v>
      </c>
    </row>
    <row r="165" spans="1:1">
      <c r="A165" s="80" t="s">
        <v>1067</v>
      </c>
    </row>
    <row r="166" spans="1:1">
      <c r="A166" s="80" t="s">
        <v>1299</v>
      </c>
    </row>
    <row r="167" spans="1:1">
      <c r="A167" s="80" t="s">
        <v>2515</v>
      </c>
    </row>
    <row r="168" spans="1:1">
      <c r="A168" s="80" t="s">
        <v>1642</v>
      </c>
    </row>
    <row r="169" spans="1:1">
      <c r="A169" s="80" t="s">
        <v>2211</v>
      </c>
    </row>
    <row r="170" spans="1:1">
      <c r="A170" s="80" t="s">
        <v>117</v>
      </c>
    </row>
    <row r="171" spans="1:1">
      <c r="A171" s="80" t="s">
        <v>2151</v>
      </c>
    </row>
    <row r="172" spans="1:1">
      <c r="A172" s="80" t="s">
        <v>1183</v>
      </c>
    </row>
    <row r="173" spans="1:1">
      <c r="A173" s="80" t="s">
        <v>996</v>
      </c>
    </row>
    <row r="174" spans="1:1">
      <c r="A174" s="80" t="s">
        <v>1541</v>
      </c>
    </row>
    <row r="175" spans="1:1">
      <c r="A175" s="80" t="s">
        <v>1626</v>
      </c>
    </row>
    <row r="176" spans="1:1">
      <c r="A176" s="80" t="s">
        <v>693</v>
      </c>
    </row>
    <row r="177" spans="1:7">
      <c r="A177" s="80" t="s">
        <v>623</v>
      </c>
    </row>
    <row r="178" spans="1:7">
      <c r="A178" s="80" t="s">
        <v>637</v>
      </c>
    </row>
    <row r="179" spans="1:7">
      <c r="A179" s="80" t="s">
        <v>1524</v>
      </c>
    </row>
    <row r="180" spans="1:7">
      <c r="A180" s="80" t="s">
        <v>1175</v>
      </c>
    </row>
    <row r="181" spans="1:7">
      <c r="A181" s="80" t="s">
        <v>1595</v>
      </c>
    </row>
    <row r="182" spans="1:7">
      <c r="A182" s="80" t="s">
        <v>2480</v>
      </c>
    </row>
    <row r="183" spans="1:7">
      <c r="A183" s="80" t="s">
        <v>1506</v>
      </c>
    </row>
    <row r="184" spans="1:7">
      <c r="A184" s="80" t="s">
        <v>1262</v>
      </c>
    </row>
    <row r="185" spans="1:7">
      <c r="A185" s="80" t="s">
        <v>1222</v>
      </c>
    </row>
    <row r="186" spans="1:7">
      <c r="A186" s="79" t="s">
        <v>734</v>
      </c>
      <c r="B186">
        <v>2</v>
      </c>
      <c r="C186" s="81" t="s">
        <v>3654</v>
      </c>
      <c r="D186" s="81" t="s">
        <v>3655</v>
      </c>
      <c r="F186">
        <v>1</v>
      </c>
      <c r="G186" s="82" t="s">
        <v>4729</v>
      </c>
    </row>
    <row r="187" spans="1:7">
      <c r="A187" s="79" t="s">
        <v>763</v>
      </c>
      <c r="B187">
        <v>2</v>
      </c>
      <c r="C187" s="81" t="s">
        <v>3659</v>
      </c>
      <c r="D187" s="81" t="s">
        <v>3660</v>
      </c>
      <c r="F187">
        <v>1</v>
      </c>
      <c r="G187" s="82" t="s">
        <v>4730</v>
      </c>
    </row>
    <row r="188" spans="1:7">
      <c r="A188" s="79" t="s">
        <v>1501</v>
      </c>
      <c r="B188">
        <v>2</v>
      </c>
      <c r="C188" s="81" t="s">
        <v>3654</v>
      </c>
      <c r="D188" s="81" t="s">
        <v>3664</v>
      </c>
      <c r="F188">
        <v>1</v>
      </c>
      <c r="G188" s="82" t="s">
        <v>4731</v>
      </c>
    </row>
    <row r="189" spans="1:7">
      <c r="A189" s="79" t="s">
        <v>1169</v>
      </c>
      <c r="B189">
        <v>2</v>
      </c>
      <c r="C189" s="81" t="s">
        <v>3659</v>
      </c>
      <c r="D189" s="81" t="s">
        <v>3668</v>
      </c>
      <c r="F189">
        <v>1</v>
      </c>
      <c r="G189" s="82" t="s">
        <v>4732</v>
      </c>
    </row>
    <row r="190" spans="1:7">
      <c r="A190" s="79" t="s">
        <v>1919</v>
      </c>
      <c r="B190">
        <v>1</v>
      </c>
      <c r="C190" s="81" t="s">
        <v>3654</v>
      </c>
      <c r="D190" s="81" t="s">
        <v>3672</v>
      </c>
      <c r="F190">
        <v>0</v>
      </c>
      <c r="G190" s="82" t="s">
        <v>3672</v>
      </c>
    </row>
    <row r="191" spans="1:7">
      <c r="A191" s="79" t="s">
        <v>531</v>
      </c>
      <c r="B191">
        <v>2</v>
      </c>
      <c r="C191" s="81" t="s">
        <v>3654</v>
      </c>
      <c r="D191" s="81" t="s">
        <v>3674</v>
      </c>
      <c r="F191">
        <v>0</v>
      </c>
      <c r="G191" s="82" t="s">
        <v>3672</v>
      </c>
    </row>
    <row r="192" spans="1:7">
      <c r="A192" s="79" t="s">
        <v>666</v>
      </c>
      <c r="B192">
        <v>1</v>
      </c>
      <c r="C192" s="81" t="s">
        <v>3654</v>
      </c>
      <c r="D192" s="81" t="s">
        <v>3672</v>
      </c>
      <c r="F192">
        <v>0</v>
      </c>
      <c r="G192" s="82" t="s">
        <v>3672</v>
      </c>
    </row>
    <row r="193" spans="1:9">
      <c r="A193" s="79" t="s">
        <v>1604</v>
      </c>
      <c r="B193">
        <v>1</v>
      </c>
      <c r="C193" s="81" t="s">
        <v>3654</v>
      </c>
      <c r="D193" s="81" t="s">
        <v>3672</v>
      </c>
      <c r="F193">
        <v>0</v>
      </c>
      <c r="G193" s="82" t="s">
        <v>3672</v>
      </c>
    </row>
    <row r="194" spans="1:9">
      <c r="A194" s="79" t="s">
        <v>1789</v>
      </c>
      <c r="B194">
        <v>2</v>
      </c>
      <c r="C194" s="2" t="s">
        <v>3659</v>
      </c>
      <c r="D194" s="81" t="s">
        <v>3678</v>
      </c>
      <c r="F194">
        <v>1</v>
      </c>
      <c r="G194" s="82" t="s">
        <v>4733</v>
      </c>
    </row>
    <row r="195" spans="1:9">
      <c r="A195" s="79" t="s">
        <v>1093</v>
      </c>
      <c r="B195">
        <v>3</v>
      </c>
      <c r="C195" s="2" t="s">
        <v>3682</v>
      </c>
      <c r="D195" s="81" t="s">
        <v>3683</v>
      </c>
      <c r="F195">
        <v>1</v>
      </c>
      <c r="G195" s="82" t="s">
        <v>4734</v>
      </c>
    </row>
    <row r="196" spans="1:9">
      <c r="A196" s="83" t="s">
        <v>1079</v>
      </c>
      <c r="B196">
        <v>1</v>
      </c>
      <c r="C196" s="81" t="s">
        <v>3654</v>
      </c>
      <c r="D196" s="81" t="s">
        <v>3672</v>
      </c>
      <c r="F196">
        <v>1</v>
      </c>
      <c r="G196" s="84" t="s">
        <v>3672</v>
      </c>
    </row>
    <row r="197" spans="1:9">
      <c r="A197" s="83" t="s">
        <v>521</v>
      </c>
      <c r="B197">
        <v>0</v>
      </c>
      <c r="C197" s="81" t="s">
        <v>3654</v>
      </c>
      <c r="D197" s="81" t="s">
        <v>3672</v>
      </c>
      <c r="F197">
        <v>0</v>
      </c>
      <c r="G197" s="84" t="s">
        <v>3672</v>
      </c>
    </row>
    <row r="198" spans="1:9">
      <c r="A198" s="79" t="s">
        <v>1322</v>
      </c>
      <c r="B198">
        <v>2</v>
      </c>
      <c r="C198" s="2" t="s">
        <v>3659</v>
      </c>
      <c r="D198" s="81" t="s">
        <v>3690</v>
      </c>
      <c r="F198">
        <v>1</v>
      </c>
      <c r="G198" s="82" t="s">
        <v>4735</v>
      </c>
    </row>
    <row r="199" spans="1:9">
      <c r="A199" s="79" t="s">
        <v>1121</v>
      </c>
      <c r="B199">
        <v>1</v>
      </c>
      <c r="C199" s="2" t="s">
        <v>3659</v>
      </c>
      <c r="D199" s="81" t="s">
        <v>3672</v>
      </c>
      <c r="F199">
        <v>0</v>
      </c>
      <c r="G199" s="82" t="s">
        <v>3672</v>
      </c>
    </row>
    <row r="200" spans="1:9">
      <c r="A200" s="79" t="s">
        <v>629</v>
      </c>
      <c r="B200">
        <v>1</v>
      </c>
      <c r="C200" s="81" t="s">
        <v>3654</v>
      </c>
      <c r="D200" s="81" t="s">
        <v>3672</v>
      </c>
      <c r="F200">
        <v>1</v>
      </c>
      <c r="G200" s="82" t="s">
        <v>4736</v>
      </c>
    </row>
    <row r="201" spans="1:9">
      <c r="A201" s="79" t="s">
        <v>934</v>
      </c>
      <c r="B201">
        <v>1</v>
      </c>
      <c r="C201" s="81" t="s">
        <v>3654</v>
      </c>
      <c r="D201" s="81" t="s">
        <v>3672</v>
      </c>
      <c r="F201">
        <v>0</v>
      </c>
      <c r="G201" s="82" t="s">
        <v>3672</v>
      </c>
    </row>
    <row r="202" spans="1:9" ht="16">
      <c r="A202" s="79" t="s">
        <v>1573</v>
      </c>
      <c r="B202">
        <v>1</v>
      </c>
      <c r="C202" s="85" t="s">
        <v>3699</v>
      </c>
      <c r="D202" s="81" t="s">
        <v>3672</v>
      </c>
      <c r="F202">
        <v>0</v>
      </c>
      <c r="G202" s="82" t="s">
        <v>3672</v>
      </c>
      <c r="H202" s="86"/>
      <c r="I202" s="86" t="s">
        <v>4737</v>
      </c>
    </row>
    <row r="203" spans="1:9">
      <c r="A203" s="79" t="s">
        <v>875</v>
      </c>
      <c r="B203">
        <v>2</v>
      </c>
      <c r="C203" s="81" t="s">
        <v>3654</v>
      </c>
      <c r="D203" s="81" t="s">
        <v>3701</v>
      </c>
      <c r="F203">
        <v>0</v>
      </c>
      <c r="G203" s="82" t="s">
        <v>3672</v>
      </c>
    </row>
    <row r="204" spans="1:9">
      <c r="A204" s="79" t="s">
        <v>886</v>
      </c>
      <c r="B204">
        <v>2</v>
      </c>
      <c r="C204" s="81" t="s">
        <v>3659</v>
      </c>
      <c r="D204" s="81" t="s">
        <v>3703</v>
      </c>
      <c r="F204">
        <v>1</v>
      </c>
      <c r="G204" s="82" t="s">
        <v>4738</v>
      </c>
    </row>
    <row r="205" spans="1:9">
      <c r="A205" s="79" t="s">
        <v>893</v>
      </c>
      <c r="B205">
        <v>2</v>
      </c>
      <c r="C205" s="81" t="s">
        <v>3654</v>
      </c>
      <c r="D205" s="81" t="s">
        <v>3707</v>
      </c>
      <c r="F205">
        <v>0</v>
      </c>
      <c r="G205" s="82" t="s">
        <v>3672</v>
      </c>
    </row>
    <row r="206" spans="1:9">
      <c r="A206" s="79" t="s">
        <v>943</v>
      </c>
      <c r="B206">
        <v>1</v>
      </c>
      <c r="C206" s="2" t="s">
        <v>3659</v>
      </c>
      <c r="D206" s="81" t="s">
        <v>3672</v>
      </c>
      <c r="F206">
        <v>1</v>
      </c>
      <c r="G206" s="82" t="s">
        <v>4739</v>
      </c>
    </row>
    <row r="207" spans="1:9">
      <c r="A207" s="79" t="s">
        <v>964</v>
      </c>
      <c r="B207">
        <v>2</v>
      </c>
      <c r="C207" s="81" t="s">
        <v>3654</v>
      </c>
      <c r="D207" s="81" t="s">
        <v>3712</v>
      </c>
      <c r="F207">
        <v>1</v>
      </c>
      <c r="G207" s="82" t="s">
        <v>4740</v>
      </c>
    </row>
    <row r="208" spans="1:9">
      <c r="A208" s="79" t="s">
        <v>1036</v>
      </c>
      <c r="B208">
        <v>1</v>
      </c>
      <c r="C208" s="81" t="s">
        <v>3654</v>
      </c>
      <c r="D208" s="81" t="s">
        <v>3672</v>
      </c>
      <c r="F208">
        <v>1</v>
      </c>
      <c r="G208" s="82" t="s">
        <v>4741</v>
      </c>
    </row>
    <row r="209" spans="1:7">
      <c r="A209" s="79" t="s">
        <v>599</v>
      </c>
      <c r="B209">
        <v>1</v>
      </c>
      <c r="C209" s="81" t="s">
        <v>3654</v>
      </c>
      <c r="D209" s="81" t="s">
        <v>3672</v>
      </c>
      <c r="F209">
        <v>0</v>
      </c>
      <c r="G209" s="82" t="s">
        <v>3672</v>
      </c>
    </row>
    <row r="210" spans="1:7">
      <c r="A210" s="79" t="s">
        <v>1311</v>
      </c>
      <c r="B210">
        <v>2</v>
      </c>
      <c r="C210" s="81" t="s">
        <v>3654</v>
      </c>
      <c r="D210" s="81" t="s">
        <v>3720</v>
      </c>
      <c r="F210">
        <v>1</v>
      </c>
      <c r="G210" s="82" t="s">
        <v>4742</v>
      </c>
    </row>
    <row r="211" spans="1:7">
      <c r="A211" s="79" t="s">
        <v>702</v>
      </c>
      <c r="B211">
        <v>1</v>
      </c>
      <c r="C211" s="2" t="s">
        <v>3659</v>
      </c>
      <c r="D211" s="81" t="s">
        <v>3672</v>
      </c>
      <c r="F211">
        <v>0</v>
      </c>
      <c r="G211" s="82" t="s">
        <v>3672</v>
      </c>
    </row>
    <row r="212" spans="1:7">
      <c r="A212" s="79" t="s">
        <v>1636</v>
      </c>
      <c r="B212">
        <v>2</v>
      </c>
      <c r="C212" s="81" t="s">
        <v>3654</v>
      </c>
      <c r="D212" s="81" t="s">
        <v>3725</v>
      </c>
      <c r="F212">
        <v>1</v>
      </c>
      <c r="G212" s="82" t="s">
        <v>4743</v>
      </c>
    </row>
    <row r="213" spans="1:7">
      <c r="A213" s="79" t="s">
        <v>1699</v>
      </c>
      <c r="B213">
        <v>1</v>
      </c>
      <c r="C213" s="81" t="s">
        <v>3659</v>
      </c>
      <c r="D213" s="81" t="s">
        <v>3672</v>
      </c>
      <c r="F213">
        <v>1</v>
      </c>
      <c r="G213" s="82" t="s">
        <v>4744</v>
      </c>
    </row>
    <row r="214" spans="1:7">
      <c r="A214" s="79" t="s">
        <v>776</v>
      </c>
      <c r="B214">
        <v>3</v>
      </c>
      <c r="C214" s="2" t="s">
        <v>3682</v>
      </c>
      <c r="D214" s="81" t="s">
        <v>3732</v>
      </c>
      <c r="F214">
        <v>1</v>
      </c>
      <c r="G214" s="82" t="s">
        <v>4745</v>
      </c>
    </row>
    <row r="215" spans="1:7">
      <c r="A215" s="79" t="s">
        <v>2394</v>
      </c>
      <c r="B215">
        <v>1</v>
      </c>
      <c r="C215" s="2" t="s">
        <v>3659</v>
      </c>
      <c r="D215" s="81" t="s">
        <v>3672</v>
      </c>
      <c r="F215">
        <v>1</v>
      </c>
      <c r="G215" s="82" t="s">
        <v>4746</v>
      </c>
    </row>
    <row r="216" spans="1:7">
      <c r="A216" s="79" t="s">
        <v>1976</v>
      </c>
      <c r="B216">
        <v>1</v>
      </c>
      <c r="C216" s="81" t="s">
        <v>3654</v>
      </c>
      <c r="D216" s="81" t="s">
        <v>3672</v>
      </c>
      <c r="F216">
        <v>1</v>
      </c>
      <c r="G216" s="82" t="s">
        <v>4747</v>
      </c>
    </row>
    <row r="217" spans="1:7">
      <c r="A217" s="79" t="s">
        <v>1462</v>
      </c>
      <c r="B217">
        <v>2</v>
      </c>
      <c r="C217" s="81" t="s">
        <v>3654</v>
      </c>
      <c r="D217" s="81" t="s">
        <v>3742</v>
      </c>
      <c r="F217">
        <v>1</v>
      </c>
      <c r="G217" s="82" t="s">
        <v>4748</v>
      </c>
    </row>
    <row r="218" spans="1:7">
      <c r="A218" s="79" t="s">
        <v>1250</v>
      </c>
      <c r="B218">
        <v>1</v>
      </c>
      <c r="C218" s="2" t="s">
        <v>3659</v>
      </c>
      <c r="D218" s="81" t="s">
        <v>3672</v>
      </c>
      <c r="F218">
        <v>0</v>
      </c>
      <c r="G218" s="82" t="s">
        <v>3672</v>
      </c>
    </row>
    <row r="219" spans="1:7">
      <c r="A219" s="79" t="s">
        <v>923</v>
      </c>
      <c r="B219">
        <v>3</v>
      </c>
      <c r="C219" s="2" t="s">
        <v>3682</v>
      </c>
      <c r="D219" s="81" t="s">
        <v>3747</v>
      </c>
      <c r="F219">
        <v>1</v>
      </c>
      <c r="G219" s="82" t="s">
        <v>4749</v>
      </c>
    </row>
    <row r="220" spans="1:7">
      <c r="A220" s="79" t="s">
        <v>1204</v>
      </c>
      <c r="B220">
        <v>1</v>
      </c>
      <c r="C220" s="81" t="s">
        <v>3654</v>
      </c>
      <c r="D220" s="81" t="s">
        <v>3672</v>
      </c>
      <c r="F220">
        <v>0</v>
      </c>
      <c r="G220" s="82" t="s">
        <v>3672</v>
      </c>
    </row>
    <row r="221" spans="1:7">
      <c r="A221" s="79" t="s">
        <v>1661</v>
      </c>
      <c r="B221">
        <v>2</v>
      </c>
      <c r="C221" s="81" t="s">
        <v>3659</v>
      </c>
      <c r="D221" s="81" t="s">
        <v>3752</v>
      </c>
      <c r="F221">
        <v>1</v>
      </c>
      <c r="G221" s="82" t="s">
        <v>4750</v>
      </c>
    </row>
    <row r="222" spans="1:7">
      <c r="A222" s="79" t="s">
        <v>809</v>
      </c>
      <c r="B222">
        <v>2</v>
      </c>
      <c r="C222" s="81" t="s">
        <v>3654</v>
      </c>
      <c r="D222" s="81" t="s">
        <v>3756</v>
      </c>
      <c r="F222">
        <v>1</v>
      </c>
      <c r="G222" s="82" t="s">
        <v>4751</v>
      </c>
    </row>
    <row r="223" spans="1:7">
      <c r="A223" s="79" t="s">
        <v>1020</v>
      </c>
      <c r="B223">
        <v>2</v>
      </c>
      <c r="C223" s="81" t="s">
        <v>3654</v>
      </c>
      <c r="D223" s="81" t="s">
        <v>3760</v>
      </c>
      <c r="F223">
        <v>0</v>
      </c>
      <c r="G223" s="82" t="s">
        <v>3672</v>
      </c>
    </row>
    <row r="224" spans="1:7">
      <c r="A224" s="79" t="s">
        <v>1993</v>
      </c>
      <c r="B224">
        <v>2</v>
      </c>
      <c r="C224" s="81" t="s">
        <v>3659</v>
      </c>
      <c r="D224" s="81" t="s">
        <v>3762</v>
      </c>
      <c r="F224">
        <v>1</v>
      </c>
      <c r="G224" s="82" t="s">
        <v>4752</v>
      </c>
    </row>
    <row r="225" spans="1:7">
      <c r="A225" s="79" t="s">
        <v>1350</v>
      </c>
      <c r="B225">
        <v>1</v>
      </c>
      <c r="C225" s="81" t="s">
        <v>3654</v>
      </c>
      <c r="D225" s="81" t="s">
        <v>3672</v>
      </c>
      <c r="F225">
        <v>1</v>
      </c>
      <c r="G225" s="82" t="s">
        <v>4753</v>
      </c>
    </row>
    <row r="226" spans="1:7">
      <c r="A226" s="79" t="s">
        <v>1221</v>
      </c>
      <c r="B226">
        <v>2</v>
      </c>
      <c r="C226" s="81" t="s">
        <v>3654</v>
      </c>
      <c r="D226" s="81" t="s">
        <v>3769</v>
      </c>
      <c r="F226">
        <v>0</v>
      </c>
      <c r="G226" s="82" t="s">
        <v>3672</v>
      </c>
    </row>
    <row r="227" spans="1:7">
      <c r="A227" s="79" t="s">
        <v>936</v>
      </c>
      <c r="B227">
        <v>2</v>
      </c>
      <c r="C227" s="81" t="s">
        <v>3654</v>
      </c>
      <c r="D227" s="81" t="s">
        <v>3771</v>
      </c>
      <c r="F227">
        <v>1</v>
      </c>
      <c r="G227" s="82" t="s">
        <v>4754</v>
      </c>
    </row>
    <row r="228" spans="1:7">
      <c r="A228" s="79" t="s">
        <v>1494</v>
      </c>
      <c r="B228">
        <v>3</v>
      </c>
      <c r="C228" s="2" t="s">
        <v>3682</v>
      </c>
      <c r="D228" s="81" t="s">
        <v>3775</v>
      </c>
      <c r="F228">
        <v>1</v>
      </c>
      <c r="G228" s="82" t="s">
        <v>4755</v>
      </c>
    </row>
    <row r="229" spans="1:7">
      <c r="A229" s="79" t="s">
        <v>791</v>
      </c>
      <c r="B229">
        <v>3</v>
      </c>
      <c r="C229" s="2" t="s">
        <v>3682</v>
      </c>
      <c r="D229" s="81" t="s">
        <v>3779</v>
      </c>
      <c r="F229">
        <v>1</v>
      </c>
      <c r="G229" s="82" t="s">
        <v>4756</v>
      </c>
    </row>
    <row r="230" spans="1:7">
      <c r="A230" s="79" t="s">
        <v>1042</v>
      </c>
      <c r="B230">
        <v>3</v>
      </c>
      <c r="C230" s="2" t="s">
        <v>3682</v>
      </c>
      <c r="D230" s="81" t="s">
        <v>3783</v>
      </c>
      <c r="F230">
        <v>1</v>
      </c>
      <c r="G230" s="82" t="s">
        <v>4757</v>
      </c>
    </row>
    <row r="231" spans="1:7">
      <c r="A231" s="79" t="s">
        <v>263</v>
      </c>
      <c r="B231">
        <v>2</v>
      </c>
      <c r="C231" s="81" t="s">
        <v>3654</v>
      </c>
      <c r="D231" s="81" t="s">
        <v>3787</v>
      </c>
      <c r="F231">
        <v>1</v>
      </c>
      <c r="G231" s="82" t="s">
        <v>4758</v>
      </c>
    </row>
    <row r="232" spans="1:7" ht="14"/>
    <row r="233" spans="1:7" ht="14"/>
    <row r="234" spans="1:7" ht="14"/>
    <row r="235" spans="1:7" ht="14"/>
    <row r="236" spans="1:7" ht="14"/>
    <row r="237" spans="1:7" ht="14"/>
    <row r="238" spans="1:7" ht="14"/>
    <row r="239" spans="1:7" ht="14"/>
    <row r="240" spans="1:7" ht="14"/>
    <row r="241" spans="5:6" ht="14"/>
    <row r="242" spans="5:6" ht="14"/>
    <row r="243" spans="5:6" ht="14"/>
    <row r="244" spans="5:6" ht="14"/>
    <row r="245" spans="5:6" ht="14"/>
    <row r="246" spans="5:6" ht="14">
      <c r="E246" s="2"/>
      <c r="F246" s="2"/>
    </row>
    <row r="247" spans="5:6" ht="14">
      <c r="E247" s="2"/>
      <c r="F247" s="2"/>
    </row>
    <row r="248" spans="5:6" ht="14">
      <c r="E248" s="2"/>
      <c r="F248" s="2"/>
    </row>
    <row r="249" spans="5:6" ht="14">
      <c r="E249" s="2"/>
      <c r="F249" s="2"/>
    </row>
    <row r="250" spans="5:6" ht="14">
      <c r="E250" s="2"/>
      <c r="F250" s="2"/>
    </row>
    <row r="251" spans="5:6" ht="14">
      <c r="E251" s="2"/>
      <c r="F251" s="2"/>
    </row>
    <row r="252" spans="5:6" ht="14">
      <c r="E252" s="2"/>
      <c r="F252" s="2"/>
    </row>
    <row r="253" spans="5:6" ht="14">
      <c r="E253" s="2"/>
      <c r="F253" s="2"/>
    </row>
    <row r="254" spans="5:6" ht="14">
      <c r="E254" s="2"/>
      <c r="F254" s="2"/>
    </row>
  </sheetData>
  <autoFilter ref="A1:I233" xr:uid="{00000000-0009-0000-0000-000009000000}"/>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H115"/>
  <sheetViews>
    <sheetView workbookViewId="0"/>
  </sheetViews>
  <sheetFormatPr baseColWidth="10" defaultColWidth="12.6640625" defaultRowHeight="15" customHeight="1"/>
  <cols>
    <col min="1" max="1" width="18.83203125" customWidth="1"/>
    <col min="2" max="2" width="10.6640625" customWidth="1"/>
    <col min="3" max="3" width="144.83203125" customWidth="1"/>
    <col min="4" max="4" width="47" customWidth="1"/>
    <col min="5" max="5" width="117" customWidth="1"/>
    <col min="6" max="7" width="142.1640625" customWidth="1"/>
  </cols>
  <sheetData>
    <row r="1" spans="1:7" ht="15" customHeight="1">
      <c r="A1" s="87" t="s">
        <v>1</v>
      </c>
      <c r="B1" s="87" t="s">
        <v>2804</v>
      </c>
      <c r="C1" s="87" t="s">
        <v>4759</v>
      </c>
      <c r="D1" s="87" t="s">
        <v>3793</v>
      </c>
      <c r="E1" s="87" t="s">
        <v>3794</v>
      </c>
      <c r="F1" s="87" t="s">
        <v>4760</v>
      </c>
      <c r="G1" s="87" t="s">
        <v>2825</v>
      </c>
    </row>
    <row r="2" spans="1:7" ht="15" customHeight="1">
      <c r="A2" s="88" t="s">
        <v>23</v>
      </c>
      <c r="B2" s="89">
        <v>1</v>
      </c>
      <c r="C2" s="88" t="s">
        <v>3796</v>
      </c>
      <c r="D2" s="88" t="s">
        <v>3797</v>
      </c>
      <c r="E2" s="88" t="s">
        <v>3798</v>
      </c>
      <c r="F2" s="88" t="s">
        <v>3799</v>
      </c>
      <c r="G2" s="88" t="s">
        <v>3800</v>
      </c>
    </row>
    <row r="3" spans="1:7" ht="15" customHeight="1">
      <c r="A3" s="88" t="s">
        <v>45</v>
      </c>
      <c r="B3" s="90">
        <v>3</v>
      </c>
      <c r="C3" s="88" t="s">
        <v>3801</v>
      </c>
      <c r="D3" s="88" t="s">
        <v>3802</v>
      </c>
      <c r="E3" s="88" t="s">
        <v>3803</v>
      </c>
      <c r="F3" s="88" t="s">
        <v>3804</v>
      </c>
      <c r="G3" s="88" t="s">
        <v>3805</v>
      </c>
    </row>
    <row r="4" spans="1:7" ht="15" customHeight="1">
      <c r="A4" s="88" t="s">
        <v>13</v>
      </c>
      <c r="B4" s="90">
        <v>3</v>
      </c>
      <c r="C4" s="88" t="s">
        <v>3806</v>
      </c>
      <c r="D4" s="88" t="s">
        <v>3802</v>
      </c>
      <c r="E4" s="88" t="s">
        <v>3807</v>
      </c>
      <c r="F4" s="88" t="s">
        <v>3808</v>
      </c>
      <c r="G4" s="88" t="s">
        <v>3809</v>
      </c>
    </row>
    <row r="5" spans="1:7" ht="15" customHeight="1">
      <c r="A5" s="88" t="s">
        <v>134</v>
      </c>
      <c r="B5" s="91">
        <v>2</v>
      </c>
      <c r="C5" s="88" t="s">
        <v>3810</v>
      </c>
      <c r="D5" s="88" t="s">
        <v>3811</v>
      </c>
      <c r="E5" s="88" t="s">
        <v>3812</v>
      </c>
      <c r="F5" s="88" t="s">
        <v>3813</v>
      </c>
      <c r="G5" s="88" t="s">
        <v>3814</v>
      </c>
    </row>
    <row r="6" spans="1:7" ht="15" customHeight="1">
      <c r="A6" s="88" t="s">
        <v>83</v>
      </c>
      <c r="B6" s="89">
        <v>1</v>
      </c>
      <c r="C6" s="88" t="s">
        <v>3815</v>
      </c>
      <c r="D6" s="88" t="s">
        <v>3816</v>
      </c>
      <c r="E6" s="88" t="s">
        <v>3817</v>
      </c>
      <c r="F6" s="88" t="s">
        <v>3818</v>
      </c>
      <c r="G6" s="88" t="s">
        <v>3819</v>
      </c>
    </row>
    <row r="7" spans="1:7" ht="15" customHeight="1">
      <c r="A7" s="88" t="s">
        <v>119</v>
      </c>
      <c r="B7" s="91">
        <v>2</v>
      </c>
      <c r="C7" s="88" t="s">
        <v>3820</v>
      </c>
      <c r="D7" s="88" t="s">
        <v>3821</v>
      </c>
      <c r="E7" s="88" t="s">
        <v>3822</v>
      </c>
      <c r="F7" s="88" t="s">
        <v>3823</v>
      </c>
      <c r="G7" s="88" t="s">
        <v>3824</v>
      </c>
    </row>
    <row r="8" spans="1:7" ht="15" customHeight="1">
      <c r="A8" s="88" t="s">
        <v>199</v>
      </c>
      <c r="B8" s="90">
        <v>3</v>
      </c>
      <c r="C8" s="88" t="s">
        <v>3825</v>
      </c>
      <c r="D8" s="88" t="s">
        <v>3802</v>
      </c>
      <c r="E8" s="88" t="s">
        <v>3826</v>
      </c>
      <c r="F8" s="88" t="s">
        <v>3827</v>
      </c>
      <c r="G8" s="88" t="s">
        <v>3828</v>
      </c>
    </row>
    <row r="9" spans="1:7" ht="15" customHeight="1">
      <c r="A9" s="88" t="s">
        <v>396</v>
      </c>
      <c r="B9" s="90">
        <v>3</v>
      </c>
      <c r="C9" s="88" t="s">
        <v>3829</v>
      </c>
      <c r="D9" s="88" t="s">
        <v>3802</v>
      </c>
      <c r="E9" s="88" t="s">
        <v>3830</v>
      </c>
      <c r="F9" s="88" t="s">
        <v>3831</v>
      </c>
      <c r="G9" s="88" t="s">
        <v>3832</v>
      </c>
    </row>
    <row r="10" spans="1:7" ht="15" customHeight="1">
      <c r="A10" s="88" t="s">
        <v>544</v>
      </c>
      <c r="B10" s="90">
        <v>3</v>
      </c>
      <c r="C10" s="88" t="s">
        <v>3833</v>
      </c>
      <c r="D10" s="88" t="s">
        <v>3802</v>
      </c>
      <c r="E10" s="88" t="s">
        <v>3834</v>
      </c>
      <c r="F10" s="88" t="s">
        <v>3835</v>
      </c>
      <c r="G10" s="88" t="s">
        <v>3836</v>
      </c>
    </row>
    <row r="11" spans="1:7" ht="15" customHeight="1">
      <c r="A11" s="88" t="s">
        <v>127</v>
      </c>
      <c r="B11" s="90">
        <v>3</v>
      </c>
      <c r="C11" s="88" t="s">
        <v>3837</v>
      </c>
      <c r="D11" s="88" t="s">
        <v>3802</v>
      </c>
      <c r="E11" s="88" t="s">
        <v>3838</v>
      </c>
      <c r="F11" s="88" t="s">
        <v>3839</v>
      </c>
      <c r="G11" s="92" t="s">
        <v>3840</v>
      </c>
    </row>
    <row r="12" spans="1:7" ht="15" customHeight="1">
      <c r="A12" s="88" t="s">
        <v>184</v>
      </c>
      <c r="B12" s="91">
        <v>2</v>
      </c>
      <c r="C12" s="88" t="s">
        <v>3841</v>
      </c>
      <c r="D12" s="88" t="s">
        <v>3842</v>
      </c>
      <c r="E12" s="88" t="s">
        <v>3843</v>
      </c>
      <c r="F12" s="88" t="s">
        <v>3844</v>
      </c>
      <c r="G12" s="88" t="s">
        <v>3845</v>
      </c>
    </row>
    <row r="13" spans="1:7" ht="15" customHeight="1">
      <c r="A13" s="88" t="s">
        <v>143</v>
      </c>
      <c r="B13" s="90">
        <v>3</v>
      </c>
      <c r="C13" s="88" t="s">
        <v>3846</v>
      </c>
      <c r="D13" s="88" t="s">
        <v>3802</v>
      </c>
      <c r="E13" s="88" t="s">
        <v>3847</v>
      </c>
      <c r="F13" s="88" t="s">
        <v>3848</v>
      </c>
      <c r="G13" s="92" t="s">
        <v>3849</v>
      </c>
    </row>
    <row r="14" spans="1:7" ht="15" customHeight="1">
      <c r="A14" s="88" t="s">
        <v>612</v>
      </c>
      <c r="B14" s="91">
        <v>2</v>
      </c>
      <c r="C14" s="88" t="s">
        <v>3850</v>
      </c>
      <c r="D14" s="88" t="s">
        <v>3851</v>
      </c>
      <c r="E14" s="88" t="s">
        <v>3852</v>
      </c>
      <c r="F14" s="88" t="s">
        <v>3853</v>
      </c>
      <c r="G14" s="92" t="s">
        <v>3854</v>
      </c>
    </row>
    <row r="15" spans="1:7" ht="15" customHeight="1">
      <c r="A15" s="88" t="s">
        <v>605</v>
      </c>
      <c r="B15" s="91">
        <v>2</v>
      </c>
      <c r="C15" s="88" t="s">
        <v>3855</v>
      </c>
      <c r="D15" s="88" t="s">
        <v>3842</v>
      </c>
      <c r="E15" s="88" t="s">
        <v>3856</v>
      </c>
      <c r="F15" s="88" t="s">
        <v>3857</v>
      </c>
      <c r="G15" s="88" t="s">
        <v>3858</v>
      </c>
    </row>
    <row r="16" spans="1:7" ht="15" customHeight="1">
      <c r="A16" s="88" t="s">
        <v>310</v>
      </c>
      <c r="B16" s="90">
        <v>3</v>
      </c>
      <c r="C16" s="88" t="s">
        <v>3859</v>
      </c>
      <c r="D16" s="88" t="s">
        <v>3802</v>
      </c>
      <c r="E16" s="88" t="s">
        <v>3860</v>
      </c>
      <c r="F16" s="88" t="s">
        <v>3861</v>
      </c>
      <c r="G16" s="92" t="s">
        <v>3862</v>
      </c>
    </row>
    <row r="17" spans="1:7" ht="15" customHeight="1">
      <c r="A17" s="88" t="s">
        <v>557</v>
      </c>
      <c r="B17" s="90">
        <v>3</v>
      </c>
      <c r="C17" s="88" t="s">
        <v>3863</v>
      </c>
      <c r="D17" s="88" t="s">
        <v>3802</v>
      </c>
      <c r="E17" s="88" t="s">
        <v>3864</v>
      </c>
      <c r="F17" s="88" t="s">
        <v>3865</v>
      </c>
      <c r="G17" s="88" t="s">
        <v>3866</v>
      </c>
    </row>
    <row r="18" spans="1:7" ht="15" customHeight="1">
      <c r="A18" s="88" t="s">
        <v>280</v>
      </c>
      <c r="B18" s="90">
        <v>3</v>
      </c>
      <c r="C18" s="88" t="s">
        <v>3867</v>
      </c>
      <c r="D18" s="88" t="s">
        <v>3802</v>
      </c>
      <c r="E18" s="88" t="s">
        <v>3868</v>
      </c>
      <c r="F18" s="88" t="s">
        <v>3869</v>
      </c>
      <c r="G18" s="88" t="s">
        <v>3870</v>
      </c>
    </row>
    <row r="19" spans="1:7" ht="15" customHeight="1">
      <c r="A19" s="88" t="s">
        <v>215</v>
      </c>
      <c r="B19" s="89">
        <v>1</v>
      </c>
      <c r="C19" s="88" t="s">
        <v>3871</v>
      </c>
      <c r="D19" s="88" t="s">
        <v>3872</v>
      </c>
      <c r="E19" s="88" t="s">
        <v>3873</v>
      </c>
      <c r="F19" s="88" t="s">
        <v>3874</v>
      </c>
      <c r="G19" s="92" t="s">
        <v>3875</v>
      </c>
    </row>
    <row r="20" spans="1:7" ht="15" customHeight="1">
      <c r="A20" s="88" t="s">
        <v>303</v>
      </c>
      <c r="B20" s="90">
        <v>3</v>
      </c>
      <c r="C20" s="88" t="s">
        <v>3876</v>
      </c>
      <c r="D20" s="88" t="s">
        <v>3877</v>
      </c>
      <c r="E20" s="88" t="s">
        <v>3878</v>
      </c>
      <c r="F20" s="88" t="s">
        <v>3879</v>
      </c>
      <c r="G20" s="88" t="s">
        <v>3880</v>
      </c>
    </row>
    <row r="21" spans="1:7" ht="15" customHeight="1">
      <c r="A21" s="88" t="s">
        <v>473</v>
      </c>
      <c r="B21" s="90">
        <v>3</v>
      </c>
      <c r="C21" s="88" t="s">
        <v>3881</v>
      </c>
      <c r="D21" s="88" t="s">
        <v>3802</v>
      </c>
      <c r="E21" s="88" t="s">
        <v>3882</v>
      </c>
      <c r="F21" s="88" t="s">
        <v>3883</v>
      </c>
      <c r="G21" s="88" t="s">
        <v>3884</v>
      </c>
    </row>
    <row r="22" spans="1:7" ht="15" customHeight="1">
      <c r="A22" s="88" t="s">
        <v>681</v>
      </c>
      <c r="B22" s="91">
        <v>2</v>
      </c>
      <c r="C22" s="88" t="s">
        <v>3885</v>
      </c>
      <c r="D22" s="88" t="s">
        <v>3886</v>
      </c>
      <c r="E22" s="88" t="s">
        <v>3887</v>
      </c>
      <c r="F22" s="88" t="s">
        <v>3888</v>
      </c>
      <c r="G22" s="88" t="s">
        <v>3889</v>
      </c>
    </row>
    <row r="23" spans="1:7" ht="15" customHeight="1">
      <c r="A23" s="88" t="s">
        <v>92</v>
      </c>
      <c r="B23" s="91">
        <v>2</v>
      </c>
      <c r="C23" s="88" t="s">
        <v>3890</v>
      </c>
      <c r="D23" s="88" t="s">
        <v>3891</v>
      </c>
      <c r="E23" s="88" t="s">
        <v>3892</v>
      </c>
      <c r="F23" s="88" t="s">
        <v>3893</v>
      </c>
      <c r="G23" s="88" t="s">
        <v>3894</v>
      </c>
    </row>
    <row r="24" spans="1:7" ht="15" customHeight="1">
      <c r="A24" s="88" t="s">
        <v>168</v>
      </c>
      <c r="B24" s="90">
        <v>3</v>
      </c>
      <c r="C24" s="88" t="s">
        <v>3895</v>
      </c>
      <c r="D24" s="88" t="s">
        <v>3802</v>
      </c>
      <c r="E24" s="88" t="s">
        <v>3896</v>
      </c>
      <c r="F24" s="88" t="s">
        <v>3897</v>
      </c>
      <c r="G24" s="92" t="s">
        <v>3898</v>
      </c>
    </row>
    <row r="25" spans="1:7" ht="15" customHeight="1">
      <c r="A25" s="88" t="s">
        <v>675</v>
      </c>
      <c r="B25" s="91">
        <v>2</v>
      </c>
      <c r="C25" s="88" t="s">
        <v>3899</v>
      </c>
      <c r="D25" s="88" t="s">
        <v>3900</v>
      </c>
      <c r="E25" s="88" t="s">
        <v>3901</v>
      </c>
      <c r="F25" s="88" t="s">
        <v>3902</v>
      </c>
      <c r="G25" s="88" t="s">
        <v>3903</v>
      </c>
    </row>
    <row r="26" spans="1:7" ht="15" customHeight="1">
      <c r="A26" s="88" t="s">
        <v>288</v>
      </c>
      <c r="B26" s="91">
        <v>2</v>
      </c>
      <c r="C26" s="88" t="s">
        <v>3904</v>
      </c>
      <c r="D26" s="88" t="s">
        <v>3905</v>
      </c>
      <c r="E26" s="88" t="s">
        <v>3906</v>
      </c>
      <c r="F26" s="88" t="s">
        <v>3907</v>
      </c>
      <c r="G26" s="88" t="s">
        <v>3908</v>
      </c>
    </row>
    <row r="27" spans="1:7" ht="15" customHeight="1">
      <c r="A27" s="88" t="s">
        <v>435</v>
      </c>
      <c r="B27" s="89">
        <v>1</v>
      </c>
      <c r="C27" s="88" t="s">
        <v>3909</v>
      </c>
      <c r="D27" s="88" t="s">
        <v>3910</v>
      </c>
      <c r="E27" s="88" t="s">
        <v>3911</v>
      </c>
      <c r="F27" s="88" t="s">
        <v>3912</v>
      </c>
      <c r="G27" s="92" t="s">
        <v>3913</v>
      </c>
    </row>
    <row r="28" spans="1:7" ht="15" customHeight="1">
      <c r="A28" s="88" t="s">
        <v>176</v>
      </c>
      <c r="B28" s="90">
        <v>3</v>
      </c>
      <c r="C28" s="88" t="s">
        <v>3914</v>
      </c>
      <c r="D28" s="88" t="s">
        <v>3802</v>
      </c>
      <c r="E28" s="88" t="s">
        <v>3915</v>
      </c>
      <c r="F28" s="88" t="s">
        <v>3916</v>
      </c>
      <c r="G28" s="88" t="s">
        <v>3917</v>
      </c>
    </row>
    <row r="29" spans="1:7" ht="15" customHeight="1">
      <c r="A29" s="88" t="s">
        <v>297</v>
      </c>
      <c r="B29" s="91">
        <v>2</v>
      </c>
      <c r="C29" s="88" t="s">
        <v>3918</v>
      </c>
      <c r="D29" s="88" t="s">
        <v>3919</v>
      </c>
      <c r="E29" s="88" t="s">
        <v>3920</v>
      </c>
      <c r="F29" s="88" t="s">
        <v>3921</v>
      </c>
      <c r="G29" s="88" t="s">
        <v>3922</v>
      </c>
    </row>
    <row r="30" spans="1:7" ht="15" customHeight="1">
      <c r="A30" s="88" t="s">
        <v>563</v>
      </c>
      <c r="B30" s="91">
        <v>2</v>
      </c>
      <c r="C30" s="88" t="s">
        <v>3923</v>
      </c>
      <c r="D30" s="88" t="s">
        <v>3924</v>
      </c>
      <c r="E30" s="88" t="s">
        <v>3925</v>
      </c>
      <c r="F30" s="88" t="s">
        <v>3926</v>
      </c>
      <c r="G30" s="88" t="s">
        <v>3927</v>
      </c>
    </row>
    <row r="31" spans="1:7" ht="15" customHeight="1">
      <c r="A31" s="88" t="s">
        <v>539</v>
      </c>
      <c r="B31" s="90">
        <v>3</v>
      </c>
      <c r="C31" s="88" t="s">
        <v>3928</v>
      </c>
      <c r="D31" s="88" t="s">
        <v>3802</v>
      </c>
      <c r="E31" s="88" t="s">
        <v>3929</v>
      </c>
      <c r="F31" s="88" t="s">
        <v>3930</v>
      </c>
      <c r="G31" s="92" t="s">
        <v>3931</v>
      </c>
    </row>
    <row r="32" spans="1:7" ht="15" customHeight="1">
      <c r="A32" s="88" t="s">
        <v>402</v>
      </c>
      <c r="B32" s="89">
        <v>1</v>
      </c>
      <c r="C32" s="88" t="s">
        <v>3932</v>
      </c>
      <c r="D32" s="88" t="s">
        <v>3933</v>
      </c>
      <c r="E32" s="88" t="s">
        <v>3934</v>
      </c>
      <c r="F32" s="88" t="s">
        <v>3935</v>
      </c>
      <c r="G32" s="88" t="s">
        <v>3936</v>
      </c>
    </row>
    <row r="33" spans="1:7" ht="15" customHeight="1">
      <c r="A33" s="88" t="s">
        <v>239</v>
      </c>
      <c r="B33" s="91">
        <v>2</v>
      </c>
      <c r="C33" s="88" t="s">
        <v>3937</v>
      </c>
      <c r="D33" s="88" t="s">
        <v>3938</v>
      </c>
      <c r="E33" s="88" t="s">
        <v>3939</v>
      </c>
      <c r="F33" s="88" t="s">
        <v>3940</v>
      </c>
      <c r="G33" s="88" t="s">
        <v>3941</v>
      </c>
    </row>
    <row r="34" spans="1:7" ht="15" customHeight="1">
      <c r="A34" s="88" t="s">
        <v>429</v>
      </c>
      <c r="B34" s="90">
        <v>3</v>
      </c>
      <c r="C34" s="88" t="s">
        <v>3942</v>
      </c>
      <c r="D34" s="88" t="s">
        <v>3802</v>
      </c>
      <c r="E34" s="88" t="s">
        <v>3943</v>
      </c>
      <c r="F34" s="88" t="s">
        <v>3944</v>
      </c>
      <c r="G34" s="88" t="s">
        <v>3945</v>
      </c>
    </row>
    <row r="35" spans="1:7" ht="15" customHeight="1">
      <c r="A35" s="88" t="s">
        <v>336</v>
      </c>
      <c r="B35" s="90">
        <v>3</v>
      </c>
      <c r="C35" s="88" t="s">
        <v>3946</v>
      </c>
      <c r="D35" s="88" t="s">
        <v>3802</v>
      </c>
      <c r="E35" s="88" t="s">
        <v>3947</v>
      </c>
      <c r="F35" s="88" t="s">
        <v>3948</v>
      </c>
      <c r="G35" s="88" t="s">
        <v>3949</v>
      </c>
    </row>
    <row r="36" spans="1:7" ht="15" customHeight="1">
      <c r="A36" s="88" t="s">
        <v>442</v>
      </c>
      <c r="B36" s="91">
        <v>2</v>
      </c>
      <c r="C36" s="88" t="s">
        <v>3950</v>
      </c>
      <c r="D36" s="88" t="s">
        <v>3951</v>
      </c>
      <c r="E36" s="88" t="s">
        <v>3952</v>
      </c>
      <c r="F36" s="88" t="s">
        <v>3953</v>
      </c>
      <c r="G36" s="92" t="s">
        <v>3954</v>
      </c>
    </row>
    <row r="37" spans="1:7" ht="15" customHeight="1">
      <c r="A37" s="88" t="s">
        <v>424</v>
      </c>
      <c r="B37" s="91">
        <v>2</v>
      </c>
      <c r="C37" s="88" t="s">
        <v>3955</v>
      </c>
      <c r="D37" s="88" t="s">
        <v>3956</v>
      </c>
      <c r="E37" s="88" t="s">
        <v>3957</v>
      </c>
      <c r="F37" s="88" t="s">
        <v>3958</v>
      </c>
      <c r="G37" s="92" t="s">
        <v>3959</v>
      </c>
    </row>
    <row r="38" spans="1:7" ht="15" customHeight="1">
      <c r="A38" s="88" t="s">
        <v>585</v>
      </c>
      <c r="B38" s="91">
        <v>2</v>
      </c>
      <c r="C38" s="88" t="s">
        <v>3960</v>
      </c>
      <c r="D38" s="88" t="s">
        <v>3961</v>
      </c>
      <c r="E38" s="88" t="s">
        <v>3962</v>
      </c>
      <c r="F38" s="88" t="s">
        <v>3963</v>
      </c>
      <c r="G38" s="92" t="s">
        <v>3964</v>
      </c>
    </row>
    <row r="39" spans="1:7" ht="15" customHeight="1">
      <c r="A39" s="88" t="s">
        <v>451</v>
      </c>
      <c r="B39" s="89">
        <v>1</v>
      </c>
      <c r="C39" s="88" t="s">
        <v>3965</v>
      </c>
      <c r="D39" s="88" t="s">
        <v>3966</v>
      </c>
      <c r="E39" s="88" t="s">
        <v>3967</v>
      </c>
      <c r="F39" s="88" t="s">
        <v>3968</v>
      </c>
      <c r="G39" s="88" t="s">
        <v>3969</v>
      </c>
    </row>
    <row r="40" spans="1:7" ht="15" customHeight="1">
      <c r="A40" s="88" t="s">
        <v>62</v>
      </c>
      <c r="B40" s="91">
        <v>2</v>
      </c>
      <c r="C40" s="88" t="s">
        <v>3970</v>
      </c>
      <c r="D40" s="88" t="s">
        <v>3971</v>
      </c>
      <c r="E40" s="88" t="s">
        <v>3972</v>
      </c>
      <c r="F40" s="88" t="s">
        <v>3973</v>
      </c>
      <c r="G40" s="88" t="s">
        <v>3974</v>
      </c>
    </row>
    <row r="41" spans="1:7" ht="15" customHeight="1">
      <c r="A41" s="88" t="s">
        <v>1512</v>
      </c>
      <c r="B41" s="91">
        <v>2</v>
      </c>
      <c r="C41" s="88" t="s">
        <v>3975</v>
      </c>
      <c r="D41" s="88" t="s">
        <v>3976</v>
      </c>
      <c r="E41" s="88" t="s">
        <v>3977</v>
      </c>
      <c r="F41" s="88" t="s">
        <v>3978</v>
      </c>
      <c r="G41" s="88" t="s">
        <v>3979</v>
      </c>
    </row>
    <row r="42" spans="1:7" ht="15" customHeight="1">
      <c r="A42" s="88" t="s">
        <v>1340</v>
      </c>
      <c r="B42" s="91">
        <v>2</v>
      </c>
      <c r="C42" s="88" t="s">
        <v>3980</v>
      </c>
      <c r="D42" s="88" t="s">
        <v>3981</v>
      </c>
      <c r="E42" s="88" t="s">
        <v>3982</v>
      </c>
      <c r="F42" s="88" t="s">
        <v>3983</v>
      </c>
      <c r="G42" s="92" t="s">
        <v>3984</v>
      </c>
    </row>
    <row r="43" spans="1:7" ht="15" customHeight="1">
      <c r="A43" s="88" t="s">
        <v>630</v>
      </c>
      <c r="B43" s="91">
        <v>2</v>
      </c>
      <c r="C43" s="88" t="s">
        <v>3985</v>
      </c>
      <c r="D43" s="88" t="s">
        <v>3986</v>
      </c>
      <c r="E43" s="88" t="s">
        <v>3987</v>
      </c>
      <c r="F43" s="88" t="s">
        <v>3988</v>
      </c>
      <c r="G43" s="88" t="s">
        <v>3989</v>
      </c>
    </row>
    <row r="44" spans="1:7" ht="15" customHeight="1">
      <c r="A44" s="88" t="s">
        <v>583</v>
      </c>
      <c r="B44" s="90">
        <v>3</v>
      </c>
      <c r="C44" s="88" t="s">
        <v>3990</v>
      </c>
      <c r="D44" s="88" t="s">
        <v>3802</v>
      </c>
      <c r="E44" s="88" t="s">
        <v>3991</v>
      </c>
      <c r="F44" s="88" t="s">
        <v>3992</v>
      </c>
      <c r="G44" s="92" t="s">
        <v>3993</v>
      </c>
    </row>
    <row r="45" spans="1:7" ht="15" customHeight="1">
      <c r="A45" s="88" t="s">
        <v>1305</v>
      </c>
      <c r="B45" s="91">
        <v>2</v>
      </c>
      <c r="C45" s="88" t="s">
        <v>3994</v>
      </c>
      <c r="D45" s="88" t="s">
        <v>3995</v>
      </c>
      <c r="E45" s="88" t="s">
        <v>3996</v>
      </c>
      <c r="F45" s="88" t="s">
        <v>3997</v>
      </c>
      <c r="G45" s="92" t="s">
        <v>3998</v>
      </c>
    </row>
    <row r="46" spans="1:7" ht="15" customHeight="1">
      <c r="A46" s="88" t="s">
        <v>2028</v>
      </c>
      <c r="B46" s="91">
        <v>2</v>
      </c>
      <c r="C46" s="88" t="s">
        <v>3999</v>
      </c>
      <c r="D46" s="88" t="s">
        <v>4000</v>
      </c>
      <c r="E46" s="88" t="s">
        <v>4001</v>
      </c>
      <c r="F46" s="88" t="s">
        <v>4002</v>
      </c>
      <c r="G46" s="88" t="s">
        <v>4003</v>
      </c>
    </row>
    <row r="47" spans="1:7" ht="15" customHeight="1">
      <c r="A47" s="88" t="s">
        <v>344</v>
      </c>
      <c r="B47" s="90">
        <v>3</v>
      </c>
      <c r="C47" s="93" t="s">
        <v>4004</v>
      </c>
      <c r="D47" s="88" t="s">
        <v>3802</v>
      </c>
      <c r="E47" s="88" t="s">
        <v>4005</v>
      </c>
      <c r="F47" s="88" t="s">
        <v>4006</v>
      </c>
      <c r="G47" s="92" t="s">
        <v>4007</v>
      </c>
    </row>
    <row r="48" spans="1:7" ht="15" customHeight="1">
      <c r="A48" s="88" t="s">
        <v>381</v>
      </c>
      <c r="B48" s="91">
        <v>2</v>
      </c>
      <c r="C48" s="88" t="s">
        <v>4008</v>
      </c>
      <c r="D48" s="88" t="s">
        <v>4009</v>
      </c>
      <c r="E48" s="88" t="s">
        <v>4010</v>
      </c>
      <c r="F48" s="88" t="s">
        <v>4011</v>
      </c>
      <c r="G48" s="88" t="s">
        <v>4012</v>
      </c>
    </row>
    <row r="49" spans="1:7" ht="15" customHeight="1">
      <c r="A49" s="88" t="s">
        <v>329</v>
      </c>
      <c r="B49" s="91">
        <v>2</v>
      </c>
      <c r="C49" s="88" t="s">
        <v>4013</v>
      </c>
      <c r="D49" s="88" t="s">
        <v>4014</v>
      </c>
      <c r="E49" s="88" t="s">
        <v>4015</v>
      </c>
      <c r="F49" s="88" t="s">
        <v>4016</v>
      </c>
      <c r="G49" s="92" t="s">
        <v>4017</v>
      </c>
    </row>
    <row r="50" spans="1:7" ht="14">
      <c r="A50" s="88" t="s">
        <v>256</v>
      </c>
      <c r="B50" s="91">
        <v>2</v>
      </c>
      <c r="C50" s="88" t="s">
        <v>4018</v>
      </c>
      <c r="D50" s="88" t="s">
        <v>4019</v>
      </c>
      <c r="E50" s="88" t="s">
        <v>4020</v>
      </c>
      <c r="F50" s="88" t="s">
        <v>4021</v>
      </c>
      <c r="G50" s="88" t="s">
        <v>4022</v>
      </c>
    </row>
    <row r="51" spans="1:7" ht="14">
      <c r="A51" s="88" t="s">
        <v>2548</v>
      </c>
      <c r="B51" s="91">
        <v>2</v>
      </c>
      <c r="C51" s="88" t="s">
        <v>4023</v>
      </c>
      <c r="D51" s="88" t="s">
        <v>4024</v>
      </c>
      <c r="E51" s="88" t="s">
        <v>4025</v>
      </c>
      <c r="F51" s="88" t="s">
        <v>4026</v>
      </c>
      <c r="G51" s="88" t="s">
        <v>4027</v>
      </c>
    </row>
    <row r="52" spans="1:7" ht="14">
      <c r="A52" s="88" t="s">
        <v>1374</v>
      </c>
      <c r="B52" s="89">
        <v>1</v>
      </c>
      <c r="C52" s="88" t="s">
        <v>4028</v>
      </c>
      <c r="D52" s="88" t="s">
        <v>4029</v>
      </c>
      <c r="E52" s="88" t="s">
        <v>4030</v>
      </c>
      <c r="F52" s="88" t="s">
        <v>4031</v>
      </c>
      <c r="G52" s="88" t="s">
        <v>4032</v>
      </c>
    </row>
    <row r="53" spans="1:7" ht="14">
      <c r="A53" s="88" t="s">
        <v>1767</v>
      </c>
      <c r="B53" s="91">
        <v>2</v>
      </c>
      <c r="C53" s="88" t="s">
        <v>4033</v>
      </c>
      <c r="D53" s="88" t="s">
        <v>4034</v>
      </c>
      <c r="E53" s="88" t="s">
        <v>4035</v>
      </c>
      <c r="F53" s="88" t="s">
        <v>4036</v>
      </c>
      <c r="G53" s="88" t="s">
        <v>4037</v>
      </c>
    </row>
    <row r="54" spans="1:7" ht="14">
      <c r="A54" s="88" t="s">
        <v>1007</v>
      </c>
      <c r="B54" s="89">
        <v>1</v>
      </c>
      <c r="C54" s="88" t="s">
        <v>4038</v>
      </c>
      <c r="D54" s="88" t="s">
        <v>4039</v>
      </c>
      <c r="E54" s="88" t="s">
        <v>4040</v>
      </c>
      <c r="F54" s="88" t="s">
        <v>4041</v>
      </c>
      <c r="G54" s="92" t="s">
        <v>4042</v>
      </c>
    </row>
    <row r="55" spans="1:7" ht="14">
      <c r="A55" s="88" t="s">
        <v>81</v>
      </c>
      <c r="B55" s="91">
        <v>2</v>
      </c>
      <c r="C55" s="88" t="s">
        <v>4043</v>
      </c>
      <c r="D55" s="88" t="s">
        <v>4044</v>
      </c>
      <c r="E55" s="88" t="s">
        <v>4045</v>
      </c>
      <c r="F55" s="88" t="s">
        <v>4046</v>
      </c>
      <c r="G55" s="92" t="s">
        <v>4047</v>
      </c>
    </row>
    <row r="56" spans="1:7" ht="14">
      <c r="A56" s="88" t="s">
        <v>278</v>
      </c>
      <c r="B56" s="91">
        <v>2</v>
      </c>
      <c r="C56" s="93" t="s">
        <v>4048</v>
      </c>
      <c r="D56" s="88" t="s">
        <v>4049</v>
      </c>
      <c r="E56" s="88" t="s">
        <v>4050</v>
      </c>
      <c r="F56" s="88" t="s">
        <v>4051</v>
      </c>
      <c r="G56" s="92" t="s">
        <v>4052</v>
      </c>
    </row>
    <row r="57" spans="1:7" ht="14">
      <c r="A57" s="88" t="s">
        <v>500</v>
      </c>
      <c r="B57" s="91">
        <v>2</v>
      </c>
      <c r="C57" s="88" t="s">
        <v>4053</v>
      </c>
      <c r="D57" s="88" t="s">
        <v>4054</v>
      </c>
      <c r="E57" s="88" t="s">
        <v>4055</v>
      </c>
      <c r="F57" s="88" t="s">
        <v>4056</v>
      </c>
      <c r="G57" s="88" t="s">
        <v>4057</v>
      </c>
    </row>
    <row r="58" spans="1:7" ht="14">
      <c r="A58" s="88" t="s">
        <v>2734</v>
      </c>
      <c r="B58" s="91">
        <v>2</v>
      </c>
      <c r="C58" s="88" t="s">
        <v>4058</v>
      </c>
      <c r="D58" s="88" t="s">
        <v>4059</v>
      </c>
      <c r="E58" s="88" t="s">
        <v>4060</v>
      </c>
      <c r="F58" s="88" t="s">
        <v>4061</v>
      </c>
      <c r="G58" s="92" t="s">
        <v>4062</v>
      </c>
    </row>
    <row r="59" spans="1:7" ht="14">
      <c r="A59" s="88" t="s">
        <v>726</v>
      </c>
      <c r="B59" s="91">
        <v>2</v>
      </c>
      <c r="C59" s="88" t="s">
        <v>4063</v>
      </c>
      <c r="D59" s="88" t="s">
        <v>4064</v>
      </c>
      <c r="E59" s="88" t="s">
        <v>4065</v>
      </c>
      <c r="F59" s="88" t="s">
        <v>4066</v>
      </c>
      <c r="G59" s="88" t="s">
        <v>4067</v>
      </c>
    </row>
    <row r="60" spans="1:7" ht="14">
      <c r="A60" s="88" t="s">
        <v>198</v>
      </c>
      <c r="B60" s="91">
        <v>2</v>
      </c>
      <c r="C60" s="88" t="s">
        <v>4068</v>
      </c>
      <c r="D60" s="88" t="s">
        <v>4069</v>
      </c>
      <c r="E60" s="88" t="s">
        <v>4070</v>
      </c>
      <c r="F60" s="88" t="s">
        <v>4071</v>
      </c>
      <c r="G60" s="88" t="s">
        <v>4072</v>
      </c>
    </row>
    <row r="61" spans="1:7" ht="14">
      <c r="A61" s="88" t="s">
        <v>725</v>
      </c>
      <c r="B61" s="91">
        <v>2</v>
      </c>
      <c r="C61" s="88" t="s">
        <v>4073</v>
      </c>
      <c r="D61" s="88" t="s">
        <v>4074</v>
      </c>
      <c r="E61" s="88" t="s">
        <v>4075</v>
      </c>
      <c r="F61" s="88" t="s">
        <v>4076</v>
      </c>
      <c r="G61" s="92" t="s">
        <v>4077</v>
      </c>
    </row>
    <row r="62" spans="1:7" ht="14">
      <c r="A62" s="88" t="s">
        <v>1054</v>
      </c>
      <c r="B62" s="90">
        <v>3</v>
      </c>
      <c r="C62" s="88" t="s">
        <v>4078</v>
      </c>
      <c r="D62" s="88" t="s">
        <v>3802</v>
      </c>
      <c r="E62" s="88" t="s">
        <v>4079</v>
      </c>
      <c r="F62" s="88" t="s">
        <v>4080</v>
      </c>
      <c r="G62" s="88" t="s">
        <v>4081</v>
      </c>
    </row>
    <row r="63" spans="1:7" ht="14">
      <c r="A63" s="88" t="s">
        <v>2739</v>
      </c>
      <c r="B63" s="90">
        <v>3</v>
      </c>
      <c r="C63" s="88" t="s">
        <v>4082</v>
      </c>
      <c r="D63" s="88" t="s">
        <v>3802</v>
      </c>
      <c r="E63" s="88" t="s">
        <v>4083</v>
      </c>
      <c r="F63" s="88" t="s">
        <v>4084</v>
      </c>
      <c r="G63" s="88" t="s">
        <v>4085</v>
      </c>
    </row>
    <row r="64" spans="1:7" ht="14">
      <c r="A64" s="88" t="s">
        <v>1021</v>
      </c>
      <c r="B64" s="90">
        <v>3</v>
      </c>
      <c r="C64" s="88" t="s">
        <v>4086</v>
      </c>
      <c r="D64" s="88" t="s">
        <v>3802</v>
      </c>
      <c r="E64" s="88" t="s">
        <v>4087</v>
      </c>
      <c r="F64" s="88" t="s">
        <v>4088</v>
      </c>
      <c r="G64" s="88" t="s">
        <v>4089</v>
      </c>
    </row>
    <row r="65" spans="1:7" ht="14">
      <c r="A65" s="88" t="s">
        <v>709</v>
      </c>
      <c r="B65" s="91">
        <v>2</v>
      </c>
      <c r="C65" s="88" t="s">
        <v>4090</v>
      </c>
      <c r="D65" s="88" t="s">
        <v>4091</v>
      </c>
      <c r="E65" s="88" t="s">
        <v>4092</v>
      </c>
      <c r="F65" s="88" t="s">
        <v>4093</v>
      </c>
      <c r="G65" s="88" t="s">
        <v>4094</v>
      </c>
    </row>
    <row r="66" spans="1:7" ht="14">
      <c r="A66" s="88" t="s">
        <v>232</v>
      </c>
      <c r="B66" s="91">
        <v>2</v>
      </c>
      <c r="C66" s="88" t="s">
        <v>4095</v>
      </c>
      <c r="D66" s="88" t="s">
        <v>4096</v>
      </c>
      <c r="E66" s="88" t="s">
        <v>4097</v>
      </c>
      <c r="F66" s="88" t="s">
        <v>4098</v>
      </c>
      <c r="G66" s="88" t="s">
        <v>4099</v>
      </c>
    </row>
    <row r="67" spans="1:7" ht="14">
      <c r="A67" s="88" t="s">
        <v>1463</v>
      </c>
      <c r="B67" s="90">
        <v>3</v>
      </c>
      <c r="C67" s="88" t="s">
        <v>4100</v>
      </c>
      <c r="D67" s="88" t="s">
        <v>3802</v>
      </c>
      <c r="E67" s="88" t="s">
        <v>4101</v>
      </c>
      <c r="F67" s="88" t="s">
        <v>4102</v>
      </c>
      <c r="G67" s="88" t="s">
        <v>4103</v>
      </c>
    </row>
    <row r="68" spans="1:7" ht="14">
      <c r="A68" s="88" t="s">
        <v>499</v>
      </c>
      <c r="B68" s="91">
        <v>2</v>
      </c>
      <c r="C68" s="88" t="s">
        <v>4104</v>
      </c>
      <c r="D68" s="88" t="s">
        <v>4105</v>
      </c>
      <c r="E68" s="88" t="s">
        <v>4106</v>
      </c>
      <c r="F68" s="88" t="s">
        <v>4107</v>
      </c>
      <c r="G68" s="88" t="s">
        <v>4108</v>
      </c>
    </row>
    <row r="69" spans="1:7" ht="14">
      <c r="A69" s="88" t="s">
        <v>1863</v>
      </c>
      <c r="B69" s="91">
        <v>2</v>
      </c>
      <c r="C69" s="88" t="s">
        <v>4109</v>
      </c>
      <c r="D69" s="88" t="s">
        <v>4110</v>
      </c>
      <c r="E69" s="88" t="s">
        <v>4111</v>
      </c>
      <c r="F69" s="88" t="s">
        <v>4112</v>
      </c>
      <c r="G69" s="92" t="s">
        <v>4113</v>
      </c>
    </row>
    <row r="70" spans="1:7" ht="14">
      <c r="A70" s="88" t="s">
        <v>1150</v>
      </c>
      <c r="B70" s="91">
        <v>2</v>
      </c>
      <c r="C70" s="93" t="s">
        <v>4114</v>
      </c>
      <c r="D70" s="88" t="s">
        <v>4115</v>
      </c>
      <c r="E70" s="88" t="s">
        <v>4116</v>
      </c>
      <c r="F70" s="88" t="s">
        <v>4117</v>
      </c>
      <c r="G70" s="88" t="s">
        <v>4118</v>
      </c>
    </row>
    <row r="71" spans="1:7" ht="14">
      <c r="A71" s="88" t="s">
        <v>1273</v>
      </c>
      <c r="B71" s="91">
        <v>2</v>
      </c>
      <c r="C71" s="93" t="s">
        <v>4119</v>
      </c>
      <c r="D71" s="88" t="s">
        <v>4120</v>
      </c>
      <c r="E71" s="88" t="s">
        <v>4121</v>
      </c>
      <c r="F71" s="88" t="s">
        <v>4122</v>
      </c>
      <c r="G71" s="88" t="s">
        <v>4123</v>
      </c>
    </row>
    <row r="72" spans="1:7" ht="14">
      <c r="A72" s="88" t="s">
        <v>1848</v>
      </c>
      <c r="B72" s="91">
        <v>2</v>
      </c>
      <c r="C72" s="88" t="s">
        <v>4124</v>
      </c>
      <c r="D72" s="88" t="s">
        <v>4125</v>
      </c>
      <c r="E72" s="88" t="s">
        <v>4126</v>
      </c>
      <c r="F72" s="88" t="s">
        <v>4127</v>
      </c>
      <c r="G72" s="88" t="s">
        <v>4128</v>
      </c>
    </row>
    <row r="73" spans="1:7" ht="14">
      <c r="A73" s="88" t="s">
        <v>1304</v>
      </c>
      <c r="B73" s="90">
        <v>3</v>
      </c>
      <c r="C73" s="88" t="s">
        <v>4129</v>
      </c>
      <c r="D73" s="88" t="s">
        <v>4130</v>
      </c>
      <c r="E73" s="88" t="s">
        <v>4131</v>
      </c>
      <c r="F73" s="88" t="s">
        <v>4132</v>
      </c>
      <c r="G73" s="92" t="s">
        <v>4133</v>
      </c>
    </row>
    <row r="74" spans="1:7" ht="14">
      <c r="A74" s="88" t="s">
        <v>2244</v>
      </c>
      <c r="B74" s="90">
        <v>3</v>
      </c>
      <c r="C74" s="88" t="s">
        <v>4134</v>
      </c>
      <c r="D74" s="88" t="s">
        <v>3802</v>
      </c>
      <c r="E74" s="88" t="s">
        <v>4135</v>
      </c>
      <c r="F74" s="88" t="s">
        <v>4136</v>
      </c>
      <c r="G74" s="92" t="s">
        <v>4137</v>
      </c>
    </row>
    <row r="75" spans="1:7" ht="14">
      <c r="A75" s="88" t="s">
        <v>1368</v>
      </c>
      <c r="B75" s="91">
        <v>2</v>
      </c>
      <c r="C75" s="88" t="s">
        <v>4138</v>
      </c>
      <c r="D75" s="88" t="s">
        <v>4139</v>
      </c>
      <c r="E75" s="88" t="s">
        <v>4140</v>
      </c>
      <c r="F75" s="88" t="s">
        <v>4141</v>
      </c>
      <c r="G75" s="92" t="s">
        <v>4142</v>
      </c>
    </row>
    <row r="76" spans="1:7" ht="14">
      <c r="A76" s="88" t="s">
        <v>799</v>
      </c>
      <c r="B76" s="91">
        <v>2</v>
      </c>
      <c r="C76" s="88" t="s">
        <v>4143</v>
      </c>
      <c r="D76" s="88" t="s">
        <v>4144</v>
      </c>
      <c r="E76" s="88" t="s">
        <v>4145</v>
      </c>
      <c r="F76" s="88" t="s">
        <v>4146</v>
      </c>
      <c r="G76" s="92" t="s">
        <v>4147</v>
      </c>
    </row>
    <row r="77" spans="1:7" ht="14">
      <c r="A77" s="88" t="s">
        <v>1836</v>
      </c>
      <c r="B77" s="91">
        <v>2</v>
      </c>
      <c r="C77" s="88" t="s">
        <v>4148</v>
      </c>
      <c r="D77" s="88" t="s">
        <v>4149</v>
      </c>
      <c r="E77" s="88" t="s">
        <v>4150</v>
      </c>
      <c r="F77" s="88" t="s">
        <v>4151</v>
      </c>
      <c r="G77" s="92" t="s">
        <v>4152</v>
      </c>
    </row>
    <row r="78" spans="1:7" ht="14">
      <c r="A78" s="88" t="s">
        <v>1667</v>
      </c>
      <c r="B78" s="91">
        <v>2</v>
      </c>
      <c r="C78" s="88" t="s">
        <v>4153</v>
      </c>
      <c r="D78" s="88" t="s">
        <v>4154</v>
      </c>
      <c r="E78" s="88" t="s">
        <v>4155</v>
      </c>
      <c r="F78" s="88" t="s">
        <v>4156</v>
      </c>
      <c r="G78" s="88" t="s">
        <v>4157</v>
      </c>
    </row>
    <row r="79" spans="1:7" ht="14">
      <c r="A79" s="88" t="s">
        <v>2205</v>
      </c>
      <c r="B79" s="91">
        <v>2</v>
      </c>
      <c r="C79" s="88" t="s">
        <v>4158</v>
      </c>
      <c r="D79" s="88" t="s">
        <v>4159</v>
      </c>
      <c r="E79" s="88" t="s">
        <v>4160</v>
      </c>
      <c r="F79" s="88" t="s">
        <v>4161</v>
      </c>
      <c r="G79" s="88" t="s">
        <v>4162</v>
      </c>
    </row>
    <row r="80" spans="1:7" ht="14">
      <c r="A80" s="88" t="s">
        <v>359</v>
      </c>
      <c r="B80" s="91">
        <v>2</v>
      </c>
      <c r="C80" s="88" t="s">
        <v>4163</v>
      </c>
      <c r="D80" s="88" t="s">
        <v>4164</v>
      </c>
      <c r="E80" s="88" t="s">
        <v>4165</v>
      </c>
      <c r="F80" s="88" t="s">
        <v>4166</v>
      </c>
      <c r="G80" s="88" t="s">
        <v>4167</v>
      </c>
    </row>
    <row r="81" spans="1:7" ht="14">
      <c r="A81" s="88" t="s">
        <v>793</v>
      </c>
      <c r="B81" s="90">
        <v>3</v>
      </c>
      <c r="C81" s="88" t="s">
        <v>4168</v>
      </c>
      <c r="D81" s="88" t="s">
        <v>3802</v>
      </c>
      <c r="E81" s="88" t="s">
        <v>4169</v>
      </c>
      <c r="F81" s="88" t="s">
        <v>4170</v>
      </c>
      <c r="G81" s="88" t="s">
        <v>4171</v>
      </c>
    </row>
    <row r="82" spans="1:7" ht="14">
      <c r="A82" s="88" t="s">
        <v>2399</v>
      </c>
      <c r="B82" s="90">
        <v>3</v>
      </c>
      <c r="C82" s="88" t="s">
        <v>4172</v>
      </c>
      <c r="D82" s="88" t="s">
        <v>3802</v>
      </c>
      <c r="E82" s="88" t="s">
        <v>4173</v>
      </c>
      <c r="F82" s="88" t="s">
        <v>4174</v>
      </c>
      <c r="G82" s="92" t="s">
        <v>4175</v>
      </c>
    </row>
    <row r="83" spans="1:7" ht="14">
      <c r="A83" s="88" t="s">
        <v>1109</v>
      </c>
      <c r="B83" s="89">
        <v>1</v>
      </c>
      <c r="C83" s="88" t="s">
        <v>4176</v>
      </c>
      <c r="D83" s="88" t="s">
        <v>4177</v>
      </c>
      <c r="E83" s="88" t="s">
        <v>4178</v>
      </c>
      <c r="F83" s="88" t="s">
        <v>4179</v>
      </c>
      <c r="G83" s="88" t="s">
        <v>4180</v>
      </c>
    </row>
    <row r="84" spans="1:7" ht="14">
      <c r="A84" s="88" t="s">
        <v>1728</v>
      </c>
      <c r="B84" s="90">
        <v>3</v>
      </c>
      <c r="C84" s="93" t="s">
        <v>4181</v>
      </c>
      <c r="D84" s="88" t="s">
        <v>3877</v>
      </c>
      <c r="E84" s="88" t="s">
        <v>4182</v>
      </c>
      <c r="F84" s="88" t="s">
        <v>4183</v>
      </c>
      <c r="G84" s="92" t="s">
        <v>4184</v>
      </c>
    </row>
    <row r="85" spans="1:7" ht="14">
      <c r="A85" s="88" t="s">
        <v>254</v>
      </c>
      <c r="B85" s="91">
        <v>2</v>
      </c>
      <c r="C85" s="88" t="s">
        <v>4185</v>
      </c>
      <c r="D85" s="88" t="s">
        <v>4186</v>
      </c>
      <c r="E85" s="88" t="s">
        <v>4187</v>
      </c>
      <c r="F85" s="88" t="s">
        <v>4188</v>
      </c>
      <c r="G85" s="88" t="s">
        <v>4189</v>
      </c>
    </row>
    <row r="86" spans="1:7" ht="14">
      <c r="A86" s="88" t="s">
        <v>858</v>
      </c>
      <c r="B86" s="90">
        <v>3</v>
      </c>
      <c r="C86" s="88" t="s">
        <v>4190</v>
      </c>
      <c r="D86" s="88" t="s">
        <v>3802</v>
      </c>
      <c r="E86" s="88" t="s">
        <v>4191</v>
      </c>
      <c r="F86" s="88" t="s">
        <v>4192</v>
      </c>
      <c r="G86" s="88" t="s">
        <v>4193</v>
      </c>
    </row>
    <row r="87" spans="1:7" ht="14">
      <c r="A87" s="88" t="s">
        <v>1438</v>
      </c>
      <c r="B87" s="91">
        <v>2</v>
      </c>
      <c r="C87" s="93" t="s">
        <v>4194</v>
      </c>
      <c r="D87" s="88" t="s">
        <v>4195</v>
      </c>
      <c r="E87" s="88" t="s">
        <v>4196</v>
      </c>
      <c r="F87" s="88" t="s">
        <v>4197</v>
      </c>
      <c r="G87" s="92" t="s">
        <v>4198</v>
      </c>
    </row>
    <row r="88" spans="1:7" ht="14">
      <c r="A88" s="88" t="s">
        <v>1794</v>
      </c>
      <c r="B88" s="91">
        <v>2</v>
      </c>
      <c r="C88" s="88" t="s">
        <v>4199</v>
      </c>
      <c r="D88" s="88" t="s">
        <v>4200</v>
      </c>
      <c r="E88" s="88" t="s">
        <v>4201</v>
      </c>
      <c r="F88" s="88" t="s">
        <v>4202</v>
      </c>
      <c r="G88" s="88" t="s">
        <v>4203</v>
      </c>
    </row>
    <row r="89" spans="1:7" ht="14">
      <c r="A89" s="88" t="s">
        <v>841</v>
      </c>
      <c r="B89" s="91">
        <v>2</v>
      </c>
      <c r="C89" s="88" t="s">
        <v>4204</v>
      </c>
      <c r="D89" s="88" t="s">
        <v>4205</v>
      </c>
      <c r="E89" s="88" t="s">
        <v>4206</v>
      </c>
      <c r="F89" s="88" t="s">
        <v>4207</v>
      </c>
      <c r="G89" s="88" t="s">
        <v>4208</v>
      </c>
    </row>
    <row r="90" spans="1:7" ht="14">
      <c r="A90" s="88" t="s">
        <v>810</v>
      </c>
      <c r="B90" s="90">
        <v>3</v>
      </c>
      <c r="C90" s="88" t="s">
        <v>4209</v>
      </c>
      <c r="D90" s="88" t="s">
        <v>4210</v>
      </c>
      <c r="E90" s="88" t="s">
        <v>4211</v>
      </c>
      <c r="F90" s="88" t="s">
        <v>4212</v>
      </c>
      <c r="G90" s="88" t="s">
        <v>4213</v>
      </c>
    </row>
    <row r="91" spans="1:7" ht="14">
      <c r="A91" s="88" t="s">
        <v>1945</v>
      </c>
      <c r="B91" s="89">
        <v>1</v>
      </c>
      <c r="C91" s="88" t="s">
        <v>4214</v>
      </c>
      <c r="D91" s="88" t="s">
        <v>4215</v>
      </c>
      <c r="E91" s="88" t="s">
        <v>4216</v>
      </c>
      <c r="F91" s="88" t="s">
        <v>4217</v>
      </c>
      <c r="G91" s="88" t="s">
        <v>4218</v>
      </c>
    </row>
    <row r="92" spans="1:7" ht="14">
      <c r="A92" s="88" t="s">
        <v>2133</v>
      </c>
      <c r="B92" s="91">
        <v>2</v>
      </c>
      <c r="C92" s="88" t="s">
        <v>4219</v>
      </c>
      <c r="D92" s="88" t="s">
        <v>4220</v>
      </c>
      <c r="E92" s="88" t="s">
        <v>4221</v>
      </c>
      <c r="F92" s="88" t="s">
        <v>4222</v>
      </c>
      <c r="G92" s="92" t="s">
        <v>4223</v>
      </c>
    </row>
    <row r="93" spans="1:7" ht="14">
      <c r="A93" s="88" t="s">
        <v>1473</v>
      </c>
      <c r="B93" s="91">
        <v>2</v>
      </c>
      <c r="C93" s="88" t="s">
        <v>4224</v>
      </c>
      <c r="D93" s="88" t="s">
        <v>4225</v>
      </c>
      <c r="E93" s="88" t="s">
        <v>4226</v>
      </c>
      <c r="F93" s="88" t="s">
        <v>4227</v>
      </c>
      <c r="G93" s="88" t="s">
        <v>4228</v>
      </c>
    </row>
    <row r="94" spans="1:7" ht="14">
      <c r="A94" s="88" t="s">
        <v>778</v>
      </c>
      <c r="B94" s="89">
        <v>1</v>
      </c>
      <c r="C94" s="88" t="s">
        <v>4229</v>
      </c>
      <c r="D94" s="88" t="s">
        <v>4230</v>
      </c>
      <c r="E94" s="88" t="s">
        <v>4231</v>
      </c>
      <c r="F94" s="88" t="s">
        <v>4232</v>
      </c>
      <c r="G94" s="88" t="s">
        <v>4233</v>
      </c>
    </row>
    <row r="95" spans="1:7" ht="14">
      <c r="A95" s="88" t="s">
        <v>42</v>
      </c>
      <c r="B95" s="90">
        <v>3</v>
      </c>
      <c r="C95" s="88" t="s">
        <v>4234</v>
      </c>
      <c r="D95" s="88" t="s">
        <v>3802</v>
      </c>
      <c r="E95" s="88" t="s">
        <v>4235</v>
      </c>
      <c r="F95" s="88" t="s">
        <v>4236</v>
      </c>
      <c r="G95" s="88" t="s">
        <v>4237</v>
      </c>
    </row>
    <row r="96" spans="1:7" ht="14">
      <c r="A96" s="88" t="s">
        <v>604</v>
      </c>
      <c r="B96" s="91">
        <v>2</v>
      </c>
      <c r="C96" s="93" t="s">
        <v>4238</v>
      </c>
      <c r="D96" s="88" t="s">
        <v>4239</v>
      </c>
      <c r="E96" s="88" t="s">
        <v>4240</v>
      </c>
      <c r="F96" s="88" t="s">
        <v>4241</v>
      </c>
      <c r="G96" s="88" t="s">
        <v>4242</v>
      </c>
    </row>
    <row r="97" spans="1:8" ht="14">
      <c r="A97" s="88" t="s">
        <v>575</v>
      </c>
      <c r="B97" s="90">
        <v>3</v>
      </c>
      <c r="C97" s="88" t="s">
        <v>4243</v>
      </c>
      <c r="D97" s="88" t="s">
        <v>3802</v>
      </c>
      <c r="E97" s="88" t="s">
        <v>4244</v>
      </c>
      <c r="F97" s="88" t="s">
        <v>4245</v>
      </c>
      <c r="G97" s="88" t="s">
        <v>4246</v>
      </c>
    </row>
    <row r="98" spans="1:8" ht="14">
      <c r="A98" s="88" t="s">
        <v>874</v>
      </c>
      <c r="B98" s="90">
        <v>3</v>
      </c>
      <c r="C98" s="88" t="s">
        <v>4247</v>
      </c>
      <c r="D98" s="88" t="s">
        <v>4248</v>
      </c>
      <c r="E98" s="88" t="s">
        <v>4249</v>
      </c>
      <c r="F98" s="88" t="s">
        <v>4250</v>
      </c>
      <c r="G98" s="88" t="s">
        <v>4251</v>
      </c>
    </row>
    <row r="99" spans="1:8" ht="14">
      <c r="A99" s="88" t="s">
        <v>379</v>
      </c>
      <c r="B99" s="90">
        <v>3</v>
      </c>
      <c r="C99" s="88" t="s">
        <v>4252</v>
      </c>
      <c r="D99" s="88" t="s">
        <v>3802</v>
      </c>
      <c r="E99" s="88" t="s">
        <v>4253</v>
      </c>
      <c r="F99" s="88" t="s">
        <v>4254</v>
      </c>
      <c r="G99" s="88" t="s">
        <v>4255</v>
      </c>
    </row>
    <row r="100" spans="1:8" ht="14">
      <c r="A100" s="94" t="s">
        <v>73</v>
      </c>
      <c r="B100" s="95">
        <v>3</v>
      </c>
      <c r="C100" s="96" t="s">
        <v>4256</v>
      </c>
      <c r="D100" s="96" t="s">
        <v>3802</v>
      </c>
      <c r="E100" s="96" t="s">
        <v>4257</v>
      </c>
      <c r="F100" s="96"/>
      <c r="G100" s="96" t="s">
        <v>4258</v>
      </c>
      <c r="H100" s="97" t="s">
        <v>4259</v>
      </c>
    </row>
    <row r="101" spans="1:8" ht="14">
      <c r="A101" s="98" t="s">
        <v>826</v>
      </c>
      <c r="B101" s="99">
        <v>1</v>
      </c>
      <c r="C101" s="100" t="s">
        <v>2848</v>
      </c>
      <c r="D101" s="100" t="s">
        <v>3816</v>
      </c>
      <c r="E101" s="100" t="s">
        <v>4260</v>
      </c>
      <c r="F101" s="100"/>
      <c r="G101" s="100" t="s">
        <v>4261</v>
      </c>
      <c r="H101" s="100" t="s">
        <v>4262</v>
      </c>
    </row>
    <row r="102" spans="1:8" ht="14">
      <c r="A102" s="98" t="s">
        <v>881</v>
      </c>
      <c r="B102" s="101">
        <v>3</v>
      </c>
      <c r="C102" s="100" t="s">
        <v>4263</v>
      </c>
      <c r="D102" s="100" t="s">
        <v>3802</v>
      </c>
      <c r="E102" s="100" t="s">
        <v>4264</v>
      </c>
      <c r="F102" s="100"/>
      <c r="G102" s="100" t="s">
        <v>4265</v>
      </c>
      <c r="H102" s="100" t="s">
        <v>4266</v>
      </c>
    </row>
    <row r="103" spans="1:8" ht="14">
      <c r="A103" s="98" t="s">
        <v>372</v>
      </c>
      <c r="B103" s="102">
        <v>2</v>
      </c>
      <c r="C103" s="100" t="s">
        <v>4267</v>
      </c>
      <c r="D103" s="100" t="s">
        <v>4268</v>
      </c>
      <c r="E103" s="100" t="s">
        <v>4260</v>
      </c>
      <c r="F103" s="100"/>
      <c r="G103" s="100" t="s">
        <v>4269</v>
      </c>
      <c r="H103" s="103" t="s">
        <v>4270</v>
      </c>
    </row>
    <row r="104" spans="1:8" ht="14">
      <c r="A104" s="98" t="s">
        <v>1142</v>
      </c>
      <c r="B104" s="102">
        <v>2</v>
      </c>
      <c r="C104" s="100" t="s">
        <v>4271</v>
      </c>
      <c r="D104" s="100" t="s">
        <v>4272</v>
      </c>
      <c r="E104" s="100" t="s">
        <v>4273</v>
      </c>
      <c r="F104" s="100"/>
      <c r="G104" s="100" t="s">
        <v>4274</v>
      </c>
      <c r="H104" s="103" t="s">
        <v>4275</v>
      </c>
    </row>
    <row r="105" spans="1:8" ht="14">
      <c r="A105" s="98" t="s">
        <v>736</v>
      </c>
      <c r="B105" s="102">
        <v>2</v>
      </c>
      <c r="C105" s="100" t="s">
        <v>4276</v>
      </c>
      <c r="D105" s="100" t="s">
        <v>4277</v>
      </c>
      <c r="E105" s="100" t="s">
        <v>4278</v>
      </c>
      <c r="F105" s="100"/>
      <c r="G105" s="100" t="s">
        <v>4279</v>
      </c>
      <c r="H105" s="103" t="s">
        <v>4280</v>
      </c>
    </row>
    <row r="106" spans="1:8" ht="14">
      <c r="A106" s="98" t="s">
        <v>1055</v>
      </c>
      <c r="B106" s="102">
        <v>2</v>
      </c>
      <c r="C106" s="100" t="s">
        <v>4281</v>
      </c>
      <c r="D106" s="100" t="s">
        <v>4277</v>
      </c>
      <c r="E106" s="100" t="s">
        <v>4282</v>
      </c>
      <c r="F106" s="100"/>
      <c r="G106" s="100" t="s">
        <v>4283</v>
      </c>
      <c r="H106" s="100" t="s">
        <v>4284</v>
      </c>
    </row>
    <row r="107" spans="1:8" ht="14">
      <c r="A107" s="98" t="s">
        <v>710</v>
      </c>
      <c r="B107" s="99">
        <v>1</v>
      </c>
      <c r="C107" s="100" t="s">
        <v>4285</v>
      </c>
      <c r="D107" s="100" t="s">
        <v>4286</v>
      </c>
      <c r="E107" s="100" t="s">
        <v>4287</v>
      </c>
      <c r="F107" s="100"/>
      <c r="G107" s="100" t="s">
        <v>4288</v>
      </c>
      <c r="H107" s="103" t="s">
        <v>4289</v>
      </c>
    </row>
    <row r="108" spans="1:8" ht="14">
      <c r="A108" s="98" t="s">
        <v>652</v>
      </c>
      <c r="B108" s="99">
        <v>1</v>
      </c>
      <c r="C108" s="100" t="s">
        <v>4290</v>
      </c>
      <c r="D108" s="100" t="s">
        <v>2848</v>
      </c>
      <c r="E108" s="100" t="s">
        <v>4291</v>
      </c>
      <c r="F108" s="100"/>
      <c r="G108" s="100" t="s">
        <v>4292</v>
      </c>
      <c r="H108" s="103" t="s">
        <v>4293</v>
      </c>
    </row>
    <row r="109" spans="1:8" ht="14">
      <c r="A109" s="98" t="s">
        <v>1099</v>
      </c>
      <c r="B109" s="101">
        <v>3</v>
      </c>
      <c r="C109" s="100" t="s">
        <v>4294</v>
      </c>
      <c r="D109" s="100" t="s">
        <v>3802</v>
      </c>
      <c r="E109" s="100" t="s">
        <v>4295</v>
      </c>
      <c r="F109" s="100"/>
      <c r="G109" s="100" t="s">
        <v>4296</v>
      </c>
      <c r="H109" s="103" t="s">
        <v>4297</v>
      </c>
    </row>
    <row r="110" spans="1:8" ht="14">
      <c r="A110" s="98" t="s">
        <v>757</v>
      </c>
      <c r="B110" s="99">
        <v>1</v>
      </c>
      <c r="C110" s="100" t="s">
        <v>2848</v>
      </c>
      <c r="D110" s="100" t="s">
        <v>3816</v>
      </c>
      <c r="E110" s="100" t="s">
        <v>4260</v>
      </c>
      <c r="F110" s="100"/>
      <c r="G110" s="100" t="s">
        <v>4298</v>
      </c>
      <c r="H110" s="100" t="s">
        <v>4299</v>
      </c>
    </row>
    <row r="111" spans="1:8" ht="14">
      <c r="A111" s="98" t="s">
        <v>1748</v>
      </c>
      <c r="B111" s="101">
        <v>3</v>
      </c>
      <c r="C111" s="100" t="s">
        <v>4300</v>
      </c>
      <c r="D111" s="100" t="s">
        <v>3802</v>
      </c>
      <c r="E111" s="100" t="s">
        <v>4301</v>
      </c>
      <c r="F111" s="100"/>
      <c r="G111" s="100" t="s">
        <v>4302</v>
      </c>
      <c r="H111" s="103" t="s">
        <v>4303</v>
      </c>
    </row>
    <row r="112" spans="1:8" ht="14">
      <c r="A112" s="98" t="s">
        <v>962</v>
      </c>
      <c r="B112" s="102">
        <v>2</v>
      </c>
      <c r="C112" s="100" t="s">
        <v>4304</v>
      </c>
      <c r="D112" s="100" t="s">
        <v>3802</v>
      </c>
      <c r="E112" s="100" t="s">
        <v>4305</v>
      </c>
      <c r="F112" s="100"/>
      <c r="G112" s="100" t="s">
        <v>4306</v>
      </c>
      <c r="H112" s="103" t="s">
        <v>4307</v>
      </c>
    </row>
    <row r="113" spans="1:8" ht="14">
      <c r="A113" s="98" t="s">
        <v>166</v>
      </c>
      <c r="B113" s="101">
        <v>3</v>
      </c>
      <c r="C113" s="100" t="s">
        <v>4308</v>
      </c>
      <c r="D113" s="100" t="s">
        <v>3802</v>
      </c>
      <c r="E113" s="100" t="s">
        <v>4309</v>
      </c>
      <c r="F113" s="100"/>
      <c r="G113" s="100" t="s">
        <v>4310</v>
      </c>
      <c r="H113" s="103" t="s">
        <v>4311</v>
      </c>
    </row>
    <row r="114" spans="1:8" ht="14">
      <c r="A114" s="98" t="s">
        <v>322</v>
      </c>
      <c r="B114" s="102">
        <v>2</v>
      </c>
      <c r="C114" s="100" t="s">
        <v>4312</v>
      </c>
      <c r="D114" s="100" t="s">
        <v>4313</v>
      </c>
      <c r="E114" s="100" t="s">
        <v>4314</v>
      </c>
      <c r="F114" s="100"/>
      <c r="G114" s="100" t="s">
        <v>4315</v>
      </c>
      <c r="H114" s="100" t="s">
        <v>4316</v>
      </c>
    </row>
    <row r="115" spans="1:8" ht="14">
      <c r="A115" s="98" t="s">
        <v>213</v>
      </c>
      <c r="B115" s="101">
        <v>3</v>
      </c>
      <c r="C115" s="100" t="s">
        <v>4317</v>
      </c>
      <c r="D115" s="100" t="s">
        <v>3802</v>
      </c>
      <c r="E115" s="100" t="s">
        <v>4318</v>
      </c>
      <c r="F115" s="100"/>
      <c r="G115" s="100" t="s">
        <v>4319</v>
      </c>
      <c r="H115" s="103" t="s">
        <v>4320</v>
      </c>
    </row>
  </sheetData>
  <hyperlinks>
    <hyperlink ref="G11" r:id="rId1" xr:uid="{00000000-0004-0000-0A00-000000000000}"/>
    <hyperlink ref="G13" r:id="rId2" xr:uid="{00000000-0004-0000-0A00-000001000000}"/>
    <hyperlink ref="G14" r:id="rId3" xr:uid="{00000000-0004-0000-0A00-000002000000}"/>
    <hyperlink ref="G16" r:id="rId4" xr:uid="{00000000-0004-0000-0A00-000003000000}"/>
    <hyperlink ref="G19" r:id="rId5" xr:uid="{00000000-0004-0000-0A00-000004000000}"/>
    <hyperlink ref="G24" r:id="rId6" xr:uid="{00000000-0004-0000-0A00-000005000000}"/>
    <hyperlink ref="G27" r:id="rId7" xr:uid="{00000000-0004-0000-0A00-000006000000}"/>
    <hyperlink ref="G31" r:id="rId8" xr:uid="{00000000-0004-0000-0A00-000007000000}"/>
    <hyperlink ref="G36" r:id="rId9" xr:uid="{00000000-0004-0000-0A00-000008000000}"/>
    <hyperlink ref="G37" r:id="rId10" xr:uid="{00000000-0004-0000-0A00-000009000000}"/>
    <hyperlink ref="G38" r:id="rId11" xr:uid="{00000000-0004-0000-0A00-00000A000000}"/>
    <hyperlink ref="G42" r:id="rId12" xr:uid="{00000000-0004-0000-0A00-00000B000000}"/>
    <hyperlink ref="G44" r:id="rId13" xr:uid="{00000000-0004-0000-0A00-00000C000000}"/>
    <hyperlink ref="G45" r:id="rId14" xr:uid="{00000000-0004-0000-0A00-00000D000000}"/>
    <hyperlink ref="G47" r:id="rId15" xr:uid="{00000000-0004-0000-0A00-00000E000000}"/>
    <hyperlink ref="G49" r:id="rId16" xr:uid="{00000000-0004-0000-0A00-00000F000000}"/>
    <hyperlink ref="G54" r:id="rId17" xr:uid="{00000000-0004-0000-0A00-000010000000}"/>
    <hyperlink ref="G55" r:id="rId18" xr:uid="{00000000-0004-0000-0A00-000011000000}"/>
    <hyperlink ref="G56" r:id="rId19" xr:uid="{00000000-0004-0000-0A00-000012000000}"/>
    <hyperlink ref="G58" r:id="rId20" xr:uid="{00000000-0004-0000-0A00-000013000000}"/>
    <hyperlink ref="G61" r:id="rId21" xr:uid="{00000000-0004-0000-0A00-000014000000}"/>
    <hyperlink ref="G69" r:id="rId22" xr:uid="{00000000-0004-0000-0A00-000015000000}"/>
    <hyperlink ref="G73" r:id="rId23" xr:uid="{00000000-0004-0000-0A00-000016000000}"/>
    <hyperlink ref="G74" r:id="rId24" xr:uid="{00000000-0004-0000-0A00-000017000000}"/>
    <hyperlink ref="G75" r:id="rId25" xr:uid="{00000000-0004-0000-0A00-000018000000}"/>
    <hyperlink ref="G76" r:id="rId26" xr:uid="{00000000-0004-0000-0A00-000019000000}"/>
    <hyperlink ref="G77" r:id="rId27" xr:uid="{00000000-0004-0000-0A00-00001A000000}"/>
    <hyperlink ref="G82" r:id="rId28" xr:uid="{00000000-0004-0000-0A00-00001B000000}"/>
    <hyperlink ref="G84" r:id="rId29" xr:uid="{00000000-0004-0000-0A00-00001C000000}"/>
    <hyperlink ref="G87" r:id="rId30" xr:uid="{00000000-0004-0000-0A00-00001D000000}"/>
    <hyperlink ref="G92" r:id="rId31" xr:uid="{00000000-0004-0000-0A00-00001E000000}"/>
    <hyperlink ref="H100" r:id="rId32" xr:uid="{00000000-0004-0000-0A00-00001F000000}"/>
    <hyperlink ref="H103" r:id="rId33" xr:uid="{00000000-0004-0000-0A00-000020000000}"/>
    <hyperlink ref="H104" r:id="rId34" xr:uid="{00000000-0004-0000-0A00-000021000000}"/>
    <hyperlink ref="H105" r:id="rId35" xr:uid="{00000000-0004-0000-0A00-000022000000}"/>
    <hyperlink ref="H107" r:id="rId36" xr:uid="{00000000-0004-0000-0A00-000023000000}"/>
    <hyperlink ref="H108" r:id="rId37" xr:uid="{00000000-0004-0000-0A00-000024000000}"/>
    <hyperlink ref="H109" r:id="rId38" xr:uid="{00000000-0004-0000-0A00-000025000000}"/>
    <hyperlink ref="H111" r:id="rId39" xr:uid="{00000000-0004-0000-0A00-000026000000}"/>
    <hyperlink ref="H112" r:id="rId40" xr:uid="{00000000-0004-0000-0A00-000027000000}"/>
    <hyperlink ref="H113" r:id="rId41" xr:uid="{00000000-0004-0000-0A00-000028000000}"/>
    <hyperlink ref="H115" r:id="rId42" xr:uid="{00000000-0004-0000-0A00-000029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000"/>
  <sheetViews>
    <sheetView workbookViewId="0"/>
  </sheetViews>
  <sheetFormatPr baseColWidth="10" defaultColWidth="12.6640625" defaultRowHeight="15" customHeight="1"/>
  <cols>
    <col min="1" max="1" width="24" customWidth="1"/>
    <col min="2" max="2" width="12" customWidth="1"/>
    <col min="3" max="3" width="42" customWidth="1"/>
    <col min="4" max="5" width="28" customWidth="1"/>
    <col min="6" max="6" width="55" customWidth="1"/>
    <col min="7" max="7" width="45" customWidth="1"/>
    <col min="8" max="21" width="8.83203125" customWidth="1"/>
  </cols>
  <sheetData>
    <row r="1" spans="1:7" ht="13.5" customHeight="1">
      <c r="A1" s="104" t="s">
        <v>1</v>
      </c>
      <c r="B1" s="104" t="s">
        <v>4761</v>
      </c>
      <c r="C1" s="104" t="s">
        <v>4762</v>
      </c>
      <c r="D1" s="104" t="s">
        <v>3793</v>
      </c>
      <c r="E1" s="104" t="s">
        <v>3794</v>
      </c>
      <c r="F1" s="104" t="s">
        <v>2824</v>
      </c>
      <c r="G1" s="104" t="s">
        <v>3795</v>
      </c>
    </row>
    <row r="2" spans="1:7" ht="13.5" customHeight="1">
      <c r="A2" s="105" t="s">
        <v>1008</v>
      </c>
      <c r="B2" s="105">
        <v>2</v>
      </c>
      <c r="C2" s="105" t="s">
        <v>4321</v>
      </c>
      <c r="D2" s="105" t="s">
        <v>4322</v>
      </c>
      <c r="E2" s="105" t="s">
        <v>4323</v>
      </c>
      <c r="F2" s="105" t="s">
        <v>4324</v>
      </c>
      <c r="G2" s="106" t="s">
        <v>4763</v>
      </c>
    </row>
    <row r="3" spans="1:7" ht="13.5" customHeight="1">
      <c r="A3" s="107" t="s">
        <v>1526</v>
      </c>
      <c r="B3" s="107">
        <v>1</v>
      </c>
      <c r="C3" s="107" t="s">
        <v>4326</v>
      </c>
      <c r="D3" s="107" t="s">
        <v>4327</v>
      </c>
      <c r="E3" s="107" t="s">
        <v>4323</v>
      </c>
      <c r="F3" s="107" t="s">
        <v>4328</v>
      </c>
      <c r="G3" s="108" t="s">
        <v>4764</v>
      </c>
    </row>
    <row r="4" spans="1:7" ht="13.5" customHeight="1">
      <c r="A4" s="105" t="s">
        <v>328</v>
      </c>
      <c r="B4" s="105">
        <v>3</v>
      </c>
      <c r="C4" s="105" t="s">
        <v>4330</v>
      </c>
      <c r="D4" s="105" t="s">
        <v>4331</v>
      </c>
      <c r="E4" s="105" t="s">
        <v>4332</v>
      </c>
      <c r="F4" s="105" t="s">
        <v>4333</v>
      </c>
      <c r="G4" s="105" t="s">
        <v>4334</v>
      </c>
    </row>
    <row r="5" spans="1:7" ht="13.5" customHeight="1">
      <c r="A5" s="107" t="s">
        <v>365</v>
      </c>
      <c r="B5" s="107">
        <v>3</v>
      </c>
      <c r="C5" s="107" t="s">
        <v>4335</v>
      </c>
      <c r="D5" s="107" t="s">
        <v>3802</v>
      </c>
      <c r="E5" s="107" t="s">
        <v>4323</v>
      </c>
      <c r="F5" s="107" t="s">
        <v>4336</v>
      </c>
      <c r="G5" s="107" t="s">
        <v>4337</v>
      </c>
    </row>
    <row r="6" spans="1:7" ht="13.5" customHeight="1">
      <c r="A6" s="105" t="s">
        <v>1148</v>
      </c>
      <c r="B6" s="105">
        <v>3</v>
      </c>
      <c r="C6" s="105" t="s">
        <v>4338</v>
      </c>
      <c r="D6" s="105" t="s">
        <v>3802</v>
      </c>
      <c r="E6" s="105" t="s">
        <v>4323</v>
      </c>
      <c r="F6" s="105" t="s">
        <v>4339</v>
      </c>
      <c r="G6" s="106" t="s">
        <v>4340</v>
      </c>
    </row>
    <row r="7" spans="1:7" ht="13.5" customHeight="1">
      <c r="A7" s="107" t="s">
        <v>108</v>
      </c>
      <c r="B7" s="107">
        <v>3</v>
      </c>
      <c r="C7" s="107" t="s">
        <v>4341</v>
      </c>
      <c r="D7" s="107" t="s">
        <v>4342</v>
      </c>
      <c r="E7" s="107" t="s">
        <v>4343</v>
      </c>
      <c r="F7" s="107" t="s">
        <v>4344</v>
      </c>
      <c r="G7" s="108" t="s">
        <v>4345</v>
      </c>
    </row>
    <row r="8" spans="1:7" ht="13.5" customHeight="1">
      <c r="A8" s="105" t="s">
        <v>1245</v>
      </c>
      <c r="B8" s="105">
        <v>1</v>
      </c>
      <c r="C8" s="105" t="s">
        <v>4346</v>
      </c>
      <c r="D8" s="105" t="s">
        <v>4347</v>
      </c>
      <c r="E8" s="105" t="s">
        <v>4348</v>
      </c>
      <c r="F8" s="105" t="s">
        <v>4349</v>
      </c>
      <c r="G8" s="105" t="s">
        <v>4350</v>
      </c>
    </row>
    <row r="9" spans="1:7" ht="13.5" customHeight="1">
      <c r="A9" s="107" t="s">
        <v>1827</v>
      </c>
      <c r="B9" s="107">
        <v>3</v>
      </c>
      <c r="C9" s="107" t="s">
        <v>4351</v>
      </c>
      <c r="D9" s="107" t="s">
        <v>3802</v>
      </c>
      <c r="E9" s="107" t="s">
        <v>4323</v>
      </c>
      <c r="F9" s="107" t="s">
        <v>4352</v>
      </c>
      <c r="G9" s="107" t="s">
        <v>4353</v>
      </c>
    </row>
    <row r="10" spans="1:7" ht="13.5" customHeight="1">
      <c r="A10" s="105" t="s">
        <v>832</v>
      </c>
      <c r="B10" s="105">
        <v>3</v>
      </c>
      <c r="C10" s="105" t="s">
        <v>4354</v>
      </c>
      <c r="D10" s="105" t="s">
        <v>3802</v>
      </c>
      <c r="E10" s="105" t="s">
        <v>4323</v>
      </c>
      <c r="F10" s="105" t="s">
        <v>4352</v>
      </c>
      <c r="G10" s="105" t="s">
        <v>4355</v>
      </c>
    </row>
    <row r="11" spans="1:7" ht="13.5" customHeight="1">
      <c r="A11" s="107" t="s">
        <v>982</v>
      </c>
      <c r="B11" s="107">
        <v>3</v>
      </c>
      <c r="C11" s="107" t="s">
        <v>4356</v>
      </c>
      <c r="D11" s="107" t="s">
        <v>4357</v>
      </c>
      <c r="E11" s="107" t="s">
        <v>4323</v>
      </c>
      <c r="F11" s="107" t="s">
        <v>4358</v>
      </c>
      <c r="G11" s="109" t="s">
        <v>4359</v>
      </c>
    </row>
    <row r="12" spans="1:7" ht="13.5" customHeight="1">
      <c r="A12" s="105" t="s">
        <v>2653</v>
      </c>
      <c r="B12" s="105">
        <v>1</v>
      </c>
      <c r="C12" s="105" t="s">
        <v>4360</v>
      </c>
      <c r="D12" s="105" t="s">
        <v>4361</v>
      </c>
      <c r="E12" s="105" t="s">
        <v>4323</v>
      </c>
      <c r="F12" s="105" t="s">
        <v>4362</v>
      </c>
      <c r="G12" s="105" t="s">
        <v>4350</v>
      </c>
    </row>
    <row r="13" spans="1:7" ht="13.5" customHeight="1">
      <c r="A13" s="107" t="s">
        <v>694</v>
      </c>
      <c r="B13" s="107">
        <v>3</v>
      </c>
      <c r="C13" s="107" t="s">
        <v>4363</v>
      </c>
      <c r="D13" s="107" t="s">
        <v>3802</v>
      </c>
      <c r="E13" s="107" t="s">
        <v>4323</v>
      </c>
      <c r="F13" s="107" t="s">
        <v>4364</v>
      </c>
      <c r="G13" s="107" t="s">
        <v>4350</v>
      </c>
    </row>
    <row r="14" spans="1:7" ht="13.5" customHeight="1">
      <c r="A14" s="105" t="s">
        <v>508</v>
      </c>
      <c r="B14" s="105">
        <v>2</v>
      </c>
      <c r="C14" s="105" t="s">
        <v>4365</v>
      </c>
      <c r="D14" s="105" t="s">
        <v>4366</v>
      </c>
      <c r="E14" s="105" t="s">
        <v>4323</v>
      </c>
      <c r="F14" s="105" t="s">
        <v>4367</v>
      </c>
      <c r="G14" s="105" t="s">
        <v>4350</v>
      </c>
    </row>
    <row r="15" spans="1:7" ht="13.5" customHeight="1">
      <c r="A15" s="107" t="s">
        <v>1400</v>
      </c>
      <c r="B15" s="107">
        <v>3</v>
      </c>
      <c r="C15" s="107" t="s">
        <v>4368</v>
      </c>
      <c r="D15" s="107" t="s">
        <v>3802</v>
      </c>
      <c r="E15" s="107" t="s">
        <v>4323</v>
      </c>
      <c r="F15" s="107" t="s">
        <v>4352</v>
      </c>
      <c r="G15" s="107" t="s">
        <v>4350</v>
      </c>
    </row>
    <row r="16" spans="1:7" ht="13.5" customHeight="1">
      <c r="A16" s="105" t="s">
        <v>1256</v>
      </c>
      <c r="B16" s="105">
        <v>2</v>
      </c>
      <c r="C16" s="105" t="s">
        <v>4369</v>
      </c>
      <c r="D16" s="105" t="s">
        <v>4366</v>
      </c>
      <c r="E16" s="105" t="s">
        <v>4348</v>
      </c>
      <c r="F16" s="105" t="s">
        <v>4370</v>
      </c>
      <c r="G16" s="105" t="s">
        <v>4371</v>
      </c>
    </row>
    <row r="17" spans="1:7" ht="13.5" customHeight="1">
      <c r="A17" s="107" t="s">
        <v>556</v>
      </c>
      <c r="B17" s="107">
        <v>1</v>
      </c>
      <c r="C17" s="107" t="s">
        <v>4372</v>
      </c>
      <c r="D17" s="107" t="s">
        <v>4373</v>
      </c>
      <c r="E17" s="107" t="s">
        <v>4374</v>
      </c>
      <c r="F17" s="107" t="s">
        <v>4375</v>
      </c>
      <c r="G17" s="107" t="s">
        <v>4350</v>
      </c>
    </row>
    <row r="18" spans="1:7" ht="13.5" customHeight="1">
      <c r="A18" s="105" t="s">
        <v>1857</v>
      </c>
      <c r="B18" s="105">
        <v>1</v>
      </c>
      <c r="C18" s="105" t="s">
        <v>4376</v>
      </c>
      <c r="D18" s="105" t="s">
        <v>4377</v>
      </c>
      <c r="E18" s="105" t="s">
        <v>4323</v>
      </c>
      <c r="F18" s="105" t="s">
        <v>4378</v>
      </c>
      <c r="G18" s="105" t="s">
        <v>4379</v>
      </c>
    </row>
    <row r="19" spans="1:7" ht="13.5" customHeight="1">
      <c r="A19" s="107" t="s">
        <v>4765</v>
      </c>
      <c r="B19" s="107">
        <v>3</v>
      </c>
      <c r="C19" s="107" t="s">
        <v>4380</v>
      </c>
      <c r="D19" s="107" t="s">
        <v>3802</v>
      </c>
      <c r="E19" s="107" t="s">
        <v>4323</v>
      </c>
      <c r="F19" s="107" t="s">
        <v>4381</v>
      </c>
      <c r="G19" s="107" t="s">
        <v>4350</v>
      </c>
    </row>
    <row r="20" spans="1:7" ht="13.5" customHeight="1">
      <c r="A20" s="105" t="s">
        <v>2221</v>
      </c>
      <c r="B20" s="105">
        <v>3</v>
      </c>
      <c r="C20" s="105" t="s">
        <v>4382</v>
      </c>
      <c r="D20" s="105" t="s">
        <v>3802</v>
      </c>
      <c r="E20" s="105" t="s">
        <v>4323</v>
      </c>
      <c r="F20" s="105" t="s">
        <v>4383</v>
      </c>
      <c r="G20" s="105" t="s">
        <v>4350</v>
      </c>
    </row>
    <row r="21" spans="1:7" ht="13.5" customHeight="1">
      <c r="A21" s="107" t="s">
        <v>1742</v>
      </c>
      <c r="B21" s="107">
        <v>3</v>
      </c>
      <c r="C21" s="107" t="s">
        <v>4384</v>
      </c>
      <c r="D21" s="107" t="s">
        <v>3802</v>
      </c>
      <c r="E21" s="107" t="s">
        <v>4323</v>
      </c>
      <c r="F21" s="107" t="s">
        <v>4381</v>
      </c>
      <c r="G21" s="107" t="s">
        <v>4350</v>
      </c>
    </row>
    <row r="22" spans="1:7" ht="13.5" customHeight="1">
      <c r="A22" s="105" t="s">
        <v>1554</v>
      </c>
      <c r="B22" s="105">
        <v>1</v>
      </c>
      <c r="C22" s="105" t="s">
        <v>4385</v>
      </c>
      <c r="D22" s="105" t="s">
        <v>4386</v>
      </c>
      <c r="E22" s="105" t="s">
        <v>4323</v>
      </c>
      <c r="F22" s="105" t="s">
        <v>4387</v>
      </c>
      <c r="G22" s="105" t="s">
        <v>4388</v>
      </c>
    </row>
    <row r="23" spans="1:7" ht="13.5" customHeight="1">
      <c r="A23" s="107" t="s">
        <v>3503</v>
      </c>
      <c r="B23" s="107">
        <v>2</v>
      </c>
      <c r="C23" s="107" t="s">
        <v>4389</v>
      </c>
      <c r="D23" s="107" t="s">
        <v>4390</v>
      </c>
      <c r="E23" s="107" t="s">
        <v>4374</v>
      </c>
      <c r="F23" s="107" t="s">
        <v>4391</v>
      </c>
      <c r="G23" s="107" t="s">
        <v>4392</v>
      </c>
    </row>
    <row r="24" spans="1:7" ht="13.5" customHeight="1">
      <c r="A24" s="105" t="s">
        <v>1394</v>
      </c>
      <c r="B24" s="105">
        <v>1</v>
      </c>
      <c r="C24" s="105" t="s">
        <v>4393</v>
      </c>
      <c r="D24" s="105" t="s">
        <v>4394</v>
      </c>
      <c r="E24" s="105" t="s">
        <v>4323</v>
      </c>
      <c r="F24" s="105" t="s">
        <v>4395</v>
      </c>
      <c r="G24" s="105" t="s">
        <v>4350</v>
      </c>
    </row>
    <row r="25" spans="1:7" ht="13.5" customHeight="1">
      <c r="A25" s="107" t="s">
        <v>522</v>
      </c>
      <c r="B25" s="107">
        <v>2</v>
      </c>
      <c r="C25" s="107" t="s">
        <v>4396</v>
      </c>
      <c r="D25" s="107" t="s">
        <v>4397</v>
      </c>
      <c r="E25" s="107" t="s">
        <v>4323</v>
      </c>
      <c r="F25" s="107" t="s">
        <v>4398</v>
      </c>
      <c r="G25" s="107" t="s">
        <v>4350</v>
      </c>
    </row>
    <row r="26" spans="1:7" ht="13.5" customHeight="1">
      <c r="A26" s="105" t="s">
        <v>4766</v>
      </c>
      <c r="B26" s="105">
        <v>2</v>
      </c>
      <c r="C26" s="105" t="s">
        <v>4399</v>
      </c>
      <c r="D26" s="105" t="s">
        <v>4400</v>
      </c>
      <c r="E26" s="105" t="s">
        <v>4401</v>
      </c>
      <c r="F26" s="105" t="s">
        <v>4402</v>
      </c>
      <c r="G26" s="105" t="s">
        <v>4403</v>
      </c>
    </row>
    <row r="27" spans="1:7" ht="13.5" customHeight="1">
      <c r="A27" s="107" t="s">
        <v>1482</v>
      </c>
      <c r="B27" s="107">
        <v>3</v>
      </c>
      <c r="C27" s="107" t="s">
        <v>4404</v>
      </c>
      <c r="D27" s="107" t="s">
        <v>3802</v>
      </c>
      <c r="E27" s="107" t="s">
        <v>4323</v>
      </c>
      <c r="F27" s="107" t="s">
        <v>4405</v>
      </c>
      <c r="G27" s="107" t="s">
        <v>4406</v>
      </c>
    </row>
    <row r="28" spans="1:7" ht="13.5" customHeight="1">
      <c r="A28" s="105" t="s">
        <v>2187</v>
      </c>
      <c r="B28" s="105">
        <v>3</v>
      </c>
      <c r="C28" s="105" t="s">
        <v>4407</v>
      </c>
      <c r="D28" s="105" t="s">
        <v>3802</v>
      </c>
      <c r="E28" s="105" t="s">
        <v>4323</v>
      </c>
      <c r="F28" s="105" t="s">
        <v>4383</v>
      </c>
      <c r="G28" s="105" t="s">
        <v>4408</v>
      </c>
    </row>
    <row r="29" spans="1:7" ht="13.5" customHeight="1">
      <c r="A29" s="107" t="s">
        <v>909</v>
      </c>
      <c r="B29" s="107">
        <v>3</v>
      </c>
      <c r="C29" s="107" t="s">
        <v>4409</v>
      </c>
      <c r="D29" s="107" t="s">
        <v>3802</v>
      </c>
      <c r="E29" s="107" t="s">
        <v>4323</v>
      </c>
      <c r="F29" s="107" t="s">
        <v>4383</v>
      </c>
      <c r="G29" s="107" t="s">
        <v>4410</v>
      </c>
    </row>
    <row r="30" spans="1:7" ht="13.5" customHeight="1">
      <c r="A30" s="105" t="s">
        <v>1644</v>
      </c>
      <c r="B30" s="105">
        <v>1</v>
      </c>
      <c r="C30" s="105" t="s">
        <v>4411</v>
      </c>
      <c r="D30" s="105" t="s">
        <v>4412</v>
      </c>
      <c r="E30" s="105" t="s">
        <v>4323</v>
      </c>
      <c r="F30" s="105" t="s">
        <v>4387</v>
      </c>
      <c r="G30" s="105" t="s">
        <v>4413</v>
      </c>
    </row>
    <row r="31" spans="1:7" ht="13.5" customHeight="1">
      <c r="A31" s="107" t="s">
        <v>716</v>
      </c>
      <c r="B31" s="107">
        <v>3</v>
      </c>
      <c r="C31" s="107" t="s">
        <v>4414</v>
      </c>
      <c r="D31" s="107" t="s">
        <v>3802</v>
      </c>
      <c r="E31" s="107" t="s">
        <v>4323</v>
      </c>
      <c r="F31" s="107" t="s">
        <v>4383</v>
      </c>
      <c r="G31" s="107" t="s">
        <v>4415</v>
      </c>
    </row>
    <row r="32" spans="1:7" ht="13.5" customHeight="1">
      <c r="A32" s="105" t="s">
        <v>4767</v>
      </c>
      <c r="B32" s="105">
        <v>3</v>
      </c>
      <c r="C32" s="105" t="s">
        <v>4416</v>
      </c>
      <c r="D32" s="105" t="s">
        <v>3802</v>
      </c>
      <c r="E32" s="105" t="s">
        <v>4323</v>
      </c>
      <c r="F32" s="105" t="s">
        <v>4381</v>
      </c>
      <c r="G32" s="105" t="s">
        <v>4417</v>
      </c>
    </row>
    <row r="33" spans="1:7" ht="13.5" customHeight="1">
      <c r="A33" s="107" t="s">
        <v>4768</v>
      </c>
      <c r="B33" s="107">
        <v>3</v>
      </c>
      <c r="C33" s="107" t="s">
        <v>4418</v>
      </c>
      <c r="D33" s="107" t="s">
        <v>3802</v>
      </c>
      <c r="E33" s="107" t="s">
        <v>4323</v>
      </c>
      <c r="F33" s="107" t="s">
        <v>4383</v>
      </c>
      <c r="G33" s="107" t="s">
        <v>4350</v>
      </c>
    </row>
    <row r="34" spans="1:7" ht="13.5" customHeight="1">
      <c r="A34" s="105" t="s">
        <v>537</v>
      </c>
      <c r="B34" s="105">
        <v>3</v>
      </c>
      <c r="C34" s="105" t="s">
        <v>4419</v>
      </c>
      <c r="D34" s="105" t="s">
        <v>3802</v>
      </c>
      <c r="E34" s="105" t="s">
        <v>4323</v>
      </c>
      <c r="F34" s="105" t="s">
        <v>4381</v>
      </c>
      <c r="G34" s="105" t="s">
        <v>4350</v>
      </c>
    </row>
    <row r="35" spans="1:7" ht="13.5" customHeight="1">
      <c r="A35" s="107" t="s">
        <v>1425</v>
      </c>
      <c r="B35" s="107">
        <v>1</v>
      </c>
      <c r="C35" s="107" t="s">
        <v>4420</v>
      </c>
      <c r="D35" s="107" t="s">
        <v>4361</v>
      </c>
      <c r="E35" s="107" t="s">
        <v>4323</v>
      </c>
      <c r="F35" s="107" t="s">
        <v>4421</v>
      </c>
      <c r="G35" s="107" t="s">
        <v>4422</v>
      </c>
    </row>
    <row r="36" spans="1:7" ht="13.5" customHeight="1">
      <c r="A36" s="105" t="s">
        <v>2194</v>
      </c>
      <c r="B36" s="105">
        <v>3</v>
      </c>
      <c r="C36" s="105" t="s">
        <v>4423</v>
      </c>
      <c r="D36" s="105" t="s">
        <v>4424</v>
      </c>
      <c r="E36" s="105" t="s">
        <v>4323</v>
      </c>
      <c r="F36" s="105" t="s">
        <v>4425</v>
      </c>
      <c r="G36" s="105" t="s">
        <v>4426</v>
      </c>
    </row>
    <row r="37" spans="1:7" ht="13.5" customHeight="1">
      <c r="A37" s="107" t="s">
        <v>1788</v>
      </c>
      <c r="B37" s="107">
        <v>1</v>
      </c>
      <c r="C37" s="107" t="s">
        <v>4427</v>
      </c>
      <c r="D37" s="107" t="s">
        <v>4373</v>
      </c>
      <c r="E37" s="107" t="s">
        <v>4348</v>
      </c>
      <c r="F37" s="107" t="s">
        <v>4375</v>
      </c>
      <c r="G37" s="107" t="s">
        <v>4350</v>
      </c>
    </row>
    <row r="38" spans="1:7" ht="13.5" customHeight="1">
      <c r="A38" s="105" t="s">
        <v>1210</v>
      </c>
      <c r="B38" s="105">
        <v>3</v>
      </c>
      <c r="C38" s="105" t="s">
        <v>4428</v>
      </c>
      <c r="D38" s="105" t="s">
        <v>3802</v>
      </c>
      <c r="E38" s="105" t="s">
        <v>4323</v>
      </c>
      <c r="F38" s="105" t="s">
        <v>4381</v>
      </c>
      <c r="G38" s="105" t="s">
        <v>4429</v>
      </c>
    </row>
    <row r="39" spans="1:7" ht="13.5" customHeight="1">
      <c r="A39" s="107" t="s">
        <v>2344</v>
      </c>
      <c r="B39" s="107">
        <v>3</v>
      </c>
      <c r="C39" s="107" t="s">
        <v>4430</v>
      </c>
      <c r="D39" s="107" t="s">
        <v>3802</v>
      </c>
      <c r="E39" s="107" t="s">
        <v>4323</v>
      </c>
      <c r="F39" s="107" t="s">
        <v>4381</v>
      </c>
      <c r="G39" s="107" t="s">
        <v>4350</v>
      </c>
    </row>
    <row r="40" spans="1:7" ht="13.5" customHeight="1">
      <c r="A40" s="105" t="s">
        <v>859</v>
      </c>
      <c r="B40" s="105">
        <v>3</v>
      </c>
      <c r="C40" s="105" t="s">
        <v>4431</v>
      </c>
      <c r="D40" s="105" t="s">
        <v>3802</v>
      </c>
      <c r="E40" s="105" t="s">
        <v>4323</v>
      </c>
      <c r="F40" s="105" t="s">
        <v>4381</v>
      </c>
      <c r="G40" s="105" t="s">
        <v>4350</v>
      </c>
    </row>
    <row r="41" spans="1:7" ht="13.5" customHeight="1">
      <c r="A41" s="107" t="s">
        <v>2063</v>
      </c>
      <c r="B41" s="107">
        <v>3</v>
      </c>
      <c r="C41" s="107" t="s">
        <v>4432</v>
      </c>
      <c r="D41" s="107" t="s">
        <v>3802</v>
      </c>
      <c r="E41" s="107" t="s">
        <v>4323</v>
      </c>
      <c r="F41" s="107" t="s">
        <v>4381</v>
      </c>
      <c r="G41" s="107" t="s">
        <v>4433</v>
      </c>
    </row>
    <row r="42" spans="1:7" ht="13.5" customHeight="1">
      <c r="A42" s="105" t="s">
        <v>956</v>
      </c>
      <c r="B42" s="105">
        <v>3</v>
      </c>
      <c r="C42" s="105" t="s">
        <v>4434</v>
      </c>
      <c r="D42" s="105" t="s">
        <v>3802</v>
      </c>
      <c r="E42" s="105" t="s">
        <v>4323</v>
      </c>
      <c r="F42" s="105" t="s">
        <v>4381</v>
      </c>
      <c r="G42" s="105" t="s">
        <v>4435</v>
      </c>
    </row>
    <row r="43" spans="1:7" ht="13.5" customHeight="1">
      <c r="A43" s="107" t="s">
        <v>1135</v>
      </c>
      <c r="B43" s="107">
        <v>3</v>
      </c>
      <c r="C43" s="107" t="s">
        <v>4436</v>
      </c>
      <c r="D43" s="107" t="s">
        <v>3802</v>
      </c>
      <c r="E43" s="107" t="s">
        <v>4323</v>
      </c>
      <c r="F43" s="107" t="s">
        <v>4381</v>
      </c>
      <c r="G43" s="107" t="s">
        <v>4437</v>
      </c>
    </row>
    <row r="44" spans="1:7" ht="13.5" customHeight="1">
      <c r="A44" s="105" t="s">
        <v>4769</v>
      </c>
      <c r="B44" s="105">
        <v>3</v>
      </c>
      <c r="C44" s="105" t="s">
        <v>4438</v>
      </c>
      <c r="D44" s="105" t="s">
        <v>3802</v>
      </c>
      <c r="E44" s="105" t="s">
        <v>4323</v>
      </c>
      <c r="F44" s="105" t="s">
        <v>4381</v>
      </c>
      <c r="G44" s="105" t="s">
        <v>4439</v>
      </c>
    </row>
    <row r="45" spans="1:7" ht="13.5" customHeight="1">
      <c r="A45" s="107" t="s">
        <v>1192</v>
      </c>
      <c r="B45" s="107">
        <v>1</v>
      </c>
      <c r="C45" s="107" t="s">
        <v>4440</v>
      </c>
      <c r="D45" s="107" t="s">
        <v>4441</v>
      </c>
      <c r="E45" s="107" t="s">
        <v>4323</v>
      </c>
      <c r="F45" s="107" t="s">
        <v>4442</v>
      </c>
      <c r="G45" s="110" t="s">
        <v>4443</v>
      </c>
    </row>
    <row r="46" spans="1:7" ht="13.5" customHeight="1">
      <c r="A46" s="105" t="s">
        <v>1367</v>
      </c>
      <c r="B46" s="105">
        <v>1</v>
      </c>
      <c r="C46" s="105" t="s">
        <v>4444</v>
      </c>
      <c r="D46" s="105" t="s">
        <v>4445</v>
      </c>
      <c r="E46" s="105" t="s">
        <v>4323</v>
      </c>
      <c r="F46" s="105" t="s">
        <v>4446</v>
      </c>
      <c r="G46" s="105" t="s">
        <v>4350</v>
      </c>
    </row>
    <row r="47" spans="1:7" ht="13.5" customHeight="1">
      <c r="A47" s="107" t="s">
        <v>4770</v>
      </c>
      <c r="B47" s="107">
        <v>3</v>
      </c>
      <c r="C47" s="107" t="s">
        <v>4447</v>
      </c>
      <c r="D47" s="107" t="s">
        <v>3802</v>
      </c>
      <c r="E47" s="107" t="s">
        <v>4323</v>
      </c>
      <c r="F47" s="107" t="s">
        <v>4381</v>
      </c>
      <c r="G47" s="107" t="s">
        <v>4350</v>
      </c>
    </row>
    <row r="48" spans="1:7" ht="13.5" customHeight="1">
      <c r="A48" s="105" t="s">
        <v>4771</v>
      </c>
      <c r="B48" s="105">
        <v>1</v>
      </c>
      <c r="C48" s="105" t="s">
        <v>4448</v>
      </c>
      <c r="D48" s="105" t="s">
        <v>4449</v>
      </c>
      <c r="E48" s="105" t="s">
        <v>4374</v>
      </c>
      <c r="F48" s="105" t="s">
        <v>4450</v>
      </c>
      <c r="G48" s="105" t="s">
        <v>4350</v>
      </c>
    </row>
    <row r="49" spans="1:7" ht="13.5" customHeight="1">
      <c r="A49" s="107" t="s">
        <v>1073</v>
      </c>
      <c r="B49" s="107">
        <v>1</v>
      </c>
      <c r="C49" s="107" t="s">
        <v>4451</v>
      </c>
      <c r="D49" s="107" t="s">
        <v>4452</v>
      </c>
      <c r="E49" s="107" t="s">
        <v>4453</v>
      </c>
      <c r="F49" s="107" t="s">
        <v>4454</v>
      </c>
      <c r="G49" s="110" t="s">
        <v>4455</v>
      </c>
    </row>
    <row r="50" spans="1:7" ht="13.5" customHeight="1">
      <c r="A50" s="105" t="s">
        <v>4772</v>
      </c>
      <c r="B50" s="105">
        <v>1</v>
      </c>
      <c r="C50" s="105" t="s">
        <v>4456</v>
      </c>
      <c r="D50" s="105" t="s">
        <v>4342</v>
      </c>
      <c r="E50" s="105" t="s">
        <v>4374</v>
      </c>
      <c r="F50" s="105" t="s">
        <v>4457</v>
      </c>
      <c r="G50" s="105" t="s">
        <v>4458</v>
      </c>
    </row>
    <row r="51" spans="1:7" ht="13.5" customHeight="1">
      <c r="A51" s="107" t="s">
        <v>4773</v>
      </c>
      <c r="B51" s="107">
        <v>3</v>
      </c>
      <c r="C51" s="107" t="s">
        <v>4459</v>
      </c>
      <c r="D51" s="107" t="s">
        <v>3802</v>
      </c>
      <c r="E51" s="107" t="s">
        <v>4323</v>
      </c>
      <c r="F51" s="107" t="s">
        <v>4381</v>
      </c>
      <c r="G51" s="107" t="s">
        <v>4460</v>
      </c>
    </row>
    <row r="52" spans="1:7" ht="13.5" customHeight="1">
      <c r="A52" s="105" t="s">
        <v>1299</v>
      </c>
      <c r="B52" s="105">
        <v>3</v>
      </c>
      <c r="C52" s="105" t="s">
        <v>4461</v>
      </c>
      <c r="D52" s="105" t="s">
        <v>3802</v>
      </c>
      <c r="E52" s="105" t="s">
        <v>4323</v>
      </c>
      <c r="F52" s="105" t="s">
        <v>4381</v>
      </c>
      <c r="G52" s="105" t="s">
        <v>4462</v>
      </c>
    </row>
    <row r="53" spans="1:7" ht="13.5" customHeight="1">
      <c r="A53" s="107" t="s">
        <v>2515</v>
      </c>
      <c r="B53" s="107">
        <v>3</v>
      </c>
      <c r="C53" s="107" t="s">
        <v>4463</v>
      </c>
      <c r="D53" s="107" t="s">
        <v>3802</v>
      </c>
      <c r="E53" s="107" t="s">
        <v>4323</v>
      </c>
      <c r="F53" s="107" t="s">
        <v>4381</v>
      </c>
      <c r="G53" s="107" t="s">
        <v>4464</v>
      </c>
    </row>
    <row r="54" spans="1:7" ht="13.5" customHeight="1">
      <c r="A54" s="105" t="s">
        <v>4774</v>
      </c>
      <c r="B54" s="105">
        <v>1</v>
      </c>
      <c r="C54" s="105" t="s">
        <v>4465</v>
      </c>
      <c r="D54" s="105" t="s">
        <v>4466</v>
      </c>
      <c r="E54" s="105" t="s">
        <v>4374</v>
      </c>
      <c r="F54" s="105" t="s">
        <v>4467</v>
      </c>
      <c r="G54" s="105" t="s">
        <v>4350</v>
      </c>
    </row>
    <row r="55" spans="1:7" ht="13.5" customHeight="1">
      <c r="A55" s="107" t="s">
        <v>4775</v>
      </c>
      <c r="B55" s="107">
        <v>2</v>
      </c>
      <c r="C55" s="107" t="s">
        <v>4468</v>
      </c>
      <c r="D55" s="107" t="s">
        <v>4469</v>
      </c>
      <c r="E55" s="107" t="s">
        <v>4323</v>
      </c>
      <c r="F55" s="107" t="s">
        <v>4470</v>
      </c>
      <c r="G55" s="107" t="s">
        <v>4471</v>
      </c>
    </row>
    <row r="56" spans="1:7" ht="13.5" customHeight="1">
      <c r="A56" s="105" t="s">
        <v>4776</v>
      </c>
      <c r="B56" s="105">
        <v>3</v>
      </c>
      <c r="C56" s="105" t="s">
        <v>4472</v>
      </c>
      <c r="D56" s="105" t="s">
        <v>3802</v>
      </c>
      <c r="E56" s="105" t="s">
        <v>4323</v>
      </c>
      <c r="F56" s="105" t="s">
        <v>4381</v>
      </c>
      <c r="G56" s="105" t="s">
        <v>4473</v>
      </c>
    </row>
    <row r="57" spans="1:7" ht="13.5" customHeight="1">
      <c r="A57" s="107" t="s">
        <v>2151</v>
      </c>
      <c r="B57" s="107">
        <v>2</v>
      </c>
      <c r="C57" s="107" t="s">
        <v>4474</v>
      </c>
      <c r="D57" s="107" t="s">
        <v>4475</v>
      </c>
      <c r="E57" s="107" t="s">
        <v>4323</v>
      </c>
      <c r="F57" s="107" t="s">
        <v>4476</v>
      </c>
      <c r="G57" s="107" t="s">
        <v>4477</v>
      </c>
    </row>
    <row r="58" spans="1:7" ht="13.5" customHeight="1">
      <c r="A58" s="105" t="s">
        <v>1183</v>
      </c>
      <c r="B58" s="105">
        <v>3</v>
      </c>
      <c r="C58" s="105" t="s">
        <v>4478</v>
      </c>
      <c r="D58" s="105" t="s">
        <v>3802</v>
      </c>
      <c r="E58" s="105" t="s">
        <v>4323</v>
      </c>
      <c r="F58" s="105" t="s">
        <v>4479</v>
      </c>
      <c r="G58" s="105" t="s">
        <v>4480</v>
      </c>
    </row>
    <row r="59" spans="1:7" ht="13.5" customHeight="1">
      <c r="A59" s="107" t="s">
        <v>996</v>
      </c>
      <c r="B59" s="107">
        <v>2</v>
      </c>
      <c r="C59" s="107" t="s">
        <v>4481</v>
      </c>
      <c r="D59" s="107" t="s">
        <v>4482</v>
      </c>
      <c r="E59" s="107" t="s">
        <v>4323</v>
      </c>
      <c r="F59" s="107" t="s">
        <v>4483</v>
      </c>
      <c r="G59" s="107" t="s">
        <v>4484</v>
      </c>
    </row>
    <row r="60" spans="1:7" ht="13.5" customHeight="1">
      <c r="A60" s="105" t="s">
        <v>4777</v>
      </c>
      <c r="B60" s="105">
        <v>3</v>
      </c>
      <c r="C60" s="105" t="s">
        <v>4485</v>
      </c>
      <c r="D60" s="105" t="s">
        <v>3802</v>
      </c>
      <c r="E60" s="105" t="s">
        <v>4323</v>
      </c>
      <c r="F60" s="105" t="s">
        <v>4486</v>
      </c>
      <c r="G60" s="105" t="s">
        <v>4487</v>
      </c>
    </row>
    <row r="61" spans="1:7" ht="13.5" customHeight="1">
      <c r="A61" s="107" t="s">
        <v>1626</v>
      </c>
      <c r="B61" s="107">
        <v>1</v>
      </c>
      <c r="C61" s="107" t="s">
        <v>4488</v>
      </c>
      <c r="D61" s="107" t="s">
        <v>4327</v>
      </c>
      <c r="E61" s="107" t="s">
        <v>4323</v>
      </c>
      <c r="F61" s="107" t="s">
        <v>4395</v>
      </c>
      <c r="G61" s="107" t="s">
        <v>4350</v>
      </c>
    </row>
    <row r="62" spans="1:7" ht="13.5" customHeight="1">
      <c r="A62" s="105" t="s">
        <v>693</v>
      </c>
      <c r="B62" s="105">
        <v>3</v>
      </c>
      <c r="C62" s="105" t="s">
        <v>4489</v>
      </c>
      <c r="D62" s="105" t="s">
        <v>3802</v>
      </c>
      <c r="E62" s="105" t="s">
        <v>4323</v>
      </c>
      <c r="F62" s="105" t="s">
        <v>4383</v>
      </c>
      <c r="G62" s="105" t="s">
        <v>4350</v>
      </c>
    </row>
    <row r="63" spans="1:7" ht="13.5" customHeight="1">
      <c r="A63" s="107" t="s">
        <v>4778</v>
      </c>
      <c r="B63" s="107">
        <v>3</v>
      </c>
      <c r="C63" s="107" t="s">
        <v>4490</v>
      </c>
      <c r="D63" s="107" t="s">
        <v>3802</v>
      </c>
      <c r="E63" s="107" t="s">
        <v>4323</v>
      </c>
      <c r="F63" s="107" t="s">
        <v>4381</v>
      </c>
      <c r="G63" s="107" t="s">
        <v>4350</v>
      </c>
    </row>
    <row r="64" spans="1:7" ht="13.5" customHeight="1">
      <c r="A64" s="105" t="s">
        <v>4779</v>
      </c>
      <c r="B64" s="105">
        <v>3</v>
      </c>
      <c r="C64" s="105" t="s">
        <v>4491</v>
      </c>
      <c r="D64" s="105" t="s">
        <v>3802</v>
      </c>
      <c r="E64" s="105" t="s">
        <v>4323</v>
      </c>
      <c r="F64" s="105" t="s">
        <v>4381</v>
      </c>
      <c r="G64" s="105" t="s">
        <v>4492</v>
      </c>
    </row>
    <row r="65" spans="1:7" ht="13.5" customHeight="1">
      <c r="A65" s="107" t="s">
        <v>1524</v>
      </c>
      <c r="B65" s="107">
        <v>3</v>
      </c>
      <c r="C65" s="107" t="s">
        <v>4493</v>
      </c>
      <c r="D65" s="107" t="s">
        <v>3802</v>
      </c>
      <c r="E65" s="107" t="s">
        <v>4323</v>
      </c>
      <c r="F65" s="107" t="s">
        <v>4383</v>
      </c>
      <c r="G65" s="107" t="s">
        <v>4494</v>
      </c>
    </row>
    <row r="66" spans="1:7" ht="13.5" customHeight="1">
      <c r="A66" s="105" t="s">
        <v>4780</v>
      </c>
      <c r="B66" s="105">
        <v>3</v>
      </c>
      <c r="C66" s="105" t="s">
        <v>4495</v>
      </c>
      <c r="D66" s="105" t="s">
        <v>3802</v>
      </c>
      <c r="E66" s="105" t="s">
        <v>4323</v>
      </c>
      <c r="F66" s="105" t="s">
        <v>4381</v>
      </c>
      <c r="G66" s="105" t="s">
        <v>4496</v>
      </c>
    </row>
    <row r="67" spans="1:7" ht="13.5" customHeight="1">
      <c r="A67" s="107" t="s">
        <v>1595</v>
      </c>
      <c r="B67" s="107">
        <v>1</v>
      </c>
      <c r="C67" s="107" t="s">
        <v>4497</v>
      </c>
      <c r="D67" s="107" t="s">
        <v>4449</v>
      </c>
      <c r="E67" s="107" t="s">
        <v>4374</v>
      </c>
      <c r="F67" s="107" t="s">
        <v>4498</v>
      </c>
      <c r="G67" s="107" t="s">
        <v>4499</v>
      </c>
    </row>
    <row r="68" spans="1:7" ht="13.5" customHeight="1">
      <c r="A68" s="105" t="s">
        <v>2480</v>
      </c>
      <c r="B68" s="105">
        <v>2</v>
      </c>
      <c r="C68" s="105" t="s">
        <v>4500</v>
      </c>
      <c r="D68" s="105" t="s">
        <v>4501</v>
      </c>
      <c r="E68" s="105" t="s">
        <v>4323</v>
      </c>
      <c r="F68" s="105" t="s">
        <v>4502</v>
      </c>
      <c r="G68" s="111" t="s">
        <v>4503</v>
      </c>
    </row>
    <row r="69" spans="1:7" ht="13.5" customHeight="1">
      <c r="A69" s="107" t="s">
        <v>1506</v>
      </c>
      <c r="B69" s="107">
        <v>1</v>
      </c>
      <c r="C69" s="107" t="s">
        <v>4504</v>
      </c>
      <c r="D69" s="107" t="s">
        <v>4373</v>
      </c>
      <c r="E69" s="107" t="s">
        <v>4505</v>
      </c>
      <c r="F69" s="107" t="s">
        <v>4506</v>
      </c>
      <c r="G69" s="107" t="s">
        <v>4507</v>
      </c>
    </row>
    <row r="70" spans="1:7" ht="13.5" customHeight="1">
      <c r="A70" s="105" t="s">
        <v>4781</v>
      </c>
      <c r="B70" s="105">
        <v>1</v>
      </c>
      <c r="C70" s="105" t="s">
        <v>4508</v>
      </c>
      <c r="D70" s="105" t="s">
        <v>4509</v>
      </c>
      <c r="E70" s="105" t="s">
        <v>4323</v>
      </c>
      <c r="F70" s="105" t="s">
        <v>4510</v>
      </c>
      <c r="G70" s="106" t="s">
        <v>4511</v>
      </c>
    </row>
    <row r="71" spans="1:7" ht="13.5" customHeight="1">
      <c r="A71" s="107" t="s">
        <v>1222</v>
      </c>
      <c r="B71" s="107">
        <v>3</v>
      </c>
      <c r="C71" s="107" t="s">
        <v>4512</v>
      </c>
      <c r="D71" s="107" t="s">
        <v>3802</v>
      </c>
      <c r="E71" s="107" t="s">
        <v>4323</v>
      </c>
      <c r="F71" s="107" t="s">
        <v>4383</v>
      </c>
      <c r="G71" s="107" t="s">
        <v>4513</v>
      </c>
    </row>
    <row r="72" spans="1:7" ht="13.5" customHeight="1">
      <c r="A72" s="105" t="s">
        <v>734</v>
      </c>
      <c r="B72" s="105">
        <v>3</v>
      </c>
      <c r="C72" s="105" t="s">
        <v>4514</v>
      </c>
      <c r="D72" s="105" t="s">
        <v>3802</v>
      </c>
      <c r="E72" s="105" t="s">
        <v>4323</v>
      </c>
      <c r="F72" s="105" t="s">
        <v>4381</v>
      </c>
      <c r="G72" s="105" t="s">
        <v>4515</v>
      </c>
    </row>
    <row r="73" spans="1:7" ht="13.5" customHeight="1">
      <c r="A73" s="107" t="s">
        <v>763</v>
      </c>
      <c r="B73" s="107">
        <v>3</v>
      </c>
      <c r="C73" s="107" t="s">
        <v>4516</v>
      </c>
      <c r="D73" s="107" t="s">
        <v>3802</v>
      </c>
      <c r="E73" s="107" t="s">
        <v>4323</v>
      </c>
      <c r="F73" s="107" t="s">
        <v>4383</v>
      </c>
      <c r="G73" s="107" t="s">
        <v>4517</v>
      </c>
    </row>
    <row r="74" spans="1:7" ht="13.5" customHeight="1">
      <c r="A74" s="105" t="s">
        <v>1501</v>
      </c>
      <c r="B74" s="105">
        <v>3</v>
      </c>
      <c r="C74" s="105" t="s">
        <v>4518</v>
      </c>
      <c r="D74" s="105" t="s">
        <v>3802</v>
      </c>
      <c r="E74" s="105" t="s">
        <v>4323</v>
      </c>
      <c r="F74" s="105" t="s">
        <v>4383</v>
      </c>
      <c r="G74" s="105" t="s">
        <v>4350</v>
      </c>
    </row>
    <row r="75" spans="1:7" ht="13.5" customHeight="1">
      <c r="A75" s="107" t="s">
        <v>1169</v>
      </c>
      <c r="B75" s="107">
        <v>3</v>
      </c>
      <c r="C75" s="107" t="s">
        <v>4519</v>
      </c>
      <c r="D75" s="107" t="s">
        <v>3802</v>
      </c>
      <c r="E75" s="107" t="s">
        <v>4323</v>
      </c>
      <c r="F75" s="107" t="s">
        <v>4383</v>
      </c>
      <c r="G75" s="107" t="s">
        <v>4350</v>
      </c>
    </row>
    <row r="76" spans="1:7" ht="13.5" customHeight="1">
      <c r="A76" s="105" t="s">
        <v>1919</v>
      </c>
      <c r="B76" s="105">
        <v>1</v>
      </c>
      <c r="C76" s="105" t="s">
        <v>4520</v>
      </c>
      <c r="D76" s="105" t="s">
        <v>4521</v>
      </c>
      <c r="E76" s="105" t="s">
        <v>4323</v>
      </c>
      <c r="F76" s="105" t="s">
        <v>4522</v>
      </c>
      <c r="G76" s="105" t="s">
        <v>4523</v>
      </c>
    </row>
    <row r="77" spans="1:7" ht="13.5" customHeight="1">
      <c r="A77" s="107" t="s">
        <v>4782</v>
      </c>
      <c r="B77" s="107">
        <v>2</v>
      </c>
      <c r="C77" s="107" t="s">
        <v>4524</v>
      </c>
      <c r="D77" s="107" t="s">
        <v>4509</v>
      </c>
      <c r="E77" s="107" t="s">
        <v>4323</v>
      </c>
      <c r="F77" s="107" t="s">
        <v>4525</v>
      </c>
      <c r="G77" s="110" t="s">
        <v>4526</v>
      </c>
    </row>
    <row r="78" spans="1:7" ht="13.5" customHeight="1">
      <c r="A78" s="105" t="s">
        <v>666</v>
      </c>
      <c r="B78" s="105">
        <v>3</v>
      </c>
      <c r="C78" s="105" t="s">
        <v>4527</v>
      </c>
      <c r="D78" s="105" t="s">
        <v>3802</v>
      </c>
      <c r="E78" s="105" t="s">
        <v>4323</v>
      </c>
      <c r="F78" s="105" t="s">
        <v>4383</v>
      </c>
      <c r="G78" s="105" t="s">
        <v>4528</v>
      </c>
    </row>
    <row r="79" spans="1:7" ht="13.5" customHeight="1">
      <c r="A79" s="107" t="s">
        <v>4783</v>
      </c>
      <c r="B79" s="107">
        <v>1</v>
      </c>
      <c r="C79" s="107" t="s">
        <v>4529</v>
      </c>
      <c r="D79" s="107" t="s">
        <v>4530</v>
      </c>
      <c r="E79" s="107" t="s">
        <v>4323</v>
      </c>
      <c r="F79" s="107" t="s">
        <v>4531</v>
      </c>
      <c r="G79" s="110" t="s">
        <v>4532</v>
      </c>
    </row>
    <row r="80" spans="1:7" ht="13.5" customHeight="1">
      <c r="A80" s="105" t="s">
        <v>1789</v>
      </c>
      <c r="B80" s="105">
        <v>3</v>
      </c>
      <c r="C80" s="105" t="s">
        <v>4533</v>
      </c>
      <c r="D80" s="105" t="s">
        <v>3802</v>
      </c>
      <c r="E80" s="105" t="s">
        <v>4323</v>
      </c>
      <c r="F80" s="105" t="s">
        <v>4383</v>
      </c>
      <c r="G80" s="105" t="s">
        <v>4534</v>
      </c>
    </row>
    <row r="81" spans="1:7" ht="13.5" customHeight="1">
      <c r="A81" s="107" t="s">
        <v>1093</v>
      </c>
      <c r="B81" s="107">
        <v>3</v>
      </c>
      <c r="C81" s="107" t="s">
        <v>4535</v>
      </c>
      <c r="D81" s="107" t="s">
        <v>3802</v>
      </c>
      <c r="E81" s="107" t="s">
        <v>4323</v>
      </c>
      <c r="F81" s="107" t="s">
        <v>4381</v>
      </c>
      <c r="G81" s="107" t="s">
        <v>4536</v>
      </c>
    </row>
    <row r="82" spans="1:7" ht="13.5" customHeight="1">
      <c r="A82" s="105" t="s">
        <v>4784</v>
      </c>
      <c r="B82" s="105">
        <v>1</v>
      </c>
      <c r="C82" s="105" t="s">
        <v>4537</v>
      </c>
      <c r="D82" s="105" t="s">
        <v>4361</v>
      </c>
      <c r="E82" s="105" t="s">
        <v>4323</v>
      </c>
      <c r="F82" s="105" t="s">
        <v>4538</v>
      </c>
      <c r="G82" s="105" t="s">
        <v>4539</v>
      </c>
    </row>
    <row r="83" spans="1:7" ht="13.5" customHeight="1">
      <c r="A83" s="107" t="s">
        <v>4785</v>
      </c>
      <c r="B83" s="107">
        <v>3</v>
      </c>
      <c r="C83" s="107" t="s">
        <v>4540</v>
      </c>
      <c r="D83" s="107" t="s">
        <v>3802</v>
      </c>
      <c r="E83" s="107" t="s">
        <v>4323</v>
      </c>
      <c r="F83" s="107" t="s">
        <v>4381</v>
      </c>
      <c r="G83" s="107" t="s">
        <v>4541</v>
      </c>
    </row>
    <row r="84" spans="1:7" ht="13.5" customHeight="1">
      <c r="A84" s="105" t="s">
        <v>4786</v>
      </c>
      <c r="B84" s="105">
        <v>3</v>
      </c>
      <c r="C84" s="105" t="s">
        <v>4542</v>
      </c>
      <c r="D84" s="105" t="s">
        <v>3802</v>
      </c>
      <c r="E84" s="105" t="s">
        <v>4323</v>
      </c>
      <c r="F84" s="105" t="s">
        <v>4383</v>
      </c>
      <c r="G84" s="105" t="s">
        <v>4543</v>
      </c>
    </row>
    <row r="85" spans="1:7" ht="13.5" customHeight="1">
      <c r="A85" s="107" t="s">
        <v>1121</v>
      </c>
      <c r="B85" s="107">
        <v>3</v>
      </c>
      <c r="C85" s="107" t="s">
        <v>4544</v>
      </c>
      <c r="D85" s="107" t="s">
        <v>3802</v>
      </c>
      <c r="E85" s="107" t="s">
        <v>4323</v>
      </c>
      <c r="F85" s="107" t="s">
        <v>4383</v>
      </c>
      <c r="G85" s="107" t="s">
        <v>4545</v>
      </c>
    </row>
    <row r="86" spans="1:7" ht="13.5" customHeight="1">
      <c r="A86" s="105" t="s">
        <v>4787</v>
      </c>
      <c r="B86" s="105">
        <v>1</v>
      </c>
      <c r="C86" s="105" t="s">
        <v>4546</v>
      </c>
      <c r="D86" s="105" t="s">
        <v>4547</v>
      </c>
      <c r="E86" s="105" t="s">
        <v>4548</v>
      </c>
      <c r="F86" s="105" t="s">
        <v>4549</v>
      </c>
      <c r="G86" s="105" t="s">
        <v>4350</v>
      </c>
    </row>
    <row r="87" spans="1:7" ht="13.5" customHeight="1">
      <c r="A87" s="107" t="s">
        <v>934</v>
      </c>
      <c r="B87" s="107">
        <v>2</v>
      </c>
      <c r="C87" s="107" t="s">
        <v>4550</v>
      </c>
      <c r="D87" s="107" t="s">
        <v>4551</v>
      </c>
      <c r="E87" s="107" t="s">
        <v>4323</v>
      </c>
      <c r="F87" s="107" t="s">
        <v>4552</v>
      </c>
      <c r="G87" s="107" t="s">
        <v>4553</v>
      </c>
    </row>
    <row r="88" spans="1:7" ht="13.5" customHeight="1">
      <c r="A88" s="105" t="s">
        <v>4788</v>
      </c>
      <c r="B88" s="105">
        <v>3</v>
      </c>
      <c r="C88" s="105" t="s">
        <v>4554</v>
      </c>
      <c r="D88" s="105" t="s">
        <v>3802</v>
      </c>
      <c r="E88" s="105" t="s">
        <v>4323</v>
      </c>
      <c r="F88" s="105" t="s">
        <v>4381</v>
      </c>
      <c r="G88" s="105" t="s">
        <v>4555</v>
      </c>
    </row>
    <row r="89" spans="1:7" ht="13.5" customHeight="1">
      <c r="A89" s="107" t="s">
        <v>875</v>
      </c>
      <c r="B89" s="107">
        <v>1</v>
      </c>
      <c r="C89" s="107" t="s">
        <v>4556</v>
      </c>
      <c r="D89" s="107" t="s">
        <v>4557</v>
      </c>
      <c r="E89" s="107" t="s">
        <v>4323</v>
      </c>
      <c r="F89" s="107" t="s">
        <v>4558</v>
      </c>
      <c r="G89" s="107" t="s">
        <v>4559</v>
      </c>
    </row>
    <row r="90" spans="1:7" ht="13.5" customHeight="1">
      <c r="A90" s="105" t="s">
        <v>886</v>
      </c>
      <c r="B90" s="105">
        <v>1</v>
      </c>
      <c r="C90" s="105" t="s">
        <v>4560</v>
      </c>
      <c r="D90" s="105" t="s">
        <v>4394</v>
      </c>
      <c r="E90" s="105" t="s">
        <v>4348</v>
      </c>
      <c r="F90" s="105" t="s">
        <v>4395</v>
      </c>
      <c r="G90" s="105" t="s">
        <v>4561</v>
      </c>
    </row>
    <row r="91" spans="1:7" ht="13.5" customHeight="1">
      <c r="A91" s="107" t="s">
        <v>893</v>
      </c>
      <c r="B91" s="107">
        <v>1</v>
      </c>
      <c r="C91" s="107" t="s">
        <v>4562</v>
      </c>
      <c r="D91" s="107" t="s">
        <v>4563</v>
      </c>
      <c r="E91" s="107" t="s">
        <v>4323</v>
      </c>
      <c r="F91" s="107" t="s">
        <v>4564</v>
      </c>
      <c r="G91" s="112" t="s">
        <v>4565</v>
      </c>
    </row>
    <row r="92" spans="1:7" ht="13.5" customHeight="1">
      <c r="A92" s="105" t="s">
        <v>4789</v>
      </c>
      <c r="B92" s="105">
        <v>2</v>
      </c>
      <c r="C92" s="105" t="s">
        <v>4566</v>
      </c>
      <c r="D92" s="105" t="s">
        <v>4567</v>
      </c>
      <c r="E92" s="105" t="s">
        <v>4401</v>
      </c>
      <c r="F92" s="105" t="s">
        <v>4568</v>
      </c>
      <c r="G92" s="105" t="s">
        <v>4569</v>
      </c>
    </row>
    <row r="93" spans="1:7" ht="13.5" customHeight="1">
      <c r="A93" s="107" t="s">
        <v>964</v>
      </c>
      <c r="B93" s="107">
        <v>3</v>
      </c>
      <c r="C93" s="107" t="s">
        <v>4570</v>
      </c>
      <c r="D93" s="107" t="s">
        <v>3802</v>
      </c>
      <c r="E93" s="107" t="s">
        <v>4323</v>
      </c>
      <c r="F93" s="107" t="s">
        <v>4383</v>
      </c>
      <c r="G93" s="107" t="s">
        <v>4571</v>
      </c>
    </row>
    <row r="94" spans="1:7" ht="13.5" customHeight="1">
      <c r="A94" s="105" t="s">
        <v>4790</v>
      </c>
      <c r="B94" s="105">
        <v>1</v>
      </c>
      <c r="C94" s="105" t="s">
        <v>4572</v>
      </c>
      <c r="D94" s="105" t="s">
        <v>4530</v>
      </c>
      <c r="E94" s="105" t="s">
        <v>4323</v>
      </c>
      <c r="F94" s="105" t="s">
        <v>4510</v>
      </c>
      <c r="G94" s="111" t="s">
        <v>4573</v>
      </c>
    </row>
    <row r="95" spans="1:7" ht="13.5" customHeight="1">
      <c r="A95" s="107" t="s">
        <v>599</v>
      </c>
      <c r="B95" s="107">
        <v>3</v>
      </c>
      <c r="C95" s="107" t="s">
        <v>4574</v>
      </c>
      <c r="D95" s="107" t="s">
        <v>3802</v>
      </c>
      <c r="E95" s="107" t="s">
        <v>4323</v>
      </c>
      <c r="F95" s="107" t="s">
        <v>4575</v>
      </c>
      <c r="G95" s="107" t="s">
        <v>4576</v>
      </c>
    </row>
    <row r="96" spans="1:7" ht="13.5" customHeight="1">
      <c r="A96" s="105" t="s">
        <v>1311</v>
      </c>
      <c r="B96" s="105">
        <v>3</v>
      </c>
      <c r="C96" s="105" t="s">
        <v>4577</v>
      </c>
      <c r="D96" s="105" t="s">
        <v>3802</v>
      </c>
      <c r="E96" s="105" t="s">
        <v>4323</v>
      </c>
      <c r="F96" s="105" t="s">
        <v>4383</v>
      </c>
      <c r="G96" s="105" t="s">
        <v>4578</v>
      </c>
    </row>
    <row r="97" spans="1:7" ht="13.5" customHeight="1">
      <c r="A97" s="107" t="s">
        <v>702</v>
      </c>
      <c r="B97" s="107">
        <v>1</v>
      </c>
      <c r="C97" s="107" t="s">
        <v>4579</v>
      </c>
      <c r="D97" s="107" t="s">
        <v>4580</v>
      </c>
      <c r="E97" s="107" t="s">
        <v>4323</v>
      </c>
      <c r="F97" s="107" t="s">
        <v>4581</v>
      </c>
      <c r="G97" s="107" t="s">
        <v>4582</v>
      </c>
    </row>
    <row r="98" spans="1:7" ht="13.5" customHeight="1">
      <c r="A98" s="105" t="s">
        <v>1636</v>
      </c>
      <c r="B98" s="105">
        <v>1</v>
      </c>
      <c r="C98" s="105" t="s">
        <v>4583</v>
      </c>
      <c r="D98" s="105" t="s">
        <v>4584</v>
      </c>
      <c r="E98" s="105" t="s">
        <v>4323</v>
      </c>
      <c r="F98" s="105" t="s">
        <v>4585</v>
      </c>
      <c r="G98" s="105" t="s">
        <v>4586</v>
      </c>
    </row>
    <row r="99" spans="1:7" ht="13.5" customHeight="1">
      <c r="A99" s="107" t="s">
        <v>4791</v>
      </c>
      <c r="B99" s="107">
        <v>1</v>
      </c>
      <c r="C99" s="107" t="s">
        <v>4587</v>
      </c>
      <c r="D99" s="107" t="s">
        <v>4588</v>
      </c>
      <c r="E99" s="107" t="s">
        <v>4323</v>
      </c>
      <c r="F99" s="107" t="s">
        <v>4589</v>
      </c>
      <c r="G99" s="110" t="s">
        <v>4590</v>
      </c>
    </row>
    <row r="100" spans="1:7" ht="13.5" customHeight="1">
      <c r="A100" s="105" t="s">
        <v>4792</v>
      </c>
      <c r="B100" s="105">
        <v>3</v>
      </c>
      <c r="C100" s="105" t="s">
        <v>4591</v>
      </c>
      <c r="D100" s="105" t="s">
        <v>3802</v>
      </c>
      <c r="E100" s="105" t="s">
        <v>4323</v>
      </c>
      <c r="F100" s="105" t="s">
        <v>4383</v>
      </c>
      <c r="G100" s="105" t="s">
        <v>4592</v>
      </c>
    </row>
    <row r="101" spans="1:7" ht="13.5" customHeight="1">
      <c r="A101" s="107" t="s">
        <v>2394</v>
      </c>
      <c r="B101" s="107">
        <v>3</v>
      </c>
      <c r="C101" s="107" t="s">
        <v>4593</v>
      </c>
      <c r="D101" s="107" t="s">
        <v>3802</v>
      </c>
      <c r="E101" s="107" t="s">
        <v>4323</v>
      </c>
      <c r="F101" s="107" t="s">
        <v>4383</v>
      </c>
      <c r="G101" s="107" t="s">
        <v>4594</v>
      </c>
    </row>
    <row r="102" spans="1:7" ht="13.5" customHeight="1">
      <c r="A102" s="105" t="s">
        <v>1976</v>
      </c>
      <c r="B102" s="105">
        <v>3</v>
      </c>
      <c r="C102" s="105" t="s">
        <v>4595</v>
      </c>
      <c r="D102" s="105" t="s">
        <v>3802</v>
      </c>
      <c r="E102" s="105" t="s">
        <v>4323</v>
      </c>
      <c r="F102" s="105" t="s">
        <v>4596</v>
      </c>
      <c r="G102" s="105" t="s">
        <v>4597</v>
      </c>
    </row>
    <row r="103" spans="1:7" ht="13.5" customHeight="1">
      <c r="A103" s="107" t="s">
        <v>1462</v>
      </c>
      <c r="B103" s="107">
        <v>1</v>
      </c>
      <c r="C103" s="107" t="s">
        <v>4598</v>
      </c>
      <c r="D103" s="107" t="s">
        <v>4509</v>
      </c>
      <c r="E103" s="107" t="s">
        <v>4323</v>
      </c>
      <c r="F103" s="107" t="s">
        <v>4510</v>
      </c>
      <c r="G103" s="110" t="s">
        <v>4599</v>
      </c>
    </row>
    <row r="104" spans="1:7" ht="13.5" customHeight="1">
      <c r="A104" s="105" t="s">
        <v>1250</v>
      </c>
      <c r="B104" s="105">
        <v>2</v>
      </c>
      <c r="C104" s="105" t="s">
        <v>4600</v>
      </c>
      <c r="D104" s="105" t="s">
        <v>4601</v>
      </c>
      <c r="E104" s="105" t="s">
        <v>4323</v>
      </c>
      <c r="F104" s="105" t="s">
        <v>4602</v>
      </c>
      <c r="G104" s="111" t="s">
        <v>4603</v>
      </c>
    </row>
    <row r="105" spans="1:7" ht="13.5" customHeight="1">
      <c r="A105" s="107" t="s">
        <v>923</v>
      </c>
      <c r="B105" s="107">
        <v>3</v>
      </c>
      <c r="C105" s="107" t="s">
        <v>4604</v>
      </c>
      <c r="D105" s="107" t="s">
        <v>3802</v>
      </c>
      <c r="E105" s="107" t="s">
        <v>4323</v>
      </c>
      <c r="F105" s="107" t="s">
        <v>4383</v>
      </c>
      <c r="G105" s="107" t="s">
        <v>4605</v>
      </c>
    </row>
    <row r="106" spans="1:7" ht="13.5" customHeight="1">
      <c r="A106" s="105" t="s">
        <v>4793</v>
      </c>
      <c r="B106" s="105">
        <v>1</v>
      </c>
      <c r="C106" s="105" t="s">
        <v>4606</v>
      </c>
      <c r="D106" s="105" t="s">
        <v>4607</v>
      </c>
      <c r="E106" s="105" t="s">
        <v>4323</v>
      </c>
      <c r="F106" s="105" t="s">
        <v>4608</v>
      </c>
      <c r="G106" s="111" t="s">
        <v>4609</v>
      </c>
    </row>
    <row r="107" spans="1:7" ht="13.5" customHeight="1">
      <c r="A107" s="107" t="s">
        <v>1661</v>
      </c>
      <c r="B107" s="107">
        <v>3</v>
      </c>
      <c r="C107" s="107" t="s">
        <v>4610</v>
      </c>
      <c r="D107" s="107" t="s">
        <v>3802</v>
      </c>
      <c r="E107" s="107" t="s">
        <v>4323</v>
      </c>
      <c r="F107" s="107" t="s">
        <v>4611</v>
      </c>
      <c r="G107" s="107" t="s">
        <v>4612</v>
      </c>
    </row>
    <row r="108" spans="1:7" ht="13.5" customHeight="1">
      <c r="A108" s="105" t="s">
        <v>4794</v>
      </c>
      <c r="B108" s="105">
        <v>1</v>
      </c>
      <c r="C108" s="105" t="s">
        <v>4613</v>
      </c>
      <c r="D108" s="105" t="s">
        <v>4614</v>
      </c>
      <c r="E108" s="105" t="s">
        <v>4323</v>
      </c>
      <c r="F108" s="105" t="s">
        <v>4615</v>
      </c>
      <c r="G108" s="105" t="s">
        <v>4616</v>
      </c>
    </row>
    <row r="109" spans="1:7" ht="13.5" customHeight="1">
      <c r="A109" s="107" t="s">
        <v>4795</v>
      </c>
      <c r="B109" s="107">
        <v>2</v>
      </c>
      <c r="C109" s="107" t="s">
        <v>4617</v>
      </c>
      <c r="D109" s="107" t="s">
        <v>4618</v>
      </c>
      <c r="E109" s="107" t="s">
        <v>4619</v>
      </c>
      <c r="F109" s="107" t="s">
        <v>4620</v>
      </c>
      <c r="G109" s="107" t="s">
        <v>4621</v>
      </c>
    </row>
    <row r="110" spans="1:7" ht="13.5" customHeight="1">
      <c r="A110" s="105" t="s">
        <v>1993</v>
      </c>
      <c r="B110" s="105">
        <v>1</v>
      </c>
      <c r="C110" s="105" t="s">
        <v>4622</v>
      </c>
      <c r="D110" s="105" t="s">
        <v>4614</v>
      </c>
      <c r="E110" s="105" t="s">
        <v>4323</v>
      </c>
      <c r="F110" s="105" t="s">
        <v>4615</v>
      </c>
      <c r="G110" s="105" t="s">
        <v>4623</v>
      </c>
    </row>
    <row r="111" spans="1:7" ht="13.5" customHeight="1">
      <c r="A111" s="107" t="s">
        <v>1350</v>
      </c>
      <c r="B111" s="107">
        <v>1</v>
      </c>
      <c r="C111" s="107" t="s">
        <v>4624</v>
      </c>
      <c r="D111" s="107" t="s">
        <v>4361</v>
      </c>
      <c r="E111" s="107" t="s">
        <v>4323</v>
      </c>
      <c r="F111" s="107" t="s">
        <v>4538</v>
      </c>
      <c r="G111" s="107" t="s">
        <v>4625</v>
      </c>
    </row>
    <row r="112" spans="1:7" ht="13.5" customHeight="1">
      <c r="A112" s="105" t="s">
        <v>4796</v>
      </c>
      <c r="B112" s="105">
        <v>3</v>
      </c>
      <c r="C112" s="105" t="s">
        <v>4626</v>
      </c>
      <c r="D112" s="105" t="s">
        <v>4627</v>
      </c>
      <c r="E112" s="105" t="s">
        <v>4323</v>
      </c>
      <c r="F112" s="105" t="s">
        <v>4628</v>
      </c>
      <c r="G112" s="111" t="s">
        <v>4629</v>
      </c>
    </row>
    <row r="113" spans="1:7" ht="13.5" customHeight="1">
      <c r="A113" s="107" t="s">
        <v>4797</v>
      </c>
      <c r="B113" s="107">
        <v>3</v>
      </c>
      <c r="C113" s="107" t="s">
        <v>4630</v>
      </c>
      <c r="D113" s="107" t="s">
        <v>3802</v>
      </c>
      <c r="E113" s="107" t="s">
        <v>4323</v>
      </c>
      <c r="F113" s="107" t="s">
        <v>4383</v>
      </c>
      <c r="G113" s="107" t="s">
        <v>4631</v>
      </c>
    </row>
    <row r="114" spans="1:7" ht="13.5" customHeight="1">
      <c r="A114" s="105" t="s">
        <v>1494</v>
      </c>
      <c r="B114" s="105">
        <v>3</v>
      </c>
      <c r="C114" s="105" t="s">
        <v>4632</v>
      </c>
      <c r="D114" s="105" t="s">
        <v>3802</v>
      </c>
      <c r="E114" s="105" t="s">
        <v>4323</v>
      </c>
      <c r="F114" s="105" t="s">
        <v>4381</v>
      </c>
      <c r="G114" s="105" t="s">
        <v>4633</v>
      </c>
    </row>
    <row r="115" spans="1:7" ht="13.5" customHeight="1">
      <c r="A115" s="107" t="s">
        <v>791</v>
      </c>
      <c r="B115" s="107">
        <v>3</v>
      </c>
      <c r="C115" s="107" t="s">
        <v>4634</v>
      </c>
      <c r="D115" s="107" t="s">
        <v>3802</v>
      </c>
      <c r="E115" s="107" t="s">
        <v>4323</v>
      </c>
      <c r="F115" s="107" t="s">
        <v>4381</v>
      </c>
      <c r="G115" s="107" t="s">
        <v>4635</v>
      </c>
    </row>
    <row r="116" spans="1:7" ht="13.5" customHeight="1">
      <c r="A116" s="105" t="s">
        <v>4798</v>
      </c>
      <c r="B116" s="105">
        <v>1</v>
      </c>
      <c r="C116" s="105" t="s">
        <v>4636</v>
      </c>
      <c r="D116" s="105" t="s">
        <v>4361</v>
      </c>
      <c r="E116" s="105" t="s">
        <v>4323</v>
      </c>
      <c r="F116" s="105" t="s">
        <v>4538</v>
      </c>
      <c r="G116" s="105" t="s">
        <v>4637</v>
      </c>
    </row>
    <row r="117" spans="1:7" ht="13.5" customHeight="1">
      <c r="A117" s="107" t="s">
        <v>263</v>
      </c>
      <c r="B117" s="107">
        <v>3</v>
      </c>
      <c r="C117" s="107" t="s">
        <v>4638</v>
      </c>
      <c r="D117" s="107" t="s">
        <v>3802</v>
      </c>
      <c r="E117" s="107" t="s">
        <v>4323</v>
      </c>
      <c r="F117" s="107" t="s">
        <v>4381</v>
      </c>
      <c r="G117" s="107" t="s">
        <v>4639</v>
      </c>
    </row>
    <row r="118" spans="1:7" ht="13.5" customHeight="1"/>
    <row r="119" spans="1:7" ht="13.5" customHeight="1"/>
    <row r="120" spans="1:7" ht="13.5" customHeight="1"/>
    <row r="121" spans="1:7" ht="13.5" customHeight="1"/>
    <row r="122" spans="1:7" ht="13.5" customHeight="1"/>
    <row r="123" spans="1:7" ht="13.5" customHeight="1"/>
    <row r="124" spans="1:7" ht="13.5" customHeight="1"/>
    <row r="125" spans="1:7" ht="13.5" customHeight="1"/>
    <row r="126" spans="1:7" ht="13.5" customHeight="1"/>
    <row r="127" spans="1:7" ht="13.5" customHeight="1"/>
    <row r="128" spans="1:7"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autoFilter ref="A1:G117" xr:uid="{00000000-0009-0000-0000-00000B000000}"/>
  <hyperlinks>
    <hyperlink ref="G2" r:id="rId1" xr:uid="{00000000-0004-0000-0B00-000000000000}"/>
    <hyperlink ref="G3" r:id="rId2" xr:uid="{00000000-0004-0000-0B00-000001000000}"/>
    <hyperlink ref="G6" r:id="rId3" xr:uid="{00000000-0004-0000-0B00-000002000000}"/>
    <hyperlink ref="G7" r:id="rId4" xr:uid="{00000000-0004-0000-0B00-000003000000}"/>
    <hyperlink ref="G11" r:id="rId5" xr:uid="{00000000-0004-0000-0B00-000004000000}"/>
    <hyperlink ref="G45" r:id="rId6" xr:uid="{00000000-0004-0000-0B00-000005000000}"/>
    <hyperlink ref="G49" r:id="rId7" xr:uid="{00000000-0004-0000-0B00-000006000000}"/>
    <hyperlink ref="G68" r:id="rId8" xr:uid="{00000000-0004-0000-0B00-000007000000}"/>
    <hyperlink ref="G70" r:id="rId9" xr:uid="{00000000-0004-0000-0B00-000008000000}"/>
    <hyperlink ref="G77" r:id="rId10" xr:uid="{00000000-0004-0000-0B00-000009000000}"/>
    <hyperlink ref="G79" r:id="rId11" xr:uid="{00000000-0004-0000-0B00-00000A000000}"/>
    <hyperlink ref="G91" r:id="rId12" xr:uid="{00000000-0004-0000-0B00-00000B000000}"/>
    <hyperlink ref="G94" r:id="rId13" xr:uid="{00000000-0004-0000-0B00-00000C000000}"/>
    <hyperlink ref="G99" r:id="rId14" xr:uid="{00000000-0004-0000-0B00-00000D000000}"/>
    <hyperlink ref="G103" r:id="rId15" xr:uid="{00000000-0004-0000-0B00-00000E000000}"/>
    <hyperlink ref="G104" r:id="rId16" xr:uid="{00000000-0004-0000-0B00-00000F000000}"/>
    <hyperlink ref="G106" r:id="rId17" xr:uid="{00000000-0004-0000-0B00-000010000000}"/>
    <hyperlink ref="G112" r:id="rId18" xr:uid="{00000000-0004-0000-0B00-000011000000}"/>
  </hyperlinks>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Z1000"/>
  <sheetViews>
    <sheetView workbookViewId="0"/>
  </sheetViews>
  <sheetFormatPr baseColWidth="10" defaultColWidth="12.6640625" defaultRowHeight="15" customHeight="1"/>
  <cols>
    <col min="1" max="1" width="19.83203125" customWidth="1"/>
    <col min="2" max="2" width="7" customWidth="1"/>
    <col min="3" max="3" width="13.83203125" customWidth="1"/>
    <col min="4" max="4" width="21.1640625" customWidth="1"/>
    <col min="5" max="5" width="54.83203125" customWidth="1"/>
    <col min="6" max="6" width="8.1640625" customWidth="1"/>
    <col min="7" max="7" width="35.6640625" customWidth="1"/>
    <col min="8" max="8" width="58.6640625" customWidth="1"/>
    <col min="9" max="9" width="76.6640625" customWidth="1"/>
  </cols>
  <sheetData>
    <row r="1" spans="1:26" ht="15" customHeight="1">
      <c r="A1" s="113" t="s">
        <v>1</v>
      </c>
      <c r="B1" s="114" t="s">
        <v>2816</v>
      </c>
      <c r="C1" s="114" t="s">
        <v>2817</v>
      </c>
      <c r="D1" s="114" t="s">
        <v>2818</v>
      </c>
      <c r="E1" s="114" t="s">
        <v>2819</v>
      </c>
      <c r="F1" s="114" t="s">
        <v>2820</v>
      </c>
      <c r="G1" s="114" t="s">
        <v>4640</v>
      </c>
      <c r="H1" s="114" t="s">
        <v>4799</v>
      </c>
      <c r="I1" s="114" t="s">
        <v>2825</v>
      </c>
      <c r="J1" s="1"/>
      <c r="K1" s="1"/>
      <c r="L1" s="1"/>
      <c r="M1" s="1"/>
      <c r="N1" s="1"/>
      <c r="O1" s="1"/>
      <c r="P1" s="1"/>
      <c r="Q1" s="1"/>
      <c r="R1" s="1"/>
      <c r="S1" s="1"/>
      <c r="T1" s="1"/>
      <c r="U1" s="1"/>
      <c r="V1" s="1"/>
      <c r="W1" s="1"/>
      <c r="X1" s="1"/>
      <c r="Y1" s="1"/>
      <c r="Z1" s="1"/>
    </row>
    <row r="2" spans="1:26" ht="61">
      <c r="A2" s="115" t="s">
        <v>45</v>
      </c>
      <c r="B2" s="2">
        <v>2</v>
      </c>
      <c r="C2" s="2" t="s">
        <v>3419</v>
      </c>
      <c r="D2" s="2" t="s">
        <v>4800</v>
      </c>
      <c r="E2" s="62" t="s">
        <v>4801</v>
      </c>
      <c r="F2" s="2">
        <v>1</v>
      </c>
      <c r="G2" s="62" t="s">
        <v>4802</v>
      </c>
      <c r="H2" s="62" t="s">
        <v>4803</v>
      </c>
      <c r="I2" s="116" t="s">
        <v>4804</v>
      </c>
    </row>
    <row r="3" spans="1:26" ht="61">
      <c r="A3" s="115" t="s">
        <v>13</v>
      </c>
      <c r="B3" s="2">
        <v>2</v>
      </c>
      <c r="C3" s="2" t="s">
        <v>2848</v>
      </c>
      <c r="D3" s="2" t="s">
        <v>4805</v>
      </c>
      <c r="E3" s="62" t="s">
        <v>4806</v>
      </c>
      <c r="F3" s="2">
        <v>1</v>
      </c>
      <c r="G3" s="62" t="s">
        <v>4807</v>
      </c>
      <c r="H3" s="62" t="s">
        <v>4808</v>
      </c>
      <c r="I3" s="116" t="s">
        <v>4809</v>
      </c>
    </row>
    <row r="4" spans="1:26" ht="61">
      <c r="A4" s="115" t="s">
        <v>134</v>
      </c>
      <c r="B4" s="2">
        <v>1</v>
      </c>
      <c r="C4" s="2" t="s">
        <v>3419</v>
      </c>
      <c r="D4" s="2" t="s">
        <v>2846</v>
      </c>
      <c r="E4" s="62" t="s">
        <v>4810</v>
      </c>
      <c r="F4" s="2">
        <v>1</v>
      </c>
      <c r="G4" s="62" t="s">
        <v>4811</v>
      </c>
      <c r="H4" s="62" t="s">
        <v>4812</v>
      </c>
      <c r="I4" s="116" t="s">
        <v>4813</v>
      </c>
    </row>
    <row r="5" spans="1:26" ht="15" customHeight="1">
      <c r="A5" s="117" t="s">
        <v>381</v>
      </c>
      <c r="B5" s="118">
        <v>1</v>
      </c>
      <c r="C5" s="119" t="s">
        <v>2846</v>
      </c>
      <c r="D5" s="119" t="s">
        <v>2953</v>
      </c>
      <c r="E5" s="119" t="s">
        <v>2954</v>
      </c>
      <c r="F5" s="120">
        <v>0</v>
      </c>
      <c r="G5" s="119" t="s">
        <v>2846</v>
      </c>
      <c r="H5" s="119" t="s">
        <v>2955</v>
      </c>
      <c r="I5" s="49" t="s">
        <v>4814</v>
      </c>
    </row>
    <row r="6" spans="1:26" ht="46">
      <c r="A6" s="115" t="s">
        <v>119</v>
      </c>
      <c r="B6" s="2">
        <v>1</v>
      </c>
      <c r="C6" s="2" t="s">
        <v>2848</v>
      </c>
      <c r="D6" s="2" t="s">
        <v>2846</v>
      </c>
      <c r="E6" s="62" t="s">
        <v>4815</v>
      </c>
      <c r="F6" s="2">
        <v>1</v>
      </c>
      <c r="G6" s="62" t="s">
        <v>4816</v>
      </c>
      <c r="H6" s="62" t="s">
        <v>4817</v>
      </c>
      <c r="I6" s="116" t="s">
        <v>4818</v>
      </c>
    </row>
    <row r="7" spans="1:26" ht="15" customHeight="1">
      <c r="A7" s="121" t="s">
        <v>329</v>
      </c>
      <c r="B7" s="122">
        <v>1</v>
      </c>
      <c r="C7" s="123" t="s">
        <v>2846</v>
      </c>
      <c r="D7" s="123" t="s">
        <v>2960</v>
      </c>
      <c r="E7" s="123" t="s">
        <v>2961</v>
      </c>
      <c r="F7" s="124">
        <v>0</v>
      </c>
      <c r="G7" s="123" t="s">
        <v>2846</v>
      </c>
      <c r="H7" s="123" t="s">
        <v>2962</v>
      </c>
      <c r="I7" s="52" t="s">
        <v>4819</v>
      </c>
    </row>
    <row r="8" spans="1:26" ht="46">
      <c r="A8" s="115" t="s">
        <v>396</v>
      </c>
      <c r="B8" s="2">
        <v>2</v>
      </c>
      <c r="C8" s="2" t="s">
        <v>2848</v>
      </c>
      <c r="D8" s="2" t="s">
        <v>4820</v>
      </c>
      <c r="E8" s="62" t="s">
        <v>4821</v>
      </c>
      <c r="F8" s="2">
        <v>1</v>
      </c>
      <c r="G8" s="62" t="s">
        <v>4822</v>
      </c>
      <c r="H8" s="62" t="s">
        <v>4823</v>
      </c>
      <c r="I8" s="125" t="s">
        <v>4824</v>
      </c>
    </row>
    <row r="9" spans="1:26" ht="15" customHeight="1">
      <c r="A9" s="126" t="s">
        <v>256</v>
      </c>
      <c r="B9" s="127">
        <v>2</v>
      </c>
      <c r="C9" s="128" t="s">
        <v>2846</v>
      </c>
      <c r="D9" s="128" t="s">
        <v>2968</v>
      </c>
      <c r="E9" s="128" t="s">
        <v>2969</v>
      </c>
      <c r="F9" s="129">
        <v>1</v>
      </c>
      <c r="G9" s="128" t="s">
        <v>2970</v>
      </c>
      <c r="H9" s="128" t="s">
        <v>2971</v>
      </c>
      <c r="I9" s="52" t="s">
        <v>4825</v>
      </c>
    </row>
    <row r="10" spans="1:26" ht="61">
      <c r="A10" s="115" t="s">
        <v>127</v>
      </c>
      <c r="B10" s="2">
        <v>2</v>
      </c>
      <c r="C10" s="2" t="s">
        <v>2848</v>
      </c>
      <c r="D10" s="2" t="s">
        <v>4826</v>
      </c>
      <c r="E10" s="62" t="s">
        <v>4827</v>
      </c>
      <c r="F10" s="2">
        <v>1</v>
      </c>
      <c r="G10" s="62" t="s">
        <v>4828</v>
      </c>
      <c r="H10" s="62" t="s">
        <v>4829</v>
      </c>
      <c r="I10" s="125" t="s">
        <v>4830</v>
      </c>
    </row>
    <row r="11" spans="1:26" ht="15" customHeight="1">
      <c r="A11" s="121" t="s">
        <v>2548</v>
      </c>
      <c r="B11" s="122">
        <v>1</v>
      </c>
      <c r="C11" s="123" t="s">
        <v>2846</v>
      </c>
      <c r="D11" s="123" t="s">
        <v>2977</v>
      </c>
      <c r="E11" s="123" t="s">
        <v>2978</v>
      </c>
      <c r="F11" s="124">
        <v>0</v>
      </c>
      <c r="G11" s="123" t="s">
        <v>2846</v>
      </c>
      <c r="H11" s="123" t="s">
        <v>2979</v>
      </c>
      <c r="I11" s="52" t="s">
        <v>4831</v>
      </c>
    </row>
    <row r="12" spans="1:26" ht="15" customHeight="1">
      <c r="A12" s="126" t="s">
        <v>1374</v>
      </c>
      <c r="B12" s="127">
        <v>2</v>
      </c>
      <c r="C12" s="128" t="s">
        <v>2846</v>
      </c>
      <c r="D12" s="128" t="s">
        <v>2985</v>
      </c>
      <c r="E12" s="128" t="s">
        <v>2986</v>
      </c>
      <c r="F12" s="124">
        <v>0</v>
      </c>
      <c r="G12" s="128" t="s">
        <v>2846</v>
      </c>
      <c r="H12" s="128" t="s">
        <v>2987</v>
      </c>
      <c r="I12" s="52" t="s">
        <v>4832</v>
      </c>
    </row>
    <row r="13" spans="1:26" ht="15" customHeight="1">
      <c r="A13" s="121" t="s">
        <v>1767</v>
      </c>
      <c r="B13" s="122">
        <v>1</v>
      </c>
      <c r="C13" s="123" t="s">
        <v>2846</v>
      </c>
      <c r="D13" s="123" t="s">
        <v>2994</v>
      </c>
      <c r="E13" s="123" t="s">
        <v>2995</v>
      </c>
      <c r="F13" s="129">
        <v>1</v>
      </c>
      <c r="G13" s="123" t="s">
        <v>2996</v>
      </c>
      <c r="H13" s="123" t="s">
        <v>2997</v>
      </c>
      <c r="I13" s="52" t="s">
        <v>4833</v>
      </c>
    </row>
    <row r="14" spans="1:26" ht="15" customHeight="1">
      <c r="A14" s="126" t="s">
        <v>1007</v>
      </c>
      <c r="B14" s="129">
        <v>3</v>
      </c>
      <c r="C14" s="128" t="s">
        <v>3003</v>
      </c>
      <c r="D14" s="128" t="s">
        <v>3004</v>
      </c>
      <c r="E14" s="128" t="s">
        <v>3005</v>
      </c>
      <c r="F14" s="129">
        <v>1</v>
      </c>
      <c r="G14" s="128" t="s">
        <v>3006</v>
      </c>
      <c r="H14" s="128" t="s">
        <v>3007</v>
      </c>
      <c r="I14" s="52" t="s">
        <v>4834</v>
      </c>
    </row>
    <row r="15" spans="1:26" ht="15" customHeight="1">
      <c r="A15" s="121" t="s">
        <v>81</v>
      </c>
      <c r="B15" s="127">
        <v>2</v>
      </c>
      <c r="C15" s="123" t="s">
        <v>2846</v>
      </c>
      <c r="D15" s="123" t="s">
        <v>3013</v>
      </c>
      <c r="E15" s="123" t="s">
        <v>3014</v>
      </c>
      <c r="F15" s="129">
        <v>1</v>
      </c>
      <c r="G15" s="123" t="s">
        <v>3015</v>
      </c>
      <c r="H15" s="123" t="s">
        <v>3016</v>
      </c>
      <c r="I15" s="52" t="s">
        <v>4835</v>
      </c>
    </row>
    <row r="16" spans="1:26" ht="46">
      <c r="A16" s="115" t="s">
        <v>557</v>
      </c>
      <c r="B16" s="2">
        <v>1</v>
      </c>
      <c r="C16" s="2" t="s">
        <v>2848</v>
      </c>
      <c r="D16" s="2" t="s">
        <v>2846</v>
      </c>
      <c r="E16" s="62" t="s">
        <v>4836</v>
      </c>
      <c r="F16" s="2">
        <v>1</v>
      </c>
      <c r="G16" s="62" t="s">
        <v>4837</v>
      </c>
      <c r="H16" s="62" t="s">
        <v>4838</v>
      </c>
      <c r="I16" s="116" t="s">
        <v>4839</v>
      </c>
    </row>
    <row r="17" spans="1:9" ht="15" customHeight="1">
      <c r="A17" s="126" t="s">
        <v>278</v>
      </c>
      <c r="B17" s="122">
        <v>1</v>
      </c>
      <c r="C17" s="128" t="s">
        <v>2846</v>
      </c>
      <c r="D17" s="128" t="s">
        <v>3021</v>
      </c>
      <c r="E17" s="128" t="s">
        <v>3022</v>
      </c>
      <c r="F17" s="129">
        <v>1</v>
      </c>
      <c r="G17" s="128" t="s">
        <v>3023</v>
      </c>
      <c r="H17" s="128" t="s">
        <v>3024</v>
      </c>
      <c r="I17" s="52" t="s">
        <v>4840</v>
      </c>
    </row>
    <row r="18" spans="1:9" ht="15" customHeight="1">
      <c r="A18" s="121" t="s">
        <v>500</v>
      </c>
      <c r="B18" s="122">
        <v>1</v>
      </c>
      <c r="C18" s="123" t="s">
        <v>3031</v>
      </c>
      <c r="D18" s="123" t="s">
        <v>2846</v>
      </c>
      <c r="E18" s="123" t="s">
        <v>3032</v>
      </c>
      <c r="F18" s="124">
        <v>0</v>
      </c>
      <c r="G18" s="123" t="s">
        <v>2846</v>
      </c>
      <c r="H18" s="123" t="s">
        <v>3033</v>
      </c>
      <c r="I18" s="52" t="s">
        <v>4841</v>
      </c>
    </row>
    <row r="19" spans="1:9" ht="15" customHeight="1">
      <c r="A19" s="126" t="s">
        <v>2734</v>
      </c>
      <c r="B19" s="127">
        <v>2</v>
      </c>
      <c r="C19" s="128" t="s">
        <v>2846</v>
      </c>
      <c r="D19" s="128" t="s">
        <v>3039</v>
      </c>
      <c r="E19" s="128" t="s">
        <v>3040</v>
      </c>
      <c r="F19" s="129">
        <v>1</v>
      </c>
      <c r="G19" s="128" t="s">
        <v>3041</v>
      </c>
      <c r="H19" s="128" t="s">
        <v>3042</v>
      </c>
      <c r="I19" s="52" t="s">
        <v>4842</v>
      </c>
    </row>
    <row r="20" spans="1:9" ht="46">
      <c r="A20" s="115" t="s">
        <v>681</v>
      </c>
      <c r="B20" s="2">
        <v>2</v>
      </c>
      <c r="C20" s="2" t="s">
        <v>2848</v>
      </c>
      <c r="D20" s="2" t="s">
        <v>4843</v>
      </c>
      <c r="E20" s="62" t="s">
        <v>4844</v>
      </c>
      <c r="F20" s="2">
        <v>1</v>
      </c>
      <c r="G20" s="62" t="s">
        <v>4845</v>
      </c>
      <c r="H20" s="62" t="s">
        <v>4846</v>
      </c>
      <c r="I20" s="125" t="s">
        <v>4847</v>
      </c>
    </row>
    <row r="21" spans="1:9" ht="46">
      <c r="A21" s="115" t="s">
        <v>92</v>
      </c>
      <c r="B21" s="2">
        <v>2</v>
      </c>
      <c r="C21" s="2" t="s">
        <v>3419</v>
      </c>
      <c r="D21" s="2" t="s">
        <v>4848</v>
      </c>
      <c r="E21" s="62" t="s">
        <v>4849</v>
      </c>
      <c r="F21" s="2">
        <v>1</v>
      </c>
      <c r="G21" s="62" t="s">
        <v>4850</v>
      </c>
      <c r="H21" s="62" t="s">
        <v>4851</v>
      </c>
      <c r="I21" s="125" t="s">
        <v>4852</v>
      </c>
    </row>
    <row r="22" spans="1:9" ht="46">
      <c r="A22" s="115" t="s">
        <v>168</v>
      </c>
      <c r="B22" s="2">
        <v>1</v>
      </c>
      <c r="C22" s="2" t="s">
        <v>3419</v>
      </c>
      <c r="D22" s="2" t="s">
        <v>2846</v>
      </c>
      <c r="E22" s="62" t="s">
        <v>4853</v>
      </c>
      <c r="F22" s="2">
        <v>1</v>
      </c>
      <c r="G22" s="62" t="s">
        <v>4854</v>
      </c>
      <c r="H22" s="62" t="s">
        <v>4855</v>
      </c>
      <c r="I22" s="125" t="s">
        <v>4856</v>
      </c>
    </row>
    <row r="23" spans="1:9" ht="15" customHeight="1">
      <c r="A23" s="117" t="s">
        <v>726</v>
      </c>
      <c r="B23" s="118">
        <v>1</v>
      </c>
      <c r="C23" s="119" t="s">
        <v>2846</v>
      </c>
      <c r="D23" s="119" t="s">
        <v>3047</v>
      </c>
      <c r="E23" s="119" t="s">
        <v>3048</v>
      </c>
      <c r="F23" s="130">
        <v>1</v>
      </c>
      <c r="G23" s="119" t="s">
        <v>3049</v>
      </c>
      <c r="H23" s="119" t="s">
        <v>3050</v>
      </c>
      <c r="I23" s="49" t="s">
        <v>4857</v>
      </c>
    </row>
    <row r="24" spans="1:9" ht="15" customHeight="1">
      <c r="A24" s="121" t="s">
        <v>198</v>
      </c>
      <c r="B24" s="122">
        <v>1</v>
      </c>
      <c r="C24" s="123" t="s">
        <v>2846</v>
      </c>
      <c r="D24" s="123" t="s">
        <v>3047</v>
      </c>
      <c r="E24" s="123" t="s">
        <v>3055</v>
      </c>
      <c r="F24" s="129">
        <v>1</v>
      </c>
      <c r="G24" s="123" t="s">
        <v>3056</v>
      </c>
      <c r="H24" s="123" t="s">
        <v>3057</v>
      </c>
      <c r="I24" s="52" t="s">
        <v>4858</v>
      </c>
    </row>
    <row r="25" spans="1:9" ht="15" customHeight="1">
      <c r="A25" s="126" t="s">
        <v>725</v>
      </c>
      <c r="B25" s="129">
        <v>3</v>
      </c>
      <c r="C25" s="128" t="s">
        <v>3064</v>
      </c>
      <c r="D25" s="128" t="s">
        <v>3065</v>
      </c>
      <c r="E25" s="128" t="s">
        <v>3066</v>
      </c>
      <c r="F25" s="129">
        <v>1</v>
      </c>
      <c r="G25" s="128" t="s">
        <v>3067</v>
      </c>
      <c r="H25" s="128" t="s">
        <v>3068</v>
      </c>
      <c r="I25" s="52" t="s">
        <v>4859</v>
      </c>
    </row>
    <row r="26" spans="1:9" ht="15" customHeight="1">
      <c r="A26" s="121" t="s">
        <v>3073</v>
      </c>
      <c r="B26" s="122">
        <v>1</v>
      </c>
      <c r="C26" s="123" t="s">
        <v>2846</v>
      </c>
      <c r="D26" s="123" t="s">
        <v>3074</v>
      </c>
      <c r="E26" s="123" t="s">
        <v>3075</v>
      </c>
      <c r="F26" s="129">
        <v>1</v>
      </c>
      <c r="G26" s="123" t="s">
        <v>3076</v>
      </c>
      <c r="H26" s="123" t="s">
        <v>3077</v>
      </c>
      <c r="I26" s="52" t="s">
        <v>4860</v>
      </c>
    </row>
    <row r="27" spans="1:9" ht="46">
      <c r="A27" s="115" t="s">
        <v>297</v>
      </c>
      <c r="B27" s="2">
        <v>1</v>
      </c>
      <c r="C27" s="2" t="s">
        <v>3419</v>
      </c>
      <c r="D27" s="2" t="s">
        <v>2846</v>
      </c>
      <c r="E27" s="62" t="s">
        <v>4861</v>
      </c>
      <c r="F27" s="2">
        <v>1</v>
      </c>
      <c r="G27" s="62" t="s">
        <v>4862</v>
      </c>
      <c r="H27" s="62" t="s">
        <v>4863</v>
      </c>
      <c r="I27" s="125" t="s">
        <v>4864</v>
      </c>
    </row>
    <row r="28" spans="1:9" ht="15" customHeight="1">
      <c r="A28" s="126" t="s">
        <v>2739</v>
      </c>
      <c r="B28" s="122">
        <v>1</v>
      </c>
      <c r="C28" s="128" t="s">
        <v>2846</v>
      </c>
      <c r="D28" s="128" t="s">
        <v>3047</v>
      </c>
      <c r="E28" s="128" t="s">
        <v>3085</v>
      </c>
      <c r="F28" s="129">
        <v>1</v>
      </c>
      <c r="G28" s="128" t="s">
        <v>3086</v>
      </c>
      <c r="H28" s="128" t="s">
        <v>3087</v>
      </c>
      <c r="I28" s="52" t="s">
        <v>4865</v>
      </c>
    </row>
    <row r="29" spans="1:9" ht="46">
      <c r="A29" s="115" t="s">
        <v>539</v>
      </c>
      <c r="B29" s="2">
        <v>2</v>
      </c>
      <c r="C29" s="2" t="s">
        <v>2848</v>
      </c>
      <c r="D29" s="2" t="s">
        <v>4866</v>
      </c>
      <c r="E29" s="62" t="s">
        <v>4867</v>
      </c>
      <c r="F29" s="2">
        <v>1</v>
      </c>
      <c r="G29" s="62" t="s">
        <v>4868</v>
      </c>
      <c r="H29" s="62" t="s">
        <v>4869</v>
      </c>
      <c r="I29" s="125" t="s">
        <v>4870</v>
      </c>
    </row>
    <row r="30" spans="1:9" ht="15" customHeight="1">
      <c r="A30" s="121" t="s">
        <v>1021</v>
      </c>
      <c r="B30" s="122">
        <v>1</v>
      </c>
      <c r="C30" s="123" t="s">
        <v>2846</v>
      </c>
      <c r="D30" s="123" t="s">
        <v>3047</v>
      </c>
      <c r="E30" s="123" t="s">
        <v>3095</v>
      </c>
      <c r="F30" s="129">
        <v>1</v>
      </c>
      <c r="G30" s="123" t="s">
        <v>3096</v>
      </c>
      <c r="H30" s="123" t="s">
        <v>3097</v>
      </c>
      <c r="I30" s="52" t="s">
        <v>4871</v>
      </c>
    </row>
    <row r="31" spans="1:9" ht="15" customHeight="1">
      <c r="A31" s="126" t="s">
        <v>709</v>
      </c>
      <c r="B31" s="122">
        <v>1</v>
      </c>
      <c r="C31" s="128" t="s">
        <v>2846</v>
      </c>
      <c r="D31" s="128" t="s">
        <v>3047</v>
      </c>
      <c r="E31" s="128" t="s">
        <v>3102</v>
      </c>
      <c r="F31" s="129">
        <v>1</v>
      </c>
      <c r="G31" s="128" t="s">
        <v>3103</v>
      </c>
      <c r="H31" s="128" t="s">
        <v>3104</v>
      </c>
      <c r="I31" s="52" t="s">
        <v>4872</v>
      </c>
    </row>
    <row r="32" spans="1:9" ht="15" customHeight="1">
      <c r="A32" s="121" t="s">
        <v>232</v>
      </c>
      <c r="B32" s="122">
        <v>1</v>
      </c>
      <c r="C32" s="123" t="s">
        <v>2846</v>
      </c>
      <c r="D32" s="123" t="s">
        <v>3047</v>
      </c>
      <c r="E32" s="123" t="s">
        <v>3109</v>
      </c>
      <c r="F32" s="129">
        <v>1</v>
      </c>
      <c r="G32" s="123" t="s">
        <v>3110</v>
      </c>
      <c r="H32" s="123" t="s">
        <v>3111</v>
      </c>
      <c r="I32" s="52" t="s">
        <v>4873</v>
      </c>
    </row>
    <row r="33" spans="1:9" ht="15" customHeight="1">
      <c r="A33" s="126" t="s">
        <v>1463</v>
      </c>
      <c r="B33" s="127">
        <v>2</v>
      </c>
      <c r="C33" s="128" t="s">
        <v>2846</v>
      </c>
      <c r="D33" s="128" t="s">
        <v>3119</v>
      </c>
      <c r="E33" s="128" t="s">
        <v>3120</v>
      </c>
      <c r="F33" s="129">
        <v>1</v>
      </c>
      <c r="G33" s="128" t="s">
        <v>3121</v>
      </c>
      <c r="H33" s="128" t="s">
        <v>3122</v>
      </c>
      <c r="I33" s="52" t="s">
        <v>4874</v>
      </c>
    </row>
    <row r="34" spans="1:9" ht="15" customHeight="1">
      <c r="A34" s="121" t="s">
        <v>499</v>
      </c>
      <c r="B34" s="122">
        <v>1</v>
      </c>
      <c r="C34" s="123" t="s">
        <v>2846</v>
      </c>
      <c r="D34" s="123" t="s">
        <v>3128</v>
      </c>
      <c r="E34" s="123" t="s">
        <v>3129</v>
      </c>
      <c r="F34" s="124">
        <v>0</v>
      </c>
      <c r="G34" s="123" t="s">
        <v>2846</v>
      </c>
      <c r="H34" s="123" t="s">
        <v>3130</v>
      </c>
      <c r="I34" s="52" t="s">
        <v>4875</v>
      </c>
    </row>
    <row r="35" spans="1:9" ht="15" customHeight="1">
      <c r="A35" s="126" t="s">
        <v>1863</v>
      </c>
      <c r="B35" s="122">
        <v>1</v>
      </c>
      <c r="C35" s="128" t="s">
        <v>3136</v>
      </c>
      <c r="D35" s="128" t="s">
        <v>2846</v>
      </c>
      <c r="E35" s="128" t="s">
        <v>3137</v>
      </c>
      <c r="F35" s="124">
        <v>0</v>
      </c>
      <c r="G35" s="128" t="s">
        <v>2846</v>
      </c>
      <c r="H35" s="128" t="s">
        <v>3138</v>
      </c>
      <c r="I35" s="52" t="s">
        <v>4876</v>
      </c>
    </row>
    <row r="36" spans="1:9" ht="15" customHeight="1">
      <c r="A36" s="117" t="s">
        <v>3143</v>
      </c>
      <c r="B36" s="118">
        <v>1</v>
      </c>
      <c r="C36" s="119" t="s">
        <v>2846</v>
      </c>
      <c r="D36" s="119" t="s">
        <v>2977</v>
      </c>
      <c r="E36" s="119" t="s">
        <v>3144</v>
      </c>
      <c r="F36" s="120">
        <v>0</v>
      </c>
      <c r="G36" s="119" t="s">
        <v>2846</v>
      </c>
      <c r="H36" s="119" t="s">
        <v>3145</v>
      </c>
      <c r="I36" s="49" t="s">
        <v>4877</v>
      </c>
    </row>
    <row r="37" spans="1:9" ht="15" customHeight="1">
      <c r="A37" s="121" t="s">
        <v>1273</v>
      </c>
      <c r="B37" s="127">
        <v>2</v>
      </c>
      <c r="C37" s="123" t="s">
        <v>2846</v>
      </c>
      <c r="D37" s="123" t="s">
        <v>3150</v>
      </c>
      <c r="E37" s="123" t="s">
        <v>3151</v>
      </c>
      <c r="F37" s="124">
        <v>0</v>
      </c>
      <c r="G37" s="123" t="s">
        <v>2846</v>
      </c>
      <c r="H37" s="123" t="s">
        <v>3152</v>
      </c>
      <c r="I37" s="52" t="s">
        <v>4878</v>
      </c>
    </row>
    <row r="38" spans="1:9" ht="46">
      <c r="A38" s="115" t="s">
        <v>1512</v>
      </c>
      <c r="B38" s="2">
        <v>2</v>
      </c>
      <c r="C38" s="2" t="s">
        <v>3419</v>
      </c>
      <c r="D38" s="2" t="s">
        <v>4879</v>
      </c>
      <c r="E38" s="62" t="s">
        <v>4880</v>
      </c>
      <c r="F38" s="2">
        <v>1</v>
      </c>
      <c r="G38" s="62" t="s">
        <v>4881</v>
      </c>
      <c r="H38" s="62" t="s">
        <v>4882</v>
      </c>
      <c r="I38" s="125" t="s">
        <v>4883</v>
      </c>
    </row>
    <row r="39" spans="1:9" ht="46">
      <c r="A39" s="115" t="s">
        <v>1340</v>
      </c>
      <c r="B39" s="2">
        <v>2</v>
      </c>
      <c r="C39" s="2" t="s">
        <v>3419</v>
      </c>
      <c r="D39" s="2" t="s">
        <v>4884</v>
      </c>
      <c r="E39" s="62" t="s">
        <v>4885</v>
      </c>
      <c r="F39" s="2">
        <v>1</v>
      </c>
      <c r="G39" s="62" t="s">
        <v>4886</v>
      </c>
      <c r="H39" s="62" t="s">
        <v>4887</v>
      </c>
      <c r="I39" s="125" t="s">
        <v>4888</v>
      </c>
    </row>
    <row r="40" spans="1:9" ht="15" customHeight="1">
      <c r="A40" s="126" t="s">
        <v>1848</v>
      </c>
      <c r="B40" s="122">
        <v>1</v>
      </c>
      <c r="C40" s="128" t="s">
        <v>2846</v>
      </c>
      <c r="D40" s="128" t="s">
        <v>3157</v>
      </c>
      <c r="E40" s="128" t="s">
        <v>3158</v>
      </c>
      <c r="F40" s="124">
        <v>0</v>
      </c>
      <c r="G40" s="128" t="s">
        <v>2846</v>
      </c>
      <c r="H40" s="128" t="s">
        <v>3159</v>
      </c>
      <c r="I40" s="52" t="s">
        <v>4889</v>
      </c>
    </row>
    <row r="41" spans="1:9" ht="15" customHeight="1">
      <c r="A41" s="121" t="s">
        <v>1304</v>
      </c>
      <c r="B41" s="122">
        <v>1</v>
      </c>
      <c r="C41" s="123" t="s">
        <v>2846</v>
      </c>
      <c r="D41" s="123" t="s">
        <v>3164</v>
      </c>
      <c r="E41" s="123" t="s">
        <v>3165</v>
      </c>
      <c r="F41" s="124">
        <v>0</v>
      </c>
      <c r="G41" s="123" t="s">
        <v>2846</v>
      </c>
      <c r="H41" s="123" t="s">
        <v>3166</v>
      </c>
      <c r="I41" s="52" t="s">
        <v>4890</v>
      </c>
    </row>
    <row r="42" spans="1:9" ht="15" customHeight="1">
      <c r="A42" s="126" t="s">
        <v>2244</v>
      </c>
      <c r="B42" s="127">
        <v>2</v>
      </c>
      <c r="C42" s="128" t="s">
        <v>3172</v>
      </c>
      <c r="D42" s="128" t="s">
        <v>3173</v>
      </c>
      <c r="E42" s="128" t="s">
        <v>3174</v>
      </c>
      <c r="F42" s="129">
        <v>1</v>
      </c>
      <c r="G42" s="128" t="s">
        <v>3175</v>
      </c>
      <c r="H42" s="128" t="s">
        <v>3176</v>
      </c>
      <c r="I42" s="52" t="s">
        <v>4891</v>
      </c>
    </row>
    <row r="43" spans="1:9" ht="15" customHeight="1">
      <c r="A43" s="121" t="s">
        <v>1368</v>
      </c>
      <c r="B43" s="122">
        <v>1</v>
      </c>
      <c r="C43" s="123" t="s">
        <v>2846</v>
      </c>
      <c r="D43" s="123" t="s">
        <v>3181</v>
      </c>
      <c r="E43" s="123" t="s">
        <v>3182</v>
      </c>
      <c r="F43" s="129">
        <v>1</v>
      </c>
      <c r="G43" s="123" t="s">
        <v>3183</v>
      </c>
      <c r="H43" s="123" t="s">
        <v>3184</v>
      </c>
      <c r="I43" s="52" t="s">
        <v>4892</v>
      </c>
    </row>
    <row r="44" spans="1:9" ht="15" customHeight="1">
      <c r="A44" s="126" t="s">
        <v>3189</v>
      </c>
      <c r="B44" s="122">
        <v>1</v>
      </c>
      <c r="C44" s="128" t="s">
        <v>2846</v>
      </c>
      <c r="D44" s="128" t="s">
        <v>3190</v>
      </c>
      <c r="E44" s="128" t="s">
        <v>3191</v>
      </c>
      <c r="F44" s="124">
        <v>0</v>
      </c>
      <c r="G44" s="128" t="s">
        <v>2846</v>
      </c>
      <c r="H44" s="128" t="s">
        <v>3192</v>
      </c>
      <c r="I44" s="52" t="s">
        <v>4893</v>
      </c>
    </row>
    <row r="45" spans="1:9" ht="15" customHeight="1">
      <c r="A45" s="121" t="s">
        <v>1836</v>
      </c>
      <c r="B45" s="122">
        <v>1</v>
      </c>
      <c r="C45" s="123" t="s">
        <v>2846</v>
      </c>
      <c r="D45" s="123" t="s">
        <v>3197</v>
      </c>
      <c r="E45" s="123" t="s">
        <v>3198</v>
      </c>
      <c r="F45" s="129">
        <v>1</v>
      </c>
      <c r="G45" s="123" t="s">
        <v>3199</v>
      </c>
      <c r="H45" s="123" t="s">
        <v>3200</v>
      </c>
      <c r="I45" s="52" t="s">
        <v>4894</v>
      </c>
    </row>
    <row r="46" spans="1:9" ht="15" customHeight="1">
      <c r="A46" s="126" t="s">
        <v>3206</v>
      </c>
      <c r="B46" s="122">
        <v>1</v>
      </c>
      <c r="C46" s="128" t="s">
        <v>2846</v>
      </c>
      <c r="D46" s="128" t="s">
        <v>3207</v>
      </c>
      <c r="E46" s="128" t="s">
        <v>3208</v>
      </c>
      <c r="F46" s="124">
        <v>0</v>
      </c>
      <c r="G46" s="128" t="s">
        <v>2846</v>
      </c>
      <c r="H46" s="128" t="s">
        <v>3209</v>
      </c>
      <c r="I46" s="52" t="s">
        <v>4895</v>
      </c>
    </row>
    <row r="47" spans="1:9" ht="15" customHeight="1">
      <c r="A47" s="2" t="s">
        <v>256</v>
      </c>
      <c r="B47" s="2">
        <v>2</v>
      </c>
      <c r="C47" s="2" t="s">
        <v>2848</v>
      </c>
      <c r="D47" s="2" t="s">
        <v>4896</v>
      </c>
      <c r="E47" s="62" t="s">
        <v>4897</v>
      </c>
      <c r="F47" s="2">
        <v>1</v>
      </c>
      <c r="G47" s="62" t="s">
        <v>4898</v>
      </c>
      <c r="H47" s="131" t="s">
        <v>4899</v>
      </c>
      <c r="I47" s="125" t="s">
        <v>4900</v>
      </c>
    </row>
    <row r="48" spans="1:9" ht="15" customHeight="1">
      <c r="A48" s="2" t="s">
        <v>2548</v>
      </c>
      <c r="B48" s="2">
        <v>1</v>
      </c>
      <c r="C48" s="2" t="s">
        <v>2848</v>
      </c>
      <c r="D48" s="2" t="s">
        <v>2846</v>
      </c>
      <c r="E48" s="62" t="s">
        <v>4901</v>
      </c>
      <c r="F48" s="2">
        <v>1</v>
      </c>
      <c r="G48" s="62" t="s">
        <v>4902</v>
      </c>
      <c r="H48" s="62" t="s">
        <v>4903</v>
      </c>
      <c r="I48" s="125" t="s">
        <v>4904</v>
      </c>
    </row>
    <row r="49" spans="1:9" ht="15" customHeight="1">
      <c r="A49" s="121" t="s">
        <v>2205</v>
      </c>
      <c r="B49" s="127">
        <v>2</v>
      </c>
      <c r="C49" s="123" t="s">
        <v>2846</v>
      </c>
      <c r="D49" s="123" t="s">
        <v>3216</v>
      </c>
      <c r="E49" s="123" t="s">
        <v>3217</v>
      </c>
      <c r="F49" s="129">
        <v>1</v>
      </c>
      <c r="G49" s="123" t="s">
        <v>3218</v>
      </c>
      <c r="H49" s="123" t="s">
        <v>3219</v>
      </c>
      <c r="I49" s="52" t="s">
        <v>4905</v>
      </c>
    </row>
    <row r="50" spans="1:9" ht="45">
      <c r="A50" s="2" t="s">
        <v>1767</v>
      </c>
      <c r="B50" s="2">
        <v>2</v>
      </c>
      <c r="C50" s="2" t="s">
        <v>2848</v>
      </c>
      <c r="D50" s="2" t="s">
        <v>4906</v>
      </c>
      <c r="E50" s="62" t="s">
        <v>4907</v>
      </c>
      <c r="F50" s="2">
        <v>1</v>
      </c>
      <c r="G50" s="62" t="s">
        <v>4908</v>
      </c>
      <c r="H50" s="131" t="s">
        <v>4909</v>
      </c>
      <c r="I50" s="125" t="s">
        <v>4910</v>
      </c>
    </row>
    <row r="51" spans="1:9" ht="45">
      <c r="A51" s="2" t="s">
        <v>81</v>
      </c>
      <c r="B51" s="2">
        <v>2</v>
      </c>
      <c r="C51" s="2" t="s">
        <v>2848</v>
      </c>
      <c r="D51" s="2" t="s">
        <v>4911</v>
      </c>
      <c r="E51" s="62" t="s">
        <v>4912</v>
      </c>
      <c r="F51" s="2">
        <v>1</v>
      </c>
      <c r="G51" s="62" t="s">
        <v>4913</v>
      </c>
      <c r="H51" s="62" t="s">
        <v>4914</v>
      </c>
      <c r="I51" s="125" t="s">
        <v>4915</v>
      </c>
    </row>
    <row r="52" spans="1:9" ht="60">
      <c r="A52" s="2" t="s">
        <v>278</v>
      </c>
      <c r="B52" s="2">
        <v>1</v>
      </c>
      <c r="C52" s="2" t="s">
        <v>2848</v>
      </c>
      <c r="D52" s="2" t="s">
        <v>2846</v>
      </c>
      <c r="E52" s="62" t="s">
        <v>4916</v>
      </c>
      <c r="F52" s="2">
        <v>1</v>
      </c>
      <c r="G52" s="62" t="s">
        <v>4917</v>
      </c>
      <c r="H52" s="62" t="s">
        <v>4918</v>
      </c>
      <c r="I52" s="116" t="s">
        <v>4919</v>
      </c>
    </row>
    <row r="53" spans="1:9" ht="60">
      <c r="A53" s="2" t="s">
        <v>500</v>
      </c>
      <c r="B53" s="2">
        <v>1</v>
      </c>
      <c r="C53" s="2" t="s">
        <v>2848</v>
      </c>
      <c r="D53" s="2" t="s">
        <v>2846</v>
      </c>
      <c r="E53" s="62" t="s">
        <v>4920</v>
      </c>
      <c r="F53" s="2">
        <v>1</v>
      </c>
      <c r="G53" s="62" t="s">
        <v>4921</v>
      </c>
      <c r="H53" s="62" t="s">
        <v>4922</v>
      </c>
      <c r="I53" s="125" t="s">
        <v>4923</v>
      </c>
    </row>
    <row r="54" spans="1:9" ht="14">
      <c r="A54" s="132" t="s">
        <v>3224</v>
      </c>
      <c r="B54" s="118">
        <v>1</v>
      </c>
      <c r="C54" s="133" t="s">
        <v>2846</v>
      </c>
      <c r="D54" s="133" t="s">
        <v>3225</v>
      </c>
      <c r="E54" s="133" t="s">
        <v>3226</v>
      </c>
      <c r="F54" s="120">
        <v>0</v>
      </c>
      <c r="G54" s="133" t="s">
        <v>2846</v>
      </c>
      <c r="H54" s="133" t="s">
        <v>3227</v>
      </c>
      <c r="I54" s="49" t="s">
        <v>4924</v>
      </c>
    </row>
    <row r="55" spans="1:9" ht="75">
      <c r="A55" s="2" t="s">
        <v>726</v>
      </c>
      <c r="B55" s="2">
        <v>1</v>
      </c>
      <c r="C55" s="2" t="s">
        <v>2848</v>
      </c>
      <c r="D55" s="2" t="s">
        <v>2846</v>
      </c>
      <c r="E55" s="62" t="s">
        <v>4925</v>
      </c>
      <c r="F55" s="2">
        <v>1</v>
      </c>
      <c r="G55" s="62" t="s">
        <v>4926</v>
      </c>
      <c r="H55" s="62" t="s">
        <v>4927</v>
      </c>
      <c r="I55" s="125" t="s">
        <v>4928</v>
      </c>
    </row>
    <row r="56" spans="1:9" ht="60">
      <c r="A56" s="2" t="s">
        <v>198</v>
      </c>
      <c r="B56" s="2">
        <v>1</v>
      </c>
      <c r="C56" s="2" t="s">
        <v>2848</v>
      </c>
      <c r="D56" s="2" t="s">
        <v>2846</v>
      </c>
      <c r="E56" s="62" t="s">
        <v>4929</v>
      </c>
      <c r="F56" s="2">
        <v>1</v>
      </c>
      <c r="G56" s="62" t="s">
        <v>4930</v>
      </c>
      <c r="H56" s="62" t="s">
        <v>4931</v>
      </c>
      <c r="I56" s="125" t="s">
        <v>4932</v>
      </c>
    </row>
    <row r="57" spans="1:9" ht="75">
      <c r="A57" s="2" t="s">
        <v>725</v>
      </c>
      <c r="B57" s="2">
        <v>1</v>
      </c>
      <c r="C57" s="2" t="s">
        <v>2848</v>
      </c>
      <c r="D57" s="2" t="s">
        <v>2846</v>
      </c>
      <c r="E57" s="131" t="s">
        <v>4933</v>
      </c>
      <c r="F57" s="2">
        <v>1</v>
      </c>
      <c r="G57" s="62" t="s">
        <v>4934</v>
      </c>
      <c r="H57" s="62" t="s">
        <v>4935</v>
      </c>
      <c r="I57" s="125" t="s">
        <v>4936</v>
      </c>
    </row>
    <row r="58" spans="1:9" ht="14">
      <c r="A58" s="126" t="s">
        <v>793</v>
      </c>
      <c r="B58" s="129">
        <v>3</v>
      </c>
      <c r="C58" s="128" t="s">
        <v>3234</v>
      </c>
      <c r="D58" s="128" t="s">
        <v>3235</v>
      </c>
      <c r="E58" s="128" t="s">
        <v>3236</v>
      </c>
      <c r="F58" s="129">
        <v>1</v>
      </c>
      <c r="G58" s="128" t="s">
        <v>3237</v>
      </c>
      <c r="H58" s="128" t="s">
        <v>3238</v>
      </c>
      <c r="I58" s="52" t="s">
        <v>4937</v>
      </c>
    </row>
    <row r="59" spans="1:9" ht="75">
      <c r="A59" s="2" t="s">
        <v>2739</v>
      </c>
      <c r="B59" s="2">
        <v>1</v>
      </c>
      <c r="C59" s="2" t="s">
        <v>2848</v>
      </c>
      <c r="D59" s="2" t="s">
        <v>2846</v>
      </c>
      <c r="E59" s="62" t="s">
        <v>4938</v>
      </c>
      <c r="F59" s="2">
        <v>1</v>
      </c>
      <c r="G59" s="62" t="s">
        <v>4939</v>
      </c>
      <c r="H59" s="62" t="s">
        <v>4940</v>
      </c>
      <c r="I59" s="125" t="s">
        <v>4941</v>
      </c>
    </row>
    <row r="60" spans="1:9" ht="90">
      <c r="A60" s="2" t="s">
        <v>1021</v>
      </c>
      <c r="B60" s="2">
        <v>1</v>
      </c>
      <c r="C60" s="2" t="s">
        <v>2848</v>
      </c>
      <c r="D60" s="2" t="s">
        <v>2846</v>
      </c>
      <c r="E60" s="62" t="s">
        <v>4942</v>
      </c>
      <c r="F60" s="2">
        <v>1</v>
      </c>
      <c r="G60" s="62" t="s">
        <v>4943</v>
      </c>
      <c r="H60" s="62" t="s">
        <v>4944</v>
      </c>
      <c r="I60" s="116" t="s">
        <v>4945</v>
      </c>
    </row>
    <row r="61" spans="1:9" ht="14">
      <c r="A61" s="121" t="s">
        <v>2399</v>
      </c>
      <c r="B61" s="127">
        <v>2</v>
      </c>
      <c r="C61" s="123" t="s">
        <v>2846</v>
      </c>
      <c r="D61" s="123" t="s">
        <v>3244</v>
      </c>
      <c r="E61" s="123" t="s">
        <v>3245</v>
      </c>
      <c r="F61" s="129">
        <v>1</v>
      </c>
      <c r="G61" s="123" t="s">
        <v>3246</v>
      </c>
      <c r="H61" s="123" t="s">
        <v>3247</v>
      </c>
      <c r="I61" s="52" t="s">
        <v>4946</v>
      </c>
    </row>
    <row r="62" spans="1:9" ht="75">
      <c r="A62" s="2" t="s">
        <v>232</v>
      </c>
      <c r="B62" s="2">
        <v>1</v>
      </c>
      <c r="C62" s="2" t="s">
        <v>2848</v>
      </c>
      <c r="D62" s="2" t="s">
        <v>2846</v>
      </c>
      <c r="E62" s="62" t="s">
        <v>4947</v>
      </c>
      <c r="F62" s="2">
        <v>1</v>
      </c>
      <c r="G62" s="62" t="s">
        <v>4948</v>
      </c>
      <c r="H62" s="62" t="s">
        <v>4949</v>
      </c>
      <c r="I62" s="125" t="s">
        <v>4950</v>
      </c>
    </row>
    <row r="63" spans="1:9" ht="60">
      <c r="A63" s="2" t="s">
        <v>1463</v>
      </c>
      <c r="B63" s="2">
        <v>2</v>
      </c>
      <c r="C63" s="2" t="s">
        <v>2848</v>
      </c>
      <c r="D63" s="2" t="s">
        <v>4951</v>
      </c>
      <c r="E63" s="62" t="s">
        <v>4952</v>
      </c>
      <c r="F63" s="2">
        <v>1</v>
      </c>
      <c r="G63" s="62" t="s">
        <v>4953</v>
      </c>
      <c r="H63" s="62" t="s">
        <v>4954</v>
      </c>
      <c r="I63" s="125" t="s">
        <v>4955</v>
      </c>
    </row>
    <row r="64" spans="1:9" ht="75">
      <c r="A64" s="2" t="s">
        <v>499</v>
      </c>
      <c r="B64" s="2">
        <v>1</v>
      </c>
      <c r="C64" s="2" t="s">
        <v>2848</v>
      </c>
      <c r="D64" s="2" t="s">
        <v>2846</v>
      </c>
      <c r="E64" s="62" t="s">
        <v>4956</v>
      </c>
      <c r="F64" s="2">
        <v>1</v>
      </c>
      <c r="G64" s="62" t="s">
        <v>4957</v>
      </c>
      <c r="H64" s="62" t="s">
        <v>4958</v>
      </c>
      <c r="I64" s="116" t="s">
        <v>4959</v>
      </c>
    </row>
    <row r="65" spans="1:9" ht="75">
      <c r="A65" s="2" t="s">
        <v>1863</v>
      </c>
      <c r="B65" s="2">
        <v>1</v>
      </c>
      <c r="C65" s="2" t="s">
        <v>2848</v>
      </c>
      <c r="D65" s="2" t="s">
        <v>2846</v>
      </c>
      <c r="E65" s="62" t="s">
        <v>4960</v>
      </c>
      <c r="F65" s="2">
        <v>1</v>
      </c>
      <c r="G65" s="62" t="s">
        <v>4961</v>
      </c>
      <c r="H65" s="62" t="s">
        <v>4962</v>
      </c>
      <c r="I65" s="116" t="s">
        <v>4963</v>
      </c>
    </row>
    <row r="66" spans="1:9" ht="14">
      <c r="A66" s="126" t="s">
        <v>1109</v>
      </c>
      <c r="B66" s="122">
        <v>1</v>
      </c>
      <c r="C66" s="128" t="s">
        <v>3252</v>
      </c>
      <c r="D66" s="128" t="s">
        <v>2846</v>
      </c>
      <c r="E66" s="128" t="s">
        <v>3253</v>
      </c>
      <c r="F66" s="124">
        <v>0</v>
      </c>
      <c r="G66" s="128" t="s">
        <v>2846</v>
      </c>
      <c r="H66" s="128" t="s">
        <v>3254</v>
      </c>
      <c r="I66" s="52" t="s">
        <v>4964</v>
      </c>
    </row>
    <row r="67" spans="1:9" ht="14">
      <c r="A67" s="121" t="s">
        <v>1728</v>
      </c>
      <c r="B67" s="122">
        <v>1</v>
      </c>
      <c r="C67" s="123" t="s">
        <v>2846</v>
      </c>
      <c r="D67" s="123" t="s">
        <v>3259</v>
      </c>
      <c r="E67" s="123" t="s">
        <v>3260</v>
      </c>
      <c r="F67" s="124">
        <v>0</v>
      </c>
      <c r="G67" s="123" t="s">
        <v>2846</v>
      </c>
      <c r="H67" s="123" t="s">
        <v>3261</v>
      </c>
      <c r="I67" s="52" t="s">
        <v>4965</v>
      </c>
    </row>
    <row r="68" spans="1:9" ht="14">
      <c r="A68" s="126" t="s">
        <v>254</v>
      </c>
      <c r="B68" s="122">
        <v>1</v>
      </c>
      <c r="C68" s="128" t="s">
        <v>2846</v>
      </c>
      <c r="D68" s="128" t="s">
        <v>3266</v>
      </c>
      <c r="E68" s="128" t="s">
        <v>3267</v>
      </c>
      <c r="F68" s="129">
        <v>1</v>
      </c>
      <c r="G68" s="128" t="s">
        <v>3268</v>
      </c>
      <c r="H68" s="128" t="s">
        <v>3269</v>
      </c>
      <c r="I68" s="52" t="s">
        <v>4966</v>
      </c>
    </row>
    <row r="69" spans="1:9" ht="14">
      <c r="A69" s="121" t="s">
        <v>858</v>
      </c>
      <c r="B69" s="122">
        <v>1</v>
      </c>
      <c r="C69" s="123" t="s">
        <v>2846</v>
      </c>
      <c r="D69" s="123" t="s">
        <v>3275</v>
      </c>
      <c r="E69" s="123" t="s">
        <v>3276</v>
      </c>
      <c r="F69" s="124">
        <v>0</v>
      </c>
      <c r="G69" s="123" t="s">
        <v>3277</v>
      </c>
      <c r="H69" s="123" t="s">
        <v>3278</v>
      </c>
      <c r="I69" s="52" t="s">
        <v>4967</v>
      </c>
    </row>
    <row r="70" spans="1:9" ht="14">
      <c r="A70" s="126" t="s">
        <v>1438</v>
      </c>
      <c r="B70" s="122">
        <v>1</v>
      </c>
      <c r="C70" s="128" t="s">
        <v>3284</v>
      </c>
      <c r="D70" s="128" t="s">
        <v>3285</v>
      </c>
      <c r="E70" s="128" t="s">
        <v>3286</v>
      </c>
      <c r="F70" s="129">
        <v>1</v>
      </c>
      <c r="G70" s="128" t="s">
        <v>3287</v>
      </c>
      <c r="H70" s="128" t="s">
        <v>3288</v>
      </c>
      <c r="I70" s="52" t="s">
        <v>4968</v>
      </c>
    </row>
    <row r="71" spans="1:9" ht="14">
      <c r="A71" s="121" t="s">
        <v>1794</v>
      </c>
      <c r="B71" s="122">
        <v>1</v>
      </c>
      <c r="C71" s="123" t="s">
        <v>2846</v>
      </c>
      <c r="D71" s="123" t="s">
        <v>3293</v>
      </c>
      <c r="E71" s="123" t="s">
        <v>3294</v>
      </c>
      <c r="F71" s="124">
        <v>0</v>
      </c>
      <c r="G71" s="123" t="s">
        <v>2846</v>
      </c>
      <c r="H71" s="123" t="s">
        <v>3295</v>
      </c>
      <c r="I71" s="52" t="s">
        <v>4969</v>
      </c>
    </row>
    <row r="72" spans="1:9" ht="14">
      <c r="A72" s="126" t="s">
        <v>3301</v>
      </c>
      <c r="B72" s="122">
        <v>1</v>
      </c>
      <c r="C72" s="128" t="s">
        <v>2846</v>
      </c>
      <c r="D72" s="128" t="s">
        <v>3302</v>
      </c>
      <c r="E72" s="128" t="s">
        <v>3303</v>
      </c>
      <c r="F72" s="124">
        <v>0</v>
      </c>
      <c r="G72" s="128" t="s">
        <v>3304</v>
      </c>
      <c r="H72" s="128" t="s">
        <v>3305</v>
      </c>
      <c r="I72" s="52" t="s">
        <v>4970</v>
      </c>
    </row>
    <row r="73" spans="1:9" ht="60">
      <c r="A73" s="2" t="s">
        <v>1836</v>
      </c>
      <c r="B73" s="2">
        <v>1</v>
      </c>
      <c r="C73" s="2" t="s">
        <v>2848</v>
      </c>
      <c r="D73" s="2" t="s">
        <v>2846</v>
      </c>
      <c r="E73" s="62" t="s">
        <v>4971</v>
      </c>
      <c r="F73" s="2">
        <v>1</v>
      </c>
      <c r="G73" s="62" t="s">
        <v>4972</v>
      </c>
      <c r="H73" s="62" t="s">
        <v>4973</v>
      </c>
      <c r="I73" s="125" t="s">
        <v>4152</v>
      </c>
    </row>
    <row r="74" spans="1:9" ht="60">
      <c r="A74" s="2" t="s">
        <v>2205</v>
      </c>
      <c r="B74" s="2">
        <v>2</v>
      </c>
      <c r="C74" s="2" t="s">
        <v>2848</v>
      </c>
      <c r="D74" s="2" t="s">
        <v>4974</v>
      </c>
      <c r="E74" s="62" t="s">
        <v>4975</v>
      </c>
      <c r="F74" s="2">
        <v>1</v>
      </c>
      <c r="G74" s="62" t="s">
        <v>4976</v>
      </c>
      <c r="H74" s="62" t="s">
        <v>4977</v>
      </c>
      <c r="I74" s="125" t="s">
        <v>4978</v>
      </c>
    </row>
    <row r="75" spans="1:9" ht="14">
      <c r="A75" s="117" t="s">
        <v>810</v>
      </c>
      <c r="B75" s="118">
        <v>1</v>
      </c>
      <c r="C75" s="119" t="s">
        <v>3310</v>
      </c>
      <c r="D75" s="119" t="s">
        <v>2846</v>
      </c>
      <c r="E75" s="119" t="s">
        <v>3311</v>
      </c>
      <c r="F75" s="120">
        <v>0</v>
      </c>
      <c r="G75" s="119" t="s">
        <v>2846</v>
      </c>
      <c r="H75" s="119" t="s">
        <v>3312</v>
      </c>
      <c r="I75" s="49" t="s">
        <v>4979</v>
      </c>
    </row>
    <row r="76" spans="1:9" ht="105">
      <c r="A76" s="2" t="s">
        <v>793</v>
      </c>
      <c r="B76" s="2">
        <v>2</v>
      </c>
      <c r="C76" s="2" t="s">
        <v>3419</v>
      </c>
      <c r="D76" s="2" t="s">
        <v>4980</v>
      </c>
      <c r="E76" s="62" t="s">
        <v>4981</v>
      </c>
      <c r="F76" s="2">
        <v>1</v>
      </c>
      <c r="G76" s="62" t="s">
        <v>4982</v>
      </c>
      <c r="H76" s="62" t="s">
        <v>4983</v>
      </c>
      <c r="I76" s="116" t="s">
        <v>4984</v>
      </c>
    </row>
    <row r="77" spans="1:9" ht="75">
      <c r="A77" s="2" t="s">
        <v>2399</v>
      </c>
      <c r="B77" s="2">
        <v>2</v>
      </c>
      <c r="C77" s="2" t="s">
        <v>2848</v>
      </c>
      <c r="D77" s="2" t="s">
        <v>4985</v>
      </c>
      <c r="E77" s="62" t="s">
        <v>4986</v>
      </c>
      <c r="F77" s="2">
        <v>1</v>
      </c>
      <c r="G77" s="62" t="s">
        <v>4987</v>
      </c>
      <c r="H77" s="62" t="s">
        <v>4988</v>
      </c>
      <c r="I77" s="116" t="s">
        <v>4989</v>
      </c>
    </row>
    <row r="78" spans="1:9" ht="14">
      <c r="A78" s="121" t="s">
        <v>1945</v>
      </c>
      <c r="B78" s="127">
        <v>2</v>
      </c>
      <c r="C78" s="123" t="s">
        <v>3318</v>
      </c>
      <c r="D78" s="123" t="s">
        <v>3319</v>
      </c>
      <c r="E78" s="123" t="s">
        <v>3320</v>
      </c>
      <c r="F78" s="129">
        <v>1</v>
      </c>
      <c r="G78" s="123" t="s">
        <v>3321</v>
      </c>
      <c r="H78" s="123" t="s">
        <v>3322</v>
      </c>
      <c r="I78" s="52" t="s">
        <v>4990</v>
      </c>
    </row>
    <row r="79" spans="1:9" ht="14">
      <c r="A79" s="126" t="s">
        <v>2133</v>
      </c>
      <c r="B79" s="127">
        <v>2</v>
      </c>
      <c r="C79" s="128" t="s">
        <v>3329</v>
      </c>
      <c r="D79" s="128" t="s">
        <v>3330</v>
      </c>
      <c r="E79" s="128" t="s">
        <v>3331</v>
      </c>
      <c r="F79" s="124">
        <v>0</v>
      </c>
      <c r="G79" s="128" t="s">
        <v>2846</v>
      </c>
      <c r="H79" s="128" t="s">
        <v>3332</v>
      </c>
      <c r="I79" s="52" t="s">
        <v>4991</v>
      </c>
    </row>
    <row r="80" spans="1:9" ht="120">
      <c r="A80" s="2" t="s">
        <v>254</v>
      </c>
      <c r="B80" s="2">
        <v>1</v>
      </c>
      <c r="C80" s="2" t="s">
        <v>3419</v>
      </c>
      <c r="D80" s="2" t="s">
        <v>2846</v>
      </c>
      <c r="E80" s="62" t="s">
        <v>4992</v>
      </c>
      <c r="F80" s="2">
        <v>1</v>
      </c>
      <c r="G80" s="62" t="s">
        <v>4993</v>
      </c>
      <c r="H80" s="62" t="s">
        <v>4994</v>
      </c>
      <c r="I80" s="116" t="s">
        <v>4995</v>
      </c>
    </row>
    <row r="81" spans="1:9" ht="60">
      <c r="A81" s="2" t="s">
        <v>858</v>
      </c>
      <c r="B81" s="2">
        <v>2</v>
      </c>
      <c r="C81" s="2" t="s">
        <v>2848</v>
      </c>
      <c r="D81" s="2" t="s">
        <v>4996</v>
      </c>
      <c r="E81" s="62" t="s">
        <v>4997</v>
      </c>
      <c r="F81" s="2">
        <v>1</v>
      </c>
      <c r="G81" s="62" t="s">
        <v>4998</v>
      </c>
      <c r="H81" s="62" t="s">
        <v>4999</v>
      </c>
      <c r="I81" s="125" t="s">
        <v>5000</v>
      </c>
    </row>
    <row r="82" spans="1:9" ht="14">
      <c r="A82" s="121" t="s">
        <v>3337</v>
      </c>
      <c r="B82" s="127">
        <v>2</v>
      </c>
      <c r="C82" s="123" t="s">
        <v>2846</v>
      </c>
      <c r="D82" s="123" t="s">
        <v>3338</v>
      </c>
      <c r="E82" s="123" t="s">
        <v>3339</v>
      </c>
      <c r="F82" s="129">
        <v>1</v>
      </c>
      <c r="G82" s="123" t="s">
        <v>3340</v>
      </c>
      <c r="H82" s="123" t="s">
        <v>3341</v>
      </c>
      <c r="I82" s="52" t="s">
        <v>5001</v>
      </c>
    </row>
    <row r="83" spans="1:9" ht="14">
      <c r="A83" s="2"/>
      <c r="B83" s="2"/>
      <c r="C83" s="2"/>
      <c r="D83" s="2"/>
      <c r="E83" s="62"/>
      <c r="F83" s="2"/>
      <c r="G83" s="62"/>
      <c r="H83" s="62"/>
      <c r="I83" s="134"/>
    </row>
    <row r="84" spans="1:9" ht="14">
      <c r="A84" s="2"/>
      <c r="B84" s="2"/>
      <c r="C84" s="2"/>
      <c r="D84" s="2"/>
      <c r="E84" s="62"/>
      <c r="F84" s="2"/>
      <c r="G84" s="62"/>
      <c r="H84" s="62"/>
      <c r="I84" s="134"/>
    </row>
    <row r="85" spans="1:9" ht="14">
      <c r="A85" s="2"/>
      <c r="B85" s="2"/>
      <c r="C85" s="2"/>
      <c r="D85" s="2"/>
      <c r="E85" s="62"/>
      <c r="F85" s="2"/>
      <c r="G85" s="62"/>
      <c r="H85" s="62"/>
      <c r="I85" s="134"/>
    </row>
    <row r="86" spans="1:9" ht="60">
      <c r="A86" s="2" t="s">
        <v>1794</v>
      </c>
      <c r="B86" s="2">
        <v>1</v>
      </c>
      <c r="C86" s="2" t="s">
        <v>2848</v>
      </c>
      <c r="D86" s="2" t="s">
        <v>2846</v>
      </c>
      <c r="E86" s="62" t="s">
        <v>5002</v>
      </c>
      <c r="F86" s="2">
        <v>0</v>
      </c>
      <c r="G86" s="62" t="s">
        <v>2846</v>
      </c>
      <c r="H86" s="62" t="s">
        <v>5003</v>
      </c>
      <c r="I86" s="116" t="s">
        <v>5004</v>
      </c>
    </row>
    <row r="87" spans="1:9" ht="60">
      <c r="A87" s="2" t="s">
        <v>841</v>
      </c>
      <c r="B87" s="2">
        <v>1</v>
      </c>
      <c r="C87" s="2" t="s">
        <v>2848</v>
      </c>
      <c r="D87" s="2" t="s">
        <v>2846</v>
      </c>
      <c r="E87" s="62" t="s">
        <v>5005</v>
      </c>
      <c r="F87" s="2">
        <v>0</v>
      </c>
      <c r="G87" s="62" t="s">
        <v>2846</v>
      </c>
      <c r="H87" s="62" t="s">
        <v>5006</v>
      </c>
      <c r="I87" s="116" t="s">
        <v>5007</v>
      </c>
    </row>
    <row r="88" spans="1:9" ht="60">
      <c r="A88" s="2" t="s">
        <v>810</v>
      </c>
      <c r="B88" s="2">
        <v>1</v>
      </c>
      <c r="C88" s="2" t="s">
        <v>2848</v>
      </c>
      <c r="D88" s="2" t="s">
        <v>2846</v>
      </c>
      <c r="E88" s="62" t="s">
        <v>5008</v>
      </c>
      <c r="F88" s="2">
        <v>0</v>
      </c>
      <c r="G88" s="62" t="s">
        <v>2846</v>
      </c>
      <c r="H88" s="62" t="s">
        <v>5009</v>
      </c>
      <c r="I88" s="116" t="s">
        <v>5010</v>
      </c>
    </row>
    <row r="89" spans="1:9" ht="75">
      <c r="A89" s="2" t="s">
        <v>1945</v>
      </c>
      <c r="B89" s="2">
        <v>2</v>
      </c>
      <c r="C89" s="2" t="s">
        <v>2848</v>
      </c>
      <c r="D89" s="2" t="s">
        <v>5011</v>
      </c>
      <c r="E89" s="62" t="s">
        <v>5012</v>
      </c>
      <c r="F89" s="2">
        <v>0</v>
      </c>
      <c r="G89" s="62" t="s">
        <v>2846</v>
      </c>
      <c r="H89" s="62" t="s">
        <v>5013</v>
      </c>
      <c r="I89" s="116" t="s">
        <v>5014</v>
      </c>
    </row>
    <row r="90" spans="1:9" ht="75">
      <c r="A90" s="2" t="s">
        <v>2133</v>
      </c>
      <c r="B90" s="2">
        <v>1</v>
      </c>
      <c r="C90" s="2" t="s">
        <v>2848</v>
      </c>
      <c r="D90" s="2" t="s">
        <v>2846</v>
      </c>
      <c r="E90" s="62" t="s">
        <v>5015</v>
      </c>
      <c r="F90" s="2">
        <v>0</v>
      </c>
      <c r="G90" s="62" t="s">
        <v>2846</v>
      </c>
      <c r="H90" s="62" t="s">
        <v>5016</v>
      </c>
      <c r="I90" s="125" t="s">
        <v>5017</v>
      </c>
    </row>
    <row r="91" spans="1:9" ht="75">
      <c r="A91" s="2" t="s">
        <v>1473</v>
      </c>
      <c r="B91" s="2">
        <v>2</v>
      </c>
      <c r="C91" s="2" t="s">
        <v>2848</v>
      </c>
      <c r="D91" s="2" t="s">
        <v>5018</v>
      </c>
      <c r="E91" s="62" t="s">
        <v>5019</v>
      </c>
      <c r="F91" s="2">
        <v>1</v>
      </c>
      <c r="G91" s="62" t="s">
        <v>5020</v>
      </c>
      <c r="H91" s="62" t="s">
        <v>5021</v>
      </c>
      <c r="I91" s="116" t="s">
        <v>5022</v>
      </c>
    </row>
    <row r="92" spans="1:9" ht="75">
      <c r="A92" s="2" t="s">
        <v>778</v>
      </c>
      <c r="B92" s="2">
        <v>1</v>
      </c>
      <c r="C92" s="2" t="s">
        <v>2848</v>
      </c>
      <c r="D92" s="2" t="s">
        <v>2846</v>
      </c>
      <c r="E92" s="62" t="s">
        <v>3343</v>
      </c>
      <c r="F92" s="2">
        <v>0</v>
      </c>
      <c r="G92" s="62" t="s">
        <v>2846</v>
      </c>
      <c r="H92" s="62" t="s">
        <v>5023</v>
      </c>
      <c r="I92" s="125" t="s">
        <v>5024</v>
      </c>
    </row>
    <row r="93" spans="1:9" ht="90">
      <c r="A93" s="2" t="s">
        <v>42</v>
      </c>
      <c r="B93" s="2">
        <v>2</v>
      </c>
      <c r="C93" s="2" t="s">
        <v>2848</v>
      </c>
      <c r="D93" s="2" t="s">
        <v>3346</v>
      </c>
      <c r="E93" s="62" t="s">
        <v>3347</v>
      </c>
      <c r="F93" s="2">
        <v>1</v>
      </c>
      <c r="G93" s="62" t="s">
        <v>5025</v>
      </c>
      <c r="H93" s="62" t="s">
        <v>5026</v>
      </c>
      <c r="I93" s="116" t="s">
        <v>5027</v>
      </c>
    </row>
    <row r="94" spans="1:9" ht="75">
      <c r="A94" s="2" t="s">
        <v>604</v>
      </c>
      <c r="B94" s="2">
        <v>1</v>
      </c>
      <c r="C94" s="2" t="s">
        <v>2848</v>
      </c>
      <c r="D94" s="2" t="s">
        <v>2846</v>
      </c>
      <c r="E94" s="62" t="s">
        <v>3350</v>
      </c>
      <c r="F94" s="2">
        <v>1</v>
      </c>
      <c r="G94" s="62" t="s">
        <v>5028</v>
      </c>
      <c r="H94" s="62" t="s">
        <v>5029</v>
      </c>
      <c r="I94" s="125" t="s">
        <v>5030</v>
      </c>
    </row>
    <row r="95" spans="1:9" ht="75">
      <c r="A95" s="2" t="s">
        <v>5031</v>
      </c>
      <c r="B95" s="2">
        <v>2</v>
      </c>
      <c r="C95" s="2" t="s">
        <v>2848</v>
      </c>
      <c r="D95" s="2" t="s">
        <v>3353</v>
      </c>
      <c r="E95" s="62" t="s">
        <v>3354</v>
      </c>
      <c r="F95" s="2">
        <v>1</v>
      </c>
      <c r="G95" s="62" t="s">
        <v>5032</v>
      </c>
      <c r="H95" s="62" t="s">
        <v>5033</v>
      </c>
      <c r="I95" s="116" t="s">
        <v>5034</v>
      </c>
    </row>
    <row r="96" spans="1:9" ht="75">
      <c r="A96" s="2" t="s">
        <v>5035</v>
      </c>
      <c r="B96" s="2">
        <v>1</v>
      </c>
      <c r="C96" s="2" t="s">
        <v>2848</v>
      </c>
      <c r="D96" s="2" t="s">
        <v>2846</v>
      </c>
      <c r="E96" s="62" t="s">
        <v>3357</v>
      </c>
      <c r="F96" s="2">
        <v>0</v>
      </c>
      <c r="G96" s="62" t="s">
        <v>2846</v>
      </c>
      <c r="H96" s="62" t="s">
        <v>5036</v>
      </c>
      <c r="I96" s="116" t="s">
        <v>5037</v>
      </c>
    </row>
    <row r="97" spans="1:9" ht="90">
      <c r="A97" s="2" t="s">
        <v>379</v>
      </c>
      <c r="B97" s="2">
        <v>2</v>
      </c>
      <c r="C97" s="2" t="s">
        <v>3360</v>
      </c>
      <c r="D97" s="2" t="s">
        <v>3361</v>
      </c>
      <c r="E97" s="62" t="s">
        <v>3362</v>
      </c>
      <c r="F97" s="2">
        <v>1</v>
      </c>
      <c r="G97" s="62" t="s">
        <v>5038</v>
      </c>
      <c r="H97" s="62" t="s">
        <v>5039</v>
      </c>
      <c r="I97" s="116" t="s">
        <v>5040</v>
      </c>
    </row>
    <row r="98" spans="1:9" ht="90">
      <c r="A98" s="2" t="s">
        <v>73</v>
      </c>
      <c r="B98" s="2">
        <v>1</v>
      </c>
      <c r="C98" s="2" t="s">
        <v>2848</v>
      </c>
      <c r="D98" s="2" t="s">
        <v>2846</v>
      </c>
      <c r="E98" s="62" t="s">
        <v>3365</v>
      </c>
      <c r="F98" s="2">
        <v>0</v>
      </c>
      <c r="G98" s="62" t="s">
        <v>2846</v>
      </c>
      <c r="H98" s="62" t="s">
        <v>5041</v>
      </c>
      <c r="I98" s="116" t="s">
        <v>5042</v>
      </c>
    </row>
    <row r="99" spans="1:9" ht="45">
      <c r="A99" s="2" t="s">
        <v>826</v>
      </c>
      <c r="B99" s="2">
        <v>1</v>
      </c>
      <c r="C99" s="2" t="s">
        <v>2848</v>
      </c>
      <c r="D99" s="2" t="s">
        <v>2846</v>
      </c>
      <c r="E99" s="62" t="s">
        <v>3368</v>
      </c>
      <c r="F99" s="2">
        <v>0</v>
      </c>
      <c r="G99" s="62" t="s">
        <v>2846</v>
      </c>
      <c r="H99" s="62" t="s">
        <v>5043</v>
      </c>
      <c r="I99" s="116" t="s">
        <v>5044</v>
      </c>
    </row>
    <row r="100" spans="1:9" ht="75">
      <c r="A100" s="2" t="s">
        <v>881</v>
      </c>
      <c r="B100" s="2">
        <v>1</v>
      </c>
      <c r="C100" s="2" t="s">
        <v>2848</v>
      </c>
      <c r="D100" s="2" t="s">
        <v>2846</v>
      </c>
      <c r="E100" s="62" t="s">
        <v>3371</v>
      </c>
      <c r="F100" s="2">
        <v>1</v>
      </c>
      <c r="G100" s="62" t="s">
        <v>5045</v>
      </c>
      <c r="H100" s="62" t="s">
        <v>5046</v>
      </c>
      <c r="I100" s="116" t="s">
        <v>5047</v>
      </c>
    </row>
    <row r="101" spans="1:9" ht="90">
      <c r="A101" s="2" t="s">
        <v>372</v>
      </c>
      <c r="B101" s="2">
        <v>2</v>
      </c>
      <c r="C101" s="2" t="s">
        <v>2848</v>
      </c>
      <c r="D101" s="2" t="s">
        <v>3374</v>
      </c>
      <c r="E101" s="62" t="s">
        <v>3375</v>
      </c>
      <c r="F101" s="2">
        <v>1</v>
      </c>
      <c r="G101" s="62" t="s">
        <v>5048</v>
      </c>
      <c r="H101" s="62" t="s">
        <v>5049</v>
      </c>
      <c r="I101" s="116" t="s">
        <v>5050</v>
      </c>
    </row>
    <row r="102" spans="1:9" ht="90">
      <c r="A102" s="2" t="s">
        <v>1142</v>
      </c>
      <c r="B102" s="2">
        <v>2</v>
      </c>
      <c r="C102" s="2" t="s">
        <v>2848</v>
      </c>
      <c r="D102" s="2" t="s">
        <v>3378</v>
      </c>
      <c r="E102" s="62" t="s">
        <v>3379</v>
      </c>
      <c r="F102" s="2">
        <v>1</v>
      </c>
      <c r="G102" s="62" t="s">
        <v>5051</v>
      </c>
      <c r="H102" s="62" t="s">
        <v>5052</v>
      </c>
      <c r="I102" s="116" t="s">
        <v>5053</v>
      </c>
    </row>
    <row r="103" spans="1:9" ht="90">
      <c r="A103" s="2" t="s">
        <v>736</v>
      </c>
      <c r="B103" s="2">
        <v>2</v>
      </c>
      <c r="C103" s="2" t="s">
        <v>2848</v>
      </c>
      <c r="D103" s="2" t="s">
        <v>3382</v>
      </c>
      <c r="E103" s="62" t="s">
        <v>3383</v>
      </c>
      <c r="F103" s="2">
        <v>1</v>
      </c>
      <c r="G103" s="62" t="s">
        <v>5054</v>
      </c>
      <c r="H103" s="62" t="s">
        <v>5055</v>
      </c>
      <c r="I103" s="116" t="s">
        <v>5056</v>
      </c>
    </row>
    <row r="104" spans="1:9" ht="90">
      <c r="A104" s="2" t="s">
        <v>1055</v>
      </c>
      <c r="B104" s="2">
        <v>2</v>
      </c>
      <c r="C104" s="2" t="s">
        <v>2848</v>
      </c>
      <c r="D104" s="2" t="s">
        <v>3386</v>
      </c>
      <c r="E104" s="62" t="s">
        <v>3387</v>
      </c>
      <c r="F104" s="2">
        <v>1</v>
      </c>
      <c r="G104" s="62" t="s">
        <v>5057</v>
      </c>
      <c r="H104" s="62" t="s">
        <v>5058</v>
      </c>
      <c r="I104" s="116" t="s">
        <v>5059</v>
      </c>
    </row>
    <row r="105" spans="1:9" ht="75">
      <c r="A105" s="2" t="s">
        <v>710</v>
      </c>
      <c r="B105" s="2">
        <v>2</v>
      </c>
      <c r="C105" s="2" t="s">
        <v>2848</v>
      </c>
      <c r="D105" s="2" t="s">
        <v>3390</v>
      </c>
      <c r="E105" s="62" t="s">
        <v>3391</v>
      </c>
      <c r="F105" s="2">
        <v>0</v>
      </c>
      <c r="G105" s="62" t="s">
        <v>2846</v>
      </c>
      <c r="H105" s="62" t="s">
        <v>5060</v>
      </c>
      <c r="I105" s="116" t="s">
        <v>5061</v>
      </c>
    </row>
    <row r="106" spans="1:9" ht="90">
      <c r="A106" s="2" t="s">
        <v>652</v>
      </c>
      <c r="B106" s="2">
        <v>2</v>
      </c>
      <c r="C106" s="2" t="s">
        <v>2848</v>
      </c>
      <c r="D106" s="2" t="s">
        <v>3394</v>
      </c>
      <c r="E106" s="62" t="s">
        <v>3395</v>
      </c>
      <c r="F106" s="2">
        <v>1</v>
      </c>
      <c r="G106" s="62" t="s">
        <v>5062</v>
      </c>
      <c r="H106" s="62" t="s">
        <v>5063</v>
      </c>
      <c r="I106" s="116" t="s">
        <v>5064</v>
      </c>
    </row>
    <row r="107" spans="1:9" ht="90">
      <c r="A107" s="2" t="s">
        <v>1099</v>
      </c>
      <c r="B107" s="2">
        <v>2</v>
      </c>
      <c r="C107" s="2" t="s">
        <v>2848</v>
      </c>
      <c r="D107" s="2" t="s">
        <v>3398</v>
      </c>
      <c r="E107" s="62" t="s">
        <v>3399</v>
      </c>
      <c r="F107" s="2">
        <v>1</v>
      </c>
      <c r="G107" s="62" t="s">
        <v>5065</v>
      </c>
      <c r="H107" s="62" t="s">
        <v>5066</v>
      </c>
      <c r="I107" s="125" t="s">
        <v>5067</v>
      </c>
    </row>
    <row r="108" spans="1:9" ht="75">
      <c r="A108" s="2" t="s">
        <v>757</v>
      </c>
      <c r="B108" s="2">
        <v>1</v>
      </c>
      <c r="C108" s="2" t="s">
        <v>2848</v>
      </c>
      <c r="D108" s="2" t="s">
        <v>2846</v>
      </c>
      <c r="E108" s="62" t="s">
        <v>3402</v>
      </c>
      <c r="F108" s="2">
        <v>0</v>
      </c>
      <c r="G108" s="62" t="s">
        <v>2846</v>
      </c>
      <c r="H108" s="62" t="s">
        <v>5068</v>
      </c>
      <c r="I108" s="116" t="s">
        <v>5069</v>
      </c>
    </row>
    <row r="109" spans="1:9" ht="75">
      <c r="A109" s="2" t="s">
        <v>1748</v>
      </c>
      <c r="B109" s="2">
        <v>2</v>
      </c>
      <c r="C109" s="2" t="s">
        <v>2848</v>
      </c>
      <c r="D109" s="2" t="s">
        <v>3405</v>
      </c>
      <c r="E109" s="62" t="s">
        <v>3406</v>
      </c>
      <c r="F109" s="2">
        <v>1</v>
      </c>
      <c r="G109" s="62" t="s">
        <v>5070</v>
      </c>
      <c r="H109" s="62" t="s">
        <v>5071</v>
      </c>
      <c r="I109" s="116" t="s">
        <v>5072</v>
      </c>
    </row>
    <row r="110" spans="1:9" ht="75">
      <c r="A110" s="2" t="s">
        <v>962</v>
      </c>
      <c r="B110" s="2">
        <v>2</v>
      </c>
      <c r="C110" s="2" t="s">
        <v>2848</v>
      </c>
      <c r="D110" s="2" t="s">
        <v>3409</v>
      </c>
      <c r="E110" s="62" t="s">
        <v>3410</v>
      </c>
      <c r="F110" s="2">
        <v>1</v>
      </c>
      <c r="G110" s="62" t="s">
        <v>5073</v>
      </c>
      <c r="H110" s="62" t="s">
        <v>5074</v>
      </c>
      <c r="I110" s="116" t="s">
        <v>5075</v>
      </c>
    </row>
    <row r="111" spans="1:9" ht="90">
      <c r="A111" s="2" t="s">
        <v>166</v>
      </c>
      <c r="B111" s="2">
        <v>3</v>
      </c>
      <c r="C111" s="2" t="s">
        <v>3414</v>
      </c>
      <c r="D111" s="2" t="s">
        <v>3415</v>
      </c>
      <c r="E111" s="62" t="s">
        <v>3416</v>
      </c>
      <c r="F111" s="2">
        <v>1</v>
      </c>
      <c r="G111" s="62" t="s">
        <v>5076</v>
      </c>
      <c r="H111" s="62" t="s">
        <v>5077</v>
      </c>
      <c r="I111" s="116" t="s">
        <v>5078</v>
      </c>
    </row>
    <row r="112" spans="1:9" ht="75">
      <c r="A112" s="2" t="s">
        <v>322</v>
      </c>
      <c r="B112" s="2">
        <v>2</v>
      </c>
      <c r="C112" s="2" t="s">
        <v>3419</v>
      </c>
      <c r="D112" s="2" t="s">
        <v>3420</v>
      </c>
      <c r="E112" s="62" t="s">
        <v>3421</v>
      </c>
      <c r="F112" s="2">
        <v>1</v>
      </c>
      <c r="G112" s="62" t="s">
        <v>5079</v>
      </c>
      <c r="H112" s="62" t="s">
        <v>5080</v>
      </c>
      <c r="I112" s="116" t="s">
        <v>5081</v>
      </c>
    </row>
    <row r="113" spans="1:9" ht="105">
      <c r="A113" s="2" t="s">
        <v>213</v>
      </c>
      <c r="B113" s="2">
        <v>2</v>
      </c>
      <c r="C113" s="2" t="s">
        <v>2848</v>
      </c>
      <c r="D113" s="2" t="s">
        <v>3424</v>
      </c>
      <c r="E113" s="62" t="s">
        <v>3425</v>
      </c>
      <c r="F113" s="2">
        <v>1</v>
      </c>
      <c r="G113" s="62" t="s">
        <v>5082</v>
      </c>
      <c r="H113" s="62" t="s">
        <v>5083</v>
      </c>
      <c r="I113" s="116" t="s">
        <v>5084</v>
      </c>
    </row>
    <row r="114" spans="1:9" ht="14">
      <c r="E114" s="62"/>
      <c r="G114" s="62"/>
      <c r="H114" s="62"/>
    </row>
    <row r="115" spans="1:9" ht="14">
      <c r="E115" s="62"/>
      <c r="G115" s="62"/>
      <c r="H115" s="62"/>
    </row>
    <row r="116" spans="1:9" ht="14">
      <c r="E116" s="62"/>
      <c r="G116" s="62"/>
      <c r="H116" s="62"/>
    </row>
    <row r="117" spans="1:9" ht="14">
      <c r="E117" s="62"/>
      <c r="G117" s="62"/>
      <c r="H117" s="62"/>
    </row>
    <row r="118" spans="1:9" ht="14">
      <c r="E118" s="62"/>
      <c r="G118" s="62"/>
      <c r="H118" s="62"/>
    </row>
    <row r="119" spans="1:9" ht="14">
      <c r="E119" s="62"/>
      <c r="G119" s="62"/>
      <c r="H119" s="62"/>
    </row>
    <row r="120" spans="1:9" ht="14">
      <c r="E120" s="62"/>
      <c r="G120" s="62"/>
      <c r="H120" s="62"/>
    </row>
    <row r="121" spans="1:9" ht="14">
      <c r="E121" s="62"/>
      <c r="G121" s="62"/>
      <c r="H121" s="62"/>
    </row>
    <row r="122" spans="1:9" ht="14">
      <c r="E122" s="62"/>
      <c r="G122" s="62"/>
      <c r="H122" s="62"/>
    </row>
    <row r="123" spans="1:9" ht="14">
      <c r="E123" s="62"/>
      <c r="G123" s="62"/>
      <c r="H123" s="62"/>
    </row>
    <row r="124" spans="1:9" ht="14">
      <c r="E124" s="62"/>
      <c r="G124" s="62"/>
      <c r="H124" s="62"/>
    </row>
    <row r="125" spans="1:9" ht="14">
      <c r="E125" s="62"/>
      <c r="G125" s="62"/>
      <c r="H125" s="62"/>
    </row>
    <row r="126" spans="1:9" ht="14">
      <c r="E126" s="62"/>
      <c r="G126" s="62"/>
      <c r="H126" s="62"/>
    </row>
    <row r="127" spans="1:9" ht="14">
      <c r="E127" s="62"/>
      <c r="G127" s="62"/>
      <c r="H127" s="62"/>
    </row>
    <row r="128" spans="1:9" ht="14">
      <c r="E128" s="62"/>
      <c r="G128" s="62"/>
      <c r="H128" s="62"/>
    </row>
    <row r="129" spans="5:8" ht="14">
      <c r="E129" s="62"/>
      <c r="G129" s="62"/>
      <c r="H129" s="62"/>
    </row>
    <row r="130" spans="5:8" ht="14">
      <c r="E130" s="62"/>
      <c r="G130" s="62"/>
      <c r="H130" s="62"/>
    </row>
    <row r="131" spans="5:8" ht="14">
      <c r="E131" s="62"/>
      <c r="G131" s="62"/>
      <c r="H131" s="62"/>
    </row>
    <row r="132" spans="5:8" ht="14">
      <c r="E132" s="62"/>
      <c r="G132" s="62"/>
      <c r="H132" s="62"/>
    </row>
    <row r="133" spans="5:8" ht="14">
      <c r="E133" s="62"/>
      <c r="G133" s="62"/>
      <c r="H133" s="62"/>
    </row>
    <row r="134" spans="5:8" ht="14">
      <c r="E134" s="62"/>
      <c r="G134" s="62"/>
      <c r="H134" s="62"/>
    </row>
    <row r="135" spans="5:8" ht="14">
      <c r="E135" s="62"/>
      <c r="G135" s="62"/>
      <c r="H135" s="62"/>
    </row>
    <row r="136" spans="5:8" ht="14">
      <c r="E136" s="62"/>
      <c r="G136" s="62"/>
      <c r="H136" s="62"/>
    </row>
    <row r="137" spans="5:8" ht="14">
      <c r="E137" s="62"/>
      <c r="G137" s="62"/>
      <c r="H137" s="62"/>
    </row>
    <row r="138" spans="5:8" ht="14">
      <c r="E138" s="62"/>
      <c r="G138" s="62"/>
      <c r="H138" s="62"/>
    </row>
    <row r="139" spans="5:8" ht="14">
      <c r="E139" s="62"/>
      <c r="G139" s="62"/>
      <c r="H139" s="62"/>
    </row>
    <row r="140" spans="5:8" ht="14">
      <c r="E140" s="62"/>
      <c r="G140" s="62"/>
      <c r="H140" s="62"/>
    </row>
    <row r="141" spans="5:8" ht="14">
      <c r="E141" s="62"/>
      <c r="G141" s="62"/>
      <c r="H141" s="62"/>
    </row>
    <row r="142" spans="5:8" ht="14">
      <c r="E142" s="62"/>
      <c r="G142" s="62"/>
      <c r="H142" s="62"/>
    </row>
    <row r="143" spans="5:8" ht="14">
      <c r="E143" s="62"/>
      <c r="G143" s="62"/>
      <c r="H143" s="62"/>
    </row>
    <row r="144" spans="5:8" ht="14">
      <c r="E144" s="62"/>
      <c r="G144" s="62"/>
      <c r="H144" s="62"/>
    </row>
    <row r="145" spans="5:8" ht="14">
      <c r="E145" s="62"/>
      <c r="G145" s="62"/>
      <c r="H145" s="62"/>
    </row>
    <row r="146" spans="5:8" ht="14">
      <c r="E146" s="62"/>
      <c r="G146" s="62"/>
      <c r="H146" s="62"/>
    </row>
    <row r="147" spans="5:8" ht="14">
      <c r="E147" s="62"/>
      <c r="G147" s="62"/>
      <c r="H147" s="62"/>
    </row>
    <row r="148" spans="5:8" ht="14">
      <c r="E148" s="62"/>
      <c r="G148" s="62"/>
      <c r="H148" s="62"/>
    </row>
    <row r="149" spans="5:8" ht="14">
      <c r="E149" s="62"/>
      <c r="G149" s="62"/>
      <c r="H149" s="62"/>
    </row>
    <row r="150" spans="5:8" ht="14">
      <c r="E150" s="62"/>
      <c r="G150" s="62"/>
      <c r="H150" s="62"/>
    </row>
    <row r="151" spans="5:8" ht="14">
      <c r="E151" s="62"/>
      <c r="G151" s="62"/>
      <c r="H151" s="62"/>
    </row>
    <row r="152" spans="5:8" ht="14">
      <c r="E152" s="62"/>
      <c r="G152" s="62"/>
      <c r="H152" s="62"/>
    </row>
    <row r="153" spans="5:8" ht="14">
      <c r="E153" s="62"/>
      <c r="G153" s="62"/>
      <c r="H153" s="62"/>
    </row>
    <row r="154" spans="5:8" ht="14">
      <c r="E154" s="62"/>
      <c r="G154" s="62"/>
      <c r="H154" s="62"/>
    </row>
    <row r="155" spans="5:8" ht="14">
      <c r="E155" s="62"/>
      <c r="G155" s="62"/>
      <c r="H155" s="62"/>
    </row>
    <row r="156" spans="5:8" ht="14">
      <c r="E156" s="62"/>
      <c r="G156" s="62"/>
      <c r="H156" s="62"/>
    </row>
    <row r="157" spans="5:8" ht="14">
      <c r="E157" s="62"/>
      <c r="G157" s="62"/>
      <c r="H157" s="62"/>
    </row>
    <row r="158" spans="5:8" ht="14">
      <c r="E158" s="62"/>
      <c r="G158" s="62"/>
      <c r="H158" s="62"/>
    </row>
    <row r="159" spans="5:8" ht="14">
      <c r="E159" s="62"/>
      <c r="G159" s="62"/>
      <c r="H159" s="62"/>
    </row>
    <row r="160" spans="5:8" ht="14">
      <c r="E160" s="62"/>
      <c r="G160" s="62"/>
      <c r="H160" s="62"/>
    </row>
    <row r="161" spans="5:8" ht="14">
      <c r="E161" s="62"/>
      <c r="G161" s="62"/>
      <c r="H161" s="62"/>
    </row>
    <row r="162" spans="5:8" ht="14">
      <c r="E162" s="62"/>
      <c r="G162" s="62"/>
      <c r="H162" s="62"/>
    </row>
    <row r="163" spans="5:8" ht="14">
      <c r="E163" s="62"/>
      <c r="G163" s="62"/>
      <c r="H163" s="62"/>
    </row>
    <row r="164" spans="5:8" ht="14">
      <c r="E164" s="62"/>
      <c r="G164" s="62"/>
      <c r="H164" s="62"/>
    </row>
    <row r="165" spans="5:8" ht="14">
      <c r="E165" s="62"/>
      <c r="G165" s="62"/>
      <c r="H165" s="62"/>
    </row>
    <row r="166" spans="5:8" ht="14">
      <c r="E166" s="62"/>
      <c r="G166" s="62"/>
      <c r="H166" s="62"/>
    </row>
    <row r="167" spans="5:8" ht="14">
      <c r="E167" s="62"/>
      <c r="G167" s="62"/>
      <c r="H167" s="62"/>
    </row>
    <row r="168" spans="5:8" ht="14">
      <c r="E168" s="62"/>
      <c r="G168" s="62"/>
      <c r="H168" s="62"/>
    </row>
    <row r="169" spans="5:8" ht="14">
      <c r="E169" s="62"/>
      <c r="G169" s="62"/>
      <c r="H169" s="62"/>
    </row>
    <row r="170" spans="5:8" ht="14">
      <c r="E170" s="62"/>
      <c r="G170" s="62"/>
      <c r="H170" s="62"/>
    </row>
    <row r="171" spans="5:8" ht="14">
      <c r="E171" s="62"/>
      <c r="G171" s="62"/>
      <c r="H171" s="62"/>
    </row>
    <row r="172" spans="5:8" ht="14">
      <c r="E172" s="62"/>
      <c r="G172" s="62"/>
      <c r="H172" s="62"/>
    </row>
    <row r="173" spans="5:8" ht="14">
      <c r="E173" s="62"/>
      <c r="G173" s="62"/>
      <c r="H173" s="62"/>
    </row>
    <row r="174" spans="5:8" ht="14">
      <c r="E174" s="62"/>
      <c r="G174" s="62"/>
      <c r="H174" s="62"/>
    </row>
    <row r="175" spans="5:8" ht="14">
      <c r="E175" s="62"/>
      <c r="G175" s="62"/>
      <c r="H175" s="62"/>
    </row>
    <row r="176" spans="5:8" ht="14">
      <c r="E176" s="62"/>
      <c r="G176" s="62"/>
      <c r="H176" s="62"/>
    </row>
    <row r="177" spans="5:8" ht="14">
      <c r="E177" s="62"/>
      <c r="G177" s="62"/>
      <c r="H177" s="62"/>
    </row>
    <row r="178" spans="5:8" ht="14">
      <c r="E178" s="62"/>
      <c r="G178" s="62"/>
      <c r="H178" s="62"/>
    </row>
    <row r="179" spans="5:8" ht="14">
      <c r="E179" s="62"/>
      <c r="G179" s="62"/>
      <c r="H179" s="62"/>
    </row>
    <row r="180" spans="5:8" ht="14">
      <c r="E180" s="62"/>
      <c r="G180" s="62"/>
      <c r="H180" s="62"/>
    </row>
    <row r="181" spans="5:8" ht="14">
      <c r="E181" s="62"/>
      <c r="G181" s="62"/>
      <c r="H181" s="62"/>
    </row>
    <row r="182" spans="5:8" ht="14">
      <c r="E182" s="62"/>
      <c r="G182" s="62"/>
      <c r="H182" s="62"/>
    </row>
    <row r="183" spans="5:8" ht="14">
      <c r="E183" s="62"/>
      <c r="G183" s="62"/>
      <c r="H183" s="62"/>
    </row>
    <row r="184" spans="5:8" ht="14">
      <c r="E184" s="62"/>
      <c r="G184" s="62"/>
      <c r="H184" s="62"/>
    </row>
    <row r="185" spans="5:8" ht="14">
      <c r="E185" s="62"/>
      <c r="G185" s="62"/>
      <c r="H185" s="62"/>
    </row>
    <row r="186" spans="5:8" ht="14">
      <c r="E186" s="62"/>
      <c r="G186" s="62"/>
      <c r="H186" s="62"/>
    </row>
    <row r="187" spans="5:8" ht="14">
      <c r="E187" s="62"/>
      <c r="G187" s="62"/>
      <c r="H187" s="62"/>
    </row>
    <row r="188" spans="5:8" ht="14">
      <c r="E188" s="62"/>
      <c r="G188" s="62"/>
      <c r="H188" s="62"/>
    </row>
    <row r="189" spans="5:8" ht="14">
      <c r="E189" s="62"/>
      <c r="G189" s="62"/>
      <c r="H189" s="62"/>
    </row>
    <row r="190" spans="5:8" ht="14">
      <c r="E190" s="62"/>
      <c r="G190" s="62"/>
      <c r="H190" s="62"/>
    </row>
    <row r="191" spans="5:8" ht="14">
      <c r="E191" s="62"/>
      <c r="G191" s="62"/>
      <c r="H191" s="62"/>
    </row>
    <row r="192" spans="5:8" ht="14">
      <c r="E192" s="62"/>
      <c r="G192" s="62"/>
      <c r="H192" s="62"/>
    </row>
    <row r="193" spans="5:8" ht="14">
      <c r="E193" s="62"/>
      <c r="G193" s="62"/>
      <c r="H193" s="62"/>
    </row>
    <row r="194" spans="5:8" ht="14">
      <c r="E194" s="62"/>
      <c r="G194" s="62"/>
      <c r="H194" s="62"/>
    </row>
    <row r="195" spans="5:8" ht="14">
      <c r="E195" s="62"/>
      <c r="G195" s="62"/>
      <c r="H195" s="62"/>
    </row>
    <row r="196" spans="5:8" ht="14">
      <c r="E196" s="62"/>
      <c r="G196" s="62"/>
      <c r="H196" s="62"/>
    </row>
    <row r="197" spans="5:8" ht="14">
      <c r="E197" s="62"/>
      <c r="G197" s="62"/>
      <c r="H197" s="62"/>
    </row>
    <row r="198" spans="5:8" ht="14">
      <c r="E198" s="62"/>
      <c r="G198" s="62"/>
      <c r="H198" s="62"/>
    </row>
    <row r="199" spans="5:8" ht="14">
      <c r="E199" s="62"/>
      <c r="G199" s="62"/>
      <c r="H199" s="62"/>
    </row>
    <row r="200" spans="5:8" ht="14">
      <c r="E200" s="62"/>
      <c r="G200" s="62"/>
      <c r="H200" s="62"/>
    </row>
    <row r="201" spans="5:8" ht="14">
      <c r="E201" s="62"/>
      <c r="G201" s="62"/>
      <c r="H201" s="62"/>
    </row>
    <row r="202" spans="5:8" ht="14">
      <c r="E202" s="62"/>
      <c r="G202" s="62"/>
      <c r="H202" s="62"/>
    </row>
    <row r="203" spans="5:8" ht="14">
      <c r="E203" s="62"/>
      <c r="G203" s="62"/>
      <c r="H203" s="62"/>
    </row>
    <row r="204" spans="5:8" ht="14">
      <c r="E204" s="62"/>
      <c r="G204" s="62"/>
      <c r="H204" s="62"/>
    </row>
    <row r="205" spans="5:8" ht="14">
      <c r="E205" s="62"/>
      <c r="G205" s="62"/>
      <c r="H205" s="62"/>
    </row>
    <row r="206" spans="5:8" ht="14">
      <c r="E206" s="62"/>
      <c r="G206" s="62"/>
      <c r="H206" s="62"/>
    </row>
    <row r="207" spans="5:8" ht="14">
      <c r="E207" s="62"/>
      <c r="G207" s="62"/>
      <c r="H207" s="62"/>
    </row>
    <row r="208" spans="5:8" ht="14">
      <c r="E208" s="62"/>
      <c r="G208" s="62"/>
      <c r="H208" s="62"/>
    </row>
    <row r="209" spans="5:8" ht="14">
      <c r="E209" s="62"/>
      <c r="G209" s="62"/>
      <c r="H209" s="62"/>
    </row>
    <row r="210" spans="5:8" ht="14">
      <c r="E210" s="62"/>
      <c r="G210" s="62"/>
      <c r="H210" s="62"/>
    </row>
    <row r="211" spans="5:8" ht="14">
      <c r="E211" s="62"/>
      <c r="G211" s="62"/>
      <c r="H211" s="62"/>
    </row>
    <row r="212" spans="5:8" ht="14">
      <c r="E212" s="62"/>
      <c r="G212" s="62"/>
      <c r="H212" s="62"/>
    </row>
    <row r="213" spans="5:8" ht="14">
      <c r="E213" s="62"/>
      <c r="G213" s="62"/>
      <c r="H213" s="62"/>
    </row>
    <row r="214" spans="5:8" ht="14">
      <c r="E214" s="62"/>
      <c r="G214" s="62"/>
      <c r="H214" s="62"/>
    </row>
    <row r="215" spans="5:8" ht="14">
      <c r="E215" s="62"/>
      <c r="G215" s="62"/>
      <c r="H215" s="62"/>
    </row>
    <row r="216" spans="5:8" ht="14">
      <c r="E216" s="62"/>
      <c r="G216" s="62"/>
      <c r="H216" s="62"/>
    </row>
    <row r="217" spans="5:8" ht="14">
      <c r="E217" s="62"/>
      <c r="G217" s="62"/>
      <c r="H217" s="62"/>
    </row>
    <row r="218" spans="5:8" ht="14">
      <c r="E218" s="62"/>
      <c r="G218" s="62"/>
      <c r="H218" s="62"/>
    </row>
    <row r="219" spans="5:8" ht="14">
      <c r="E219" s="62"/>
      <c r="G219" s="62"/>
      <c r="H219" s="62"/>
    </row>
    <row r="220" spans="5:8" ht="14">
      <c r="E220" s="62"/>
      <c r="G220" s="62"/>
      <c r="H220" s="62"/>
    </row>
    <row r="221" spans="5:8" ht="14">
      <c r="E221" s="62"/>
      <c r="G221" s="62"/>
      <c r="H221" s="62"/>
    </row>
    <row r="222" spans="5:8" ht="14">
      <c r="E222" s="62"/>
      <c r="G222" s="62"/>
      <c r="H222" s="62"/>
    </row>
    <row r="223" spans="5:8" ht="14">
      <c r="E223" s="62"/>
      <c r="G223" s="62"/>
      <c r="H223" s="62"/>
    </row>
    <row r="224" spans="5:8" ht="14">
      <c r="E224" s="62"/>
      <c r="G224" s="62"/>
      <c r="H224" s="62"/>
    </row>
    <row r="225" spans="5:8" ht="14">
      <c r="E225" s="62"/>
      <c r="G225" s="62"/>
      <c r="H225" s="62"/>
    </row>
    <row r="226" spans="5:8" ht="14">
      <c r="E226" s="62"/>
      <c r="G226" s="62"/>
      <c r="H226" s="62"/>
    </row>
    <row r="227" spans="5:8" ht="14">
      <c r="E227" s="62"/>
      <c r="G227" s="62"/>
      <c r="H227" s="62"/>
    </row>
    <row r="228" spans="5:8" ht="14">
      <c r="E228" s="62"/>
      <c r="G228" s="62"/>
      <c r="H228" s="62"/>
    </row>
    <row r="229" spans="5:8" ht="14">
      <c r="E229" s="62"/>
      <c r="G229" s="62"/>
      <c r="H229" s="62"/>
    </row>
    <row r="230" spans="5:8" ht="14">
      <c r="E230" s="62"/>
      <c r="G230" s="62"/>
      <c r="H230" s="62"/>
    </row>
    <row r="231" spans="5:8" ht="14">
      <c r="E231" s="62"/>
      <c r="G231" s="62"/>
      <c r="H231" s="62"/>
    </row>
    <row r="232" spans="5:8" ht="14">
      <c r="E232" s="62"/>
      <c r="G232" s="62"/>
      <c r="H232" s="62"/>
    </row>
    <row r="233" spans="5:8" ht="14">
      <c r="E233" s="62"/>
      <c r="G233" s="62"/>
      <c r="H233" s="62"/>
    </row>
    <row r="234" spans="5:8" ht="14">
      <c r="E234" s="62"/>
      <c r="G234" s="62"/>
      <c r="H234" s="62"/>
    </row>
    <row r="235" spans="5:8" ht="14">
      <c r="E235" s="62"/>
      <c r="G235" s="62"/>
      <c r="H235" s="62"/>
    </row>
    <row r="236" spans="5:8" ht="14">
      <c r="E236" s="62"/>
      <c r="G236" s="62"/>
      <c r="H236" s="62"/>
    </row>
    <row r="237" spans="5:8" ht="14">
      <c r="E237" s="62"/>
      <c r="G237" s="62"/>
      <c r="H237" s="62"/>
    </row>
    <row r="238" spans="5:8" ht="14">
      <c r="E238" s="62"/>
      <c r="G238" s="62"/>
      <c r="H238" s="62"/>
    </row>
    <row r="239" spans="5:8" ht="14">
      <c r="E239" s="62"/>
      <c r="G239" s="62"/>
      <c r="H239" s="62"/>
    </row>
    <row r="240" spans="5:8" ht="14">
      <c r="E240" s="62"/>
      <c r="G240" s="62"/>
      <c r="H240" s="62"/>
    </row>
    <row r="241" spans="5:8" ht="14">
      <c r="E241" s="62"/>
      <c r="G241" s="62"/>
      <c r="H241" s="62"/>
    </row>
    <row r="242" spans="5:8" ht="14">
      <c r="E242" s="62"/>
      <c r="G242" s="62"/>
      <c r="H242" s="62"/>
    </row>
    <row r="243" spans="5:8" ht="14">
      <c r="E243" s="62"/>
      <c r="G243" s="62"/>
      <c r="H243" s="62"/>
    </row>
    <row r="244" spans="5:8" ht="14">
      <c r="E244" s="62"/>
      <c r="G244" s="62"/>
      <c r="H244" s="62"/>
    </row>
    <row r="245" spans="5:8" ht="14">
      <c r="E245" s="62"/>
      <c r="G245" s="62"/>
      <c r="H245" s="62"/>
    </row>
    <row r="246" spans="5:8" ht="14">
      <c r="E246" s="62"/>
      <c r="G246" s="62"/>
      <c r="H246" s="62"/>
    </row>
    <row r="247" spans="5:8" ht="14">
      <c r="E247" s="62"/>
      <c r="G247" s="62"/>
      <c r="H247" s="62"/>
    </row>
    <row r="248" spans="5:8" ht="14">
      <c r="E248" s="62"/>
      <c r="G248" s="62"/>
      <c r="H248" s="62"/>
    </row>
    <row r="249" spans="5:8" ht="14">
      <c r="E249" s="62"/>
      <c r="G249" s="62"/>
      <c r="H249" s="62"/>
    </row>
    <row r="250" spans="5:8" ht="14">
      <c r="E250" s="62"/>
      <c r="G250" s="62"/>
      <c r="H250" s="62"/>
    </row>
    <row r="251" spans="5:8" ht="14">
      <c r="E251" s="62"/>
      <c r="G251" s="62"/>
      <c r="H251" s="62"/>
    </row>
    <row r="252" spans="5:8" ht="14">
      <c r="E252" s="62"/>
      <c r="G252" s="62"/>
      <c r="H252" s="62"/>
    </row>
    <row r="253" spans="5:8" ht="14">
      <c r="E253" s="62"/>
      <c r="G253" s="62"/>
      <c r="H253" s="62"/>
    </row>
    <row r="254" spans="5:8" ht="14">
      <c r="E254" s="62"/>
      <c r="G254" s="62"/>
      <c r="H254" s="62"/>
    </row>
    <row r="255" spans="5:8" ht="14">
      <c r="E255" s="62"/>
      <c r="G255" s="62"/>
      <c r="H255" s="62"/>
    </row>
    <row r="256" spans="5:8" ht="14">
      <c r="E256" s="62"/>
      <c r="G256" s="62"/>
      <c r="H256" s="62"/>
    </row>
    <row r="257" spans="5:8" ht="14">
      <c r="E257" s="62"/>
      <c r="G257" s="62"/>
      <c r="H257" s="62"/>
    </row>
    <row r="258" spans="5:8" ht="14">
      <c r="E258" s="62"/>
      <c r="G258" s="62"/>
      <c r="H258" s="62"/>
    </row>
    <row r="259" spans="5:8" ht="14">
      <c r="E259" s="62"/>
      <c r="G259" s="62"/>
      <c r="H259" s="62"/>
    </row>
    <row r="260" spans="5:8" ht="14">
      <c r="E260" s="62"/>
      <c r="G260" s="62"/>
      <c r="H260" s="62"/>
    </row>
    <row r="261" spans="5:8" ht="14">
      <c r="E261" s="62"/>
      <c r="G261" s="62"/>
      <c r="H261" s="62"/>
    </row>
    <row r="262" spans="5:8" ht="14">
      <c r="E262" s="62"/>
      <c r="G262" s="62"/>
      <c r="H262" s="62"/>
    </row>
    <row r="263" spans="5:8" ht="14">
      <c r="E263" s="62"/>
      <c r="G263" s="62"/>
      <c r="H263" s="62"/>
    </row>
    <row r="264" spans="5:8" ht="14">
      <c r="E264" s="62"/>
      <c r="G264" s="62"/>
      <c r="H264" s="62"/>
    </row>
    <row r="265" spans="5:8" ht="14">
      <c r="E265" s="62"/>
      <c r="G265" s="62"/>
      <c r="H265" s="62"/>
    </row>
    <row r="266" spans="5:8" ht="14">
      <c r="E266" s="62"/>
      <c r="G266" s="62"/>
      <c r="H266" s="62"/>
    </row>
    <row r="267" spans="5:8" ht="14">
      <c r="E267" s="62"/>
      <c r="G267" s="62"/>
      <c r="H267" s="62"/>
    </row>
    <row r="268" spans="5:8" ht="14">
      <c r="E268" s="62"/>
      <c r="G268" s="62"/>
      <c r="H268" s="62"/>
    </row>
    <row r="269" spans="5:8" ht="14">
      <c r="E269" s="62"/>
      <c r="G269" s="62"/>
      <c r="H269" s="62"/>
    </row>
    <row r="270" spans="5:8" ht="14">
      <c r="E270" s="62"/>
      <c r="G270" s="62"/>
      <c r="H270" s="62"/>
    </row>
    <row r="271" spans="5:8" ht="14">
      <c r="E271" s="62"/>
      <c r="G271" s="62"/>
      <c r="H271" s="62"/>
    </row>
    <row r="272" spans="5:8" ht="14">
      <c r="E272" s="62"/>
      <c r="G272" s="62"/>
      <c r="H272" s="62"/>
    </row>
    <row r="273" spans="5:8" ht="14">
      <c r="E273" s="62"/>
      <c r="G273" s="62"/>
      <c r="H273" s="62"/>
    </row>
    <row r="274" spans="5:8" ht="14">
      <c r="E274" s="62"/>
      <c r="G274" s="62"/>
      <c r="H274" s="62"/>
    </row>
    <row r="275" spans="5:8" ht="14">
      <c r="E275" s="62"/>
      <c r="G275" s="62"/>
      <c r="H275" s="62"/>
    </row>
    <row r="276" spans="5:8" ht="14">
      <c r="E276" s="62"/>
      <c r="G276" s="62"/>
      <c r="H276" s="62"/>
    </row>
    <row r="277" spans="5:8" ht="14">
      <c r="E277" s="62"/>
      <c r="G277" s="62"/>
      <c r="H277" s="62"/>
    </row>
    <row r="278" spans="5:8" ht="14">
      <c r="E278" s="62"/>
      <c r="G278" s="62"/>
      <c r="H278" s="62"/>
    </row>
    <row r="279" spans="5:8" ht="14">
      <c r="E279" s="62"/>
      <c r="G279" s="62"/>
      <c r="H279" s="62"/>
    </row>
    <row r="280" spans="5:8" ht="14">
      <c r="E280" s="62"/>
      <c r="G280" s="62"/>
      <c r="H280" s="62"/>
    </row>
    <row r="281" spans="5:8" ht="14">
      <c r="E281" s="62"/>
      <c r="G281" s="62"/>
      <c r="H281" s="62"/>
    </row>
    <row r="282" spans="5:8" ht="14">
      <c r="E282" s="62"/>
      <c r="G282" s="62"/>
      <c r="H282" s="62"/>
    </row>
    <row r="283" spans="5:8" ht="14">
      <c r="E283" s="62"/>
      <c r="G283" s="62"/>
      <c r="H283" s="62"/>
    </row>
    <row r="284" spans="5:8" ht="14">
      <c r="E284" s="62"/>
      <c r="G284" s="62"/>
      <c r="H284" s="62"/>
    </row>
    <row r="285" spans="5:8" ht="14">
      <c r="E285" s="62"/>
      <c r="G285" s="62"/>
      <c r="H285" s="62"/>
    </row>
    <row r="286" spans="5:8" ht="14">
      <c r="E286" s="62"/>
      <c r="G286" s="62"/>
      <c r="H286" s="62"/>
    </row>
    <row r="287" spans="5:8" ht="14">
      <c r="E287" s="62"/>
      <c r="G287" s="62"/>
      <c r="H287" s="62"/>
    </row>
    <row r="288" spans="5:8" ht="14">
      <c r="E288" s="62"/>
      <c r="G288" s="62"/>
      <c r="H288" s="62"/>
    </row>
    <row r="289" spans="5:8" ht="14">
      <c r="E289" s="62"/>
      <c r="G289" s="62"/>
      <c r="H289" s="62"/>
    </row>
    <row r="290" spans="5:8" ht="14">
      <c r="E290" s="62"/>
      <c r="G290" s="62"/>
      <c r="H290" s="62"/>
    </row>
    <row r="291" spans="5:8" ht="14">
      <c r="E291" s="62"/>
      <c r="G291" s="62"/>
      <c r="H291" s="62"/>
    </row>
    <row r="292" spans="5:8" ht="14">
      <c r="E292" s="62"/>
      <c r="G292" s="62"/>
      <c r="H292" s="62"/>
    </row>
    <row r="293" spans="5:8" ht="14">
      <c r="E293" s="62"/>
      <c r="G293" s="62"/>
      <c r="H293" s="62"/>
    </row>
    <row r="294" spans="5:8" ht="14">
      <c r="E294" s="62"/>
      <c r="G294" s="62"/>
      <c r="H294" s="62"/>
    </row>
    <row r="295" spans="5:8" ht="14">
      <c r="E295" s="62"/>
      <c r="G295" s="62"/>
      <c r="H295" s="62"/>
    </row>
    <row r="296" spans="5:8" ht="14">
      <c r="E296" s="62"/>
      <c r="G296" s="62"/>
      <c r="H296" s="62"/>
    </row>
    <row r="297" spans="5:8" ht="14">
      <c r="E297" s="62"/>
      <c r="G297" s="62"/>
      <c r="H297" s="62"/>
    </row>
    <row r="298" spans="5:8" ht="14">
      <c r="E298" s="62"/>
      <c r="G298" s="62"/>
      <c r="H298" s="62"/>
    </row>
    <row r="299" spans="5:8" ht="14">
      <c r="E299" s="62"/>
      <c r="G299" s="62"/>
      <c r="H299" s="62"/>
    </row>
    <row r="300" spans="5:8" ht="14">
      <c r="E300" s="62"/>
      <c r="G300" s="62"/>
      <c r="H300" s="62"/>
    </row>
    <row r="301" spans="5:8" ht="14">
      <c r="E301" s="62"/>
      <c r="G301" s="62"/>
      <c r="H301" s="62"/>
    </row>
    <row r="302" spans="5:8" ht="14">
      <c r="E302" s="62"/>
      <c r="G302" s="62"/>
      <c r="H302" s="62"/>
    </row>
    <row r="303" spans="5:8" ht="14">
      <c r="E303" s="62"/>
      <c r="G303" s="62"/>
      <c r="H303" s="62"/>
    </row>
    <row r="304" spans="5:8" ht="14">
      <c r="E304" s="62"/>
      <c r="G304" s="62"/>
      <c r="H304" s="62"/>
    </row>
    <row r="305" spans="5:8" ht="14">
      <c r="E305" s="62"/>
      <c r="G305" s="62"/>
      <c r="H305" s="62"/>
    </row>
    <row r="306" spans="5:8" ht="14">
      <c r="E306" s="62"/>
      <c r="G306" s="62"/>
      <c r="H306" s="62"/>
    </row>
    <row r="307" spans="5:8" ht="14">
      <c r="E307" s="62"/>
      <c r="G307" s="62"/>
      <c r="H307" s="62"/>
    </row>
    <row r="308" spans="5:8" ht="14">
      <c r="E308" s="62"/>
      <c r="G308" s="62"/>
      <c r="H308" s="62"/>
    </row>
    <row r="309" spans="5:8" ht="14">
      <c r="E309" s="62"/>
      <c r="G309" s="62"/>
      <c r="H309" s="62"/>
    </row>
    <row r="310" spans="5:8" ht="14">
      <c r="E310" s="62"/>
      <c r="G310" s="62"/>
      <c r="H310" s="62"/>
    </row>
    <row r="311" spans="5:8" ht="14">
      <c r="E311" s="62"/>
      <c r="G311" s="62"/>
      <c r="H311" s="62"/>
    </row>
    <row r="312" spans="5:8" ht="14">
      <c r="E312" s="62"/>
      <c r="G312" s="62"/>
      <c r="H312" s="62"/>
    </row>
    <row r="313" spans="5:8" ht="14">
      <c r="E313" s="62"/>
      <c r="G313" s="62"/>
      <c r="H313" s="62"/>
    </row>
    <row r="314" spans="5:8" ht="14">
      <c r="E314" s="62"/>
      <c r="G314" s="62"/>
      <c r="H314" s="62"/>
    </row>
    <row r="315" spans="5:8" ht="14">
      <c r="E315" s="62"/>
      <c r="G315" s="62"/>
      <c r="H315" s="62"/>
    </row>
    <row r="316" spans="5:8" ht="14">
      <c r="E316" s="62"/>
      <c r="G316" s="62"/>
      <c r="H316" s="62"/>
    </row>
    <row r="317" spans="5:8" ht="14">
      <c r="E317" s="62"/>
      <c r="G317" s="62"/>
      <c r="H317" s="62"/>
    </row>
    <row r="318" spans="5:8" ht="14">
      <c r="E318" s="62"/>
      <c r="G318" s="62"/>
      <c r="H318" s="62"/>
    </row>
    <row r="319" spans="5:8" ht="14">
      <c r="E319" s="62"/>
      <c r="G319" s="62"/>
      <c r="H319" s="62"/>
    </row>
    <row r="320" spans="5:8" ht="14">
      <c r="E320" s="62"/>
      <c r="G320" s="62"/>
      <c r="H320" s="62"/>
    </row>
    <row r="321" spans="5:8" ht="14">
      <c r="E321" s="62"/>
      <c r="G321" s="62"/>
      <c r="H321" s="62"/>
    </row>
    <row r="322" spans="5:8" ht="14">
      <c r="E322" s="62"/>
      <c r="G322" s="62"/>
      <c r="H322" s="62"/>
    </row>
    <row r="323" spans="5:8" ht="14">
      <c r="E323" s="62"/>
      <c r="G323" s="62"/>
      <c r="H323" s="62"/>
    </row>
    <row r="324" spans="5:8" ht="14">
      <c r="E324" s="62"/>
      <c r="G324" s="62"/>
      <c r="H324" s="62"/>
    </row>
    <row r="325" spans="5:8" ht="14">
      <c r="E325" s="62"/>
      <c r="G325" s="62"/>
      <c r="H325" s="62"/>
    </row>
    <row r="326" spans="5:8" ht="14">
      <c r="E326" s="62"/>
      <c r="G326" s="62"/>
      <c r="H326" s="62"/>
    </row>
    <row r="327" spans="5:8" ht="14">
      <c r="E327" s="62"/>
      <c r="G327" s="62"/>
      <c r="H327" s="62"/>
    </row>
    <row r="328" spans="5:8" ht="14">
      <c r="E328" s="62"/>
      <c r="G328" s="62"/>
      <c r="H328" s="62"/>
    </row>
    <row r="329" spans="5:8" ht="14">
      <c r="E329" s="62"/>
      <c r="G329" s="62"/>
      <c r="H329" s="62"/>
    </row>
    <row r="330" spans="5:8" ht="14">
      <c r="E330" s="62"/>
      <c r="G330" s="62"/>
      <c r="H330" s="62"/>
    </row>
    <row r="331" spans="5:8" ht="14">
      <c r="E331" s="62"/>
      <c r="G331" s="62"/>
      <c r="H331" s="62"/>
    </row>
    <row r="332" spans="5:8" ht="14">
      <c r="E332" s="62"/>
      <c r="G332" s="62"/>
      <c r="H332" s="62"/>
    </row>
    <row r="333" spans="5:8" ht="14">
      <c r="E333" s="62"/>
      <c r="G333" s="62"/>
      <c r="H333" s="62"/>
    </row>
    <row r="334" spans="5:8" ht="14">
      <c r="E334" s="62"/>
      <c r="G334" s="62"/>
      <c r="H334" s="62"/>
    </row>
    <row r="335" spans="5:8" ht="14">
      <c r="E335" s="62"/>
      <c r="G335" s="62"/>
      <c r="H335" s="62"/>
    </row>
    <row r="336" spans="5:8" ht="14">
      <c r="E336" s="62"/>
      <c r="G336" s="62"/>
      <c r="H336" s="62"/>
    </row>
    <row r="337" spans="5:8" ht="14">
      <c r="E337" s="62"/>
      <c r="G337" s="62"/>
      <c r="H337" s="62"/>
    </row>
    <row r="338" spans="5:8" ht="14">
      <c r="E338" s="62"/>
      <c r="G338" s="62"/>
      <c r="H338" s="62"/>
    </row>
    <row r="339" spans="5:8" ht="14">
      <c r="E339" s="62"/>
      <c r="G339" s="62"/>
      <c r="H339" s="62"/>
    </row>
    <row r="340" spans="5:8" ht="14">
      <c r="E340" s="62"/>
      <c r="G340" s="62"/>
      <c r="H340" s="62"/>
    </row>
    <row r="341" spans="5:8" ht="14">
      <c r="E341" s="62"/>
      <c r="G341" s="62"/>
      <c r="H341" s="62"/>
    </row>
    <row r="342" spans="5:8" ht="14">
      <c r="E342" s="62"/>
      <c r="G342" s="62"/>
      <c r="H342" s="62"/>
    </row>
    <row r="343" spans="5:8" ht="14">
      <c r="E343" s="62"/>
      <c r="G343" s="62"/>
      <c r="H343" s="62"/>
    </row>
    <row r="344" spans="5:8" ht="14">
      <c r="E344" s="62"/>
      <c r="G344" s="62"/>
      <c r="H344" s="62"/>
    </row>
    <row r="345" spans="5:8" ht="14">
      <c r="E345" s="62"/>
      <c r="G345" s="62"/>
      <c r="H345" s="62"/>
    </row>
    <row r="346" spans="5:8" ht="14">
      <c r="E346" s="62"/>
      <c r="G346" s="62"/>
      <c r="H346" s="62"/>
    </row>
    <row r="347" spans="5:8" ht="14">
      <c r="E347" s="62"/>
      <c r="G347" s="62"/>
      <c r="H347" s="62"/>
    </row>
    <row r="348" spans="5:8" ht="14">
      <c r="E348" s="62"/>
      <c r="G348" s="62"/>
      <c r="H348" s="62"/>
    </row>
    <row r="349" spans="5:8" ht="14">
      <c r="E349" s="62"/>
      <c r="G349" s="62"/>
      <c r="H349" s="62"/>
    </row>
    <row r="350" spans="5:8" ht="14">
      <c r="E350" s="62"/>
      <c r="G350" s="62"/>
      <c r="H350" s="62"/>
    </row>
    <row r="351" spans="5:8" ht="14">
      <c r="E351" s="62"/>
      <c r="G351" s="62"/>
      <c r="H351" s="62"/>
    </row>
    <row r="352" spans="5:8" ht="14">
      <c r="E352" s="62"/>
      <c r="G352" s="62"/>
      <c r="H352" s="62"/>
    </row>
    <row r="353" spans="5:8" ht="14">
      <c r="E353" s="62"/>
      <c r="G353" s="62"/>
      <c r="H353" s="62"/>
    </row>
    <row r="354" spans="5:8" ht="14">
      <c r="E354" s="62"/>
      <c r="G354" s="62"/>
      <c r="H354" s="62"/>
    </row>
    <row r="355" spans="5:8" ht="14">
      <c r="E355" s="62"/>
      <c r="G355" s="62"/>
      <c r="H355" s="62"/>
    </row>
    <row r="356" spans="5:8" ht="14">
      <c r="E356" s="62"/>
      <c r="G356" s="62"/>
      <c r="H356" s="62"/>
    </row>
    <row r="357" spans="5:8" ht="14">
      <c r="E357" s="62"/>
      <c r="G357" s="62"/>
      <c r="H357" s="62"/>
    </row>
    <row r="358" spans="5:8" ht="14">
      <c r="E358" s="62"/>
      <c r="G358" s="62"/>
      <c r="H358" s="62"/>
    </row>
    <row r="359" spans="5:8" ht="14">
      <c r="E359" s="62"/>
      <c r="G359" s="62"/>
      <c r="H359" s="62"/>
    </row>
    <row r="360" spans="5:8" ht="14">
      <c r="E360" s="62"/>
      <c r="G360" s="62"/>
      <c r="H360" s="62"/>
    </row>
    <row r="361" spans="5:8" ht="14">
      <c r="E361" s="62"/>
      <c r="G361" s="62"/>
      <c r="H361" s="62"/>
    </row>
    <row r="362" spans="5:8" ht="14">
      <c r="E362" s="62"/>
      <c r="G362" s="62"/>
      <c r="H362" s="62"/>
    </row>
    <row r="363" spans="5:8" ht="14">
      <c r="E363" s="62"/>
      <c r="G363" s="62"/>
      <c r="H363" s="62"/>
    </row>
    <row r="364" spans="5:8" ht="14">
      <c r="E364" s="62"/>
      <c r="G364" s="62"/>
      <c r="H364" s="62"/>
    </row>
    <row r="365" spans="5:8" ht="14">
      <c r="E365" s="62"/>
      <c r="G365" s="62"/>
      <c r="H365" s="62"/>
    </row>
    <row r="366" spans="5:8" ht="14">
      <c r="E366" s="62"/>
      <c r="G366" s="62"/>
      <c r="H366" s="62"/>
    </row>
    <row r="367" spans="5:8" ht="14">
      <c r="E367" s="62"/>
      <c r="G367" s="62"/>
      <c r="H367" s="62"/>
    </row>
    <row r="368" spans="5:8" ht="14">
      <c r="E368" s="62"/>
      <c r="G368" s="62"/>
      <c r="H368" s="62"/>
    </row>
    <row r="369" spans="5:8" ht="14">
      <c r="E369" s="62"/>
      <c r="G369" s="62"/>
      <c r="H369" s="62"/>
    </row>
    <row r="370" spans="5:8" ht="14">
      <c r="E370" s="62"/>
      <c r="G370" s="62"/>
      <c r="H370" s="62"/>
    </row>
    <row r="371" spans="5:8" ht="14">
      <c r="E371" s="62"/>
      <c r="G371" s="62"/>
      <c r="H371" s="62"/>
    </row>
    <row r="372" spans="5:8" ht="14">
      <c r="E372" s="62"/>
      <c r="G372" s="62"/>
      <c r="H372" s="62"/>
    </row>
    <row r="373" spans="5:8" ht="14">
      <c r="E373" s="62"/>
      <c r="G373" s="62"/>
      <c r="H373" s="62"/>
    </row>
    <row r="374" spans="5:8" ht="14">
      <c r="E374" s="62"/>
      <c r="G374" s="62"/>
      <c r="H374" s="62"/>
    </row>
    <row r="375" spans="5:8" ht="14">
      <c r="E375" s="62"/>
      <c r="G375" s="62"/>
      <c r="H375" s="62"/>
    </row>
    <row r="376" spans="5:8" ht="14">
      <c r="E376" s="62"/>
      <c r="G376" s="62"/>
      <c r="H376" s="62"/>
    </row>
    <row r="377" spans="5:8" ht="14">
      <c r="E377" s="62"/>
      <c r="G377" s="62"/>
      <c r="H377" s="62"/>
    </row>
    <row r="378" spans="5:8" ht="14">
      <c r="E378" s="62"/>
      <c r="G378" s="62"/>
      <c r="H378" s="62"/>
    </row>
    <row r="379" spans="5:8" ht="14">
      <c r="E379" s="62"/>
      <c r="G379" s="62"/>
      <c r="H379" s="62"/>
    </row>
    <row r="380" spans="5:8" ht="14">
      <c r="E380" s="62"/>
      <c r="G380" s="62"/>
      <c r="H380" s="62"/>
    </row>
    <row r="381" spans="5:8" ht="14">
      <c r="E381" s="62"/>
      <c r="G381" s="62"/>
      <c r="H381" s="62"/>
    </row>
    <row r="382" spans="5:8" ht="14">
      <c r="E382" s="62"/>
      <c r="G382" s="62"/>
      <c r="H382" s="62"/>
    </row>
    <row r="383" spans="5:8" ht="14">
      <c r="E383" s="62"/>
      <c r="G383" s="62"/>
      <c r="H383" s="62"/>
    </row>
    <row r="384" spans="5:8" ht="14">
      <c r="E384" s="62"/>
      <c r="G384" s="62"/>
      <c r="H384" s="62"/>
    </row>
    <row r="385" spans="5:8" ht="14">
      <c r="E385" s="62"/>
      <c r="G385" s="62"/>
      <c r="H385" s="62"/>
    </row>
    <row r="386" spans="5:8" ht="14">
      <c r="E386" s="62"/>
      <c r="G386" s="62"/>
      <c r="H386" s="62"/>
    </row>
    <row r="387" spans="5:8" ht="14">
      <c r="E387" s="62"/>
      <c r="G387" s="62"/>
      <c r="H387" s="62"/>
    </row>
    <row r="388" spans="5:8" ht="14">
      <c r="E388" s="62"/>
      <c r="G388" s="62"/>
      <c r="H388" s="62"/>
    </row>
    <row r="389" spans="5:8" ht="14">
      <c r="E389" s="62"/>
      <c r="G389" s="62"/>
      <c r="H389" s="62"/>
    </row>
    <row r="390" spans="5:8" ht="14">
      <c r="E390" s="62"/>
      <c r="G390" s="62"/>
      <c r="H390" s="62"/>
    </row>
    <row r="391" spans="5:8" ht="14">
      <c r="E391" s="62"/>
      <c r="G391" s="62"/>
      <c r="H391" s="62"/>
    </row>
    <row r="392" spans="5:8" ht="14">
      <c r="E392" s="62"/>
      <c r="G392" s="62"/>
      <c r="H392" s="62"/>
    </row>
    <row r="393" spans="5:8" ht="14">
      <c r="E393" s="62"/>
      <c r="G393" s="62"/>
      <c r="H393" s="62"/>
    </row>
    <row r="394" spans="5:8" ht="14">
      <c r="E394" s="62"/>
      <c r="G394" s="62"/>
      <c r="H394" s="62"/>
    </row>
    <row r="395" spans="5:8" ht="14">
      <c r="E395" s="62"/>
      <c r="G395" s="62"/>
      <c r="H395" s="62"/>
    </row>
    <row r="396" spans="5:8" ht="14">
      <c r="E396" s="62"/>
      <c r="G396" s="62"/>
      <c r="H396" s="62"/>
    </row>
    <row r="397" spans="5:8" ht="14">
      <c r="E397" s="62"/>
      <c r="G397" s="62"/>
      <c r="H397" s="62"/>
    </row>
    <row r="398" spans="5:8" ht="14">
      <c r="E398" s="62"/>
      <c r="G398" s="62"/>
      <c r="H398" s="62"/>
    </row>
    <row r="399" spans="5:8" ht="14">
      <c r="E399" s="62"/>
      <c r="G399" s="62"/>
      <c r="H399" s="62"/>
    </row>
    <row r="400" spans="5:8" ht="14">
      <c r="E400" s="62"/>
      <c r="G400" s="62"/>
      <c r="H400" s="62"/>
    </row>
    <row r="401" spans="5:8" ht="14">
      <c r="E401" s="62"/>
      <c r="G401" s="62"/>
      <c r="H401" s="62"/>
    </row>
    <row r="402" spans="5:8" ht="14">
      <c r="E402" s="62"/>
      <c r="G402" s="62"/>
      <c r="H402" s="62"/>
    </row>
    <row r="403" spans="5:8" ht="14">
      <c r="E403" s="62"/>
      <c r="G403" s="62"/>
      <c r="H403" s="62"/>
    </row>
    <row r="404" spans="5:8" ht="14">
      <c r="E404" s="62"/>
      <c r="G404" s="62"/>
      <c r="H404" s="62"/>
    </row>
    <row r="405" spans="5:8" ht="14">
      <c r="E405" s="62"/>
      <c r="G405" s="62"/>
      <c r="H405" s="62"/>
    </row>
    <row r="406" spans="5:8" ht="14">
      <c r="E406" s="62"/>
      <c r="G406" s="62"/>
      <c r="H406" s="62"/>
    </row>
    <row r="407" spans="5:8" ht="14">
      <c r="E407" s="62"/>
      <c r="G407" s="62"/>
      <c r="H407" s="62"/>
    </row>
    <row r="408" spans="5:8" ht="14">
      <c r="E408" s="62"/>
      <c r="G408" s="62"/>
      <c r="H408" s="62"/>
    </row>
    <row r="409" spans="5:8" ht="14">
      <c r="E409" s="62"/>
      <c r="G409" s="62"/>
      <c r="H409" s="62"/>
    </row>
    <row r="410" spans="5:8" ht="14">
      <c r="E410" s="62"/>
      <c r="G410" s="62"/>
      <c r="H410" s="62"/>
    </row>
    <row r="411" spans="5:8" ht="14">
      <c r="E411" s="62"/>
      <c r="G411" s="62"/>
      <c r="H411" s="62"/>
    </row>
    <row r="412" spans="5:8" ht="14">
      <c r="E412" s="62"/>
      <c r="G412" s="62"/>
      <c r="H412" s="62"/>
    </row>
    <row r="413" spans="5:8" ht="14">
      <c r="E413" s="62"/>
      <c r="G413" s="62"/>
      <c r="H413" s="62"/>
    </row>
    <row r="414" spans="5:8" ht="14">
      <c r="E414" s="62"/>
      <c r="G414" s="62"/>
      <c r="H414" s="62"/>
    </row>
    <row r="415" spans="5:8" ht="14">
      <c r="E415" s="62"/>
      <c r="G415" s="62"/>
      <c r="H415" s="62"/>
    </row>
    <row r="416" spans="5:8" ht="14">
      <c r="E416" s="62"/>
      <c r="G416" s="62"/>
      <c r="H416" s="62"/>
    </row>
    <row r="417" spans="5:8" ht="14">
      <c r="E417" s="62"/>
      <c r="G417" s="62"/>
      <c r="H417" s="62"/>
    </row>
    <row r="418" spans="5:8" ht="14">
      <c r="E418" s="62"/>
      <c r="G418" s="62"/>
      <c r="H418" s="62"/>
    </row>
    <row r="419" spans="5:8" ht="14">
      <c r="E419" s="62"/>
      <c r="G419" s="62"/>
      <c r="H419" s="62"/>
    </row>
    <row r="420" spans="5:8" ht="14">
      <c r="E420" s="62"/>
      <c r="G420" s="62"/>
      <c r="H420" s="62"/>
    </row>
    <row r="421" spans="5:8" ht="14">
      <c r="E421" s="62"/>
      <c r="G421" s="62"/>
      <c r="H421" s="62"/>
    </row>
    <row r="422" spans="5:8" ht="14">
      <c r="E422" s="62"/>
      <c r="G422" s="62"/>
      <c r="H422" s="62"/>
    </row>
    <row r="423" spans="5:8" ht="14">
      <c r="E423" s="62"/>
      <c r="G423" s="62"/>
      <c r="H423" s="62"/>
    </row>
    <row r="424" spans="5:8" ht="14">
      <c r="E424" s="62"/>
      <c r="G424" s="62"/>
      <c r="H424" s="62"/>
    </row>
    <row r="425" spans="5:8" ht="14">
      <c r="E425" s="62"/>
      <c r="G425" s="62"/>
      <c r="H425" s="62"/>
    </row>
    <row r="426" spans="5:8" ht="14">
      <c r="E426" s="62"/>
      <c r="G426" s="62"/>
      <c r="H426" s="62"/>
    </row>
    <row r="427" spans="5:8" ht="14">
      <c r="E427" s="62"/>
      <c r="G427" s="62"/>
      <c r="H427" s="62"/>
    </row>
    <row r="428" spans="5:8" ht="14">
      <c r="E428" s="62"/>
      <c r="G428" s="62"/>
      <c r="H428" s="62"/>
    </row>
    <row r="429" spans="5:8" ht="14">
      <c r="E429" s="62"/>
      <c r="G429" s="62"/>
      <c r="H429" s="62"/>
    </row>
    <row r="430" spans="5:8" ht="14">
      <c r="E430" s="62"/>
      <c r="G430" s="62"/>
      <c r="H430" s="62"/>
    </row>
    <row r="431" spans="5:8" ht="14">
      <c r="E431" s="62"/>
      <c r="G431" s="62"/>
      <c r="H431" s="62"/>
    </row>
    <row r="432" spans="5:8" ht="14">
      <c r="E432" s="62"/>
      <c r="G432" s="62"/>
      <c r="H432" s="62"/>
    </row>
    <row r="433" spans="5:8" ht="14">
      <c r="E433" s="62"/>
      <c r="G433" s="62"/>
      <c r="H433" s="62"/>
    </row>
    <row r="434" spans="5:8" ht="14">
      <c r="E434" s="62"/>
      <c r="G434" s="62"/>
      <c r="H434" s="62"/>
    </row>
    <row r="435" spans="5:8" ht="14">
      <c r="E435" s="62"/>
      <c r="G435" s="62"/>
      <c r="H435" s="62"/>
    </row>
    <row r="436" spans="5:8" ht="14">
      <c r="E436" s="62"/>
      <c r="G436" s="62"/>
      <c r="H436" s="62"/>
    </row>
    <row r="437" spans="5:8" ht="14">
      <c r="E437" s="62"/>
      <c r="G437" s="62"/>
      <c r="H437" s="62"/>
    </row>
    <row r="438" spans="5:8" ht="14">
      <c r="E438" s="62"/>
      <c r="G438" s="62"/>
      <c r="H438" s="62"/>
    </row>
    <row r="439" spans="5:8" ht="14">
      <c r="E439" s="62"/>
      <c r="G439" s="62"/>
      <c r="H439" s="62"/>
    </row>
    <row r="440" spans="5:8" ht="14">
      <c r="E440" s="62"/>
      <c r="G440" s="62"/>
      <c r="H440" s="62"/>
    </row>
    <row r="441" spans="5:8" ht="14">
      <c r="E441" s="62"/>
      <c r="G441" s="62"/>
      <c r="H441" s="62"/>
    </row>
    <row r="442" spans="5:8" ht="14">
      <c r="E442" s="62"/>
      <c r="G442" s="62"/>
      <c r="H442" s="62"/>
    </row>
    <row r="443" spans="5:8" ht="14">
      <c r="E443" s="62"/>
      <c r="G443" s="62"/>
      <c r="H443" s="62"/>
    </row>
    <row r="444" spans="5:8" ht="14">
      <c r="E444" s="62"/>
      <c r="G444" s="62"/>
      <c r="H444" s="62"/>
    </row>
    <row r="445" spans="5:8" ht="14">
      <c r="E445" s="62"/>
      <c r="G445" s="62"/>
      <c r="H445" s="62"/>
    </row>
    <row r="446" spans="5:8" ht="14">
      <c r="E446" s="62"/>
      <c r="G446" s="62"/>
      <c r="H446" s="62"/>
    </row>
    <row r="447" spans="5:8" ht="14">
      <c r="E447" s="62"/>
      <c r="G447" s="62"/>
      <c r="H447" s="62"/>
    </row>
    <row r="448" spans="5:8" ht="14">
      <c r="E448" s="62"/>
      <c r="G448" s="62"/>
      <c r="H448" s="62"/>
    </row>
    <row r="449" spans="5:8" ht="14">
      <c r="E449" s="62"/>
      <c r="G449" s="62"/>
      <c r="H449" s="62"/>
    </row>
    <row r="450" spans="5:8" ht="14">
      <c r="E450" s="62"/>
      <c r="G450" s="62"/>
      <c r="H450" s="62"/>
    </row>
    <row r="451" spans="5:8" ht="14">
      <c r="E451" s="62"/>
      <c r="G451" s="62"/>
      <c r="H451" s="62"/>
    </row>
    <row r="452" spans="5:8" ht="14">
      <c r="E452" s="62"/>
      <c r="G452" s="62"/>
      <c r="H452" s="62"/>
    </row>
    <row r="453" spans="5:8" ht="14">
      <c r="E453" s="62"/>
      <c r="G453" s="62"/>
      <c r="H453" s="62"/>
    </row>
    <row r="454" spans="5:8" ht="14">
      <c r="E454" s="62"/>
      <c r="G454" s="62"/>
      <c r="H454" s="62"/>
    </row>
    <row r="455" spans="5:8" ht="14">
      <c r="E455" s="62"/>
      <c r="G455" s="62"/>
      <c r="H455" s="62"/>
    </row>
    <row r="456" spans="5:8" ht="14">
      <c r="E456" s="62"/>
      <c r="G456" s="62"/>
      <c r="H456" s="62"/>
    </row>
    <row r="457" spans="5:8" ht="14">
      <c r="E457" s="62"/>
      <c r="G457" s="62"/>
      <c r="H457" s="62"/>
    </row>
    <row r="458" spans="5:8" ht="14">
      <c r="E458" s="62"/>
      <c r="G458" s="62"/>
      <c r="H458" s="62"/>
    </row>
    <row r="459" spans="5:8" ht="14">
      <c r="E459" s="62"/>
      <c r="G459" s="62"/>
      <c r="H459" s="62"/>
    </row>
    <row r="460" spans="5:8" ht="14">
      <c r="E460" s="62"/>
      <c r="G460" s="62"/>
      <c r="H460" s="62"/>
    </row>
    <row r="461" spans="5:8" ht="14">
      <c r="E461" s="62"/>
      <c r="G461" s="62"/>
      <c r="H461" s="62"/>
    </row>
    <row r="462" spans="5:8" ht="14">
      <c r="E462" s="62"/>
      <c r="G462" s="62"/>
      <c r="H462" s="62"/>
    </row>
    <row r="463" spans="5:8" ht="14">
      <c r="E463" s="62"/>
      <c r="G463" s="62"/>
      <c r="H463" s="62"/>
    </row>
    <row r="464" spans="5:8" ht="14">
      <c r="E464" s="62"/>
      <c r="G464" s="62"/>
      <c r="H464" s="62"/>
    </row>
    <row r="465" spans="5:8" ht="14">
      <c r="E465" s="62"/>
      <c r="G465" s="62"/>
      <c r="H465" s="62"/>
    </row>
    <row r="466" spans="5:8" ht="14">
      <c r="E466" s="62"/>
      <c r="G466" s="62"/>
      <c r="H466" s="62"/>
    </row>
    <row r="467" spans="5:8" ht="14">
      <c r="E467" s="62"/>
      <c r="G467" s="62"/>
      <c r="H467" s="62"/>
    </row>
    <row r="468" spans="5:8" ht="14">
      <c r="E468" s="62"/>
      <c r="G468" s="62"/>
      <c r="H468" s="62"/>
    </row>
    <row r="469" spans="5:8" ht="14">
      <c r="E469" s="62"/>
      <c r="G469" s="62"/>
      <c r="H469" s="62"/>
    </row>
    <row r="470" spans="5:8" ht="14">
      <c r="E470" s="62"/>
      <c r="G470" s="62"/>
      <c r="H470" s="62"/>
    </row>
    <row r="471" spans="5:8" ht="14">
      <c r="E471" s="62"/>
      <c r="G471" s="62"/>
      <c r="H471" s="62"/>
    </row>
    <row r="472" spans="5:8" ht="14">
      <c r="E472" s="62"/>
      <c r="G472" s="62"/>
      <c r="H472" s="62"/>
    </row>
    <row r="473" spans="5:8" ht="14">
      <c r="E473" s="62"/>
      <c r="G473" s="62"/>
      <c r="H473" s="62"/>
    </row>
    <row r="474" spans="5:8" ht="14">
      <c r="E474" s="62"/>
      <c r="G474" s="62"/>
      <c r="H474" s="62"/>
    </row>
    <row r="475" spans="5:8" ht="14">
      <c r="E475" s="62"/>
      <c r="G475" s="62"/>
      <c r="H475" s="62"/>
    </row>
    <row r="476" spans="5:8" ht="14">
      <c r="E476" s="62"/>
      <c r="G476" s="62"/>
      <c r="H476" s="62"/>
    </row>
    <row r="477" spans="5:8" ht="14">
      <c r="E477" s="62"/>
      <c r="G477" s="62"/>
      <c r="H477" s="62"/>
    </row>
    <row r="478" spans="5:8" ht="14">
      <c r="E478" s="62"/>
      <c r="G478" s="62"/>
      <c r="H478" s="62"/>
    </row>
    <row r="479" spans="5:8" ht="14">
      <c r="E479" s="62"/>
      <c r="G479" s="62"/>
      <c r="H479" s="62"/>
    </row>
    <row r="480" spans="5:8" ht="14">
      <c r="E480" s="62"/>
      <c r="G480" s="62"/>
      <c r="H480" s="62"/>
    </row>
    <row r="481" spans="5:8" ht="14">
      <c r="E481" s="62"/>
      <c r="G481" s="62"/>
      <c r="H481" s="62"/>
    </row>
    <row r="482" spans="5:8" ht="14">
      <c r="E482" s="62"/>
      <c r="G482" s="62"/>
      <c r="H482" s="62"/>
    </row>
    <row r="483" spans="5:8" ht="14">
      <c r="E483" s="62"/>
      <c r="G483" s="62"/>
      <c r="H483" s="62"/>
    </row>
    <row r="484" spans="5:8" ht="14">
      <c r="E484" s="62"/>
      <c r="G484" s="62"/>
      <c r="H484" s="62"/>
    </row>
    <row r="485" spans="5:8" ht="14">
      <c r="E485" s="62"/>
      <c r="G485" s="62"/>
      <c r="H485" s="62"/>
    </row>
    <row r="486" spans="5:8" ht="14">
      <c r="E486" s="62"/>
      <c r="G486" s="62"/>
      <c r="H486" s="62"/>
    </row>
    <row r="487" spans="5:8" ht="14">
      <c r="E487" s="62"/>
      <c r="G487" s="62"/>
      <c r="H487" s="62"/>
    </row>
    <row r="488" spans="5:8" ht="14">
      <c r="E488" s="62"/>
      <c r="G488" s="62"/>
      <c r="H488" s="62"/>
    </row>
    <row r="489" spans="5:8" ht="14">
      <c r="E489" s="62"/>
      <c r="G489" s="62"/>
      <c r="H489" s="62"/>
    </row>
    <row r="490" spans="5:8" ht="14">
      <c r="E490" s="62"/>
      <c r="G490" s="62"/>
      <c r="H490" s="62"/>
    </row>
    <row r="491" spans="5:8" ht="14">
      <c r="E491" s="62"/>
      <c r="G491" s="62"/>
      <c r="H491" s="62"/>
    </row>
    <row r="492" spans="5:8" ht="14">
      <c r="E492" s="62"/>
      <c r="G492" s="62"/>
      <c r="H492" s="62"/>
    </row>
    <row r="493" spans="5:8" ht="14">
      <c r="E493" s="62"/>
      <c r="G493" s="62"/>
      <c r="H493" s="62"/>
    </row>
    <row r="494" spans="5:8" ht="14">
      <c r="E494" s="62"/>
      <c r="G494" s="62"/>
      <c r="H494" s="62"/>
    </row>
    <row r="495" spans="5:8" ht="14">
      <c r="E495" s="62"/>
      <c r="G495" s="62"/>
      <c r="H495" s="62"/>
    </row>
    <row r="496" spans="5:8" ht="14">
      <c r="E496" s="62"/>
      <c r="G496" s="62"/>
      <c r="H496" s="62"/>
    </row>
    <row r="497" spans="5:8" ht="14">
      <c r="E497" s="62"/>
      <c r="G497" s="62"/>
      <c r="H497" s="62"/>
    </row>
    <row r="498" spans="5:8" ht="14">
      <c r="E498" s="62"/>
      <c r="G498" s="62"/>
      <c r="H498" s="62"/>
    </row>
    <row r="499" spans="5:8" ht="14">
      <c r="E499" s="62"/>
      <c r="G499" s="62"/>
      <c r="H499" s="62"/>
    </row>
    <row r="500" spans="5:8" ht="14">
      <c r="E500" s="62"/>
      <c r="G500" s="62"/>
      <c r="H500" s="62"/>
    </row>
    <row r="501" spans="5:8" ht="14">
      <c r="E501" s="62"/>
      <c r="G501" s="62"/>
      <c r="H501" s="62"/>
    </row>
    <row r="502" spans="5:8" ht="14">
      <c r="E502" s="62"/>
      <c r="G502" s="62"/>
      <c r="H502" s="62"/>
    </row>
    <row r="503" spans="5:8" ht="14">
      <c r="E503" s="62"/>
      <c r="G503" s="62"/>
      <c r="H503" s="62"/>
    </row>
    <row r="504" spans="5:8" ht="14">
      <c r="E504" s="62"/>
      <c r="G504" s="62"/>
      <c r="H504" s="62"/>
    </row>
    <row r="505" spans="5:8" ht="14">
      <c r="E505" s="62"/>
      <c r="G505" s="62"/>
      <c r="H505" s="62"/>
    </row>
    <row r="506" spans="5:8" ht="14">
      <c r="E506" s="62"/>
      <c r="G506" s="62"/>
      <c r="H506" s="62"/>
    </row>
    <row r="507" spans="5:8" ht="14">
      <c r="E507" s="62"/>
      <c r="G507" s="62"/>
      <c r="H507" s="62"/>
    </row>
    <row r="508" spans="5:8" ht="14">
      <c r="E508" s="62"/>
      <c r="G508" s="62"/>
      <c r="H508" s="62"/>
    </row>
    <row r="509" spans="5:8" ht="14">
      <c r="E509" s="62"/>
      <c r="G509" s="62"/>
      <c r="H509" s="62"/>
    </row>
    <row r="510" spans="5:8" ht="14">
      <c r="E510" s="62"/>
      <c r="G510" s="62"/>
      <c r="H510" s="62"/>
    </row>
    <row r="511" spans="5:8" ht="14">
      <c r="E511" s="62"/>
      <c r="G511" s="62"/>
      <c r="H511" s="62"/>
    </row>
    <row r="512" spans="5:8" ht="14">
      <c r="E512" s="62"/>
      <c r="G512" s="62"/>
      <c r="H512" s="62"/>
    </row>
    <row r="513" spans="5:8" ht="14">
      <c r="E513" s="62"/>
      <c r="G513" s="62"/>
      <c r="H513" s="62"/>
    </row>
    <row r="514" spans="5:8" ht="14">
      <c r="E514" s="62"/>
      <c r="G514" s="62"/>
      <c r="H514" s="62"/>
    </row>
    <row r="515" spans="5:8" ht="14">
      <c r="E515" s="62"/>
      <c r="G515" s="62"/>
      <c r="H515" s="62"/>
    </row>
    <row r="516" spans="5:8" ht="14">
      <c r="E516" s="62"/>
      <c r="G516" s="62"/>
      <c r="H516" s="62"/>
    </row>
    <row r="517" spans="5:8" ht="14">
      <c r="E517" s="62"/>
      <c r="G517" s="62"/>
      <c r="H517" s="62"/>
    </row>
    <row r="518" spans="5:8" ht="14">
      <c r="E518" s="62"/>
      <c r="G518" s="62"/>
      <c r="H518" s="62"/>
    </row>
    <row r="519" spans="5:8" ht="14">
      <c r="E519" s="62"/>
      <c r="G519" s="62"/>
      <c r="H519" s="62"/>
    </row>
    <row r="520" spans="5:8" ht="14">
      <c r="E520" s="62"/>
      <c r="G520" s="62"/>
      <c r="H520" s="62"/>
    </row>
    <row r="521" spans="5:8" ht="14">
      <c r="E521" s="62"/>
      <c r="G521" s="62"/>
      <c r="H521" s="62"/>
    </row>
    <row r="522" spans="5:8" ht="14">
      <c r="E522" s="62"/>
      <c r="G522" s="62"/>
      <c r="H522" s="62"/>
    </row>
    <row r="523" spans="5:8" ht="14">
      <c r="E523" s="62"/>
      <c r="G523" s="62"/>
      <c r="H523" s="62"/>
    </row>
    <row r="524" spans="5:8" ht="14">
      <c r="E524" s="62"/>
      <c r="G524" s="62"/>
      <c r="H524" s="62"/>
    </row>
    <row r="525" spans="5:8" ht="14">
      <c r="E525" s="62"/>
      <c r="G525" s="62"/>
      <c r="H525" s="62"/>
    </row>
    <row r="526" spans="5:8" ht="14">
      <c r="E526" s="62"/>
      <c r="G526" s="62"/>
      <c r="H526" s="62"/>
    </row>
    <row r="527" spans="5:8" ht="14">
      <c r="E527" s="62"/>
      <c r="G527" s="62"/>
      <c r="H527" s="62"/>
    </row>
    <row r="528" spans="5:8" ht="14">
      <c r="E528" s="62"/>
      <c r="G528" s="62"/>
      <c r="H528" s="62"/>
    </row>
    <row r="529" spans="5:8" ht="14">
      <c r="E529" s="62"/>
      <c r="G529" s="62"/>
      <c r="H529" s="62"/>
    </row>
    <row r="530" spans="5:8" ht="14">
      <c r="E530" s="62"/>
      <c r="G530" s="62"/>
      <c r="H530" s="62"/>
    </row>
    <row r="531" spans="5:8" ht="14">
      <c r="E531" s="62"/>
      <c r="G531" s="62"/>
      <c r="H531" s="62"/>
    </row>
    <row r="532" spans="5:8" ht="14">
      <c r="E532" s="62"/>
      <c r="G532" s="62"/>
      <c r="H532" s="62"/>
    </row>
    <row r="533" spans="5:8" ht="14">
      <c r="E533" s="62"/>
      <c r="G533" s="62"/>
      <c r="H533" s="62"/>
    </row>
    <row r="534" spans="5:8" ht="14">
      <c r="E534" s="62"/>
      <c r="G534" s="62"/>
      <c r="H534" s="62"/>
    </row>
    <row r="535" spans="5:8" ht="14">
      <c r="E535" s="62"/>
      <c r="G535" s="62"/>
      <c r="H535" s="62"/>
    </row>
    <row r="536" spans="5:8" ht="14">
      <c r="E536" s="62"/>
      <c r="G536" s="62"/>
      <c r="H536" s="62"/>
    </row>
    <row r="537" spans="5:8" ht="14">
      <c r="E537" s="62"/>
      <c r="G537" s="62"/>
      <c r="H537" s="62"/>
    </row>
    <row r="538" spans="5:8" ht="14">
      <c r="E538" s="62"/>
      <c r="G538" s="62"/>
      <c r="H538" s="62"/>
    </row>
    <row r="539" spans="5:8" ht="14">
      <c r="E539" s="62"/>
      <c r="G539" s="62"/>
      <c r="H539" s="62"/>
    </row>
    <row r="540" spans="5:8" ht="14">
      <c r="E540" s="62"/>
      <c r="G540" s="62"/>
      <c r="H540" s="62"/>
    </row>
    <row r="541" spans="5:8" ht="14">
      <c r="E541" s="62"/>
      <c r="G541" s="62"/>
      <c r="H541" s="62"/>
    </row>
    <row r="542" spans="5:8" ht="14">
      <c r="E542" s="62"/>
      <c r="G542" s="62"/>
      <c r="H542" s="62"/>
    </row>
    <row r="543" spans="5:8" ht="14">
      <c r="E543" s="62"/>
      <c r="G543" s="62"/>
      <c r="H543" s="62"/>
    </row>
    <row r="544" spans="5:8" ht="14">
      <c r="E544" s="62"/>
      <c r="G544" s="62"/>
      <c r="H544" s="62"/>
    </row>
    <row r="545" spans="5:8" ht="14">
      <c r="E545" s="62"/>
      <c r="G545" s="62"/>
      <c r="H545" s="62"/>
    </row>
    <row r="546" spans="5:8" ht="14">
      <c r="E546" s="62"/>
      <c r="G546" s="62"/>
      <c r="H546" s="62"/>
    </row>
    <row r="547" spans="5:8" ht="14">
      <c r="E547" s="62"/>
      <c r="G547" s="62"/>
      <c r="H547" s="62"/>
    </row>
    <row r="548" spans="5:8" ht="14">
      <c r="E548" s="62"/>
      <c r="G548" s="62"/>
      <c r="H548" s="62"/>
    </row>
    <row r="549" spans="5:8" ht="14">
      <c r="E549" s="62"/>
      <c r="G549" s="62"/>
      <c r="H549" s="62"/>
    </row>
    <row r="550" spans="5:8" ht="14">
      <c r="E550" s="62"/>
      <c r="G550" s="62"/>
      <c r="H550" s="62"/>
    </row>
    <row r="551" spans="5:8" ht="14">
      <c r="E551" s="62"/>
      <c r="G551" s="62"/>
      <c r="H551" s="62"/>
    </row>
    <row r="552" spans="5:8" ht="14">
      <c r="E552" s="62"/>
      <c r="G552" s="62"/>
      <c r="H552" s="62"/>
    </row>
    <row r="553" spans="5:8" ht="14">
      <c r="E553" s="62"/>
      <c r="G553" s="62"/>
      <c r="H553" s="62"/>
    </row>
    <row r="554" spans="5:8" ht="14">
      <c r="E554" s="62"/>
      <c r="G554" s="62"/>
      <c r="H554" s="62"/>
    </row>
    <row r="555" spans="5:8" ht="14">
      <c r="E555" s="62"/>
      <c r="G555" s="62"/>
      <c r="H555" s="62"/>
    </row>
    <row r="556" spans="5:8" ht="14">
      <c r="E556" s="62"/>
      <c r="G556" s="62"/>
      <c r="H556" s="62"/>
    </row>
    <row r="557" spans="5:8" ht="14">
      <c r="E557" s="62"/>
      <c r="G557" s="62"/>
      <c r="H557" s="62"/>
    </row>
    <row r="558" spans="5:8" ht="14">
      <c r="E558" s="62"/>
      <c r="G558" s="62"/>
      <c r="H558" s="62"/>
    </row>
    <row r="559" spans="5:8" ht="14">
      <c r="E559" s="62"/>
      <c r="G559" s="62"/>
      <c r="H559" s="62"/>
    </row>
    <row r="560" spans="5:8" ht="14">
      <c r="E560" s="62"/>
      <c r="G560" s="62"/>
      <c r="H560" s="62"/>
    </row>
    <row r="561" spans="5:8" ht="14">
      <c r="E561" s="62"/>
      <c r="G561" s="62"/>
      <c r="H561" s="62"/>
    </row>
    <row r="562" spans="5:8" ht="14">
      <c r="E562" s="62"/>
      <c r="G562" s="62"/>
      <c r="H562" s="62"/>
    </row>
    <row r="563" spans="5:8" ht="14">
      <c r="E563" s="62"/>
      <c r="G563" s="62"/>
      <c r="H563" s="62"/>
    </row>
    <row r="564" spans="5:8" ht="14">
      <c r="E564" s="62"/>
      <c r="G564" s="62"/>
      <c r="H564" s="62"/>
    </row>
    <row r="565" spans="5:8" ht="14">
      <c r="E565" s="62"/>
      <c r="G565" s="62"/>
      <c r="H565" s="62"/>
    </row>
    <row r="566" spans="5:8" ht="14">
      <c r="E566" s="62"/>
      <c r="G566" s="62"/>
      <c r="H566" s="62"/>
    </row>
    <row r="567" spans="5:8" ht="14">
      <c r="E567" s="62"/>
      <c r="G567" s="62"/>
      <c r="H567" s="62"/>
    </row>
    <row r="568" spans="5:8" ht="14">
      <c r="E568" s="62"/>
      <c r="G568" s="62"/>
      <c r="H568" s="62"/>
    </row>
    <row r="569" spans="5:8" ht="14">
      <c r="E569" s="62"/>
      <c r="G569" s="62"/>
      <c r="H569" s="62"/>
    </row>
    <row r="570" spans="5:8" ht="14">
      <c r="E570" s="62"/>
      <c r="G570" s="62"/>
      <c r="H570" s="62"/>
    </row>
    <row r="571" spans="5:8" ht="14">
      <c r="E571" s="62"/>
      <c r="G571" s="62"/>
      <c r="H571" s="62"/>
    </row>
    <row r="572" spans="5:8" ht="14">
      <c r="E572" s="62"/>
      <c r="G572" s="62"/>
      <c r="H572" s="62"/>
    </row>
    <row r="573" spans="5:8" ht="14">
      <c r="E573" s="62"/>
      <c r="G573" s="62"/>
      <c r="H573" s="62"/>
    </row>
    <row r="574" spans="5:8" ht="14">
      <c r="E574" s="62"/>
      <c r="G574" s="62"/>
      <c r="H574" s="62"/>
    </row>
    <row r="575" spans="5:8" ht="14">
      <c r="E575" s="62"/>
      <c r="G575" s="62"/>
      <c r="H575" s="62"/>
    </row>
    <row r="576" spans="5:8" ht="14">
      <c r="E576" s="62"/>
      <c r="G576" s="62"/>
      <c r="H576" s="62"/>
    </row>
    <row r="577" spans="5:8" ht="14">
      <c r="E577" s="62"/>
      <c r="G577" s="62"/>
      <c r="H577" s="62"/>
    </row>
    <row r="578" spans="5:8" ht="14">
      <c r="E578" s="62"/>
      <c r="G578" s="62"/>
      <c r="H578" s="62"/>
    </row>
    <row r="579" spans="5:8" ht="14">
      <c r="E579" s="62"/>
      <c r="G579" s="62"/>
      <c r="H579" s="62"/>
    </row>
    <row r="580" spans="5:8" ht="14">
      <c r="E580" s="62"/>
      <c r="G580" s="62"/>
      <c r="H580" s="62"/>
    </row>
    <row r="581" spans="5:8" ht="14">
      <c r="E581" s="62"/>
      <c r="G581" s="62"/>
      <c r="H581" s="62"/>
    </row>
    <row r="582" spans="5:8" ht="14">
      <c r="E582" s="62"/>
      <c r="G582" s="62"/>
      <c r="H582" s="62"/>
    </row>
    <row r="583" spans="5:8" ht="14">
      <c r="E583" s="62"/>
      <c r="G583" s="62"/>
      <c r="H583" s="62"/>
    </row>
    <row r="584" spans="5:8" ht="14">
      <c r="E584" s="62"/>
      <c r="G584" s="62"/>
      <c r="H584" s="62"/>
    </row>
    <row r="585" spans="5:8" ht="14">
      <c r="E585" s="62"/>
      <c r="G585" s="62"/>
      <c r="H585" s="62"/>
    </row>
    <row r="586" spans="5:8" ht="14">
      <c r="E586" s="62"/>
      <c r="G586" s="62"/>
      <c r="H586" s="62"/>
    </row>
    <row r="587" spans="5:8" ht="14">
      <c r="E587" s="62"/>
      <c r="G587" s="62"/>
      <c r="H587" s="62"/>
    </row>
    <row r="588" spans="5:8" ht="14">
      <c r="E588" s="62"/>
      <c r="G588" s="62"/>
      <c r="H588" s="62"/>
    </row>
    <row r="589" spans="5:8" ht="14">
      <c r="E589" s="62"/>
      <c r="G589" s="62"/>
      <c r="H589" s="62"/>
    </row>
    <row r="590" spans="5:8" ht="14">
      <c r="E590" s="62"/>
      <c r="G590" s="62"/>
      <c r="H590" s="62"/>
    </row>
    <row r="591" spans="5:8" ht="14">
      <c r="E591" s="62"/>
      <c r="G591" s="62"/>
      <c r="H591" s="62"/>
    </row>
    <row r="592" spans="5:8" ht="14">
      <c r="E592" s="62"/>
      <c r="G592" s="62"/>
      <c r="H592" s="62"/>
    </row>
    <row r="593" spans="5:8" ht="14">
      <c r="E593" s="62"/>
      <c r="G593" s="62"/>
      <c r="H593" s="62"/>
    </row>
    <row r="594" spans="5:8" ht="14">
      <c r="E594" s="62"/>
      <c r="G594" s="62"/>
      <c r="H594" s="62"/>
    </row>
    <row r="595" spans="5:8" ht="14">
      <c r="E595" s="62"/>
      <c r="G595" s="62"/>
      <c r="H595" s="62"/>
    </row>
    <row r="596" spans="5:8" ht="14">
      <c r="E596" s="62"/>
      <c r="G596" s="62"/>
      <c r="H596" s="62"/>
    </row>
    <row r="597" spans="5:8" ht="14">
      <c r="E597" s="62"/>
      <c r="G597" s="62"/>
      <c r="H597" s="62"/>
    </row>
    <row r="598" spans="5:8" ht="14">
      <c r="E598" s="62"/>
      <c r="G598" s="62"/>
      <c r="H598" s="62"/>
    </row>
    <row r="599" spans="5:8" ht="14">
      <c r="E599" s="62"/>
      <c r="G599" s="62"/>
      <c r="H599" s="62"/>
    </row>
    <row r="600" spans="5:8" ht="14">
      <c r="E600" s="62"/>
      <c r="G600" s="62"/>
      <c r="H600" s="62"/>
    </row>
    <row r="601" spans="5:8" ht="14">
      <c r="E601" s="62"/>
      <c r="G601" s="62"/>
      <c r="H601" s="62"/>
    </row>
    <row r="602" spans="5:8" ht="14">
      <c r="E602" s="62"/>
      <c r="G602" s="62"/>
      <c r="H602" s="62"/>
    </row>
    <row r="603" spans="5:8" ht="14">
      <c r="E603" s="62"/>
      <c r="G603" s="62"/>
      <c r="H603" s="62"/>
    </row>
    <row r="604" spans="5:8" ht="14">
      <c r="E604" s="62"/>
      <c r="G604" s="62"/>
      <c r="H604" s="62"/>
    </row>
    <row r="605" spans="5:8" ht="14">
      <c r="E605" s="62"/>
      <c r="G605" s="62"/>
      <c r="H605" s="62"/>
    </row>
    <row r="606" spans="5:8" ht="14">
      <c r="E606" s="62"/>
      <c r="G606" s="62"/>
      <c r="H606" s="62"/>
    </row>
    <row r="607" spans="5:8" ht="14">
      <c r="E607" s="62"/>
      <c r="G607" s="62"/>
      <c r="H607" s="62"/>
    </row>
    <row r="608" spans="5:8" ht="14">
      <c r="E608" s="62"/>
      <c r="G608" s="62"/>
      <c r="H608" s="62"/>
    </row>
    <row r="609" spans="5:8" ht="14">
      <c r="E609" s="62"/>
      <c r="G609" s="62"/>
      <c r="H609" s="62"/>
    </row>
    <row r="610" spans="5:8" ht="14">
      <c r="E610" s="62"/>
      <c r="G610" s="62"/>
      <c r="H610" s="62"/>
    </row>
    <row r="611" spans="5:8" ht="14">
      <c r="E611" s="62"/>
      <c r="G611" s="62"/>
      <c r="H611" s="62"/>
    </row>
    <row r="612" spans="5:8" ht="14">
      <c r="E612" s="62"/>
      <c r="G612" s="62"/>
      <c r="H612" s="62"/>
    </row>
    <row r="613" spans="5:8" ht="14">
      <c r="E613" s="62"/>
      <c r="G613" s="62"/>
      <c r="H613" s="62"/>
    </row>
    <row r="614" spans="5:8" ht="14">
      <c r="E614" s="62"/>
      <c r="G614" s="62"/>
      <c r="H614" s="62"/>
    </row>
    <row r="615" spans="5:8" ht="14">
      <c r="E615" s="62"/>
      <c r="G615" s="62"/>
      <c r="H615" s="62"/>
    </row>
    <row r="616" spans="5:8" ht="14">
      <c r="E616" s="62"/>
      <c r="G616" s="62"/>
      <c r="H616" s="62"/>
    </row>
    <row r="617" spans="5:8" ht="14">
      <c r="E617" s="62"/>
      <c r="G617" s="62"/>
      <c r="H617" s="62"/>
    </row>
    <row r="618" spans="5:8" ht="14">
      <c r="E618" s="62"/>
      <c r="G618" s="62"/>
      <c r="H618" s="62"/>
    </row>
    <row r="619" spans="5:8" ht="14">
      <c r="E619" s="62"/>
      <c r="G619" s="62"/>
      <c r="H619" s="62"/>
    </row>
    <row r="620" spans="5:8" ht="14">
      <c r="E620" s="62"/>
      <c r="G620" s="62"/>
      <c r="H620" s="62"/>
    </row>
    <row r="621" spans="5:8" ht="14">
      <c r="E621" s="62"/>
      <c r="G621" s="62"/>
      <c r="H621" s="62"/>
    </row>
    <row r="622" spans="5:8" ht="14">
      <c r="E622" s="62"/>
      <c r="G622" s="62"/>
      <c r="H622" s="62"/>
    </row>
    <row r="623" spans="5:8" ht="14">
      <c r="E623" s="62"/>
      <c r="G623" s="62"/>
      <c r="H623" s="62"/>
    </row>
    <row r="624" spans="5:8" ht="14">
      <c r="E624" s="62"/>
      <c r="G624" s="62"/>
      <c r="H624" s="62"/>
    </row>
    <row r="625" spans="5:8" ht="14">
      <c r="E625" s="62"/>
      <c r="G625" s="62"/>
      <c r="H625" s="62"/>
    </row>
    <row r="626" spans="5:8" ht="14">
      <c r="E626" s="62"/>
      <c r="G626" s="62"/>
      <c r="H626" s="62"/>
    </row>
    <row r="627" spans="5:8" ht="14">
      <c r="E627" s="62"/>
      <c r="G627" s="62"/>
      <c r="H627" s="62"/>
    </row>
    <row r="628" spans="5:8" ht="14">
      <c r="E628" s="62"/>
      <c r="G628" s="62"/>
      <c r="H628" s="62"/>
    </row>
    <row r="629" spans="5:8" ht="14">
      <c r="E629" s="62"/>
      <c r="G629" s="62"/>
      <c r="H629" s="62"/>
    </row>
    <row r="630" spans="5:8" ht="14">
      <c r="E630" s="62"/>
      <c r="G630" s="62"/>
      <c r="H630" s="62"/>
    </row>
    <row r="631" spans="5:8" ht="14">
      <c r="E631" s="62"/>
      <c r="G631" s="62"/>
      <c r="H631" s="62"/>
    </row>
    <row r="632" spans="5:8" ht="14">
      <c r="E632" s="62"/>
      <c r="G632" s="62"/>
      <c r="H632" s="62"/>
    </row>
    <row r="633" spans="5:8" ht="14">
      <c r="E633" s="62"/>
      <c r="G633" s="62"/>
      <c r="H633" s="62"/>
    </row>
    <row r="634" spans="5:8" ht="14">
      <c r="E634" s="62"/>
      <c r="G634" s="62"/>
      <c r="H634" s="62"/>
    </row>
    <row r="635" spans="5:8" ht="14">
      <c r="E635" s="62"/>
      <c r="G635" s="62"/>
      <c r="H635" s="62"/>
    </row>
    <row r="636" spans="5:8" ht="14">
      <c r="E636" s="62"/>
      <c r="G636" s="62"/>
      <c r="H636" s="62"/>
    </row>
    <row r="637" spans="5:8" ht="14">
      <c r="E637" s="62"/>
      <c r="G637" s="62"/>
      <c r="H637" s="62"/>
    </row>
    <row r="638" spans="5:8" ht="14">
      <c r="E638" s="62"/>
      <c r="G638" s="62"/>
      <c r="H638" s="62"/>
    </row>
    <row r="639" spans="5:8" ht="14">
      <c r="E639" s="62"/>
      <c r="G639" s="62"/>
      <c r="H639" s="62"/>
    </row>
    <row r="640" spans="5:8" ht="14">
      <c r="E640" s="62"/>
      <c r="G640" s="62"/>
      <c r="H640" s="62"/>
    </row>
    <row r="641" spans="5:8" ht="14">
      <c r="E641" s="62"/>
      <c r="G641" s="62"/>
      <c r="H641" s="62"/>
    </row>
    <row r="642" spans="5:8" ht="14">
      <c r="E642" s="62"/>
      <c r="G642" s="62"/>
      <c r="H642" s="62"/>
    </row>
    <row r="643" spans="5:8" ht="14">
      <c r="E643" s="62"/>
      <c r="G643" s="62"/>
      <c r="H643" s="62"/>
    </row>
    <row r="644" spans="5:8" ht="14">
      <c r="E644" s="62"/>
      <c r="G644" s="62"/>
      <c r="H644" s="62"/>
    </row>
    <row r="645" spans="5:8" ht="14">
      <c r="E645" s="62"/>
      <c r="G645" s="62"/>
      <c r="H645" s="62"/>
    </row>
    <row r="646" spans="5:8" ht="14">
      <c r="E646" s="62"/>
      <c r="G646" s="62"/>
      <c r="H646" s="62"/>
    </row>
    <row r="647" spans="5:8" ht="14">
      <c r="E647" s="62"/>
      <c r="G647" s="62"/>
      <c r="H647" s="62"/>
    </row>
    <row r="648" spans="5:8" ht="14">
      <c r="E648" s="62"/>
      <c r="G648" s="62"/>
      <c r="H648" s="62"/>
    </row>
    <row r="649" spans="5:8" ht="14">
      <c r="E649" s="62"/>
      <c r="G649" s="62"/>
      <c r="H649" s="62"/>
    </row>
    <row r="650" spans="5:8" ht="14">
      <c r="E650" s="62"/>
      <c r="G650" s="62"/>
      <c r="H650" s="62"/>
    </row>
    <row r="651" spans="5:8" ht="14">
      <c r="E651" s="62"/>
      <c r="G651" s="62"/>
      <c r="H651" s="62"/>
    </row>
    <row r="652" spans="5:8" ht="14">
      <c r="E652" s="62"/>
      <c r="G652" s="62"/>
      <c r="H652" s="62"/>
    </row>
    <row r="653" spans="5:8" ht="14">
      <c r="E653" s="62"/>
      <c r="G653" s="62"/>
      <c r="H653" s="62"/>
    </row>
    <row r="654" spans="5:8" ht="14">
      <c r="E654" s="62"/>
      <c r="G654" s="62"/>
      <c r="H654" s="62"/>
    </row>
    <row r="655" spans="5:8" ht="14">
      <c r="E655" s="62"/>
      <c r="G655" s="62"/>
      <c r="H655" s="62"/>
    </row>
    <row r="656" spans="5:8" ht="14">
      <c r="E656" s="62"/>
      <c r="G656" s="62"/>
      <c r="H656" s="62"/>
    </row>
    <row r="657" spans="5:8" ht="14">
      <c r="E657" s="62"/>
      <c r="G657" s="62"/>
      <c r="H657" s="62"/>
    </row>
    <row r="658" spans="5:8" ht="14">
      <c r="E658" s="62"/>
      <c r="G658" s="62"/>
      <c r="H658" s="62"/>
    </row>
    <row r="659" spans="5:8" ht="14">
      <c r="E659" s="62"/>
      <c r="G659" s="62"/>
      <c r="H659" s="62"/>
    </row>
    <row r="660" spans="5:8" ht="14">
      <c r="E660" s="62"/>
      <c r="G660" s="62"/>
      <c r="H660" s="62"/>
    </row>
    <row r="661" spans="5:8" ht="14">
      <c r="E661" s="62"/>
      <c r="G661" s="62"/>
      <c r="H661" s="62"/>
    </row>
    <row r="662" spans="5:8" ht="14">
      <c r="E662" s="62"/>
      <c r="G662" s="62"/>
      <c r="H662" s="62"/>
    </row>
    <row r="663" spans="5:8" ht="14">
      <c r="E663" s="62"/>
      <c r="G663" s="62"/>
      <c r="H663" s="62"/>
    </row>
    <row r="664" spans="5:8" ht="14">
      <c r="E664" s="62"/>
      <c r="G664" s="62"/>
      <c r="H664" s="62"/>
    </row>
    <row r="665" spans="5:8" ht="14">
      <c r="E665" s="62"/>
      <c r="G665" s="62"/>
      <c r="H665" s="62"/>
    </row>
    <row r="666" spans="5:8" ht="14">
      <c r="E666" s="62"/>
      <c r="G666" s="62"/>
      <c r="H666" s="62"/>
    </row>
    <row r="667" spans="5:8" ht="14">
      <c r="E667" s="62"/>
      <c r="G667" s="62"/>
      <c r="H667" s="62"/>
    </row>
    <row r="668" spans="5:8" ht="14">
      <c r="E668" s="62"/>
      <c r="G668" s="62"/>
      <c r="H668" s="62"/>
    </row>
    <row r="669" spans="5:8" ht="14">
      <c r="E669" s="62"/>
      <c r="G669" s="62"/>
      <c r="H669" s="62"/>
    </row>
    <row r="670" spans="5:8" ht="14">
      <c r="E670" s="62"/>
      <c r="G670" s="62"/>
      <c r="H670" s="62"/>
    </row>
    <row r="671" spans="5:8" ht="14">
      <c r="E671" s="62"/>
      <c r="G671" s="62"/>
      <c r="H671" s="62"/>
    </row>
    <row r="672" spans="5:8" ht="14">
      <c r="E672" s="62"/>
      <c r="G672" s="62"/>
      <c r="H672" s="62"/>
    </row>
    <row r="673" spans="5:8" ht="14">
      <c r="E673" s="62"/>
      <c r="G673" s="62"/>
      <c r="H673" s="62"/>
    </row>
    <row r="674" spans="5:8" ht="14">
      <c r="E674" s="62"/>
      <c r="G674" s="62"/>
      <c r="H674" s="62"/>
    </row>
    <row r="675" spans="5:8" ht="14">
      <c r="E675" s="62"/>
      <c r="G675" s="62"/>
      <c r="H675" s="62"/>
    </row>
    <row r="676" spans="5:8" ht="14">
      <c r="E676" s="62"/>
      <c r="G676" s="62"/>
      <c r="H676" s="62"/>
    </row>
    <row r="677" spans="5:8" ht="14">
      <c r="E677" s="62"/>
      <c r="G677" s="62"/>
      <c r="H677" s="62"/>
    </row>
    <row r="678" spans="5:8" ht="14">
      <c r="E678" s="62"/>
      <c r="G678" s="62"/>
      <c r="H678" s="62"/>
    </row>
    <row r="679" spans="5:8" ht="14">
      <c r="E679" s="62"/>
      <c r="G679" s="62"/>
      <c r="H679" s="62"/>
    </row>
    <row r="680" spans="5:8" ht="14">
      <c r="E680" s="62"/>
      <c r="G680" s="62"/>
      <c r="H680" s="62"/>
    </row>
    <row r="681" spans="5:8" ht="14">
      <c r="E681" s="62"/>
      <c r="G681" s="62"/>
      <c r="H681" s="62"/>
    </row>
    <row r="682" spans="5:8" ht="14">
      <c r="E682" s="62"/>
      <c r="G682" s="62"/>
      <c r="H682" s="62"/>
    </row>
    <row r="683" spans="5:8" ht="14">
      <c r="E683" s="62"/>
      <c r="G683" s="62"/>
      <c r="H683" s="62"/>
    </row>
    <row r="684" spans="5:8" ht="14">
      <c r="E684" s="62"/>
      <c r="G684" s="62"/>
      <c r="H684" s="62"/>
    </row>
    <row r="685" spans="5:8" ht="14">
      <c r="E685" s="62"/>
      <c r="G685" s="62"/>
      <c r="H685" s="62"/>
    </row>
    <row r="686" spans="5:8" ht="14">
      <c r="E686" s="62"/>
      <c r="G686" s="62"/>
      <c r="H686" s="62"/>
    </row>
    <row r="687" spans="5:8" ht="14">
      <c r="E687" s="62"/>
      <c r="G687" s="62"/>
      <c r="H687" s="62"/>
    </row>
    <row r="688" spans="5:8" ht="14">
      <c r="E688" s="62"/>
      <c r="G688" s="62"/>
      <c r="H688" s="62"/>
    </row>
    <row r="689" spans="5:8" ht="14">
      <c r="E689" s="62"/>
      <c r="G689" s="62"/>
      <c r="H689" s="62"/>
    </row>
    <row r="690" spans="5:8" ht="14">
      <c r="E690" s="62"/>
      <c r="G690" s="62"/>
      <c r="H690" s="62"/>
    </row>
    <row r="691" spans="5:8" ht="14">
      <c r="E691" s="62"/>
      <c r="G691" s="62"/>
      <c r="H691" s="62"/>
    </row>
    <row r="692" spans="5:8" ht="14">
      <c r="E692" s="62"/>
      <c r="G692" s="62"/>
      <c r="H692" s="62"/>
    </row>
    <row r="693" spans="5:8" ht="14">
      <c r="E693" s="62"/>
      <c r="G693" s="62"/>
      <c r="H693" s="62"/>
    </row>
    <row r="694" spans="5:8" ht="14">
      <c r="E694" s="62"/>
      <c r="G694" s="62"/>
      <c r="H694" s="62"/>
    </row>
    <row r="695" spans="5:8" ht="14">
      <c r="E695" s="62"/>
      <c r="G695" s="62"/>
      <c r="H695" s="62"/>
    </row>
    <row r="696" spans="5:8" ht="14">
      <c r="E696" s="62"/>
      <c r="G696" s="62"/>
      <c r="H696" s="62"/>
    </row>
    <row r="697" spans="5:8" ht="14">
      <c r="E697" s="62"/>
      <c r="G697" s="62"/>
      <c r="H697" s="62"/>
    </row>
    <row r="698" spans="5:8" ht="14">
      <c r="E698" s="62"/>
      <c r="G698" s="62"/>
      <c r="H698" s="62"/>
    </row>
    <row r="699" spans="5:8" ht="14">
      <c r="E699" s="62"/>
      <c r="G699" s="62"/>
      <c r="H699" s="62"/>
    </row>
    <row r="700" spans="5:8" ht="14">
      <c r="E700" s="62"/>
      <c r="G700" s="62"/>
      <c r="H700" s="62"/>
    </row>
    <row r="701" spans="5:8" ht="14">
      <c r="E701" s="62"/>
      <c r="G701" s="62"/>
      <c r="H701" s="62"/>
    </row>
    <row r="702" spans="5:8" ht="14">
      <c r="E702" s="62"/>
      <c r="G702" s="62"/>
      <c r="H702" s="62"/>
    </row>
    <row r="703" spans="5:8" ht="14">
      <c r="E703" s="62"/>
      <c r="G703" s="62"/>
      <c r="H703" s="62"/>
    </row>
    <row r="704" spans="5:8" ht="14">
      <c r="E704" s="62"/>
      <c r="G704" s="62"/>
      <c r="H704" s="62"/>
    </row>
    <row r="705" spans="5:8" ht="14">
      <c r="E705" s="62"/>
      <c r="G705" s="62"/>
      <c r="H705" s="62"/>
    </row>
    <row r="706" spans="5:8" ht="14">
      <c r="E706" s="62"/>
      <c r="G706" s="62"/>
      <c r="H706" s="62"/>
    </row>
    <row r="707" spans="5:8" ht="14">
      <c r="E707" s="62"/>
      <c r="G707" s="62"/>
      <c r="H707" s="62"/>
    </row>
    <row r="708" spans="5:8" ht="14">
      <c r="E708" s="62"/>
      <c r="G708" s="62"/>
      <c r="H708" s="62"/>
    </row>
    <row r="709" spans="5:8" ht="14">
      <c r="E709" s="62"/>
      <c r="G709" s="62"/>
      <c r="H709" s="62"/>
    </row>
    <row r="710" spans="5:8" ht="14">
      <c r="E710" s="62"/>
      <c r="G710" s="62"/>
      <c r="H710" s="62"/>
    </row>
    <row r="711" spans="5:8" ht="14">
      <c r="E711" s="62"/>
      <c r="G711" s="62"/>
      <c r="H711" s="62"/>
    </row>
    <row r="712" spans="5:8" ht="14">
      <c r="E712" s="62"/>
      <c r="G712" s="62"/>
      <c r="H712" s="62"/>
    </row>
    <row r="713" spans="5:8" ht="14">
      <c r="E713" s="62"/>
      <c r="G713" s="62"/>
      <c r="H713" s="62"/>
    </row>
    <row r="714" spans="5:8" ht="14">
      <c r="E714" s="62"/>
      <c r="G714" s="62"/>
      <c r="H714" s="62"/>
    </row>
    <row r="715" spans="5:8" ht="14">
      <c r="E715" s="62"/>
      <c r="G715" s="62"/>
      <c r="H715" s="62"/>
    </row>
    <row r="716" spans="5:8" ht="14">
      <c r="E716" s="62"/>
      <c r="G716" s="62"/>
      <c r="H716" s="62"/>
    </row>
    <row r="717" spans="5:8" ht="14">
      <c r="E717" s="62"/>
      <c r="G717" s="62"/>
      <c r="H717" s="62"/>
    </row>
    <row r="718" spans="5:8" ht="14">
      <c r="E718" s="62"/>
      <c r="G718" s="62"/>
      <c r="H718" s="62"/>
    </row>
    <row r="719" spans="5:8" ht="14">
      <c r="E719" s="62"/>
      <c r="G719" s="62"/>
      <c r="H719" s="62"/>
    </row>
    <row r="720" spans="5:8" ht="14">
      <c r="E720" s="62"/>
      <c r="G720" s="62"/>
      <c r="H720" s="62"/>
    </row>
    <row r="721" spans="5:8" ht="14">
      <c r="E721" s="62"/>
      <c r="G721" s="62"/>
      <c r="H721" s="62"/>
    </row>
    <row r="722" spans="5:8" ht="14">
      <c r="E722" s="62"/>
      <c r="G722" s="62"/>
      <c r="H722" s="62"/>
    </row>
    <row r="723" spans="5:8" ht="14">
      <c r="E723" s="62"/>
      <c r="G723" s="62"/>
      <c r="H723" s="62"/>
    </row>
    <row r="724" spans="5:8" ht="14">
      <c r="E724" s="62"/>
      <c r="G724" s="62"/>
      <c r="H724" s="62"/>
    </row>
    <row r="725" spans="5:8" ht="14">
      <c r="E725" s="62"/>
      <c r="G725" s="62"/>
      <c r="H725" s="62"/>
    </row>
    <row r="726" spans="5:8" ht="14">
      <c r="E726" s="62"/>
      <c r="G726" s="62"/>
      <c r="H726" s="62"/>
    </row>
    <row r="727" spans="5:8" ht="14">
      <c r="E727" s="62"/>
      <c r="G727" s="62"/>
      <c r="H727" s="62"/>
    </row>
    <row r="728" spans="5:8" ht="14">
      <c r="E728" s="62"/>
      <c r="G728" s="62"/>
      <c r="H728" s="62"/>
    </row>
    <row r="729" spans="5:8" ht="14">
      <c r="E729" s="62"/>
      <c r="G729" s="62"/>
      <c r="H729" s="62"/>
    </row>
    <row r="730" spans="5:8" ht="14">
      <c r="E730" s="62"/>
      <c r="G730" s="62"/>
      <c r="H730" s="62"/>
    </row>
    <row r="731" spans="5:8" ht="14">
      <c r="E731" s="62"/>
      <c r="G731" s="62"/>
      <c r="H731" s="62"/>
    </row>
    <row r="732" spans="5:8" ht="14">
      <c r="E732" s="62"/>
      <c r="G732" s="62"/>
      <c r="H732" s="62"/>
    </row>
    <row r="733" spans="5:8" ht="14">
      <c r="E733" s="62"/>
      <c r="G733" s="62"/>
      <c r="H733" s="62"/>
    </row>
    <row r="734" spans="5:8" ht="14">
      <c r="E734" s="62"/>
      <c r="G734" s="62"/>
      <c r="H734" s="62"/>
    </row>
    <row r="735" spans="5:8" ht="14">
      <c r="E735" s="62"/>
      <c r="G735" s="62"/>
      <c r="H735" s="62"/>
    </row>
    <row r="736" spans="5:8" ht="14">
      <c r="E736" s="62"/>
      <c r="G736" s="62"/>
      <c r="H736" s="62"/>
    </row>
    <row r="737" spans="5:8" ht="14">
      <c r="E737" s="62"/>
      <c r="G737" s="62"/>
      <c r="H737" s="62"/>
    </row>
    <row r="738" spans="5:8" ht="14">
      <c r="E738" s="62"/>
      <c r="G738" s="62"/>
      <c r="H738" s="62"/>
    </row>
    <row r="739" spans="5:8" ht="14">
      <c r="E739" s="62"/>
      <c r="G739" s="62"/>
      <c r="H739" s="62"/>
    </row>
    <row r="740" spans="5:8" ht="14">
      <c r="E740" s="62"/>
      <c r="G740" s="62"/>
      <c r="H740" s="62"/>
    </row>
    <row r="741" spans="5:8" ht="14">
      <c r="E741" s="62"/>
      <c r="G741" s="62"/>
      <c r="H741" s="62"/>
    </row>
    <row r="742" spans="5:8" ht="14">
      <c r="E742" s="62"/>
      <c r="G742" s="62"/>
      <c r="H742" s="62"/>
    </row>
    <row r="743" spans="5:8" ht="14">
      <c r="E743" s="62"/>
      <c r="G743" s="62"/>
      <c r="H743" s="62"/>
    </row>
    <row r="744" spans="5:8" ht="14">
      <c r="E744" s="62"/>
      <c r="G744" s="62"/>
      <c r="H744" s="62"/>
    </row>
    <row r="745" spans="5:8" ht="14">
      <c r="E745" s="62"/>
      <c r="G745" s="62"/>
      <c r="H745" s="62"/>
    </row>
    <row r="746" spans="5:8" ht="14">
      <c r="E746" s="62"/>
      <c r="G746" s="62"/>
      <c r="H746" s="62"/>
    </row>
    <row r="747" spans="5:8" ht="14">
      <c r="E747" s="62"/>
      <c r="G747" s="62"/>
      <c r="H747" s="62"/>
    </row>
    <row r="748" spans="5:8" ht="14">
      <c r="E748" s="62"/>
      <c r="G748" s="62"/>
      <c r="H748" s="62"/>
    </row>
    <row r="749" spans="5:8" ht="14">
      <c r="E749" s="62"/>
      <c r="G749" s="62"/>
      <c r="H749" s="62"/>
    </row>
    <row r="750" spans="5:8" ht="14">
      <c r="E750" s="62"/>
      <c r="G750" s="62"/>
      <c r="H750" s="62"/>
    </row>
    <row r="751" spans="5:8" ht="14">
      <c r="E751" s="62"/>
      <c r="G751" s="62"/>
      <c r="H751" s="62"/>
    </row>
    <row r="752" spans="5:8" ht="14">
      <c r="E752" s="62"/>
      <c r="G752" s="62"/>
      <c r="H752" s="62"/>
    </row>
    <row r="753" spans="5:8" ht="14">
      <c r="E753" s="62"/>
      <c r="G753" s="62"/>
      <c r="H753" s="62"/>
    </row>
    <row r="754" spans="5:8" ht="14">
      <c r="E754" s="62"/>
      <c r="G754" s="62"/>
      <c r="H754" s="62"/>
    </row>
    <row r="755" spans="5:8" ht="14">
      <c r="E755" s="62"/>
      <c r="G755" s="62"/>
      <c r="H755" s="62"/>
    </row>
    <row r="756" spans="5:8" ht="14">
      <c r="E756" s="62"/>
      <c r="G756" s="62"/>
      <c r="H756" s="62"/>
    </row>
    <row r="757" spans="5:8" ht="14">
      <c r="E757" s="62"/>
      <c r="G757" s="62"/>
      <c r="H757" s="62"/>
    </row>
    <row r="758" spans="5:8" ht="14">
      <c r="E758" s="62"/>
      <c r="G758" s="62"/>
      <c r="H758" s="62"/>
    </row>
    <row r="759" spans="5:8" ht="14">
      <c r="E759" s="62"/>
      <c r="G759" s="62"/>
      <c r="H759" s="62"/>
    </row>
    <row r="760" spans="5:8" ht="14">
      <c r="E760" s="62"/>
      <c r="G760" s="62"/>
      <c r="H760" s="62"/>
    </row>
    <row r="761" spans="5:8" ht="14">
      <c r="E761" s="62"/>
      <c r="G761" s="62"/>
      <c r="H761" s="62"/>
    </row>
    <row r="762" spans="5:8" ht="14">
      <c r="E762" s="62"/>
      <c r="G762" s="62"/>
      <c r="H762" s="62"/>
    </row>
    <row r="763" spans="5:8" ht="14">
      <c r="E763" s="62"/>
      <c r="G763" s="62"/>
      <c r="H763" s="62"/>
    </row>
    <row r="764" spans="5:8" ht="14">
      <c r="E764" s="62"/>
      <c r="G764" s="62"/>
      <c r="H764" s="62"/>
    </row>
    <row r="765" spans="5:8" ht="14">
      <c r="E765" s="62"/>
      <c r="G765" s="62"/>
      <c r="H765" s="62"/>
    </row>
    <row r="766" spans="5:8" ht="14">
      <c r="E766" s="62"/>
      <c r="G766" s="62"/>
      <c r="H766" s="62"/>
    </row>
    <row r="767" spans="5:8" ht="14">
      <c r="E767" s="62"/>
      <c r="G767" s="62"/>
      <c r="H767" s="62"/>
    </row>
    <row r="768" spans="5:8" ht="14">
      <c r="E768" s="62"/>
      <c r="G768" s="62"/>
      <c r="H768" s="62"/>
    </row>
    <row r="769" spans="5:8" ht="14">
      <c r="E769" s="62"/>
      <c r="G769" s="62"/>
      <c r="H769" s="62"/>
    </row>
    <row r="770" spans="5:8" ht="14">
      <c r="E770" s="62"/>
      <c r="G770" s="62"/>
      <c r="H770" s="62"/>
    </row>
    <row r="771" spans="5:8" ht="14">
      <c r="E771" s="62"/>
      <c r="G771" s="62"/>
      <c r="H771" s="62"/>
    </row>
    <row r="772" spans="5:8" ht="14">
      <c r="E772" s="62"/>
      <c r="G772" s="62"/>
      <c r="H772" s="62"/>
    </row>
    <row r="773" spans="5:8" ht="14">
      <c r="E773" s="62"/>
      <c r="G773" s="62"/>
      <c r="H773" s="62"/>
    </row>
    <row r="774" spans="5:8" ht="14">
      <c r="E774" s="62"/>
      <c r="G774" s="62"/>
      <c r="H774" s="62"/>
    </row>
    <row r="775" spans="5:8" ht="14">
      <c r="E775" s="62"/>
      <c r="G775" s="62"/>
      <c r="H775" s="62"/>
    </row>
    <row r="776" spans="5:8" ht="14">
      <c r="E776" s="62"/>
      <c r="G776" s="62"/>
      <c r="H776" s="62"/>
    </row>
    <row r="777" spans="5:8" ht="14">
      <c r="E777" s="62"/>
      <c r="G777" s="62"/>
      <c r="H777" s="62"/>
    </row>
    <row r="778" spans="5:8" ht="14">
      <c r="E778" s="62"/>
      <c r="G778" s="62"/>
      <c r="H778" s="62"/>
    </row>
    <row r="779" spans="5:8" ht="14">
      <c r="E779" s="62"/>
      <c r="G779" s="62"/>
      <c r="H779" s="62"/>
    </row>
    <row r="780" spans="5:8" ht="14">
      <c r="E780" s="62"/>
      <c r="G780" s="62"/>
      <c r="H780" s="62"/>
    </row>
    <row r="781" spans="5:8" ht="14">
      <c r="E781" s="62"/>
      <c r="G781" s="62"/>
      <c r="H781" s="62"/>
    </row>
    <row r="782" spans="5:8" ht="14">
      <c r="E782" s="62"/>
      <c r="G782" s="62"/>
      <c r="H782" s="62"/>
    </row>
    <row r="783" spans="5:8" ht="14">
      <c r="E783" s="62"/>
      <c r="G783" s="62"/>
      <c r="H783" s="62"/>
    </row>
    <row r="784" spans="5:8" ht="14">
      <c r="E784" s="62"/>
      <c r="G784" s="62"/>
      <c r="H784" s="62"/>
    </row>
    <row r="785" spans="5:8" ht="14">
      <c r="E785" s="62"/>
      <c r="G785" s="62"/>
      <c r="H785" s="62"/>
    </row>
    <row r="786" spans="5:8" ht="14">
      <c r="E786" s="62"/>
      <c r="G786" s="62"/>
      <c r="H786" s="62"/>
    </row>
    <row r="787" spans="5:8" ht="14">
      <c r="E787" s="62"/>
      <c r="G787" s="62"/>
      <c r="H787" s="62"/>
    </row>
    <row r="788" spans="5:8" ht="14">
      <c r="E788" s="62"/>
      <c r="G788" s="62"/>
      <c r="H788" s="62"/>
    </row>
    <row r="789" spans="5:8" ht="14">
      <c r="E789" s="62"/>
      <c r="G789" s="62"/>
      <c r="H789" s="62"/>
    </row>
    <row r="790" spans="5:8" ht="14">
      <c r="E790" s="62"/>
      <c r="G790" s="62"/>
      <c r="H790" s="62"/>
    </row>
    <row r="791" spans="5:8" ht="14">
      <c r="E791" s="62"/>
      <c r="G791" s="62"/>
      <c r="H791" s="62"/>
    </row>
    <row r="792" spans="5:8" ht="14">
      <c r="E792" s="62"/>
      <c r="G792" s="62"/>
      <c r="H792" s="62"/>
    </row>
    <row r="793" spans="5:8" ht="14">
      <c r="E793" s="62"/>
      <c r="G793" s="62"/>
      <c r="H793" s="62"/>
    </row>
    <row r="794" spans="5:8" ht="14">
      <c r="E794" s="62"/>
      <c r="G794" s="62"/>
      <c r="H794" s="62"/>
    </row>
    <row r="795" spans="5:8" ht="14">
      <c r="E795" s="62"/>
      <c r="G795" s="62"/>
      <c r="H795" s="62"/>
    </row>
    <row r="796" spans="5:8" ht="14">
      <c r="E796" s="62"/>
      <c r="G796" s="62"/>
      <c r="H796" s="62"/>
    </row>
    <row r="797" spans="5:8" ht="14">
      <c r="E797" s="62"/>
      <c r="G797" s="62"/>
      <c r="H797" s="62"/>
    </row>
    <row r="798" spans="5:8" ht="14">
      <c r="E798" s="62"/>
      <c r="G798" s="62"/>
      <c r="H798" s="62"/>
    </row>
    <row r="799" spans="5:8" ht="14">
      <c r="E799" s="62"/>
      <c r="G799" s="62"/>
      <c r="H799" s="62"/>
    </row>
    <row r="800" spans="5:8" ht="14">
      <c r="E800" s="62"/>
      <c r="G800" s="62"/>
      <c r="H800" s="62"/>
    </row>
    <row r="801" spans="5:8" ht="14">
      <c r="E801" s="62"/>
      <c r="G801" s="62"/>
      <c r="H801" s="62"/>
    </row>
    <row r="802" spans="5:8" ht="14">
      <c r="E802" s="62"/>
      <c r="G802" s="62"/>
      <c r="H802" s="62"/>
    </row>
    <row r="803" spans="5:8" ht="14">
      <c r="E803" s="62"/>
      <c r="G803" s="62"/>
      <c r="H803" s="62"/>
    </row>
    <row r="804" spans="5:8" ht="14">
      <c r="E804" s="62"/>
      <c r="G804" s="62"/>
      <c r="H804" s="62"/>
    </row>
    <row r="805" spans="5:8" ht="14">
      <c r="E805" s="62"/>
      <c r="G805" s="62"/>
      <c r="H805" s="62"/>
    </row>
    <row r="806" spans="5:8" ht="14">
      <c r="E806" s="62"/>
      <c r="G806" s="62"/>
      <c r="H806" s="62"/>
    </row>
    <row r="807" spans="5:8" ht="14">
      <c r="E807" s="62"/>
      <c r="G807" s="62"/>
      <c r="H807" s="62"/>
    </row>
    <row r="808" spans="5:8" ht="14">
      <c r="E808" s="62"/>
      <c r="G808" s="62"/>
      <c r="H808" s="62"/>
    </row>
    <row r="809" spans="5:8" ht="14">
      <c r="E809" s="62"/>
      <c r="G809" s="62"/>
      <c r="H809" s="62"/>
    </row>
    <row r="810" spans="5:8" ht="14">
      <c r="E810" s="62"/>
      <c r="G810" s="62"/>
      <c r="H810" s="62"/>
    </row>
    <row r="811" spans="5:8" ht="14">
      <c r="E811" s="62"/>
      <c r="G811" s="62"/>
      <c r="H811" s="62"/>
    </row>
    <row r="812" spans="5:8" ht="14">
      <c r="E812" s="62"/>
      <c r="G812" s="62"/>
      <c r="H812" s="62"/>
    </row>
    <row r="813" spans="5:8" ht="14">
      <c r="E813" s="62"/>
      <c r="G813" s="62"/>
      <c r="H813" s="62"/>
    </row>
    <row r="814" spans="5:8" ht="14">
      <c r="E814" s="62"/>
      <c r="G814" s="62"/>
      <c r="H814" s="62"/>
    </row>
    <row r="815" spans="5:8" ht="14">
      <c r="E815" s="62"/>
      <c r="G815" s="62"/>
      <c r="H815" s="62"/>
    </row>
    <row r="816" spans="5:8" ht="14">
      <c r="E816" s="62"/>
      <c r="G816" s="62"/>
      <c r="H816" s="62"/>
    </row>
    <row r="817" spans="5:8" ht="14">
      <c r="E817" s="62"/>
      <c r="G817" s="62"/>
      <c r="H817" s="62"/>
    </row>
    <row r="818" spans="5:8" ht="14">
      <c r="E818" s="62"/>
      <c r="G818" s="62"/>
      <c r="H818" s="62"/>
    </row>
    <row r="819" spans="5:8" ht="14">
      <c r="E819" s="62"/>
      <c r="G819" s="62"/>
      <c r="H819" s="62"/>
    </row>
    <row r="820" spans="5:8" ht="14">
      <c r="E820" s="62"/>
      <c r="G820" s="62"/>
      <c r="H820" s="62"/>
    </row>
    <row r="821" spans="5:8" ht="14">
      <c r="E821" s="62"/>
      <c r="G821" s="62"/>
      <c r="H821" s="62"/>
    </row>
    <row r="822" spans="5:8" ht="14">
      <c r="E822" s="62"/>
      <c r="G822" s="62"/>
      <c r="H822" s="62"/>
    </row>
    <row r="823" spans="5:8" ht="14">
      <c r="E823" s="62"/>
      <c r="G823" s="62"/>
      <c r="H823" s="62"/>
    </row>
    <row r="824" spans="5:8" ht="14">
      <c r="E824" s="62"/>
      <c r="G824" s="62"/>
      <c r="H824" s="62"/>
    </row>
    <row r="825" spans="5:8" ht="14">
      <c r="E825" s="62"/>
      <c r="G825" s="62"/>
      <c r="H825" s="62"/>
    </row>
    <row r="826" spans="5:8" ht="14">
      <c r="E826" s="62"/>
      <c r="G826" s="62"/>
      <c r="H826" s="62"/>
    </row>
    <row r="827" spans="5:8" ht="14">
      <c r="E827" s="62"/>
      <c r="G827" s="62"/>
      <c r="H827" s="62"/>
    </row>
    <row r="828" spans="5:8" ht="14">
      <c r="E828" s="62"/>
      <c r="G828" s="62"/>
      <c r="H828" s="62"/>
    </row>
    <row r="829" spans="5:8" ht="14">
      <c r="E829" s="62"/>
      <c r="G829" s="62"/>
      <c r="H829" s="62"/>
    </row>
    <row r="830" spans="5:8" ht="14">
      <c r="E830" s="62"/>
      <c r="G830" s="62"/>
      <c r="H830" s="62"/>
    </row>
    <row r="831" spans="5:8" ht="14">
      <c r="E831" s="62"/>
      <c r="G831" s="62"/>
      <c r="H831" s="62"/>
    </row>
    <row r="832" spans="5:8" ht="14">
      <c r="E832" s="62"/>
      <c r="G832" s="62"/>
      <c r="H832" s="62"/>
    </row>
    <row r="833" spans="5:8" ht="14">
      <c r="E833" s="62"/>
      <c r="G833" s="62"/>
      <c r="H833" s="62"/>
    </row>
    <row r="834" spans="5:8" ht="14">
      <c r="E834" s="62"/>
      <c r="G834" s="62"/>
      <c r="H834" s="62"/>
    </row>
    <row r="835" spans="5:8" ht="14">
      <c r="E835" s="62"/>
      <c r="G835" s="62"/>
      <c r="H835" s="62"/>
    </row>
    <row r="836" spans="5:8" ht="14">
      <c r="E836" s="62"/>
      <c r="G836" s="62"/>
      <c r="H836" s="62"/>
    </row>
    <row r="837" spans="5:8" ht="14">
      <c r="E837" s="62"/>
      <c r="G837" s="62"/>
      <c r="H837" s="62"/>
    </row>
    <row r="838" spans="5:8" ht="14">
      <c r="E838" s="62"/>
      <c r="G838" s="62"/>
      <c r="H838" s="62"/>
    </row>
    <row r="839" spans="5:8" ht="14">
      <c r="E839" s="62"/>
      <c r="G839" s="62"/>
      <c r="H839" s="62"/>
    </row>
    <row r="840" spans="5:8" ht="14">
      <c r="E840" s="62"/>
      <c r="G840" s="62"/>
      <c r="H840" s="62"/>
    </row>
    <row r="841" spans="5:8" ht="14">
      <c r="E841" s="62"/>
      <c r="G841" s="62"/>
      <c r="H841" s="62"/>
    </row>
    <row r="842" spans="5:8" ht="14">
      <c r="E842" s="62"/>
      <c r="G842" s="62"/>
      <c r="H842" s="62"/>
    </row>
    <row r="843" spans="5:8" ht="14">
      <c r="E843" s="62"/>
      <c r="G843" s="62"/>
      <c r="H843" s="62"/>
    </row>
    <row r="844" spans="5:8" ht="14">
      <c r="E844" s="62"/>
      <c r="G844" s="62"/>
      <c r="H844" s="62"/>
    </row>
    <row r="845" spans="5:8" ht="14">
      <c r="E845" s="62"/>
      <c r="G845" s="62"/>
      <c r="H845" s="62"/>
    </row>
    <row r="846" spans="5:8" ht="14">
      <c r="E846" s="62"/>
      <c r="G846" s="62"/>
      <c r="H846" s="62"/>
    </row>
    <row r="847" spans="5:8" ht="14">
      <c r="E847" s="62"/>
      <c r="G847" s="62"/>
      <c r="H847" s="62"/>
    </row>
    <row r="848" spans="5:8" ht="14">
      <c r="E848" s="62"/>
      <c r="G848" s="62"/>
      <c r="H848" s="62"/>
    </row>
    <row r="849" spans="5:8" ht="14">
      <c r="E849" s="62"/>
      <c r="G849" s="62"/>
      <c r="H849" s="62"/>
    </row>
    <row r="850" spans="5:8" ht="14">
      <c r="E850" s="62"/>
      <c r="G850" s="62"/>
      <c r="H850" s="62"/>
    </row>
    <row r="851" spans="5:8" ht="14">
      <c r="E851" s="62"/>
      <c r="G851" s="62"/>
      <c r="H851" s="62"/>
    </row>
    <row r="852" spans="5:8" ht="14">
      <c r="E852" s="62"/>
      <c r="G852" s="62"/>
      <c r="H852" s="62"/>
    </row>
    <row r="853" spans="5:8" ht="14">
      <c r="E853" s="62"/>
      <c r="G853" s="62"/>
      <c r="H853" s="62"/>
    </row>
    <row r="854" spans="5:8" ht="14">
      <c r="E854" s="62"/>
      <c r="G854" s="62"/>
      <c r="H854" s="62"/>
    </row>
    <row r="855" spans="5:8" ht="14">
      <c r="E855" s="62"/>
      <c r="G855" s="62"/>
      <c r="H855" s="62"/>
    </row>
    <row r="856" spans="5:8" ht="14">
      <c r="E856" s="62"/>
      <c r="G856" s="62"/>
      <c r="H856" s="62"/>
    </row>
    <row r="857" spans="5:8" ht="14">
      <c r="E857" s="62"/>
      <c r="G857" s="62"/>
      <c r="H857" s="62"/>
    </row>
    <row r="858" spans="5:8" ht="14">
      <c r="E858" s="62"/>
      <c r="G858" s="62"/>
      <c r="H858" s="62"/>
    </row>
    <row r="859" spans="5:8" ht="14">
      <c r="E859" s="62"/>
      <c r="G859" s="62"/>
      <c r="H859" s="62"/>
    </row>
    <row r="860" spans="5:8" ht="14">
      <c r="E860" s="62"/>
      <c r="G860" s="62"/>
      <c r="H860" s="62"/>
    </row>
    <row r="861" spans="5:8" ht="14">
      <c r="E861" s="62"/>
      <c r="G861" s="62"/>
      <c r="H861" s="62"/>
    </row>
    <row r="862" spans="5:8" ht="14">
      <c r="E862" s="62"/>
      <c r="G862" s="62"/>
      <c r="H862" s="62"/>
    </row>
    <row r="863" spans="5:8" ht="14">
      <c r="E863" s="62"/>
      <c r="G863" s="62"/>
      <c r="H863" s="62"/>
    </row>
    <row r="864" spans="5:8" ht="14">
      <c r="E864" s="62"/>
      <c r="G864" s="62"/>
      <c r="H864" s="62"/>
    </row>
    <row r="865" spans="5:8" ht="14">
      <c r="E865" s="62"/>
      <c r="G865" s="62"/>
      <c r="H865" s="62"/>
    </row>
    <row r="866" spans="5:8" ht="14">
      <c r="E866" s="62"/>
      <c r="G866" s="62"/>
      <c r="H866" s="62"/>
    </row>
    <row r="867" spans="5:8" ht="14">
      <c r="E867" s="62"/>
      <c r="G867" s="62"/>
      <c r="H867" s="62"/>
    </row>
    <row r="868" spans="5:8" ht="14">
      <c r="E868" s="62"/>
      <c r="G868" s="62"/>
      <c r="H868" s="62"/>
    </row>
    <row r="869" spans="5:8" ht="14">
      <c r="E869" s="62"/>
      <c r="G869" s="62"/>
      <c r="H869" s="62"/>
    </row>
    <row r="870" spans="5:8" ht="14">
      <c r="E870" s="62"/>
      <c r="G870" s="62"/>
      <c r="H870" s="62"/>
    </row>
    <row r="871" spans="5:8" ht="14">
      <c r="E871" s="62"/>
      <c r="G871" s="62"/>
      <c r="H871" s="62"/>
    </row>
    <row r="872" spans="5:8" ht="14">
      <c r="E872" s="62"/>
      <c r="G872" s="62"/>
      <c r="H872" s="62"/>
    </row>
    <row r="873" spans="5:8" ht="14">
      <c r="E873" s="62"/>
      <c r="G873" s="62"/>
      <c r="H873" s="62"/>
    </row>
    <row r="874" spans="5:8" ht="14">
      <c r="E874" s="62"/>
      <c r="G874" s="62"/>
      <c r="H874" s="62"/>
    </row>
    <row r="875" spans="5:8" ht="14">
      <c r="E875" s="62"/>
      <c r="G875" s="62"/>
      <c r="H875" s="62"/>
    </row>
    <row r="876" spans="5:8" ht="14">
      <c r="E876" s="62"/>
      <c r="G876" s="62"/>
      <c r="H876" s="62"/>
    </row>
    <row r="877" spans="5:8" ht="14">
      <c r="E877" s="62"/>
      <c r="G877" s="62"/>
      <c r="H877" s="62"/>
    </row>
    <row r="878" spans="5:8" ht="14">
      <c r="E878" s="62"/>
      <c r="G878" s="62"/>
      <c r="H878" s="62"/>
    </row>
    <row r="879" spans="5:8" ht="14">
      <c r="E879" s="62"/>
      <c r="G879" s="62"/>
      <c r="H879" s="62"/>
    </row>
    <row r="880" spans="5:8" ht="14">
      <c r="E880" s="62"/>
      <c r="G880" s="62"/>
      <c r="H880" s="62"/>
    </row>
    <row r="881" spans="5:8" ht="14">
      <c r="E881" s="62"/>
      <c r="G881" s="62"/>
      <c r="H881" s="62"/>
    </row>
    <row r="882" spans="5:8" ht="14">
      <c r="E882" s="62"/>
      <c r="G882" s="62"/>
      <c r="H882" s="62"/>
    </row>
    <row r="883" spans="5:8" ht="14">
      <c r="E883" s="62"/>
      <c r="G883" s="62"/>
      <c r="H883" s="62"/>
    </row>
    <row r="884" spans="5:8" ht="14">
      <c r="E884" s="62"/>
      <c r="G884" s="62"/>
      <c r="H884" s="62"/>
    </row>
    <row r="885" spans="5:8" ht="14">
      <c r="E885" s="62"/>
      <c r="G885" s="62"/>
      <c r="H885" s="62"/>
    </row>
    <row r="886" spans="5:8" ht="14">
      <c r="E886" s="62"/>
      <c r="G886" s="62"/>
      <c r="H886" s="62"/>
    </row>
    <row r="887" spans="5:8" ht="14">
      <c r="E887" s="62"/>
      <c r="G887" s="62"/>
      <c r="H887" s="62"/>
    </row>
    <row r="888" spans="5:8" ht="14">
      <c r="E888" s="62"/>
      <c r="G888" s="62"/>
      <c r="H888" s="62"/>
    </row>
    <row r="889" spans="5:8" ht="14">
      <c r="E889" s="62"/>
      <c r="G889" s="62"/>
      <c r="H889" s="62"/>
    </row>
    <row r="890" spans="5:8" ht="14">
      <c r="E890" s="62"/>
      <c r="G890" s="62"/>
      <c r="H890" s="62"/>
    </row>
    <row r="891" spans="5:8" ht="14">
      <c r="E891" s="62"/>
      <c r="G891" s="62"/>
      <c r="H891" s="62"/>
    </row>
    <row r="892" spans="5:8" ht="14">
      <c r="E892" s="62"/>
      <c r="G892" s="62"/>
      <c r="H892" s="62"/>
    </row>
    <row r="893" spans="5:8" ht="14">
      <c r="E893" s="62"/>
      <c r="G893" s="62"/>
      <c r="H893" s="62"/>
    </row>
    <row r="894" spans="5:8" ht="14">
      <c r="E894" s="62"/>
      <c r="G894" s="62"/>
      <c r="H894" s="62"/>
    </row>
    <row r="895" spans="5:8" ht="14">
      <c r="E895" s="62"/>
      <c r="G895" s="62"/>
      <c r="H895" s="62"/>
    </row>
    <row r="896" spans="5:8" ht="14">
      <c r="E896" s="62"/>
      <c r="G896" s="62"/>
      <c r="H896" s="62"/>
    </row>
    <row r="897" spans="5:8" ht="14">
      <c r="E897" s="62"/>
      <c r="G897" s="62"/>
      <c r="H897" s="62"/>
    </row>
    <row r="898" spans="5:8" ht="14">
      <c r="E898" s="62"/>
      <c r="G898" s="62"/>
      <c r="H898" s="62"/>
    </row>
    <row r="899" spans="5:8" ht="14">
      <c r="E899" s="62"/>
      <c r="G899" s="62"/>
      <c r="H899" s="62"/>
    </row>
    <row r="900" spans="5:8" ht="14">
      <c r="E900" s="62"/>
      <c r="G900" s="62"/>
      <c r="H900" s="62"/>
    </row>
    <row r="901" spans="5:8" ht="14">
      <c r="E901" s="62"/>
      <c r="G901" s="62"/>
      <c r="H901" s="62"/>
    </row>
    <row r="902" spans="5:8" ht="14">
      <c r="E902" s="62"/>
      <c r="G902" s="62"/>
      <c r="H902" s="62"/>
    </row>
    <row r="903" spans="5:8" ht="14">
      <c r="E903" s="62"/>
      <c r="G903" s="62"/>
      <c r="H903" s="62"/>
    </row>
    <row r="904" spans="5:8" ht="14">
      <c r="E904" s="62"/>
      <c r="G904" s="62"/>
      <c r="H904" s="62"/>
    </row>
    <row r="905" spans="5:8" ht="14">
      <c r="E905" s="62"/>
      <c r="G905" s="62"/>
      <c r="H905" s="62"/>
    </row>
    <row r="906" spans="5:8" ht="14">
      <c r="E906" s="62"/>
      <c r="G906" s="62"/>
      <c r="H906" s="62"/>
    </row>
    <row r="907" spans="5:8" ht="14">
      <c r="E907" s="62"/>
      <c r="G907" s="62"/>
      <c r="H907" s="62"/>
    </row>
    <row r="908" spans="5:8" ht="14">
      <c r="E908" s="62"/>
      <c r="G908" s="62"/>
      <c r="H908" s="62"/>
    </row>
    <row r="909" spans="5:8" ht="14">
      <c r="E909" s="62"/>
      <c r="G909" s="62"/>
      <c r="H909" s="62"/>
    </row>
    <row r="910" spans="5:8" ht="14">
      <c r="E910" s="62"/>
      <c r="G910" s="62"/>
      <c r="H910" s="62"/>
    </row>
    <row r="911" spans="5:8" ht="14">
      <c r="E911" s="62"/>
      <c r="G911" s="62"/>
      <c r="H911" s="62"/>
    </row>
    <row r="912" spans="5:8" ht="14">
      <c r="E912" s="62"/>
      <c r="G912" s="62"/>
      <c r="H912" s="62"/>
    </row>
    <row r="913" spans="5:8" ht="14">
      <c r="E913" s="62"/>
      <c r="G913" s="62"/>
      <c r="H913" s="62"/>
    </row>
    <row r="914" spans="5:8" ht="14">
      <c r="E914" s="62"/>
      <c r="G914" s="62"/>
      <c r="H914" s="62"/>
    </row>
    <row r="915" spans="5:8" ht="14">
      <c r="E915" s="62"/>
      <c r="G915" s="62"/>
      <c r="H915" s="62"/>
    </row>
    <row r="916" spans="5:8" ht="14">
      <c r="E916" s="62"/>
      <c r="G916" s="62"/>
      <c r="H916" s="62"/>
    </row>
    <row r="917" spans="5:8" ht="14">
      <c r="E917" s="62"/>
      <c r="G917" s="62"/>
      <c r="H917" s="62"/>
    </row>
    <row r="918" spans="5:8" ht="14">
      <c r="E918" s="62"/>
      <c r="G918" s="62"/>
      <c r="H918" s="62"/>
    </row>
    <row r="919" spans="5:8" ht="14">
      <c r="E919" s="62"/>
      <c r="G919" s="62"/>
      <c r="H919" s="62"/>
    </row>
    <row r="920" spans="5:8" ht="14">
      <c r="E920" s="62"/>
      <c r="G920" s="62"/>
      <c r="H920" s="62"/>
    </row>
    <row r="921" spans="5:8" ht="14">
      <c r="E921" s="62"/>
      <c r="G921" s="62"/>
      <c r="H921" s="62"/>
    </row>
    <row r="922" spans="5:8" ht="14">
      <c r="E922" s="62"/>
      <c r="G922" s="62"/>
      <c r="H922" s="62"/>
    </row>
    <row r="923" spans="5:8" ht="14">
      <c r="E923" s="62"/>
      <c r="G923" s="62"/>
      <c r="H923" s="62"/>
    </row>
    <row r="924" spans="5:8" ht="14">
      <c r="E924" s="62"/>
      <c r="G924" s="62"/>
      <c r="H924" s="62"/>
    </row>
    <row r="925" spans="5:8" ht="14">
      <c r="E925" s="62"/>
      <c r="G925" s="62"/>
      <c r="H925" s="62"/>
    </row>
    <row r="926" spans="5:8" ht="14">
      <c r="E926" s="62"/>
      <c r="G926" s="62"/>
      <c r="H926" s="62"/>
    </row>
    <row r="927" spans="5:8" ht="14">
      <c r="E927" s="62"/>
      <c r="G927" s="62"/>
      <c r="H927" s="62"/>
    </row>
    <row r="928" spans="5:8" ht="14">
      <c r="E928" s="62"/>
      <c r="G928" s="62"/>
      <c r="H928" s="62"/>
    </row>
    <row r="929" spans="5:8" ht="14">
      <c r="E929" s="62"/>
      <c r="G929" s="62"/>
      <c r="H929" s="62"/>
    </row>
    <row r="930" spans="5:8" ht="14">
      <c r="E930" s="62"/>
      <c r="G930" s="62"/>
      <c r="H930" s="62"/>
    </row>
    <row r="931" spans="5:8" ht="14">
      <c r="E931" s="62"/>
      <c r="G931" s="62"/>
      <c r="H931" s="62"/>
    </row>
    <row r="932" spans="5:8" ht="14">
      <c r="E932" s="62"/>
      <c r="G932" s="62"/>
      <c r="H932" s="62"/>
    </row>
    <row r="933" spans="5:8" ht="14">
      <c r="E933" s="62"/>
      <c r="G933" s="62"/>
      <c r="H933" s="62"/>
    </row>
    <row r="934" spans="5:8" ht="14">
      <c r="E934" s="62"/>
      <c r="G934" s="62"/>
      <c r="H934" s="62"/>
    </row>
    <row r="935" spans="5:8" ht="14">
      <c r="E935" s="62"/>
      <c r="G935" s="62"/>
      <c r="H935" s="62"/>
    </row>
    <row r="936" spans="5:8" ht="14">
      <c r="E936" s="62"/>
      <c r="G936" s="62"/>
      <c r="H936" s="62"/>
    </row>
    <row r="937" spans="5:8" ht="14">
      <c r="E937" s="62"/>
      <c r="G937" s="62"/>
      <c r="H937" s="62"/>
    </row>
    <row r="938" spans="5:8" ht="14">
      <c r="E938" s="62"/>
      <c r="G938" s="62"/>
      <c r="H938" s="62"/>
    </row>
    <row r="939" spans="5:8" ht="14">
      <c r="E939" s="62"/>
      <c r="G939" s="62"/>
      <c r="H939" s="62"/>
    </row>
    <row r="940" spans="5:8" ht="14">
      <c r="E940" s="62"/>
      <c r="G940" s="62"/>
      <c r="H940" s="62"/>
    </row>
    <row r="941" spans="5:8" ht="14">
      <c r="E941" s="62"/>
      <c r="G941" s="62"/>
      <c r="H941" s="62"/>
    </row>
    <row r="942" spans="5:8" ht="14">
      <c r="E942" s="62"/>
      <c r="G942" s="62"/>
      <c r="H942" s="62"/>
    </row>
    <row r="943" spans="5:8" ht="14">
      <c r="E943" s="62"/>
      <c r="G943" s="62"/>
      <c r="H943" s="62"/>
    </row>
    <row r="944" spans="5:8" ht="14">
      <c r="E944" s="62"/>
      <c r="G944" s="62"/>
      <c r="H944" s="62"/>
    </row>
    <row r="945" spans="5:8" ht="14">
      <c r="E945" s="62"/>
      <c r="G945" s="62"/>
      <c r="H945" s="62"/>
    </row>
    <row r="946" spans="5:8" ht="14">
      <c r="E946" s="62"/>
      <c r="G946" s="62"/>
      <c r="H946" s="62"/>
    </row>
    <row r="947" spans="5:8" ht="14">
      <c r="E947" s="62"/>
      <c r="G947" s="62"/>
      <c r="H947" s="62"/>
    </row>
    <row r="948" spans="5:8" ht="14">
      <c r="E948" s="62"/>
      <c r="G948" s="62"/>
      <c r="H948" s="62"/>
    </row>
    <row r="949" spans="5:8" ht="14">
      <c r="E949" s="62"/>
      <c r="G949" s="62"/>
      <c r="H949" s="62"/>
    </row>
    <row r="950" spans="5:8" ht="14">
      <c r="E950" s="62"/>
      <c r="G950" s="62"/>
      <c r="H950" s="62"/>
    </row>
    <row r="951" spans="5:8" ht="14">
      <c r="E951" s="62"/>
      <c r="G951" s="62"/>
      <c r="H951" s="62"/>
    </row>
    <row r="952" spans="5:8" ht="14">
      <c r="E952" s="62"/>
      <c r="G952" s="62"/>
      <c r="H952" s="62"/>
    </row>
    <row r="953" spans="5:8" ht="14">
      <c r="E953" s="62"/>
      <c r="G953" s="62"/>
      <c r="H953" s="62"/>
    </row>
    <row r="954" spans="5:8" ht="14">
      <c r="E954" s="62"/>
      <c r="G954" s="62"/>
      <c r="H954" s="62"/>
    </row>
    <row r="955" spans="5:8" ht="14">
      <c r="E955" s="62"/>
      <c r="G955" s="62"/>
      <c r="H955" s="62"/>
    </row>
    <row r="956" spans="5:8" ht="14">
      <c r="E956" s="62"/>
      <c r="G956" s="62"/>
      <c r="H956" s="62"/>
    </row>
    <row r="957" spans="5:8" ht="14">
      <c r="E957" s="62"/>
      <c r="G957" s="62"/>
      <c r="H957" s="62"/>
    </row>
    <row r="958" spans="5:8" ht="14">
      <c r="E958" s="62"/>
      <c r="G958" s="62"/>
      <c r="H958" s="62"/>
    </row>
    <row r="959" spans="5:8" ht="14">
      <c r="E959" s="62"/>
      <c r="G959" s="62"/>
      <c r="H959" s="62"/>
    </row>
    <row r="960" spans="5:8" ht="14">
      <c r="E960" s="62"/>
      <c r="G960" s="62"/>
      <c r="H960" s="62"/>
    </row>
    <row r="961" spans="5:8" ht="14">
      <c r="E961" s="62"/>
      <c r="G961" s="62"/>
      <c r="H961" s="62"/>
    </row>
    <row r="962" spans="5:8" ht="14">
      <c r="E962" s="62"/>
      <c r="G962" s="62"/>
      <c r="H962" s="62"/>
    </row>
    <row r="963" spans="5:8" ht="14">
      <c r="E963" s="62"/>
      <c r="G963" s="62"/>
      <c r="H963" s="62"/>
    </row>
    <row r="964" spans="5:8" ht="14">
      <c r="E964" s="62"/>
      <c r="G964" s="62"/>
      <c r="H964" s="62"/>
    </row>
    <row r="965" spans="5:8" ht="14">
      <c r="E965" s="62"/>
      <c r="G965" s="62"/>
      <c r="H965" s="62"/>
    </row>
    <row r="966" spans="5:8" ht="14">
      <c r="E966" s="62"/>
      <c r="G966" s="62"/>
      <c r="H966" s="62"/>
    </row>
    <row r="967" spans="5:8" ht="14">
      <c r="E967" s="62"/>
      <c r="G967" s="62"/>
      <c r="H967" s="62"/>
    </row>
    <row r="968" spans="5:8" ht="14">
      <c r="E968" s="62"/>
      <c r="G968" s="62"/>
      <c r="H968" s="62"/>
    </row>
    <row r="969" spans="5:8" ht="14">
      <c r="E969" s="62"/>
      <c r="G969" s="62"/>
      <c r="H969" s="62"/>
    </row>
    <row r="970" spans="5:8" ht="14">
      <c r="E970" s="62"/>
      <c r="G970" s="62"/>
      <c r="H970" s="62"/>
    </row>
    <row r="971" spans="5:8" ht="14">
      <c r="E971" s="62"/>
      <c r="G971" s="62"/>
      <c r="H971" s="62"/>
    </row>
    <row r="972" spans="5:8" ht="14">
      <c r="E972" s="62"/>
      <c r="G972" s="62"/>
      <c r="H972" s="62"/>
    </row>
    <row r="973" spans="5:8" ht="14">
      <c r="E973" s="62"/>
      <c r="G973" s="62"/>
      <c r="H973" s="62"/>
    </row>
    <row r="974" spans="5:8" ht="14">
      <c r="E974" s="62"/>
      <c r="G974" s="62"/>
      <c r="H974" s="62"/>
    </row>
    <row r="975" spans="5:8" ht="14">
      <c r="E975" s="62"/>
      <c r="G975" s="62"/>
      <c r="H975" s="62"/>
    </row>
    <row r="976" spans="5:8" ht="14">
      <c r="E976" s="62"/>
      <c r="G976" s="62"/>
      <c r="H976" s="62"/>
    </row>
    <row r="977" spans="5:8" ht="14">
      <c r="E977" s="62"/>
      <c r="G977" s="62"/>
      <c r="H977" s="62"/>
    </row>
    <row r="978" spans="5:8" ht="14">
      <c r="E978" s="62"/>
      <c r="G978" s="62"/>
      <c r="H978" s="62"/>
    </row>
    <row r="979" spans="5:8" ht="14">
      <c r="E979" s="62"/>
      <c r="G979" s="62"/>
      <c r="H979" s="62"/>
    </row>
    <row r="980" spans="5:8" ht="14">
      <c r="E980" s="62"/>
      <c r="G980" s="62"/>
      <c r="H980" s="62"/>
    </row>
    <row r="981" spans="5:8" ht="14">
      <c r="E981" s="62"/>
      <c r="G981" s="62"/>
      <c r="H981" s="62"/>
    </row>
    <row r="982" spans="5:8" ht="14">
      <c r="E982" s="62"/>
      <c r="G982" s="62"/>
      <c r="H982" s="62"/>
    </row>
    <row r="983" spans="5:8" ht="14">
      <c r="E983" s="62"/>
      <c r="G983" s="62"/>
      <c r="H983" s="62"/>
    </row>
    <row r="984" spans="5:8" ht="14">
      <c r="E984" s="62"/>
      <c r="G984" s="62"/>
      <c r="H984" s="62"/>
    </row>
    <row r="985" spans="5:8" ht="14">
      <c r="E985" s="62"/>
      <c r="G985" s="62"/>
      <c r="H985" s="62"/>
    </row>
    <row r="986" spans="5:8" ht="14">
      <c r="E986" s="62"/>
      <c r="G986" s="62"/>
      <c r="H986" s="62"/>
    </row>
    <row r="987" spans="5:8" ht="14">
      <c r="E987" s="62"/>
      <c r="G987" s="62"/>
      <c r="H987" s="62"/>
    </row>
    <row r="988" spans="5:8" ht="14">
      <c r="E988" s="62"/>
      <c r="G988" s="62"/>
      <c r="H988" s="62"/>
    </row>
    <row r="989" spans="5:8" ht="14">
      <c r="E989" s="62"/>
      <c r="G989" s="62"/>
      <c r="H989" s="62"/>
    </row>
    <row r="990" spans="5:8" ht="14">
      <c r="E990" s="62"/>
      <c r="G990" s="62"/>
      <c r="H990" s="62"/>
    </row>
    <row r="991" spans="5:8" ht="14">
      <c r="E991" s="62"/>
      <c r="G991" s="62"/>
      <c r="H991" s="62"/>
    </row>
    <row r="992" spans="5:8" ht="14">
      <c r="E992" s="62"/>
      <c r="G992" s="62"/>
      <c r="H992" s="62"/>
    </row>
    <row r="993" spans="5:8" ht="14">
      <c r="E993" s="62"/>
      <c r="G993" s="62"/>
      <c r="H993" s="62"/>
    </row>
    <row r="994" spans="5:8" ht="14">
      <c r="E994" s="62"/>
      <c r="G994" s="62"/>
      <c r="H994" s="62"/>
    </row>
    <row r="995" spans="5:8" ht="14">
      <c r="E995" s="62"/>
      <c r="G995" s="62"/>
      <c r="H995" s="62"/>
    </row>
    <row r="996" spans="5:8" ht="14">
      <c r="E996" s="62"/>
      <c r="G996" s="62"/>
      <c r="H996" s="62"/>
    </row>
    <row r="997" spans="5:8" ht="14">
      <c r="E997" s="62"/>
      <c r="G997" s="62"/>
      <c r="H997" s="62"/>
    </row>
    <row r="998" spans="5:8" ht="14">
      <c r="E998" s="62"/>
      <c r="G998" s="62"/>
      <c r="H998" s="62"/>
    </row>
    <row r="999" spans="5:8" ht="14">
      <c r="E999" s="62"/>
      <c r="G999" s="62"/>
      <c r="H999" s="62"/>
    </row>
    <row r="1000" spans="5:8" ht="14">
      <c r="E1000" s="62"/>
      <c r="G1000" s="62"/>
      <c r="H1000" s="62"/>
    </row>
  </sheetData>
  <hyperlinks>
    <hyperlink ref="I5" r:id="rId1" xr:uid="{00000000-0004-0000-0C00-000000000000}"/>
    <hyperlink ref="I7" r:id="rId2" xr:uid="{00000000-0004-0000-0C00-000001000000}"/>
    <hyperlink ref="I8" r:id="rId3" xr:uid="{00000000-0004-0000-0C00-000002000000}"/>
    <hyperlink ref="I9" r:id="rId4" xr:uid="{00000000-0004-0000-0C00-000003000000}"/>
    <hyperlink ref="I10" r:id="rId5" xr:uid="{00000000-0004-0000-0C00-000004000000}"/>
    <hyperlink ref="I11" r:id="rId6" xr:uid="{00000000-0004-0000-0C00-000005000000}"/>
    <hyperlink ref="I12" r:id="rId7" xr:uid="{00000000-0004-0000-0C00-000006000000}"/>
    <hyperlink ref="I13" r:id="rId8" xr:uid="{00000000-0004-0000-0C00-000007000000}"/>
    <hyperlink ref="I14" r:id="rId9" xr:uid="{00000000-0004-0000-0C00-000008000000}"/>
    <hyperlink ref="I15" r:id="rId10" xr:uid="{00000000-0004-0000-0C00-000009000000}"/>
    <hyperlink ref="I17" r:id="rId11" xr:uid="{00000000-0004-0000-0C00-00000A000000}"/>
    <hyperlink ref="I18" r:id="rId12" xr:uid="{00000000-0004-0000-0C00-00000B000000}"/>
    <hyperlink ref="I19" r:id="rId13" xr:uid="{00000000-0004-0000-0C00-00000C000000}"/>
    <hyperlink ref="I20" r:id="rId14" xr:uid="{00000000-0004-0000-0C00-00000D000000}"/>
    <hyperlink ref="I21" r:id="rId15" xr:uid="{00000000-0004-0000-0C00-00000E000000}"/>
    <hyperlink ref="I22" r:id="rId16" xr:uid="{00000000-0004-0000-0C00-00000F000000}"/>
    <hyperlink ref="I23" r:id="rId17" xr:uid="{00000000-0004-0000-0C00-000010000000}"/>
    <hyperlink ref="I24" r:id="rId18" xr:uid="{00000000-0004-0000-0C00-000011000000}"/>
    <hyperlink ref="I25" r:id="rId19" xr:uid="{00000000-0004-0000-0C00-000012000000}"/>
    <hyperlink ref="I26" r:id="rId20" xr:uid="{00000000-0004-0000-0C00-000013000000}"/>
    <hyperlink ref="I27" r:id="rId21" xr:uid="{00000000-0004-0000-0C00-000014000000}"/>
    <hyperlink ref="I28" r:id="rId22" xr:uid="{00000000-0004-0000-0C00-000015000000}"/>
    <hyperlink ref="I29" r:id="rId23" xr:uid="{00000000-0004-0000-0C00-000016000000}"/>
    <hyperlink ref="I30" r:id="rId24" xr:uid="{00000000-0004-0000-0C00-000017000000}"/>
    <hyperlink ref="I31" r:id="rId25" xr:uid="{00000000-0004-0000-0C00-000018000000}"/>
    <hyperlink ref="I32" r:id="rId26" xr:uid="{00000000-0004-0000-0C00-000019000000}"/>
    <hyperlink ref="I33" r:id="rId27" xr:uid="{00000000-0004-0000-0C00-00001A000000}"/>
    <hyperlink ref="I34" r:id="rId28" xr:uid="{00000000-0004-0000-0C00-00001B000000}"/>
    <hyperlink ref="I35" r:id="rId29" xr:uid="{00000000-0004-0000-0C00-00001C000000}"/>
    <hyperlink ref="I36" r:id="rId30" xr:uid="{00000000-0004-0000-0C00-00001D000000}"/>
    <hyperlink ref="I37" r:id="rId31" xr:uid="{00000000-0004-0000-0C00-00001E000000}"/>
    <hyperlink ref="I38" r:id="rId32" xr:uid="{00000000-0004-0000-0C00-00001F000000}"/>
    <hyperlink ref="I39" r:id="rId33" xr:uid="{00000000-0004-0000-0C00-000020000000}"/>
    <hyperlink ref="I40" r:id="rId34" xr:uid="{00000000-0004-0000-0C00-000021000000}"/>
    <hyperlink ref="I41" r:id="rId35" xr:uid="{00000000-0004-0000-0C00-000022000000}"/>
    <hyperlink ref="I42" r:id="rId36" xr:uid="{00000000-0004-0000-0C00-000023000000}"/>
    <hyperlink ref="I43" r:id="rId37" xr:uid="{00000000-0004-0000-0C00-000024000000}"/>
    <hyperlink ref="I44" r:id="rId38" xr:uid="{00000000-0004-0000-0C00-000025000000}"/>
    <hyperlink ref="I45" r:id="rId39" xr:uid="{00000000-0004-0000-0C00-000026000000}"/>
    <hyperlink ref="I46" r:id="rId40" xr:uid="{00000000-0004-0000-0C00-000027000000}"/>
    <hyperlink ref="I47" r:id="rId41" xr:uid="{00000000-0004-0000-0C00-000028000000}"/>
    <hyperlink ref="I48" r:id="rId42" xr:uid="{00000000-0004-0000-0C00-000029000000}"/>
    <hyperlink ref="I49" r:id="rId43" xr:uid="{00000000-0004-0000-0C00-00002A000000}"/>
    <hyperlink ref="I50" r:id="rId44" xr:uid="{00000000-0004-0000-0C00-00002B000000}"/>
    <hyperlink ref="I51" r:id="rId45" xr:uid="{00000000-0004-0000-0C00-00002C000000}"/>
    <hyperlink ref="I53" r:id="rId46" xr:uid="{00000000-0004-0000-0C00-00002D000000}"/>
    <hyperlink ref="I54" r:id="rId47" xr:uid="{00000000-0004-0000-0C00-00002E000000}"/>
    <hyperlink ref="I55" r:id="rId48" xr:uid="{00000000-0004-0000-0C00-00002F000000}"/>
    <hyperlink ref="I56" r:id="rId49" xr:uid="{00000000-0004-0000-0C00-000030000000}"/>
    <hyperlink ref="I57" r:id="rId50" xr:uid="{00000000-0004-0000-0C00-000031000000}"/>
    <hyperlink ref="I58" r:id="rId51" xr:uid="{00000000-0004-0000-0C00-000032000000}"/>
    <hyperlink ref="I59" r:id="rId52" xr:uid="{00000000-0004-0000-0C00-000033000000}"/>
    <hyperlink ref="I61" r:id="rId53" xr:uid="{00000000-0004-0000-0C00-000034000000}"/>
    <hyperlink ref="I62" r:id="rId54" xr:uid="{00000000-0004-0000-0C00-000035000000}"/>
    <hyperlink ref="I63" r:id="rId55" xr:uid="{00000000-0004-0000-0C00-000036000000}"/>
    <hyperlink ref="I66" r:id="rId56" xr:uid="{00000000-0004-0000-0C00-000037000000}"/>
    <hyperlink ref="I67" r:id="rId57" xr:uid="{00000000-0004-0000-0C00-000038000000}"/>
    <hyperlink ref="I68" r:id="rId58" xr:uid="{00000000-0004-0000-0C00-000039000000}"/>
    <hyperlink ref="I69" r:id="rId59" xr:uid="{00000000-0004-0000-0C00-00003A000000}"/>
    <hyperlink ref="I70" r:id="rId60" xr:uid="{00000000-0004-0000-0C00-00003B000000}"/>
    <hyperlink ref="I71" r:id="rId61" xr:uid="{00000000-0004-0000-0C00-00003C000000}"/>
    <hyperlink ref="I72" r:id="rId62" xr:uid="{00000000-0004-0000-0C00-00003D000000}"/>
    <hyperlink ref="I73" r:id="rId63" xr:uid="{00000000-0004-0000-0C00-00003E000000}"/>
    <hyperlink ref="I74" r:id="rId64" xr:uid="{00000000-0004-0000-0C00-00003F000000}"/>
    <hyperlink ref="I75" r:id="rId65" xr:uid="{00000000-0004-0000-0C00-000040000000}"/>
    <hyperlink ref="I78" r:id="rId66" xr:uid="{00000000-0004-0000-0C00-000041000000}"/>
    <hyperlink ref="I79" r:id="rId67" xr:uid="{00000000-0004-0000-0C00-000042000000}"/>
    <hyperlink ref="I81" r:id="rId68" xr:uid="{00000000-0004-0000-0C00-000043000000}"/>
    <hyperlink ref="I82" r:id="rId69" xr:uid="{00000000-0004-0000-0C00-000044000000}"/>
    <hyperlink ref="I90" r:id="rId70" xr:uid="{00000000-0004-0000-0C00-000045000000}"/>
    <hyperlink ref="I92" r:id="rId71" xr:uid="{00000000-0004-0000-0C00-000046000000}"/>
    <hyperlink ref="I94" r:id="rId72" xr:uid="{00000000-0004-0000-0C00-000047000000}"/>
    <hyperlink ref="I107" r:id="rId73" xr:uid="{00000000-0004-0000-0C00-000048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Z1002"/>
  <sheetViews>
    <sheetView workbookViewId="0">
      <pane ySplit="1" topLeftCell="A2" activePane="bottomLeft" state="frozen"/>
      <selection pane="bottomLeft" activeCell="B3" sqref="B3"/>
    </sheetView>
  </sheetViews>
  <sheetFormatPr baseColWidth="10" defaultColWidth="12.6640625" defaultRowHeight="15" customHeight="1"/>
  <cols>
    <col min="1" max="1" width="16.5" customWidth="1"/>
    <col min="2" max="2" width="10.33203125" customWidth="1"/>
    <col min="3" max="3" width="14.1640625" customWidth="1"/>
    <col min="4" max="4" width="19.1640625" customWidth="1"/>
    <col min="5" max="5" width="49" customWidth="1"/>
    <col min="6" max="6" width="11.5" customWidth="1"/>
    <col min="7" max="7" width="22.1640625" customWidth="1"/>
    <col min="8" max="9" width="37.6640625" customWidth="1"/>
  </cols>
  <sheetData>
    <row r="1" spans="1:26" ht="22.5" customHeight="1">
      <c r="A1" s="135" t="s">
        <v>1</v>
      </c>
      <c r="B1" s="135" t="s">
        <v>2816</v>
      </c>
      <c r="C1" s="135" t="s">
        <v>2817</v>
      </c>
      <c r="D1" s="135" t="s">
        <v>2818</v>
      </c>
      <c r="E1" s="135" t="s">
        <v>2819</v>
      </c>
      <c r="F1" s="135" t="s">
        <v>2820</v>
      </c>
      <c r="G1" s="135" t="s">
        <v>4640</v>
      </c>
      <c r="H1" s="135" t="s">
        <v>4799</v>
      </c>
      <c r="I1" s="135" t="s">
        <v>2825</v>
      </c>
      <c r="J1" s="62"/>
      <c r="K1" s="62"/>
      <c r="L1" s="62"/>
      <c r="M1" s="62"/>
      <c r="N1" s="62"/>
      <c r="O1" s="62"/>
      <c r="P1" s="62"/>
      <c r="Q1" s="62"/>
      <c r="R1" s="62"/>
      <c r="S1" s="62"/>
      <c r="T1" s="62"/>
      <c r="U1" s="62"/>
      <c r="V1" s="62"/>
      <c r="W1" s="62"/>
      <c r="X1" s="62"/>
      <c r="Y1" s="62"/>
      <c r="Z1" s="62"/>
    </row>
    <row r="2" spans="1:26" ht="22.5" customHeight="1">
      <c r="A2" s="136" t="s">
        <v>4766</v>
      </c>
      <c r="B2" s="137">
        <v>2</v>
      </c>
      <c r="C2" s="136" t="s">
        <v>2848</v>
      </c>
      <c r="D2" s="136" t="s">
        <v>3515</v>
      </c>
      <c r="E2" s="136" t="s">
        <v>3516</v>
      </c>
      <c r="F2" s="137">
        <v>0</v>
      </c>
      <c r="G2" s="136" t="s">
        <v>2846</v>
      </c>
      <c r="H2" s="136" t="s">
        <v>5085</v>
      </c>
      <c r="I2" s="138" t="s">
        <v>3519</v>
      </c>
      <c r="J2" s="62"/>
      <c r="K2" s="62"/>
      <c r="L2" s="62"/>
      <c r="M2" s="62"/>
      <c r="N2" s="62"/>
      <c r="O2" s="62"/>
      <c r="P2" s="62"/>
      <c r="Q2" s="62"/>
      <c r="R2" s="62"/>
      <c r="S2" s="62"/>
      <c r="T2" s="62"/>
      <c r="U2" s="62"/>
      <c r="V2" s="62"/>
      <c r="W2" s="62"/>
      <c r="X2" s="62"/>
      <c r="Y2" s="62"/>
      <c r="Z2" s="62"/>
    </row>
    <row r="3" spans="1:26" ht="22.5" customHeight="1">
      <c r="A3" s="139" t="s">
        <v>1482</v>
      </c>
      <c r="B3" s="140">
        <v>1</v>
      </c>
      <c r="C3" s="139" t="s">
        <v>2846</v>
      </c>
      <c r="D3" s="139" t="s">
        <v>2846</v>
      </c>
      <c r="E3" s="139" t="s">
        <v>3520</v>
      </c>
      <c r="F3" s="140">
        <v>0</v>
      </c>
      <c r="G3" s="139" t="s">
        <v>2846</v>
      </c>
      <c r="H3" s="139" t="s">
        <v>5086</v>
      </c>
      <c r="I3" s="141" t="s">
        <v>3521</v>
      </c>
      <c r="J3" s="62"/>
      <c r="K3" s="62"/>
      <c r="L3" s="62"/>
      <c r="M3" s="62"/>
      <c r="N3" s="62"/>
      <c r="O3" s="62"/>
      <c r="P3" s="62"/>
      <c r="Q3" s="62"/>
      <c r="R3" s="62"/>
      <c r="S3" s="62"/>
      <c r="T3" s="62"/>
      <c r="U3" s="62"/>
      <c r="V3" s="62"/>
      <c r="W3" s="62"/>
      <c r="X3" s="62"/>
      <c r="Y3" s="62"/>
      <c r="Z3" s="62"/>
    </row>
    <row r="4" spans="1:26" ht="22.5" customHeight="1">
      <c r="A4" s="136" t="s">
        <v>2187</v>
      </c>
      <c r="B4" s="137">
        <v>1</v>
      </c>
      <c r="C4" s="136" t="s">
        <v>2848</v>
      </c>
      <c r="D4" s="136" t="s">
        <v>2846</v>
      </c>
      <c r="E4" s="136" t="s">
        <v>3522</v>
      </c>
      <c r="F4" s="137">
        <v>0</v>
      </c>
      <c r="G4" s="136" t="s">
        <v>2846</v>
      </c>
      <c r="H4" s="136" t="s">
        <v>5087</v>
      </c>
      <c r="I4" s="138" t="s">
        <v>3523</v>
      </c>
      <c r="J4" s="62"/>
      <c r="K4" s="62"/>
      <c r="L4" s="62"/>
      <c r="M4" s="62"/>
      <c r="N4" s="62"/>
      <c r="O4" s="62"/>
      <c r="P4" s="62"/>
      <c r="Q4" s="62"/>
      <c r="R4" s="62"/>
      <c r="S4" s="62"/>
      <c r="T4" s="62"/>
      <c r="U4" s="62"/>
      <c r="V4" s="62"/>
      <c r="W4" s="62"/>
      <c r="X4" s="62"/>
      <c r="Y4" s="62"/>
      <c r="Z4" s="62"/>
    </row>
    <row r="5" spans="1:26" ht="22.5" customHeight="1">
      <c r="A5" s="139" t="s">
        <v>909</v>
      </c>
      <c r="B5" s="140">
        <v>2</v>
      </c>
      <c r="C5" s="139" t="s">
        <v>3419</v>
      </c>
      <c r="D5" s="139" t="s">
        <v>3524</v>
      </c>
      <c r="E5" s="139" t="s">
        <v>3525</v>
      </c>
      <c r="F5" s="140">
        <v>1</v>
      </c>
      <c r="G5" s="139" t="s">
        <v>5088</v>
      </c>
      <c r="H5" s="139" t="s">
        <v>5089</v>
      </c>
      <c r="I5" s="141" t="s">
        <v>5090</v>
      </c>
      <c r="J5" s="62"/>
      <c r="K5" s="62"/>
      <c r="L5" s="62"/>
      <c r="M5" s="62"/>
      <c r="N5" s="62"/>
      <c r="O5" s="62"/>
      <c r="P5" s="62"/>
      <c r="Q5" s="62"/>
      <c r="R5" s="62"/>
      <c r="S5" s="62"/>
      <c r="T5" s="62"/>
      <c r="U5" s="62"/>
      <c r="V5" s="62"/>
      <c r="W5" s="62"/>
      <c r="X5" s="62"/>
      <c r="Y5" s="62"/>
      <c r="Z5" s="62"/>
    </row>
    <row r="6" spans="1:26" ht="22.5" customHeight="1">
      <c r="A6" s="136" t="s">
        <v>1644</v>
      </c>
      <c r="B6" s="137">
        <v>1</v>
      </c>
      <c r="C6" s="136" t="s">
        <v>2848</v>
      </c>
      <c r="D6" s="136" t="s">
        <v>2846</v>
      </c>
      <c r="E6" s="136" t="s">
        <v>3527</v>
      </c>
      <c r="F6" s="137">
        <v>0</v>
      </c>
      <c r="G6" s="136" t="s">
        <v>2846</v>
      </c>
      <c r="H6" s="136" t="s">
        <v>5091</v>
      </c>
      <c r="I6" s="138" t="s">
        <v>3526</v>
      </c>
      <c r="J6" s="62"/>
      <c r="K6" s="62"/>
      <c r="L6" s="62"/>
      <c r="M6" s="62"/>
      <c r="N6" s="62"/>
      <c r="O6" s="62"/>
      <c r="P6" s="62"/>
      <c r="Q6" s="62"/>
      <c r="R6" s="62"/>
      <c r="S6" s="62"/>
      <c r="T6" s="62"/>
      <c r="U6" s="62"/>
      <c r="V6" s="62"/>
      <c r="W6" s="62"/>
      <c r="X6" s="62"/>
      <c r="Y6" s="62"/>
      <c r="Z6" s="62"/>
    </row>
    <row r="7" spans="1:26" ht="22.5" customHeight="1">
      <c r="A7" s="139" t="s">
        <v>716</v>
      </c>
      <c r="B7" s="140">
        <v>1</v>
      </c>
      <c r="C7" s="139" t="s">
        <v>2848</v>
      </c>
      <c r="D7" s="139" t="s">
        <v>2846</v>
      </c>
      <c r="E7" s="139" t="s">
        <v>3529</v>
      </c>
      <c r="F7" s="140">
        <v>1</v>
      </c>
      <c r="G7" s="139" t="s">
        <v>5092</v>
      </c>
      <c r="H7" s="139" t="s">
        <v>5093</v>
      </c>
      <c r="I7" s="141" t="s">
        <v>3583</v>
      </c>
      <c r="J7" s="62"/>
      <c r="K7" s="62"/>
      <c r="L7" s="62"/>
      <c r="M7" s="62"/>
      <c r="N7" s="62"/>
      <c r="O7" s="62"/>
      <c r="P7" s="62"/>
      <c r="Q7" s="62"/>
      <c r="R7" s="62"/>
      <c r="S7" s="62"/>
      <c r="T7" s="62"/>
      <c r="U7" s="62"/>
      <c r="V7" s="62"/>
      <c r="W7" s="62"/>
      <c r="X7" s="62"/>
      <c r="Y7" s="62"/>
      <c r="Z7" s="62"/>
    </row>
    <row r="8" spans="1:26" ht="22.5" customHeight="1">
      <c r="A8" s="136" t="s">
        <v>1471</v>
      </c>
      <c r="B8" s="137">
        <v>1</v>
      </c>
      <c r="C8" s="136" t="s">
        <v>2848</v>
      </c>
      <c r="D8" s="136" t="s">
        <v>2846</v>
      </c>
      <c r="E8" s="136" t="s">
        <v>3531</v>
      </c>
      <c r="F8" s="137">
        <v>1</v>
      </c>
      <c r="G8" s="136" t="s">
        <v>5094</v>
      </c>
      <c r="H8" s="136" t="s">
        <v>5095</v>
      </c>
      <c r="I8" s="138" t="s">
        <v>3586</v>
      </c>
      <c r="J8" s="62"/>
      <c r="K8" s="62"/>
      <c r="L8" s="62"/>
      <c r="M8" s="62"/>
      <c r="N8" s="62"/>
      <c r="O8" s="62"/>
      <c r="P8" s="62"/>
      <c r="Q8" s="62"/>
      <c r="R8" s="62"/>
      <c r="S8" s="62"/>
      <c r="T8" s="62"/>
      <c r="U8" s="62"/>
      <c r="V8" s="62"/>
      <c r="W8" s="62"/>
      <c r="X8" s="62"/>
      <c r="Y8" s="62"/>
      <c r="Z8" s="62"/>
    </row>
    <row r="9" spans="1:26" ht="22.5" customHeight="1">
      <c r="A9" s="139" t="s">
        <v>1338</v>
      </c>
      <c r="B9" s="140">
        <v>1</v>
      </c>
      <c r="C9" s="139" t="s">
        <v>2848</v>
      </c>
      <c r="D9" s="139" t="s">
        <v>2846</v>
      </c>
      <c r="E9" s="139" t="s">
        <v>3533</v>
      </c>
      <c r="F9" s="140">
        <v>1</v>
      </c>
      <c r="G9" s="139" t="s">
        <v>5096</v>
      </c>
      <c r="H9" s="139" t="s">
        <v>5097</v>
      </c>
      <c r="I9" s="141" t="s">
        <v>5098</v>
      </c>
      <c r="J9" s="62"/>
      <c r="K9" s="62"/>
      <c r="L9" s="62"/>
      <c r="M9" s="62"/>
      <c r="N9" s="62"/>
      <c r="O9" s="62"/>
      <c r="P9" s="62"/>
      <c r="Q9" s="62"/>
      <c r="R9" s="62"/>
      <c r="S9" s="62"/>
      <c r="T9" s="62"/>
      <c r="U9" s="62"/>
      <c r="V9" s="62"/>
      <c r="W9" s="62"/>
      <c r="X9" s="62"/>
      <c r="Y9" s="62"/>
      <c r="Z9" s="62"/>
    </row>
    <row r="10" spans="1:26" ht="22.5" customHeight="1">
      <c r="A10" s="136" t="s">
        <v>537</v>
      </c>
      <c r="B10" s="137">
        <v>1</v>
      </c>
      <c r="C10" s="136" t="s">
        <v>2848</v>
      </c>
      <c r="D10" s="136" t="s">
        <v>2846</v>
      </c>
      <c r="E10" s="136" t="s">
        <v>3535</v>
      </c>
      <c r="F10" s="137">
        <v>0</v>
      </c>
      <c r="G10" s="136" t="s">
        <v>2846</v>
      </c>
      <c r="H10" s="136" t="s">
        <v>5099</v>
      </c>
      <c r="I10" s="138" t="s">
        <v>3528</v>
      </c>
      <c r="J10" s="62"/>
      <c r="K10" s="62"/>
      <c r="L10" s="62"/>
      <c r="M10" s="62"/>
      <c r="N10" s="62"/>
      <c r="O10" s="62"/>
      <c r="P10" s="62"/>
      <c r="Q10" s="62"/>
      <c r="R10" s="62"/>
      <c r="S10" s="62"/>
      <c r="T10" s="62"/>
      <c r="U10" s="62"/>
      <c r="V10" s="62"/>
      <c r="W10" s="62"/>
      <c r="X10" s="62"/>
      <c r="Y10" s="62"/>
      <c r="Z10" s="62"/>
    </row>
    <row r="11" spans="1:26" ht="22.5" customHeight="1">
      <c r="A11" s="139" t="s">
        <v>1425</v>
      </c>
      <c r="B11" s="140">
        <v>1</v>
      </c>
      <c r="C11" s="139" t="s">
        <v>2848</v>
      </c>
      <c r="D11" s="139" t="s">
        <v>2846</v>
      </c>
      <c r="E11" s="139" t="s">
        <v>3537</v>
      </c>
      <c r="F11" s="140">
        <v>0</v>
      </c>
      <c r="G11" s="139" t="s">
        <v>2846</v>
      </c>
      <c r="H11" s="139" t="s">
        <v>5100</v>
      </c>
      <c r="I11" s="141" t="s">
        <v>3530</v>
      </c>
      <c r="J11" s="62"/>
      <c r="K11" s="62"/>
      <c r="L11" s="62"/>
      <c r="M11" s="62"/>
      <c r="N11" s="62"/>
      <c r="O11" s="62"/>
      <c r="P11" s="62"/>
      <c r="Q11" s="62"/>
      <c r="R11" s="62"/>
      <c r="S11" s="62"/>
      <c r="T11" s="62"/>
      <c r="U11" s="62"/>
      <c r="V11" s="62"/>
      <c r="W11" s="62"/>
      <c r="X11" s="62"/>
      <c r="Y11" s="62"/>
      <c r="Z11" s="62"/>
    </row>
    <row r="12" spans="1:26" ht="22.5" customHeight="1">
      <c r="A12" s="136" t="s">
        <v>2194</v>
      </c>
      <c r="B12" s="137">
        <v>1</v>
      </c>
      <c r="C12" s="136" t="s">
        <v>2848</v>
      </c>
      <c r="D12" s="136" t="s">
        <v>2846</v>
      </c>
      <c r="E12" s="136" t="s">
        <v>3539</v>
      </c>
      <c r="F12" s="137">
        <v>0</v>
      </c>
      <c r="G12" s="136" t="s">
        <v>2846</v>
      </c>
      <c r="H12" s="136" t="s">
        <v>5101</v>
      </c>
      <c r="I12" s="138" t="s">
        <v>3532</v>
      </c>
      <c r="J12" s="62"/>
      <c r="K12" s="62"/>
      <c r="L12" s="62"/>
      <c r="M12" s="62"/>
      <c r="N12" s="62"/>
      <c r="O12" s="62"/>
      <c r="P12" s="62"/>
      <c r="Q12" s="62"/>
      <c r="R12" s="62"/>
      <c r="S12" s="62"/>
      <c r="T12" s="62"/>
      <c r="U12" s="62"/>
      <c r="V12" s="62"/>
      <c r="W12" s="62"/>
      <c r="X12" s="62"/>
      <c r="Y12" s="62"/>
      <c r="Z12" s="62"/>
    </row>
    <row r="13" spans="1:26" ht="22.5" customHeight="1">
      <c r="A13" s="139" t="s">
        <v>1788</v>
      </c>
      <c r="B13" s="140">
        <v>2</v>
      </c>
      <c r="C13" s="139" t="s">
        <v>2848</v>
      </c>
      <c r="D13" s="139" t="s">
        <v>3541</v>
      </c>
      <c r="E13" s="139" t="s">
        <v>3542</v>
      </c>
      <c r="F13" s="140">
        <v>1</v>
      </c>
      <c r="G13" s="139" t="s">
        <v>5102</v>
      </c>
      <c r="H13" s="139" t="s">
        <v>5103</v>
      </c>
      <c r="I13" s="141" t="s">
        <v>3592</v>
      </c>
      <c r="J13" s="62"/>
      <c r="K13" s="62"/>
      <c r="L13" s="62"/>
      <c r="M13" s="62"/>
      <c r="N13" s="62"/>
      <c r="O13" s="62"/>
      <c r="P13" s="62"/>
      <c r="Q13" s="62"/>
      <c r="R13" s="62"/>
      <c r="S13" s="62"/>
      <c r="T13" s="62"/>
      <c r="U13" s="62"/>
      <c r="V13" s="62"/>
      <c r="W13" s="62"/>
      <c r="X13" s="62"/>
      <c r="Y13" s="62"/>
      <c r="Z13" s="62"/>
    </row>
    <row r="14" spans="1:26" ht="22.5" customHeight="1">
      <c r="A14" s="136" t="s">
        <v>1210</v>
      </c>
      <c r="B14" s="137">
        <v>1</v>
      </c>
      <c r="C14" s="136" t="s">
        <v>2848</v>
      </c>
      <c r="D14" s="136" t="s">
        <v>2846</v>
      </c>
      <c r="E14" s="136" t="s">
        <v>3544</v>
      </c>
      <c r="F14" s="137">
        <v>0</v>
      </c>
      <c r="G14" s="136" t="s">
        <v>2846</v>
      </c>
      <c r="H14" s="136" t="s">
        <v>5104</v>
      </c>
      <c r="I14" s="138" t="s">
        <v>3534</v>
      </c>
      <c r="J14" s="62"/>
      <c r="K14" s="62"/>
      <c r="L14" s="62"/>
      <c r="M14" s="62"/>
      <c r="N14" s="62"/>
      <c r="O14" s="62"/>
      <c r="P14" s="62"/>
      <c r="Q14" s="62"/>
      <c r="R14" s="62"/>
      <c r="S14" s="62"/>
      <c r="T14" s="62"/>
      <c r="U14" s="62"/>
      <c r="V14" s="62"/>
      <c r="W14" s="62"/>
      <c r="X14" s="62"/>
      <c r="Y14" s="62"/>
      <c r="Z14" s="62"/>
    </row>
    <row r="15" spans="1:26" ht="22.5" customHeight="1">
      <c r="A15" s="139" t="s">
        <v>2344</v>
      </c>
      <c r="B15" s="140">
        <v>2</v>
      </c>
      <c r="C15" s="139" t="s">
        <v>2848</v>
      </c>
      <c r="D15" s="139" t="s">
        <v>3546</v>
      </c>
      <c r="E15" s="139" t="s">
        <v>3547</v>
      </c>
      <c r="F15" s="140">
        <v>1</v>
      </c>
      <c r="G15" s="139" t="s">
        <v>5105</v>
      </c>
      <c r="H15" s="139" t="s">
        <v>5106</v>
      </c>
      <c r="I15" s="141" t="s">
        <v>3595</v>
      </c>
      <c r="J15" s="62"/>
      <c r="K15" s="62"/>
      <c r="L15" s="62"/>
      <c r="M15" s="62"/>
      <c r="N15" s="62"/>
      <c r="O15" s="62"/>
      <c r="P15" s="62"/>
      <c r="Q15" s="62"/>
      <c r="R15" s="62"/>
      <c r="S15" s="62"/>
      <c r="T15" s="62"/>
      <c r="U15" s="62"/>
      <c r="V15" s="62"/>
      <c r="W15" s="62"/>
      <c r="X15" s="62"/>
      <c r="Y15" s="62"/>
      <c r="Z15" s="62"/>
    </row>
    <row r="16" spans="1:26" ht="22.5" customHeight="1">
      <c r="A16" s="136" t="s">
        <v>859</v>
      </c>
      <c r="B16" s="137">
        <v>2</v>
      </c>
      <c r="C16" s="136" t="s">
        <v>3419</v>
      </c>
      <c r="D16" s="136" t="s">
        <v>3549</v>
      </c>
      <c r="E16" s="136" t="s">
        <v>3550</v>
      </c>
      <c r="F16" s="137">
        <v>1</v>
      </c>
      <c r="G16" s="136" t="s">
        <v>5107</v>
      </c>
      <c r="H16" s="136" t="s">
        <v>5108</v>
      </c>
      <c r="I16" s="142" t="s">
        <v>5109</v>
      </c>
      <c r="J16" s="62"/>
      <c r="K16" s="62"/>
      <c r="L16" s="62"/>
      <c r="M16" s="62"/>
      <c r="N16" s="62"/>
      <c r="O16" s="62"/>
      <c r="P16" s="62"/>
      <c r="Q16" s="62"/>
      <c r="R16" s="62"/>
      <c r="S16" s="62"/>
      <c r="T16" s="62"/>
      <c r="U16" s="62"/>
      <c r="V16" s="62"/>
      <c r="W16" s="62"/>
      <c r="X16" s="62"/>
      <c r="Y16" s="62"/>
      <c r="Z16" s="62"/>
    </row>
    <row r="17" spans="1:26" ht="22.5" customHeight="1">
      <c r="A17" s="139" t="s">
        <v>2063</v>
      </c>
      <c r="B17" s="140">
        <v>2</v>
      </c>
      <c r="C17" s="139" t="s">
        <v>3419</v>
      </c>
      <c r="D17" s="139" t="s">
        <v>3552</v>
      </c>
      <c r="E17" s="139" t="s">
        <v>3553</v>
      </c>
      <c r="F17" s="140">
        <v>1</v>
      </c>
      <c r="G17" s="139" t="s">
        <v>5110</v>
      </c>
      <c r="H17" s="139" t="s">
        <v>5111</v>
      </c>
      <c r="I17" s="143" t="s">
        <v>5112</v>
      </c>
      <c r="J17" s="62"/>
      <c r="K17" s="62"/>
      <c r="L17" s="62"/>
      <c r="M17" s="62"/>
      <c r="N17" s="62"/>
      <c r="O17" s="62"/>
      <c r="P17" s="62"/>
      <c r="Q17" s="62"/>
      <c r="R17" s="62"/>
      <c r="S17" s="62"/>
      <c r="T17" s="62"/>
      <c r="U17" s="62"/>
      <c r="V17" s="62"/>
      <c r="W17" s="62"/>
      <c r="X17" s="62"/>
      <c r="Y17" s="62"/>
      <c r="Z17" s="62"/>
    </row>
    <row r="18" spans="1:26" ht="22.5" customHeight="1">
      <c r="A18" s="136" t="s">
        <v>956</v>
      </c>
      <c r="B18" s="137">
        <v>2</v>
      </c>
      <c r="C18" s="136" t="s">
        <v>2848</v>
      </c>
      <c r="D18" s="136" t="s">
        <v>3555</v>
      </c>
      <c r="E18" s="136" t="s">
        <v>3556</v>
      </c>
      <c r="F18" s="137">
        <v>1</v>
      </c>
      <c r="G18" s="136" t="s">
        <v>5113</v>
      </c>
      <c r="H18" s="136" t="s">
        <v>5114</v>
      </c>
      <c r="I18" s="138" t="s">
        <v>3605</v>
      </c>
      <c r="J18" s="62"/>
      <c r="K18" s="62"/>
      <c r="L18" s="62"/>
      <c r="M18" s="62"/>
      <c r="N18" s="62"/>
      <c r="O18" s="62"/>
      <c r="P18" s="62"/>
      <c r="Q18" s="62"/>
      <c r="R18" s="62"/>
      <c r="S18" s="62"/>
      <c r="T18" s="62"/>
      <c r="U18" s="62"/>
      <c r="V18" s="62"/>
      <c r="W18" s="62"/>
      <c r="X18" s="62"/>
      <c r="Y18" s="62"/>
      <c r="Z18" s="62"/>
    </row>
    <row r="19" spans="1:26" ht="22.5" customHeight="1">
      <c r="A19" s="139" t="s">
        <v>1135</v>
      </c>
      <c r="B19" s="140">
        <v>2</v>
      </c>
      <c r="C19" s="139" t="s">
        <v>3419</v>
      </c>
      <c r="D19" s="139" t="s">
        <v>3558</v>
      </c>
      <c r="E19" s="139" t="s">
        <v>3559</v>
      </c>
      <c r="F19" s="140">
        <v>1</v>
      </c>
      <c r="G19" s="139" t="s">
        <v>5115</v>
      </c>
      <c r="H19" s="139" t="s">
        <v>5116</v>
      </c>
      <c r="I19" s="141" t="s">
        <v>3608</v>
      </c>
      <c r="J19" s="62"/>
      <c r="K19" s="62"/>
      <c r="L19" s="62"/>
      <c r="M19" s="62"/>
      <c r="N19" s="62"/>
      <c r="O19" s="62"/>
      <c r="P19" s="62"/>
      <c r="Q19" s="62"/>
      <c r="R19" s="62"/>
      <c r="S19" s="62"/>
      <c r="T19" s="62"/>
      <c r="U19" s="62"/>
      <c r="V19" s="62"/>
      <c r="W19" s="62"/>
      <c r="X19" s="62"/>
      <c r="Y19" s="62"/>
      <c r="Z19" s="62"/>
    </row>
    <row r="20" spans="1:26" ht="22.5" customHeight="1">
      <c r="A20" s="136" t="s">
        <v>990</v>
      </c>
      <c r="B20" s="137">
        <v>1</v>
      </c>
      <c r="C20" s="136" t="s">
        <v>2848</v>
      </c>
      <c r="D20" s="136" t="s">
        <v>2846</v>
      </c>
      <c r="E20" s="136" t="s">
        <v>3561</v>
      </c>
      <c r="F20" s="137">
        <v>0</v>
      </c>
      <c r="G20" s="136" t="s">
        <v>2846</v>
      </c>
      <c r="H20" s="136" t="s">
        <v>5117</v>
      </c>
      <c r="I20" s="138" t="s">
        <v>3536</v>
      </c>
      <c r="J20" s="62"/>
      <c r="K20" s="62"/>
      <c r="L20" s="62"/>
      <c r="M20" s="62"/>
      <c r="N20" s="62"/>
      <c r="O20" s="62"/>
      <c r="P20" s="62"/>
      <c r="Q20" s="62"/>
      <c r="R20" s="62"/>
      <c r="S20" s="62"/>
      <c r="T20" s="62"/>
      <c r="U20" s="62"/>
      <c r="V20" s="62"/>
      <c r="W20" s="62"/>
      <c r="X20" s="62"/>
      <c r="Y20" s="62"/>
      <c r="Z20" s="62"/>
    </row>
    <row r="21" spans="1:26" ht="22.5" customHeight="1">
      <c r="A21" s="139" t="s">
        <v>1192</v>
      </c>
      <c r="B21" s="140">
        <v>1</v>
      </c>
      <c r="C21" s="139" t="s">
        <v>2848</v>
      </c>
      <c r="D21" s="139" t="s">
        <v>2846</v>
      </c>
      <c r="E21" s="139" t="s">
        <v>3563</v>
      </c>
      <c r="F21" s="140">
        <v>0</v>
      </c>
      <c r="G21" s="139" t="s">
        <v>2846</v>
      </c>
      <c r="H21" s="139" t="s">
        <v>5118</v>
      </c>
      <c r="I21" s="141" t="s">
        <v>3538</v>
      </c>
      <c r="J21" s="62"/>
      <c r="K21" s="62"/>
      <c r="L21" s="62"/>
      <c r="M21" s="62"/>
      <c r="N21" s="62"/>
      <c r="O21" s="62"/>
      <c r="P21" s="62"/>
      <c r="Q21" s="62"/>
      <c r="R21" s="62"/>
      <c r="S21" s="62"/>
      <c r="T21" s="62"/>
      <c r="U21" s="62"/>
      <c r="V21" s="62"/>
      <c r="W21" s="62"/>
      <c r="X21" s="62"/>
      <c r="Y21" s="62"/>
      <c r="Z21" s="62"/>
    </row>
    <row r="22" spans="1:26" ht="22.5" customHeight="1">
      <c r="A22" s="136" t="s">
        <v>1367</v>
      </c>
      <c r="B22" s="137">
        <v>2</v>
      </c>
      <c r="C22" s="136" t="s">
        <v>2848</v>
      </c>
      <c r="D22" s="136" t="s">
        <v>3565</v>
      </c>
      <c r="E22" s="136" t="s">
        <v>3566</v>
      </c>
      <c r="F22" s="137">
        <v>1</v>
      </c>
      <c r="G22" s="136" t="s">
        <v>5119</v>
      </c>
      <c r="H22" s="136" t="s">
        <v>5120</v>
      </c>
      <c r="I22" s="138" t="s">
        <v>3611</v>
      </c>
      <c r="J22" s="62"/>
      <c r="K22" s="62"/>
      <c r="L22" s="62"/>
      <c r="M22" s="62"/>
      <c r="N22" s="62"/>
      <c r="O22" s="62"/>
      <c r="P22" s="62"/>
      <c r="Q22" s="62"/>
      <c r="R22" s="62"/>
      <c r="S22" s="62"/>
      <c r="T22" s="62"/>
      <c r="U22" s="62"/>
      <c r="V22" s="62"/>
      <c r="W22" s="62"/>
      <c r="X22" s="62"/>
      <c r="Y22" s="62"/>
      <c r="Z22" s="62"/>
    </row>
    <row r="23" spans="1:26" ht="22.5" customHeight="1">
      <c r="A23" s="139" t="s">
        <v>2166</v>
      </c>
      <c r="B23" s="140">
        <v>2</v>
      </c>
      <c r="C23" s="139" t="s">
        <v>2848</v>
      </c>
      <c r="D23" s="139" t="s">
        <v>3568</v>
      </c>
      <c r="E23" s="139" t="s">
        <v>3569</v>
      </c>
      <c r="F23" s="140">
        <v>1</v>
      </c>
      <c r="G23" s="139" t="s">
        <v>5121</v>
      </c>
      <c r="H23" s="139" t="s">
        <v>5122</v>
      </c>
      <c r="I23" s="143" t="s">
        <v>5123</v>
      </c>
      <c r="J23" s="62"/>
      <c r="K23" s="62"/>
      <c r="L23" s="62"/>
      <c r="M23" s="62"/>
      <c r="N23" s="62"/>
      <c r="O23" s="62"/>
      <c r="P23" s="62"/>
      <c r="Q23" s="62"/>
      <c r="R23" s="62"/>
      <c r="S23" s="62"/>
      <c r="T23" s="62"/>
      <c r="U23" s="62"/>
      <c r="V23" s="62"/>
      <c r="W23" s="62"/>
      <c r="X23" s="62"/>
      <c r="Y23" s="62"/>
      <c r="Z23" s="62"/>
    </row>
    <row r="24" spans="1:26" ht="22.5" customHeight="1">
      <c r="A24" s="136" t="s">
        <v>5124</v>
      </c>
      <c r="B24" s="137">
        <v>1</v>
      </c>
      <c r="C24" s="136" t="s">
        <v>2848</v>
      </c>
      <c r="D24" s="136" t="s">
        <v>2846</v>
      </c>
      <c r="E24" s="136" t="s">
        <v>3573</v>
      </c>
      <c r="F24" s="137">
        <v>0</v>
      </c>
      <c r="G24" s="136" t="s">
        <v>2846</v>
      </c>
      <c r="H24" s="136" t="s">
        <v>5125</v>
      </c>
      <c r="I24" s="138" t="s">
        <v>3540</v>
      </c>
      <c r="J24" s="62"/>
      <c r="K24" s="62"/>
      <c r="L24" s="62"/>
      <c r="M24" s="62"/>
      <c r="N24" s="62"/>
      <c r="O24" s="62"/>
      <c r="P24" s="62"/>
      <c r="Q24" s="62"/>
      <c r="R24" s="62"/>
      <c r="S24" s="62"/>
      <c r="T24" s="62"/>
      <c r="U24" s="62"/>
      <c r="V24" s="62"/>
      <c r="W24" s="62"/>
      <c r="X24" s="62"/>
      <c r="Y24" s="62"/>
      <c r="Z24" s="62"/>
    </row>
    <row r="25" spans="1:26" ht="22.5" customHeight="1">
      <c r="A25" s="139" t="s">
        <v>5126</v>
      </c>
      <c r="B25" s="140">
        <v>1</v>
      </c>
      <c r="C25" s="139" t="s">
        <v>2846</v>
      </c>
      <c r="D25" s="139" t="s">
        <v>2846</v>
      </c>
      <c r="E25" s="139" t="s">
        <v>3577</v>
      </c>
      <c r="F25" s="140">
        <v>0</v>
      </c>
      <c r="G25" s="139" t="s">
        <v>2846</v>
      </c>
      <c r="H25" s="139" t="s">
        <v>5127</v>
      </c>
      <c r="I25" s="141" t="s">
        <v>3543</v>
      </c>
      <c r="J25" s="62"/>
      <c r="K25" s="62"/>
      <c r="L25" s="62"/>
      <c r="M25" s="62"/>
      <c r="N25" s="62"/>
      <c r="O25" s="62"/>
      <c r="P25" s="62"/>
      <c r="Q25" s="62"/>
      <c r="R25" s="62"/>
      <c r="S25" s="62"/>
      <c r="T25" s="62"/>
      <c r="U25" s="62"/>
      <c r="V25" s="62"/>
      <c r="W25" s="62"/>
      <c r="X25" s="62"/>
      <c r="Y25" s="62"/>
      <c r="Z25" s="62"/>
    </row>
    <row r="26" spans="1:26" ht="22.5" customHeight="1">
      <c r="A26" s="136" t="s">
        <v>5128</v>
      </c>
      <c r="B26" s="137">
        <v>1</v>
      </c>
      <c r="C26" s="136" t="s">
        <v>3419</v>
      </c>
      <c r="D26" s="136" t="s">
        <v>2846</v>
      </c>
      <c r="E26" s="136" t="s">
        <v>3581</v>
      </c>
      <c r="F26" s="137">
        <v>0</v>
      </c>
      <c r="G26" s="136" t="s">
        <v>2846</v>
      </c>
      <c r="H26" s="136" t="s">
        <v>5129</v>
      </c>
      <c r="I26" s="142" t="s">
        <v>5130</v>
      </c>
      <c r="J26" s="62"/>
      <c r="K26" s="62"/>
      <c r="L26" s="62"/>
      <c r="M26" s="62"/>
      <c r="N26" s="62"/>
      <c r="O26" s="62"/>
      <c r="P26" s="62"/>
      <c r="Q26" s="62"/>
      <c r="R26" s="62"/>
      <c r="S26" s="62"/>
      <c r="T26" s="62"/>
      <c r="U26" s="62"/>
      <c r="V26" s="62"/>
      <c r="W26" s="62"/>
      <c r="X26" s="62"/>
      <c r="Y26" s="62"/>
      <c r="Z26" s="62"/>
    </row>
    <row r="27" spans="1:26" ht="22.5" customHeight="1">
      <c r="A27" s="139" t="s">
        <v>1067</v>
      </c>
      <c r="B27" s="140">
        <v>1</v>
      </c>
      <c r="C27" s="139" t="s">
        <v>2848</v>
      </c>
      <c r="D27" s="139" t="s">
        <v>2846</v>
      </c>
      <c r="E27" s="139" t="s">
        <v>3584</v>
      </c>
      <c r="F27" s="140">
        <v>1</v>
      </c>
      <c r="G27" s="139" t="s">
        <v>5131</v>
      </c>
      <c r="H27" s="139" t="s">
        <v>5132</v>
      </c>
      <c r="I27" s="143" t="s">
        <v>5133</v>
      </c>
      <c r="J27" s="62"/>
      <c r="K27" s="62"/>
      <c r="L27" s="62"/>
      <c r="M27" s="62"/>
      <c r="N27" s="62"/>
      <c r="O27" s="62"/>
      <c r="P27" s="62"/>
      <c r="Q27" s="62"/>
      <c r="R27" s="62"/>
      <c r="S27" s="62"/>
      <c r="T27" s="62"/>
      <c r="U27" s="62"/>
      <c r="V27" s="62"/>
      <c r="W27" s="62"/>
      <c r="X27" s="62"/>
      <c r="Y27" s="62"/>
      <c r="Z27" s="62"/>
    </row>
    <row r="28" spans="1:26" ht="22.5" customHeight="1">
      <c r="A28" s="136" t="s">
        <v>5134</v>
      </c>
      <c r="B28" s="137">
        <v>1</v>
      </c>
      <c r="C28" s="136" t="s">
        <v>2848</v>
      </c>
      <c r="D28" s="136" t="s">
        <v>2846</v>
      </c>
      <c r="E28" s="136" t="s">
        <v>3587</v>
      </c>
      <c r="F28" s="137">
        <v>0</v>
      </c>
      <c r="G28" s="136" t="s">
        <v>2846</v>
      </c>
      <c r="H28" s="136" t="s">
        <v>5135</v>
      </c>
      <c r="I28" s="142" t="s">
        <v>5136</v>
      </c>
      <c r="J28" s="62"/>
      <c r="K28" s="62"/>
      <c r="L28" s="62"/>
      <c r="M28" s="62"/>
      <c r="N28" s="62"/>
      <c r="O28" s="62"/>
      <c r="P28" s="62"/>
      <c r="Q28" s="62"/>
      <c r="R28" s="62"/>
      <c r="S28" s="62"/>
      <c r="T28" s="62"/>
      <c r="U28" s="62"/>
      <c r="V28" s="62"/>
      <c r="W28" s="62"/>
      <c r="X28" s="62"/>
      <c r="Y28" s="62"/>
      <c r="Z28" s="62"/>
    </row>
    <row r="29" spans="1:26" ht="22.5" customHeight="1">
      <c r="A29" s="139" t="s">
        <v>2515</v>
      </c>
      <c r="B29" s="140">
        <v>1</v>
      </c>
      <c r="C29" s="139" t="s">
        <v>2848</v>
      </c>
      <c r="D29" s="139" t="s">
        <v>2846</v>
      </c>
      <c r="E29" s="139" t="s">
        <v>3590</v>
      </c>
      <c r="F29" s="140">
        <v>0</v>
      </c>
      <c r="G29" s="139" t="s">
        <v>2846</v>
      </c>
      <c r="H29" s="139" t="s">
        <v>5137</v>
      </c>
      <c r="I29" s="143" t="s">
        <v>5138</v>
      </c>
      <c r="J29" s="62"/>
      <c r="K29" s="62"/>
      <c r="L29" s="62"/>
      <c r="M29" s="62"/>
      <c r="N29" s="62"/>
      <c r="O29" s="62"/>
      <c r="P29" s="62"/>
      <c r="Q29" s="62"/>
      <c r="R29" s="62"/>
      <c r="S29" s="62"/>
      <c r="T29" s="62"/>
      <c r="U29" s="62"/>
      <c r="V29" s="62"/>
      <c r="W29" s="62"/>
      <c r="X29" s="62"/>
      <c r="Y29" s="62"/>
      <c r="Z29" s="62"/>
    </row>
    <row r="30" spans="1:26" ht="22.5" customHeight="1">
      <c r="A30" s="136" t="s">
        <v>1642</v>
      </c>
      <c r="B30" s="137">
        <v>1</v>
      </c>
      <c r="C30" s="136" t="s">
        <v>2848</v>
      </c>
      <c r="D30" s="136" t="s">
        <v>2846</v>
      </c>
      <c r="E30" s="136" t="s">
        <v>3593</v>
      </c>
      <c r="F30" s="137">
        <v>0</v>
      </c>
      <c r="G30" s="136" t="s">
        <v>2846</v>
      </c>
      <c r="H30" s="136" t="s">
        <v>5139</v>
      </c>
      <c r="I30" s="142" t="s">
        <v>5140</v>
      </c>
      <c r="J30" s="62"/>
      <c r="K30" s="62"/>
      <c r="L30" s="62"/>
      <c r="M30" s="62"/>
      <c r="N30" s="62"/>
      <c r="O30" s="62"/>
      <c r="P30" s="62"/>
      <c r="Q30" s="62"/>
      <c r="R30" s="62"/>
      <c r="S30" s="62"/>
      <c r="T30" s="62"/>
      <c r="U30" s="62"/>
      <c r="V30" s="62"/>
      <c r="W30" s="62"/>
      <c r="X30" s="62"/>
      <c r="Y30" s="62"/>
      <c r="Z30" s="62"/>
    </row>
    <row r="31" spans="1:26" ht="22.5" customHeight="1">
      <c r="A31" s="139" t="s">
        <v>2211</v>
      </c>
      <c r="B31" s="140">
        <v>2</v>
      </c>
      <c r="C31" s="139" t="s">
        <v>2848</v>
      </c>
      <c r="D31" s="139" t="s">
        <v>3596</v>
      </c>
      <c r="E31" s="139" t="s">
        <v>3597</v>
      </c>
      <c r="F31" s="140">
        <v>1</v>
      </c>
      <c r="G31" s="139" t="s">
        <v>5141</v>
      </c>
      <c r="H31" s="144" t="s">
        <v>5142</v>
      </c>
      <c r="I31" s="139" t="s">
        <v>3623</v>
      </c>
      <c r="J31" s="62"/>
      <c r="K31" s="62"/>
      <c r="L31" s="62"/>
      <c r="M31" s="62"/>
      <c r="N31" s="62"/>
      <c r="O31" s="62"/>
      <c r="P31" s="62"/>
      <c r="Q31" s="62"/>
      <c r="R31" s="62"/>
      <c r="S31" s="62"/>
      <c r="T31" s="62"/>
      <c r="U31" s="62"/>
      <c r="V31" s="62"/>
      <c r="W31" s="62"/>
      <c r="X31" s="62"/>
      <c r="Y31" s="62"/>
      <c r="Z31" s="62"/>
    </row>
    <row r="32" spans="1:26" ht="22.5" customHeight="1">
      <c r="A32" s="136" t="s">
        <v>4776</v>
      </c>
      <c r="B32" s="137">
        <v>1</v>
      </c>
      <c r="C32" s="136" t="s">
        <v>2848</v>
      </c>
      <c r="D32" s="136" t="s">
        <v>2846</v>
      </c>
      <c r="E32" s="136" t="s">
        <v>3600</v>
      </c>
      <c r="F32" s="137">
        <v>1</v>
      </c>
      <c r="G32" s="136" t="s">
        <v>5143</v>
      </c>
      <c r="H32" s="136" t="s">
        <v>5144</v>
      </c>
      <c r="I32" s="145" t="s">
        <v>3626</v>
      </c>
      <c r="J32" s="62"/>
      <c r="K32" s="62"/>
      <c r="L32" s="62"/>
      <c r="M32" s="62"/>
      <c r="N32" s="62"/>
      <c r="O32" s="62"/>
      <c r="P32" s="62"/>
      <c r="Q32" s="62"/>
      <c r="R32" s="62"/>
      <c r="S32" s="62"/>
      <c r="T32" s="62"/>
      <c r="U32" s="62"/>
      <c r="V32" s="62"/>
      <c r="W32" s="62"/>
      <c r="X32" s="62"/>
      <c r="Y32" s="62"/>
      <c r="Z32" s="62"/>
    </row>
    <row r="33" spans="1:26" ht="22.5" customHeight="1">
      <c r="A33" s="139" t="s">
        <v>2151</v>
      </c>
      <c r="B33" s="140">
        <v>1</v>
      </c>
      <c r="C33" s="139" t="s">
        <v>2848</v>
      </c>
      <c r="D33" s="139" t="s">
        <v>2846</v>
      </c>
      <c r="E33" s="139" t="s">
        <v>3603</v>
      </c>
      <c r="F33" s="140">
        <v>0</v>
      </c>
      <c r="G33" s="139" t="s">
        <v>2846</v>
      </c>
      <c r="H33" s="139" t="s">
        <v>5145</v>
      </c>
      <c r="I33" s="141" t="s">
        <v>3557</v>
      </c>
      <c r="J33" s="62"/>
      <c r="K33" s="62"/>
      <c r="L33" s="62"/>
      <c r="M33" s="62"/>
      <c r="N33" s="62"/>
      <c r="O33" s="62"/>
      <c r="P33" s="62"/>
      <c r="Q33" s="62"/>
      <c r="R33" s="62"/>
      <c r="S33" s="62"/>
      <c r="T33" s="62"/>
      <c r="U33" s="62"/>
      <c r="V33" s="62"/>
      <c r="W33" s="62"/>
      <c r="X33" s="62"/>
      <c r="Y33" s="62"/>
      <c r="Z33" s="62"/>
    </row>
    <row r="34" spans="1:26" ht="22.5" customHeight="1">
      <c r="A34" s="136" t="s">
        <v>1183</v>
      </c>
      <c r="B34" s="137">
        <v>1</v>
      </c>
      <c r="C34" s="136" t="s">
        <v>2848</v>
      </c>
      <c r="D34" s="136" t="s">
        <v>2846</v>
      </c>
      <c r="E34" s="136" t="s">
        <v>3606</v>
      </c>
      <c r="F34" s="137">
        <v>1</v>
      </c>
      <c r="G34" s="136" t="s">
        <v>5131</v>
      </c>
      <c r="H34" s="136" t="s">
        <v>5146</v>
      </c>
      <c r="I34" s="138" t="s">
        <v>3629</v>
      </c>
      <c r="J34" s="62"/>
      <c r="K34" s="62"/>
      <c r="L34" s="62"/>
      <c r="M34" s="62"/>
      <c r="N34" s="62"/>
      <c r="O34" s="62"/>
      <c r="P34" s="62"/>
      <c r="Q34" s="62"/>
      <c r="R34" s="62"/>
      <c r="S34" s="62"/>
      <c r="T34" s="62"/>
      <c r="U34" s="62"/>
      <c r="V34" s="62"/>
      <c r="W34" s="62"/>
      <c r="X34" s="62"/>
      <c r="Y34" s="62"/>
      <c r="Z34" s="62"/>
    </row>
    <row r="35" spans="1:26" ht="22.5" customHeight="1">
      <c r="A35" s="139" t="s">
        <v>996</v>
      </c>
      <c r="B35" s="140">
        <v>1</v>
      </c>
      <c r="C35" s="139" t="s">
        <v>2848</v>
      </c>
      <c r="D35" s="139" t="s">
        <v>2846</v>
      </c>
      <c r="E35" s="139" t="s">
        <v>3609</v>
      </c>
      <c r="F35" s="140">
        <v>1</v>
      </c>
      <c r="G35" s="139" t="s">
        <v>5147</v>
      </c>
      <c r="H35" s="139" t="s">
        <v>5148</v>
      </c>
      <c r="I35" s="143" t="s">
        <v>5149</v>
      </c>
      <c r="J35" s="62"/>
      <c r="K35" s="62"/>
      <c r="L35" s="62"/>
      <c r="M35" s="62"/>
      <c r="N35" s="62"/>
      <c r="O35" s="62"/>
      <c r="P35" s="62"/>
      <c r="Q35" s="62"/>
      <c r="R35" s="62"/>
      <c r="S35" s="62"/>
      <c r="T35" s="62"/>
      <c r="U35" s="62"/>
      <c r="V35" s="62"/>
      <c r="W35" s="62"/>
      <c r="X35" s="62"/>
      <c r="Y35" s="62"/>
      <c r="Z35" s="62"/>
    </row>
    <row r="36" spans="1:26" ht="22.5" customHeight="1">
      <c r="A36" s="136" t="s">
        <v>1541</v>
      </c>
      <c r="B36" s="137">
        <v>2</v>
      </c>
      <c r="C36" s="136" t="s">
        <v>2848</v>
      </c>
      <c r="D36" s="136" t="s">
        <v>3612</v>
      </c>
      <c r="E36" s="136" t="s">
        <v>3613</v>
      </c>
      <c r="F36" s="137">
        <v>1</v>
      </c>
      <c r="G36" s="136" t="s">
        <v>5150</v>
      </c>
      <c r="H36" s="136" t="s">
        <v>5151</v>
      </c>
      <c r="I36" s="138" t="s">
        <v>5152</v>
      </c>
      <c r="J36" s="62"/>
      <c r="K36" s="62"/>
      <c r="L36" s="62"/>
      <c r="M36" s="62"/>
      <c r="N36" s="62"/>
      <c r="O36" s="62"/>
      <c r="P36" s="62"/>
      <c r="Q36" s="62"/>
      <c r="R36" s="62"/>
      <c r="S36" s="62"/>
      <c r="T36" s="62"/>
      <c r="U36" s="62"/>
      <c r="V36" s="62"/>
      <c r="W36" s="62"/>
      <c r="X36" s="62"/>
      <c r="Y36" s="62"/>
      <c r="Z36" s="62"/>
    </row>
    <row r="37" spans="1:26" ht="22.5" customHeight="1">
      <c r="A37" s="139" t="s">
        <v>1626</v>
      </c>
      <c r="B37" s="140">
        <v>2</v>
      </c>
      <c r="C37" s="139" t="s">
        <v>2848</v>
      </c>
      <c r="D37" s="139" t="s">
        <v>3616</v>
      </c>
      <c r="E37" s="139" t="s">
        <v>3617</v>
      </c>
      <c r="F37" s="140">
        <v>0</v>
      </c>
      <c r="G37" s="139" t="s">
        <v>2846</v>
      </c>
      <c r="H37" s="139" t="s">
        <v>5153</v>
      </c>
      <c r="I37" s="146" t="s">
        <v>3560</v>
      </c>
      <c r="J37" s="62"/>
      <c r="K37" s="62"/>
      <c r="L37" s="62"/>
      <c r="M37" s="62"/>
      <c r="N37" s="62"/>
      <c r="O37" s="62"/>
      <c r="P37" s="62"/>
      <c r="Q37" s="62"/>
      <c r="R37" s="62"/>
      <c r="S37" s="62"/>
      <c r="T37" s="62"/>
      <c r="U37" s="62"/>
      <c r="V37" s="62"/>
      <c r="W37" s="62"/>
      <c r="X37" s="62"/>
      <c r="Y37" s="62"/>
      <c r="Z37" s="62"/>
    </row>
    <row r="38" spans="1:26" ht="22.5" customHeight="1">
      <c r="A38" s="136" t="s">
        <v>693</v>
      </c>
      <c r="B38" s="137">
        <v>2</v>
      </c>
      <c r="C38" s="136" t="s">
        <v>2848</v>
      </c>
      <c r="D38" s="136" t="s">
        <v>3620</v>
      </c>
      <c r="E38" s="136" t="s">
        <v>3621</v>
      </c>
      <c r="F38" s="137">
        <v>1</v>
      </c>
      <c r="G38" s="136" t="s">
        <v>5154</v>
      </c>
      <c r="H38" s="136" t="s">
        <v>5155</v>
      </c>
      <c r="I38" s="142" t="s">
        <v>5156</v>
      </c>
      <c r="J38" s="62"/>
      <c r="K38" s="62"/>
      <c r="L38" s="62"/>
      <c r="M38" s="62"/>
      <c r="N38" s="62"/>
      <c r="O38" s="62"/>
      <c r="P38" s="62"/>
      <c r="Q38" s="62"/>
      <c r="R38" s="62"/>
      <c r="S38" s="62"/>
      <c r="T38" s="62"/>
      <c r="U38" s="62"/>
      <c r="V38" s="62"/>
      <c r="W38" s="62"/>
      <c r="X38" s="62"/>
      <c r="Y38" s="62"/>
      <c r="Z38" s="62"/>
    </row>
    <row r="39" spans="1:26" ht="22.5" customHeight="1">
      <c r="A39" s="139" t="s">
        <v>623</v>
      </c>
      <c r="B39" s="140">
        <v>1</v>
      </c>
      <c r="C39" s="139" t="s">
        <v>3419</v>
      </c>
      <c r="D39" s="139" t="s">
        <v>2846</v>
      </c>
      <c r="E39" s="139" t="s">
        <v>3624</v>
      </c>
      <c r="F39" s="140">
        <v>1</v>
      </c>
      <c r="G39" s="139" t="s">
        <v>5157</v>
      </c>
      <c r="H39" s="139" t="s">
        <v>5158</v>
      </c>
      <c r="I39" s="143" t="s">
        <v>5159</v>
      </c>
      <c r="J39" s="62"/>
      <c r="K39" s="62"/>
      <c r="L39" s="62"/>
      <c r="M39" s="62"/>
      <c r="N39" s="62"/>
      <c r="O39" s="62"/>
      <c r="P39" s="62"/>
      <c r="Q39" s="62"/>
      <c r="R39" s="62"/>
      <c r="S39" s="62"/>
      <c r="T39" s="62"/>
      <c r="U39" s="62"/>
      <c r="V39" s="62"/>
      <c r="W39" s="62"/>
      <c r="X39" s="62"/>
      <c r="Y39" s="62"/>
      <c r="Z39" s="62"/>
    </row>
    <row r="40" spans="1:26" ht="22.5" customHeight="1">
      <c r="A40" s="136" t="s">
        <v>637</v>
      </c>
      <c r="B40" s="137">
        <v>1</v>
      </c>
      <c r="C40" s="136" t="s">
        <v>2848</v>
      </c>
      <c r="D40" s="136" t="s">
        <v>2846</v>
      </c>
      <c r="E40" s="136" t="s">
        <v>3627</v>
      </c>
      <c r="F40" s="137">
        <v>1</v>
      </c>
      <c r="G40" s="136" t="s">
        <v>5160</v>
      </c>
      <c r="H40" s="136" t="s">
        <v>5161</v>
      </c>
      <c r="I40" s="142" t="s">
        <v>5162</v>
      </c>
      <c r="J40" s="62"/>
      <c r="K40" s="62"/>
      <c r="L40" s="62"/>
      <c r="M40" s="62"/>
      <c r="N40" s="62"/>
      <c r="O40" s="62"/>
      <c r="P40" s="62"/>
      <c r="Q40" s="62"/>
      <c r="R40" s="62"/>
      <c r="S40" s="62"/>
      <c r="T40" s="62"/>
      <c r="U40" s="62"/>
      <c r="V40" s="62"/>
      <c r="W40" s="62"/>
      <c r="X40" s="62"/>
      <c r="Y40" s="62"/>
      <c r="Z40" s="62"/>
    </row>
    <row r="41" spans="1:26" ht="22.5" customHeight="1">
      <c r="A41" s="139" t="s">
        <v>1524</v>
      </c>
      <c r="B41" s="140">
        <v>3</v>
      </c>
      <c r="C41" s="139" t="s">
        <v>3630</v>
      </c>
      <c r="D41" s="139" t="s">
        <v>3631</v>
      </c>
      <c r="E41" s="139" t="s">
        <v>3632</v>
      </c>
      <c r="F41" s="140">
        <v>1</v>
      </c>
      <c r="G41" s="139" t="s">
        <v>5163</v>
      </c>
      <c r="H41" s="139" t="s">
        <v>5164</v>
      </c>
      <c r="I41" s="143" t="s">
        <v>5165</v>
      </c>
      <c r="J41" s="62"/>
      <c r="K41" s="62"/>
      <c r="L41" s="62"/>
      <c r="M41" s="62"/>
      <c r="N41" s="62"/>
      <c r="O41" s="62"/>
      <c r="P41" s="62"/>
      <c r="Q41" s="62"/>
      <c r="R41" s="62"/>
      <c r="S41" s="62"/>
      <c r="T41" s="62"/>
      <c r="U41" s="62"/>
      <c r="V41" s="62"/>
      <c r="W41" s="62"/>
      <c r="X41" s="62"/>
      <c r="Y41" s="62"/>
      <c r="Z41" s="62"/>
    </row>
    <row r="42" spans="1:26" ht="22.5" customHeight="1">
      <c r="A42" s="136" t="s">
        <v>5166</v>
      </c>
      <c r="B42" s="137">
        <v>1</v>
      </c>
      <c r="C42" s="136" t="s">
        <v>2848</v>
      </c>
      <c r="D42" s="136" t="s">
        <v>2846</v>
      </c>
      <c r="E42" s="136" t="s">
        <v>3635</v>
      </c>
      <c r="F42" s="137">
        <v>1</v>
      </c>
      <c r="G42" s="136" t="s">
        <v>5167</v>
      </c>
      <c r="H42" s="136" t="s">
        <v>5168</v>
      </c>
      <c r="I42" s="138" t="s">
        <v>3646</v>
      </c>
      <c r="J42" s="62"/>
      <c r="K42" s="62"/>
      <c r="L42" s="62"/>
      <c r="M42" s="62"/>
      <c r="N42" s="62"/>
      <c r="O42" s="62"/>
      <c r="P42" s="62"/>
      <c r="Q42" s="62"/>
      <c r="R42" s="62"/>
      <c r="S42" s="62"/>
      <c r="T42" s="62"/>
      <c r="U42" s="62"/>
      <c r="V42" s="62"/>
      <c r="W42" s="62"/>
      <c r="X42" s="62"/>
      <c r="Y42" s="62"/>
      <c r="Z42" s="62"/>
    </row>
    <row r="43" spans="1:26" ht="22.5" customHeight="1">
      <c r="A43" s="139" t="s">
        <v>1595</v>
      </c>
      <c r="B43" s="140">
        <v>1</v>
      </c>
      <c r="C43" s="139" t="s">
        <v>3419</v>
      </c>
      <c r="D43" s="139" t="s">
        <v>2846</v>
      </c>
      <c r="E43" s="139" t="s">
        <v>3638</v>
      </c>
      <c r="F43" s="140">
        <v>1</v>
      </c>
      <c r="G43" s="139" t="s">
        <v>5131</v>
      </c>
      <c r="H43" s="139" t="s">
        <v>5169</v>
      </c>
      <c r="I43" s="143" t="s">
        <v>5170</v>
      </c>
      <c r="J43" s="62"/>
      <c r="K43" s="62"/>
      <c r="L43" s="62"/>
      <c r="M43" s="62"/>
      <c r="N43" s="62"/>
      <c r="O43" s="62"/>
      <c r="P43" s="62"/>
      <c r="Q43" s="62"/>
      <c r="R43" s="62"/>
      <c r="S43" s="62"/>
      <c r="T43" s="62"/>
      <c r="U43" s="62"/>
      <c r="V43" s="62"/>
      <c r="W43" s="62"/>
      <c r="X43" s="62"/>
      <c r="Y43" s="62"/>
      <c r="Z43" s="62"/>
    </row>
    <row r="44" spans="1:26" ht="22.5" customHeight="1">
      <c r="A44" s="136" t="s">
        <v>2480</v>
      </c>
      <c r="B44" s="137">
        <v>1</v>
      </c>
      <c r="C44" s="136" t="s">
        <v>2848</v>
      </c>
      <c r="D44" s="136" t="s">
        <v>2846</v>
      </c>
      <c r="E44" s="136" t="s">
        <v>3641</v>
      </c>
      <c r="F44" s="137">
        <v>0</v>
      </c>
      <c r="G44" s="136" t="s">
        <v>2846</v>
      </c>
      <c r="H44" s="136" t="s">
        <v>5171</v>
      </c>
      <c r="I44" s="138" t="s">
        <v>3562</v>
      </c>
      <c r="J44" s="62"/>
      <c r="K44" s="62"/>
      <c r="L44" s="62"/>
      <c r="M44" s="62"/>
      <c r="N44" s="62"/>
      <c r="O44" s="62"/>
      <c r="P44" s="62"/>
      <c r="Q44" s="62"/>
      <c r="R44" s="62"/>
      <c r="S44" s="62"/>
      <c r="T44" s="62"/>
      <c r="U44" s="62"/>
      <c r="V44" s="62"/>
      <c r="W44" s="62"/>
      <c r="X44" s="62"/>
      <c r="Y44" s="62"/>
      <c r="Z44" s="62"/>
    </row>
    <row r="45" spans="1:26" ht="22.5" customHeight="1">
      <c r="A45" s="139" t="s">
        <v>1506</v>
      </c>
      <c r="B45" s="140">
        <v>1</v>
      </c>
      <c r="C45" s="139" t="s">
        <v>2848</v>
      </c>
      <c r="D45" s="139" t="s">
        <v>2846</v>
      </c>
      <c r="E45" s="139" t="s">
        <v>3644</v>
      </c>
      <c r="F45" s="140">
        <v>0</v>
      </c>
      <c r="G45" s="139" t="s">
        <v>2846</v>
      </c>
      <c r="H45" s="139" t="s">
        <v>5172</v>
      </c>
      <c r="I45" s="143" t="s">
        <v>5173</v>
      </c>
      <c r="J45" s="62"/>
      <c r="K45" s="62"/>
      <c r="L45" s="62"/>
      <c r="M45" s="62"/>
      <c r="N45" s="62"/>
      <c r="O45" s="62"/>
      <c r="P45" s="62"/>
      <c r="Q45" s="62"/>
      <c r="R45" s="62"/>
      <c r="S45" s="62"/>
      <c r="T45" s="62"/>
      <c r="U45" s="62"/>
      <c r="V45" s="62"/>
      <c r="W45" s="62"/>
      <c r="X45" s="62"/>
      <c r="Y45" s="62"/>
      <c r="Z45" s="62"/>
    </row>
    <row r="46" spans="1:26" ht="22.5" customHeight="1">
      <c r="A46" s="136" t="s">
        <v>1262</v>
      </c>
      <c r="B46" s="137">
        <v>1</v>
      </c>
      <c r="C46" s="136" t="s">
        <v>2848</v>
      </c>
      <c r="D46" s="136" t="s">
        <v>2846</v>
      </c>
      <c r="E46" s="136" t="s">
        <v>3647</v>
      </c>
      <c r="F46" s="137">
        <v>0</v>
      </c>
      <c r="G46" s="136" t="s">
        <v>2846</v>
      </c>
      <c r="H46" s="136" t="s">
        <v>5174</v>
      </c>
      <c r="I46" s="138" t="s">
        <v>3567</v>
      </c>
      <c r="J46" s="62"/>
      <c r="K46" s="62"/>
      <c r="L46" s="62"/>
      <c r="M46" s="62"/>
      <c r="N46" s="62"/>
      <c r="O46" s="62"/>
      <c r="P46" s="62"/>
      <c r="Q46" s="62"/>
      <c r="R46" s="62"/>
      <c r="S46" s="62"/>
      <c r="T46" s="62"/>
      <c r="U46" s="62"/>
      <c r="V46" s="62"/>
      <c r="W46" s="62"/>
      <c r="X46" s="62"/>
      <c r="Y46" s="62"/>
      <c r="Z46" s="62"/>
    </row>
    <row r="47" spans="1:26" ht="22.5" customHeight="1">
      <c r="A47" s="139" t="s">
        <v>1222</v>
      </c>
      <c r="B47" s="140">
        <v>2</v>
      </c>
      <c r="C47" s="139" t="s">
        <v>2848</v>
      </c>
      <c r="D47" s="139" t="s">
        <v>3650</v>
      </c>
      <c r="E47" s="139" t="s">
        <v>3651</v>
      </c>
      <c r="F47" s="140">
        <v>1</v>
      </c>
      <c r="G47" s="139" t="s">
        <v>5175</v>
      </c>
      <c r="H47" s="139" t="s">
        <v>5176</v>
      </c>
      <c r="I47" s="141" t="s">
        <v>3653</v>
      </c>
      <c r="J47" s="62"/>
      <c r="K47" s="62"/>
      <c r="L47" s="62"/>
      <c r="M47" s="62"/>
      <c r="N47" s="62"/>
      <c r="O47" s="62"/>
      <c r="P47" s="62"/>
      <c r="Q47" s="62"/>
      <c r="R47" s="62"/>
      <c r="S47" s="62"/>
      <c r="T47" s="62"/>
      <c r="U47" s="62"/>
      <c r="V47" s="62"/>
      <c r="W47" s="62"/>
      <c r="X47" s="62"/>
      <c r="Y47" s="62"/>
      <c r="Z47" s="62"/>
    </row>
    <row r="48" spans="1:26" ht="14">
      <c r="A48" s="62"/>
      <c r="B48" s="147"/>
      <c r="C48" s="62"/>
      <c r="D48" s="62"/>
      <c r="E48" s="62"/>
      <c r="F48" s="147"/>
      <c r="G48" s="62"/>
      <c r="H48" s="62"/>
      <c r="I48" s="62"/>
      <c r="J48" s="62"/>
      <c r="K48" s="62"/>
      <c r="L48" s="62"/>
      <c r="M48" s="62"/>
      <c r="N48" s="62"/>
      <c r="O48" s="62"/>
      <c r="P48" s="62"/>
      <c r="Q48" s="62"/>
      <c r="R48" s="62"/>
      <c r="S48" s="62"/>
      <c r="T48" s="62"/>
      <c r="U48" s="62"/>
      <c r="V48" s="62"/>
      <c r="W48" s="62"/>
      <c r="X48" s="62"/>
      <c r="Y48" s="62"/>
      <c r="Z48" s="62"/>
    </row>
    <row r="49" spans="1:26" ht="14">
      <c r="A49" s="62"/>
      <c r="B49" s="147"/>
      <c r="C49" s="62"/>
      <c r="D49" s="62"/>
      <c r="E49" s="62"/>
      <c r="F49" s="147"/>
      <c r="G49" s="62"/>
      <c r="H49" s="62"/>
      <c r="I49" s="62"/>
      <c r="J49" s="62"/>
      <c r="K49" s="62"/>
      <c r="L49" s="62"/>
      <c r="M49" s="62"/>
      <c r="N49" s="62"/>
      <c r="O49" s="62"/>
      <c r="P49" s="62"/>
      <c r="Q49" s="62"/>
      <c r="R49" s="62"/>
      <c r="S49" s="62"/>
      <c r="T49" s="62"/>
      <c r="U49" s="62"/>
      <c r="V49" s="62"/>
      <c r="W49" s="62"/>
      <c r="X49" s="62"/>
      <c r="Y49" s="62"/>
      <c r="Z49" s="62"/>
    </row>
    <row r="50" spans="1:26" ht="14">
      <c r="A50" s="62"/>
      <c r="B50" s="147"/>
      <c r="C50" s="62"/>
      <c r="D50" s="62"/>
      <c r="E50" s="62"/>
      <c r="F50" s="147"/>
      <c r="G50" s="62"/>
      <c r="H50" s="62"/>
      <c r="I50" s="62"/>
      <c r="J50" s="62"/>
      <c r="K50" s="62"/>
      <c r="L50" s="62"/>
      <c r="M50" s="62"/>
      <c r="N50" s="62"/>
      <c r="O50" s="62"/>
      <c r="P50" s="62"/>
      <c r="Q50" s="62"/>
      <c r="R50" s="62"/>
      <c r="S50" s="62"/>
      <c r="T50" s="62"/>
      <c r="U50" s="62"/>
      <c r="V50" s="62"/>
      <c r="W50" s="62"/>
      <c r="X50" s="62"/>
      <c r="Y50" s="62"/>
      <c r="Z50" s="62"/>
    </row>
    <row r="51" spans="1:26" ht="14">
      <c r="A51" s="62"/>
      <c r="B51" s="147"/>
      <c r="C51" s="62"/>
      <c r="D51" s="62"/>
      <c r="E51" s="62"/>
      <c r="F51" s="147"/>
      <c r="G51" s="62"/>
      <c r="H51" s="62"/>
      <c r="I51" s="62"/>
      <c r="J51" s="62"/>
      <c r="K51" s="62"/>
      <c r="L51" s="62"/>
      <c r="M51" s="62"/>
      <c r="N51" s="62"/>
      <c r="O51" s="62"/>
      <c r="P51" s="62"/>
      <c r="Q51" s="62"/>
      <c r="R51" s="62"/>
      <c r="S51" s="62"/>
      <c r="T51" s="62"/>
      <c r="U51" s="62"/>
      <c r="V51" s="62"/>
      <c r="W51" s="62"/>
      <c r="X51" s="62"/>
      <c r="Y51" s="62"/>
      <c r="Z51" s="62"/>
    </row>
    <row r="52" spans="1:26" ht="14">
      <c r="A52" s="62"/>
      <c r="B52" s="147"/>
      <c r="C52" s="62"/>
      <c r="D52" s="62"/>
      <c r="E52" s="62"/>
      <c r="F52" s="147"/>
      <c r="G52" s="62"/>
      <c r="H52" s="62"/>
      <c r="I52" s="62"/>
      <c r="J52" s="62"/>
      <c r="K52" s="62"/>
      <c r="L52" s="62"/>
      <c r="M52" s="62"/>
      <c r="N52" s="62"/>
      <c r="O52" s="62"/>
      <c r="P52" s="62"/>
      <c r="Q52" s="62"/>
      <c r="R52" s="62"/>
      <c r="S52" s="62"/>
      <c r="T52" s="62"/>
      <c r="U52" s="62"/>
      <c r="V52" s="62"/>
      <c r="W52" s="62"/>
      <c r="X52" s="62"/>
      <c r="Y52" s="62"/>
      <c r="Z52" s="62"/>
    </row>
    <row r="53" spans="1:26" ht="14">
      <c r="A53" s="62"/>
      <c r="B53" s="147"/>
      <c r="C53" s="62"/>
      <c r="D53" s="62"/>
      <c r="E53" s="62"/>
      <c r="F53" s="147"/>
      <c r="G53" s="62"/>
      <c r="H53" s="62"/>
      <c r="I53" s="62"/>
      <c r="J53" s="62"/>
      <c r="K53" s="62"/>
      <c r="L53" s="62"/>
      <c r="M53" s="62"/>
      <c r="N53" s="62"/>
      <c r="O53" s="62"/>
      <c r="P53" s="62"/>
      <c r="Q53" s="62"/>
      <c r="R53" s="62"/>
      <c r="S53" s="62"/>
      <c r="T53" s="62"/>
      <c r="U53" s="62"/>
      <c r="V53" s="62"/>
      <c r="W53" s="62"/>
      <c r="X53" s="62"/>
      <c r="Y53" s="62"/>
      <c r="Z53" s="62"/>
    </row>
    <row r="54" spans="1:26" ht="14">
      <c r="A54" s="62"/>
      <c r="B54" s="147"/>
      <c r="C54" s="62"/>
      <c r="D54" s="62"/>
      <c r="E54" s="62"/>
      <c r="F54" s="147"/>
      <c r="G54" s="62"/>
      <c r="H54" s="62"/>
      <c r="I54" s="62"/>
      <c r="J54" s="62"/>
      <c r="K54" s="62"/>
      <c r="L54" s="62"/>
      <c r="M54" s="62"/>
      <c r="N54" s="62"/>
      <c r="O54" s="62"/>
      <c r="P54" s="62"/>
      <c r="Q54" s="62"/>
      <c r="R54" s="62"/>
      <c r="S54" s="62"/>
      <c r="T54" s="62"/>
      <c r="U54" s="62"/>
      <c r="V54" s="62"/>
      <c r="W54" s="62"/>
      <c r="X54" s="62"/>
      <c r="Y54" s="62"/>
      <c r="Z54" s="62"/>
    </row>
    <row r="55" spans="1:26" ht="14">
      <c r="A55" s="62"/>
      <c r="B55" s="147"/>
      <c r="C55" s="62"/>
      <c r="D55" s="62"/>
      <c r="E55" s="62"/>
      <c r="F55" s="147"/>
      <c r="G55" s="62"/>
      <c r="H55" s="62"/>
      <c r="I55" s="62"/>
      <c r="J55" s="62"/>
      <c r="K55" s="62"/>
      <c r="L55" s="62"/>
      <c r="M55" s="62"/>
      <c r="N55" s="62"/>
      <c r="O55" s="62"/>
      <c r="P55" s="62"/>
      <c r="Q55" s="62"/>
      <c r="R55" s="62"/>
      <c r="S55" s="62"/>
      <c r="T55" s="62"/>
      <c r="U55" s="62"/>
      <c r="V55" s="62"/>
      <c r="W55" s="62"/>
      <c r="X55" s="62"/>
      <c r="Y55" s="62"/>
      <c r="Z55" s="62"/>
    </row>
    <row r="56" spans="1:26" ht="14">
      <c r="A56" s="62"/>
      <c r="B56" s="147"/>
      <c r="C56" s="62"/>
      <c r="D56" s="62"/>
      <c r="E56" s="62"/>
      <c r="F56" s="147"/>
      <c r="G56" s="62"/>
      <c r="H56" s="62"/>
      <c r="I56" s="62"/>
      <c r="J56" s="62"/>
      <c r="K56" s="62"/>
      <c r="L56" s="62"/>
      <c r="M56" s="62"/>
      <c r="N56" s="62"/>
      <c r="O56" s="62"/>
      <c r="P56" s="62"/>
      <c r="Q56" s="62"/>
      <c r="R56" s="62"/>
      <c r="S56" s="62"/>
      <c r="T56" s="62"/>
      <c r="U56" s="62"/>
      <c r="V56" s="62"/>
      <c r="W56" s="62"/>
      <c r="X56" s="62"/>
      <c r="Y56" s="62"/>
      <c r="Z56" s="62"/>
    </row>
    <row r="57" spans="1:26" ht="14">
      <c r="A57" s="62"/>
      <c r="B57" s="147"/>
      <c r="C57" s="62"/>
      <c r="D57" s="62"/>
      <c r="E57" s="62"/>
      <c r="F57" s="147"/>
      <c r="G57" s="62"/>
      <c r="H57" s="62"/>
      <c r="I57" s="62"/>
      <c r="J57" s="62"/>
      <c r="K57" s="62"/>
      <c r="L57" s="62"/>
      <c r="M57" s="62"/>
      <c r="N57" s="62"/>
      <c r="O57" s="62"/>
      <c r="P57" s="62"/>
      <c r="Q57" s="62"/>
      <c r="R57" s="62"/>
      <c r="S57" s="62"/>
      <c r="T57" s="62"/>
      <c r="U57" s="62"/>
      <c r="V57" s="62"/>
      <c r="W57" s="62"/>
      <c r="X57" s="62"/>
      <c r="Y57" s="62"/>
      <c r="Z57" s="62"/>
    </row>
    <row r="58" spans="1:26" ht="14">
      <c r="A58" s="62"/>
      <c r="B58" s="147"/>
      <c r="C58" s="62"/>
      <c r="D58" s="62"/>
      <c r="E58" s="62"/>
      <c r="F58" s="147"/>
      <c r="G58" s="62"/>
      <c r="H58" s="62"/>
      <c r="I58" s="62"/>
      <c r="J58" s="62"/>
      <c r="K58" s="62"/>
      <c r="L58" s="62"/>
      <c r="M58" s="62"/>
      <c r="N58" s="62"/>
      <c r="O58" s="62"/>
      <c r="P58" s="62"/>
      <c r="Q58" s="62"/>
      <c r="R58" s="62"/>
      <c r="S58" s="62"/>
      <c r="T58" s="62"/>
      <c r="U58" s="62"/>
      <c r="V58" s="62"/>
      <c r="W58" s="62"/>
      <c r="X58" s="62"/>
      <c r="Y58" s="62"/>
      <c r="Z58" s="62"/>
    </row>
    <row r="59" spans="1:26" ht="14">
      <c r="A59" s="62"/>
      <c r="B59" s="147"/>
      <c r="C59" s="62"/>
      <c r="D59" s="62"/>
      <c r="E59" s="62"/>
      <c r="F59" s="147"/>
      <c r="G59" s="62"/>
      <c r="H59" s="62"/>
      <c r="I59" s="62"/>
      <c r="J59" s="62"/>
      <c r="K59" s="62"/>
      <c r="L59" s="62"/>
      <c r="M59" s="62"/>
      <c r="N59" s="62"/>
      <c r="O59" s="62"/>
      <c r="P59" s="62"/>
      <c r="Q59" s="62"/>
      <c r="R59" s="62"/>
      <c r="S59" s="62"/>
      <c r="T59" s="62"/>
      <c r="U59" s="62"/>
      <c r="V59" s="62"/>
      <c r="W59" s="62"/>
      <c r="X59" s="62"/>
      <c r="Y59" s="62"/>
      <c r="Z59" s="62"/>
    </row>
    <row r="60" spans="1:26" ht="14">
      <c r="A60" s="62"/>
      <c r="B60" s="147"/>
      <c r="C60" s="62"/>
      <c r="D60" s="62"/>
      <c r="E60" s="62"/>
      <c r="F60" s="147"/>
      <c r="G60" s="62"/>
      <c r="H60" s="62"/>
      <c r="I60" s="62"/>
      <c r="J60" s="62"/>
      <c r="K60" s="62"/>
      <c r="L60" s="62"/>
      <c r="M60" s="62"/>
      <c r="N60" s="62"/>
      <c r="O60" s="62"/>
      <c r="P60" s="62"/>
      <c r="Q60" s="62"/>
      <c r="R60" s="62"/>
      <c r="S60" s="62"/>
      <c r="T60" s="62"/>
      <c r="U60" s="62"/>
      <c r="V60" s="62"/>
      <c r="W60" s="62"/>
      <c r="X60" s="62"/>
      <c r="Y60" s="62"/>
      <c r="Z60" s="62"/>
    </row>
    <row r="61" spans="1:26" ht="14">
      <c r="A61" s="62"/>
      <c r="B61" s="147"/>
      <c r="C61" s="62"/>
      <c r="D61" s="62"/>
      <c r="E61" s="62"/>
      <c r="F61" s="147"/>
      <c r="G61" s="62"/>
      <c r="H61" s="62"/>
      <c r="I61" s="62"/>
      <c r="J61" s="62"/>
      <c r="K61" s="62"/>
      <c r="L61" s="62"/>
      <c r="M61" s="62"/>
      <c r="N61" s="62"/>
      <c r="O61" s="62"/>
      <c r="P61" s="62"/>
      <c r="Q61" s="62"/>
      <c r="R61" s="62"/>
      <c r="S61" s="62"/>
      <c r="T61" s="62"/>
      <c r="U61" s="62"/>
      <c r="V61" s="62"/>
      <c r="W61" s="62"/>
      <c r="X61" s="62"/>
      <c r="Y61" s="62"/>
      <c r="Z61" s="62"/>
    </row>
    <row r="62" spans="1:26" ht="14">
      <c r="A62" s="62"/>
      <c r="B62" s="147"/>
      <c r="C62" s="62"/>
      <c r="D62" s="62"/>
      <c r="E62" s="62"/>
      <c r="F62" s="147"/>
      <c r="G62" s="62"/>
      <c r="H62" s="62"/>
      <c r="I62" s="62"/>
      <c r="J62" s="62"/>
      <c r="K62" s="62"/>
      <c r="L62" s="62"/>
      <c r="M62" s="62"/>
      <c r="N62" s="62"/>
      <c r="O62" s="62"/>
      <c r="P62" s="62"/>
      <c r="Q62" s="62"/>
      <c r="R62" s="62"/>
      <c r="S62" s="62"/>
      <c r="T62" s="62"/>
      <c r="U62" s="62"/>
      <c r="V62" s="62"/>
      <c r="W62" s="62"/>
      <c r="X62" s="62"/>
      <c r="Y62" s="62"/>
      <c r="Z62" s="62"/>
    </row>
    <row r="63" spans="1:26" ht="14">
      <c r="A63" s="62"/>
      <c r="B63" s="147"/>
      <c r="C63" s="62"/>
      <c r="D63" s="62"/>
      <c r="E63" s="62"/>
      <c r="F63" s="147"/>
      <c r="G63" s="62"/>
      <c r="H63" s="62"/>
      <c r="I63" s="62"/>
      <c r="J63" s="62"/>
      <c r="K63" s="62"/>
      <c r="L63" s="62"/>
      <c r="M63" s="62"/>
      <c r="N63" s="62"/>
      <c r="O63" s="62"/>
      <c r="P63" s="62"/>
      <c r="Q63" s="62"/>
      <c r="R63" s="62"/>
      <c r="S63" s="62"/>
      <c r="T63" s="62"/>
      <c r="U63" s="62"/>
      <c r="V63" s="62"/>
      <c r="W63" s="62"/>
      <c r="X63" s="62"/>
      <c r="Y63" s="62"/>
      <c r="Z63" s="62"/>
    </row>
    <row r="64" spans="1:26" ht="14">
      <c r="A64" s="62"/>
      <c r="B64" s="147"/>
      <c r="C64" s="62"/>
      <c r="D64" s="62"/>
      <c r="E64" s="62"/>
      <c r="F64" s="147"/>
      <c r="G64" s="62"/>
      <c r="H64" s="62"/>
      <c r="I64" s="62"/>
      <c r="J64" s="62"/>
      <c r="K64" s="62"/>
      <c r="L64" s="62"/>
      <c r="M64" s="62"/>
      <c r="N64" s="62"/>
      <c r="O64" s="62"/>
      <c r="P64" s="62"/>
      <c r="Q64" s="62"/>
      <c r="R64" s="62"/>
      <c r="S64" s="62"/>
      <c r="T64" s="62"/>
      <c r="U64" s="62"/>
      <c r="V64" s="62"/>
      <c r="W64" s="62"/>
      <c r="X64" s="62"/>
      <c r="Y64" s="62"/>
      <c r="Z64" s="62"/>
    </row>
    <row r="65" spans="1:26" ht="14">
      <c r="A65" s="62"/>
      <c r="B65" s="147"/>
      <c r="C65" s="62"/>
      <c r="D65" s="62"/>
      <c r="E65" s="62"/>
      <c r="F65" s="147"/>
      <c r="G65" s="62"/>
      <c r="H65" s="62"/>
      <c r="I65" s="62"/>
      <c r="J65" s="62"/>
      <c r="K65" s="62"/>
      <c r="L65" s="62"/>
      <c r="M65" s="62"/>
      <c r="N65" s="62"/>
      <c r="O65" s="62"/>
      <c r="P65" s="62"/>
      <c r="Q65" s="62"/>
      <c r="R65" s="62"/>
      <c r="S65" s="62"/>
      <c r="T65" s="62"/>
      <c r="U65" s="62"/>
      <c r="V65" s="62"/>
      <c r="W65" s="62"/>
      <c r="X65" s="62"/>
      <c r="Y65" s="62"/>
      <c r="Z65" s="62"/>
    </row>
    <row r="66" spans="1:26" ht="14">
      <c r="A66" s="62"/>
      <c r="B66" s="147"/>
      <c r="C66" s="62"/>
      <c r="D66" s="62"/>
      <c r="E66" s="62"/>
      <c r="F66" s="147"/>
      <c r="G66" s="62"/>
      <c r="H66" s="62"/>
      <c r="I66" s="62"/>
      <c r="J66" s="62"/>
      <c r="K66" s="62"/>
      <c r="L66" s="62"/>
      <c r="M66" s="62"/>
      <c r="N66" s="62"/>
      <c r="O66" s="62"/>
      <c r="P66" s="62"/>
      <c r="Q66" s="62"/>
      <c r="R66" s="62"/>
      <c r="S66" s="62"/>
      <c r="T66" s="62"/>
      <c r="U66" s="62"/>
      <c r="V66" s="62"/>
      <c r="W66" s="62"/>
      <c r="X66" s="62"/>
      <c r="Y66" s="62"/>
      <c r="Z66" s="62"/>
    </row>
    <row r="67" spans="1:26" ht="14">
      <c r="A67" s="62"/>
      <c r="B67" s="147"/>
      <c r="C67" s="62"/>
      <c r="D67" s="62"/>
      <c r="E67" s="62"/>
      <c r="F67" s="147"/>
      <c r="G67" s="62"/>
      <c r="H67" s="62"/>
      <c r="I67" s="62"/>
      <c r="J67" s="62"/>
      <c r="K67" s="62"/>
      <c r="L67" s="62"/>
      <c r="M67" s="62"/>
      <c r="N67" s="62"/>
      <c r="O67" s="62"/>
      <c r="P67" s="62"/>
      <c r="Q67" s="62"/>
      <c r="R67" s="62"/>
      <c r="S67" s="62"/>
      <c r="T67" s="62"/>
      <c r="U67" s="62"/>
      <c r="V67" s="62"/>
      <c r="W67" s="62"/>
      <c r="X67" s="62"/>
      <c r="Y67" s="62"/>
      <c r="Z67" s="62"/>
    </row>
    <row r="68" spans="1:26" ht="14">
      <c r="A68" s="62"/>
      <c r="B68" s="147"/>
      <c r="C68" s="62"/>
      <c r="D68" s="62"/>
      <c r="E68" s="62"/>
      <c r="F68" s="147"/>
      <c r="G68" s="62"/>
      <c r="H68" s="62"/>
      <c r="I68" s="62"/>
      <c r="J68" s="62"/>
      <c r="K68" s="62"/>
      <c r="L68" s="62"/>
      <c r="M68" s="62"/>
      <c r="N68" s="62"/>
      <c r="O68" s="62"/>
      <c r="P68" s="62"/>
      <c r="Q68" s="62"/>
      <c r="R68" s="62"/>
      <c r="S68" s="62"/>
      <c r="T68" s="62"/>
      <c r="U68" s="62"/>
      <c r="V68" s="62"/>
      <c r="W68" s="62"/>
      <c r="X68" s="62"/>
      <c r="Y68" s="62"/>
      <c r="Z68" s="62"/>
    </row>
    <row r="69" spans="1:26" ht="14">
      <c r="A69" s="62"/>
      <c r="B69" s="147"/>
      <c r="C69" s="62"/>
      <c r="D69" s="62"/>
      <c r="E69" s="62"/>
      <c r="F69" s="147"/>
      <c r="G69" s="62"/>
      <c r="H69" s="62"/>
      <c r="I69" s="62"/>
      <c r="J69" s="62"/>
      <c r="K69" s="62"/>
      <c r="L69" s="62"/>
      <c r="M69" s="62"/>
      <c r="N69" s="62"/>
      <c r="O69" s="62"/>
      <c r="P69" s="62"/>
      <c r="Q69" s="62"/>
      <c r="R69" s="62"/>
      <c r="S69" s="62"/>
      <c r="T69" s="62"/>
      <c r="U69" s="62"/>
      <c r="V69" s="62"/>
      <c r="W69" s="62"/>
      <c r="X69" s="62"/>
      <c r="Y69" s="62"/>
      <c r="Z69" s="62"/>
    </row>
    <row r="70" spans="1:26" ht="14">
      <c r="A70" s="62"/>
      <c r="B70" s="147"/>
      <c r="C70" s="62"/>
      <c r="D70" s="62"/>
      <c r="E70" s="62"/>
      <c r="F70" s="147"/>
      <c r="G70" s="62"/>
      <c r="H70" s="62"/>
      <c r="I70" s="62"/>
      <c r="J70" s="62"/>
      <c r="K70" s="62"/>
      <c r="L70" s="62"/>
      <c r="M70" s="62"/>
      <c r="N70" s="62"/>
      <c r="O70" s="62"/>
      <c r="P70" s="62"/>
      <c r="Q70" s="62"/>
      <c r="R70" s="62"/>
      <c r="S70" s="62"/>
      <c r="T70" s="62"/>
      <c r="U70" s="62"/>
      <c r="V70" s="62"/>
      <c r="W70" s="62"/>
      <c r="X70" s="62"/>
      <c r="Y70" s="62"/>
      <c r="Z70" s="62"/>
    </row>
    <row r="71" spans="1:26" ht="14">
      <c r="A71" s="62"/>
      <c r="B71" s="147"/>
      <c r="C71" s="62"/>
      <c r="D71" s="62"/>
      <c r="E71" s="62"/>
      <c r="F71" s="147"/>
      <c r="G71" s="62"/>
      <c r="H71" s="62"/>
      <c r="I71" s="62"/>
      <c r="J71" s="62"/>
      <c r="K71" s="62"/>
      <c r="L71" s="62"/>
      <c r="M71" s="62"/>
      <c r="N71" s="62"/>
      <c r="O71" s="62"/>
      <c r="P71" s="62"/>
      <c r="Q71" s="62"/>
      <c r="R71" s="62"/>
      <c r="S71" s="62"/>
      <c r="T71" s="62"/>
      <c r="U71" s="62"/>
      <c r="V71" s="62"/>
      <c r="W71" s="62"/>
      <c r="X71" s="62"/>
      <c r="Y71" s="62"/>
      <c r="Z71" s="62"/>
    </row>
    <row r="72" spans="1:26" ht="14">
      <c r="A72" s="62"/>
      <c r="B72" s="147"/>
      <c r="C72" s="62"/>
      <c r="D72" s="62"/>
      <c r="E72" s="62"/>
      <c r="F72" s="147"/>
      <c r="G72" s="62"/>
      <c r="H72" s="62"/>
      <c r="I72" s="62"/>
      <c r="J72" s="62"/>
      <c r="K72" s="62"/>
      <c r="L72" s="62"/>
      <c r="M72" s="62"/>
      <c r="N72" s="62"/>
      <c r="O72" s="62"/>
      <c r="P72" s="62"/>
      <c r="Q72" s="62"/>
      <c r="R72" s="62"/>
      <c r="S72" s="62"/>
      <c r="T72" s="62"/>
      <c r="U72" s="62"/>
      <c r="V72" s="62"/>
      <c r="W72" s="62"/>
      <c r="X72" s="62"/>
      <c r="Y72" s="62"/>
      <c r="Z72" s="62"/>
    </row>
    <row r="73" spans="1:26" ht="14">
      <c r="A73" s="62"/>
      <c r="B73" s="147"/>
      <c r="C73" s="62"/>
      <c r="D73" s="62"/>
      <c r="E73" s="62"/>
      <c r="F73" s="147"/>
      <c r="G73" s="62"/>
      <c r="H73" s="62"/>
      <c r="I73" s="62"/>
      <c r="J73" s="62"/>
      <c r="K73" s="62"/>
      <c r="L73" s="62"/>
      <c r="M73" s="62"/>
      <c r="N73" s="62"/>
      <c r="O73" s="62"/>
      <c r="P73" s="62"/>
      <c r="Q73" s="62"/>
      <c r="R73" s="62"/>
      <c r="S73" s="62"/>
      <c r="T73" s="62"/>
      <c r="U73" s="62"/>
      <c r="V73" s="62"/>
      <c r="W73" s="62"/>
      <c r="X73" s="62"/>
      <c r="Y73" s="62"/>
      <c r="Z73" s="62"/>
    </row>
    <row r="74" spans="1:26" ht="14">
      <c r="A74" s="62"/>
      <c r="B74" s="147"/>
      <c r="C74" s="62"/>
      <c r="D74" s="62"/>
      <c r="E74" s="62"/>
      <c r="F74" s="147"/>
      <c r="G74" s="62"/>
      <c r="H74" s="62"/>
      <c r="I74" s="62"/>
      <c r="J74" s="62"/>
      <c r="K74" s="62"/>
      <c r="L74" s="62"/>
      <c r="M74" s="62"/>
      <c r="N74" s="62"/>
      <c r="O74" s="62"/>
      <c r="P74" s="62"/>
      <c r="Q74" s="62"/>
      <c r="R74" s="62"/>
      <c r="S74" s="62"/>
      <c r="T74" s="62"/>
      <c r="U74" s="62"/>
      <c r="V74" s="62"/>
      <c r="W74" s="62"/>
      <c r="X74" s="62"/>
      <c r="Y74" s="62"/>
      <c r="Z74" s="62"/>
    </row>
    <row r="75" spans="1:26" ht="14">
      <c r="A75" s="62"/>
      <c r="B75" s="147"/>
      <c r="C75" s="62"/>
      <c r="D75" s="62"/>
      <c r="E75" s="62"/>
      <c r="F75" s="147"/>
      <c r="G75" s="62"/>
      <c r="H75" s="62"/>
      <c r="I75" s="62"/>
      <c r="J75" s="62"/>
      <c r="K75" s="62"/>
      <c r="L75" s="62"/>
      <c r="M75" s="62"/>
      <c r="N75" s="62"/>
      <c r="O75" s="62"/>
      <c r="P75" s="62"/>
      <c r="Q75" s="62"/>
      <c r="R75" s="62"/>
      <c r="S75" s="62"/>
      <c r="T75" s="62"/>
      <c r="U75" s="62"/>
      <c r="V75" s="62"/>
      <c r="W75" s="62"/>
      <c r="X75" s="62"/>
      <c r="Y75" s="62"/>
      <c r="Z75" s="62"/>
    </row>
    <row r="76" spans="1:26" ht="14">
      <c r="A76" s="62"/>
      <c r="B76" s="147"/>
      <c r="C76" s="62"/>
      <c r="D76" s="62"/>
      <c r="E76" s="62"/>
      <c r="F76" s="147"/>
      <c r="G76" s="62"/>
      <c r="H76" s="62"/>
      <c r="I76" s="62"/>
      <c r="J76" s="62"/>
      <c r="K76" s="62"/>
      <c r="L76" s="62"/>
      <c r="M76" s="62"/>
      <c r="N76" s="62"/>
      <c r="O76" s="62"/>
      <c r="P76" s="62"/>
      <c r="Q76" s="62"/>
      <c r="R76" s="62"/>
      <c r="S76" s="62"/>
      <c r="T76" s="62"/>
      <c r="U76" s="62"/>
      <c r="V76" s="62"/>
      <c r="W76" s="62"/>
      <c r="X76" s="62"/>
      <c r="Y76" s="62"/>
      <c r="Z76" s="62"/>
    </row>
    <row r="77" spans="1:26" ht="14">
      <c r="A77" s="62"/>
      <c r="B77" s="147"/>
      <c r="C77" s="62"/>
      <c r="D77" s="62"/>
      <c r="E77" s="62"/>
      <c r="F77" s="147"/>
      <c r="G77" s="62"/>
      <c r="H77" s="62"/>
      <c r="I77" s="62"/>
      <c r="J77" s="62"/>
      <c r="K77" s="62"/>
      <c r="L77" s="62"/>
      <c r="M77" s="62"/>
      <c r="N77" s="62"/>
      <c r="O77" s="62"/>
      <c r="P77" s="62"/>
      <c r="Q77" s="62"/>
      <c r="R77" s="62"/>
      <c r="S77" s="62"/>
      <c r="T77" s="62"/>
      <c r="U77" s="62"/>
      <c r="V77" s="62"/>
      <c r="W77" s="62"/>
      <c r="X77" s="62"/>
      <c r="Y77" s="62"/>
      <c r="Z77" s="62"/>
    </row>
    <row r="78" spans="1:26" ht="14">
      <c r="A78" s="62"/>
      <c r="B78" s="147"/>
      <c r="C78" s="62"/>
      <c r="D78" s="62"/>
      <c r="E78" s="62"/>
      <c r="F78" s="147"/>
      <c r="G78" s="62"/>
      <c r="H78" s="62"/>
      <c r="I78" s="62"/>
      <c r="J78" s="62"/>
      <c r="K78" s="62"/>
      <c r="L78" s="62"/>
      <c r="M78" s="62"/>
      <c r="N78" s="62"/>
      <c r="O78" s="62"/>
      <c r="P78" s="62"/>
      <c r="Q78" s="62"/>
      <c r="R78" s="62"/>
      <c r="S78" s="62"/>
      <c r="T78" s="62"/>
      <c r="U78" s="62"/>
      <c r="V78" s="62"/>
      <c r="W78" s="62"/>
      <c r="X78" s="62"/>
      <c r="Y78" s="62"/>
      <c r="Z78" s="62"/>
    </row>
    <row r="79" spans="1:26" ht="14">
      <c r="A79" s="62"/>
      <c r="B79" s="147"/>
      <c r="C79" s="62"/>
      <c r="D79" s="62"/>
      <c r="E79" s="62"/>
      <c r="F79" s="147"/>
      <c r="G79" s="62"/>
      <c r="H79" s="62"/>
      <c r="I79" s="62"/>
      <c r="J79" s="62"/>
      <c r="K79" s="62"/>
      <c r="L79" s="62"/>
      <c r="M79" s="62"/>
      <c r="N79" s="62"/>
      <c r="O79" s="62"/>
      <c r="P79" s="62"/>
      <c r="Q79" s="62"/>
      <c r="R79" s="62"/>
      <c r="S79" s="62"/>
      <c r="T79" s="62"/>
      <c r="U79" s="62"/>
      <c r="V79" s="62"/>
      <c r="W79" s="62"/>
      <c r="X79" s="62"/>
      <c r="Y79" s="62"/>
      <c r="Z79" s="62"/>
    </row>
    <row r="80" spans="1:26" ht="14">
      <c r="A80" s="62"/>
      <c r="B80" s="147"/>
      <c r="C80" s="62"/>
      <c r="D80" s="62"/>
      <c r="E80" s="62"/>
      <c r="F80" s="147"/>
      <c r="G80" s="62"/>
      <c r="H80" s="62"/>
      <c r="I80" s="62"/>
      <c r="J80" s="62"/>
      <c r="K80" s="62"/>
      <c r="L80" s="62"/>
      <c r="M80" s="62"/>
      <c r="N80" s="62"/>
      <c r="O80" s="62"/>
      <c r="P80" s="62"/>
      <c r="Q80" s="62"/>
      <c r="R80" s="62"/>
      <c r="S80" s="62"/>
      <c r="T80" s="62"/>
      <c r="U80" s="62"/>
      <c r="V80" s="62"/>
      <c r="W80" s="62"/>
      <c r="X80" s="62"/>
      <c r="Y80" s="62"/>
      <c r="Z80" s="62"/>
    </row>
    <row r="81" spans="1:26" ht="14">
      <c r="A81" s="62"/>
      <c r="B81" s="147"/>
      <c r="C81" s="62"/>
      <c r="D81" s="62"/>
      <c r="E81" s="62"/>
      <c r="F81" s="147"/>
      <c r="G81" s="62"/>
      <c r="H81" s="62"/>
      <c r="I81" s="62"/>
      <c r="J81" s="62"/>
      <c r="K81" s="62"/>
      <c r="L81" s="62"/>
      <c r="M81" s="62"/>
      <c r="N81" s="62"/>
      <c r="O81" s="62"/>
      <c r="P81" s="62"/>
      <c r="Q81" s="62"/>
      <c r="R81" s="62"/>
      <c r="S81" s="62"/>
      <c r="T81" s="62"/>
      <c r="U81" s="62"/>
      <c r="V81" s="62"/>
      <c r="W81" s="62"/>
      <c r="X81" s="62"/>
      <c r="Y81" s="62"/>
      <c r="Z81" s="62"/>
    </row>
    <row r="82" spans="1:26" ht="14">
      <c r="A82" s="62"/>
      <c r="B82" s="147"/>
      <c r="C82" s="62"/>
      <c r="D82" s="62"/>
      <c r="E82" s="62"/>
      <c r="F82" s="147"/>
      <c r="G82" s="62"/>
      <c r="H82" s="62"/>
      <c r="I82" s="62"/>
      <c r="J82" s="62"/>
      <c r="K82" s="62"/>
      <c r="L82" s="62"/>
      <c r="M82" s="62"/>
      <c r="N82" s="62"/>
      <c r="O82" s="62"/>
      <c r="P82" s="62"/>
      <c r="Q82" s="62"/>
      <c r="R82" s="62"/>
      <c r="S82" s="62"/>
      <c r="T82" s="62"/>
      <c r="U82" s="62"/>
      <c r="V82" s="62"/>
      <c r="W82" s="62"/>
      <c r="X82" s="62"/>
      <c r="Y82" s="62"/>
      <c r="Z82" s="62"/>
    </row>
    <row r="83" spans="1:26" ht="14">
      <c r="A83" s="62"/>
      <c r="B83" s="147"/>
      <c r="C83" s="62"/>
      <c r="D83" s="62"/>
      <c r="E83" s="62"/>
      <c r="F83" s="147"/>
      <c r="G83" s="62"/>
      <c r="H83" s="62"/>
      <c r="I83" s="62"/>
      <c r="J83" s="62"/>
      <c r="K83" s="62"/>
      <c r="L83" s="62"/>
      <c r="M83" s="62"/>
      <c r="N83" s="62"/>
      <c r="O83" s="62"/>
      <c r="P83" s="62"/>
      <c r="Q83" s="62"/>
      <c r="R83" s="62"/>
      <c r="S83" s="62"/>
      <c r="T83" s="62"/>
      <c r="U83" s="62"/>
      <c r="V83" s="62"/>
      <c r="W83" s="62"/>
      <c r="X83" s="62"/>
      <c r="Y83" s="62"/>
      <c r="Z83" s="62"/>
    </row>
    <row r="84" spans="1:26" ht="14">
      <c r="A84" s="62"/>
      <c r="B84" s="147"/>
      <c r="C84" s="62"/>
      <c r="D84" s="62"/>
      <c r="E84" s="62"/>
      <c r="F84" s="147"/>
      <c r="G84" s="62"/>
      <c r="H84" s="62"/>
      <c r="I84" s="62"/>
      <c r="J84" s="62"/>
      <c r="K84" s="62"/>
      <c r="L84" s="62"/>
      <c r="M84" s="62"/>
      <c r="N84" s="62"/>
      <c r="O84" s="62"/>
      <c r="P84" s="62"/>
      <c r="Q84" s="62"/>
      <c r="R84" s="62"/>
      <c r="S84" s="62"/>
      <c r="T84" s="62"/>
      <c r="U84" s="62"/>
      <c r="V84" s="62"/>
      <c r="W84" s="62"/>
      <c r="X84" s="62"/>
      <c r="Y84" s="62"/>
      <c r="Z84" s="62"/>
    </row>
    <row r="85" spans="1:26" ht="14">
      <c r="A85" s="62"/>
      <c r="B85" s="147"/>
      <c r="C85" s="62"/>
      <c r="D85" s="62"/>
      <c r="E85" s="62"/>
      <c r="F85" s="147"/>
      <c r="G85" s="62"/>
      <c r="H85" s="62"/>
      <c r="I85" s="62"/>
      <c r="J85" s="62"/>
      <c r="K85" s="62"/>
      <c r="L85" s="62"/>
      <c r="M85" s="62"/>
      <c r="N85" s="62"/>
      <c r="O85" s="62"/>
      <c r="P85" s="62"/>
      <c r="Q85" s="62"/>
      <c r="R85" s="62"/>
      <c r="S85" s="62"/>
      <c r="T85" s="62"/>
      <c r="U85" s="62"/>
      <c r="V85" s="62"/>
      <c r="W85" s="62"/>
      <c r="X85" s="62"/>
      <c r="Y85" s="62"/>
      <c r="Z85" s="62"/>
    </row>
    <row r="86" spans="1:26" ht="14">
      <c r="A86" s="62"/>
      <c r="B86" s="147"/>
      <c r="C86" s="62"/>
      <c r="D86" s="62"/>
      <c r="E86" s="62"/>
      <c r="F86" s="147"/>
      <c r="G86" s="62"/>
      <c r="H86" s="62"/>
      <c r="I86" s="62"/>
      <c r="J86" s="62"/>
      <c r="K86" s="62"/>
      <c r="L86" s="62"/>
      <c r="M86" s="62"/>
      <c r="N86" s="62"/>
      <c r="O86" s="62"/>
      <c r="P86" s="62"/>
      <c r="Q86" s="62"/>
      <c r="R86" s="62"/>
      <c r="S86" s="62"/>
      <c r="T86" s="62"/>
      <c r="U86" s="62"/>
      <c r="V86" s="62"/>
      <c r="W86" s="62"/>
      <c r="X86" s="62"/>
      <c r="Y86" s="62"/>
      <c r="Z86" s="62"/>
    </row>
    <row r="87" spans="1:26" ht="14">
      <c r="A87" s="62"/>
      <c r="B87" s="147"/>
      <c r="C87" s="62"/>
      <c r="D87" s="62"/>
      <c r="E87" s="62"/>
      <c r="F87" s="147"/>
      <c r="G87" s="62"/>
      <c r="H87" s="62"/>
      <c r="I87" s="62"/>
      <c r="J87" s="62"/>
      <c r="K87" s="62"/>
      <c r="L87" s="62"/>
      <c r="M87" s="62"/>
      <c r="N87" s="62"/>
      <c r="O87" s="62"/>
      <c r="P87" s="62"/>
      <c r="Q87" s="62"/>
      <c r="R87" s="62"/>
      <c r="S87" s="62"/>
      <c r="T87" s="62"/>
      <c r="U87" s="62"/>
      <c r="V87" s="62"/>
      <c r="W87" s="62"/>
      <c r="X87" s="62"/>
      <c r="Y87" s="62"/>
      <c r="Z87" s="62"/>
    </row>
    <row r="88" spans="1:26" ht="14">
      <c r="A88" s="62"/>
      <c r="B88" s="147"/>
      <c r="C88" s="62"/>
      <c r="D88" s="62"/>
      <c r="E88" s="62"/>
      <c r="F88" s="147"/>
      <c r="G88" s="62"/>
      <c r="H88" s="62"/>
      <c r="I88" s="62"/>
      <c r="J88" s="62"/>
      <c r="K88" s="62"/>
      <c r="L88" s="62"/>
      <c r="M88" s="62"/>
      <c r="N88" s="62"/>
      <c r="O88" s="62"/>
      <c r="P88" s="62"/>
      <c r="Q88" s="62"/>
      <c r="R88" s="62"/>
      <c r="S88" s="62"/>
      <c r="T88" s="62"/>
      <c r="U88" s="62"/>
      <c r="V88" s="62"/>
      <c r="W88" s="62"/>
      <c r="X88" s="62"/>
      <c r="Y88" s="62"/>
      <c r="Z88" s="62"/>
    </row>
    <row r="89" spans="1:26" ht="14">
      <c r="A89" s="62"/>
      <c r="B89" s="147"/>
      <c r="C89" s="62"/>
      <c r="D89" s="62"/>
      <c r="E89" s="62"/>
      <c r="F89" s="147"/>
      <c r="G89" s="62"/>
      <c r="H89" s="62"/>
      <c r="I89" s="62"/>
      <c r="J89" s="62"/>
      <c r="K89" s="62"/>
      <c r="L89" s="62"/>
      <c r="M89" s="62"/>
      <c r="N89" s="62"/>
      <c r="O89" s="62"/>
      <c r="P89" s="62"/>
      <c r="Q89" s="62"/>
      <c r="R89" s="62"/>
      <c r="S89" s="62"/>
      <c r="T89" s="62"/>
      <c r="U89" s="62"/>
      <c r="V89" s="62"/>
      <c r="W89" s="62"/>
      <c r="X89" s="62"/>
      <c r="Y89" s="62"/>
      <c r="Z89" s="62"/>
    </row>
    <row r="90" spans="1:26" ht="14">
      <c r="A90" s="62"/>
      <c r="B90" s="147"/>
      <c r="C90" s="62"/>
      <c r="D90" s="62"/>
      <c r="E90" s="62"/>
      <c r="F90" s="147"/>
      <c r="G90" s="62"/>
      <c r="H90" s="62"/>
      <c r="I90" s="62"/>
      <c r="J90" s="62"/>
      <c r="K90" s="62"/>
      <c r="L90" s="62"/>
      <c r="M90" s="62"/>
      <c r="N90" s="62"/>
      <c r="O90" s="62"/>
      <c r="P90" s="62"/>
      <c r="Q90" s="62"/>
      <c r="R90" s="62"/>
      <c r="S90" s="62"/>
      <c r="T90" s="62"/>
      <c r="U90" s="62"/>
      <c r="V90" s="62"/>
      <c r="W90" s="62"/>
      <c r="X90" s="62"/>
      <c r="Y90" s="62"/>
      <c r="Z90" s="62"/>
    </row>
    <row r="91" spans="1:26" ht="14">
      <c r="A91" s="62"/>
      <c r="B91" s="147"/>
      <c r="C91" s="62"/>
      <c r="D91" s="62"/>
      <c r="E91" s="62"/>
      <c r="F91" s="147"/>
      <c r="G91" s="62"/>
      <c r="H91" s="62"/>
      <c r="I91" s="62"/>
      <c r="J91" s="62"/>
      <c r="K91" s="62"/>
      <c r="L91" s="62"/>
      <c r="M91" s="62"/>
      <c r="N91" s="62"/>
      <c r="O91" s="62"/>
      <c r="P91" s="62"/>
      <c r="Q91" s="62"/>
      <c r="R91" s="62"/>
      <c r="S91" s="62"/>
      <c r="T91" s="62"/>
      <c r="U91" s="62"/>
      <c r="V91" s="62"/>
      <c r="W91" s="62"/>
      <c r="X91" s="62"/>
      <c r="Y91" s="62"/>
      <c r="Z91" s="62"/>
    </row>
    <row r="92" spans="1:26" ht="14">
      <c r="A92" s="62"/>
      <c r="B92" s="147"/>
      <c r="C92" s="62"/>
      <c r="D92" s="62"/>
      <c r="E92" s="62"/>
      <c r="F92" s="147"/>
      <c r="G92" s="62"/>
      <c r="H92" s="62"/>
      <c r="I92" s="62"/>
      <c r="J92" s="62"/>
      <c r="K92" s="62"/>
      <c r="L92" s="62"/>
      <c r="M92" s="62"/>
      <c r="N92" s="62"/>
      <c r="O92" s="62"/>
      <c r="P92" s="62"/>
      <c r="Q92" s="62"/>
      <c r="R92" s="62"/>
      <c r="S92" s="62"/>
      <c r="T92" s="62"/>
      <c r="U92" s="62"/>
      <c r="V92" s="62"/>
      <c r="W92" s="62"/>
      <c r="X92" s="62"/>
      <c r="Y92" s="62"/>
      <c r="Z92" s="62"/>
    </row>
    <row r="93" spans="1:26" ht="14">
      <c r="A93" s="62"/>
      <c r="B93" s="147"/>
      <c r="C93" s="62"/>
      <c r="D93" s="62"/>
      <c r="E93" s="62"/>
      <c r="F93" s="147"/>
      <c r="G93" s="62"/>
      <c r="H93" s="62"/>
      <c r="I93" s="62"/>
      <c r="J93" s="62"/>
      <c r="K93" s="62"/>
      <c r="L93" s="62"/>
      <c r="M93" s="62"/>
      <c r="N93" s="62"/>
      <c r="O93" s="62"/>
      <c r="P93" s="62"/>
      <c r="Q93" s="62"/>
      <c r="R93" s="62"/>
      <c r="S93" s="62"/>
      <c r="T93" s="62"/>
      <c r="U93" s="62"/>
      <c r="V93" s="62"/>
      <c r="W93" s="62"/>
      <c r="X93" s="62"/>
      <c r="Y93" s="62"/>
      <c r="Z93" s="62"/>
    </row>
    <row r="94" spans="1:26" ht="14">
      <c r="A94" s="62"/>
      <c r="B94" s="147"/>
      <c r="C94" s="62"/>
      <c r="D94" s="62"/>
      <c r="E94" s="62"/>
      <c r="F94" s="147"/>
      <c r="G94" s="62"/>
      <c r="H94" s="62"/>
      <c r="I94" s="62"/>
      <c r="J94" s="62"/>
      <c r="K94" s="62"/>
      <c r="L94" s="62"/>
      <c r="M94" s="62"/>
      <c r="N94" s="62"/>
      <c r="O94" s="62"/>
      <c r="P94" s="62"/>
      <c r="Q94" s="62"/>
      <c r="R94" s="62"/>
      <c r="S94" s="62"/>
      <c r="T94" s="62"/>
      <c r="U94" s="62"/>
      <c r="V94" s="62"/>
      <c r="W94" s="62"/>
      <c r="X94" s="62"/>
      <c r="Y94" s="62"/>
      <c r="Z94" s="62"/>
    </row>
    <row r="95" spans="1:26" ht="14">
      <c r="A95" s="62"/>
      <c r="B95" s="147"/>
      <c r="C95" s="62"/>
      <c r="D95" s="62"/>
      <c r="E95" s="62"/>
      <c r="F95" s="147"/>
      <c r="G95" s="62"/>
      <c r="H95" s="62"/>
      <c r="I95" s="62"/>
      <c r="J95" s="62"/>
      <c r="K95" s="62"/>
      <c r="L95" s="62"/>
      <c r="M95" s="62"/>
      <c r="N95" s="62"/>
      <c r="O95" s="62"/>
      <c r="P95" s="62"/>
      <c r="Q95" s="62"/>
      <c r="R95" s="62"/>
      <c r="S95" s="62"/>
      <c r="T95" s="62"/>
      <c r="U95" s="62"/>
      <c r="V95" s="62"/>
      <c r="W95" s="62"/>
      <c r="X95" s="62"/>
      <c r="Y95" s="62"/>
      <c r="Z95" s="62"/>
    </row>
    <row r="96" spans="1:26" ht="14">
      <c r="A96" s="62"/>
      <c r="B96" s="147"/>
      <c r="C96" s="62"/>
      <c r="D96" s="62"/>
      <c r="E96" s="62"/>
      <c r="F96" s="147"/>
      <c r="G96" s="62"/>
      <c r="H96" s="62"/>
      <c r="I96" s="62"/>
      <c r="J96" s="62"/>
      <c r="K96" s="62"/>
      <c r="L96" s="62"/>
      <c r="M96" s="62"/>
      <c r="N96" s="62"/>
      <c r="O96" s="62"/>
      <c r="P96" s="62"/>
      <c r="Q96" s="62"/>
      <c r="R96" s="62"/>
      <c r="S96" s="62"/>
      <c r="T96" s="62"/>
      <c r="U96" s="62"/>
      <c r="V96" s="62"/>
      <c r="W96" s="62"/>
      <c r="X96" s="62"/>
      <c r="Y96" s="62"/>
      <c r="Z96" s="62"/>
    </row>
    <row r="97" spans="1:26" ht="14">
      <c r="A97" s="62"/>
      <c r="B97" s="147"/>
      <c r="C97" s="62"/>
      <c r="D97" s="62"/>
      <c r="E97" s="62"/>
      <c r="F97" s="147"/>
      <c r="G97" s="62"/>
      <c r="H97" s="62"/>
      <c r="I97" s="62"/>
      <c r="J97" s="62"/>
      <c r="K97" s="62"/>
      <c r="L97" s="62"/>
      <c r="M97" s="62"/>
      <c r="N97" s="62"/>
      <c r="O97" s="62"/>
      <c r="P97" s="62"/>
      <c r="Q97" s="62"/>
      <c r="R97" s="62"/>
      <c r="S97" s="62"/>
      <c r="T97" s="62"/>
      <c r="U97" s="62"/>
      <c r="V97" s="62"/>
      <c r="W97" s="62"/>
      <c r="X97" s="62"/>
      <c r="Y97" s="62"/>
      <c r="Z97" s="62"/>
    </row>
    <row r="98" spans="1:26" ht="14">
      <c r="A98" s="62"/>
      <c r="B98" s="147"/>
      <c r="C98" s="62"/>
      <c r="D98" s="62"/>
      <c r="E98" s="62"/>
      <c r="F98" s="147"/>
      <c r="G98" s="62"/>
      <c r="H98" s="62"/>
      <c r="I98" s="62"/>
      <c r="J98" s="62"/>
      <c r="K98" s="62"/>
      <c r="L98" s="62"/>
      <c r="M98" s="62"/>
      <c r="N98" s="62"/>
      <c r="O98" s="62"/>
      <c r="P98" s="62"/>
      <c r="Q98" s="62"/>
      <c r="R98" s="62"/>
      <c r="S98" s="62"/>
      <c r="T98" s="62"/>
      <c r="U98" s="62"/>
      <c r="V98" s="62"/>
      <c r="W98" s="62"/>
      <c r="X98" s="62"/>
      <c r="Y98" s="62"/>
      <c r="Z98" s="62"/>
    </row>
    <row r="99" spans="1:26" ht="14">
      <c r="A99" s="62"/>
      <c r="B99" s="147"/>
      <c r="C99" s="62"/>
      <c r="D99" s="62"/>
      <c r="E99" s="62"/>
      <c r="F99" s="147"/>
      <c r="G99" s="62"/>
      <c r="H99" s="62"/>
      <c r="I99" s="62"/>
      <c r="J99" s="62"/>
      <c r="K99" s="62"/>
      <c r="L99" s="62"/>
      <c r="M99" s="62"/>
      <c r="N99" s="62"/>
      <c r="O99" s="62"/>
      <c r="P99" s="62"/>
      <c r="Q99" s="62"/>
      <c r="R99" s="62"/>
      <c r="S99" s="62"/>
      <c r="T99" s="62"/>
      <c r="U99" s="62"/>
      <c r="V99" s="62"/>
      <c r="W99" s="62"/>
      <c r="X99" s="62"/>
      <c r="Y99" s="62"/>
      <c r="Z99" s="62"/>
    </row>
    <row r="100" spans="1:26" ht="14">
      <c r="A100" s="62"/>
      <c r="B100" s="147"/>
      <c r="C100" s="62"/>
      <c r="D100" s="62"/>
      <c r="E100" s="62"/>
      <c r="F100" s="147"/>
      <c r="G100" s="62"/>
      <c r="H100" s="62"/>
      <c r="I100" s="62"/>
      <c r="J100" s="62"/>
      <c r="K100" s="62"/>
      <c r="L100" s="62"/>
      <c r="M100" s="62"/>
      <c r="N100" s="62"/>
      <c r="O100" s="62"/>
      <c r="P100" s="62"/>
      <c r="Q100" s="62"/>
      <c r="R100" s="62"/>
      <c r="S100" s="62"/>
      <c r="T100" s="62"/>
      <c r="U100" s="62"/>
      <c r="V100" s="62"/>
      <c r="W100" s="62"/>
      <c r="X100" s="62"/>
      <c r="Y100" s="62"/>
      <c r="Z100" s="62"/>
    </row>
    <row r="101" spans="1:26" ht="14">
      <c r="A101" s="62"/>
      <c r="B101" s="147"/>
      <c r="C101" s="62"/>
      <c r="D101" s="62"/>
      <c r="E101" s="62"/>
      <c r="F101" s="147"/>
      <c r="G101" s="62"/>
      <c r="H101" s="62"/>
      <c r="I101" s="62"/>
      <c r="J101" s="62"/>
      <c r="K101" s="62"/>
      <c r="L101" s="62"/>
      <c r="M101" s="62"/>
      <c r="N101" s="62"/>
      <c r="O101" s="62"/>
      <c r="P101" s="62"/>
      <c r="Q101" s="62"/>
      <c r="R101" s="62"/>
      <c r="S101" s="62"/>
      <c r="T101" s="62"/>
      <c r="U101" s="62"/>
      <c r="V101" s="62"/>
      <c r="W101" s="62"/>
      <c r="X101" s="62"/>
      <c r="Y101" s="62"/>
      <c r="Z101" s="62"/>
    </row>
    <row r="102" spans="1:26" ht="14">
      <c r="A102" s="62"/>
      <c r="B102" s="147"/>
      <c r="C102" s="62"/>
      <c r="D102" s="62"/>
      <c r="E102" s="62"/>
      <c r="F102" s="147"/>
      <c r="G102" s="62"/>
      <c r="H102" s="62"/>
      <c r="I102" s="62"/>
      <c r="J102" s="62"/>
      <c r="K102" s="62"/>
      <c r="L102" s="62"/>
      <c r="M102" s="62"/>
      <c r="N102" s="62"/>
      <c r="O102" s="62"/>
      <c r="P102" s="62"/>
      <c r="Q102" s="62"/>
      <c r="R102" s="62"/>
      <c r="S102" s="62"/>
      <c r="T102" s="62"/>
      <c r="U102" s="62"/>
      <c r="V102" s="62"/>
      <c r="W102" s="62"/>
      <c r="X102" s="62"/>
      <c r="Y102" s="62"/>
      <c r="Z102" s="62"/>
    </row>
    <row r="103" spans="1:26" ht="14">
      <c r="A103" s="62"/>
      <c r="B103" s="147"/>
      <c r="C103" s="62"/>
      <c r="D103" s="62"/>
      <c r="E103" s="62"/>
      <c r="F103" s="147"/>
      <c r="G103" s="62"/>
      <c r="H103" s="62"/>
      <c r="I103" s="62"/>
      <c r="J103" s="62"/>
      <c r="K103" s="62"/>
      <c r="L103" s="62"/>
      <c r="M103" s="62"/>
      <c r="N103" s="62"/>
      <c r="O103" s="62"/>
      <c r="P103" s="62"/>
      <c r="Q103" s="62"/>
      <c r="R103" s="62"/>
      <c r="S103" s="62"/>
      <c r="T103" s="62"/>
      <c r="U103" s="62"/>
      <c r="V103" s="62"/>
      <c r="W103" s="62"/>
      <c r="X103" s="62"/>
      <c r="Y103" s="62"/>
      <c r="Z103" s="62"/>
    </row>
    <row r="104" spans="1:26" ht="14">
      <c r="A104" s="62"/>
      <c r="B104" s="147"/>
      <c r="C104" s="62"/>
      <c r="D104" s="62"/>
      <c r="E104" s="62"/>
      <c r="F104" s="147"/>
      <c r="G104" s="62"/>
      <c r="H104" s="62"/>
      <c r="I104" s="62"/>
      <c r="J104" s="62"/>
      <c r="K104" s="62"/>
      <c r="L104" s="62"/>
      <c r="M104" s="62"/>
      <c r="N104" s="62"/>
      <c r="O104" s="62"/>
      <c r="P104" s="62"/>
      <c r="Q104" s="62"/>
      <c r="R104" s="62"/>
      <c r="S104" s="62"/>
      <c r="T104" s="62"/>
      <c r="U104" s="62"/>
      <c r="V104" s="62"/>
      <c r="W104" s="62"/>
      <c r="X104" s="62"/>
      <c r="Y104" s="62"/>
      <c r="Z104" s="62"/>
    </row>
    <row r="105" spans="1:26" ht="14">
      <c r="A105" s="62"/>
      <c r="B105" s="147"/>
      <c r="C105" s="62"/>
      <c r="D105" s="62"/>
      <c r="E105" s="62"/>
      <c r="F105" s="147"/>
      <c r="G105" s="62"/>
      <c r="H105" s="62"/>
      <c r="I105" s="62"/>
      <c r="J105" s="62"/>
      <c r="K105" s="62"/>
      <c r="L105" s="62"/>
      <c r="M105" s="62"/>
      <c r="N105" s="62"/>
      <c r="O105" s="62"/>
      <c r="P105" s="62"/>
      <c r="Q105" s="62"/>
      <c r="R105" s="62"/>
      <c r="S105" s="62"/>
      <c r="T105" s="62"/>
      <c r="U105" s="62"/>
      <c r="V105" s="62"/>
      <c r="W105" s="62"/>
      <c r="X105" s="62"/>
      <c r="Y105" s="62"/>
      <c r="Z105" s="62"/>
    </row>
    <row r="106" spans="1:26" ht="14">
      <c r="A106" s="62"/>
      <c r="B106" s="147"/>
      <c r="C106" s="62"/>
      <c r="D106" s="62"/>
      <c r="E106" s="62"/>
      <c r="F106" s="147"/>
      <c r="G106" s="62"/>
      <c r="H106" s="62"/>
      <c r="I106" s="62"/>
      <c r="J106" s="62"/>
      <c r="K106" s="62"/>
      <c r="L106" s="62"/>
      <c r="M106" s="62"/>
      <c r="N106" s="62"/>
      <c r="O106" s="62"/>
      <c r="P106" s="62"/>
      <c r="Q106" s="62"/>
      <c r="R106" s="62"/>
      <c r="S106" s="62"/>
      <c r="T106" s="62"/>
      <c r="U106" s="62"/>
      <c r="V106" s="62"/>
      <c r="W106" s="62"/>
      <c r="X106" s="62"/>
      <c r="Y106" s="62"/>
      <c r="Z106" s="62"/>
    </row>
    <row r="107" spans="1:26" ht="14">
      <c r="A107" s="62"/>
      <c r="B107" s="147"/>
      <c r="C107" s="62"/>
      <c r="D107" s="62"/>
      <c r="E107" s="62"/>
      <c r="F107" s="147"/>
      <c r="G107" s="62"/>
      <c r="H107" s="62"/>
      <c r="I107" s="62"/>
      <c r="J107" s="62"/>
      <c r="K107" s="62"/>
      <c r="L107" s="62"/>
      <c r="M107" s="62"/>
      <c r="N107" s="62"/>
      <c r="O107" s="62"/>
      <c r="P107" s="62"/>
      <c r="Q107" s="62"/>
      <c r="R107" s="62"/>
      <c r="S107" s="62"/>
      <c r="T107" s="62"/>
      <c r="U107" s="62"/>
      <c r="V107" s="62"/>
      <c r="W107" s="62"/>
      <c r="X107" s="62"/>
      <c r="Y107" s="62"/>
      <c r="Z107" s="62"/>
    </row>
    <row r="108" spans="1:26" ht="14">
      <c r="A108" s="62"/>
      <c r="B108" s="147"/>
      <c r="C108" s="62"/>
      <c r="D108" s="62"/>
      <c r="E108" s="62"/>
      <c r="F108" s="147"/>
      <c r="G108" s="62"/>
      <c r="H108" s="62"/>
      <c r="I108" s="62"/>
      <c r="J108" s="62"/>
      <c r="K108" s="62"/>
      <c r="L108" s="62"/>
      <c r="M108" s="62"/>
      <c r="N108" s="62"/>
      <c r="O108" s="62"/>
      <c r="P108" s="62"/>
      <c r="Q108" s="62"/>
      <c r="R108" s="62"/>
      <c r="S108" s="62"/>
      <c r="T108" s="62"/>
      <c r="U108" s="62"/>
      <c r="V108" s="62"/>
      <c r="W108" s="62"/>
      <c r="X108" s="62"/>
      <c r="Y108" s="62"/>
      <c r="Z108" s="62"/>
    </row>
    <row r="109" spans="1:26" ht="14">
      <c r="A109" s="62"/>
      <c r="B109" s="147"/>
      <c r="C109" s="62"/>
      <c r="D109" s="62"/>
      <c r="E109" s="62"/>
      <c r="F109" s="147"/>
      <c r="G109" s="62"/>
      <c r="H109" s="62"/>
      <c r="I109" s="62"/>
      <c r="J109" s="62"/>
      <c r="K109" s="62"/>
      <c r="L109" s="62"/>
      <c r="M109" s="62"/>
      <c r="N109" s="62"/>
      <c r="O109" s="62"/>
      <c r="P109" s="62"/>
      <c r="Q109" s="62"/>
      <c r="R109" s="62"/>
      <c r="S109" s="62"/>
      <c r="T109" s="62"/>
      <c r="U109" s="62"/>
      <c r="V109" s="62"/>
      <c r="W109" s="62"/>
      <c r="X109" s="62"/>
      <c r="Y109" s="62"/>
      <c r="Z109" s="62"/>
    </row>
    <row r="110" spans="1:26" ht="14">
      <c r="A110" s="62"/>
      <c r="B110" s="147"/>
      <c r="C110" s="62"/>
      <c r="D110" s="62"/>
      <c r="E110" s="62"/>
      <c r="F110" s="147"/>
      <c r="G110" s="62"/>
      <c r="H110" s="62"/>
      <c r="I110" s="62"/>
      <c r="J110" s="62"/>
      <c r="K110" s="62"/>
      <c r="L110" s="62"/>
      <c r="M110" s="62"/>
      <c r="N110" s="62"/>
      <c r="O110" s="62"/>
      <c r="P110" s="62"/>
      <c r="Q110" s="62"/>
      <c r="R110" s="62"/>
      <c r="S110" s="62"/>
      <c r="T110" s="62"/>
      <c r="U110" s="62"/>
      <c r="V110" s="62"/>
      <c r="W110" s="62"/>
      <c r="X110" s="62"/>
      <c r="Y110" s="62"/>
      <c r="Z110" s="62"/>
    </row>
    <row r="111" spans="1:26" ht="14">
      <c r="A111" s="62"/>
      <c r="B111" s="147"/>
      <c r="C111" s="62"/>
      <c r="D111" s="62"/>
      <c r="E111" s="62"/>
      <c r="F111" s="147"/>
      <c r="G111" s="62"/>
      <c r="H111" s="62"/>
      <c r="I111" s="62"/>
      <c r="J111" s="62"/>
      <c r="K111" s="62"/>
      <c r="L111" s="62"/>
      <c r="M111" s="62"/>
      <c r="N111" s="62"/>
      <c r="O111" s="62"/>
      <c r="P111" s="62"/>
      <c r="Q111" s="62"/>
      <c r="R111" s="62"/>
      <c r="S111" s="62"/>
      <c r="T111" s="62"/>
      <c r="U111" s="62"/>
      <c r="V111" s="62"/>
      <c r="W111" s="62"/>
      <c r="X111" s="62"/>
      <c r="Y111" s="62"/>
      <c r="Z111" s="62"/>
    </row>
    <row r="112" spans="1:26" ht="14">
      <c r="A112" s="62"/>
      <c r="B112" s="147"/>
      <c r="C112" s="62"/>
      <c r="D112" s="62"/>
      <c r="E112" s="62"/>
      <c r="F112" s="147"/>
      <c r="G112" s="62"/>
      <c r="H112" s="62"/>
      <c r="I112" s="62"/>
      <c r="J112" s="62"/>
      <c r="K112" s="62"/>
      <c r="L112" s="62"/>
      <c r="M112" s="62"/>
      <c r="N112" s="62"/>
      <c r="O112" s="62"/>
      <c r="P112" s="62"/>
      <c r="Q112" s="62"/>
      <c r="R112" s="62"/>
      <c r="S112" s="62"/>
      <c r="T112" s="62"/>
      <c r="U112" s="62"/>
      <c r="V112" s="62"/>
      <c r="W112" s="62"/>
      <c r="X112" s="62"/>
      <c r="Y112" s="62"/>
      <c r="Z112" s="62"/>
    </row>
    <row r="113" spans="1:26" ht="14">
      <c r="A113" s="62"/>
      <c r="B113" s="147"/>
      <c r="C113" s="62"/>
      <c r="D113" s="62"/>
      <c r="E113" s="62"/>
      <c r="F113" s="147"/>
      <c r="G113" s="62"/>
      <c r="H113" s="62"/>
      <c r="I113" s="62"/>
      <c r="J113" s="62"/>
      <c r="K113" s="62"/>
      <c r="L113" s="62"/>
      <c r="M113" s="62"/>
      <c r="N113" s="62"/>
      <c r="O113" s="62"/>
      <c r="P113" s="62"/>
      <c r="Q113" s="62"/>
      <c r="R113" s="62"/>
      <c r="S113" s="62"/>
      <c r="T113" s="62"/>
      <c r="U113" s="62"/>
      <c r="V113" s="62"/>
      <c r="W113" s="62"/>
      <c r="X113" s="62"/>
      <c r="Y113" s="62"/>
      <c r="Z113" s="62"/>
    </row>
    <row r="114" spans="1:26" ht="14">
      <c r="A114" s="62"/>
      <c r="B114" s="147"/>
      <c r="C114" s="62"/>
      <c r="D114" s="62"/>
      <c r="E114" s="62"/>
      <c r="F114" s="147"/>
      <c r="G114" s="62"/>
      <c r="H114" s="62"/>
      <c r="I114" s="62"/>
      <c r="J114" s="62"/>
      <c r="K114" s="62"/>
      <c r="L114" s="62"/>
      <c r="M114" s="62"/>
      <c r="N114" s="62"/>
      <c r="O114" s="62"/>
      <c r="P114" s="62"/>
      <c r="Q114" s="62"/>
      <c r="R114" s="62"/>
      <c r="S114" s="62"/>
      <c r="T114" s="62"/>
      <c r="U114" s="62"/>
      <c r="V114" s="62"/>
      <c r="W114" s="62"/>
      <c r="X114" s="62"/>
      <c r="Y114" s="62"/>
      <c r="Z114" s="62"/>
    </row>
    <row r="115" spans="1:26" ht="14">
      <c r="A115" s="62"/>
      <c r="B115" s="147"/>
      <c r="C115" s="62"/>
      <c r="D115" s="62"/>
      <c r="E115" s="62"/>
      <c r="F115" s="147"/>
      <c r="G115" s="62"/>
      <c r="H115" s="62"/>
      <c r="I115" s="62"/>
      <c r="J115" s="62"/>
      <c r="K115" s="62"/>
      <c r="L115" s="62"/>
      <c r="M115" s="62"/>
      <c r="N115" s="62"/>
      <c r="O115" s="62"/>
      <c r="P115" s="62"/>
      <c r="Q115" s="62"/>
      <c r="R115" s="62"/>
      <c r="S115" s="62"/>
      <c r="T115" s="62"/>
      <c r="U115" s="62"/>
      <c r="V115" s="62"/>
      <c r="W115" s="62"/>
      <c r="X115" s="62"/>
      <c r="Y115" s="62"/>
      <c r="Z115" s="62"/>
    </row>
    <row r="116" spans="1:26" ht="14">
      <c r="A116" s="62"/>
      <c r="B116" s="147"/>
      <c r="C116" s="62"/>
      <c r="D116" s="62"/>
      <c r="E116" s="62"/>
      <c r="F116" s="147"/>
      <c r="G116" s="62"/>
      <c r="H116" s="62"/>
      <c r="I116" s="62"/>
      <c r="J116" s="62"/>
      <c r="K116" s="62"/>
      <c r="L116" s="62"/>
      <c r="M116" s="62"/>
      <c r="N116" s="62"/>
      <c r="O116" s="62"/>
      <c r="P116" s="62"/>
      <c r="Q116" s="62"/>
      <c r="R116" s="62"/>
      <c r="S116" s="62"/>
      <c r="T116" s="62"/>
      <c r="U116" s="62"/>
      <c r="V116" s="62"/>
      <c r="W116" s="62"/>
      <c r="X116" s="62"/>
      <c r="Y116" s="62"/>
      <c r="Z116" s="62"/>
    </row>
    <row r="117" spans="1:26" ht="14">
      <c r="A117" s="62"/>
      <c r="B117" s="147"/>
      <c r="C117" s="62"/>
      <c r="D117" s="62"/>
      <c r="E117" s="62"/>
      <c r="F117" s="147"/>
      <c r="G117" s="62"/>
      <c r="H117" s="62"/>
      <c r="I117" s="62"/>
      <c r="J117" s="62"/>
      <c r="K117" s="62"/>
      <c r="L117" s="62"/>
      <c r="M117" s="62"/>
      <c r="N117" s="62"/>
      <c r="O117" s="62"/>
      <c r="P117" s="62"/>
      <c r="Q117" s="62"/>
      <c r="R117" s="62"/>
      <c r="S117" s="62"/>
      <c r="T117" s="62"/>
      <c r="U117" s="62"/>
      <c r="V117" s="62"/>
      <c r="W117" s="62"/>
      <c r="X117" s="62"/>
      <c r="Y117" s="62"/>
      <c r="Z117" s="62"/>
    </row>
    <row r="118" spans="1:26" ht="14">
      <c r="A118" s="62"/>
      <c r="B118" s="147"/>
      <c r="C118" s="62"/>
      <c r="D118" s="62"/>
      <c r="E118" s="62"/>
      <c r="F118" s="147"/>
      <c r="G118" s="62"/>
      <c r="H118" s="62"/>
      <c r="I118" s="62"/>
      <c r="J118" s="62"/>
      <c r="K118" s="62"/>
      <c r="L118" s="62"/>
      <c r="M118" s="62"/>
      <c r="N118" s="62"/>
      <c r="O118" s="62"/>
      <c r="P118" s="62"/>
      <c r="Q118" s="62"/>
      <c r="R118" s="62"/>
      <c r="S118" s="62"/>
      <c r="T118" s="62"/>
      <c r="U118" s="62"/>
      <c r="V118" s="62"/>
      <c r="W118" s="62"/>
      <c r="X118" s="62"/>
      <c r="Y118" s="62"/>
      <c r="Z118" s="62"/>
    </row>
    <row r="119" spans="1:26" ht="14">
      <c r="A119" s="62"/>
      <c r="B119" s="147"/>
      <c r="C119" s="62"/>
      <c r="D119" s="62"/>
      <c r="E119" s="62"/>
      <c r="F119" s="147"/>
      <c r="G119" s="62"/>
      <c r="H119" s="62"/>
      <c r="I119" s="62"/>
      <c r="J119" s="62"/>
      <c r="K119" s="62"/>
      <c r="L119" s="62"/>
      <c r="M119" s="62"/>
      <c r="N119" s="62"/>
      <c r="O119" s="62"/>
      <c r="P119" s="62"/>
      <c r="Q119" s="62"/>
      <c r="R119" s="62"/>
      <c r="S119" s="62"/>
      <c r="T119" s="62"/>
      <c r="U119" s="62"/>
      <c r="V119" s="62"/>
      <c r="W119" s="62"/>
      <c r="X119" s="62"/>
      <c r="Y119" s="62"/>
      <c r="Z119" s="62"/>
    </row>
    <row r="120" spans="1:26" ht="14">
      <c r="A120" s="62"/>
      <c r="B120" s="147"/>
      <c r="C120" s="62"/>
      <c r="D120" s="62"/>
      <c r="E120" s="62"/>
      <c r="F120" s="147"/>
      <c r="G120" s="62"/>
      <c r="H120" s="62"/>
      <c r="I120" s="62"/>
      <c r="J120" s="62"/>
      <c r="K120" s="62"/>
      <c r="L120" s="62"/>
      <c r="M120" s="62"/>
      <c r="N120" s="62"/>
      <c r="O120" s="62"/>
      <c r="P120" s="62"/>
      <c r="Q120" s="62"/>
      <c r="R120" s="62"/>
      <c r="S120" s="62"/>
      <c r="T120" s="62"/>
      <c r="U120" s="62"/>
      <c r="V120" s="62"/>
      <c r="W120" s="62"/>
      <c r="X120" s="62"/>
      <c r="Y120" s="62"/>
      <c r="Z120" s="62"/>
    </row>
    <row r="121" spans="1:26" ht="14">
      <c r="A121" s="62"/>
      <c r="B121" s="147"/>
      <c r="C121" s="62"/>
      <c r="D121" s="62"/>
      <c r="E121" s="62"/>
      <c r="F121" s="147"/>
      <c r="G121" s="62"/>
      <c r="H121" s="62"/>
      <c r="I121" s="62"/>
      <c r="J121" s="62"/>
      <c r="K121" s="62"/>
      <c r="L121" s="62"/>
      <c r="M121" s="62"/>
      <c r="N121" s="62"/>
      <c r="O121" s="62"/>
      <c r="P121" s="62"/>
      <c r="Q121" s="62"/>
      <c r="R121" s="62"/>
      <c r="S121" s="62"/>
      <c r="T121" s="62"/>
      <c r="U121" s="62"/>
      <c r="V121" s="62"/>
      <c r="W121" s="62"/>
      <c r="X121" s="62"/>
      <c r="Y121" s="62"/>
      <c r="Z121" s="62"/>
    </row>
    <row r="122" spans="1:26" ht="14">
      <c r="A122" s="62"/>
      <c r="B122" s="147"/>
      <c r="C122" s="62"/>
      <c r="D122" s="62"/>
      <c r="E122" s="62"/>
      <c r="F122" s="147"/>
      <c r="G122" s="62"/>
      <c r="H122" s="62"/>
      <c r="I122" s="62"/>
      <c r="J122" s="62"/>
      <c r="K122" s="62"/>
      <c r="L122" s="62"/>
      <c r="M122" s="62"/>
      <c r="N122" s="62"/>
      <c r="O122" s="62"/>
      <c r="P122" s="62"/>
      <c r="Q122" s="62"/>
      <c r="R122" s="62"/>
      <c r="S122" s="62"/>
      <c r="T122" s="62"/>
      <c r="U122" s="62"/>
      <c r="V122" s="62"/>
      <c r="W122" s="62"/>
      <c r="X122" s="62"/>
      <c r="Y122" s="62"/>
      <c r="Z122" s="62"/>
    </row>
    <row r="123" spans="1:26" ht="14">
      <c r="A123" s="62"/>
      <c r="B123" s="147"/>
      <c r="C123" s="62"/>
      <c r="D123" s="62"/>
      <c r="E123" s="62"/>
      <c r="F123" s="147"/>
      <c r="G123" s="62"/>
      <c r="H123" s="62"/>
      <c r="I123" s="62"/>
      <c r="J123" s="62"/>
      <c r="K123" s="62"/>
      <c r="L123" s="62"/>
      <c r="M123" s="62"/>
      <c r="N123" s="62"/>
      <c r="O123" s="62"/>
      <c r="P123" s="62"/>
      <c r="Q123" s="62"/>
      <c r="R123" s="62"/>
      <c r="S123" s="62"/>
      <c r="T123" s="62"/>
      <c r="U123" s="62"/>
      <c r="V123" s="62"/>
      <c r="W123" s="62"/>
      <c r="X123" s="62"/>
      <c r="Y123" s="62"/>
      <c r="Z123" s="62"/>
    </row>
    <row r="124" spans="1:26" ht="14">
      <c r="A124" s="62"/>
      <c r="B124" s="147"/>
      <c r="C124" s="62"/>
      <c r="D124" s="62"/>
      <c r="E124" s="62"/>
      <c r="F124" s="147"/>
      <c r="G124" s="62"/>
      <c r="H124" s="62"/>
      <c r="I124" s="62"/>
      <c r="J124" s="62"/>
      <c r="K124" s="62"/>
      <c r="L124" s="62"/>
      <c r="M124" s="62"/>
      <c r="N124" s="62"/>
      <c r="O124" s="62"/>
      <c r="P124" s="62"/>
      <c r="Q124" s="62"/>
      <c r="R124" s="62"/>
      <c r="S124" s="62"/>
      <c r="T124" s="62"/>
      <c r="U124" s="62"/>
      <c r="V124" s="62"/>
      <c r="W124" s="62"/>
      <c r="X124" s="62"/>
      <c r="Y124" s="62"/>
      <c r="Z124" s="62"/>
    </row>
    <row r="125" spans="1:26" ht="14">
      <c r="A125" s="62"/>
      <c r="B125" s="147"/>
      <c r="C125" s="62"/>
      <c r="D125" s="62"/>
      <c r="E125" s="62"/>
      <c r="F125" s="147"/>
      <c r="G125" s="62"/>
      <c r="H125" s="62"/>
      <c r="I125" s="62"/>
      <c r="J125" s="62"/>
      <c r="K125" s="62"/>
      <c r="L125" s="62"/>
      <c r="M125" s="62"/>
      <c r="N125" s="62"/>
      <c r="O125" s="62"/>
      <c r="P125" s="62"/>
      <c r="Q125" s="62"/>
      <c r="R125" s="62"/>
      <c r="S125" s="62"/>
      <c r="T125" s="62"/>
      <c r="U125" s="62"/>
      <c r="V125" s="62"/>
      <c r="W125" s="62"/>
      <c r="X125" s="62"/>
      <c r="Y125" s="62"/>
      <c r="Z125" s="62"/>
    </row>
    <row r="126" spans="1:26" ht="14">
      <c r="A126" s="62"/>
      <c r="B126" s="147"/>
      <c r="C126" s="62"/>
      <c r="D126" s="62"/>
      <c r="E126" s="62"/>
      <c r="F126" s="147"/>
      <c r="G126" s="62"/>
      <c r="H126" s="62"/>
      <c r="I126" s="62"/>
      <c r="J126" s="62"/>
      <c r="K126" s="62"/>
      <c r="L126" s="62"/>
      <c r="M126" s="62"/>
      <c r="N126" s="62"/>
      <c r="O126" s="62"/>
      <c r="P126" s="62"/>
      <c r="Q126" s="62"/>
      <c r="R126" s="62"/>
      <c r="S126" s="62"/>
      <c r="T126" s="62"/>
      <c r="U126" s="62"/>
      <c r="V126" s="62"/>
      <c r="W126" s="62"/>
      <c r="X126" s="62"/>
      <c r="Y126" s="62"/>
      <c r="Z126" s="62"/>
    </row>
    <row r="127" spans="1:26" ht="14">
      <c r="A127" s="62"/>
      <c r="B127" s="147"/>
      <c r="C127" s="62"/>
      <c r="D127" s="62"/>
      <c r="E127" s="62"/>
      <c r="F127" s="147"/>
      <c r="G127" s="62"/>
      <c r="H127" s="62"/>
      <c r="I127" s="62"/>
      <c r="J127" s="62"/>
      <c r="K127" s="62"/>
      <c r="L127" s="62"/>
      <c r="M127" s="62"/>
      <c r="N127" s="62"/>
      <c r="O127" s="62"/>
      <c r="P127" s="62"/>
      <c r="Q127" s="62"/>
      <c r="R127" s="62"/>
      <c r="S127" s="62"/>
      <c r="T127" s="62"/>
      <c r="U127" s="62"/>
      <c r="V127" s="62"/>
      <c r="W127" s="62"/>
      <c r="X127" s="62"/>
      <c r="Y127" s="62"/>
      <c r="Z127" s="62"/>
    </row>
    <row r="128" spans="1:26" ht="14">
      <c r="A128" s="62"/>
      <c r="B128" s="147"/>
      <c r="C128" s="62"/>
      <c r="D128" s="62"/>
      <c r="E128" s="62"/>
      <c r="F128" s="147"/>
      <c r="G128" s="62"/>
      <c r="H128" s="62"/>
      <c r="I128" s="62"/>
      <c r="J128" s="62"/>
      <c r="K128" s="62"/>
      <c r="L128" s="62"/>
      <c r="M128" s="62"/>
      <c r="N128" s="62"/>
      <c r="O128" s="62"/>
      <c r="P128" s="62"/>
      <c r="Q128" s="62"/>
      <c r="R128" s="62"/>
      <c r="S128" s="62"/>
      <c r="T128" s="62"/>
      <c r="U128" s="62"/>
      <c r="V128" s="62"/>
      <c r="W128" s="62"/>
      <c r="X128" s="62"/>
      <c r="Y128" s="62"/>
      <c r="Z128" s="62"/>
    </row>
    <row r="129" spans="1:26" ht="14">
      <c r="A129" s="62"/>
      <c r="B129" s="147"/>
      <c r="C129" s="62"/>
      <c r="D129" s="62"/>
      <c r="E129" s="62"/>
      <c r="F129" s="147"/>
      <c r="G129" s="62"/>
      <c r="H129" s="62"/>
      <c r="I129" s="62"/>
      <c r="J129" s="62"/>
      <c r="K129" s="62"/>
      <c r="L129" s="62"/>
      <c r="M129" s="62"/>
      <c r="N129" s="62"/>
      <c r="O129" s="62"/>
      <c r="P129" s="62"/>
      <c r="Q129" s="62"/>
      <c r="R129" s="62"/>
      <c r="S129" s="62"/>
      <c r="T129" s="62"/>
      <c r="U129" s="62"/>
      <c r="V129" s="62"/>
      <c r="W129" s="62"/>
      <c r="X129" s="62"/>
      <c r="Y129" s="62"/>
      <c r="Z129" s="62"/>
    </row>
    <row r="130" spans="1:26" ht="14">
      <c r="A130" s="62"/>
      <c r="B130" s="147"/>
      <c r="C130" s="62"/>
      <c r="D130" s="62"/>
      <c r="E130" s="62"/>
      <c r="F130" s="147"/>
      <c r="G130" s="62"/>
      <c r="H130" s="62"/>
      <c r="I130" s="62"/>
      <c r="J130" s="62"/>
      <c r="K130" s="62"/>
      <c r="L130" s="62"/>
      <c r="M130" s="62"/>
      <c r="N130" s="62"/>
      <c r="O130" s="62"/>
      <c r="P130" s="62"/>
      <c r="Q130" s="62"/>
      <c r="R130" s="62"/>
      <c r="S130" s="62"/>
      <c r="T130" s="62"/>
      <c r="U130" s="62"/>
      <c r="V130" s="62"/>
      <c r="W130" s="62"/>
      <c r="X130" s="62"/>
      <c r="Y130" s="62"/>
      <c r="Z130" s="62"/>
    </row>
    <row r="131" spans="1:26" ht="14">
      <c r="A131" s="62"/>
      <c r="B131" s="147"/>
      <c r="C131" s="62"/>
      <c r="D131" s="62"/>
      <c r="E131" s="62"/>
      <c r="F131" s="147"/>
      <c r="G131" s="62"/>
      <c r="H131" s="62"/>
      <c r="I131" s="62"/>
      <c r="J131" s="62"/>
      <c r="K131" s="62"/>
      <c r="L131" s="62"/>
      <c r="M131" s="62"/>
      <c r="N131" s="62"/>
      <c r="O131" s="62"/>
      <c r="P131" s="62"/>
      <c r="Q131" s="62"/>
      <c r="R131" s="62"/>
      <c r="S131" s="62"/>
      <c r="T131" s="62"/>
      <c r="U131" s="62"/>
      <c r="V131" s="62"/>
      <c r="W131" s="62"/>
      <c r="X131" s="62"/>
      <c r="Y131" s="62"/>
      <c r="Z131" s="62"/>
    </row>
    <row r="132" spans="1:26" ht="14">
      <c r="A132" s="62"/>
      <c r="B132" s="147"/>
      <c r="C132" s="62"/>
      <c r="D132" s="62"/>
      <c r="E132" s="62"/>
      <c r="F132" s="147"/>
      <c r="G132" s="62"/>
      <c r="H132" s="62"/>
      <c r="I132" s="62"/>
      <c r="J132" s="62"/>
      <c r="K132" s="62"/>
      <c r="L132" s="62"/>
      <c r="M132" s="62"/>
      <c r="N132" s="62"/>
      <c r="O132" s="62"/>
      <c r="P132" s="62"/>
      <c r="Q132" s="62"/>
      <c r="R132" s="62"/>
      <c r="S132" s="62"/>
      <c r="T132" s="62"/>
      <c r="U132" s="62"/>
      <c r="V132" s="62"/>
      <c r="W132" s="62"/>
      <c r="X132" s="62"/>
      <c r="Y132" s="62"/>
      <c r="Z132" s="62"/>
    </row>
    <row r="133" spans="1:26" ht="14">
      <c r="A133" s="62"/>
      <c r="B133" s="147"/>
      <c r="C133" s="62"/>
      <c r="D133" s="62"/>
      <c r="E133" s="62"/>
      <c r="F133" s="147"/>
      <c r="G133" s="62"/>
      <c r="H133" s="62"/>
      <c r="I133" s="62"/>
      <c r="J133" s="62"/>
      <c r="K133" s="62"/>
      <c r="L133" s="62"/>
      <c r="M133" s="62"/>
      <c r="N133" s="62"/>
      <c r="O133" s="62"/>
      <c r="P133" s="62"/>
      <c r="Q133" s="62"/>
      <c r="R133" s="62"/>
      <c r="S133" s="62"/>
      <c r="T133" s="62"/>
      <c r="U133" s="62"/>
      <c r="V133" s="62"/>
      <c r="W133" s="62"/>
      <c r="X133" s="62"/>
      <c r="Y133" s="62"/>
      <c r="Z133" s="62"/>
    </row>
    <row r="134" spans="1:26" ht="14">
      <c r="A134" s="62"/>
      <c r="B134" s="147"/>
      <c r="C134" s="62"/>
      <c r="D134" s="62"/>
      <c r="E134" s="62"/>
      <c r="F134" s="147"/>
      <c r="G134" s="62"/>
      <c r="H134" s="62"/>
      <c r="I134" s="62"/>
      <c r="J134" s="62"/>
      <c r="K134" s="62"/>
      <c r="L134" s="62"/>
      <c r="M134" s="62"/>
      <c r="N134" s="62"/>
      <c r="O134" s="62"/>
      <c r="P134" s="62"/>
      <c r="Q134" s="62"/>
      <c r="R134" s="62"/>
      <c r="S134" s="62"/>
      <c r="T134" s="62"/>
      <c r="U134" s="62"/>
      <c r="V134" s="62"/>
      <c r="W134" s="62"/>
      <c r="X134" s="62"/>
      <c r="Y134" s="62"/>
      <c r="Z134" s="62"/>
    </row>
    <row r="135" spans="1:26" ht="14">
      <c r="A135" s="62"/>
      <c r="B135" s="147"/>
      <c r="C135" s="62"/>
      <c r="D135" s="62"/>
      <c r="E135" s="62"/>
      <c r="F135" s="147"/>
      <c r="G135" s="62"/>
      <c r="H135" s="62"/>
      <c r="I135" s="62"/>
      <c r="J135" s="62"/>
      <c r="K135" s="62"/>
      <c r="L135" s="62"/>
      <c r="M135" s="62"/>
      <c r="N135" s="62"/>
      <c r="O135" s="62"/>
      <c r="P135" s="62"/>
      <c r="Q135" s="62"/>
      <c r="R135" s="62"/>
      <c r="S135" s="62"/>
      <c r="T135" s="62"/>
      <c r="U135" s="62"/>
      <c r="V135" s="62"/>
      <c r="W135" s="62"/>
      <c r="X135" s="62"/>
      <c r="Y135" s="62"/>
      <c r="Z135" s="62"/>
    </row>
    <row r="136" spans="1:26" ht="14">
      <c r="A136" s="62"/>
      <c r="B136" s="147"/>
      <c r="C136" s="62"/>
      <c r="D136" s="62"/>
      <c r="E136" s="62"/>
      <c r="F136" s="147"/>
      <c r="G136" s="62"/>
      <c r="H136" s="62"/>
      <c r="I136" s="62"/>
      <c r="J136" s="62"/>
      <c r="K136" s="62"/>
      <c r="L136" s="62"/>
      <c r="M136" s="62"/>
      <c r="N136" s="62"/>
      <c r="O136" s="62"/>
      <c r="P136" s="62"/>
      <c r="Q136" s="62"/>
      <c r="R136" s="62"/>
      <c r="S136" s="62"/>
      <c r="T136" s="62"/>
      <c r="U136" s="62"/>
      <c r="V136" s="62"/>
      <c r="W136" s="62"/>
      <c r="X136" s="62"/>
      <c r="Y136" s="62"/>
      <c r="Z136" s="62"/>
    </row>
    <row r="137" spans="1:26" ht="14">
      <c r="A137" s="62"/>
      <c r="B137" s="147"/>
      <c r="C137" s="62"/>
      <c r="D137" s="62"/>
      <c r="E137" s="62"/>
      <c r="F137" s="147"/>
      <c r="G137" s="62"/>
      <c r="H137" s="62"/>
      <c r="I137" s="62"/>
      <c r="J137" s="62"/>
      <c r="K137" s="62"/>
      <c r="L137" s="62"/>
      <c r="M137" s="62"/>
      <c r="N137" s="62"/>
      <c r="O137" s="62"/>
      <c r="P137" s="62"/>
      <c r="Q137" s="62"/>
      <c r="R137" s="62"/>
      <c r="S137" s="62"/>
      <c r="T137" s="62"/>
      <c r="U137" s="62"/>
      <c r="V137" s="62"/>
      <c r="W137" s="62"/>
      <c r="X137" s="62"/>
      <c r="Y137" s="62"/>
      <c r="Z137" s="62"/>
    </row>
    <row r="138" spans="1:26" ht="14">
      <c r="A138" s="62"/>
      <c r="B138" s="147"/>
      <c r="C138" s="62"/>
      <c r="D138" s="62"/>
      <c r="E138" s="62"/>
      <c r="F138" s="147"/>
      <c r="G138" s="62"/>
      <c r="H138" s="62"/>
      <c r="I138" s="62"/>
      <c r="J138" s="62"/>
      <c r="K138" s="62"/>
      <c r="L138" s="62"/>
      <c r="M138" s="62"/>
      <c r="N138" s="62"/>
      <c r="O138" s="62"/>
      <c r="P138" s="62"/>
      <c r="Q138" s="62"/>
      <c r="R138" s="62"/>
      <c r="S138" s="62"/>
      <c r="T138" s="62"/>
      <c r="U138" s="62"/>
      <c r="V138" s="62"/>
      <c r="W138" s="62"/>
      <c r="X138" s="62"/>
      <c r="Y138" s="62"/>
      <c r="Z138" s="62"/>
    </row>
    <row r="139" spans="1:26" ht="14">
      <c r="A139" s="62"/>
      <c r="B139" s="147"/>
      <c r="C139" s="62"/>
      <c r="D139" s="62"/>
      <c r="E139" s="62"/>
      <c r="F139" s="147"/>
      <c r="G139" s="62"/>
      <c r="H139" s="62"/>
      <c r="I139" s="62"/>
      <c r="J139" s="62"/>
      <c r="K139" s="62"/>
      <c r="L139" s="62"/>
      <c r="M139" s="62"/>
      <c r="N139" s="62"/>
      <c r="O139" s="62"/>
      <c r="P139" s="62"/>
      <c r="Q139" s="62"/>
      <c r="R139" s="62"/>
      <c r="S139" s="62"/>
      <c r="T139" s="62"/>
      <c r="U139" s="62"/>
      <c r="V139" s="62"/>
      <c r="W139" s="62"/>
      <c r="X139" s="62"/>
      <c r="Y139" s="62"/>
      <c r="Z139" s="62"/>
    </row>
    <row r="140" spans="1:26" ht="14">
      <c r="A140" s="62"/>
      <c r="B140" s="147"/>
      <c r="C140" s="62"/>
      <c r="D140" s="62"/>
      <c r="E140" s="62"/>
      <c r="F140" s="147"/>
      <c r="G140" s="62"/>
      <c r="H140" s="62"/>
      <c r="I140" s="62"/>
      <c r="J140" s="62"/>
      <c r="K140" s="62"/>
      <c r="L140" s="62"/>
      <c r="M140" s="62"/>
      <c r="N140" s="62"/>
      <c r="O140" s="62"/>
      <c r="P140" s="62"/>
      <c r="Q140" s="62"/>
      <c r="R140" s="62"/>
      <c r="S140" s="62"/>
      <c r="T140" s="62"/>
      <c r="U140" s="62"/>
      <c r="V140" s="62"/>
      <c r="W140" s="62"/>
      <c r="X140" s="62"/>
      <c r="Y140" s="62"/>
      <c r="Z140" s="62"/>
    </row>
    <row r="141" spans="1:26" ht="14">
      <c r="A141" s="62"/>
      <c r="B141" s="147"/>
      <c r="C141" s="62"/>
      <c r="D141" s="62"/>
      <c r="E141" s="62"/>
      <c r="F141" s="147"/>
      <c r="G141" s="62"/>
      <c r="H141" s="62"/>
      <c r="I141" s="62"/>
      <c r="J141" s="62"/>
      <c r="K141" s="62"/>
      <c r="L141" s="62"/>
      <c r="M141" s="62"/>
      <c r="N141" s="62"/>
      <c r="O141" s="62"/>
      <c r="P141" s="62"/>
      <c r="Q141" s="62"/>
      <c r="R141" s="62"/>
      <c r="S141" s="62"/>
      <c r="T141" s="62"/>
      <c r="U141" s="62"/>
      <c r="V141" s="62"/>
      <c r="W141" s="62"/>
      <c r="X141" s="62"/>
      <c r="Y141" s="62"/>
      <c r="Z141" s="62"/>
    </row>
    <row r="142" spans="1:26" ht="14">
      <c r="A142" s="62"/>
      <c r="B142" s="147"/>
      <c r="C142" s="62"/>
      <c r="D142" s="62"/>
      <c r="E142" s="62"/>
      <c r="F142" s="147"/>
      <c r="G142" s="62"/>
      <c r="H142" s="62"/>
      <c r="I142" s="62"/>
      <c r="J142" s="62"/>
      <c r="K142" s="62"/>
      <c r="L142" s="62"/>
      <c r="M142" s="62"/>
      <c r="N142" s="62"/>
      <c r="O142" s="62"/>
      <c r="P142" s="62"/>
      <c r="Q142" s="62"/>
      <c r="R142" s="62"/>
      <c r="S142" s="62"/>
      <c r="T142" s="62"/>
      <c r="U142" s="62"/>
      <c r="V142" s="62"/>
      <c r="W142" s="62"/>
      <c r="X142" s="62"/>
      <c r="Y142" s="62"/>
      <c r="Z142" s="62"/>
    </row>
    <row r="143" spans="1:26" ht="14">
      <c r="A143" s="62"/>
      <c r="B143" s="147"/>
      <c r="C143" s="62"/>
      <c r="D143" s="62"/>
      <c r="E143" s="62"/>
      <c r="F143" s="147"/>
      <c r="G143" s="62"/>
      <c r="H143" s="62"/>
      <c r="I143" s="62"/>
      <c r="J143" s="62"/>
      <c r="K143" s="62"/>
      <c r="L143" s="62"/>
      <c r="M143" s="62"/>
      <c r="N143" s="62"/>
      <c r="O143" s="62"/>
      <c r="P143" s="62"/>
      <c r="Q143" s="62"/>
      <c r="R143" s="62"/>
      <c r="S143" s="62"/>
      <c r="T143" s="62"/>
      <c r="U143" s="62"/>
      <c r="V143" s="62"/>
      <c r="W143" s="62"/>
      <c r="X143" s="62"/>
      <c r="Y143" s="62"/>
      <c r="Z143" s="62"/>
    </row>
    <row r="144" spans="1:26" ht="14">
      <c r="A144" s="62"/>
      <c r="B144" s="147"/>
      <c r="C144" s="62"/>
      <c r="D144" s="62"/>
      <c r="E144" s="62"/>
      <c r="F144" s="147"/>
      <c r="G144" s="62"/>
      <c r="H144" s="62"/>
      <c r="I144" s="62"/>
      <c r="J144" s="62"/>
      <c r="K144" s="62"/>
      <c r="L144" s="62"/>
      <c r="M144" s="62"/>
      <c r="N144" s="62"/>
      <c r="O144" s="62"/>
      <c r="P144" s="62"/>
      <c r="Q144" s="62"/>
      <c r="R144" s="62"/>
      <c r="S144" s="62"/>
      <c r="T144" s="62"/>
      <c r="U144" s="62"/>
      <c r="V144" s="62"/>
      <c r="W144" s="62"/>
      <c r="X144" s="62"/>
      <c r="Y144" s="62"/>
      <c r="Z144" s="62"/>
    </row>
    <row r="145" spans="1:26" ht="14">
      <c r="A145" s="62"/>
      <c r="B145" s="147"/>
      <c r="C145" s="62"/>
      <c r="D145" s="62"/>
      <c r="E145" s="62"/>
      <c r="F145" s="147"/>
      <c r="G145" s="62"/>
      <c r="H145" s="62"/>
      <c r="I145" s="62"/>
      <c r="J145" s="62"/>
      <c r="K145" s="62"/>
      <c r="L145" s="62"/>
      <c r="M145" s="62"/>
      <c r="N145" s="62"/>
      <c r="O145" s="62"/>
      <c r="P145" s="62"/>
      <c r="Q145" s="62"/>
      <c r="R145" s="62"/>
      <c r="S145" s="62"/>
      <c r="T145" s="62"/>
      <c r="U145" s="62"/>
      <c r="V145" s="62"/>
      <c r="W145" s="62"/>
      <c r="X145" s="62"/>
      <c r="Y145" s="62"/>
      <c r="Z145" s="62"/>
    </row>
    <row r="146" spans="1:26" ht="14">
      <c r="A146" s="62"/>
      <c r="B146" s="147"/>
      <c r="C146" s="62"/>
      <c r="D146" s="62"/>
      <c r="E146" s="62"/>
      <c r="F146" s="147"/>
      <c r="G146" s="62"/>
      <c r="H146" s="62"/>
      <c r="I146" s="62"/>
      <c r="J146" s="62"/>
      <c r="K146" s="62"/>
      <c r="L146" s="62"/>
      <c r="M146" s="62"/>
      <c r="N146" s="62"/>
      <c r="O146" s="62"/>
      <c r="P146" s="62"/>
      <c r="Q146" s="62"/>
      <c r="R146" s="62"/>
      <c r="S146" s="62"/>
      <c r="T146" s="62"/>
      <c r="U146" s="62"/>
      <c r="V146" s="62"/>
      <c r="W146" s="62"/>
      <c r="X146" s="62"/>
      <c r="Y146" s="62"/>
      <c r="Z146" s="62"/>
    </row>
    <row r="147" spans="1:26" ht="14">
      <c r="A147" s="62"/>
      <c r="B147" s="147"/>
      <c r="C147" s="62"/>
      <c r="D147" s="62"/>
      <c r="E147" s="62"/>
      <c r="F147" s="147"/>
      <c r="G147" s="62"/>
      <c r="H147" s="62"/>
      <c r="I147" s="62"/>
      <c r="J147" s="62"/>
      <c r="K147" s="62"/>
      <c r="L147" s="62"/>
      <c r="M147" s="62"/>
      <c r="N147" s="62"/>
      <c r="O147" s="62"/>
      <c r="P147" s="62"/>
      <c r="Q147" s="62"/>
      <c r="R147" s="62"/>
      <c r="S147" s="62"/>
      <c r="T147" s="62"/>
      <c r="U147" s="62"/>
      <c r="V147" s="62"/>
      <c r="W147" s="62"/>
      <c r="X147" s="62"/>
      <c r="Y147" s="62"/>
      <c r="Z147" s="62"/>
    </row>
    <row r="148" spans="1:26" ht="14">
      <c r="A148" s="62"/>
      <c r="B148" s="147"/>
      <c r="C148" s="62"/>
      <c r="D148" s="62"/>
      <c r="E148" s="62"/>
      <c r="F148" s="147"/>
      <c r="G148" s="62"/>
      <c r="H148" s="62"/>
      <c r="I148" s="62"/>
      <c r="J148" s="62"/>
      <c r="K148" s="62"/>
      <c r="L148" s="62"/>
      <c r="M148" s="62"/>
      <c r="N148" s="62"/>
      <c r="O148" s="62"/>
      <c r="P148" s="62"/>
      <c r="Q148" s="62"/>
      <c r="R148" s="62"/>
      <c r="S148" s="62"/>
      <c r="T148" s="62"/>
      <c r="U148" s="62"/>
      <c r="V148" s="62"/>
      <c r="W148" s="62"/>
      <c r="X148" s="62"/>
      <c r="Y148" s="62"/>
      <c r="Z148" s="62"/>
    </row>
    <row r="149" spans="1:26" ht="14">
      <c r="A149" s="62"/>
      <c r="B149" s="147"/>
      <c r="C149" s="62"/>
      <c r="D149" s="62"/>
      <c r="E149" s="62"/>
      <c r="F149" s="147"/>
      <c r="G149" s="62"/>
      <c r="H149" s="62"/>
      <c r="I149" s="62"/>
      <c r="J149" s="62"/>
      <c r="K149" s="62"/>
      <c r="L149" s="62"/>
      <c r="M149" s="62"/>
      <c r="N149" s="62"/>
      <c r="O149" s="62"/>
      <c r="P149" s="62"/>
      <c r="Q149" s="62"/>
      <c r="R149" s="62"/>
      <c r="S149" s="62"/>
      <c r="T149" s="62"/>
      <c r="U149" s="62"/>
      <c r="V149" s="62"/>
      <c r="W149" s="62"/>
      <c r="X149" s="62"/>
      <c r="Y149" s="62"/>
      <c r="Z149" s="62"/>
    </row>
    <row r="150" spans="1:26" ht="14">
      <c r="A150" s="62"/>
      <c r="B150" s="147"/>
      <c r="C150" s="62"/>
      <c r="D150" s="62"/>
      <c r="E150" s="62"/>
      <c r="F150" s="147"/>
      <c r="G150" s="62"/>
      <c r="H150" s="62"/>
      <c r="I150" s="62"/>
      <c r="J150" s="62"/>
      <c r="K150" s="62"/>
      <c r="L150" s="62"/>
      <c r="M150" s="62"/>
      <c r="N150" s="62"/>
      <c r="O150" s="62"/>
      <c r="P150" s="62"/>
      <c r="Q150" s="62"/>
      <c r="R150" s="62"/>
      <c r="S150" s="62"/>
      <c r="T150" s="62"/>
      <c r="U150" s="62"/>
      <c r="V150" s="62"/>
      <c r="W150" s="62"/>
      <c r="X150" s="62"/>
      <c r="Y150" s="62"/>
      <c r="Z150" s="62"/>
    </row>
    <row r="151" spans="1:26" ht="14">
      <c r="A151" s="62"/>
      <c r="B151" s="147"/>
      <c r="C151" s="62"/>
      <c r="D151" s="62"/>
      <c r="E151" s="62"/>
      <c r="F151" s="147"/>
      <c r="G151" s="62"/>
      <c r="H151" s="62"/>
      <c r="I151" s="62"/>
      <c r="J151" s="62"/>
      <c r="K151" s="62"/>
      <c r="L151" s="62"/>
      <c r="M151" s="62"/>
      <c r="N151" s="62"/>
      <c r="O151" s="62"/>
      <c r="P151" s="62"/>
      <c r="Q151" s="62"/>
      <c r="R151" s="62"/>
      <c r="S151" s="62"/>
      <c r="T151" s="62"/>
      <c r="U151" s="62"/>
      <c r="V151" s="62"/>
      <c r="W151" s="62"/>
      <c r="X151" s="62"/>
      <c r="Y151" s="62"/>
      <c r="Z151" s="62"/>
    </row>
    <row r="152" spans="1:26" ht="14">
      <c r="A152" s="62"/>
      <c r="B152" s="147"/>
      <c r="C152" s="62"/>
      <c r="D152" s="62"/>
      <c r="E152" s="62"/>
      <c r="F152" s="147"/>
      <c r="G152" s="62"/>
      <c r="H152" s="62"/>
      <c r="I152" s="62"/>
      <c r="J152" s="62"/>
      <c r="K152" s="62"/>
      <c r="L152" s="62"/>
      <c r="M152" s="62"/>
      <c r="N152" s="62"/>
      <c r="O152" s="62"/>
      <c r="P152" s="62"/>
      <c r="Q152" s="62"/>
      <c r="R152" s="62"/>
      <c r="S152" s="62"/>
      <c r="T152" s="62"/>
      <c r="U152" s="62"/>
      <c r="V152" s="62"/>
      <c r="W152" s="62"/>
      <c r="X152" s="62"/>
      <c r="Y152" s="62"/>
      <c r="Z152" s="62"/>
    </row>
    <row r="153" spans="1:26" ht="14">
      <c r="A153" s="62"/>
      <c r="B153" s="147"/>
      <c r="C153" s="62"/>
      <c r="D153" s="62"/>
      <c r="E153" s="62"/>
      <c r="F153" s="147"/>
      <c r="G153" s="62"/>
      <c r="H153" s="62"/>
      <c r="I153" s="62"/>
      <c r="J153" s="62"/>
      <c r="K153" s="62"/>
      <c r="L153" s="62"/>
      <c r="M153" s="62"/>
      <c r="N153" s="62"/>
      <c r="O153" s="62"/>
      <c r="P153" s="62"/>
      <c r="Q153" s="62"/>
      <c r="R153" s="62"/>
      <c r="S153" s="62"/>
      <c r="T153" s="62"/>
      <c r="U153" s="62"/>
      <c r="V153" s="62"/>
      <c r="W153" s="62"/>
      <c r="X153" s="62"/>
      <c r="Y153" s="62"/>
      <c r="Z153" s="62"/>
    </row>
    <row r="154" spans="1:26" ht="14">
      <c r="A154" s="62"/>
      <c r="B154" s="147"/>
      <c r="C154" s="62"/>
      <c r="D154" s="62"/>
      <c r="E154" s="62"/>
      <c r="F154" s="147"/>
      <c r="G154" s="62"/>
      <c r="H154" s="62"/>
      <c r="I154" s="62"/>
      <c r="J154" s="62"/>
      <c r="K154" s="62"/>
      <c r="L154" s="62"/>
      <c r="M154" s="62"/>
      <c r="N154" s="62"/>
      <c r="O154" s="62"/>
      <c r="P154" s="62"/>
      <c r="Q154" s="62"/>
      <c r="R154" s="62"/>
      <c r="S154" s="62"/>
      <c r="T154" s="62"/>
      <c r="U154" s="62"/>
      <c r="V154" s="62"/>
      <c r="W154" s="62"/>
      <c r="X154" s="62"/>
      <c r="Y154" s="62"/>
      <c r="Z154" s="62"/>
    </row>
    <row r="155" spans="1:26" ht="14">
      <c r="A155" s="62"/>
      <c r="B155" s="147"/>
      <c r="C155" s="62"/>
      <c r="D155" s="62"/>
      <c r="E155" s="62"/>
      <c r="F155" s="147"/>
      <c r="G155" s="62"/>
      <c r="H155" s="62"/>
      <c r="I155" s="62"/>
      <c r="J155" s="62"/>
      <c r="K155" s="62"/>
      <c r="L155" s="62"/>
      <c r="M155" s="62"/>
      <c r="N155" s="62"/>
      <c r="O155" s="62"/>
      <c r="P155" s="62"/>
      <c r="Q155" s="62"/>
      <c r="R155" s="62"/>
      <c r="S155" s="62"/>
      <c r="T155" s="62"/>
      <c r="U155" s="62"/>
      <c r="V155" s="62"/>
      <c r="W155" s="62"/>
      <c r="X155" s="62"/>
      <c r="Y155" s="62"/>
      <c r="Z155" s="62"/>
    </row>
    <row r="156" spans="1:26" ht="14">
      <c r="A156" s="62"/>
      <c r="B156" s="147"/>
      <c r="C156" s="62"/>
      <c r="D156" s="62"/>
      <c r="E156" s="62"/>
      <c r="F156" s="147"/>
      <c r="G156" s="62"/>
      <c r="H156" s="62"/>
      <c r="I156" s="62"/>
      <c r="J156" s="62"/>
      <c r="K156" s="62"/>
      <c r="L156" s="62"/>
      <c r="M156" s="62"/>
      <c r="N156" s="62"/>
      <c r="O156" s="62"/>
      <c r="P156" s="62"/>
      <c r="Q156" s="62"/>
      <c r="R156" s="62"/>
      <c r="S156" s="62"/>
      <c r="T156" s="62"/>
      <c r="U156" s="62"/>
      <c r="V156" s="62"/>
      <c r="W156" s="62"/>
      <c r="X156" s="62"/>
      <c r="Y156" s="62"/>
      <c r="Z156" s="62"/>
    </row>
    <row r="157" spans="1:26" ht="14">
      <c r="A157" s="62"/>
      <c r="B157" s="147"/>
      <c r="C157" s="62"/>
      <c r="D157" s="62"/>
      <c r="E157" s="62"/>
      <c r="F157" s="147"/>
      <c r="G157" s="62"/>
      <c r="H157" s="62"/>
      <c r="I157" s="62"/>
      <c r="J157" s="62"/>
      <c r="K157" s="62"/>
      <c r="L157" s="62"/>
      <c r="M157" s="62"/>
      <c r="N157" s="62"/>
      <c r="O157" s="62"/>
      <c r="P157" s="62"/>
      <c r="Q157" s="62"/>
      <c r="R157" s="62"/>
      <c r="S157" s="62"/>
      <c r="T157" s="62"/>
      <c r="U157" s="62"/>
      <c r="V157" s="62"/>
      <c r="W157" s="62"/>
      <c r="X157" s="62"/>
      <c r="Y157" s="62"/>
      <c r="Z157" s="62"/>
    </row>
    <row r="158" spans="1:26" ht="14">
      <c r="A158" s="62"/>
      <c r="B158" s="147"/>
      <c r="C158" s="62"/>
      <c r="D158" s="62"/>
      <c r="E158" s="62"/>
      <c r="F158" s="147"/>
      <c r="G158" s="62"/>
      <c r="H158" s="62"/>
      <c r="I158" s="62"/>
      <c r="J158" s="62"/>
      <c r="K158" s="62"/>
      <c r="L158" s="62"/>
      <c r="M158" s="62"/>
      <c r="N158" s="62"/>
      <c r="O158" s="62"/>
      <c r="P158" s="62"/>
      <c r="Q158" s="62"/>
      <c r="R158" s="62"/>
      <c r="S158" s="62"/>
      <c r="T158" s="62"/>
      <c r="U158" s="62"/>
      <c r="V158" s="62"/>
      <c r="W158" s="62"/>
      <c r="X158" s="62"/>
      <c r="Y158" s="62"/>
      <c r="Z158" s="62"/>
    </row>
    <row r="159" spans="1:26" ht="14">
      <c r="A159" s="62"/>
      <c r="B159" s="147"/>
      <c r="C159" s="62"/>
      <c r="D159" s="62"/>
      <c r="E159" s="62"/>
      <c r="F159" s="147"/>
      <c r="G159" s="62"/>
      <c r="H159" s="62"/>
      <c r="I159" s="62"/>
      <c r="J159" s="62"/>
      <c r="K159" s="62"/>
      <c r="L159" s="62"/>
      <c r="M159" s="62"/>
      <c r="N159" s="62"/>
      <c r="O159" s="62"/>
      <c r="P159" s="62"/>
      <c r="Q159" s="62"/>
      <c r="R159" s="62"/>
      <c r="S159" s="62"/>
      <c r="T159" s="62"/>
      <c r="U159" s="62"/>
      <c r="V159" s="62"/>
      <c r="W159" s="62"/>
      <c r="X159" s="62"/>
      <c r="Y159" s="62"/>
      <c r="Z159" s="62"/>
    </row>
    <row r="160" spans="1:26" ht="14">
      <c r="A160" s="62"/>
      <c r="B160" s="147"/>
      <c r="C160" s="62"/>
      <c r="D160" s="62"/>
      <c r="E160" s="62"/>
      <c r="F160" s="147"/>
      <c r="G160" s="62"/>
      <c r="H160" s="62"/>
      <c r="I160" s="62"/>
      <c r="J160" s="62"/>
      <c r="K160" s="62"/>
      <c r="L160" s="62"/>
      <c r="M160" s="62"/>
      <c r="N160" s="62"/>
      <c r="O160" s="62"/>
      <c r="P160" s="62"/>
      <c r="Q160" s="62"/>
      <c r="R160" s="62"/>
      <c r="S160" s="62"/>
      <c r="T160" s="62"/>
      <c r="U160" s="62"/>
      <c r="V160" s="62"/>
      <c r="W160" s="62"/>
      <c r="X160" s="62"/>
      <c r="Y160" s="62"/>
      <c r="Z160" s="62"/>
    </row>
    <row r="161" spans="1:26" ht="14">
      <c r="A161" s="62"/>
      <c r="B161" s="147"/>
      <c r="C161" s="62"/>
      <c r="D161" s="62"/>
      <c r="E161" s="62"/>
      <c r="F161" s="147"/>
      <c r="G161" s="62"/>
      <c r="H161" s="62"/>
      <c r="I161" s="62"/>
      <c r="J161" s="62"/>
      <c r="K161" s="62"/>
      <c r="L161" s="62"/>
      <c r="M161" s="62"/>
      <c r="N161" s="62"/>
      <c r="O161" s="62"/>
      <c r="P161" s="62"/>
      <c r="Q161" s="62"/>
      <c r="R161" s="62"/>
      <c r="S161" s="62"/>
      <c r="T161" s="62"/>
      <c r="U161" s="62"/>
      <c r="V161" s="62"/>
      <c r="W161" s="62"/>
      <c r="X161" s="62"/>
      <c r="Y161" s="62"/>
      <c r="Z161" s="62"/>
    </row>
    <row r="162" spans="1:26" ht="14">
      <c r="A162" s="62"/>
      <c r="B162" s="147"/>
      <c r="C162" s="62"/>
      <c r="D162" s="62"/>
      <c r="E162" s="62"/>
      <c r="F162" s="147"/>
      <c r="G162" s="62"/>
      <c r="H162" s="62"/>
      <c r="I162" s="62"/>
      <c r="J162" s="62"/>
      <c r="K162" s="62"/>
      <c r="L162" s="62"/>
      <c r="M162" s="62"/>
      <c r="N162" s="62"/>
      <c r="O162" s="62"/>
      <c r="P162" s="62"/>
      <c r="Q162" s="62"/>
      <c r="R162" s="62"/>
      <c r="S162" s="62"/>
      <c r="T162" s="62"/>
      <c r="U162" s="62"/>
      <c r="V162" s="62"/>
      <c r="W162" s="62"/>
      <c r="X162" s="62"/>
      <c r="Y162" s="62"/>
      <c r="Z162" s="62"/>
    </row>
    <row r="163" spans="1:26" ht="14">
      <c r="A163" s="62"/>
      <c r="B163" s="147"/>
      <c r="C163" s="62"/>
      <c r="D163" s="62"/>
      <c r="E163" s="62"/>
      <c r="F163" s="147"/>
      <c r="G163" s="62"/>
      <c r="H163" s="62"/>
      <c r="I163" s="62"/>
      <c r="J163" s="62"/>
      <c r="K163" s="62"/>
      <c r="L163" s="62"/>
      <c r="M163" s="62"/>
      <c r="N163" s="62"/>
      <c r="O163" s="62"/>
      <c r="P163" s="62"/>
      <c r="Q163" s="62"/>
      <c r="R163" s="62"/>
      <c r="S163" s="62"/>
      <c r="T163" s="62"/>
      <c r="U163" s="62"/>
      <c r="V163" s="62"/>
      <c r="W163" s="62"/>
      <c r="X163" s="62"/>
      <c r="Y163" s="62"/>
      <c r="Z163" s="62"/>
    </row>
    <row r="164" spans="1:26" ht="14">
      <c r="A164" s="62"/>
      <c r="B164" s="147"/>
      <c r="C164" s="62"/>
      <c r="D164" s="62"/>
      <c r="E164" s="62"/>
      <c r="F164" s="147"/>
      <c r="G164" s="62"/>
      <c r="H164" s="62"/>
      <c r="I164" s="62"/>
      <c r="J164" s="62"/>
      <c r="K164" s="62"/>
      <c r="L164" s="62"/>
      <c r="M164" s="62"/>
      <c r="N164" s="62"/>
      <c r="O164" s="62"/>
      <c r="P164" s="62"/>
      <c r="Q164" s="62"/>
      <c r="R164" s="62"/>
      <c r="S164" s="62"/>
      <c r="T164" s="62"/>
      <c r="U164" s="62"/>
      <c r="V164" s="62"/>
      <c r="W164" s="62"/>
      <c r="X164" s="62"/>
      <c r="Y164" s="62"/>
      <c r="Z164" s="62"/>
    </row>
    <row r="165" spans="1:26" ht="14">
      <c r="A165" s="62"/>
      <c r="B165" s="147"/>
      <c r="C165" s="62"/>
      <c r="D165" s="62"/>
      <c r="E165" s="62"/>
      <c r="F165" s="147"/>
      <c r="G165" s="62"/>
      <c r="H165" s="62"/>
      <c r="I165" s="62"/>
      <c r="J165" s="62"/>
      <c r="K165" s="62"/>
      <c r="L165" s="62"/>
      <c r="M165" s="62"/>
      <c r="N165" s="62"/>
      <c r="O165" s="62"/>
      <c r="P165" s="62"/>
      <c r="Q165" s="62"/>
      <c r="R165" s="62"/>
      <c r="S165" s="62"/>
      <c r="T165" s="62"/>
      <c r="U165" s="62"/>
      <c r="V165" s="62"/>
      <c r="W165" s="62"/>
      <c r="X165" s="62"/>
      <c r="Y165" s="62"/>
      <c r="Z165" s="62"/>
    </row>
    <row r="166" spans="1:26" ht="14">
      <c r="A166" s="62"/>
      <c r="B166" s="147"/>
      <c r="C166" s="62"/>
      <c r="D166" s="62"/>
      <c r="E166" s="62"/>
      <c r="F166" s="147"/>
      <c r="G166" s="62"/>
      <c r="H166" s="62"/>
      <c r="I166" s="62"/>
      <c r="J166" s="62"/>
      <c r="K166" s="62"/>
      <c r="L166" s="62"/>
      <c r="M166" s="62"/>
      <c r="N166" s="62"/>
      <c r="O166" s="62"/>
      <c r="P166" s="62"/>
      <c r="Q166" s="62"/>
      <c r="R166" s="62"/>
      <c r="S166" s="62"/>
      <c r="T166" s="62"/>
      <c r="U166" s="62"/>
      <c r="V166" s="62"/>
      <c r="W166" s="62"/>
      <c r="X166" s="62"/>
      <c r="Y166" s="62"/>
      <c r="Z166" s="62"/>
    </row>
    <row r="167" spans="1:26" ht="14">
      <c r="A167" s="62"/>
      <c r="B167" s="147"/>
      <c r="C167" s="62"/>
      <c r="D167" s="62"/>
      <c r="E167" s="62"/>
      <c r="F167" s="147"/>
      <c r="G167" s="62"/>
      <c r="H167" s="62"/>
      <c r="I167" s="62"/>
      <c r="J167" s="62"/>
      <c r="K167" s="62"/>
      <c r="L167" s="62"/>
      <c r="M167" s="62"/>
      <c r="N167" s="62"/>
      <c r="O167" s="62"/>
      <c r="P167" s="62"/>
      <c r="Q167" s="62"/>
      <c r="R167" s="62"/>
      <c r="S167" s="62"/>
      <c r="T167" s="62"/>
      <c r="U167" s="62"/>
      <c r="V167" s="62"/>
      <c r="W167" s="62"/>
      <c r="X167" s="62"/>
      <c r="Y167" s="62"/>
      <c r="Z167" s="62"/>
    </row>
    <row r="168" spans="1:26" ht="14">
      <c r="A168" s="62"/>
      <c r="B168" s="147"/>
      <c r="C168" s="62"/>
      <c r="D168" s="62"/>
      <c r="E168" s="62"/>
      <c r="F168" s="147"/>
      <c r="G168" s="62"/>
      <c r="H168" s="62"/>
      <c r="I168" s="62"/>
      <c r="J168" s="62"/>
      <c r="K168" s="62"/>
      <c r="L168" s="62"/>
      <c r="M168" s="62"/>
      <c r="N168" s="62"/>
      <c r="O168" s="62"/>
      <c r="P168" s="62"/>
      <c r="Q168" s="62"/>
      <c r="R168" s="62"/>
      <c r="S168" s="62"/>
      <c r="T168" s="62"/>
      <c r="U168" s="62"/>
      <c r="V168" s="62"/>
      <c r="W168" s="62"/>
      <c r="X168" s="62"/>
      <c r="Y168" s="62"/>
      <c r="Z168" s="62"/>
    </row>
    <row r="169" spans="1:26" ht="14">
      <c r="A169" s="62"/>
      <c r="B169" s="147"/>
      <c r="C169" s="62"/>
      <c r="D169" s="62"/>
      <c r="E169" s="62"/>
      <c r="F169" s="147"/>
      <c r="G169" s="62"/>
      <c r="H169" s="62"/>
      <c r="I169" s="62"/>
      <c r="J169" s="62"/>
      <c r="K169" s="62"/>
      <c r="L169" s="62"/>
      <c r="M169" s="62"/>
      <c r="N169" s="62"/>
      <c r="O169" s="62"/>
      <c r="P169" s="62"/>
      <c r="Q169" s="62"/>
      <c r="R169" s="62"/>
      <c r="S169" s="62"/>
      <c r="T169" s="62"/>
      <c r="U169" s="62"/>
      <c r="V169" s="62"/>
      <c r="W169" s="62"/>
      <c r="X169" s="62"/>
      <c r="Y169" s="62"/>
      <c r="Z169" s="62"/>
    </row>
    <row r="170" spans="1:26" ht="14">
      <c r="A170" s="62"/>
      <c r="B170" s="147"/>
      <c r="C170" s="62"/>
      <c r="D170" s="62"/>
      <c r="E170" s="62"/>
      <c r="F170" s="147"/>
      <c r="G170" s="62"/>
      <c r="H170" s="62"/>
      <c r="I170" s="62"/>
      <c r="J170" s="62"/>
      <c r="K170" s="62"/>
      <c r="L170" s="62"/>
      <c r="M170" s="62"/>
      <c r="N170" s="62"/>
      <c r="O170" s="62"/>
      <c r="P170" s="62"/>
      <c r="Q170" s="62"/>
      <c r="R170" s="62"/>
      <c r="S170" s="62"/>
      <c r="T170" s="62"/>
      <c r="U170" s="62"/>
      <c r="V170" s="62"/>
      <c r="W170" s="62"/>
      <c r="X170" s="62"/>
      <c r="Y170" s="62"/>
      <c r="Z170" s="62"/>
    </row>
    <row r="171" spans="1:26" ht="14">
      <c r="A171" s="62"/>
      <c r="B171" s="147"/>
      <c r="C171" s="62"/>
      <c r="D171" s="62"/>
      <c r="E171" s="62"/>
      <c r="F171" s="147"/>
      <c r="G171" s="62"/>
      <c r="H171" s="62"/>
      <c r="I171" s="62"/>
      <c r="J171" s="62"/>
      <c r="K171" s="62"/>
      <c r="L171" s="62"/>
      <c r="M171" s="62"/>
      <c r="N171" s="62"/>
      <c r="O171" s="62"/>
      <c r="P171" s="62"/>
      <c r="Q171" s="62"/>
      <c r="R171" s="62"/>
      <c r="S171" s="62"/>
      <c r="T171" s="62"/>
      <c r="U171" s="62"/>
      <c r="V171" s="62"/>
      <c r="W171" s="62"/>
      <c r="X171" s="62"/>
      <c r="Y171" s="62"/>
      <c r="Z171" s="62"/>
    </row>
    <row r="172" spans="1:26" ht="14">
      <c r="A172" s="62"/>
      <c r="B172" s="147"/>
      <c r="C172" s="62"/>
      <c r="D172" s="62"/>
      <c r="E172" s="62"/>
      <c r="F172" s="147"/>
      <c r="G172" s="62"/>
      <c r="H172" s="62"/>
      <c r="I172" s="62"/>
      <c r="J172" s="62"/>
      <c r="K172" s="62"/>
      <c r="L172" s="62"/>
      <c r="M172" s="62"/>
      <c r="N172" s="62"/>
      <c r="O172" s="62"/>
      <c r="P172" s="62"/>
      <c r="Q172" s="62"/>
      <c r="R172" s="62"/>
      <c r="S172" s="62"/>
      <c r="T172" s="62"/>
      <c r="U172" s="62"/>
      <c r="V172" s="62"/>
      <c r="W172" s="62"/>
      <c r="X172" s="62"/>
      <c r="Y172" s="62"/>
      <c r="Z172" s="62"/>
    </row>
    <row r="173" spans="1:26" ht="14">
      <c r="A173" s="62"/>
      <c r="B173" s="147"/>
      <c r="C173" s="62"/>
      <c r="D173" s="62"/>
      <c r="E173" s="62"/>
      <c r="F173" s="147"/>
      <c r="G173" s="62"/>
      <c r="H173" s="62"/>
      <c r="I173" s="62"/>
      <c r="J173" s="62"/>
      <c r="K173" s="62"/>
      <c r="L173" s="62"/>
      <c r="M173" s="62"/>
      <c r="N173" s="62"/>
      <c r="O173" s="62"/>
      <c r="P173" s="62"/>
      <c r="Q173" s="62"/>
      <c r="R173" s="62"/>
      <c r="S173" s="62"/>
      <c r="T173" s="62"/>
      <c r="U173" s="62"/>
      <c r="V173" s="62"/>
      <c r="W173" s="62"/>
      <c r="X173" s="62"/>
      <c r="Y173" s="62"/>
      <c r="Z173" s="62"/>
    </row>
    <row r="174" spans="1:26" ht="14">
      <c r="A174" s="62"/>
      <c r="B174" s="147"/>
      <c r="C174" s="62"/>
      <c r="D174" s="62"/>
      <c r="E174" s="62"/>
      <c r="F174" s="147"/>
      <c r="G174" s="62"/>
      <c r="H174" s="62"/>
      <c r="I174" s="62"/>
      <c r="J174" s="62"/>
      <c r="K174" s="62"/>
      <c r="L174" s="62"/>
      <c r="M174" s="62"/>
      <c r="N174" s="62"/>
      <c r="O174" s="62"/>
      <c r="P174" s="62"/>
      <c r="Q174" s="62"/>
      <c r="R174" s="62"/>
      <c r="S174" s="62"/>
      <c r="T174" s="62"/>
      <c r="U174" s="62"/>
      <c r="V174" s="62"/>
      <c r="W174" s="62"/>
      <c r="X174" s="62"/>
      <c r="Y174" s="62"/>
      <c r="Z174" s="62"/>
    </row>
    <row r="175" spans="1:26" ht="14">
      <c r="A175" s="62"/>
      <c r="B175" s="147"/>
      <c r="C175" s="62"/>
      <c r="D175" s="62"/>
      <c r="E175" s="62"/>
      <c r="F175" s="147"/>
      <c r="G175" s="62"/>
      <c r="H175" s="62"/>
      <c r="I175" s="62"/>
      <c r="J175" s="62"/>
      <c r="K175" s="62"/>
      <c r="L175" s="62"/>
      <c r="M175" s="62"/>
      <c r="N175" s="62"/>
      <c r="O175" s="62"/>
      <c r="P175" s="62"/>
      <c r="Q175" s="62"/>
      <c r="R175" s="62"/>
      <c r="S175" s="62"/>
      <c r="T175" s="62"/>
      <c r="U175" s="62"/>
      <c r="V175" s="62"/>
      <c r="W175" s="62"/>
      <c r="X175" s="62"/>
      <c r="Y175" s="62"/>
      <c r="Z175" s="62"/>
    </row>
    <row r="176" spans="1:26" ht="14">
      <c r="A176" s="62"/>
      <c r="B176" s="147"/>
      <c r="C176" s="62"/>
      <c r="D176" s="62"/>
      <c r="E176" s="62"/>
      <c r="F176" s="147"/>
      <c r="G176" s="62"/>
      <c r="H176" s="62"/>
      <c r="I176" s="62"/>
      <c r="J176" s="62"/>
      <c r="K176" s="62"/>
      <c r="L176" s="62"/>
      <c r="M176" s="62"/>
      <c r="N176" s="62"/>
      <c r="O176" s="62"/>
      <c r="P176" s="62"/>
      <c r="Q176" s="62"/>
      <c r="R176" s="62"/>
      <c r="S176" s="62"/>
      <c r="T176" s="62"/>
      <c r="U176" s="62"/>
      <c r="V176" s="62"/>
      <c r="W176" s="62"/>
      <c r="X176" s="62"/>
      <c r="Y176" s="62"/>
      <c r="Z176" s="62"/>
    </row>
    <row r="177" spans="1:26" ht="14">
      <c r="A177" s="62"/>
      <c r="B177" s="147"/>
      <c r="C177" s="62"/>
      <c r="D177" s="62"/>
      <c r="E177" s="62"/>
      <c r="F177" s="147"/>
      <c r="G177" s="62"/>
      <c r="H177" s="62"/>
      <c r="I177" s="62"/>
      <c r="J177" s="62"/>
      <c r="K177" s="62"/>
      <c r="L177" s="62"/>
      <c r="M177" s="62"/>
      <c r="N177" s="62"/>
      <c r="O177" s="62"/>
      <c r="P177" s="62"/>
      <c r="Q177" s="62"/>
      <c r="R177" s="62"/>
      <c r="S177" s="62"/>
      <c r="T177" s="62"/>
      <c r="U177" s="62"/>
      <c r="V177" s="62"/>
      <c r="W177" s="62"/>
      <c r="X177" s="62"/>
      <c r="Y177" s="62"/>
      <c r="Z177" s="62"/>
    </row>
    <row r="178" spans="1:26" ht="14">
      <c r="A178" s="62"/>
      <c r="B178" s="147"/>
      <c r="C178" s="62"/>
      <c r="D178" s="62"/>
      <c r="E178" s="62"/>
      <c r="F178" s="147"/>
      <c r="G178" s="62"/>
      <c r="H178" s="62"/>
      <c r="I178" s="62"/>
      <c r="J178" s="62"/>
      <c r="K178" s="62"/>
      <c r="L178" s="62"/>
      <c r="M178" s="62"/>
      <c r="N178" s="62"/>
      <c r="O178" s="62"/>
      <c r="P178" s="62"/>
      <c r="Q178" s="62"/>
      <c r="R178" s="62"/>
      <c r="S178" s="62"/>
      <c r="T178" s="62"/>
      <c r="U178" s="62"/>
      <c r="V178" s="62"/>
      <c r="W178" s="62"/>
      <c r="X178" s="62"/>
      <c r="Y178" s="62"/>
      <c r="Z178" s="62"/>
    </row>
    <row r="179" spans="1:26" ht="14">
      <c r="A179" s="62"/>
      <c r="B179" s="147"/>
      <c r="C179" s="62"/>
      <c r="D179" s="62"/>
      <c r="E179" s="62"/>
      <c r="F179" s="147"/>
      <c r="G179" s="62"/>
      <c r="H179" s="62"/>
      <c r="I179" s="62"/>
      <c r="J179" s="62"/>
      <c r="K179" s="62"/>
      <c r="L179" s="62"/>
      <c r="M179" s="62"/>
      <c r="N179" s="62"/>
      <c r="O179" s="62"/>
      <c r="P179" s="62"/>
      <c r="Q179" s="62"/>
      <c r="R179" s="62"/>
      <c r="S179" s="62"/>
      <c r="T179" s="62"/>
      <c r="U179" s="62"/>
      <c r="V179" s="62"/>
      <c r="W179" s="62"/>
      <c r="X179" s="62"/>
      <c r="Y179" s="62"/>
      <c r="Z179" s="62"/>
    </row>
    <row r="180" spans="1:26" ht="14">
      <c r="A180" s="62"/>
      <c r="B180" s="147"/>
      <c r="C180" s="62"/>
      <c r="D180" s="62"/>
      <c r="E180" s="62"/>
      <c r="F180" s="147"/>
      <c r="G180" s="62"/>
      <c r="H180" s="62"/>
      <c r="I180" s="62"/>
      <c r="J180" s="62"/>
      <c r="K180" s="62"/>
      <c r="L180" s="62"/>
      <c r="M180" s="62"/>
      <c r="N180" s="62"/>
      <c r="O180" s="62"/>
      <c r="P180" s="62"/>
      <c r="Q180" s="62"/>
      <c r="R180" s="62"/>
      <c r="S180" s="62"/>
      <c r="T180" s="62"/>
      <c r="U180" s="62"/>
      <c r="V180" s="62"/>
      <c r="W180" s="62"/>
      <c r="X180" s="62"/>
      <c r="Y180" s="62"/>
      <c r="Z180" s="62"/>
    </row>
    <row r="181" spans="1:26" ht="14">
      <c r="A181" s="62"/>
      <c r="B181" s="147"/>
      <c r="C181" s="62"/>
      <c r="D181" s="62"/>
      <c r="E181" s="62"/>
      <c r="F181" s="147"/>
      <c r="G181" s="62"/>
      <c r="H181" s="62"/>
      <c r="I181" s="62"/>
      <c r="J181" s="62"/>
      <c r="K181" s="62"/>
      <c r="L181" s="62"/>
      <c r="M181" s="62"/>
      <c r="N181" s="62"/>
      <c r="O181" s="62"/>
      <c r="P181" s="62"/>
      <c r="Q181" s="62"/>
      <c r="R181" s="62"/>
      <c r="S181" s="62"/>
      <c r="T181" s="62"/>
      <c r="U181" s="62"/>
      <c r="V181" s="62"/>
      <c r="W181" s="62"/>
      <c r="X181" s="62"/>
      <c r="Y181" s="62"/>
      <c r="Z181" s="62"/>
    </row>
    <row r="182" spans="1:26" ht="14">
      <c r="A182" s="62"/>
      <c r="B182" s="147"/>
      <c r="C182" s="62"/>
      <c r="D182" s="62"/>
      <c r="E182" s="62"/>
      <c r="F182" s="147"/>
      <c r="G182" s="62"/>
      <c r="H182" s="62"/>
      <c r="I182" s="62"/>
      <c r="J182" s="62"/>
      <c r="K182" s="62"/>
      <c r="L182" s="62"/>
      <c r="M182" s="62"/>
      <c r="N182" s="62"/>
      <c r="O182" s="62"/>
      <c r="P182" s="62"/>
      <c r="Q182" s="62"/>
      <c r="R182" s="62"/>
      <c r="S182" s="62"/>
      <c r="T182" s="62"/>
      <c r="U182" s="62"/>
      <c r="V182" s="62"/>
      <c r="W182" s="62"/>
      <c r="X182" s="62"/>
      <c r="Y182" s="62"/>
      <c r="Z182" s="62"/>
    </row>
    <row r="183" spans="1:26" ht="14">
      <c r="A183" s="62"/>
      <c r="B183" s="147"/>
      <c r="C183" s="62"/>
      <c r="D183" s="62"/>
      <c r="E183" s="62"/>
      <c r="F183" s="147"/>
      <c r="G183" s="62"/>
      <c r="H183" s="62"/>
      <c r="I183" s="62"/>
      <c r="J183" s="62"/>
      <c r="K183" s="62"/>
      <c r="L183" s="62"/>
      <c r="M183" s="62"/>
      <c r="N183" s="62"/>
      <c r="O183" s="62"/>
      <c r="P183" s="62"/>
      <c r="Q183" s="62"/>
      <c r="R183" s="62"/>
      <c r="S183" s="62"/>
      <c r="T183" s="62"/>
      <c r="U183" s="62"/>
      <c r="V183" s="62"/>
      <c r="W183" s="62"/>
      <c r="X183" s="62"/>
      <c r="Y183" s="62"/>
      <c r="Z183" s="62"/>
    </row>
    <row r="184" spans="1:26" ht="14">
      <c r="A184" s="62"/>
      <c r="B184" s="147"/>
      <c r="C184" s="62"/>
      <c r="D184" s="62"/>
      <c r="E184" s="62"/>
      <c r="F184" s="147"/>
      <c r="G184" s="62"/>
      <c r="H184" s="62"/>
      <c r="I184" s="62"/>
      <c r="J184" s="62"/>
      <c r="K184" s="62"/>
      <c r="L184" s="62"/>
      <c r="M184" s="62"/>
      <c r="N184" s="62"/>
      <c r="O184" s="62"/>
      <c r="P184" s="62"/>
      <c r="Q184" s="62"/>
      <c r="R184" s="62"/>
      <c r="S184" s="62"/>
      <c r="T184" s="62"/>
      <c r="U184" s="62"/>
      <c r="V184" s="62"/>
      <c r="W184" s="62"/>
      <c r="X184" s="62"/>
      <c r="Y184" s="62"/>
      <c r="Z184" s="62"/>
    </row>
    <row r="185" spans="1:26" ht="14">
      <c r="A185" s="62"/>
      <c r="B185" s="147"/>
      <c r="C185" s="62"/>
      <c r="D185" s="62"/>
      <c r="E185" s="62"/>
      <c r="F185" s="147"/>
      <c r="G185" s="62"/>
      <c r="H185" s="62"/>
      <c r="I185" s="62"/>
      <c r="J185" s="62"/>
      <c r="K185" s="62"/>
      <c r="L185" s="62"/>
      <c r="M185" s="62"/>
      <c r="N185" s="62"/>
      <c r="O185" s="62"/>
      <c r="P185" s="62"/>
      <c r="Q185" s="62"/>
      <c r="R185" s="62"/>
      <c r="S185" s="62"/>
      <c r="T185" s="62"/>
      <c r="U185" s="62"/>
      <c r="V185" s="62"/>
      <c r="W185" s="62"/>
      <c r="X185" s="62"/>
      <c r="Y185" s="62"/>
      <c r="Z185" s="62"/>
    </row>
    <row r="186" spans="1:26" ht="14">
      <c r="A186" s="62"/>
      <c r="B186" s="147"/>
      <c r="C186" s="62"/>
      <c r="D186" s="62"/>
      <c r="E186" s="62"/>
      <c r="F186" s="147"/>
      <c r="G186" s="62"/>
      <c r="H186" s="62"/>
      <c r="I186" s="62"/>
      <c r="J186" s="62"/>
      <c r="K186" s="62"/>
      <c r="L186" s="62"/>
      <c r="M186" s="62"/>
      <c r="N186" s="62"/>
      <c r="O186" s="62"/>
      <c r="P186" s="62"/>
      <c r="Q186" s="62"/>
      <c r="R186" s="62"/>
      <c r="S186" s="62"/>
      <c r="T186" s="62"/>
      <c r="U186" s="62"/>
      <c r="V186" s="62"/>
      <c r="W186" s="62"/>
      <c r="X186" s="62"/>
      <c r="Y186" s="62"/>
      <c r="Z186" s="62"/>
    </row>
    <row r="187" spans="1:26" ht="14">
      <c r="A187" s="62"/>
      <c r="B187" s="147"/>
      <c r="C187" s="62"/>
      <c r="D187" s="62"/>
      <c r="E187" s="62"/>
      <c r="F187" s="147"/>
      <c r="G187" s="62"/>
      <c r="H187" s="62"/>
      <c r="I187" s="62"/>
      <c r="J187" s="62"/>
      <c r="K187" s="62"/>
      <c r="L187" s="62"/>
      <c r="M187" s="62"/>
      <c r="N187" s="62"/>
      <c r="O187" s="62"/>
      <c r="P187" s="62"/>
      <c r="Q187" s="62"/>
      <c r="R187" s="62"/>
      <c r="S187" s="62"/>
      <c r="T187" s="62"/>
      <c r="U187" s="62"/>
      <c r="V187" s="62"/>
      <c r="W187" s="62"/>
      <c r="X187" s="62"/>
      <c r="Y187" s="62"/>
      <c r="Z187" s="62"/>
    </row>
    <row r="188" spans="1:26" ht="14">
      <c r="A188" s="62"/>
      <c r="B188" s="147"/>
      <c r="C188" s="62"/>
      <c r="D188" s="62"/>
      <c r="E188" s="62"/>
      <c r="F188" s="147"/>
      <c r="G188" s="62"/>
      <c r="H188" s="62"/>
      <c r="I188" s="62"/>
      <c r="J188" s="62"/>
      <c r="K188" s="62"/>
      <c r="L188" s="62"/>
      <c r="M188" s="62"/>
      <c r="N188" s="62"/>
      <c r="O188" s="62"/>
      <c r="P188" s="62"/>
      <c r="Q188" s="62"/>
      <c r="R188" s="62"/>
      <c r="S188" s="62"/>
      <c r="T188" s="62"/>
      <c r="U188" s="62"/>
      <c r="V188" s="62"/>
      <c r="W188" s="62"/>
      <c r="X188" s="62"/>
      <c r="Y188" s="62"/>
      <c r="Z188" s="62"/>
    </row>
    <row r="189" spans="1:26" ht="14">
      <c r="A189" s="62"/>
      <c r="B189" s="147"/>
      <c r="C189" s="62"/>
      <c r="D189" s="62"/>
      <c r="E189" s="62"/>
      <c r="F189" s="147"/>
      <c r="G189" s="62"/>
      <c r="H189" s="62"/>
      <c r="I189" s="62"/>
      <c r="J189" s="62"/>
      <c r="K189" s="62"/>
      <c r="L189" s="62"/>
      <c r="M189" s="62"/>
      <c r="N189" s="62"/>
      <c r="O189" s="62"/>
      <c r="P189" s="62"/>
      <c r="Q189" s="62"/>
      <c r="R189" s="62"/>
      <c r="S189" s="62"/>
      <c r="T189" s="62"/>
      <c r="U189" s="62"/>
      <c r="V189" s="62"/>
      <c r="W189" s="62"/>
      <c r="X189" s="62"/>
      <c r="Y189" s="62"/>
      <c r="Z189" s="62"/>
    </row>
    <row r="190" spans="1:26" ht="14">
      <c r="A190" s="62"/>
      <c r="B190" s="147"/>
      <c r="C190" s="62"/>
      <c r="D190" s="62"/>
      <c r="E190" s="62"/>
      <c r="F190" s="147"/>
      <c r="G190" s="62"/>
      <c r="H190" s="62"/>
      <c r="I190" s="62"/>
      <c r="J190" s="62"/>
      <c r="K190" s="62"/>
      <c r="L190" s="62"/>
      <c r="M190" s="62"/>
      <c r="N190" s="62"/>
      <c r="O190" s="62"/>
      <c r="P190" s="62"/>
      <c r="Q190" s="62"/>
      <c r="R190" s="62"/>
      <c r="S190" s="62"/>
      <c r="T190" s="62"/>
      <c r="U190" s="62"/>
      <c r="V190" s="62"/>
      <c r="W190" s="62"/>
      <c r="X190" s="62"/>
      <c r="Y190" s="62"/>
      <c r="Z190" s="62"/>
    </row>
    <row r="191" spans="1:26" ht="14">
      <c r="A191" s="62"/>
      <c r="B191" s="147"/>
      <c r="C191" s="62"/>
      <c r="D191" s="62"/>
      <c r="E191" s="62"/>
      <c r="F191" s="147"/>
      <c r="G191" s="62"/>
      <c r="H191" s="62"/>
      <c r="I191" s="62"/>
      <c r="J191" s="62"/>
      <c r="K191" s="62"/>
      <c r="L191" s="62"/>
      <c r="M191" s="62"/>
      <c r="N191" s="62"/>
      <c r="O191" s="62"/>
      <c r="P191" s="62"/>
      <c r="Q191" s="62"/>
      <c r="R191" s="62"/>
      <c r="S191" s="62"/>
      <c r="T191" s="62"/>
      <c r="U191" s="62"/>
      <c r="V191" s="62"/>
      <c r="W191" s="62"/>
      <c r="X191" s="62"/>
      <c r="Y191" s="62"/>
      <c r="Z191" s="62"/>
    </row>
    <row r="192" spans="1:26" ht="14">
      <c r="A192" s="62"/>
      <c r="B192" s="147"/>
      <c r="C192" s="62"/>
      <c r="D192" s="62"/>
      <c r="E192" s="62"/>
      <c r="F192" s="147"/>
      <c r="G192" s="62"/>
      <c r="H192" s="62"/>
      <c r="I192" s="62"/>
      <c r="J192" s="62"/>
      <c r="K192" s="62"/>
      <c r="L192" s="62"/>
      <c r="M192" s="62"/>
      <c r="N192" s="62"/>
      <c r="O192" s="62"/>
      <c r="P192" s="62"/>
      <c r="Q192" s="62"/>
      <c r="R192" s="62"/>
      <c r="S192" s="62"/>
      <c r="T192" s="62"/>
      <c r="U192" s="62"/>
      <c r="V192" s="62"/>
      <c r="W192" s="62"/>
      <c r="X192" s="62"/>
      <c r="Y192" s="62"/>
      <c r="Z192" s="62"/>
    </row>
    <row r="193" spans="1:26" ht="14">
      <c r="A193" s="62"/>
      <c r="B193" s="147"/>
      <c r="C193" s="62"/>
      <c r="D193" s="62"/>
      <c r="E193" s="62"/>
      <c r="F193" s="147"/>
      <c r="G193" s="62"/>
      <c r="H193" s="62"/>
      <c r="I193" s="62"/>
      <c r="J193" s="62"/>
      <c r="K193" s="62"/>
      <c r="L193" s="62"/>
      <c r="M193" s="62"/>
      <c r="N193" s="62"/>
      <c r="O193" s="62"/>
      <c r="P193" s="62"/>
      <c r="Q193" s="62"/>
      <c r="R193" s="62"/>
      <c r="S193" s="62"/>
      <c r="T193" s="62"/>
      <c r="U193" s="62"/>
      <c r="V193" s="62"/>
      <c r="W193" s="62"/>
      <c r="X193" s="62"/>
      <c r="Y193" s="62"/>
      <c r="Z193" s="62"/>
    </row>
    <row r="194" spans="1:26" ht="14">
      <c r="A194" s="62"/>
      <c r="B194" s="147"/>
      <c r="C194" s="62"/>
      <c r="D194" s="62"/>
      <c r="E194" s="62"/>
      <c r="F194" s="147"/>
      <c r="G194" s="62"/>
      <c r="H194" s="62"/>
      <c r="I194" s="62"/>
      <c r="J194" s="62"/>
      <c r="K194" s="62"/>
      <c r="L194" s="62"/>
      <c r="M194" s="62"/>
      <c r="N194" s="62"/>
      <c r="O194" s="62"/>
      <c r="P194" s="62"/>
      <c r="Q194" s="62"/>
      <c r="R194" s="62"/>
      <c r="S194" s="62"/>
      <c r="T194" s="62"/>
      <c r="U194" s="62"/>
      <c r="V194" s="62"/>
      <c r="W194" s="62"/>
      <c r="X194" s="62"/>
      <c r="Y194" s="62"/>
      <c r="Z194" s="62"/>
    </row>
    <row r="195" spans="1:26" ht="14">
      <c r="A195" s="62"/>
      <c r="B195" s="147"/>
      <c r="C195" s="62"/>
      <c r="D195" s="62"/>
      <c r="E195" s="62"/>
      <c r="F195" s="147"/>
      <c r="G195" s="62"/>
      <c r="H195" s="62"/>
      <c r="I195" s="62"/>
      <c r="J195" s="62"/>
      <c r="K195" s="62"/>
      <c r="L195" s="62"/>
      <c r="M195" s="62"/>
      <c r="N195" s="62"/>
      <c r="O195" s="62"/>
      <c r="P195" s="62"/>
      <c r="Q195" s="62"/>
      <c r="R195" s="62"/>
      <c r="S195" s="62"/>
      <c r="T195" s="62"/>
      <c r="U195" s="62"/>
      <c r="V195" s="62"/>
      <c r="W195" s="62"/>
      <c r="X195" s="62"/>
      <c r="Y195" s="62"/>
      <c r="Z195" s="62"/>
    </row>
    <row r="196" spans="1:26" ht="14">
      <c r="A196" s="62"/>
      <c r="B196" s="147"/>
      <c r="C196" s="62"/>
      <c r="D196" s="62"/>
      <c r="E196" s="62"/>
      <c r="F196" s="147"/>
      <c r="G196" s="62"/>
      <c r="H196" s="62"/>
      <c r="I196" s="62"/>
      <c r="J196" s="62"/>
      <c r="K196" s="62"/>
      <c r="L196" s="62"/>
      <c r="M196" s="62"/>
      <c r="N196" s="62"/>
      <c r="O196" s="62"/>
      <c r="P196" s="62"/>
      <c r="Q196" s="62"/>
      <c r="R196" s="62"/>
      <c r="S196" s="62"/>
      <c r="T196" s="62"/>
      <c r="U196" s="62"/>
      <c r="V196" s="62"/>
      <c r="W196" s="62"/>
      <c r="X196" s="62"/>
      <c r="Y196" s="62"/>
      <c r="Z196" s="62"/>
    </row>
    <row r="197" spans="1:26" ht="14">
      <c r="A197" s="62"/>
      <c r="B197" s="147"/>
      <c r="C197" s="62"/>
      <c r="D197" s="62"/>
      <c r="E197" s="62"/>
      <c r="F197" s="147"/>
      <c r="G197" s="62"/>
      <c r="H197" s="62"/>
      <c r="I197" s="62"/>
      <c r="J197" s="62"/>
      <c r="K197" s="62"/>
      <c r="L197" s="62"/>
      <c r="M197" s="62"/>
      <c r="N197" s="62"/>
      <c r="O197" s="62"/>
      <c r="P197" s="62"/>
      <c r="Q197" s="62"/>
      <c r="R197" s="62"/>
      <c r="S197" s="62"/>
      <c r="T197" s="62"/>
      <c r="U197" s="62"/>
      <c r="V197" s="62"/>
      <c r="W197" s="62"/>
      <c r="X197" s="62"/>
      <c r="Y197" s="62"/>
      <c r="Z197" s="62"/>
    </row>
    <row r="198" spans="1:26" ht="14">
      <c r="A198" s="62"/>
      <c r="B198" s="147"/>
      <c r="C198" s="62"/>
      <c r="D198" s="62"/>
      <c r="E198" s="62"/>
      <c r="F198" s="147"/>
      <c r="G198" s="62"/>
      <c r="H198" s="62"/>
      <c r="I198" s="62"/>
      <c r="J198" s="62"/>
      <c r="K198" s="62"/>
      <c r="L198" s="62"/>
      <c r="M198" s="62"/>
      <c r="N198" s="62"/>
      <c r="O198" s="62"/>
      <c r="P198" s="62"/>
      <c r="Q198" s="62"/>
      <c r="R198" s="62"/>
      <c r="S198" s="62"/>
      <c r="T198" s="62"/>
      <c r="U198" s="62"/>
      <c r="V198" s="62"/>
      <c r="W198" s="62"/>
      <c r="X198" s="62"/>
      <c r="Y198" s="62"/>
      <c r="Z198" s="62"/>
    </row>
    <row r="199" spans="1:26" ht="14">
      <c r="A199" s="62"/>
      <c r="B199" s="147"/>
      <c r="C199" s="62"/>
      <c r="D199" s="62"/>
      <c r="E199" s="62"/>
      <c r="F199" s="147"/>
      <c r="G199" s="62"/>
      <c r="H199" s="62"/>
      <c r="I199" s="62"/>
      <c r="J199" s="62"/>
      <c r="K199" s="62"/>
      <c r="L199" s="62"/>
      <c r="M199" s="62"/>
      <c r="N199" s="62"/>
      <c r="O199" s="62"/>
      <c r="P199" s="62"/>
      <c r="Q199" s="62"/>
      <c r="R199" s="62"/>
      <c r="S199" s="62"/>
      <c r="T199" s="62"/>
      <c r="U199" s="62"/>
      <c r="V199" s="62"/>
      <c r="W199" s="62"/>
      <c r="X199" s="62"/>
      <c r="Y199" s="62"/>
      <c r="Z199" s="62"/>
    </row>
    <row r="200" spans="1:26" ht="14">
      <c r="A200" s="62"/>
      <c r="B200" s="147"/>
      <c r="C200" s="62"/>
      <c r="D200" s="62"/>
      <c r="E200" s="62"/>
      <c r="F200" s="147"/>
      <c r="G200" s="62"/>
      <c r="H200" s="62"/>
      <c r="I200" s="62"/>
      <c r="J200" s="62"/>
      <c r="K200" s="62"/>
      <c r="L200" s="62"/>
      <c r="M200" s="62"/>
      <c r="N200" s="62"/>
      <c r="O200" s="62"/>
      <c r="P200" s="62"/>
      <c r="Q200" s="62"/>
      <c r="R200" s="62"/>
      <c r="S200" s="62"/>
      <c r="T200" s="62"/>
      <c r="U200" s="62"/>
      <c r="V200" s="62"/>
      <c r="W200" s="62"/>
      <c r="X200" s="62"/>
      <c r="Y200" s="62"/>
      <c r="Z200" s="62"/>
    </row>
    <row r="201" spans="1:26" ht="14">
      <c r="A201" s="62"/>
      <c r="B201" s="147"/>
      <c r="C201" s="62"/>
      <c r="D201" s="62"/>
      <c r="E201" s="62"/>
      <c r="F201" s="147"/>
      <c r="G201" s="62"/>
      <c r="H201" s="62"/>
      <c r="I201" s="62"/>
      <c r="J201" s="62"/>
      <c r="K201" s="62"/>
      <c r="L201" s="62"/>
      <c r="M201" s="62"/>
      <c r="N201" s="62"/>
      <c r="O201" s="62"/>
      <c r="P201" s="62"/>
      <c r="Q201" s="62"/>
      <c r="R201" s="62"/>
      <c r="S201" s="62"/>
      <c r="T201" s="62"/>
      <c r="U201" s="62"/>
      <c r="V201" s="62"/>
      <c r="W201" s="62"/>
      <c r="X201" s="62"/>
      <c r="Y201" s="62"/>
      <c r="Z201" s="62"/>
    </row>
    <row r="202" spans="1:26" ht="14">
      <c r="A202" s="62"/>
      <c r="B202" s="147"/>
      <c r="C202" s="62"/>
      <c r="D202" s="62"/>
      <c r="E202" s="62"/>
      <c r="F202" s="147"/>
      <c r="G202" s="62"/>
      <c r="H202" s="62"/>
      <c r="I202" s="62"/>
      <c r="J202" s="62"/>
      <c r="K202" s="62"/>
      <c r="L202" s="62"/>
      <c r="M202" s="62"/>
      <c r="N202" s="62"/>
      <c r="O202" s="62"/>
      <c r="P202" s="62"/>
      <c r="Q202" s="62"/>
      <c r="R202" s="62"/>
      <c r="S202" s="62"/>
      <c r="T202" s="62"/>
      <c r="U202" s="62"/>
      <c r="V202" s="62"/>
      <c r="W202" s="62"/>
      <c r="X202" s="62"/>
      <c r="Y202" s="62"/>
      <c r="Z202" s="62"/>
    </row>
    <row r="203" spans="1:26" ht="14">
      <c r="A203" s="62"/>
      <c r="B203" s="147"/>
      <c r="C203" s="62"/>
      <c r="D203" s="62"/>
      <c r="E203" s="62"/>
      <c r="F203" s="147"/>
      <c r="G203" s="62"/>
      <c r="H203" s="62"/>
      <c r="I203" s="62"/>
      <c r="J203" s="62"/>
      <c r="K203" s="62"/>
      <c r="L203" s="62"/>
      <c r="M203" s="62"/>
      <c r="N203" s="62"/>
      <c r="O203" s="62"/>
      <c r="P203" s="62"/>
      <c r="Q203" s="62"/>
      <c r="R203" s="62"/>
      <c r="S203" s="62"/>
      <c r="T203" s="62"/>
      <c r="U203" s="62"/>
      <c r="V203" s="62"/>
      <c r="W203" s="62"/>
      <c r="X203" s="62"/>
      <c r="Y203" s="62"/>
      <c r="Z203" s="62"/>
    </row>
    <row r="204" spans="1:26" ht="14">
      <c r="A204" s="62"/>
      <c r="B204" s="147"/>
      <c r="C204" s="62"/>
      <c r="D204" s="62"/>
      <c r="E204" s="62"/>
      <c r="F204" s="147"/>
      <c r="G204" s="62"/>
      <c r="H204" s="62"/>
      <c r="I204" s="62"/>
      <c r="J204" s="62"/>
      <c r="K204" s="62"/>
      <c r="L204" s="62"/>
      <c r="M204" s="62"/>
      <c r="N204" s="62"/>
      <c r="O204" s="62"/>
      <c r="P204" s="62"/>
      <c r="Q204" s="62"/>
      <c r="R204" s="62"/>
      <c r="S204" s="62"/>
      <c r="T204" s="62"/>
      <c r="U204" s="62"/>
      <c r="V204" s="62"/>
      <c r="W204" s="62"/>
      <c r="X204" s="62"/>
      <c r="Y204" s="62"/>
      <c r="Z204" s="62"/>
    </row>
    <row r="205" spans="1:26" ht="14">
      <c r="A205" s="62"/>
      <c r="B205" s="147"/>
      <c r="C205" s="62"/>
      <c r="D205" s="62"/>
      <c r="E205" s="62"/>
      <c r="F205" s="147"/>
      <c r="G205" s="62"/>
      <c r="H205" s="62"/>
      <c r="I205" s="62"/>
      <c r="J205" s="62"/>
      <c r="K205" s="62"/>
      <c r="L205" s="62"/>
      <c r="M205" s="62"/>
      <c r="N205" s="62"/>
      <c r="O205" s="62"/>
      <c r="P205" s="62"/>
      <c r="Q205" s="62"/>
      <c r="R205" s="62"/>
      <c r="S205" s="62"/>
      <c r="T205" s="62"/>
      <c r="U205" s="62"/>
      <c r="V205" s="62"/>
      <c r="W205" s="62"/>
      <c r="X205" s="62"/>
      <c r="Y205" s="62"/>
      <c r="Z205" s="62"/>
    </row>
    <row r="206" spans="1:26" ht="14">
      <c r="A206" s="62"/>
      <c r="B206" s="147"/>
      <c r="C206" s="62"/>
      <c r="D206" s="62"/>
      <c r="E206" s="62"/>
      <c r="F206" s="147"/>
      <c r="G206" s="62"/>
      <c r="H206" s="62"/>
      <c r="I206" s="62"/>
      <c r="J206" s="62"/>
      <c r="K206" s="62"/>
      <c r="L206" s="62"/>
      <c r="M206" s="62"/>
      <c r="N206" s="62"/>
      <c r="O206" s="62"/>
      <c r="P206" s="62"/>
      <c r="Q206" s="62"/>
      <c r="R206" s="62"/>
      <c r="S206" s="62"/>
      <c r="T206" s="62"/>
      <c r="U206" s="62"/>
      <c r="V206" s="62"/>
      <c r="W206" s="62"/>
      <c r="X206" s="62"/>
      <c r="Y206" s="62"/>
      <c r="Z206" s="62"/>
    </row>
    <row r="207" spans="1:26" ht="14">
      <c r="A207" s="62"/>
      <c r="B207" s="147"/>
      <c r="C207" s="62"/>
      <c r="D207" s="62"/>
      <c r="E207" s="62"/>
      <c r="F207" s="147"/>
      <c r="G207" s="62"/>
      <c r="H207" s="62"/>
      <c r="I207" s="62"/>
      <c r="J207" s="62"/>
      <c r="K207" s="62"/>
      <c r="L207" s="62"/>
      <c r="M207" s="62"/>
      <c r="N207" s="62"/>
      <c r="O207" s="62"/>
      <c r="P207" s="62"/>
      <c r="Q207" s="62"/>
      <c r="R207" s="62"/>
      <c r="S207" s="62"/>
      <c r="T207" s="62"/>
      <c r="U207" s="62"/>
      <c r="V207" s="62"/>
      <c r="W207" s="62"/>
      <c r="X207" s="62"/>
      <c r="Y207" s="62"/>
      <c r="Z207" s="62"/>
    </row>
    <row r="208" spans="1:26" ht="14">
      <c r="A208" s="62"/>
      <c r="B208" s="147"/>
      <c r="C208" s="62"/>
      <c r="D208" s="62"/>
      <c r="E208" s="62"/>
      <c r="F208" s="147"/>
      <c r="G208" s="62"/>
      <c r="H208" s="62"/>
      <c r="I208" s="62"/>
      <c r="J208" s="62"/>
      <c r="K208" s="62"/>
      <c r="L208" s="62"/>
      <c r="M208" s="62"/>
      <c r="N208" s="62"/>
      <c r="O208" s="62"/>
      <c r="P208" s="62"/>
      <c r="Q208" s="62"/>
      <c r="R208" s="62"/>
      <c r="S208" s="62"/>
      <c r="T208" s="62"/>
      <c r="U208" s="62"/>
      <c r="V208" s="62"/>
      <c r="W208" s="62"/>
      <c r="X208" s="62"/>
      <c r="Y208" s="62"/>
      <c r="Z208" s="62"/>
    </row>
    <row r="209" spans="1:26" ht="14">
      <c r="A209" s="62"/>
      <c r="B209" s="147"/>
      <c r="C209" s="62"/>
      <c r="D209" s="62"/>
      <c r="E209" s="62"/>
      <c r="F209" s="147"/>
      <c r="G209" s="62"/>
      <c r="H209" s="62"/>
      <c r="I209" s="62"/>
      <c r="J209" s="62"/>
      <c r="K209" s="62"/>
      <c r="L209" s="62"/>
      <c r="M209" s="62"/>
      <c r="N209" s="62"/>
      <c r="O209" s="62"/>
      <c r="P209" s="62"/>
      <c r="Q209" s="62"/>
      <c r="R209" s="62"/>
      <c r="S209" s="62"/>
      <c r="T209" s="62"/>
      <c r="U209" s="62"/>
      <c r="V209" s="62"/>
      <c r="W209" s="62"/>
      <c r="X209" s="62"/>
      <c r="Y209" s="62"/>
      <c r="Z209" s="62"/>
    </row>
    <row r="210" spans="1:26" ht="14">
      <c r="A210" s="62"/>
      <c r="B210" s="147"/>
      <c r="C210" s="62"/>
      <c r="D210" s="62"/>
      <c r="E210" s="62"/>
      <c r="F210" s="147"/>
      <c r="G210" s="62"/>
      <c r="H210" s="62"/>
      <c r="I210" s="62"/>
      <c r="J210" s="62"/>
      <c r="K210" s="62"/>
      <c r="L210" s="62"/>
      <c r="M210" s="62"/>
      <c r="N210" s="62"/>
      <c r="O210" s="62"/>
      <c r="P210" s="62"/>
      <c r="Q210" s="62"/>
      <c r="R210" s="62"/>
      <c r="S210" s="62"/>
      <c r="T210" s="62"/>
      <c r="U210" s="62"/>
      <c r="V210" s="62"/>
      <c r="W210" s="62"/>
      <c r="X210" s="62"/>
      <c r="Y210" s="62"/>
      <c r="Z210" s="62"/>
    </row>
    <row r="211" spans="1:26" ht="14">
      <c r="A211" s="62"/>
      <c r="B211" s="147"/>
      <c r="C211" s="62"/>
      <c r="D211" s="62"/>
      <c r="E211" s="62"/>
      <c r="F211" s="147"/>
      <c r="G211" s="62"/>
      <c r="H211" s="62"/>
      <c r="I211" s="62"/>
      <c r="J211" s="62"/>
      <c r="K211" s="62"/>
      <c r="L211" s="62"/>
      <c r="M211" s="62"/>
      <c r="N211" s="62"/>
      <c r="O211" s="62"/>
      <c r="P211" s="62"/>
      <c r="Q211" s="62"/>
      <c r="R211" s="62"/>
      <c r="S211" s="62"/>
      <c r="T211" s="62"/>
      <c r="U211" s="62"/>
      <c r="V211" s="62"/>
      <c r="W211" s="62"/>
      <c r="X211" s="62"/>
      <c r="Y211" s="62"/>
      <c r="Z211" s="62"/>
    </row>
    <row r="212" spans="1:26" ht="14">
      <c r="A212" s="62"/>
      <c r="B212" s="147"/>
      <c r="C212" s="62"/>
      <c r="D212" s="62"/>
      <c r="E212" s="62"/>
      <c r="F212" s="147"/>
      <c r="G212" s="62"/>
      <c r="H212" s="62"/>
      <c r="I212" s="62"/>
      <c r="J212" s="62"/>
      <c r="K212" s="62"/>
      <c r="L212" s="62"/>
      <c r="M212" s="62"/>
      <c r="N212" s="62"/>
      <c r="O212" s="62"/>
      <c r="P212" s="62"/>
      <c r="Q212" s="62"/>
      <c r="R212" s="62"/>
      <c r="S212" s="62"/>
      <c r="T212" s="62"/>
      <c r="U212" s="62"/>
      <c r="V212" s="62"/>
      <c r="W212" s="62"/>
      <c r="X212" s="62"/>
      <c r="Y212" s="62"/>
      <c r="Z212" s="62"/>
    </row>
    <row r="213" spans="1:26" ht="14">
      <c r="A213" s="62"/>
      <c r="B213" s="147"/>
      <c r="C213" s="62"/>
      <c r="D213" s="62"/>
      <c r="E213" s="62"/>
      <c r="F213" s="147"/>
      <c r="G213" s="62"/>
      <c r="H213" s="62"/>
      <c r="I213" s="62"/>
      <c r="J213" s="62"/>
      <c r="K213" s="62"/>
      <c r="L213" s="62"/>
      <c r="M213" s="62"/>
      <c r="N213" s="62"/>
      <c r="O213" s="62"/>
      <c r="P213" s="62"/>
      <c r="Q213" s="62"/>
      <c r="R213" s="62"/>
      <c r="S213" s="62"/>
      <c r="T213" s="62"/>
      <c r="U213" s="62"/>
      <c r="V213" s="62"/>
      <c r="W213" s="62"/>
      <c r="X213" s="62"/>
      <c r="Y213" s="62"/>
      <c r="Z213" s="62"/>
    </row>
    <row r="214" spans="1:26" ht="14">
      <c r="A214" s="62"/>
      <c r="B214" s="147"/>
      <c r="C214" s="62"/>
      <c r="D214" s="62"/>
      <c r="E214" s="62"/>
      <c r="F214" s="147"/>
      <c r="G214" s="62"/>
      <c r="H214" s="62"/>
      <c r="I214" s="62"/>
      <c r="J214" s="62"/>
      <c r="K214" s="62"/>
      <c r="L214" s="62"/>
      <c r="M214" s="62"/>
      <c r="N214" s="62"/>
      <c r="O214" s="62"/>
      <c r="P214" s="62"/>
      <c r="Q214" s="62"/>
      <c r="R214" s="62"/>
      <c r="S214" s="62"/>
      <c r="T214" s="62"/>
      <c r="U214" s="62"/>
      <c r="V214" s="62"/>
      <c r="W214" s="62"/>
      <c r="X214" s="62"/>
      <c r="Y214" s="62"/>
      <c r="Z214" s="62"/>
    </row>
    <row r="215" spans="1:26" ht="14">
      <c r="A215" s="62"/>
      <c r="B215" s="147"/>
      <c r="C215" s="62"/>
      <c r="D215" s="62"/>
      <c r="E215" s="62"/>
      <c r="F215" s="147"/>
      <c r="G215" s="62"/>
      <c r="H215" s="62"/>
      <c r="I215" s="62"/>
      <c r="J215" s="62"/>
      <c r="K215" s="62"/>
      <c r="L215" s="62"/>
      <c r="M215" s="62"/>
      <c r="N215" s="62"/>
      <c r="O215" s="62"/>
      <c r="P215" s="62"/>
      <c r="Q215" s="62"/>
      <c r="R215" s="62"/>
      <c r="S215" s="62"/>
      <c r="T215" s="62"/>
      <c r="U215" s="62"/>
      <c r="V215" s="62"/>
      <c r="W215" s="62"/>
      <c r="X215" s="62"/>
      <c r="Y215" s="62"/>
      <c r="Z215" s="62"/>
    </row>
    <row r="216" spans="1:26" ht="14">
      <c r="A216" s="62"/>
      <c r="B216" s="147"/>
      <c r="C216" s="62"/>
      <c r="D216" s="62"/>
      <c r="E216" s="62"/>
      <c r="F216" s="147"/>
      <c r="G216" s="62"/>
      <c r="H216" s="62"/>
      <c r="I216" s="62"/>
      <c r="J216" s="62"/>
      <c r="K216" s="62"/>
      <c r="L216" s="62"/>
      <c r="M216" s="62"/>
      <c r="N216" s="62"/>
      <c r="O216" s="62"/>
      <c r="P216" s="62"/>
      <c r="Q216" s="62"/>
      <c r="R216" s="62"/>
      <c r="S216" s="62"/>
      <c r="T216" s="62"/>
      <c r="U216" s="62"/>
      <c r="V216" s="62"/>
      <c r="W216" s="62"/>
      <c r="X216" s="62"/>
      <c r="Y216" s="62"/>
      <c r="Z216" s="62"/>
    </row>
    <row r="217" spans="1:26" ht="14">
      <c r="A217" s="62"/>
      <c r="B217" s="147"/>
      <c r="C217" s="62"/>
      <c r="D217" s="62"/>
      <c r="E217" s="62"/>
      <c r="F217" s="147"/>
      <c r="G217" s="62"/>
      <c r="H217" s="62"/>
      <c r="I217" s="62"/>
      <c r="J217" s="62"/>
      <c r="K217" s="62"/>
      <c r="L217" s="62"/>
      <c r="M217" s="62"/>
      <c r="N217" s="62"/>
      <c r="O217" s="62"/>
      <c r="P217" s="62"/>
      <c r="Q217" s="62"/>
      <c r="R217" s="62"/>
      <c r="S217" s="62"/>
      <c r="T217" s="62"/>
      <c r="U217" s="62"/>
      <c r="V217" s="62"/>
      <c r="W217" s="62"/>
      <c r="X217" s="62"/>
      <c r="Y217" s="62"/>
      <c r="Z217" s="62"/>
    </row>
    <row r="218" spans="1:26" ht="14">
      <c r="A218" s="62"/>
      <c r="B218" s="147"/>
      <c r="C218" s="62"/>
      <c r="D218" s="62"/>
      <c r="E218" s="62"/>
      <c r="F218" s="147"/>
      <c r="G218" s="62"/>
      <c r="H218" s="62"/>
      <c r="I218" s="62"/>
      <c r="J218" s="62"/>
      <c r="K218" s="62"/>
      <c r="L218" s="62"/>
      <c r="M218" s="62"/>
      <c r="N218" s="62"/>
      <c r="O218" s="62"/>
      <c r="P218" s="62"/>
      <c r="Q218" s="62"/>
      <c r="R218" s="62"/>
      <c r="S218" s="62"/>
      <c r="T218" s="62"/>
      <c r="U218" s="62"/>
      <c r="V218" s="62"/>
      <c r="W218" s="62"/>
      <c r="X218" s="62"/>
      <c r="Y218" s="62"/>
      <c r="Z218" s="62"/>
    </row>
    <row r="219" spans="1:26" ht="14">
      <c r="A219" s="62"/>
      <c r="B219" s="147"/>
      <c r="C219" s="62"/>
      <c r="D219" s="62"/>
      <c r="E219" s="62"/>
      <c r="F219" s="147"/>
      <c r="G219" s="62"/>
      <c r="H219" s="62"/>
      <c r="I219" s="62"/>
      <c r="J219" s="62"/>
      <c r="K219" s="62"/>
      <c r="L219" s="62"/>
      <c r="M219" s="62"/>
      <c r="N219" s="62"/>
      <c r="O219" s="62"/>
      <c r="P219" s="62"/>
      <c r="Q219" s="62"/>
      <c r="R219" s="62"/>
      <c r="S219" s="62"/>
      <c r="T219" s="62"/>
      <c r="U219" s="62"/>
      <c r="V219" s="62"/>
      <c r="W219" s="62"/>
      <c r="X219" s="62"/>
      <c r="Y219" s="62"/>
      <c r="Z219" s="62"/>
    </row>
    <row r="220" spans="1:26" ht="14">
      <c r="A220" s="62"/>
      <c r="B220" s="147"/>
      <c r="C220" s="62"/>
      <c r="D220" s="62"/>
      <c r="E220" s="62"/>
      <c r="F220" s="147"/>
      <c r="G220" s="62"/>
      <c r="H220" s="62"/>
      <c r="I220" s="62"/>
      <c r="J220" s="62"/>
      <c r="K220" s="62"/>
      <c r="L220" s="62"/>
      <c r="M220" s="62"/>
      <c r="N220" s="62"/>
      <c r="O220" s="62"/>
      <c r="P220" s="62"/>
      <c r="Q220" s="62"/>
      <c r="R220" s="62"/>
      <c r="S220" s="62"/>
      <c r="T220" s="62"/>
      <c r="U220" s="62"/>
      <c r="V220" s="62"/>
      <c r="W220" s="62"/>
      <c r="X220" s="62"/>
      <c r="Y220" s="62"/>
      <c r="Z220" s="62"/>
    </row>
    <row r="221" spans="1:26" ht="14">
      <c r="A221" s="62"/>
      <c r="B221" s="147"/>
      <c r="C221" s="62"/>
      <c r="D221" s="62"/>
      <c r="E221" s="62"/>
      <c r="F221" s="147"/>
      <c r="G221" s="62"/>
      <c r="H221" s="62"/>
      <c r="I221" s="62"/>
      <c r="J221" s="62"/>
      <c r="K221" s="62"/>
      <c r="L221" s="62"/>
      <c r="M221" s="62"/>
      <c r="N221" s="62"/>
      <c r="O221" s="62"/>
      <c r="P221" s="62"/>
      <c r="Q221" s="62"/>
      <c r="R221" s="62"/>
      <c r="S221" s="62"/>
      <c r="T221" s="62"/>
      <c r="U221" s="62"/>
      <c r="V221" s="62"/>
      <c r="W221" s="62"/>
      <c r="X221" s="62"/>
      <c r="Y221" s="62"/>
      <c r="Z221" s="62"/>
    </row>
    <row r="222" spans="1:26" ht="14">
      <c r="A222" s="62"/>
      <c r="B222" s="147"/>
      <c r="C222" s="62"/>
      <c r="D222" s="62"/>
      <c r="E222" s="62"/>
      <c r="F222" s="147"/>
      <c r="G222" s="62"/>
      <c r="H222" s="62"/>
      <c r="I222" s="62"/>
      <c r="J222" s="62"/>
      <c r="K222" s="62"/>
      <c r="L222" s="62"/>
      <c r="M222" s="62"/>
      <c r="N222" s="62"/>
      <c r="O222" s="62"/>
      <c r="P222" s="62"/>
      <c r="Q222" s="62"/>
      <c r="R222" s="62"/>
      <c r="S222" s="62"/>
      <c r="T222" s="62"/>
      <c r="U222" s="62"/>
      <c r="V222" s="62"/>
      <c r="W222" s="62"/>
      <c r="X222" s="62"/>
      <c r="Y222" s="62"/>
      <c r="Z222" s="62"/>
    </row>
    <row r="223" spans="1:26" ht="14">
      <c r="A223" s="62"/>
      <c r="B223" s="147"/>
      <c r="C223" s="62"/>
      <c r="D223" s="62"/>
      <c r="E223" s="62"/>
      <c r="F223" s="147"/>
      <c r="G223" s="62"/>
      <c r="H223" s="62"/>
      <c r="I223" s="62"/>
      <c r="J223" s="62"/>
      <c r="K223" s="62"/>
      <c r="L223" s="62"/>
      <c r="M223" s="62"/>
      <c r="N223" s="62"/>
      <c r="O223" s="62"/>
      <c r="P223" s="62"/>
      <c r="Q223" s="62"/>
      <c r="R223" s="62"/>
      <c r="S223" s="62"/>
      <c r="T223" s="62"/>
      <c r="U223" s="62"/>
      <c r="V223" s="62"/>
      <c r="W223" s="62"/>
      <c r="X223" s="62"/>
      <c r="Y223" s="62"/>
      <c r="Z223" s="62"/>
    </row>
    <row r="224" spans="1:26" ht="14">
      <c r="A224" s="62"/>
      <c r="B224" s="147"/>
      <c r="C224" s="62"/>
      <c r="D224" s="62"/>
      <c r="E224" s="62"/>
      <c r="F224" s="147"/>
      <c r="G224" s="62"/>
      <c r="H224" s="62"/>
      <c r="I224" s="62"/>
      <c r="J224" s="62"/>
      <c r="K224" s="62"/>
      <c r="L224" s="62"/>
      <c r="M224" s="62"/>
      <c r="N224" s="62"/>
      <c r="O224" s="62"/>
      <c r="P224" s="62"/>
      <c r="Q224" s="62"/>
      <c r="R224" s="62"/>
      <c r="S224" s="62"/>
      <c r="T224" s="62"/>
      <c r="U224" s="62"/>
      <c r="V224" s="62"/>
      <c r="W224" s="62"/>
      <c r="X224" s="62"/>
      <c r="Y224" s="62"/>
      <c r="Z224" s="62"/>
    </row>
    <row r="225" spans="1:26" ht="14">
      <c r="A225" s="62"/>
      <c r="B225" s="147"/>
      <c r="C225" s="62"/>
      <c r="D225" s="62"/>
      <c r="E225" s="62"/>
      <c r="F225" s="147"/>
      <c r="G225" s="62"/>
      <c r="H225" s="62"/>
      <c r="I225" s="62"/>
      <c r="J225" s="62"/>
      <c r="K225" s="62"/>
      <c r="L225" s="62"/>
      <c r="M225" s="62"/>
      <c r="N225" s="62"/>
      <c r="O225" s="62"/>
      <c r="P225" s="62"/>
      <c r="Q225" s="62"/>
      <c r="R225" s="62"/>
      <c r="S225" s="62"/>
      <c r="T225" s="62"/>
      <c r="U225" s="62"/>
      <c r="V225" s="62"/>
      <c r="W225" s="62"/>
      <c r="X225" s="62"/>
      <c r="Y225" s="62"/>
      <c r="Z225" s="62"/>
    </row>
    <row r="226" spans="1:26" ht="14">
      <c r="A226" s="62"/>
      <c r="B226" s="147"/>
      <c r="C226" s="62"/>
      <c r="D226" s="62"/>
      <c r="E226" s="62"/>
      <c r="F226" s="147"/>
      <c r="G226" s="62"/>
      <c r="H226" s="62"/>
      <c r="I226" s="62"/>
      <c r="J226" s="62"/>
      <c r="K226" s="62"/>
      <c r="L226" s="62"/>
      <c r="M226" s="62"/>
      <c r="N226" s="62"/>
      <c r="O226" s="62"/>
      <c r="P226" s="62"/>
      <c r="Q226" s="62"/>
      <c r="R226" s="62"/>
      <c r="S226" s="62"/>
      <c r="T226" s="62"/>
      <c r="U226" s="62"/>
      <c r="V226" s="62"/>
      <c r="W226" s="62"/>
      <c r="X226" s="62"/>
      <c r="Y226" s="62"/>
      <c r="Z226" s="62"/>
    </row>
    <row r="227" spans="1:26" ht="14">
      <c r="A227" s="62"/>
      <c r="B227" s="147"/>
      <c r="C227" s="62"/>
      <c r="D227" s="62"/>
      <c r="E227" s="62"/>
      <c r="F227" s="147"/>
      <c r="G227" s="62"/>
      <c r="H227" s="62"/>
      <c r="I227" s="62"/>
      <c r="J227" s="62"/>
      <c r="K227" s="62"/>
      <c r="L227" s="62"/>
      <c r="M227" s="62"/>
      <c r="N227" s="62"/>
      <c r="O227" s="62"/>
      <c r="P227" s="62"/>
      <c r="Q227" s="62"/>
      <c r="R227" s="62"/>
      <c r="S227" s="62"/>
      <c r="T227" s="62"/>
      <c r="U227" s="62"/>
      <c r="V227" s="62"/>
      <c r="W227" s="62"/>
      <c r="X227" s="62"/>
      <c r="Y227" s="62"/>
      <c r="Z227" s="62"/>
    </row>
    <row r="228" spans="1:26" ht="14">
      <c r="A228" s="62"/>
      <c r="B228" s="147"/>
      <c r="C228" s="62"/>
      <c r="D228" s="62"/>
      <c r="E228" s="62"/>
      <c r="F228" s="147"/>
      <c r="G228" s="62"/>
      <c r="H228" s="62"/>
      <c r="I228" s="62"/>
      <c r="J228" s="62"/>
      <c r="K228" s="62"/>
      <c r="L228" s="62"/>
      <c r="M228" s="62"/>
      <c r="N228" s="62"/>
      <c r="O228" s="62"/>
      <c r="P228" s="62"/>
      <c r="Q228" s="62"/>
      <c r="R228" s="62"/>
      <c r="S228" s="62"/>
      <c r="T228" s="62"/>
      <c r="U228" s="62"/>
      <c r="V228" s="62"/>
      <c r="W228" s="62"/>
      <c r="X228" s="62"/>
      <c r="Y228" s="62"/>
      <c r="Z228" s="62"/>
    </row>
    <row r="229" spans="1:26" ht="14">
      <c r="A229" s="62"/>
      <c r="B229" s="147"/>
      <c r="C229" s="62"/>
      <c r="D229" s="62"/>
      <c r="E229" s="62"/>
      <c r="F229" s="147"/>
      <c r="G229" s="62"/>
      <c r="H229" s="62"/>
      <c r="I229" s="62"/>
      <c r="J229" s="62"/>
      <c r="K229" s="62"/>
      <c r="L229" s="62"/>
      <c r="M229" s="62"/>
      <c r="N229" s="62"/>
      <c r="O229" s="62"/>
      <c r="P229" s="62"/>
      <c r="Q229" s="62"/>
      <c r="R229" s="62"/>
      <c r="S229" s="62"/>
      <c r="T229" s="62"/>
      <c r="U229" s="62"/>
      <c r="V229" s="62"/>
      <c r="W229" s="62"/>
      <c r="X229" s="62"/>
      <c r="Y229" s="62"/>
      <c r="Z229" s="62"/>
    </row>
    <row r="230" spans="1:26" ht="14">
      <c r="A230" s="62"/>
      <c r="B230" s="147"/>
      <c r="C230" s="62"/>
      <c r="D230" s="62"/>
      <c r="E230" s="62"/>
      <c r="F230" s="147"/>
      <c r="G230" s="62"/>
      <c r="H230" s="62"/>
      <c r="I230" s="62"/>
      <c r="J230" s="62"/>
      <c r="K230" s="62"/>
      <c r="L230" s="62"/>
      <c r="M230" s="62"/>
      <c r="N230" s="62"/>
      <c r="O230" s="62"/>
      <c r="P230" s="62"/>
      <c r="Q230" s="62"/>
      <c r="R230" s="62"/>
      <c r="S230" s="62"/>
      <c r="T230" s="62"/>
      <c r="U230" s="62"/>
      <c r="V230" s="62"/>
      <c r="W230" s="62"/>
      <c r="X230" s="62"/>
      <c r="Y230" s="62"/>
      <c r="Z230" s="62"/>
    </row>
    <row r="231" spans="1:26" ht="14">
      <c r="A231" s="62"/>
      <c r="B231" s="147"/>
      <c r="C231" s="62"/>
      <c r="D231" s="62"/>
      <c r="E231" s="62"/>
      <c r="F231" s="147"/>
      <c r="G231" s="62"/>
      <c r="H231" s="62"/>
      <c r="I231" s="62"/>
      <c r="J231" s="62"/>
      <c r="K231" s="62"/>
      <c r="L231" s="62"/>
      <c r="M231" s="62"/>
      <c r="N231" s="62"/>
      <c r="O231" s="62"/>
      <c r="P231" s="62"/>
      <c r="Q231" s="62"/>
      <c r="R231" s="62"/>
      <c r="S231" s="62"/>
      <c r="T231" s="62"/>
      <c r="U231" s="62"/>
      <c r="V231" s="62"/>
      <c r="W231" s="62"/>
      <c r="X231" s="62"/>
      <c r="Y231" s="62"/>
      <c r="Z231" s="62"/>
    </row>
    <row r="232" spans="1:26" ht="14">
      <c r="A232" s="62"/>
      <c r="B232" s="147"/>
      <c r="C232" s="62"/>
      <c r="D232" s="62"/>
      <c r="E232" s="62"/>
      <c r="F232" s="147"/>
      <c r="G232" s="62"/>
      <c r="H232" s="62"/>
      <c r="I232" s="62"/>
      <c r="J232" s="62"/>
      <c r="K232" s="62"/>
      <c r="L232" s="62"/>
      <c r="M232" s="62"/>
      <c r="N232" s="62"/>
      <c r="O232" s="62"/>
      <c r="P232" s="62"/>
      <c r="Q232" s="62"/>
      <c r="R232" s="62"/>
      <c r="S232" s="62"/>
      <c r="T232" s="62"/>
      <c r="U232" s="62"/>
      <c r="V232" s="62"/>
      <c r="W232" s="62"/>
      <c r="X232" s="62"/>
      <c r="Y232" s="62"/>
      <c r="Z232" s="62"/>
    </row>
    <row r="233" spans="1:26" ht="14">
      <c r="A233" s="62"/>
      <c r="B233" s="147"/>
      <c r="C233" s="62"/>
      <c r="D233" s="62"/>
      <c r="E233" s="62"/>
      <c r="F233" s="147"/>
      <c r="G233" s="62"/>
      <c r="H233" s="62"/>
      <c r="I233" s="62"/>
      <c r="J233" s="62"/>
      <c r="K233" s="62"/>
      <c r="L233" s="62"/>
      <c r="M233" s="62"/>
      <c r="N233" s="62"/>
      <c r="O233" s="62"/>
      <c r="P233" s="62"/>
      <c r="Q233" s="62"/>
      <c r="R233" s="62"/>
      <c r="S233" s="62"/>
      <c r="T233" s="62"/>
      <c r="U233" s="62"/>
      <c r="V233" s="62"/>
      <c r="W233" s="62"/>
      <c r="X233" s="62"/>
      <c r="Y233" s="62"/>
      <c r="Z233" s="62"/>
    </row>
    <row r="234" spans="1:26" ht="14">
      <c r="A234" s="62"/>
      <c r="B234" s="147"/>
      <c r="C234" s="62"/>
      <c r="D234" s="62"/>
      <c r="E234" s="62"/>
      <c r="F234" s="147"/>
      <c r="G234" s="62"/>
      <c r="H234" s="62"/>
      <c r="I234" s="62"/>
      <c r="J234" s="62"/>
      <c r="K234" s="62"/>
      <c r="L234" s="62"/>
      <c r="M234" s="62"/>
      <c r="N234" s="62"/>
      <c r="O234" s="62"/>
      <c r="P234" s="62"/>
      <c r="Q234" s="62"/>
      <c r="R234" s="62"/>
      <c r="S234" s="62"/>
      <c r="T234" s="62"/>
      <c r="U234" s="62"/>
      <c r="V234" s="62"/>
      <c r="W234" s="62"/>
      <c r="X234" s="62"/>
      <c r="Y234" s="62"/>
      <c r="Z234" s="62"/>
    </row>
    <row r="235" spans="1:26" ht="14">
      <c r="A235" s="62"/>
      <c r="B235" s="147"/>
      <c r="C235" s="62"/>
      <c r="D235" s="62"/>
      <c r="E235" s="62"/>
      <c r="F235" s="147"/>
      <c r="G235" s="62"/>
      <c r="H235" s="62"/>
      <c r="I235" s="62"/>
      <c r="J235" s="62"/>
      <c r="K235" s="62"/>
      <c r="L235" s="62"/>
      <c r="M235" s="62"/>
      <c r="N235" s="62"/>
      <c r="O235" s="62"/>
      <c r="P235" s="62"/>
      <c r="Q235" s="62"/>
      <c r="R235" s="62"/>
      <c r="S235" s="62"/>
      <c r="T235" s="62"/>
      <c r="U235" s="62"/>
      <c r="V235" s="62"/>
      <c r="W235" s="62"/>
      <c r="X235" s="62"/>
      <c r="Y235" s="62"/>
      <c r="Z235" s="62"/>
    </row>
    <row r="236" spans="1:26" ht="14">
      <c r="A236" s="62"/>
      <c r="B236" s="147"/>
      <c r="C236" s="62"/>
      <c r="D236" s="62"/>
      <c r="E236" s="62"/>
      <c r="F236" s="147"/>
      <c r="G236" s="62"/>
      <c r="H236" s="62"/>
      <c r="I236" s="62"/>
      <c r="J236" s="62"/>
      <c r="K236" s="62"/>
      <c r="L236" s="62"/>
      <c r="M236" s="62"/>
      <c r="N236" s="62"/>
      <c r="O236" s="62"/>
      <c r="P236" s="62"/>
      <c r="Q236" s="62"/>
      <c r="R236" s="62"/>
      <c r="S236" s="62"/>
      <c r="T236" s="62"/>
      <c r="U236" s="62"/>
      <c r="V236" s="62"/>
      <c r="W236" s="62"/>
      <c r="X236" s="62"/>
      <c r="Y236" s="62"/>
      <c r="Z236" s="62"/>
    </row>
    <row r="237" spans="1:26" ht="14">
      <c r="A237" s="62"/>
      <c r="B237" s="147"/>
      <c r="C237" s="62"/>
      <c r="D237" s="62"/>
      <c r="E237" s="62"/>
      <c r="F237" s="147"/>
      <c r="G237" s="62"/>
      <c r="H237" s="62"/>
      <c r="I237" s="62"/>
      <c r="J237" s="62"/>
      <c r="K237" s="62"/>
      <c r="L237" s="62"/>
      <c r="M237" s="62"/>
      <c r="N237" s="62"/>
      <c r="O237" s="62"/>
      <c r="P237" s="62"/>
      <c r="Q237" s="62"/>
      <c r="R237" s="62"/>
      <c r="S237" s="62"/>
      <c r="T237" s="62"/>
      <c r="U237" s="62"/>
      <c r="V237" s="62"/>
      <c r="W237" s="62"/>
      <c r="X237" s="62"/>
      <c r="Y237" s="62"/>
      <c r="Z237" s="62"/>
    </row>
    <row r="238" spans="1:26" ht="14">
      <c r="A238" s="62"/>
      <c r="B238" s="147"/>
      <c r="C238" s="62"/>
      <c r="D238" s="62"/>
      <c r="E238" s="62"/>
      <c r="F238" s="147"/>
      <c r="G238" s="62"/>
      <c r="H238" s="62"/>
      <c r="I238" s="62"/>
      <c r="J238" s="62"/>
      <c r="K238" s="62"/>
      <c r="L238" s="62"/>
      <c r="M238" s="62"/>
      <c r="N238" s="62"/>
      <c r="O238" s="62"/>
      <c r="P238" s="62"/>
      <c r="Q238" s="62"/>
      <c r="R238" s="62"/>
      <c r="S238" s="62"/>
      <c r="T238" s="62"/>
      <c r="U238" s="62"/>
      <c r="V238" s="62"/>
      <c r="W238" s="62"/>
      <c r="X238" s="62"/>
      <c r="Y238" s="62"/>
      <c r="Z238" s="62"/>
    </row>
    <row r="239" spans="1:26" ht="14">
      <c r="A239" s="62"/>
      <c r="B239" s="147"/>
      <c r="C239" s="62"/>
      <c r="D239" s="62"/>
      <c r="E239" s="62"/>
      <c r="F239" s="147"/>
      <c r="G239" s="62"/>
      <c r="H239" s="62"/>
      <c r="I239" s="62"/>
      <c r="J239" s="62"/>
      <c r="K239" s="62"/>
      <c r="L239" s="62"/>
      <c r="M239" s="62"/>
      <c r="N239" s="62"/>
      <c r="O239" s="62"/>
      <c r="P239" s="62"/>
      <c r="Q239" s="62"/>
      <c r="R239" s="62"/>
      <c r="S239" s="62"/>
      <c r="T239" s="62"/>
      <c r="U239" s="62"/>
      <c r="V239" s="62"/>
      <c r="W239" s="62"/>
      <c r="X239" s="62"/>
      <c r="Y239" s="62"/>
      <c r="Z239" s="62"/>
    </row>
    <row r="240" spans="1:26" ht="14">
      <c r="A240" s="62"/>
      <c r="B240" s="147"/>
      <c r="C240" s="62"/>
      <c r="D240" s="62"/>
      <c r="E240" s="62"/>
      <c r="F240" s="147"/>
      <c r="G240" s="62"/>
      <c r="H240" s="62"/>
      <c r="I240" s="62"/>
      <c r="J240" s="62"/>
      <c r="K240" s="62"/>
      <c r="L240" s="62"/>
      <c r="M240" s="62"/>
      <c r="N240" s="62"/>
      <c r="O240" s="62"/>
      <c r="P240" s="62"/>
      <c r="Q240" s="62"/>
      <c r="R240" s="62"/>
      <c r="S240" s="62"/>
      <c r="T240" s="62"/>
      <c r="U240" s="62"/>
      <c r="V240" s="62"/>
      <c r="W240" s="62"/>
      <c r="X240" s="62"/>
      <c r="Y240" s="62"/>
      <c r="Z240" s="62"/>
    </row>
    <row r="241" spans="1:26" ht="14">
      <c r="A241" s="62"/>
      <c r="B241" s="147"/>
      <c r="C241" s="62"/>
      <c r="D241" s="62"/>
      <c r="E241" s="62"/>
      <c r="F241" s="147"/>
      <c r="G241" s="62"/>
      <c r="H241" s="62"/>
      <c r="I241" s="62"/>
      <c r="J241" s="62"/>
      <c r="K241" s="62"/>
      <c r="L241" s="62"/>
      <c r="M241" s="62"/>
      <c r="N241" s="62"/>
      <c r="O241" s="62"/>
      <c r="P241" s="62"/>
      <c r="Q241" s="62"/>
      <c r="R241" s="62"/>
      <c r="S241" s="62"/>
      <c r="T241" s="62"/>
      <c r="U241" s="62"/>
      <c r="V241" s="62"/>
      <c r="W241" s="62"/>
      <c r="X241" s="62"/>
      <c r="Y241" s="62"/>
      <c r="Z241" s="62"/>
    </row>
    <row r="242" spans="1:26" ht="14">
      <c r="A242" s="62"/>
      <c r="B242" s="147"/>
      <c r="C242" s="62"/>
      <c r="D242" s="62"/>
      <c r="E242" s="62"/>
      <c r="F242" s="147"/>
      <c r="G242" s="62"/>
      <c r="H242" s="62"/>
      <c r="I242" s="62"/>
      <c r="J242" s="62"/>
      <c r="K242" s="62"/>
      <c r="L242" s="62"/>
      <c r="M242" s="62"/>
      <c r="N242" s="62"/>
      <c r="O242" s="62"/>
      <c r="P242" s="62"/>
      <c r="Q242" s="62"/>
      <c r="R242" s="62"/>
      <c r="S242" s="62"/>
      <c r="T242" s="62"/>
      <c r="U242" s="62"/>
      <c r="V242" s="62"/>
      <c r="W242" s="62"/>
      <c r="X242" s="62"/>
      <c r="Y242" s="62"/>
      <c r="Z242" s="62"/>
    </row>
    <row r="243" spans="1:26" ht="14">
      <c r="A243" s="62"/>
      <c r="B243" s="147"/>
      <c r="C243" s="62"/>
      <c r="D243" s="62"/>
      <c r="E243" s="62"/>
      <c r="F243" s="147"/>
      <c r="G243" s="62"/>
      <c r="H243" s="62"/>
      <c r="I243" s="62"/>
      <c r="J243" s="62"/>
      <c r="K243" s="62"/>
      <c r="L243" s="62"/>
      <c r="M243" s="62"/>
      <c r="N243" s="62"/>
      <c r="O243" s="62"/>
      <c r="P243" s="62"/>
      <c r="Q243" s="62"/>
      <c r="R243" s="62"/>
      <c r="S243" s="62"/>
      <c r="T243" s="62"/>
      <c r="U243" s="62"/>
      <c r="V243" s="62"/>
      <c r="W243" s="62"/>
      <c r="X243" s="62"/>
      <c r="Y243" s="62"/>
      <c r="Z243" s="62"/>
    </row>
    <row r="244" spans="1:26" ht="14">
      <c r="A244" s="62"/>
      <c r="B244" s="147"/>
      <c r="C244" s="62"/>
      <c r="D244" s="62"/>
      <c r="E244" s="62"/>
      <c r="F244" s="147"/>
      <c r="G244" s="62"/>
      <c r="H244" s="62"/>
      <c r="I244" s="62"/>
      <c r="J244" s="62"/>
      <c r="K244" s="62"/>
      <c r="L244" s="62"/>
      <c r="M244" s="62"/>
      <c r="N244" s="62"/>
      <c r="O244" s="62"/>
      <c r="P244" s="62"/>
      <c r="Q244" s="62"/>
      <c r="R244" s="62"/>
      <c r="S244" s="62"/>
      <c r="T244" s="62"/>
      <c r="U244" s="62"/>
      <c r="V244" s="62"/>
      <c r="W244" s="62"/>
      <c r="X244" s="62"/>
      <c r="Y244" s="62"/>
      <c r="Z244" s="62"/>
    </row>
    <row r="245" spans="1:26" ht="14">
      <c r="A245" s="62"/>
      <c r="B245" s="147"/>
      <c r="C245" s="62"/>
      <c r="D245" s="62"/>
      <c r="E245" s="62"/>
      <c r="F245" s="147"/>
      <c r="G245" s="62"/>
      <c r="H245" s="62"/>
      <c r="I245" s="62"/>
      <c r="J245" s="62"/>
      <c r="K245" s="62"/>
      <c r="L245" s="62"/>
      <c r="M245" s="62"/>
      <c r="N245" s="62"/>
      <c r="O245" s="62"/>
      <c r="P245" s="62"/>
      <c r="Q245" s="62"/>
      <c r="R245" s="62"/>
      <c r="S245" s="62"/>
      <c r="T245" s="62"/>
      <c r="U245" s="62"/>
      <c r="V245" s="62"/>
      <c r="W245" s="62"/>
      <c r="X245" s="62"/>
      <c r="Y245" s="62"/>
      <c r="Z245" s="62"/>
    </row>
    <row r="246" spans="1:26" ht="14">
      <c r="A246" s="62"/>
      <c r="B246" s="147"/>
      <c r="C246" s="62"/>
      <c r="D246" s="62"/>
      <c r="E246" s="62"/>
      <c r="F246" s="147"/>
      <c r="G246" s="62"/>
      <c r="H246" s="62"/>
      <c r="I246" s="62"/>
      <c r="J246" s="62"/>
      <c r="K246" s="62"/>
      <c r="L246" s="62"/>
      <c r="M246" s="62"/>
      <c r="N246" s="62"/>
      <c r="O246" s="62"/>
      <c r="P246" s="62"/>
      <c r="Q246" s="62"/>
      <c r="R246" s="62"/>
      <c r="S246" s="62"/>
      <c r="T246" s="62"/>
      <c r="U246" s="62"/>
      <c r="V246" s="62"/>
      <c r="W246" s="62"/>
      <c r="X246" s="62"/>
      <c r="Y246" s="62"/>
      <c r="Z246" s="62"/>
    </row>
    <row r="247" spans="1:26" ht="14">
      <c r="A247" s="62"/>
      <c r="B247" s="147"/>
      <c r="C247" s="62"/>
      <c r="D247" s="62"/>
      <c r="E247" s="62"/>
      <c r="F247" s="147"/>
      <c r="G247" s="62"/>
      <c r="H247" s="62"/>
      <c r="I247" s="62"/>
      <c r="J247" s="62"/>
      <c r="K247" s="62"/>
      <c r="L247" s="62"/>
      <c r="M247" s="62"/>
      <c r="N247" s="62"/>
      <c r="O247" s="62"/>
      <c r="P247" s="62"/>
      <c r="Q247" s="62"/>
      <c r="R247" s="62"/>
      <c r="S247" s="62"/>
      <c r="T247" s="62"/>
      <c r="U247" s="62"/>
      <c r="V247" s="62"/>
      <c r="W247" s="62"/>
      <c r="X247" s="62"/>
      <c r="Y247" s="62"/>
      <c r="Z247" s="62"/>
    </row>
    <row r="248" spans="1:26" ht="14">
      <c r="A248" s="62"/>
      <c r="B248" s="147"/>
      <c r="C248" s="62"/>
      <c r="D248" s="62"/>
      <c r="E248" s="62"/>
      <c r="F248" s="147"/>
      <c r="G248" s="62"/>
      <c r="H248" s="62"/>
      <c r="I248" s="62"/>
      <c r="J248" s="62"/>
      <c r="K248" s="62"/>
      <c r="L248" s="62"/>
      <c r="M248" s="62"/>
      <c r="N248" s="62"/>
      <c r="O248" s="62"/>
      <c r="P248" s="62"/>
      <c r="Q248" s="62"/>
      <c r="R248" s="62"/>
      <c r="S248" s="62"/>
      <c r="T248" s="62"/>
      <c r="U248" s="62"/>
      <c r="V248" s="62"/>
      <c r="W248" s="62"/>
      <c r="X248" s="62"/>
      <c r="Y248" s="62"/>
      <c r="Z248" s="62"/>
    </row>
    <row r="249" spans="1:26" ht="14">
      <c r="A249" s="62"/>
      <c r="B249" s="147"/>
      <c r="C249" s="62"/>
      <c r="D249" s="62"/>
      <c r="E249" s="62"/>
      <c r="F249" s="147"/>
      <c r="G249" s="62"/>
      <c r="H249" s="62"/>
      <c r="I249" s="62"/>
      <c r="J249" s="62"/>
      <c r="K249" s="62"/>
      <c r="L249" s="62"/>
      <c r="M249" s="62"/>
      <c r="N249" s="62"/>
      <c r="O249" s="62"/>
      <c r="P249" s="62"/>
      <c r="Q249" s="62"/>
      <c r="R249" s="62"/>
      <c r="S249" s="62"/>
      <c r="T249" s="62"/>
      <c r="U249" s="62"/>
      <c r="V249" s="62"/>
      <c r="W249" s="62"/>
      <c r="X249" s="62"/>
      <c r="Y249" s="62"/>
      <c r="Z249" s="62"/>
    </row>
    <row r="250" spans="1:26" ht="14">
      <c r="A250" s="62"/>
      <c r="B250" s="147"/>
      <c r="C250" s="62"/>
      <c r="D250" s="62"/>
      <c r="E250" s="62"/>
      <c r="F250" s="147"/>
      <c r="G250" s="62"/>
      <c r="H250" s="62"/>
      <c r="I250" s="62"/>
      <c r="J250" s="62"/>
      <c r="K250" s="62"/>
      <c r="L250" s="62"/>
      <c r="M250" s="62"/>
      <c r="N250" s="62"/>
      <c r="O250" s="62"/>
      <c r="P250" s="62"/>
      <c r="Q250" s="62"/>
      <c r="R250" s="62"/>
      <c r="S250" s="62"/>
      <c r="T250" s="62"/>
      <c r="U250" s="62"/>
      <c r="V250" s="62"/>
      <c r="W250" s="62"/>
      <c r="X250" s="62"/>
      <c r="Y250" s="62"/>
      <c r="Z250" s="62"/>
    </row>
    <row r="251" spans="1:26" ht="14">
      <c r="A251" s="62"/>
      <c r="B251" s="147"/>
      <c r="C251" s="62"/>
      <c r="D251" s="62"/>
      <c r="E251" s="62"/>
      <c r="F251" s="147"/>
      <c r="G251" s="62"/>
      <c r="H251" s="62"/>
      <c r="I251" s="62"/>
      <c r="J251" s="62"/>
      <c r="K251" s="62"/>
      <c r="L251" s="62"/>
      <c r="M251" s="62"/>
      <c r="N251" s="62"/>
      <c r="O251" s="62"/>
      <c r="P251" s="62"/>
      <c r="Q251" s="62"/>
      <c r="R251" s="62"/>
      <c r="S251" s="62"/>
      <c r="T251" s="62"/>
      <c r="U251" s="62"/>
      <c r="V251" s="62"/>
      <c r="W251" s="62"/>
      <c r="X251" s="62"/>
      <c r="Y251" s="62"/>
      <c r="Z251" s="62"/>
    </row>
    <row r="252" spans="1:26" ht="14">
      <c r="A252" s="62"/>
      <c r="B252" s="147"/>
      <c r="C252" s="62"/>
      <c r="D252" s="62"/>
      <c r="E252" s="62"/>
      <c r="F252" s="147"/>
      <c r="G252" s="62"/>
      <c r="H252" s="62"/>
      <c r="I252" s="62"/>
      <c r="J252" s="62"/>
      <c r="K252" s="62"/>
      <c r="L252" s="62"/>
      <c r="M252" s="62"/>
      <c r="N252" s="62"/>
      <c r="O252" s="62"/>
      <c r="P252" s="62"/>
      <c r="Q252" s="62"/>
      <c r="R252" s="62"/>
      <c r="S252" s="62"/>
      <c r="T252" s="62"/>
      <c r="U252" s="62"/>
      <c r="V252" s="62"/>
      <c r="W252" s="62"/>
      <c r="X252" s="62"/>
      <c r="Y252" s="62"/>
      <c r="Z252" s="62"/>
    </row>
    <row r="253" spans="1:26" ht="14">
      <c r="A253" s="62"/>
      <c r="B253" s="147"/>
      <c r="C253" s="62"/>
      <c r="D253" s="62"/>
      <c r="E253" s="62"/>
      <c r="F253" s="147"/>
      <c r="G253" s="62"/>
      <c r="H253" s="62"/>
      <c r="I253" s="62"/>
      <c r="J253" s="62"/>
      <c r="K253" s="62"/>
      <c r="L253" s="62"/>
      <c r="M253" s="62"/>
      <c r="N253" s="62"/>
      <c r="O253" s="62"/>
      <c r="P253" s="62"/>
      <c r="Q253" s="62"/>
      <c r="R253" s="62"/>
      <c r="S253" s="62"/>
      <c r="T253" s="62"/>
      <c r="U253" s="62"/>
      <c r="V253" s="62"/>
      <c r="W253" s="62"/>
      <c r="X253" s="62"/>
      <c r="Y253" s="62"/>
      <c r="Z253" s="62"/>
    </row>
    <row r="254" spans="1:26" ht="14">
      <c r="A254" s="62"/>
      <c r="B254" s="147"/>
      <c r="C254" s="62"/>
      <c r="D254" s="62"/>
      <c r="E254" s="62"/>
      <c r="F254" s="147"/>
      <c r="G254" s="62"/>
      <c r="H254" s="62"/>
      <c r="I254" s="62"/>
      <c r="J254" s="62"/>
      <c r="K254" s="62"/>
      <c r="L254" s="62"/>
      <c r="M254" s="62"/>
      <c r="N254" s="62"/>
      <c r="O254" s="62"/>
      <c r="P254" s="62"/>
      <c r="Q254" s="62"/>
      <c r="R254" s="62"/>
      <c r="S254" s="62"/>
      <c r="T254" s="62"/>
      <c r="U254" s="62"/>
      <c r="V254" s="62"/>
      <c r="W254" s="62"/>
      <c r="X254" s="62"/>
      <c r="Y254" s="62"/>
      <c r="Z254" s="62"/>
    </row>
    <row r="255" spans="1:26" ht="14">
      <c r="A255" s="62"/>
      <c r="B255" s="147"/>
      <c r="C255" s="62"/>
      <c r="D255" s="62"/>
      <c r="E255" s="62"/>
      <c r="F255" s="147"/>
      <c r="G255" s="62"/>
      <c r="H255" s="62"/>
      <c r="I255" s="62"/>
      <c r="J255" s="62"/>
      <c r="K255" s="62"/>
      <c r="L255" s="62"/>
      <c r="M255" s="62"/>
      <c r="N255" s="62"/>
      <c r="O255" s="62"/>
      <c r="P255" s="62"/>
      <c r="Q255" s="62"/>
      <c r="R255" s="62"/>
      <c r="S255" s="62"/>
      <c r="T255" s="62"/>
      <c r="U255" s="62"/>
      <c r="V255" s="62"/>
      <c r="W255" s="62"/>
      <c r="X255" s="62"/>
      <c r="Y255" s="62"/>
      <c r="Z255" s="62"/>
    </row>
    <row r="256" spans="1:26" ht="14">
      <c r="A256" s="62"/>
      <c r="B256" s="147"/>
      <c r="C256" s="62"/>
      <c r="D256" s="62"/>
      <c r="E256" s="62"/>
      <c r="F256" s="147"/>
      <c r="G256" s="62"/>
      <c r="H256" s="62"/>
      <c r="I256" s="62"/>
      <c r="J256" s="62"/>
      <c r="K256" s="62"/>
      <c r="L256" s="62"/>
      <c r="M256" s="62"/>
      <c r="N256" s="62"/>
      <c r="O256" s="62"/>
      <c r="P256" s="62"/>
      <c r="Q256" s="62"/>
      <c r="R256" s="62"/>
      <c r="S256" s="62"/>
      <c r="T256" s="62"/>
      <c r="U256" s="62"/>
      <c r="V256" s="62"/>
      <c r="W256" s="62"/>
      <c r="X256" s="62"/>
      <c r="Y256" s="62"/>
      <c r="Z256" s="62"/>
    </row>
    <row r="257" spans="1:26" ht="14">
      <c r="A257" s="62"/>
      <c r="B257" s="147"/>
      <c r="C257" s="62"/>
      <c r="D257" s="62"/>
      <c r="E257" s="62"/>
      <c r="F257" s="147"/>
      <c r="G257" s="62"/>
      <c r="H257" s="62"/>
      <c r="I257" s="62"/>
      <c r="J257" s="62"/>
      <c r="K257" s="62"/>
      <c r="L257" s="62"/>
      <c r="M257" s="62"/>
      <c r="N257" s="62"/>
      <c r="O257" s="62"/>
      <c r="P257" s="62"/>
      <c r="Q257" s="62"/>
      <c r="R257" s="62"/>
      <c r="S257" s="62"/>
      <c r="T257" s="62"/>
      <c r="U257" s="62"/>
      <c r="V257" s="62"/>
      <c r="W257" s="62"/>
      <c r="X257" s="62"/>
      <c r="Y257" s="62"/>
      <c r="Z257" s="62"/>
    </row>
    <row r="258" spans="1:26" ht="14">
      <c r="A258" s="62"/>
      <c r="B258" s="147"/>
      <c r="C258" s="62"/>
      <c r="D258" s="62"/>
      <c r="E258" s="62"/>
      <c r="F258" s="147"/>
      <c r="G258" s="62"/>
      <c r="H258" s="62"/>
      <c r="I258" s="62"/>
      <c r="J258" s="62"/>
      <c r="K258" s="62"/>
      <c r="L258" s="62"/>
      <c r="M258" s="62"/>
      <c r="N258" s="62"/>
      <c r="O258" s="62"/>
      <c r="P258" s="62"/>
      <c r="Q258" s="62"/>
      <c r="R258" s="62"/>
      <c r="S258" s="62"/>
      <c r="T258" s="62"/>
      <c r="U258" s="62"/>
      <c r="V258" s="62"/>
      <c r="W258" s="62"/>
      <c r="X258" s="62"/>
      <c r="Y258" s="62"/>
      <c r="Z258" s="62"/>
    </row>
    <row r="259" spans="1:26" ht="14">
      <c r="A259" s="62"/>
      <c r="B259" s="147"/>
      <c r="C259" s="62"/>
      <c r="D259" s="62"/>
      <c r="E259" s="62"/>
      <c r="F259" s="147"/>
      <c r="G259" s="62"/>
      <c r="H259" s="62"/>
      <c r="I259" s="62"/>
      <c r="J259" s="62"/>
      <c r="K259" s="62"/>
      <c r="L259" s="62"/>
      <c r="M259" s="62"/>
      <c r="N259" s="62"/>
      <c r="O259" s="62"/>
      <c r="P259" s="62"/>
      <c r="Q259" s="62"/>
      <c r="R259" s="62"/>
      <c r="S259" s="62"/>
      <c r="T259" s="62"/>
      <c r="U259" s="62"/>
      <c r="V259" s="62"/>
      <c r="W259" s="62"/>
      <c r="X259" s="62"/>
      <c r="Y259" s="62"/>
      <c r="Z259" s="62"/>
    </row>
    <row r="260" spans="1:26" ht="14">
      <c r="A260" s="62"/>
      <c r="B260" s="147"/>
      <c r="C260" s="62"/>
      <c r="D260" s="62"/>
      <c r="E260" s="62"/>
      <c r="F260" s="147"/>
      <c r="G260" s="62"/>
      <c r="H260" s="62"/>
      <c r="I260" s="62"/>
      <c r="J260" s="62"/>
      <c r="K260" s="62"/>
      <c r="L260" s="62"/>
      <c r="M260" s="62"/>
      <c r="N260" s="62"/>
      <c r="O260" s="62"/>
      <c r="P260" s="62"/>
      <c r="Q260" s="62"/>
      <c r="R260" s="62"/>
      <c r="S260" s="62"/>
      <c r="T260" s="62"/>
      <c r="U260" s="62"/>
      <c r="V260" s="62"/>
      <c r="W260" s="62"/>
      <c r="X260" s="62"/>
      <c r="Y260" s="62"/>
      <c r="Z260" s="62"/>
    </row>
    <row r="261" spans="1:26" ht="14">
      <c r="A261" s="62"/>
      <c r="B261" s="147"/>
      <c r="C261" s="62"/>
      <c r="D261" s="62"/>
      <c r="E261" s="62"/>
      <c r="F261" s="147"/>
      <c r="G261" s="62"/>
      <c r="H261" s="62"/>
      <c r="I261" s="62"/>
      <c r="J261" s="62"/>
      <c r="K261" s="62"/>
      <c r="L261" s="62"/>
      <c r="M261" s="62"/>
      <c r="N261" s="62"/>
      <c r="O261" s="62"/>
      <c r="P261" s="62"/>
      <c r="Q261" s="62"/>
      <c r="R261" s="62"/>
      <c r="S261" s="62"/>
      <c r="T261" s="62"/>
      <c r="U261" s="62"/>
      <c r="V261" s="62"/>
      <c r="W261" s="62"/>
      <c r="X261" s="62"/>
      <c r="Y261" s="62"/>
      <c r="Z261" s="62"/>
    </row>
    <row r="262" spans="1:26" ht="14">
      <c r="A262" s="62"/>
      <c r="B262" s="147"/>
      <c r="C262" s="62"/>
      <c r="D262" s="62"/>
      <c r="E262" s="62"/>
      <c r="F262" s="147"/>
      <c r="G262" s="62"/>
      <c r="H262" s="62"/>
      <c r="I262" s="62"/>
      <c r="J262" s="62"/>
      <c r="K262" s="62"/>
      <c r="L262" s="62"/>
      <c r="M262" s="62"/>
      <c r="N262" s="62"/>
      <c r="O262" s="62"/>
      <c r="P262" s="62"/>
      <c r="Q262" s="62"/>
      <c r="R262" s="62"/>
      <c r="S262" s="62"/>
      <c r="T262" s="62"/>
      <c r="U262" s="62"/>
      <c r="V262" s="62"/>
      <c r="W262" s="62"/>
      <c r="X262" s="62"/>
      <c r="Y262" s="62"/>
      <c r="Z262" s="62"/>
    </row>
    <row r="263" spans="1:26" ht="14">
      <c r="A263" s="62"/>
      <c r="B263" s="147"/>
      <c r="C263" s="62"/>
      <c r="D263" s="62"/>
      <c r="E263" s="62"/>
      <c r="F263" s="147"/>
      <c r="G263" s="62"/>
      <c r="H263" s="62"/>
      <c r="I263" s="62"/>
      <c r="J263" s="62"/>
      <c r="K263" s="62"/>
      <c r="L263" s="62"/>
      <c r="M263" s="62"/>
      <c r="N263" s="62"/>
      <c r="O263" s="62"/>
      <c r="P263" s="62"/>
      <c r="Q263" s="62"/>
      <c r="R263" s="62"/>
      <c r="S263" s="62"/>
      <c r="T263" s="62"/>
      <c r="U263" s="62"/>
      <c r="V263" s="62"/>
      <c r="W263" s="62"/>
      <c r="X263" s="62"/>
      <c r="Y263" s="62"/>
      <c r="Z263" s="62"/>
    </row>
    <row r="264" spans="1:26" ht="14">
      <c r="A264" s="62"/>
      <c r="B264" s="147"/>
      <c r="C264" s="62"/>
      <c r="D264" s="62"/>
      <c r="E264" s="62"/>
      <c r="F264" s="147"/>
      <c r="G264" s="62"/>
      <c r="H264" s="62"/>
      <c r="I264" s="62"/>
      <c r="J264" s="62"/>
      <c r="K264" s="62"/>
      <c r="L264" s="62"/>
      <c r="M264" s="62"/>
      <c r="N264" s="62"/>
      <c r="O264" s="62"/>
      <c r="P264" s="62"/>
      <c r="Q264" s="62"/>
      <c r="R264" s="62"/>
      <c r="S264" s="62"/>
      <c r="T264" s="62"/>
      <c r="U264" s="62"/>
      <c r="V264" s="62"/>
      <c r="W264" s="62"/>
      <c r="X264" s="62"/>
      <c r="Y264" s="62"/>
      <c r="Z264" s="62"/>
    </row>
    <row r="265" spans="1:26" ht="14">
      <c r="A265" s="62"/>
      <c r="B265" s="147"/>
      <c r="C265" s="62"/>
      <c r="D265" s="62"/>
      <c r="E265" s="62"/>
      <c r="F265" s="147"/>
      <c r="G265" s="62"/>
      <c r="H265" s="62"/>
      <c r="I265" s="62"/>
      <c r="J265" s="62"/>
      <c r="K265" s="62"/>
      <c r="L265" s="62"/>
      <c r="M265" s="62"/>
      <c r="N265" s="62"/>
      <c r="O265" s="62"/>
      <c r="P265" s="62"/>
      <c r="Q265" s="62"/>
      <c r="R265" s="62"/>
      <c r="S265" s="62"/>
      <c r="T265" s="62"/>
      <c r="U265" s="62"/>
      <c r="V265" s="62"/>
      <c r="W265" s="62"/>
      <c r="X265" s="62"/>
      <c r="Y265" s="62"/>
      <c r="Z265" s="62"/>
    </row>
    <row r="266" spans="1:26" ht="14">
      <c r="A266" s="62"/>
      <c r="B266" s="147"/>
      <c r="C266" s="62"/>
      <c r="D266" s="62"/>
      <c r="E266" s="62"/>
      <c r="F266" s="147"/>
      <c r="G266" s="62"/>
      <c r="H266" s="62"/>
      <c r="I266" s="62"/>
      <c r="J266" s="62"/>
      <c r="K266" s="62"/>
      <c r="L266" s="62"/>
      <c r="M266" s="62"/>
      <c r="N266" s="62"/>
      <c r="O266" s="62"/>
      <c r="P266" s="62"/>
      <c r="Q266" s="62"/>
      <c r="R266" s="62"/>
      <c r="S266" s="62"/>
      <c r="T266" s="62"/>
      <c r="U266" s="62"/>
      <c r="V266" s="62"/>
      <c r="W266" s="62"/>
      <c r="X266" s="62"/>
      <c r="Y266" s="62"/>
      <c r="Z266" s="62"/>
    </row>
    <row r="267" spans="1:26" ht="14">
      <c r="A267" s="62"/>
      <c r="B267" s="147"/>
      <c r="C267" s="62"/>
      <c r="D267" s="62"/>
      <c r="E267" s="62"/>
      <c r="F267" s="147"/>
      <c r="G267" s="62"/>
      <c r="H267" s="62"/>
      <c r="I267" s="62"/>
      <c r="J267" s="62"/>
      <c r="K267" s="62"/>
      <c r="L267" s="62"/>
      <c r="M267" s="62"/>
      <c r="N267" s="62"/>
      <c r="O267" s="62"/>
      <c r="P267" s="62"/>
      <c r="Q267" s="62"/>
      <c r="R267" s="62"/>
      <c r="S267" s="62"/>
      <c r="T267" s="62"/>
      <c r="U267" s="62"/>
      <c r="V267" s="62"/>
      <c r="W267" s="62"/>
      <c r="X267" s="62"/>
      <c r="Y267" s="62"/>
      <c r="Z267" s="62"/>
    </row>
    <row r="268" spans="1:26" ht="14">
      <c r="A268" s="62"/>
      <c r="B268" s="147"/>
      <c r="C268" s="62"/>
      <c r="D268" s="62"/>
      <c r="E268" s="62"/>
      <c r="F268" s="147"/>
      <c r="G268" s="62"/>
      <c r="H268" s="62"/>
      <c r="I268" s="62"/>
      <c r="J268" s="62"/>
      <c r="K268" s="62"/>
      <c r="L268" s="62"/>
      <c r="M268" s="62"/>
      <c r="N268" s="62"/>
      <c r="O268" s="62"/>
      <c r="P268" s="62"/>
      <c r="Q268" s="62"/>
      <c r="R268" s="62"/>
      <c r="S268" s="62"/>
      <c r="T268" s="62"/>
      <c r="U268" s="62"/>
      <c r="V268" s="62"/>
      <c r="W268" s="62"/>
      <c r="X268" s="62"/>
      <c r="Y268" s="62"/>
      <c r="Z268" s="62"/>
    </row>
    <row r="269" spans="1:26" ht="14">
      <c r="A269" s="62"/>
      <c r="B269" s="147"/>
      <c r="C269" s="62"/>
      <c r="D269" s="62"/>
      <c r="E269" s="62"/>
      <c r="F269" s="147"/>
      <c r="G269" s="62"/>
      <c r="H269" s="62"/>
      <c r="I269" s="62"/>
      <c r="J269" s="62"/>
      <c r="K269" s="62"/>
      <c r="L269" s="62"/>
      <c r="M269" s="62"/>
      <c r="N269" s="62"/>
      <c r="O269" s="62"/>
      <c r="P269" s="62"/>
      <c r="Q269" s="62"/>
      <c r="R269" s="62"/>
      <c r="S269" s="62"/>
      <c r="T269" s="62"/>
      <c r="U269" s="62"/>
      <c r="V269" s="62"/>
      <c r="W269" s="62"/>
      <c r="X269" s="62"/>
      <c r="Y269" s="62"/>
      <c r="Z269" s="62"/>
    </row>
    <row r="270" spans="1:26" ht="14">
      <c r="A270" s="62"/>
      <c r="B270" s="147"/>
      <c r="C270" s="62"/>
      <c r="D270" s="62"/>
      <c r="E270" s="62"/>
      <c r="F270" s="147"/>
      <c r="G270" s="62"/>
      <c r="H270" s="62"/>
      <c r="I270" s="62"/>
      <c r="J270" s="62"/>
      <c r="K270" s="62"/>
      <c r="L270" s="62"/>
      <c r="M270" s="62"/>
      <c r="N270" s="62"/>
      <c r="O270" s="62"/>
      <c r="P270" s="62"/>
      <c r="Q270" s="62"/>
      <c r="R270" s="62"/>
      <c r="S270" s="62"/>
      <c r="T270" s="62"/>
      <c r="U270" s="62"/>
      <c r="V270" s="62"/>
      <c r="W270" s="62"/>
      <c r="X270" s="62"/>
      <c r="Y270" s="62"/>
      <c r="Z270" s="62"/>
    </row>
    <row r="271" spans="1:26" ht="14">
      <c r="A271" s="62"/>
      <c r="B271" s="147"/>
      <c r="C271" s="62"/>
      <c r="D271" s="62"/>
      <c r="E271" s="62"/>
      <c r="F271" s="147"/>
      <c r="G271" s="62"/>
      <c r="H271" s="62"/>
      <c r="I271" s="62"/>
      <c r="J271" s="62"/>
      <c r="K271" s="62"/>
      <c r="L271" s="62"/>
      <c r="M271" s="62"/>
      <c r="N271" s="62"/>
      <c r="O271" s="62"/>
      <c r="P271" s="62"/>
      <c r="Q271" s="62"/>
      <c r="R271" s="62"/>
      <c r="S271" s="62"/>
      <c r="T271" s="62"/>
      <c r="U271" s="62"/>
      <c r="V271" s="62"/>
      <c r="W271" s="62"/>
      <c r="X271" s="62"/>
      <c r="Y271" s="62"/>
      <c r="Z271" s="62"/>
    </row>
    <row r="272" spans="1:26" ht="14">
      <c r="A272" s="62"/>
      <c r="B272" s="147"/>
      <c r="C272" s="62"/>
      <c r="D272" s="62"/>
      <c r="E272" s="62"/>
      <c r="F272" s="147"/>
      <c r="G272" s="62"/>
      <c r="H272" s="62"/>
      <c r="I272" s="62"/>
      <c r="J272" s="62"/>
      <c r="K272" s="62"/>
      <c r="L272" s="62"/>
      <c r="M272" s="62"/>
      <c r="N272" s="62"/>
      <c r="O272" s="62"/>
      <c r="P272" s="62"/>
      <c r="Q272" s="62"/>
      <c r="R272" s="62"/>
      <c r="S272" s="62"/>
      <c r="T272" s="62"/>
      <c r="U272" s="62"/>
      <c r="V272" s="62"/>
      <c r="W272" s="62"/>
      <c r="X272" s="62"/>
      <c r="Y272" s="62"/>
      <c r="Z272" s="62"/>
    </row>
    <row r="273" spans="1:26" ht="14">
      <c r="A273" s="62"/>
      <c r="B273" s="147"/>
      <c r="C273" s="62"/>
      <c r="D273" s="62"/>
      <c r="E273" s="62"/>
      <c r="F273" s="147"/>
      <c r="G273" s="62"/>
      <c r="H273" s="62"/>
      <c r="I273" s="62"/>
      <c r="J273" s="62"/>
      <c r="K273" s="62"/>
      <c r="L273" s="62"/>
      <c r="M273" s="62"/>
      <c r="N273" s="62"/>
      <c r="O273" s="62"/>
      <c r="P273" s="62"/>
      <c r="Q273" s="62"/>
      <c r="R273" s="62"/>
      <c r="S273" s="62"/>
      <c r="T273" s="62"/>
      <c r="U273" s="62"/>
      <c r="V273" s="62"/>
      <c r="W273" s="62"/>
      <c r="X273" s="62"/>
      <c r="Y273" s="62"/>
      <c r="Z273" s="62"/>
    </row>
    <row r="274" spans="1:26" ht="14">
      <c r="A274" s="62"/>
      <c r="B274" s="147"/>
      <c r="C274" s="62"/>
      <c r="D274" s="62"/>
      <c r="E274" s="62"/>
      <c r="F274" s="147"/>
      <c r="G274" s="62"/>
      <c r="H274" s="62"/>
      <c r="I274" s="62"/>
      <c r="J274" s="62"/>
      <c r="K274" s="62"/>
      <c r="L274" s="62"/>
      <c r="M274" s="62"/>
      <c r="N274" s="62"/>
      <c r="O274" s="62"/>
      <c r="P274" s="62"/>
      <c r="Q274" s="62"/>
      <c r="R274" s="62"/>
      <c r="S274" s="62"/>
      <c r="T274" s="62"/>
      <c r="U274" s="62"/>
      <c r="V274" s="62"/>
      <c r="W274" s="62"/>
      <c r="X274" s="62"/>
      <c r="Y274" s="62"/>
      <c r="Z274" s="62"/>
    </row>
    <row r="275" spans="1:26" ht="14">
      <c r="A275" s="62"/>
      <c r="B275" s="147"/>
      <c r="C275" s="62"/>
      <c r="D275" s="62"/>
      <c r="E275" s="62"/>
      <c r="F275" s="147"/>
      <c r="G275" s="62"/>
      <c r="H275" s="62"/>
      <c r="I275" s="62"/>
      <c r="J275" s="62"/>
      <c r="K275" s="62"/>
      <c r="L275" s="62"/>
      <c r="M275" s="62"/>
      <c r="N275" s="62"/>
      <c r="O275" s="62"/>
      <c r="P275" s="62"/>
      <c r="Q275" s="62"/>
      <c r="R275" s="62"/>
      <c r="S275" s="62"/>
      <c r="T275" s="62"/>
      <c r="U275" s="62"/>
      <c r="V275" s="62"/>
      <c r="W275" s="62"/>
      <c r="X275" s="62"/>
      <c r="Y275" s="62"/>
      <c r="Z275" s="62"/>
    </row>
    <row r="276" spans="1:26" ht="14">
      <c r="A276" s="62"/>
      <c r="B276" s="147"/>
      <c r="C276" s="62"/>
      <c r="D276" s="62"/>
      <c r="E276" s="62"/>
      <c r="F276" s="147"/>
      <c r="G276" s="62"/>
      <c r="H276" s="62"/>
      <c r="I276" s="62"/>
      <c r="J276" s="62"/>
      <c r="K276" s="62"/>
      <c r="L276" s="62"/>
      <c r="M276" s="62"/>
      <c r="N276" s="62"/>
      <c r="O276" s="62"/>
      <c r="P276" s="62"/>
      <c r="Q276" s="62"/>
      <c r="R276" s="62"/>
      <c r="S276" s="62"/>
      <c r="T276" s="62"/>
      <c r="U276" s="62"/>
      <c r="V276" s="62"/>
      <c r="W276" s="62"/>
      <c r="X276" s="62"/>
      <c r="Y276" s="62"/>
      <c r="Z276" s="62"/>
    </row>
    <row r="277" spans="1:26" ht="14">
      <c r="A277" s="62"/>
      <c r="B277" s="147"/>
      <c r="C277" s="62"/>
      <c r="D277" s="62"/>
      <c r="E277" s="62"/>
      <c r="F277" s="147"/>
      <c r="G277" s="62"/>
      <c r="H277" s="62"/>
      <c r="I277" s="62"/>
      <c r="J277" s="62"/>
      <c r="K277" s="62"/>
      <c r="L277" s="62"/>
      <c r="M277" s="62"/>
      <c r="N277" s="62"/>
      <c r="O277" s="62"/>
      <c r="P277" s="62"/>
      <c r="Q277" s="62"/>
      <c r="R277" s="62"/>
      <c r="S277" s="62"/>
      <c r="T277" s="62"/>
      <c r="U277" s="62"/>
      <c r="V277" s="62"/>
      <c r="W277" s="62"/>
      <c r="X277" s="62"/>
      <c r="Y277" s="62"/>
      <c r="Z277" s="62"/>
    </row>
    <row r="278" spans="1:26" ht="14">
      <c r="A278" s="62"/>
      <c r="B278" s="147"/>
      <c r="C278" s="62"/>
      <c r="D278" s="62"/>
      <c r="E278" s="62"/>
      <c r="F278" s="147"/>
      <c r="G278" s="62"/>
      <c r="H278" s="62"/>
      <c r="I278" s="62"/>
      <c r="J278" s="62"/>
      <c r="K278" s="62"/>
      <c r="L278" s="62"/>
      <c r="M278" s="62"/>
      <c r="N278" s="62"/>
      <c r="O278" s="62"/>
      <c r="P278" s="62"/>
      <c r="Q278" s="62"/>
      <c r="R278" s="62"/>
      <c r="S278" s="62"/>
      <c r="T278" s="62"/>
      <c r="U278" s="62"/>
      <c r="V278" s="62"/>
      <c r="W278" s="62"/>
      <c r="X278" s="62"/>
      <c r="Y278" s="62"/>
      <c r="Z278" s="62"/>
    </row>
    <row r="279" spans="1:26" ht="14">
      <c r="A279" s="62"/>
      <c r="B279" s="147"/>
      <c r="C279" s="62"/>
      <c r="D279" s="62"/>
      <c r="E279" s="62"/>
      <c r="F279" s="147"/>
      <c r="G279" s="62"/>
      <c r="H279" s="62"/>
      <c r="I279" s="62"/>
      <c r="J279" s="62"/>
      <c r="K279" s="62"/>
      <c r="L279" s="62"/>
      <c r="M279" s="62"/>
      <c r="N279" s="62"/>
      <c r="O279" s="62"/>
      <c r="P279" s="62"/>
      <c r="Q279" s="62"/>
      <c r="R279" s="62"/>
      <c r="S279" s="62"/>
      <c r="T279" s="62"/>
      <c r="U279" s="62"/>
      <c r="V279" s="62"/>
      <c r="W279" s="62"/>
      <c r="X279" s="62"/>
      <c r="Y279" s="62"/>
      <c r="Z279" s="62"/>
    </row>
    <row r="280" spans="1:26" ht="14">
      <c r="A280" s="62"/>
      <c r="B280" s="147"/>
      <c r="C280" s="62"/>
      <c r="D280" s="62"/>
      <c r="E280" s="62"/>
      <c r="F280" s="147"/>
      <c r="G280" s="62"/>
      <c r="H280" s="62"/>
      <c r="I280" s="62"/>
      <c r="J280" s="62"/>
      <c r="K280" s="62"/>
      <c r="L280" s="62"/>
      <c r="M280" s="62"/>
      <c r="N280" s="62"/>
      <c r="O280" s="62"/>
      <c r="P280" s="62"/>
      <c r="Q280" s="62"/>
      <c r="R280" s="62"/>
      <c r="S280" s="62"/>
      <c r="T280" s="62"/>
      <c r="U280" s="62"/>
      <c r="V280" s="62"/>
      <c r="W280" s="62"/>
      <c r="X280" s="62"/>
      <c r="Y280" s="62"/>
      <c r="Z280" s="62"/>
    </row>
    <row r="281" spans="1:26" ht="14">
      <c r="A281" s="62"/>
      <c r="B281" s="147"/>
      <c r="C281" s="62"/>
      <c r="D281" s="62"/>
      <c r="E281" s="62"/>
      <c r="F281" s="147"/>
      <c r="G281" s="62"/>
      <c r="H281" s="62"/>
      <c r="I281" s="62"/>
      <c r="J281" s="62"/>
      <c r="K281" s="62"/>
      <c r="L281" s="62"/>
      <c r="M281" s="62"/>
      <c r="N281" s="62"/>
      <c r="O281" s="62"/>
      <c r="P281" s="62"/>
      <c r="Q281" s="62"/>
      <c r="R281" s="62"/>
      <c r="S281" s="62"/>
      <c r="T281" s="62"/>
      <c r="U281" s="62"/>
      <c r="V281" s="62"/>
      <c r="W281" s="62"/>
      <c r="X281" s="62"/>
      <c r="Y281" s="62"/>
      <c r="Z281" s="62"/>
    </row>
    <row r="282" spans="1:26" ht="14">
      <c r="A282" s="62"/>
      <c r="B282" s="147"/>
      <c r="C282" s="62"/>
      <c r="D282" s="62"/>
      <c r="E282" s="62"/>
      <c r="F282" s="147"/>
      <c r="G282" s="62"/>
      <c r="H282" s="62"/>
      <c r="I282" s="62"/>
      <c r="J282" s="62"/>
      <c r="K282" s="62"/>
      <c r="L282" s="62"/>
      <c r="M282" s="62"/>
      <c r="N282" s="62"/>
      <c r="O282" s="62"/>
      <c r="P282" s="62"/>
      <c r="Q282" s="62"/>
      <c r="R282" s="62"/>
      <c r="S282" s="62"/>
      <c r="T282" s="62"/>
      <c r="U282" s="62"/>
      <c r="V282" s="62"/>
      <c r="W282" s="62"/>
      <c r="X282" s="62"/>
      <c r="Y282" s="62"/>
      <c r="Z282" s="62"/>
    </row>
    <row r="283" spans="1:26" ht="14">
      <c r="A283" s="62"/>
      <c r="B283" s="147"/>
      <c r="C283" s="62"/>
      <c r="D283" s="62"/>
      <c r="E283" s="62"/>
      <c r="F283" s="147"/>
      <c r="G283" s="62"/>
      <c r="H283" s="62"/>
      <c r="I283" s="62"/>
      <c r="J283" s="62"/>
      <c r="K283" s="62"/>
      <c r="L283" s="62"/>
      <c r="M283" s="62"/>
      <c r="N283" s="62"/>
      <c r="O283" s="62"/>
      <c r="P283" s="62"/>
      <c r="Q283" s="62"/>
      <c r="R283" s="62"/>
      <c r="S283" s="62"/>
      <c r="T283" s="62"/>
      <c r="U283" s="62"/>
      <c r="V283" s="62"/>
      <c r="W283" s="62"/>
      <c r="X283" s="62"/>
      <c r="Y283" s="62"/>
      <c r="Z283" s="62"/>
    </row>
    <row r="284" spans="1:26" ht="14">
      <c r="A284" s="62"/>
      <c r="B284" s="147"/>
      <c r="C284" s="62"/>
      <c r="D284" s="62"/>
      <c r="E284" s="62"/>
      <c r="F284" s="147"/>
      <c r="G284" s="62"/>
      <c r="H284" s="62"/>
      <c r="I284" s="62"/>
      <c r="J284" s="62"/>
      <c r="K284" s="62"/>
      <c r="L284" s="62"/>
      <c r="M284" s="62"/>
      <c r="N284" s="62"/>
      <c r="O284" s="62"/>
      <c r="P284" s="62"/>
      <c r="Q284" s="62"/>
      <c r="R284" s="62"/>
      <c r="S284" s="62"/>
      <c r="T284" s="62"/>
      <c r="U284" s="62"/>
      <c r="V284" s="62"/>
      <c r="W284" s="62"/>
      <c r="X284" s="62"/>
      <c r="Y284" s="62"/>
      <c r="Z284" s="62"/>
    </row>
    <row r="285" spans="1:26" ht="14">
      <c r="A285" s="62"/>
      <c r="B285" s="147"/>
      <c r="C285" s="62"/>
      <c r="D285" s="62"/>
      <c r="E285" s="62"/>
      <c r="F285" s="147"/>
      <c r="G285" s="62"/>
      <c r="H285" s="62"/>
      <c r="I285" s="62"/>
      <c r="J285" s="62"/>
      <c r="K285" s="62"/>
      <c r="L285" s="62"/>
      <c r="M285" s="62"/>
      <c r="N285" s="62"/>
      <c r="O285" s="62"/>
      <c r="P285" s="62"/>
      <c r="Q285" s="62"/>
      <c r="R285" s="62"/>
      <c r="S285" s="62"/>
      <c r="T285" s="62"/>
      <c r="U285" s="62"/>
      <c r="V285" s="62"/>
      <c r="W285" s="62"/>
      <c r="X285" s="62"/>
      <c r="Y285" s="62"/>
      <c r="Z285" s="62"/>
    </row>
    <row r="286" spans="1:26" ht="14">
      <c r="A286" s="62"/>
      <c r="B286" s="147"/>
      <c r="C286" s="62"/>
      <c r="D286" s="62"/>
      <c r="E286" s="62"/>
      <c r="F286" s="147"/>
      <c r="G286" s="62"/>
      <c r="H286" s="62"/>
      <c r="I286" s="62"/>
      <c r="J286" s="62"/>
      <c r="K286" s="62"/>
      <c r="L286" s="62"/>
      <c r="M286" s="62"/>
      <c r="N286" s="62"/>
      <c r="O286" s="62"/>
      <c r="P286" s="62"/>
      <c r="Q286" s="62"/>
      <c r="R286" s="62"/>
      <c r="S286" s="62"/>
      <c r="T286" s="62"/>
      <c r="U286" s="62"/>
      <c r="V286" s="62"/>
      <c r="W286" s="62"/>
      <c r="X286" s="62"/>
      <c r="Y286" s="62"/>
      <c r="Z286" s="62"/>
    </row>
    <row r="287" spans="1:26" ht="14">
      <c r="A287" s="62"/>
      <c r="B287" s="147"/>
      <c r="C287" s="62"/>
      <c r="D287" s="62"/>
      <c r="E287" s="62"/>
      <c r="F287" s="147"/>
      <c r="G287" s="62"/>
      <c r="H287" s="62"/>
      <c r="I287" s="62"/>
      <c r="J287" s="62"/>
      <c r="K287" s="62"/>
      <c r="L287" s="62"/>
      <c r="M287" s="62"/>
      <c r="N287" s="62"/>
      <c r="O287" s="62"/>
      <c r="P287" s="62"/>
      <c r="Q287" s="62"/>
      <c r="R287" s="62"/>
      <c r="S287" s="62"/>
      <c r="T287" s="62"/>
      <c r="U287" s="62"/>
      <c r="V287" s="62"/>
      <c r="W287" s="62"/>
      <c r="X287" s="62"/>
      <c r="Y287" s="62"/>
      <c r="Z287" s="62"/>
    </row>
    <row r="288" spans="1:26" ht="14">
      <c r="A288" s="62"/>
      <c r="B288" s="147"/>
      <c r="C288" s="62"/>
      <c r="D288" s="62"/>
      <c r="E288" s="62"/>
      <c r="F288" s="147"/>
      <c r="G288" s="62"/>
      <c r="H288" s="62"/>
      <c r="I288" s="62"/>
      <c r="J288" s="62"/>
      <c r="K288" s="62"/>
      <c r="L288" s="62"/>
      <c r="M288" s="62"/>
      <c r="N288" s="62"/>
      <c r="O288" s="62"/>
      <c r="P288" s="62"/>
      <c r="Q288" s="62"/>
      <c r="R288" s="62"/>
      <c r="S288" s="62"/>
      <c r="T288" s="62"/>
      <c r="U288" s="62"/>
      <c r="V288" s="62"/>
      <c r="W288" s="62"/>
      <c r="X288" s="62"/>
      <c r="Y288" s="62"/>
      <c r="Z288" s="62"/>
    </row>
    <row r="289" spans="1:26" ht="14">
      <c r="A289" s="62"/>
      <c r="B289" s="147"/>
      <c r="C289" s="62"/>
      <c r="D289" s="62"/>
      <c r="E289" s="62"/>
      <c r="F289" s="147"/>
      <c r="G289" s="62"/>
      <c r="H289" s="62"/>
      <c r="I289" s="62"/>
      <c r="J289" s="62"/>
      <c r="K289" s="62"/>
      <c r="L289" s="62"/>
      <c r="M289" s="62"/>
      <c r="N289" s="62"/>
      <c r="O289" s="62"/>
      <c r="P289" s="62"/>
      <c r="Q289" s="62"/>
      <c r="R289" s="62"/>
      <c r="S289" s="62"/>
      <c r="T289" s="62"/>
      <c r="U289" s="62"/>
      <c r="V289" s="62"/>
      <c r="W289" s="62"/>
      <c r="X289" s="62"/>
      <c r="Y289" s="62"/>
      <c r="Z289" s="62"/>
    </row>
    <row r="290" spans="1:26" ht="14">
      <c r="A290" s="62"/>
      <c r="B290" s="147"/>
      <c r="C290" s="62"/>
      <c r="D290" s="62"/>
      <c r="E290" s="62"/>
      <c r="F290" s="147"/>
      <c r="G290" s="62"/>
      <c r="H290" s="62"/>
      <c r="I290" s="62"/>
      <c r="J290" s="62"/>
      <c r="K290" s="62"/>
      <c r="L290" s="62"/>
      <c r="M290" s="62"/>
      <c r="N290" s="62"/>
      <c r="O290" s="62"/>
      <c r="P290" s="62"/>
      <c r="Q290" s="62"/>
      <c r="R290" s="62"/>
      <c r="S290" s="62"/>
      <c r="T290" s="62"/>
      <c r="U290" s="62"/>
      <c r="V290" s="62"/>
      <c r="W290" s="62"/>
      <c r="X290" s="62"/>
      <c r="Y290" s="62"/>
      <c r="Z290" s="62"/>
    </row>
    <row r="291" spans="1:26" ht="14">
      <c r="A291" s="62"/>
      <c r="B291" s="147"/>
      <c r="C291" s="62"/>
      <c r="D291" s="62"/>
      <c r="E291" s="62"/>
      <c r="F291" s="147"/>
      <c r="G291" s="62"/>
      <c r="H291" s="62"/>
      <c r="I291" s="62"/>
      <c r="J291" s="62"/>
      <c r="K291" s="62"/>
      <c r="L291" s="62"/>
      <c r="M291" s="62"/>
      <c r="N291" s="62"/>
      <c r="O291" s="62"/>
      <c r="P291" s="62"/>
      <c r="Q291" s="62"/>
      <c r="R291" s="62"/>
      <c r="S291" s="62"/>
      <c r="T291" s="62"/>
      <c r="U291" s="62"/>
      <c r="V291" s="62"/>
      <c r="W291" s="62"/>
      <c r="X291" s="62"/>
      <c r="Y291" s="62"/>
      <c r="Z291" s="62"/>
    </row>
    <row r="292" spans="1:26" ht="14">
      <c r="A292" s="62"/>
      <c r="B292" s="147"/>
      <c r="C292" s="62"/>
      <c r="D292" s="62"/>
      <c r="E292" s="62"/>
      <c r="F292" s="147"/>
      <c r="G292" s="62"/>
      <c r="H292" s="62"/>
      <c r="I292" s="62"/>
      <c r="J292" s="62"/>
      <c r="K292" s="62"/>
      <c r="L292" s="62"/>
      <c r="M292" s="62"/>
      <c r="N292" s="62"/>
      <c r="O292" s="62"/>
      <c r="P292" s="62"/>
      <c r="Q292" s="62"/>
      <c r="R292" s="62"/>
      <c r="S292" s="62"/>
      <c r="T292" s="62"/>
      <c r="U292" s="62"/>
      <c r="V292" s="62"/>
      <c r="W292" s="62"/>
      <c r="X292" s="62"/>
      <c r="Y292" s="62"/>
      <c r="Z292" s="62"/>
    </row>
    <row r="293" spans="1:26" ht="14">
      <c r="A293" s="62"/>
      <c r="B293" s="147"/>
      <c r="C293" s="62"/>
      <c r="D293" s="62"/>
      <c r="E293" s="62"/>
      <c r="F293" s="147"/>
      <c r="G293" s="62"/>
      <c r="H293" s="62"/>
      <c r="I293" s="62"/>
      <c r="J293" s="62"/>
      <c r="K293" s="62"/>
      <c r="L293" s="62"/>
      <c r="M293" s="62"/>
      <c r="N293" s="62"/>
      <c r="O293" s="62"/>
      <c r="P293" s="62"/>
      <c r="Q293" s="62"/>
      <c r="R293" s="62"/>
      <c r="S293" s="62"/>
      <c r="T293" s="62"/>
      <c r="U293" s="62"/>
      <c r="V293" s="62"/>
      <c r="W293" s="62"/>
      <c r="X293" s="62"/>
      <c r="Y293" s="62"/>
      <c r="Z293" s="62"/>
    </row>
    <row r="294" spans="1:26" ht="14">
      <c r="A294" s="62"/>
      <c r="B294" s="147"/>
      <c r="C294" s="62"/>
      <c r="D294" s="62"/>
      <c r="E294" s="62"/>
      <c r="F294" s="147"/>
      <c r="G294" s="62"/>
      <c r="H294" s="62"/>
      <c r="I294" s="62"/>
      <c r="J294" s="62"/>
      <c r="K294" s="62"/>
      <c r="L294" s="62"/>
      <c r="M294" s="62"/>
      <c r="N294" s="62"/>
      <c r="O294" s="62"/>
      <c r="P294" s="62"/>
      <c r="Q294" s="62"/>
      <c r="R294" s="62"/>
      <c r="S294" s="62"/>
      <c r="T294" s="62"/>
      <c r="U294" s="62"/>
      <c r="V294" s="62"/>
      <c r="W294" s="62"/>
      <c r="X294" s="62"/>
      <c r="Y294" s="62"/>
      <c r="Z294" s="62"/>
    </row>
    <row r="295" spans="1:26" ht="14">
      <c r="A295" s="62"/>
      <c r="B295" s="147"/>
      <c r="C295" s="62"/>
      <c r="D295" s="62"/>
      <c r="E295" s="62"/>
      <c r="F295" s="147"/>
      <c r="G295" s="62"/>
      <c r="H295" s="62"/>
      <c r="I295" s="62"/>
      <c r="J295" s="62"/>
      <c r="K295" s="62"/>
      <c r="L295" s="62"/>
      <c r="M295" s="62"/>
      <c r="N295" s="62"/>
      <c r="O295" s="62"/>
      <c r="P295" s="62"/>
      <c r="Q295" s="62"/>
      <c r="R295" s="62"/>
      <c r="S295" s="62"/>
      <c r="T295" s="62"/>
      <c r="U295" s="62"/>
      <c r="V295" s="62"/>
      <c r="W295" s="62"/>
      <c r="X295" s="62"/>
      <c r="Y295" s="62"/>
      <c r="Z295" s="62"/>
    </row>
    <row r="296" spans="1:26" ht="14">
      <c r="A296" s="62"/>
      <c r="B296" s="147"/>
      <c r="C296" s="62"/>
      <c r="D296" s="62"/>
      <c r="E296" s="62"/>
      <c r="F296" s="147"/>
      <c r="G296" s="62"/>
      <c r="H296" s="62"/>
      <c r="I296" s="62"/>
      <c r="J296" s="62"/>
      <c r="K296" s="62"/>
      <c r="L296" s="62"/>
      <c r="M296" s="62"/>
      <c r="N296" s="62"/>
      <c r="O296" s="62"/>
      <c r="P296" s="62"/>
      <c r="Q296" s="62"/>
      <c r="R296" s="62"/>
      <c r="S296" s="62"/>
      <c r="T296" s="62"/>
      <c r="U296" s="62"/>
      <c r="V296" s="62"/>
      <c r="W296" s="62"/>
      <c r="X296" s="62"/>
      <c r="Y296" s="62"/>
      <c r="Z296" s="62"/>
    </row>
    <row r="297" spans="1:26" ht="14">
      <c r="A297" s="62"/>
      <c r="B297" s="147"/>
      <c r="C297" s="62"/>
      <c r="D297" s="62"/>
      <c r="E297" s="62"/>
      <c r="F297" s="147"/>
      <c r="G297" s="62"/>
      <c r="H297" s="62"/>
      <c r="I297" s="62"/>
      <c r="J297" s="62"/>
      <c r="K297" s="62"/>
      <c r="L297" s="62"/>
      <c r="M297" s="62"/>
      <c r="N297" s="62"/>
      <c r="O297" s="62"/>
      <c r="P297" s="62"/>
      <c r="Q297" s="62"/>
      <c r="R297" s="62"/>
      <c r="S297" s="62"/>
      <c r="T297" s="62"/>
      <c r="U297" s="62"/>
      <c r="V297" s="62"/>
      <c r="W297" s="62"/>
      <c r="X297" s="62"/>
      <c r="Y297" s="62"/>
      <c r="Z297" s="62"/>
    </row>
    <row r="298" spans="1:26" ht="14">
      <c r="A298" s="62"/>
      <c r="B298" s="147"/>
      <c r="C298" s="62"/>
      <c r="D298" s="62"/>
      <c r="E298" s="62"/>
      <c r="F298" s="147"/>
      <c r="G298" s="62"/>
      <c r="H298" s="62"/>
      <c r="I298" s="62"/>
      <c r="J298" s="62"/>
      <c r="K298" s="62"/>
      <c r="L298" s="62"/>
      <c r="M298" s="62"/>
      <c r="N298" s="62"/>
      <c r="O298" s="62"/>
      <c r="P298" s="62"/>
      <c r="Q298" s="62"/>
      <c r="R298" s="62"/>
      <c r="S298" s="62"/>
      <c r="T298" s="62"/>
      <c r="U298" s="62"/>
      <c r="V298" s="62"/>
      <c r="W298" s="62"/>
      <c r="X298" s="62"/>
      <c r="Y298" s="62"/>
      <c r="Z298" s="62"/>
    </row>
    <row r="299" spans="1:26" ht="14">
      <c r="A299" s="62"/>
      <c r="B299" s="147"/>
      <c r="C299" s="62"/>
      <c r="D299" s="62"/>
      <c r="E299" s="62"/>
      <c r="F299" s="147"/>
      <c r="G299" s="62"/>
      <c r="H299" s="62"/>
      <c r="I299" s="62"/>
      <c r="J299" s="62"/>
      <c r="K299" s="62"/>
      <c r="L299" s="62"/>
      <c r="M299" s="62"/>
      <c r="N299" s="62"/>
      <c r="O299" s="62"/>
      <c r="P299" s="62"/>
      <c r="Q299" s="62"/>
      <c r="R299" s="62"/>
      <c r="S299" s="62"/>
      <c r="T299" s="62"/>
      <c r="U299" s="62"/>
      <c r="V299" s="62"/>
      <c r="W299" s="62"/>
      <c r="X299" s="62"/>
      <c r="Y299" s="62"/>
      <c r="Z299" s="62"/>
    </row>
    <row r="300" spans="1:26" ht="14">
      <c r="A300" s="62"/>
      <c r="B300" s="147"/>
      <c r="C300" s="62"/>
      <c r="D300" s="62"/>
      <c r="E300" s="62"/>
      <c r="F300" s="147"/>
      <c r="G300" s="62"/>
      <c r="H300" s="62"/>
      <c r="I300" s="62"/>
      <c r="J300" s="62"/>
      <c r="K300" s="62"/>
      <c r="L300" s="62"/>
      <c r="M300" s="62"/>
      <c r="N300" s="62"/>
      <c r="O300" s="62"/>
      <c r="P300" s="62"/>
      <c r="Q300" s="62"/>
      <c r="R300" s="62"/>
      <c r="S300" s="62"/>
      <c r="T300" s="62"/>
      <c r="U300" s="62"/>
      <c r="V300" s="62"/>
      <c r="W300" s="62"/>
      <c r="X300" s="62"/>
      <c r="Y300" s="62"/>
      <c r="Z300" s="62"/>
    </row>
    <row r="301" spans="1:26" ht="14">
      <c r="A301" s="62"/>
      <c r="B301" s="147"/>
      <c r="C301" s="62"/>
      <c r="D301" s="62"/>
      <c r="E301" s="62"/>
      <c r="F301" s="147"/>
      <c r="G301" s="62"/>
      <c r="H301" s="62"/>
      <c r="I301" s="62"/>
      <c r="J301" s="62"/>
      <c r="K301" s="62"/>
      <c r="L301" s="62"/>
      <c r="M301" s="62"/>
      <c r="N301" s="62"/>
      <c r="O301" s="62"/>
      <c r="P301" s="62"/>
      <c r="Q301" s="62"/>
      <c r="R301" s="62"/>
      <c r="S301" s="62"/>
      <c r="T301" s="62"/>
      <c r="U301" s="62"/>
      <c r="V301" s="62"/>
      <c r="W301" s="62"/>
      <c r="X301" s="62"/>
      <c r="Y301" s="62"/>
      <c r="Z301" s="62"/>
    </row>
    <row r="302" spans="1:26" ht="14">
      <c r="A302" s="62"/>
      <c r="B302" s="147"/>
      <c r="C302" s="62"/>
      <c r="D302" s="62"/>
      <c r="E302" s="62"/>
      <c r="F302" s="147"/>
      <c r="G302" s="62"/>
      <c r="H302" s="62"/>
      <c r="I302" s="62"/>
      <c r="J302" s="62"/>
      <c r="K302" s="62"/>
      <c r="L302" s="62"/>
      <c r="M302" s="62"/>
      <c r="N302" s="62"/>
      <c r="O302" s="62"/>
      <c r="P302" s="62"/>
      <c r="Q302" s="62"/>
      <c r="R302" s="62"/>
      <c r="S302" s="62"/>
      <c r="T302" s="62"/>
      <c r="U302" s="62"/>
      <c r="V302" s="62"/>
      <c r="W302" s="62"/>
      <c r="X302" s="62"/>
      <c r="Y302" s="62"/>
      <c r="Z302" s="62"/>
    </row>
    <row r="303" spans="1:26" ht="14">
      <c r="A303" s="62"/>
      <c r="B303" s="147"/>
      <c r="C303" s="62"/>
      <c r="D303" s="62"/>
      <c r="E303" s="62"/>
      <c r="F303" s="147"/>
      <c r="G303" s="62"/>
      <c r="H303" s="62"/>
      <c r="I303" s="62"/>
      <c r="J303" s="62"/>
      <c r="K303" s="62"/>
      <c r="L303" s="62"/>
      <c r="M303" s="62"/>
      <c r="N303" s="62"/>
      <c r="O303" s="62"/>
      <c r="P303" s="62"/>
      <c r="Q303" s="62"/>
      <c r="R303" s="62"/>
      <c r="S303" s="62"/>
      <c r="T303" s="62"/>
      <c r="U303" s="62"/>
      <c r="V303" s="62"/>
      <c r="W303" s="62"/>
      <c r="X303" s="62"/>
      <c r="Y303" s="62"/>
      <c r="Z303" s="62"/>
    </row>
    <row r="304" spans="1:26" ht="14">
      <c r="A304" s="62"/>
      <c r="B304" s="147"/>
      <c r="C304" s="62"/>
      <c r="D304" s="62"/>
      <c r="E304" s="62"/>
      <c r="F304" s="147"/>
      <c r="G304" s="62"/>
      <c r="H304" s="62"/>
      <c r="I304" s="62"/>
      <c r="J304" s="62"/>
      <c r="K304" s="62"/>
      <c r="L304" s="62"/>
      <c r="M304" s="62"/>
      <c r="N304" s="62"/>
      <c r="O304" s="62"/>
      <c r="P304" s="62"/>
      <c r="Q304" s="62"/>
      <c r="R304" s="62"/>
      <c r="S304" s="62"/>
      <c r="T304" s="62"/>
      <c r="U304" s="62"/>
      <c r="V304" s="62"/>
      <c r="W304" s="62"/>
      <c r="X304" s="62"/>
      <c r="Y304" s="62"/>
      <c r="Z304" s="62"/>
    </row>
    <row r="305" spans="1:26" ht="14">
      <c r="A305" s="62"/>
      <c r="B305" s="147"/>
      <c r="C305" s="62"/>
      <c r="D305" s="62"/>
      <c r="E305" s="62"/>
      <c r="F305" s="147"/>
      <c r="G305" s="62"/>
      <c r="H305" s="62"/>
      <c r="I305" s="62"/>
      <c r="J305" s="62"/>
      <c r="K305" s="62"/>
      <c r="L305" s="62"/>
      <c r="M305" s="62"/>
      <c r="N305" s="62"/>
      <c r="O305" s="62"/>
      <c r="P305" s="62"/>
      <c r="Q305" s="62"/>
      <c r="R305" s="62"/>
      <c r="S305" s="62"/>
      <c r="T305" s="62"/>
      <c r="U305" s="62"/>
      <c r="V305" s="62"/>
      <c r="W305" s="62"/>
      <c r="X305" s="62"/>
      <c r="Y305" s="62"/>
      <c r="Z305" s="62"/>
    </row>
    <row r="306" spans="1:26" ht="14">
      <c r="A306" s="62"/>
      <c r="B306" s="147"/>
      <c r="C306" s="62"/>
      <c r="D306" s="62"/>
      <c r="E306" s="62"/>
      <c r="F306" s="147"/>
      <c r="G306" s="62"/>
      <c r="H306" s="62"/>
      <c r="I306" s="62"/>
      <c r="J306" s="62"/>
      <c r="K306" s="62"/>
      <c r="L306" s="62"/>
      <c r="M306" s="62"/>
      <c r="N306" s="62"/>
      <c r="O306" s="62"/>
      <c r="P306" s="62"/>
      <c r="Q306" s="62"/>
      <c r="R306" s="62"/>
      <c r="S306" s="62"/>
      <c r="T306" s="62"/>
      <c r="U306" s="62"/>
      <c r="V306" s="62"/>
      <c r="W306" s="62"/>
      <c r="X306" s="62"/>
      <c r="Y306" s="62"/>
      <c r="Z306" s="62"/>
    </row>
    <row r="307" spans="1:26" ht="14">
      <c r="A307" s="62"/>
      <c r="B307" s="147"/>
      <c r="C307" s="62"/>
      <c r="D307" s="62"/>
      <c r="E307" s="62"/>
      <c r="F307" s="147"/>
      <c r="G307" s="62"/>
      <c r="H307" s="62"/>
      <c r="I307" s="62"/>
      <c r="J307" s="62"/>
      <c r="K307" s="62"/>
      <c r="L307" s="62"/>
      <c r="M307" s="62"/>
      <c r="N307" s="62"/>
      <c r="O307" s="62"/>
      <c r="P307" s="62"/>
      <c r="Q307" s="62"/>
      <c r="R307" s="62"/>
      <c r="S307" s="62"/>
      <c r="T307" s="62"/>
      <c r="U307" s="62"/>
      <c r="V307" s="62"/>
      <c r="W307" s="62"/>
      <c r="X307" s="62"/>
      <c r="Y307" s="62"/>
      <c r="Z307" s="62"/>
    </row>
    <row r="308" spans="1:26" ht="14">
      <c r="A308" s="62"/>
      <c r="B308" s="147"/>
      <c r="C308" s="62"/>
      <c r="D308" s="62"/>
      <c r="E308" s="62"/>
      <c r="F308" s="147"/>
      <c r="G308" s="62"/>
      <c r="H308" s="62"/>
      <c r="I308" s="62"/>
      <c r="J308" s="62"/>
      <c r="K308" s="62"/>
      <c r="L308" s="62"/>
      <c r="M308" s="62"/>
      <c r="N308" s="62"/>
      <c r="O308" s="62"/>
      <c r="P308" s="62"/>
      <c r="Q308" s="62"/>
      <c r="R308" s="62"/>
      <c r="S308" s="62"/>
      <c r="T308" s="62"/>
      <c r="U308" s="62"/>
      <c r="V308" s="62"/>
      <c r="W308" s="62"/>
      <c r="X308" s="62"/>
      <c r="Y308" s="62"/>
      <c r="Z308" s="62"/>
    </row>
    <row r="309" spans="1:26" ht="14">
      <c r="A309" s="62"/>
      <c r="B309" s="147"/>
      <c r="C309" s="62"/>
      <c r="D309" s="62"/>
      <c r="E309" s="62"/>
      <c r="F309" s="147"/>
      <c r="G309" s="62"/>
      <c r="H309" s="62"/>
      <c r="I309" s="62"/>
      <c r="J309" s="62"/>
      <c r="K309" s="62"/>
      <c r="L309" s="62"/>
      <c r="M309" s="62"/>
      <c r="N309" s="62"/>
      <c r="O309" s="62"/>
      <c r="P309" s="62"/>
      <c r="Q309" s="62"/>
      <c r="R309" s="62"/>
      <c r="S309" s="62"/>
      <c r="T309" s="62"/>
      <c r="U309" s="62"/>
      <c r="V309" s="62"/>
      <c r="W309" s="62"/>
      <c r="X309" s="62"/>
      <c r="Y309" s="62"/>
      <c r="Z309" s="62"/>
    </row>
    <row r="310" spans="1:26" ht="14">
      <c r="A310" s="62"/>
      <c r="B310" s="147"/>
      <c r="C310" s="62"/>
      <c r="D310" s="62"/>
      <c r="E310" s="62"/>
      <c r="F310" s="147"/>
      <c r="G310" s="62"/>
      <c r="H310" s="62"/>
      <c r="I310" s="62"/>
      <c r="J310" s="62"/>
      <c r="K310" s="62"/>
      <c r="L310" s="62"/>
      <c r="M310" s="62"/>
      <c r="N310" s="62"/>
      <c r="O310" s="62"/>
      <c r="P310" s="62"/>
      <c r="Q310" s="62"/>
      <c r="R310" s="62"/>
      <c r="S310" s="62"/>
      <c r="T310" s="62"/>
      <c r="U310" s="62"/>
      <c r="V310" s="62"/>
      <c r="W310" s="62"/>
      <c r="X310" s="62"/>
      <c r="Y310" s="62"/>
      <c r="Z310" s="62"/>
    </row>
    <row r="311" spans="1:26" ht="14">
      <c r="A311" s="62"/>
      <c r="B311" s="147"/>
      <c r="C311" s="62"/>
      <c r="D311" s="62"/>
      <c r="E311" s="62"/>
      <c r="F311" s="147"/>
      <c r="G311" s="62"/>
      <c r="H311" s="62"/>
      <c r="I311" s="62"/>
      <c r="J311" s="62"/>
      <c r="K311" s="62"/>
      <c r="L311" s="62"/>
      <c r="M311" s="62"/>
      <c r="N311" s="62"/>
      <c r="O311" s="62"/>
      <c r="P311" s="62"/>
      <c r="Q311" s="62"/>
      <c r="R311" s="62"/>
      <c r="S311" s="62"/>
      <c r="T311" s="62"/>
      <c r="U311" s="62"/>
      <c r="V311" s="62"/>
      <c r="W311" s="62"/>
      <c r="X311" s="62"/>
      <c r="Y311" s="62"/>
      <c r="Z311" s="62"/>
    </row>
    <row r="312" spans="1:26" ht="14">
      <c r="A312" s="62"/>
      <c r="B312" s="147"/>
      <c r="C312" s="62"/>
      <c r="D312" s="62"/>
      <c r="E312" s="62"/>
      <c r="F312" s="147"/>
      <c r="G312" s="62"/>
      <c r="H312" s="62"/>
      <c r="I312" s="62"/>
      <c r="J312" s="62"/>
      <c r="K312" s="62"/>
      <c r="L312" s="62"/>
      <c r="M312" s="62"/>
      <c r="N312" s="62"/>
      <c r="O312" s="62"/>
      <c r="P312" s="62"/>
      <c r="Q312" s="62"/>
      <c r="R312" s="62"/>
      <c r="S312" s="62"/>
      <c r="T312" s="62"/>
      <c r="U312" s="62"/>
      <c r="V312" s="62"/>
      <c r="W312" s="62"/>
      <c r="X312" s="62"/>
      <c r="Y312" s="62"/>
      <c r="Z312" s="62"/>
    </row>
    <row r="313" spans="1:26" ht="14">
      <c r="A313" s="62"/>
      <c r="B313" s="147"/>
      <c r="C313" s="62"/>
      <c r="D313" s="62"/>
      <c r="E313" s="62"/>
      <c r="F313" s="147"/>
      <c r="G313" s="62"/>
      <c r="H313" s="62"/>
      <c r="I313" s="62"/>
      <c r="J313" s="62"/>
      <c r="K313" s="62"/>
      <c r="L313" s="62"/>
      <c r="M313" s="62"/>
      <c r="N313" s="62"/>
      <c r="O313" s="62"/>
      <c r="P313" s="62"/>
      <c r="Q313" s="62"/>
      <c r="R313" s="62"/>
      <c r="S313" s="62"/>
      <c r="T313" s="62"/>
      <c r="U313" s="62"/>
      <c r="V313" s="62"/>
      <c r="W313" s="62"/>
      <c r="X313" s="62"/>
      <c r="Y313" s="62"/>
      <c r="Z313" s="62"/>
    </row>
    <row r="314" spans="1:26" ht="14">
      <c r="A314" s="62"/>
      <c r="B314" s="147"/>
      <c r="C314" s="62"/>
      <c r="D314" s="62"/>
      <c r="E314" s="62"/>
      <c r="F314" s="147"/>
      <c r="G314" s="62"/>
      <c r="H314" s="62"/>
      <c r="I314" s="62"/>
      <c r="J314" s="62"/>
      <c r="K314" s="62"/>
      <c r="L314" s="62"/>
      <c r="M314" s="62"/>
      <c r="N314" s="62"/>
      <c r="O314" s="62"/>
      <c r="P314" s="62"/>
      <c r="Q314" s="62"/>
      <c r="R314" s="62"/>
      <c r="S314" s="62"/>
      <c r="T314" s="62"/>
      <c r="U314" s="62"/>
      <c r="V314" s="62"/>
      <c r="W314" s="62"/>
      <c r="X314" s="62"/>
      <c r="Y314" s="62"/>
      <c r="Z314" s="62"/>
    </row>
    <row r="315" spans="1:26" ht="14">
      <c r="A315" s="62"/>
      <c r="B315" s="147"/>
      <c r="C315" s="62"/>
      <c r="D315" s="62"/>
      <c r="E315" s="62"/>
      <c r="F315" s="147"/>
      <c r="G315" s="62"/>
      <c r="H315" s="62"/>
      <c r="I315" s="62"/>
      <c r="J315" s="62"/>
      <c r="K315" s="62"/>
      <c r="L315" s="62"/>
      <c r="M315" s="62"/>
      <c r="N315" s="62"/>
      <c r="O315" s="62"/>
      <c r="P315" s="62"/>
      <c r="Q315" s="62"/>
      <c r="R315" s="62"/>
      <c r="S315" s="62"/>
      <c r="T315" s="62"/>
      <c r="U315" s="62"/>
      <c r="V315" s="62"/>
      <c r="W315" s="62"/>
      <c r="X315" s="62"/>
      <c r="Y315" s="62"/>
      <c r="Z315" s="62"/>
    </row>
    <row r="316" spans="1:26" ht="14">
      <c r="A316" s="62"/>
      <c r="B316" s="147"/>
      <c r="C316" s="62"/>
      <c r="D316" s="62"/>
      <c r="E316" s="62"/>
      <c r="F316" s="147"/>
      <c r="G316" s="62"/>
      <c r="H316" s="62"/>
      <c r="I316" s="62"/>
      <c r="J316" s="62"/>
      <c r="K316" s="62"/>
      <c r="L316" s="62"/>
      <c r="M316" s="62"/>
      <c r="N316" s="62"/>
      <c r="O316" s="62"/>
      <c r="P316" s="62"/>
      <c r="Q316" s="62"/>
      <c r="R316" s="62"/>
      <c r="S316" s="62"/>
      <c r="T316" s="62"/>
      <c r="U316" s="62"/>
      <c r="V316" s="62"/>
      <c r="W316" s="62"/>
      <c r="X316" s="62"/>
      <c r="Y316" s="62"/>
      <c r="Z316" s="62"/>
    </row>
    <row r="317" spans="1:26" ht="14">
      <c r="A317" s="62"/>
      <c r="B317" s="147"/>
      <c r="C317" s="62"/>
      <c r="D317" s="62"/>
      <c r="E317" s="62"/>
      <c r="F317" s="147"/>
      <c r="G317" s="62"/>
      <c r="H317" s="62"/>
      <c r="I317" s="62"/>
      <c r="J317" s="62"/>
      <c r="K317" s="62"/>
      <c r="L317" s="62"/>
      <c r="M317" s="62"/>
      <c r="N317" s="62"/>
      <c r="O317" s="62"/>
      <c r="P317" s="62"/>
      <c r="Q317" s="62"/>
      <c r="R317" s="62"/>
      <c r="S317" s="62"/>
      <c r="T317" s="62"/>
      <c r="U317" s="62"/>
      <c r="V317" s="62"/>
      <c r="W317" s="62"/>
      <c r="X317" s="62"/>
      <c r="Y317" s="62"/>
      <c r="Z317" s="62"/>
    </row>
    <row r="318" spans="1:26" ht="14">
      <c r="A318" s="62"/>
      <c r="B318" s="147"/>
      <c r="C318" s="62"/>
      <c r="D318" s="62"/>
      <c r="E318" s="62"/>
      <c r="F318" s="147"/>
      <c r="G318" s="62"/>
      <c r="H318" s="62"/>
      <c r="I318" s="62"/>
      <c r="J318" s="62"/>
      <c r="K318" s="62"/>
      <c r="L318" s="62"/>
      <c r="M318" s="62"/>
      <c r="N318" s="62"/>
      <c r="O318" s="62"/>
      <c r="P318" s="62"/>
      <c r="Q318" s="62"/>
      <c r="R318" s="62"/>
      <c r="S318" s="62"/>
      <c r="T318" s="62"/>
      <c r="U318" s="62"/>
      <c r="V318" s="62"/>
      <c r="W318" s="62"/>
      <c r="X318" s="62"/>
      <c r="Y318" s="62"/>
      <c r="Z318" s="62"/>
    </row>
    <row r="319" spans="1:26" ht="14">
      <c r="A319" s="62"/>
      <c r="B319" s="147"/>
      <c r="C319" s="62"/>
      <c r="D319" s="62"/>
      <c r="E319" s="62"/>
      <c r="F319" s="147"/>
      <c r="G319" s="62"/>
      <c r="H319" s="62"/>
      <c r="I319" s="62"/>
      <c r="J319" s="62"/>
      <c r="K319" s="62"/>
      <c r="L319" s="62"/>
      <c r="M319" s="62"/>
      <c r="N319" s="62"/>
      <c r="O319" s="62"/>
      <c r="P319" s="62"/>
      <c r="Q319" s="62"/>
      <c r="R319" s="62"/>
      <c r="S319" s="62"/>
      <c r="T319" s="62"/>
      <c r="U319" s="62"/>
      <c r="V319" s="62"/>
      <c r="W319" s="62"/>
      <c r="X319" s="62"/>
      <c r="Y319" s="62"/>
      <c r="Z319" s="62"/>
    </row>
    <row r="320" spans="1:26" ht="14">
      <c r="A320" s="62"/>
      <c r="B320" s="147"/>
      <c r="C320" s="62"/>
      <c r="D320" s="62"/>
      <c r="E320" s="62"/>
      <c r="F320" s="147"/>
      <c r="G320" s="62"/>
      <c r="H320" s="62"/>
      <c r="I320" s="62"/>
      <c r="J320" s="62"/>
      <c r="K320" s="62"/>
      <c r="L320" s="62"/>
      <c r="M320" s="62"/>
      <c r="N320" s="62"/>
      <c r="O320" s="62"/>
      <c r="P320" s="62"/>
      <c r="Q320" s="62"/>
      <c r="R320" s="62"/>
      <c r="S320" s="62"/>
      <c r="T320" s="62"/>
      <c r="U320" s="62"/>
      <c r="V320" s="62"/>
      <c r="W320" s="62"/>
      <c r="X320" s="62"/>
      <c r="Y320" s="62"/>
      <c r="Z320" s="62"/>
    </row>
    <row r="321" spans="1:26" ht="14">
      <c r="A321" s="62"/>
      <c r="B321" s="147"/>
      <c r="C321" s="62"/>
      <c r="D321" s="62"/>
      <c r="E321" s="62"/>
      <c r="F321" s="147"/>
      <c r="G321" s="62"/>
      <c r="H321" s="62"/>
      <c r="I321" s="62"/>
      <c r="J321" s="62"/>
      <c r="K321" s="62"/>
      <c r="L321" s="62"/>
      <c r="M321" s="62"/>
      <c r="N321" s="62"/>
      <c r="O321" s="62"/>
      <c r="P321" s="62"/>
      <c r="Q321" s="62"/>
      <c r="R321" s="62"/>
      <c r="S321" s="62"/>
      <c r="T321" s="62"/>
      <c r="U321" s="62"/>
      <c r="V321" s="62"/>
      <c r="W321" s="62"/>
      <c r="X321" s="62"/>
      <c r="Y321" s="62"/>
      <c r="Z321" s="62"/>
    </row>
    <row r="322" spans="1:26" ht="14">
      <c r="A322" s="62"/>
      <c r="B322" s="147"/>
      <c r="C322" s="62"/>
      <c r="D322" s="62"/>
      <c r="E322" s="62"/>
      <c r="F322" s="147"/>
      <c r="G322" s="62"/>
      <c r="H322" s="62"/>
      <c r="I322" s="62"/>
      <c r="J322" s="62"/>
      <c r="K322" s="62"/>
      <c r="L322" s="62"/>
      <c r="M322" s="62"/>
      <c r="N322" s="62"/>
      <c r="O322" s="62"/>
      <c r="P322" s="62"/>
      <c r="Q322" s="62"/>
      <c r="R322" s="62"/>
      <c r="S322" s="62"/>
      <c r="T322" s="62"/>
      <c r="U322" s="62"/>
      <c r="V322" s="62"/>
      <c r="W322" s="62"/>
      <c r="X322" s="62"/>
      <c r="Y322" s="62"/>
      <c r="Z322" s="62"/>
    </row>
    <row r="323" spans="1:26" ht="14">
      <c r="A323" s="62"/>
      <c r="B323" s="147"/>
      <c r="C323" s="62"/>
      <c r="D323" s="62"/>
      <c r="E323" s="62"/>
      <c r="F323" s="147"/>
      <c r="G323" s="62"/>
      <c r="H323" s="62"/>
      <c r="I323" s="62"/>
      <c r="J323" s="62"/>
      <c r="K323" s="62"/>
      <c r="L323" s="62"/>
      <c r="M323" s="62"/>
      <c r="N323" s="62"/>
      <c r="O323" s="62"/>
      <c r="P323" s="62"/>
      <c r="Q323" s="62"/>
      <c r="R323" s="62"/>
      <c r="S323" s="62"/>
      <c r="T323" s="62"/>
      <c r="U323" s="62"/>
      <c r="V323" s="62"/>
      <c r="W323" s="62"/>
      <c r="X323" s="62"/>
      <c r="Y323" s="62"/>
      <c r="Z323" s="62"/>
    </row>
    <row r="324" spans="1:26" ht="14">
      <c r="A324" s="62"/>
      <c r="B324" s="147"/>
      <c r="C324" s="62"/>
      <c r="D324" s="62"/>
      <c r="E324" s="62"/>
      <c r="F324" s="147"/>
      <c r="G324" s="62"/>
      <c r="H324" s="62"/>
      <c r="I324" s="62"/>
      <c r="J324" s="62"/>
      <c r="K324" s="62"/>
      <c r="L324" s="62"/>
      <c r="M324" s="62"/>
      <c r="N324" s="62"/>
      <c r="O324" s="62"/>
      <c r="P324" s="62"/>
      <c r="Q324" s="62"/>
      <c r="R324" s="62"/>
      <c r="S324" s="62"/>
      <c r="T324" s="62"/>
      <c r="U324" s="62"/>
      <c r="V324" s="62"/>
      <c r="W324" s="62"/>
      <c r="X324" s="62"/>
      <c r="Y324" s="62"/>
      <c r="Z324" s="62"/>
    </row>
    <row r="325" spans="1:26" ht="14">
      <c r="A325" s="62"/>
      <c r="B325" s="147"/>
      <c r="C325" s="62"/>
      <c r="D325" s="62"/>
      <c r="E325" s="62"/>
      <c r="F325" s="147"/>
      <c r="G325" s="62"/>
      <c r="H325" s="62"/>
      <c r="I325" s="62"/>
      <c r="J325" s="62"/>
      <c r="K325" s="62"/>
      <c r="L325" s="62"/>
      <c r="M325" s="62"/>
      <c r="N325" s="62"/>
      <c r="O325" s="62"/>
      <c r="P325" s="62"/>
      <c r="Q325" s="62"/>
      <c r="R325" s="62"/>
      <c r="S325" s="62"/>
      <c r="T325" s="62"/>
      <c r="U325" s="62"/>
      <c r="V325" s="62"/>
      <c r="W325" s="62"/>
      <c r="X325" s="62"/>
      <c r="Y325" s="62"/>
      <c r="Z325" s="62"/>
    </row>
    <row r="326" spans="1:26" ht="14">
      <c r="A326" s="62"/>
      <c r="B326" s="147"/>
      <c r="C326" s="62"/>
      <c r="D326" s="62"/>
      <c r="E326" s="62"/>
      <c r="F326" s="147"/>
      <c r="G326" s="62"/>
      <c r="H326" s="62"/>
      <c r="I326" s="62"/>
      <c r="J326" s="62"/>
      <c r="K326" s="62"/>
      <c r="L326" s="62"/>
      <c r="M326" s="62"/>
      <c r="N326" s="62"/>
      <c r="O326" s="62"/>
      <c r="P326" s="62"/>
      <c r="Q326" s="62"/>
      <c r="R326" s="62"/>
      <c r="S326" s="62"/>
      <c r="T326" s="62"/>
      <c r="U326" s="62"/>
      <c r="V326" s="62"/>
      <c r="W326" s="62"/>
      <c r="X326" s="62"/>
      <c r="Y326" s="62"/>
      <c r="Z326" s="62"/>
    </row>
    <row r="327" spans="1:26" ht="14">
      <c r="A327" s="62"/>
      <c r="B327" s="147"/>
      <c r="C327" s="62"/>
      <c r="D327" s="62"/>
      <c r="E327" s="62"/>
      <c r="F327" s="147"/>
      <c r="G327" s="62"/>
      <c r="H327" s="62"/>
      <c r="I327" s="62"/>
      <c r="J327" s="62"/>
      <c r="K327" s="62"/>
      <c r="L327" s="62"/>
      <c r="M327" s="62"/>
      <c r="N327" s="62"/>
      <c r="O327" s="62"/>
      <c r="P327" s="62"/>
      <c r="Q327" s="62"/>
      <c r="R327" s="62"/>
      <c r="S327" s="62"/>
      <c r="T327" s="62"/>
      <c r="U327" s="62"/>
      <c r="V327" s="62"/>
      <c r="W327" s="62"/>
      <c r="X327" s="62"/>
      <c r="Y327" s="62"/>
      <c r="Z327" s="62"/>
    </row>
    <row r="328" spans="1:26" ht="14">
      <c r="A328" s="62"/>
      <c r="B328" s="147"/>
      <c r="C328" s="62"/>
      <c r="D328" s="62"/>
      <c r="E328" s="62"/>
      <c r="F328" s="147"/>
      <c r="G328" s="62"/>
      <c r="H328" s="62"/>
      <c r="I328" s="62"/>
      <c r="J328" s="62"/>
      <c r="K328" s="62"/>
      <c r="L328" s="62"/>
      <c r="M328" s="62"/>
      <c r="N328" s="62"/>
      <c r="O328" s="62"/>
      <c r="P328" s="62"/>
      <c r="Q328" s="62"/>
      <c r="R328" s="62"/>
      <c r="S328" s="62"/>
      <c r="T328" s="62"/>
      <c r="U328" s="62"/>
      <c r="V328" s="62"/>
      <c r="W328" s="62"/>
      <c r="X328" s="62"/>
      <c r="Y328" s="62"/>
      <c r="Z328" s="62"/>
    </row>
    <row r="329" spans="1:26" ht="14">
      <c r="A329" s="62"/>
      <c r="B329" s="147"/>
      <c r="C329" s="62"/>
      <c r="D329" s="62"/>
      <c r="E329" s="62"/>
      <c r="F329" s="147"/>
      <c r="G329" s="62"/>
      <c r="H329" s="62"/>
      <c r="I329" s="62"/>
      <c r="J329" s="62"/>
      <c r="K329" s="62"/>
      <c r="L329" s="62"/>
      <c r="M329" s="62"/>
      <c r="N329" s="62"/>
      <c r="O329" s="62"/>
      <c r="P329" s="62"/>
      <c r="Q329" s="62"/>
      <c r="R329" s="62"/>
      <c r="S329" s="62"/>
      <c r="T329" s="62"/>
      <c r="U329" s="62"/>
      <c r="V329" s="62"/>
      <c r="W329" s="62"/>
      <c r="X329" s="62"/>
      <c r="Y329" s="62"/>
      <c r="Z329" s="62"/>
    </row>
    <row r="330" spans="1:26" ht="14">
      <c r="A330" s="62"/>
      <c r="B330" s="147"/>
      <c r="C330" s="62"/>
      <c r="D330" s="62"/>
      <c r="E330" s="62"/>
      <c r="F330" s="147"/>
      <c r="G330" s="62"/>
      <c r="H330" s="62"/>
      <c r="I330" s="62"/>
      <c r="J330" s="62"/>
      <c r="K330" s="62"/>
      <c r="L330" s="62"/>
      <c r="M330" s="62"/>
      <c r="N330" s="62"/>
      <c r="O330" s="62"/>
      <c r="P330" s="62"/>
      <c r="Q330" s="62"/>
      <c r="R330" s="62"/>
      <c r="S330" s="62"/>
      <c r="T330" s="62"/>
      <c r="U330" s="62"/>
      <c r="V330" s="62"/>
      <c r="W330" s="62"/>
      <c r="X330" s="62"/>
      <c r="Y330" s="62"/>
      <c r="Z330" s="62"/>
    </row>
    <row r="331" spans="1:26" ht="14">
      <c r="A331" s="62"/>
      <c r="B331" s="147"/>
      <c r="C331" s="62"/>
      <c r="D331" s="62"/>
      <c r="E331" s="62"/>
      <c r="F331" s="147"/>
      <c r="G331" s="62"/>
      <c r="H331" s="62"/>
      <c r="I331" s="62"/>
      <c r="J331" s="62"/>
      <c r="K331" s="62"/>
      <c r="L331" s="62"/>
      <c r="M331" s="62"/>
      <c r="N331" s="62"/>
      <c r="O331" s="62"/>
      <c r="P331" s="62"/>
      <c r="Q331" s="62"/>
      <c r="R331" s="62"/>
      <c r="S331" s="62"/>
      <c r="T331" s="62"/>
      <c r="U331" s="62"/>
      <c r="V331" s="62"/>
      <c r="W331" s="62"/>
      <c r="X331" s="62"/>
      <c r="Y331" s="62"/>
      <c r="Z331" s="62"/>
    </row>
    <row r="332" spans="1:26" ht="14">
      <c r="A332" s="62"/>
      <c r="B332" s="147"/>
      <c r="C332" s="62"/>
      <c r="D332" s="62"/>
      <c r="E332" s="62"/>
      <c r="F332" s="147"/>
      <c r="G332" s="62"/>
      <c r="H332" s="62"/>
      <c r="I332" s="62"/>
      <c r="J332" s="62"/>
      <c r="K332" s="62"/>
      <c r="L332" s="62"/>
      <c r="M332" s="62"/>
      <c r="N332" s="62"/>
      <c r="O332" s="62"/>
      <c r="P332" s="62"/>
      <c r="Q332" s="62"/>
      <c r="R332" s="62"/>
      <c r="S332" s="62"/>
      <c r="T332" s="62"/>
      <c r="U332" s="62"/>
      <c r="V332" s="62"/>
      <c r="W332" s="62"/>
      <c r="X332" s="62"/>
      <c r="Y332" s="62"/>
      <c r="Z332" s="62"/>
    </row>
    <row r="333" spans="1:26" ht="14">
      <c r="A333" s="62"/>
      <c r="B333" s="147"/>
      <c r="C333" s="62"/>
      <c r="D333" s="62"/>
      <c r="E333" s="62"/>
      <c r="F333" s="147"/>
      <c r="G333" s="62"/>
      <c r="H333" s="62"/>
      <c r="I333" s="62"/>
      <c r="J333" s="62"/>
      <c r="K333" s="62"/>
      <c r="L333" s="62"/>
      <c r="M333" s="62"/>
      <c r="N333" s="62"/>
      <c r="O333" s="62"/>
      <c r="P333" s="62"/>
      <c r="Q333" s="62"/>
      <c r="R333" s="62"/>
      <c r="S333" s="62"/>
      <c r="T333" s="62"/>
      <c r="U333" s="62"/>
      <c r="V333" s="62"/>
      <c r="W333" s="62"/>
      <c r="X333" s="62"/>
      <c r="Y333" s="62"/>
      <c r="Z333" s="62"/>
    </row>
    <row r="334" spans="1:26" ht="14">
      <c r="A334" s="62"/>
      <c r="B334" s="147"/>
      <c r="C334" s="62"/>
      <c r="D334" s="62"/>
      <c r="E334" s="62"/>
      <c r="F334" s="147"/>
      <c r="G334" s="62"/>
      <c r="H334" s="62"/>
      <c r="I334" s="62"/>
      <c r="J334" s="62"/>
      <c r="K334" s="62"/>
      <c r="L334" s="62"/>
      <c r="M334" s="62"/>
      <c r="N334" s="62"/>
      <c r="O334" s="62"/>
      <c r="P334" s="62"/>
      <c r="Q334" s="62"/>
      <c r="R334" s="62"/>
      <c r="S334" s="62"/>
      <c r="T334" s="62"/>
      <c r="U334" s="62"/>
      <c r="V334" s="62"/>
      <c r="W334" s="62"/>
      <c r="X334" s="62"/>
      <c r="Y334" s="62"/>
      <c r="Z334" s="62"/>
    </row>
    <row r="335" spans="1:26" ht="14">
      <c r="A335" s="62"/>
      <c r="B335" s="147"/>
      <c r="C335" s="62"/>
      <c r="D335" s="62"/>
      <c r="E335" s="62"/>
      <c r="F335" s="147"/>
      <c r="G335" s="62"/>
      <c r="H335" s="62"/>
      <c r="I335" s="62"/>
      <c r="J335" s="62"/>
      <c r="K335" s="62"/>
      <c r="L335" s="62"/>
      <c r="M335" s="62"/>
      <c r="N335" s="62"/>
      <c r="O335" s="62"/>
      <c r="P335" s="62"/>
      <c r="Q335" s="62"/>
      <c r="R335" s="62"/>
      <c r="S335" s="62"/>
      <c r="T335" s="62"/>
      <c r="U335" s="62"/>
      <c r="V335" s="62"/>
      <c r="W335" s="62"/>
      <c r="X335" s="62"/>
      <c r="Y335" s="62"/>
      <c r="Z335" s="62"/>
    </row>
    <row r="336" spans="1:26" ht="14">
      <c r="A336" s="62"/>
      <c r="B336" s="147"/>
      <c r="C336" s="62"/>
      <c r="D336" s="62"/>
      <c r="E336" s="62"/>
      <c r="F336" s="147"/>
      <c r="G336" s="62"/>
      <c r="H336" s="62"/>
      <c r="I336" s="62"/>
      <c r="J336" s="62"/>
      <c r="K336" s="62"/>
      <c r="L336" s="62"/>
      <c r="M336" s="62"/>
      <c r="N336" s="62"/>
      <c r="O336" s="62"/>
      <c r="P336" s="62"/>
      <c r="Q336" s="62"/>
      <c r="R336" s="62"/>
      <c r="S336" s="62"/>
      <c r="T336" s="62"/>
      <c r="U336" s="62"/>
      <c r="V336" s="62"/>
      <c r="W336" s="62"/>
      <c r="X336" s="62"/>
      <c r="Y336" s="62"/>
      <c r="Z336" s="62"/>
    </row>
    <row r="337" spans="1:26" ht="14">
      <c r="A337" s="62"/>
      <c r="B337" s="147"/>
      <c r="C337" s="62"/>
      <c r="D337" s="62"/>
      <c r="E337" s="62"/>
      <c r="F337" s="147"/>
      <c r="G337" s="62"/>
      <c r="H337" s="62"/>
      <c r="I337" s="62"/>
      <c r="J337" s="62"/>
      <c r="K337" s="62"/>
      <c r="L337" s="62"/>
      <c r="M337" s="62"/>
      <c r="N337" s="62"/>
      <c r="O337" s="62"/>
      <c r="P337" s="62"/>
      <c r="Q337" s="62"/>
      <c r="R337" s="62"/>
      <c r="S337" s="62"/>
      <c r="T337" s="62"/>
      <c r="U337" s="62"/>
      <c r="V337" s="62"/>
      <c r="W337" s="62"/>
      <c r="X337" s="62"/>
      <c r="Y337" s="62"/>
      <c r="Z337" s="62"/>
    </row>
    <row r="338" spans="1:26" ht="14">
      <c r="A338" s="62"/>
      <c r="B338" s="147"/>
      <c r="C338" s="62"/>
      <c r="D338" s="62"/>
      <c r="E338" s="62"/>
      <c r="F338" s="147"/>
      <c r="G338" s="62"/>
      <c r="H338" s="62"/>
      <c r="I338" s="62"/>
      <c r="J338" s="62"/>
      <c r="K338" s="62"/>
      <c r="L338" s="62"/>
      <c r="M338" s="62"/>
      <c r="N338" s="62"/>
      <c r="O338" s="62"/>
      <c r="P338" s="62"/>
      <c r="Q338" s="62"/>
      <c r="R338" s="62"/>
      <c r="S338" s="62"/>
      <c r="T338" s="62"/>
      <c r="U338" s="62"/>
      <c r="V338" s="62"/>
      <c r="W338" s="62"/>
      <c r="X338" s="62"/>
      <c r="Y338" s="62"/>
      <c r="Z338" s="62"/>
    </row>
    <row r="339" spans="1:26" ht="14">
      <c r="A339" s="62"/>
      <c r="B339" s="147"/>
      <c r="C339" s="62"/>
      <c r="D339" s="62"/>
      <c r="E339" s="62"/>
      <c r="F339" s="147"/>
      <c r="G339" s="62"/>
      <c r="H339" s="62"/>
      <c r="I339" s="62"/>
      <c r="J339" s="62"/>
      <c r="K339" s="62"/>
      <c r="L339" s="62"/>
      <c r="M339" s="62"/>
      <c r="N339" s="62"/>
      <c r="O339" s="62"/>
      <c r="P339" s="62"/>
      <c r="Q339" s="62"/>
      <c r="R339" s="62"/>
      <c r="S339" s="62"/>
      <c r="T339" s="62"/>
      <c r="U339" s="62"/>
      <c r="V339" s="62"/>
      <c r="W339" s="62"/>
      <c r="X339" s="62"/>
      <c r="Y339" s="62"/>
      <c r="Z339" s="62"/>
    </row>
    <row r="340" spans="1:26" ht="14">
      <c r="A340" s="62"/>
      <c r="B340" s="147"/>
      <c r="C340" s="62"/>
      <c r="D340" s="62"/>
      <c r="E340" s="62"/>
      <c r="F340" s="147"/>
      <c r="G340" s="62"/>
      <c r="H340" s="62"/>
      <c r="I340" s="62"/>
      <c r="J340" s="62"/>
      <c r="K340" s="62"/>
      <c r="L340" s="62"/>
      <c r="M340" s="62"/>
      <c r="N340" s="62"/>
      <c r="O340" s="62"/>
      <c r="P340" s="62"/>
      <c r="Q340" s="62"/>
      <c r="R340" s="62"/>
      <c r="S340" s="62"/>
      <c r="T340" s="62"/>
      <c r="U340" s="62"/>
      <c r="V340" s="62"/>
      <c r="W340" s="62"/>
      <c r="X340" s="62"/>
      <c r="Y340" s="62"/>
      <c r="Z340" s="62"/>
    </row>
    <row r="341" spans="1:26" ht="14">
      <c r="A341" s="62"/>
      <c r="B341" s="147"/>
      <c r="C341" s="62"/>
      <c r="D341" s="62"/>
      <c r="E341" s="62"/>
      <c r="F341" s="147"/>
      <c r="G341" s="62"/>
      <c r="H341" s="62"/>
      <c r="I341" s="62"/>
      <c r="J341" s="62"/>
      <c r="K341" s="62"/>
      <c r="L341" s="62"/>
      <c r="M341" s="62"/>
      <c r="N341" s="62"/>
      <c r="O341" s="62"/>
      <c r="P341" s="62"/>
      <c r="Q341" s="62"/>
      <c r="R341" s="62"/>
      <c r="S341" s="62"/>
      <c r="T341" s="62"/>
      <c r="U341" s="62"/>
      <c r="V341" s="62"/>
      <c r="W341" s="62"/>
      <c r="X341" s="62"/>
      <c r="Y341" s="62"/>
      <c r="Z341" s="62"/>
    </row>
    <row r="342" spans="1:26" ht="14">
      <c r="A342" s="62"/>
      <c r="B342" s="147"/>
      <c r="C342" s="62"/>
      <c r="D342" s="62"/>
      <c r="E342" s="62"/>
      <c r="F342" s="147"/>
      <c r="G342" s="62"/>
      <c r="H342" s="62"/>
      <c r="I342" s="62"/>
      <c r="J342" s="62"/>
      <c r="K342" s="62"/>
      <c r="L342" s="62"/>
      <c r="M342" s="62"/>
      <c r="N342" s="62"/>
      <c r="O342" s="62"/>
      <c r="P342" s="62"/>
      <c r="Q342" s="62"/>
      <c r="R342" s="62"/>
      <c r="S342" s="62"/>
      <c r="T342" s="62"/>
      <c r="U342" s="62"/>
      <c r="V342" s="62"/>
      <c r="W342" s="62"/>
      <c r="X342" s="62"/>
      <c r="Y342" s="62"/>
      <c r="Z342" s="62"/>
    </row>
    <row r="343" spans="1:26" ht="14">
      <c r="A343" s="62"/>
      <c r="B343" s="147"/>
      <c r="C343" s="62"/>
      <c r="D343" s="62"/>
      <c r="E343" s="62"/>
      <c r="F343" s="147"/>
      <c r="G343" s="62"/>
      <c r="H343" s="62"/>
      <c r="I343" s="62"/>
      <c r="J343" s="62"/>
      <c r="K343" s="62"/>
      <c r="L343" s="62"/>
      <c r="M343" s="62"/>
      <c r="N343" s="62"/>
      <c r="O343" s="62"/>
      <c r="P343" s="62"/>
      <c r="Q343" s="62"/>
      <c r="R343" s="62"/>
      <c r="S343" s="62"/>
      <c r="T343" s="62"/>
      <c r="U343" s="62"/>
      <c r="V343" s="62"/>
      <c r="W343" s="62"/>
      <c r="X343" s="62"/>
      <c r="Y343" s="62"/>
      <c r="Z343" s="62"/>
    </row>
    <row r="344" spans="1:26" ht="14">
      <c r="A344" s="62"/>
      <c r="B344" s="147"/>
      <c r="C344" s="62"/>
      <c r="D344" s="62"/>
      <c r="E344" s="62"/>
      <c r="F344" s="147"/>
      <c r="G344" s="62"/>
      <c r="H344" s="62"/>
      <c r="I344" s="62"/>
      <c r="J344" s="62"/>
      <c r="K344" s="62"/>
      <c r="L344" s="62"/>
      <c r="M344" s="62"/>
      <c r="N344" s="62"/>
      <c r="O344" s="62"/>
      <c r="P344" s="62"/>
      <c r="Q344" s="62"/>
      <c r="R344" s="62"/>
      <c r="S344" s="62"/>
      <c r="T344" s="62"/>
      <c r="U344" s="62"/>
      <c r="V344" s="62"/>
      <c r="W344" s="62"/>
      <c r="X344" s="62"/>
      <c r="Y344" s="62"/>
      <c r="Z344" s="62"/>
    </row>
    <row r="345" spans="1:26" ht="14">
      <c r="A345" s="62"/>
      <c r="B345" s="147"/>
      <c r="C345" s="62"/>
      <c r="D345" s="62"/>
      <c r="E345" s="62"/>
      <c r="F345" s="147"/>
      <c r="G345" s="62"/>
      <c r="H345" s="62"/>
      <c r="I345" s="62"/>
      <c r="J345" s="62"/>
      <c r="K345" s="62"/>
      <c r="L345" s="62"/>
      <c r="M345" s="62"/>
      <c r="N345" s="62"/>
      <c r="O345" s="62"/>
      <c r="P345" s="62"/>
      <c r="Q345" s="62"/>
      <c r="R345" s="62"/>
      <c r="S345" s="62"/>
      <c r="T345" s="62"/>
      <c r="U345" s="62"/>
      <c r="V345" s="62"/>
      <c r="W345" s="62"/>
      <c r="X345" s="62"/>
      <c r="Y345" s="62"/>
      <c r="Z345" s="62"/>
    </row>
    <row r="346" spans="1:26" ht="14">
      <c r="A346" s="62"/>
      <c r="B346" s="147"/>
      <c r="C346" s="62"/>
      <c r="D346" s="62"/>
      <c r="E346" s="62"/>
      <c r="F346" s="147"/>
      <c r="G346" s="62"/>
      <c r="H346" s="62"/>
      <c r="I346" s="62"/>
      <c r="J346" s="62"/>
      <c r="K346" s="62"/>
      <c r="L346" s="62"/>
      <c r="M346" s="62"/>
      <c r="N346" s="62"/>
      <c r="O346" s="62"/>
      <c r="P346" s="62"/>
      <c r="Q346" s="62"/>
      <c r="R346" s="62"/>
      <c r="S346" s="62"/>
      <c r="T346" s="62"/>
      <c r="U346" s="62"/>
      <c r="V346" s="62"/>
      <c r="W346" s="62"/>
      <c r="X346" s="62"/>
      <c r="Y346" s="62"/>
      <c r="Z346" s="62"/>
    </row>
    <row r="347" spans="1:26" ht="14">
      <c r="A347" s="62"/>
      <c r="B347" s="147"/>
      <c r="C347" s="62"/>
      <c r="D347" s="62"/>
      <c r="E347" s="62"/>
      <c r="F347" s="147"/>
      <c r="G347" s="62"/>
      <c r="H347" s="62"/>
      <c r="I347" s="62"/>
      <c r="J347" s="62"/>
      <c r="K347" s="62"/>
      <c r="L347" s="62"/>
      <c r="M347" s="62"/>
      <c r="N347" s="62"/>
      <c r="O347" s="62"/>
      <c r="P347" s="62"/>
      <c r="Q347" s="62"/>
      <c r="R347" s="62"/>
      <c r="S347" s="62"/>
      <c r="T347" s="62"/>
      <c r="U347" s="62"/>
      <c r="V347" s="62"/>
      <c r="W347" s="62"/>
      <c r="X347" s="62"/>
      <c r="Y347" s="62"/>
      <c r="Z347" s="62"/>
    </row>
    <row r="348" spans="1:26" ht="14">
      <c r="A348" s="62"/>
      <c r="B348" s="147"/>
      <c r="C348" s="62"/>
      <c r="D348" s="62"/>
      <c r="E348" s="62"/>
      <c r="F348" s="147"/>
      <c r="G348" s="62"/>
      <c r="H348" s="62"/>
      <c r="I348" s="62"/>
      <c r="J348" s="62"/>
      <c r="K348" s="62"/>
      <c r="L348" s="62"/>
      <c r="M348" s="62"/>
      <c r="N348" s="62"/>
      <c r="O348" s="62"/>
      <c r="P348" s="62"/>
      <c r="Q348" s="62"/>
      <c r="R348" s="62"/>
      <c r="S348" s="62"/>
      <c r="T348" s="62"/>
      <c r="U348" s="62"/>
      <c r="V348" s="62"/>
      <c r="W348" s="62"/>
      <c r="X348" s="62"/>
      <c r="Y348" s="62"/>
      <c r="Z348" s="62"/>
    </row>
    <row r="349" spans="1:26" ht="14">
      <c r="A349" s="62"/>
      <c r="B349" s="147"/>
      <c r="C349" s="62"/>
      <c r="D349" s="62"/>
      <c r="E349" s="62"/>
      <c r="F349" s="147"/>
      <c r="G349" s="62"/>
      <c r="H349" s="62"/>
      <c r="I349" s="62"/>
      <c r="J349" s="62"/>
      <c r="K349" s="62"/>
      <c r="L349" s="62"/>
      <c r="M349" s="62"/>
      <c r="N349" s="62"/>
      <c r="O349" s="62"/>
      <c r="P349" s="62"/>
      <c r="Q349" s="62"/>
      <c r="R349" s="62"/>
      <c r="S349" s="62"/>
      <c r="T349" s="62"/>
      <c r="U349" s="62"/>
      <c r="V349" s="62"/>
      <c r="W349" s="62"/>
      <c r="X349" s="62"/>
      <c r="Y349" s="62"/>
      <c r="Z349" s="62"/>
    </row>
    <row r="350" spans="1:26" ht="14">
      <c r="A350" s="62"/>
      <c r="B350" s="147"/>
      <c r="C350" s="62"/>
      <c r="D350" s="62"/>
      <c r="E350" s="62"/>
      <c r="F350" s="147"/>
      <c r="G350" s="62"/>
      <c r="H350" s="62"/>
      <c r="I350" s="62"/>
      <c r="J350" s="62"/>
      <c r="K350" s="62"/>
      <c r="L350" s="62"/>
      <c r="M350" s="62"/>
      <c r="N350" s="62"/>
      <c r="O350" s="62"/>
      <c r="P350" s="62"/>
      <c r="Q350" s="62"/>
      <c r="R350" s="62"/>
      <c r="S350" s="62"/>
      <c r="T350" s="62"/>
      <c r="U350" s="62"/>
      <c r="V350" s="62"/>
      <c r="W350" s="62"/>
      <c r="X350" s="62"/>
      <c r="Y350" s="62"/>
      <c r="Z350" s="62"/>
    </row>
    <row r="351" spans="1:26" ht="14">
      <c r="A351" s="62"/>
      <c r="B351" s="147"/>
      <c r="C351" s="62"/>
      <c r="D351" s="62"/>
      <c r="E351" s="62"/>
      <c r="F351" s="147"/>
      <c r="G351" s="62"/>
      <c r="H351" s="62"/>
      <c r="I351" s="62"/>
      <c r="J351" s="62"/>
      <c r="K351" s="62"/>
      <c r="L351" s="62"/>
      <c r="M351" s="62"/>
      <c r="N351" s="62"/>
      <c r="O351" s="62"/>
      <c r="P351" s="62"/>
      <c r="Q351" s="62"/>
      <c r="R351" s="62"/>
      <c r="S351" s="62"/>
      <c r="T351" s="62"/>
      <c r="U351" s="62"/>
      <c r="V351" s="62"/>
      <c r="W351" s="62"/>
      <c r="X351" s="62"/>
      <c r="Y351" s="62"/>
      <c r="Z351" s="62"/>
    </row>
    <row r="352" spans="1:26" ht="14">
      <c r="A352" s="62"/>
      <c r="B352" s="147"/>
      <c r="C352" s="62"/>
      <c r="D352" s="62"/>
      <c r="E352" s="62"/>
      <c r="F352" s="147"/>
      <c r="G352" s="62"/>
      <c r="H352" s="62"/>
      <c r="I352" s="62"/>
      <c r="J352" s="62"/>
      <c r="K352" s="62"/>
      <c r="L352" s="62"/>
      <c r="M352" s="62"/>
      <c r="N352" s="62"/>
      <c r="O352" s="62"/>
      <c r="P352" s="62"/>
      <c r="Q352" s="62"/>
      <c r="R352" s="62"/>
      <c r="S352" s="62"/>
      <c r="T352" s="62"/>
      <c r="U352" s="62"/>
      <c r="V352" s="62"/>
      <c r="W352" s="62"/>
      <c r="X352" s="62"/>
      <c r="Y352" s="62"/>
      <c r="Z352" s="62"/>
    </row>
    <row r="353" spans="1:26" ht="14">
      <c r="A353" s="62"/>
      <c r="B353" s="147"/>
      <c r="C353" s="62"/>
      <c r="D353" s="62"/>
      <c r="E353" s="62"/>
      <c r="F353" s="147"/>
      <c r="G353" s="62"/>
      <c r="H353" s="62"/>
      <c r="I353" s="62"/>
      <c r="J353" s="62"/>
      <c r="K353" s="62"/>
      <c r="L353" s="62"/>
      <c r="M353" s="62"/>
      <c r="N353" s="62"/>
      <c r="O353" s="62"/>
      <c r="P353" s="62"/>
      <c r="Q353" s="62"/>
      <c r="R353" s="62"/>
      <c r="S353" s="62"/>
      <c r="T353" s="62"/>
      <c r="U353" s="62"/>
      <c r="V353" s="62"/>
      <c r="W353" s="62"/>
      <c r="X353" s="62"/>
      <c r="Y353" s="62"/>
      <c r="Z353" s="62"/>
    </row>
    <row r="354" spans="1:26" ht="14">
      <c r="A354" s="62"/>
      <c r="B354" s="147"/>
      <c r="C354" s="62"/>
      <c r="D354" s="62"/>
      <c r="E354" s="62"/>
      <c r="F354" s="147"/>
      <c r="G354" s="62"/>
      <c r="H354" s="62"/>
      <c r="I354" s="62"/>
      <c r="J354" s="62"/>
      <c r="K354" s="62"/>
      <c r="L354" s="62"/>
      <c r="M354" s="62"/>
      <c r="N354" s="62"/>
      <c r="O354" s="62"/>
      <c r="P354" s="62"/>
      <c r="Q354" s="62"/>
      <c r="R354" s="62"/>
      <c r="S354" s="62"/>
      <c r="T354" s="62"/>
      <c r="U354" s="62"/>
      <c r="V354" s="62"/>
      <c r="W354" s="62"/>
      <c r="X354" s="62"/>
      <c r="Y354" s="62"/>
      <c r="Z354" s="62"/>
    </row>
    <row r="355" spans="1:26" ht="14">
      <c r="A355" s="62"/>
      <c r="B355" s="147"/>
      <c r="C355" s="62"/>
      <c r="D355" s="62"/>
      <c r="E355" s="62"/>
      <c r="F355" s="147"/>
      <c r="G355" s="62"/>
      <c r="H355" s="62"/>
      <c r="I355" s="62"/>
      <c r="J355" s="62"/>
      <c r="K355" s="62"/>
      <c r="L355" s="62"/>
      <c r="M355" s="62"/>
      <c r="N355" s="62"/>
      <c r="O355" s="62"/>
      <c r="P355" s="62"/>
      <c r="Q355" s="62"/>
      <c r="R355" s="62"/>
      <c r="S355" s="62"/>
      <c r="T355" s="62"/>
      <c r="U355" s="62"/>
      <c r="V355" s="62"/>
      <c r="W355" s="62"/>
      <c r="X355" s="62"/>
      <c r="Y355" s="62"/>
      <c r="Z355" s="62"/>
    </row>
    <row r="356" spans="1:26" ht="14">
      <c r="A356" s="62"/>
      <c r="B356" s="147"/>
      <c r="C356" s="62"/>
      <c r="D356" s="62"/>
      <c r="E356" s="62"/>
      <c r="F356" s="147"/>
      <c r="G356" s="62"/>
      <c r="H356" s="62"/>
      <c r="I356" s="62"/>
      <c r="J356" s="62"/>
      <c r="K356" s="62"/>
      <c r="L356" s="62"/>
      <c r="M356" s="62"/>
      <c r="N356" s="62"/>
      <c r="O356" s="62"/>
      <c r="P356" s="62"/>
      <c r="Q356" s="62"/>
      <c r="R356" s="62"/>
      <c r="S356" s="62"/>
      <c r="T356" s="62"/>
      <c r="U356" s="62"/>
      <c r="V356" s="62"/>
      <c r="W356" s="62"/>
      <c r="X356" s="62"/>
      <c r="Y356" s="62"/>
      <c r="Z356" s="62"/>
    </row>
    <row r="357" spans="1:26" ht="14">
      <c r="A357" s="62"/>
      <c r="B357" s="147"/>
      <c r="C357" s="62"/>
      <c r="D357" s="62"/>
      <c r="E357" s="62"/>
      <c r="F357" s="147"/>
      <c r="G357" s="62"/>
      <c r="H357" s="62"/>
      <c r="I357" s="62"/>
      <c r="J357" s="62"/>
      <c r="K357" s="62"/>
      <c r="L357" s="62"/>
      <c r="M357" s="62"/>
      <c r="N357" s="62"/>
      <c r="O357" s="62"/>
      <c r="P357" s="62"/>
      <c r="Q357" s="62"/>
      <c r="R357" s="62"/>
      <c r="S357" s="62"/>
      <c r="T357" s="62"/>
      <c r="U357" s="62"/>
      <c r="V357" s="62"/>
      <c r="W357" s="62"/>
      <c r="X357" s="62"/>
      <c r="Y357" s="62"/>
      <c r="Z357" s="62"/>
    </row>
    <row r="358" spans="1:26" ht="14">
      <c r="A358" s="62"/>
      <c r="B358" s="147"/>
      <c r="C358" s="62"/>
      <c r="D358" s="62"/>
      <c r="E358" s="62"/>
      <c r="F358" s="147"/>
      <c r="G358" s="62"/>
      <c r="H358" s="62"/>
      <c r="I358" s="62"/>
      <c r="J358" s="62"/>
      <c r="K358" s="62"/>
      <c r="L358" s="62"/>
      <c r="M358" s="62"/>
      <c r="N358" s="62"/>
      <c r="O358" s="62"/>
      <c r="P358" s="62"/>
      <c r="Q358" s="62"/>
      <c r="R358" s="62"/>
      <c r="S358" s="62"/>
      <c r="T358" s="62"/>
      <c r="U358" s="62"/>
      <c r="V358" s="62"/>
      <c r="W358" s="62"/>
      <c r="X358" s="62"/>
      <c r="Y358" s="62"/>
      <c r="Z358" s="62"/>
    </row>
    <row r="359" spans="1:26" ht="14">
      <c r="A359" s="62"/>
      <c r="B359" s="147"/>
      <c r="C359" s="62"/>
      <c r="D359" s="62"/>
      <c r="E359" s="62"/>
      <c r="F359" s="147"/>
      <c r="G359" s="62"/>
      <c r="H359" s="62"/>
      <c r="I359" s="62"/>
      <c r="J359" s="62"/>
      <c r="K359" s="62"/>
      <c r="L359" s="62"/>
      <c r="M359" s="62"/>
      <c r="N359" s="62"/>
      <c r="O359" s="62"/>
      <c r="P359" s="62"/>
      <c r="Q359" s="62"/>
      <c r="R359" s="62"/>
      <c r="S359" s="62"/>
      <c r="T359" s="62"/>
      <c r="U359" s="62"/>
      <c r="V359" s="62"/>
      <c r="W359" s="62"/>
      <c r="X359" s="62"/>
      <c r="Y359" s="62"/>
      <c r="Z359" s="62"/>
    </row>
    <row r="360" spans="1:26" ht="14">
      <c r="A360" s="62"/>
      <c r="B360" s="147"/>
      <c r="C360" s="62"/>
      <c r="D360" s="62"/>
      <c r="E360" s="62"/>
      <c r="F360" s="147"/>
      <c r="G360" s="62"/>
      <c r="H360" s="62"/>
      <c r="I360" s="62"/>
      <c r="J360" s="62"/>
      <c r="K360" s="62"/>
      <c r="L360" s="62"/>
      <c r="M360" s="62"/>
      <c r="N360" s="62"/>
      <c r="O360" s="62"/>
      <c r="P360" s="62"/>
      <c r="Q360" s="62"/>
      <c r="R360" s="62"/>
      <c r="S360" s="62"/>
      <c r="T360" s="62"/>
      <c r="U360" s="62"/>
      <c r="V360" s="62"/>
      <c r="W360" s="62"/>
      <c r="X360" s="62"/>
      <c r="Y360" s="62"/>
      <c r="Z360" s="62"/>
    </row>
    <row r="361" spans="1:26" ht="14">
      <c r="A361" s="62"/>
      <c r="B361" s="147"/>
      <c r="C361" s="62"/>
      <c r="D361" s="62"/>
      <c r="E361" s="62"/>
      <c r="F361" s="147"/>
      <c r="G361" s="62"/>
      <c r="H361" s="62"/>
      <c r="I361" s="62"/>
      <c r="J361" s="62"/>
      <c r="K361" s="62"/>
      <c r="L361" s="62"/>
      <c r="M361" s="62"/>
      <c r="N361" s="62"/>
      <c r="O361" s="62"/>
      <c r="P361" s="62"/>
      <c r="Q361" s="62"/>
      <c r="R361" s="62"/>
      <c r="S361" s="62"/>
      <c r="T361" s="62"/>
      <c r="U361" s="62"/>
      <c r="V361" s="62"/>
      <c r="W361" s="62"/>
      <c r="X361" s="62"/>
      <c r="Y361" s="62"/>
      <c r="Z361" s="62"/>
    </row>
    <row r="362" spans="1:26" ht="14">
      <c r="A362" s="62"/>
      <c r="B362" s="147"/>
      <c r="C362" s="62"/>
      <c r="D362" s="62"/>
      <c r="E362" s="62"/>
      <c r="F362" s="147"/>
      <c r="G362" s="62"/>
      <c r="H362" s="62"/>
      <c r="I362" s="62"/>
      <c r="J362" s="62"/>
      <c r="K362" s="62"/>
      <c r="L362" s="62"/>
      <c r="M362" s="62"/>
      <c r="N362" s="62"/>
      <c r="O362" s="62"/>
      <c r="P362" s="62"/>
      <c r="Q362" s="62"/>
      <c r="R362" s="62"/>
      <c r="S362" s="62"/>
      <c r="T362" s="62"/>
      <c r="U362" s="62"/>
      <c r="V362" s="62"/>
      <c r="W362" s="62"/>
      <c r="X362" s="62"/>
      <c r="Y362" s="62"/>
      <c r="Z362" s="62"/>
    </row>
    <row r="363" spans="1:26" ht="14">
      <c r="A363" s="62"/>
      <c r="B363" s="147"/>
      <c r="C363" s="62"/>
      <c r="D363" s="62"/>
      <c r="E363" s="62"/>
      <c r="F363" s="147"/>
      <c r="G363" s="62"/>
      <c r="H363" s="62"/>
      <c r="I363" s="62"/>
      <c r="J363" s="62"/>
      <c r="K363" s="62"/>
      <c r="L363" s="62"/>
      <c r="M363" s="62"/>
      <c r="N363" s="62"/>
      <c r="O363" s="62"/>
      <c r="P363" s="62"/>
      <c r="Q363" s="62"/>
      <c r="R363" s="62"/>
      <c r="S363" s="62"/>
      <c r="T363" s="62"/>
      <c r="U363" s="62"/>
      <c r="V363" s="62"/>
      <c r="W363" s="62"/>
      <c r="X363" s="62"/>
      <c r="Y363" s="62"/>
      <c r="Z363" s="62"/>
    </row>
    <row r="364" spans="1:26" ht="14">
      <c r="A364" s="62"/>
      <c r="B364" s="147"/>
      <c r="C364" s="62"/>
      <c r="D364" s="62"/>
      <c r="E364" s="62"/>
      <c r="F364" s="147"/>
      <c r="G364" s="62"/>
      <c r="H364" s="62"/>
      <c r="I364" s="62"/>
      <c r="J364" s="62"/>
      <c r="K364" s="62"/>
      <c r="L364" s="62"/>
      <c r="M364" s="62"/>
      <c r="N364" s="62"/>
      <c r="O364" s="62"/>
      <c r="P364" s="62"/>
      <c r="Q364" s="62"/>
      <c r="R364" s="62"/>
      <c r="S364" s="62"/>
      <c r="T364" s="62"/>
      <c r="U364" s="62"/>
      <c r="V364" s="62"/>
      <c r="W364" s="62"/>
      <c r="X364" s="62"/>
      <c r="Y364" s="62"/>
      <c r="Z364" s="62"/>
    </row>
    <row r="365" spans="1:26" ht="14">
      <c r="A365" s="62"/>
      <c r="B365" s="147"/>
      <c r="C365" s="62"/>
      <c r="D365" s="62"/>
      <c r="E365" s="62"/>
      <c r="F365" s="147"/>
      <c r="G365" s="62"/>
      <c r="H365" s="62"/>
      <c r="I365" s="62"/>
      <c r="J365" s="62"/>
      <c r="K365" s="62"/>
      <c r="L365" s="62"/>
      <c r="M365" s="62"/>
      <c r="N365" s="62"/>
      <c r="O365" s="62"/>
      <c r="P365" s="62"/>
      <c r="Q365" s="62"/>
      <c r="R365" s="62"/>
      <c r="S365" s="62"/>
      <c r="T365" s="62"/>
      <c r="U365" s="62"/>
      <c r="V365" s="62"/>
      <c r="W365" s="62"/>
      <c r="X365" s="62"/>
      <c r="Y365" s="62"/>
      <c r="Z365" s="62"/>
    </row>
    <row r="366" spans="1:26" ht="14">
      <c r="A366" s="62"/>
      <c r="B366" s="147"/>
      <c r="C366" s="62"/>
      <c r="D366" s="62"/>
      <c r="E366" s="62"/>
      <c r="F366" s="147"/>
      <c r="G366" s="62"/>
      <c r="H366" s="62"/>
      <c r="I366" s="62"/>
      <c r="J366" s="62"/>
      <c r="K366" s="62"/>
      <c r="L366" s="62"/>
      <c r="M366" s="62"/>
      <c r="N366" s="62"/>
      <c r="O366" s="62"/>
      <c r="P366" s="62"/>
      <c r="Q366" s="62"/>
      <c r="R366" s="62"/>
      <c r="S366" s="62"/>
      <c r="T366" s="62"/>
      <c r="U366" s="62"/>
      <c r="V366" s="62"/>
      <c r="W366" s="62"/>
      <c r="X366" s="62"/>
      <c r="Y366" s="62"/>
      <c r="Z366" s="62"/>
    </row>
    <row r="367" spans="1:26" ht="14">
      <c r="A367" s="62"/>
      <c r="B367" s="147"/>
      <c r="C367" s="62"/>
      <c r="D367" s="62"/>
      <c r="E367" s="62"/>
      <c r="F367" s="147"/>
      <c r="G367" s="62"/>
      <c r="H367" s="62"/>
      <c r="I367" s="62"/>
      <c r="J367" s="62"/>
      <c r="K367" s="62"/>
      <c r="L367" s="62"/>
      <c r="M367" s="62"/>
      <c r="N367" s="62"/>
      <c r="O367" s="62"/>
      <c r="P367" s="62"/>
      <c r="Q367" s="62"/>
      <c r="R367" s="62"/>
      <c r="S367" s="62"/>
      <c r="T367" s="62"/>
      <c r="U367" s="62"/>
      <c r="V367" s="62"/>
      <c r="W367" s="62"/>
      <c r="X367" s="62"/>
      <c r="Y367" s="62"/>
      <c r="Z367" s="62"/>
    </row>
    <row r="368" spans="1:26" ht="14">
      <c r="A368" s="62"/>
      <c r="B368" s="147"/>
      <c r="C368" s="62"/>
      <c r="D368" s="62"/>
      <c r="E368" s="62"/>
      <c r="F368" s="147"/>
      <c r="G368" s="62"/>
      <c r="H368" s="62"/>
      <c r="I368" s="62"/>
      <c r="J368" s="62"/>
      <c r="K368" s="62"/>
      <c r="L368" s="62"/>
      <c r="M368" s="62"/>
      <c r="N368" s="62"/>
      <c r="O368" s="62"/>
      <c r="P368" s="62"/>
      <c r="Q368" s="62"/>
      <c r="R368" s="62"/>
      <c r="S368" s="62"/>
      <c r="T368" s="62"/>
      <c r="U368" s="62"/>
      <c r="V368" s="62"/>
      <c r="W368" s="62"/>
      <c r="X368" s="62"/>
      <c r="Y368" s="62"/>
      <c r="Z368" s="62"/>
    </row>
    <row r="369" spans="1:26" ht="14">
      <c r="A369" s="62"/>
      <c r="B369" s="147"/>
      <c r="C369" s="62"/>
      <c r="D369" s="62"/>
      <c r="E369" s="62"/>
      <c r="F369" s="147"/>
      <c r="G369" s="62"/>
      <c r="H369" s="62"/>
      <c r="I369" s="62"/>
      <c r="J369" s="62"/>
      <c r="K369" s="62"/>
      <c r="L369" s="62"/>
      <c r="M369" s="62"/>
      <c r="N369" s="62"/>
      <c r="O369" s="62"/>
      <c r="P369" s="62"/>
      <c r="Q369" s="62"/>
      <c r="R369" s="62"/>
      <c r="S369" s="62"/>
      <c r="T369" s="62"/>
      <c r="U369" s="62"/>
      <c r="V369" s="62"/>
      <c r="W369" s="62"/>
      <c r="X369" s="62"/>
      <c r="Y369" s="62"/>
      <c r="Z369" s="62"/>
    </row>
    <row r="370" spans="1:26" ht="14">
      <c r="A370" s="62"/>
      <c r="B370" s="147"/>
      <c r="C370" s="62"/>
      <c r="D370" s="62"/>
      <c r="E370" s="62"/>
      <c r="F370" s="147"/>
      <c r="G370" s="62"/>
      <c r="H370" s="62"/>
      <c r="I370" s="62"/>
      <c r="J370" s="62"/>
      <c r="K370" s="62"/>
      <c r="L370" s="62"/>
      <c r="M370" s="62"/>
      <c r="N370" s="62"/>
      <c r="O370" s="62"/>
      <c r="P370" s="62"/>
      <c r="Q370" s="62"/>
      <c r="R370" s="62"/>
      <c r="S370" s="62"/>
      <c r="T370" s="62"/>
      <c r="U370" s="62"/>
      <c r="V370" s="62"/>
      <c r="W370" s="62"/>
      <c r="X370" s="62"/>
      <c r="Y370" s="62"/>
      <c r="Z370" s="62"/>
    </row>
    <row r="371" spans="1:26" ht="14">
      <c r="A371" s="62"/>
      <c r="B371" s="147"/>
      <c r="C371" s="62"/>
      <c r="D371" s="62"/>
      <c r="E371" s="62"/>
      <c r="F371" s="147"/>
      <c r="G371" s="62"/>
      <c r="H371" s="62"/>
      <c r="I371" s="62"/>
      <c r="J371" s="62"/>
      <c r="K371" s="62"/>
      <c r="L371" s="62"/>
      <c r="M371" s="62"/>
      <c r="N371" s="62"/>
      <c r="O371" s="62"/>
      <c r="P371" s="62"/>
      <c r="Q371" s="62"/>
      <c r="R371" s="62"/>
      <c r="S371" s="62"/>
      <c r="T371" s="62"/>
      <c r="U371" s="62"/>
      <c r="V371" s="62"/>
      <c r="W371" s="62"/>
      <c r="X371" s="62"/>
      <c r="Y371" s="62"/>
      <c r="Z371" s="62"/>
    </row>
    <row r="372" spans="1:26" ht="14">
      <c r="A372" s="62"/>
      <c r="B372" s="147"/>
      <c r="C372" s="62"/>
      <c r="D372" s="62"/>
      <c r="E372" s="62"/>
      <c r="F372" s="147"/>
      <c r="G372" s="62"/>
      <c r="H372" s="62"/>
      <c r="I372" s="62"/>
      <c r="J372" s="62"/>
      <c r="K372" s="62"/>
      <c r="L372" s="62"/>
      <c r="M372" s="62"/>
      <c r="N372" s="62"/>
      <c r="O372" s="62"/>
      <c r="P372" s="62"/>
      <c r="Q372" s="62"/>
      <c r="R372" s="62"/>
      <c r="S372" s="62"/>
      <c r="T372" s="62"/>
      <c r="U372" s="62"/>
      <c r="V372" s="62"/>
      <c r="W372" s="62"/>
      <c r="X372" s="62"/>
      <c r="Y372" s="62"/>
      <c r="Z372" s="62"/>
    </row>
    <row r="373" spans="1:26" ht="14">
      <c r="A373" s="62"/>
      <c r="B373" s="147"/>
      <c r="C373" s="62"/>
      <c r="D373" s="62"/>
      <c r="E373" s="62"/>
      <c r="F373" s="147"/>
      <c r="G373" s="62"/>
      <c r="H373" s="62"/>
      <c r="I373" s="62"/>
      <c r="J373" s="62"/>
      <c r="K373" s="62"/>
      <c r="L373" s="62"/>
      <c r="M373" s="62"/>
      <c r="N373" s="62"/>
      <c r="O373" s="62"/>
      <c r="P373" s="62"/>
      <c r="Q373" s="62"/>
      <c r="R373" s="62"/>
      <c r="S373" s="62"/>
      <c r="T373" s="62"/>
      <c r="U373" s="62"/>
      <c r="V373" s="62"/>
      <c r="W373" s="62"/>
      <c r="X373" s="62"/>
      <c r="Y373" s="62"/>
      <c r="Z373" s="62"/>
    </row>
    <row r="374" spans="1:26" ht="14">
      <c r="A374" s="62"/>
      <c r="B374" s="147"/>
      <c r="C374" s="62"/>
      <c r="D374" s="62"/>
      <c r="E374" s="62"/>
      <c r="F374" s="147"/>
      <c r="G374" s="62"/>
      <c r="H374" s="62"/>
      <c r="I374" s="62"/>
      <c r="J374" s="62"/>
      <c r="K374" s="62"/>
      <c r="L374" s="62"/>
      <c r="M374" s="62"/>
      <c r="N374" s="62"/>
      <c r="O374" s="62"/>
      <c r="P374" s="62"/>
      <c r="Q374" s="62"/>
      <c r="R374" s="62"/>
      <c r="S374" s="62"/>
      <c r="T374" s="62"/>
      <c r="U374" s="62"/>
      <c r="V374" s="62"/>
      <c r="W374" s="62"/>
      <c r="X374" s="62"/>
      <c r="Y374" s="62"/>
      <c r="Z374" s="62"/>
    </row>
    <row r="375" spans="1:26" ht="14">
      <c r="A375" s="62"/>
      <c r="B375" s="147"/>
      <c r="C375" s="62"/>
      <c r="D375" s="62"/>
      <c r="E375" s="62"/>
      <c r="F375" s="147"/>
      <c r="G375" s="62"/>
      <c r="H375" s="62"/>
      <c r="I375" s="62"/>
      <c r="J375" s="62"/>
      <c r="K375" s="62"/>
      <c r="L375" s="62"/>
      <c r="M375" s="62"/>
      <c r="N375" s="62"/>
      <c r="O375" s="62"/>
      <c r="P375" s="62"/>
      <c r="Q375" s="62"/>
      <c r="R375" s="62"/>
      <c r="S375" s="62"/>
      <c r="T375" s="62"/>
      <c r="U375" s="62"/>
      <c r="V375" s="62"/>
      <c r="W375" s="62"/>
      <c r="X375" s="62"/>
      <c r="Y375" s="62"/>
      <c r="Z375" s="62"/>
    </row>
    <row r="376" spans="1:26" ht="14">
      <c r="A376" s="62"/>
      <c r="B376" s="147"/>
      <c r="C376" s="62"/>
      <c r="D376" s="62"/>
      <c r="E376" s="62"/>
      <c r="F376" s="147"/>
      <c r="G376" s="62"/>
      <c r="H376" s="62"/>
      <c r="I376" s="62"/>
      <c r="J376" s="62"/>
      <c r="K376" s="62"/>
      <c r="L376" s="62"/>
      <c r="M376" s="62"/>
      <c r="N376" s="62"/>
      <c r="O376" s="62"/>
      <c r="P376" s="62"/>
      <c r="Q376" s="62"/>
      <c r="R376" s="62"/>
      <c r="S376" s="62"/>
      <c r="T376" s="62"/>
      <c r="U376" s="62"/>
      <c r="V376" s="62"/>
      <c r="W376" s="62"/>
      <c r="X376" s="62"/>
      <c r="Y376" s="62"/>
      <c r="Z376" s="62"/>
    </row>
    <row r="377" spans="1:26" ht="14">
      <c r="A377" s="62"/>
      <c r="B377" s="147"/>
      <c r="C377" s="62"/>
      <c r="D377" s="62"/>
      <c r="E377" s="62"/>
      <c r="F377" s="147"/>
      <c r="G377" s="62"/>
      <c r="H377" s="62"/>
      <c r="I377" s="62"/>
      <c r="J377" s="62"/>
      <c r="K377" s="62"/>
      <c r="L377" s="62"/>
      <c r="M377" s="62"/>
      <c r="N377" s="62"/>
      <c r="O377" s="62"/>
      <c r="P377" s="62"/>
      <c r="Q377" s="62"/>
      <c r="R377" s="62"/>
      <c r="S377" s="62"/>
      <c r="T377" s="62"/>
      <c r="U377" s="62"/>
      <c r="V377" s="62"/>
      <c r="W377" s="62"/>
      <c r="X377" s="62"/>
      <c r="Y377" s="62"/>
      <c r="Z377" s="62"/>
    </row>
    <row r="378" spans="1:26" ht="14">
      <c r="A378" s="62"/>
      <c r="B378" s="147"/>
      <c r="C378" s="62"/>
      <c r="D378" s="62"/>
      <c r="E378" s="62"/>
      <c r="F378" s="147"/>
      <c r="G378" s="62"/>
      <c r="H378" s="62"/>
      <c r="I378" s="62"/>
      <c r="J378" s="62"/>
      <c r="K378" s="62"/>
      <c r="L378" s="62"/>
      <c r="M378" s="62"/>
      <c r="N378" s="62"/>
      <c r="O378" s="62"/>
      <c r="P378" s="62"/>
      <c r="Q378" s="62"/>
      <c r="R378" s="62"/>
      <c r="S378" s="62"/>
      <c r="T378" s="62"/>
      <c r="U378" s="62"/>
      <c r="V378" s="62"/>
      <c r="W378" s="62"/>
      <c r="X378" s="62"/>
      <c r="Y378" s="62"/>
      <c r="Z378" s="62"/>
    </row>
    <row r="379" spans="1:26" ht="14">
      <c r="A379" s="62"/>
      <c r="B379" s="147"/>
      <c r="C379" s="62"/>
      <c r="D379" s="62"/>
      <c r="E379" s="62"/>
      <c r="F379" s="147"/>
      <c r="G379" s="62"/>
      <c r="H379" s="62"/>
      <c r="I379" s="62"/>
      <c r="J379" s="62"/>
      <c r="K379" s="62"/>
      <c r="L379" s="62"/>
      <c r="M379" s="62"/>
      <c r="N379" s="62"/>
      <c r="O379" s="62"/>
      <c r="P379" s="62"/>
      <c r="Q379" s="62"/>
      <c r="R379" s="62"/>
      <c r="S379" s="62"/>
      <c r="T379" s="62"/>
      <c r="U379" s="62"/>
      <c r="V379" s="62"/>
      <c r="W379" s="62"/>
      <c r="X379" s="62"/>
      <c r="Y379" s="62"/>
      <c r="Z379" s="62"/>
    </row>
    <row r="380" spans="1:26" ht="14">
      <c r="A380" s="62"/>
      <c r="B380" s="147"/>
      <c r="C380" s="62"/>
      <c r="D380" s="62"/>
      <c r="E380" s="62"/>
      <c r="F380" s="147"/>
      <c r="G380" s="62"/>
      <c r="H380" s="62"/>
      <c r="I380" s="62"/>
      <c r="J380" s="62"/>
      <c r="K380" s="62"/>
      <c r="L380" s="62"/>
      <c r="M380" s="62"/>
      <c r="N380" s="62"/>
      <c r="O380" s="62"/>
      <c r="P380" s="62"/>
      <c r="Q380" s="62"/>
      <c r="R380" s="62"/>
      <c r="S380" s="62"/>
      <c r="T380" s="62"/>
      <c r="U380" s="62"/>
      <c r="V380" s="62"/>
      <c r="W380" s="62"/>
      <c r="X380" s="62"/>
      <c r="Y380" s="62"/>
      <c r="Z380" s="62"/>
    </row>
    <row r="381" spans="1:26" ht="14">
      <c r="A381" s="62"/>
      <c r="B381" s="147"/>
      <c r="C381" s="62"/>
      <c r="D381" s="62"/>
      <c r="E381" s="62"/>
      <c r="F381" s="147"/>
      <c r="G381" s="62"/>
      <c r="H381" s="62"/>
      <c r="I381" s="62"/>
      <c r="J381" s="62"/>
      <c r="K381" s="62"/>
      <c r="L381" s="62"/>
      <c r="M381" s="62"/>
      <c r="N381" s="62"/>
      <c r="O381" s="62"/>
      <c r="P381" s="62"/>
      <c r="Q381" s="62"/>
      <c r="R381" s="62"/>
      <c r="S381" s="62"/>
      <c r="T381" s="62"/>
      <c r="U381" s="62"/>
      <c r="V381" s="62"/>
      <c r="W381" s="62"/>
      <c r="X381" s="62"/>
      <c r="Y381" s="62"/>
      <c r="Z381" s="62"/>
    </row>
    <row r="382" spans="1:26" ht="14">
      <c r="A382" s="62"/>
      <c r="B382" s="147"/>
      <c r="C382" s="62"/>
      <c r="D382" s="62"/>
      <c r="E382" s="62"/>
      <c r="F382" s="147"/>
      <c r="G382" s="62"/>
      <c r="H382" s="62"/>
      <c r="I382" s="62"/>
      <c r="J382" s="62"/>
      <c r="K382" s="62"/>
      <c r="L382" s="62"/>
      <c r="M382" s="62"/>
      <c r="N382" s="62"/>
      <c r="O382" s="62"/>
      <c r="P382" s="62"/>
      <c r="Q382" s="62"/>
      <c r="R382" s="62"/>
      <c r="S382" s="62"/>
      <c r="T382" s="62"/>
      <c r="U382" s="62"/>
      <c r="V382" s="62"/>
      <c r="W382" s="62"/>
      <c r="X382" s="62"/>
      <c r="Y382" s="62"/>
      <c r="Z382" s="62"/>
    </row>
    <row r="383" spans="1:26" ht="14">
      <c r="A383" s="62"/>
      <c r="B383" s="147"/>
      <c r="C383" s="62"/>
      <c r="D383" s="62"/>
      <c r="E383" s="62"/>
      <c r="F383" s="147"/>
      <c r="G383" s="62"/>
      <c r="H383" s="62"/>
      <c r="I383" s="62"/>
      <c r="J383" s="62"/>
      <c r="K383" s="62"/>
      <c r="L383" s="62"/>
      <c r="M383" s="62"/>
      <c r="N383" s="62"/>
      <c r="O383" s="62"/>
      <c r="P383" s="62"/>
      <c r="Q383" s="62"/>
      <c r="R383" s="62"/>
      <c r="S383" s="62"/>
      <c r="T383" s="62"/>
      <c r="U383" s="62"/>
      <c r="V383" s="62"/>
      <c r="W383" s="62"/>
      <c r="X383" s="62"/>
      <c r="Y383" s="62"/>
      <c r="Z383" s="62"/>
    </row>
    <row r="384" spans="1:26" ht="14">
      <c r="A384" s="62"/>
      <c r="B384" s="147"/>
      <c r="C384" s="62"/>
      <c r="D384" s="62"/>
      <c r="E384" s="62"/>
      <c r="F384" s="147"/>
      <c r="G384" s="62"/>
      <c r="H384" s="62"/>
      <c r="I384" s="62"/>
      <c r="J384" s="62"/>
      <c r="K384" s="62"/>
      <c r="L384" s="62"/>
      <c r="M384" s="62"/>
      <c r="N384" s="62"/>
      <c r="O384" s="62"/>
      <c r="P384" s="62"/>
      <c r="Q384" s="62"/>
      <c r="R384" s="62"/>
      <c r="S384" s="62"/>
      <c r="T384" s="62"/>
      <c r="U384" s="62"/>
      <c r="V384" s="62"/>
      <c r="W384" s="62"/>
      <c r="X384" s="62"/>
      <c r="Y384" s="62"/>
      <c r="Z384" s="62"/>
    </row>
    <row r="385" spans="1:26" ht="14">
      <c r="A385" s="62"/>
      <c r="B385" s="147"/>
      <c r="C385" s="62"/>
      <c r="D385" s="62"/>
      <c r="E385" s="62"/>
      <c r="F385" s="147"/>
      <c r="G385" s="62"/>
      <c r="H385" s="62"/>
      <c r="I385" s="62"/>
      <c r="J385" s="62"/>
      <c r="K385" s="62"/>
      <c r="L385" s="62"/>
      <c r="M385" s="62"/>
      <c r="N385" s="62"/>
      <c r="O385" s="62"/>
      <c r="P385" s="62"/>
      <c r="Q385" s="62"/>
      <c r="R385" s="62"/>
      <c r="S385" s="62"/>
      <c r="T385" s="62"/>
      <c r="U385" s="62"/>
      <c r="V385" s="62"/>
      <c r="W385" s="62"/>
      <c r="X385" s="62"/>
      <c r="Y385" s="62"/>
      <c r="Z385" s="62"/>
    </row>
    <row r="386" spans="1:26" ht="14">
      <c r="A386" s="62"/>
      <c r="B386" s="147"/>
      <c r="C386" s="62"/>
      <c r="D386" s="62"/>
      <c r="E386" s="62"/>
      <c r="F386" s="147"/>
      <c r="G386" s="62"/>
      <c r="H386" s="62"/>
      <c r="I386" s="62"/>
      <c r="J386" s="62"/>
      <c r="K386" s="62"/>
      <c r="L386" s="62"/>
      <c r="M386" s="62"/>
      <c r="N386" s="62"/>
      <c r="O386" s="62"/>
      <c r="P386" s="62"/>
      <c r="Q386" s="62"/>
      <c r="R386" s="62"/>
      <c r="S386" s="62"/>
      <c r="T386" s="62"/>
      <c r="U386" s="62"/>
      <c r="V386" s="62"/>
      <c r="W386" s="62"/>
      <c r="X386" s="62"/>
      <c r="Y386" s="62"/>
      <c r="Z386" s="62"/>
    </row>
    <row r="387" spans="1:26" ht="14">
      <c r="A387" s="62"/>
      <c r="B387" s="147"/>
      <c r="C387" s="62"/>
      <c r="D387" s="62"/>
      <c r="E387" s="62"/>
      <c r="F387" s="147"/>
      <c r="G387" s="62"/>
      <c r="H387" s="62"/>
      <c r="I387" s="62"/>
      <c r="J387" s="62"/>
      <c r="K387" s="62"/>
      <c r="L387" s="62"/>
      <c r="M387" s="62"/>
      <c r="N387" s="62"/>
      <c r="O387" s="62"/>
      <c r="P387" s="62"/>
      <c r="Q387" s="62"/>
      <c r="R387" s="62"/>
      <c r="S387" s="62"/>
      <c r="T387" s="62"/>
      <c r="U387" s="62"/>
      <c r="V387" s="62"/>
      <c r="W387" s="62"/>
      <c r="X387" s="62"/>
      <c r="Y387" s="62"/>
      <c r="Z387" s="62"/>
    </row>
    <row r="388" spans="1:26" ht="14">
      <c r="A388" s="62"/>
      <c r="B388" s="147"/>
      <c r="C388" s="62"/>
      <c r="D388" s="62"/>
      <c r="E388" s="62"/>
      <c r="F388" s="147"/>
      <c r="G388" s="62"/>
      <c r="H388" s="62"/>
      <c r="I388" s="62"/>
      <c r="J388" s="62"/>
      <c r="K388" s="62"/>
      <c r="L388" s="62"/>
      <c r="M388" s="62"/>
      <c r="N388" s="62"/>
      <c r="O388" s="62"/>
      <c r="P388" s="62"/>
      <c r="Q388" s="62"/>
      <c r="R388" s="62"/>
      <c r="S388" s="62"/>
      <c r="T388" s="62"/>
      <c r="U388" s="62"/>
      <c r="V388" s="62"/>
      <c r="W388" s="62"/>
      <c r="X388" s="62"/>
      <c r="Y388" s="62"/>
      <c r="Z388" s="62"/>
    </row>
    <row r="389" spans="1:26" ht="14">
      <c r="A389" s="62"/>
      <c r="B389" s="147"/>
      <c r="C389" s="62"/>
      <c r="D389" s="62"/>
      <c r="E389" s="62"/>
      <c r="F389" s="147"/>
      <c r="G389" s="62"/>
      <c r="H389" s="62"/>
      <c r="I389" s="62"/>
      <c r="J389" s="62"/>
      <c r="K389" s="62"/>
      <c r="L389" s="62"/>
      <c r="M389" s="62"/>
      <c r="N389" s="62"/>
      <c r="O389" s="62"/>
      <c r="P389" s="62"/>
      <c r="Q389" s="62"/>
      <c r="R389" s="62"/>
      <c r="S389" s="62"/>
      <c r="T389" s="62"/>
      <c r="U389" s="62"/>
      <c r="V389" s="62"/>
      <c r="W389" s="62"/>
      <c r="X389" s="62"/>
      <c r="Y389" s="62"/>
      <c r="Z389" s="62"/>
    </row>
    <row r="390" spans="1:26" ht="14">
      <c r="A390" s="62"/>
      <c r="B390" s="147"/>
      <c r="C390" s="62"/>
      <c r="D390" s="62"/>
      <c r="E390" s="62"/>
      <c r="F390" s="147"/>
      <c r="G390" s="62"/>
      <c r="H390" s="62"/>
      <c r="I390" s="62"/>
      <c r="J390" s="62"/>
      <c r="K390" s="62"/>
      <c r="L390" s="62"/>
      <c r="M390" s="62"/>
      <c r="N390" s="62"/>
      <c r="O390" s="62"/>
      <c r="P390" s="62"/>
      <c r="Q390" s="62"/>
      <c r="R390" s="62"/>
      <c r="S390" s="62"/>
      <c r="T390" s="62"/>
      <c r="U390" s="62"/>
      <c r="V390" s="62"/>
      <c r="W390" s="62"/>
      <c r="X390" s="62"/>
      <c r="Y390" s="62"/>
      <c r="Z390" s="62"/>
    </row>
    <row r="391" spans="1:26" ht="14">
      <c r="A391" s="62"/>
      <c r="B391" s="147"/>
      <c r="C391" s="62"/>
      <c r="D391" s="62"/>
      <c r="E391" s="62"/>
      <c r="F391" s="147"/>
      <c r="G391" s="62"/>
      <c r="H391" s="62"/>
      <c r="I391" s="62"/>
      <c r="J391" s="62"/>
      <c r="K391" s="62"/>
      <c r="L391" s="62"/>
      <c r="M391" s="62"/>
      <c r="N391" s="62"/>
      <c r="O391" s="62"/>
      <c r="P391" s="62"/>
      <c r="Q391" s="62"/>
      <c r="R391" s="62"/>
      <c r="S391" s="62"/>
      <c r="T391" s="62"/>
      <c r="U391" s="62"/>
      <c r="V391" s="62"/>
      <c r="W391" s="62"/>
      <c r="X391" s="62"/>
      <c r="Y391" s="62"/>
      <c r="Z391" s="62"/>
    </row>
    <row r="392" spans="1:26" ht="14">
      <c r="A392" s="62"/>
      <c r="B392" s="147"/>
      <c r="C392" s="62"/>
      <c r="D392" s="62"/>
      <c r="E392" s="62"/>
      <c r="F392" s="147"/>
      <c r="G392" s="62"/>
      <c r="H392" s="62"/>
      <c r="I392" s="62"/>
      <c r="J392" s="62"/>
      <c r="K392" s="62"/>
      <c r="L392" s="62"/>
      <c r="M392" s="62"/>
      <c r="N392" s="62"/>
      <c r="O392" s="62"/>
      <c r="P392" s="62"/>
      <c r="Q392" s="62"/>
      <c r="R392" s="62"/>
      <c r="S392" s="62"/>
      <c r="T392" s="62"/>
      <c r="U392" s="62"/>
      <c r="V392" s="62"/>
      <c r="W392" s="62"/>
      <c r="X392" s="62"/>
      <c r="Y392" s="62"/>
      <c r="Z392" s="62"/>
    </row>
    <row r="393" spans="1:26" ht="14">
      <c r="A393" s="62"/>
      <c r="B393" s="147"/>
      <c r="C393" s="62"/>
      <c r="D393" s="62"/>
      <c r="E393" s="62"/>
      <c r="F393" s="147"/>
      <c r="G393" s="62"/>
      <c r="H393" s="62"/>
      <c r="I393" s="62"/>
      <c r="J393" s="62"/>
      <c r="K393" s="62"/>
      <c r="L393" s="62"/>
      <c r="M393" s="62"/>
      <c r="N393" s="62"/>
      <c r="O393" s="62"/>
      <c r="P393" s="62"/>
      <c r="Q393" s="62"/>
      <c r="R393" s="62"/>
      <c r="S393" s="62"/>
      <c r="T393" s="62"/>
      <c r="U393" s="62"/>
      <c r="V393" s="62"/>
      <c r="W393" s="62"/>
      <c r="X393" s="62"/>
      <c r="Y393" s="62"/>
      <c r="Z393" s="62"/>
    </row>
    <row r="394" spans="1:26" ht="14">
      <c r="A394" s="62"/>
      <c r="B394" s="147"/>
      <c r="C394" s="62"/>
      <c r="D394" s="62"/>
      <c r="E394" s="62"/>
      <c r="F394" s="147"/>
      <c r="G394" s="62"/>
      <c r="H394" s="62"/>
      <c r="I394" s="62"/>
      <c r="J394" s="62"/>
      <c r="K394" s="62"/>
      <c r="L394" s="62"/>
      <c r="M394" s="62"/>
      <c r="N394" s="62"/>
      <c r="O394" s="62"/>
      <c r="P394" s="62"/>
      <c r="Q394" s="62"/>
      <c r="R394" s="62"/>
      <c r="S394" s="62"/>
      <c r="T394" s="62"/>
      <c r="U394" s="62"/>
      <c r="V394" s="62"/>
      <c r="W394" s="62"/>
      <c r="X394" s="62"/>
      <c r="Y394" s="62"/>
      <c r="Z394" s="62"/>
    </row>
    <row r="395" spans="1:26" ht="14">
      <c r="A395" s="62"/>
      <c r="B395" s="147"/>
      <c r="C395" s="62"/>
      <c r="D395" s="62"/>
      <c r="E395" s="62"/>
      <c r="F395" s="147"/>
      <c r="G395" s="62"/>
      <c r="H395" s="62"/>
      <c r="I395" s="62"/>
      <c r="J395" s="62"/>
      <c r="K395" s="62"/>
      <c r="L395" s="62"/>
      <c r="M395" s="62"/>
      <c r="N395" s="62"/>
      <c r="O395" s="62"/>
      <c r="P395" s="62"/>
      <c r="Q395" s="62"/>
      <c r="R395" s="62"/>
      <c r="S395" s="62"/>
      <c r="T395" s="62"/>
      <c r="U395" s="62"/>
      <c r="V395" s="62"/>
      <c r="W395" s="62"/>
      <c r="X395" s="62"/>
      <c r="Y395" s="62"/>
      <c r="Z395" s="62"/>
    </row>
    <row r="396" spans="1:26" ht="14">
      <c r="A396" s="62"/>
      <c r="B396" s="147"/>
      <c r="C396" s="62"/>
      <c r="D396" s="62"/>
      <c r="E396" s="62"/>
      <c r="F396" s="147"/>
      <c r="G396" s="62"/>
      <c r="H396" s="62"/>
      <c r="I396" s="62"/>
      <c r="J396" s="62"/>
      <c r="K396" s="62"/>
      <c r="L396" s="62"/>
      <c r="M396" s="62"/>
      <c r="N396" s="62"/>
      <c r="O396" s="62"/>
      <c r="P396" s="62"/>
      <c r="Q396" s="62"/>
      <c r="R396" s="62"/>
      <c r="S396" s="62"/>
      <c r="T396" s="62"/>
      <c r="U396" s="62"/>
      <c r="V396" s="62"/>
      <c r="W396" s="62"/>
      <c r="X396" s="62"/>
      <c r="Y396" s="62"/>
      <c r="Z396" s="62"/>
    </row>
    <row r="397" spans="1:26" ht="14">
      <c r="A397" s="62"/>
      <c r="B397" s="147"/>
      <c r="C397" s="62"/>
      <c r="D397" s="62"/>
      <c r="E397" s="62"/>
      <c r="F397" s="147"/>
      <c r="G397" s="62"/>
      <c r="H397" s="62"/>
      <c r="I397" s="62"/>
      <c r="J397" s="62"/>
      <c r="K397" s="62"/>
      <c r="L397" s="62"/>
      <c r="M397" s="62"/>
      <c r="N397" s="62"/>
      <c r="O397" s="62"/>
      <c r="P397" s="62"/>
      <c r="Q397" s="62"/>
      <c r="R397" s="62"/>
      <c r="S397" s="62"/>
      <c r="T397" s="62"/>
      <c r="U397" s="62"/>
      <c r="V397" s="62"/>
      <c r="W397" s="62"/>
      <c r="X397" s="62"/>
      <c r="Y397" s="62"/>
      <c r="Z397" s="62"/>
    </row>
    <row r="398" spans="1:26" ht="14">
      <c r="A398" s="62"/>
      <c r="B398" s="147"/>
      <c r="C398" s="62"/>
      <c r="D398" s="62"/>
      <c r="E398" s="62"/>
      <c r="F398" s="147"/>
      <c r="G398" s="62"/>
      <c r="H398" s="62"/>
      <c r="I398" s="62"/>
      <c r="J398" s="62"/>
      <c r="K398" s="62"/>
      <c r="L398" s="62"/>
      <c r="M398" s="62"/>
      <c r="N398" s="62"/>
      <c r="O398" s="62"/>
      <c r="P398" s="62"/>
      <c r="Q398" s="62"/>
      <c r="R398" s="62"/>
      <c r="S398" s="62"/>
      <c r="T398" s="62"/>
      <c r="U398" s="62"/>
      <c r="V398" s="62"/>
      <c r="W398" s="62"/>
      <c r="X398" s="62"/>
      <c r="Y398" s="62"/>
      <c r="Z398" s="62"/>
    </row>
    <row r="399" spans="1:26" ht="14">
      <c r="A399" s="62"/>
      <c r="B399" s="147"/>
      <c r="C399" s="62"/>
      <c r="D399" s="62"/>
      <c r="E399" s="62"/>
      <c r="F399" s="147"/>
      <c r="G399" s="62"/>
      <c r="H399" s="62"/>
      <c r="I399" s="62"/>
      <c r="J399" s="62"/>
      <c r="K399" s="62"/>
      <c r="L399" s="62"/>
      <c r="M399" s="62"/>
      <c r="N399" s="62"/>
      <c r="O399" s="62"/>
      <c r="P399" s="62"/>
      <c r="Q399" s="62"/>
      <c r="R399" s="62"/>
      <c r="S399" s="62"/>
      <c r="T399" s="62"/>
      <c r="U399" s="62"/>
      <c r="V399" s="62"/>
      <c r="W399" s="62"/>
      <c r="X399" s="62"/>
      <c r="Y399" s="62"/>
      <c r="Z399" s="62"/>
    </row>
    <row r="400" spans="1:26" ht="14">
      <c r="A400" s="62"/>
      <c r="B400" s="147"/>
      <c r="C400" s="62"/>
      <c r="D400" s="62"/>
      <c r="E400" s="62"/>
      <c r="F400" s="147"/>
      <c r="G400" s="62"/>
      <c r="H400" s="62"/>
      <c r="I400" s="62"/>
      <c r="J400" s="62"/>
      <c r="K400" s="62"/>
      <c r="L400" s="62"/>
      <c r="M400" s="62"/>
      <c r="N400" s="62"/>
      <c r="O400" s="62"/>
      <c r="P400" s="62"/>
      <c r="Q400" s="62"/>
      <c r="R400" s="62"/>
      <c r="S400" s="62"/>
      <c r="T400" s="62"/>
      <c r="U400" s="62"/>
      <c r="V400" s="62"/>
      <c r="W400" s="62"/>
      <c r="X400" s="62"/>
      <c r="Y400" s="62"/>
      <c r="Z400" s="62"/>
    </row>
    <row r="401" spans="1:26" ht="14">
      <c r="A401" s="62"/>
      <c r="B401" s="147"/>
      <c r="C401" s="62"/>
      <c r="D401" s="62"/>
      <c r="E401" s="62"/>
      <c r="F401" s="147"/>
      <c r="G401" s="62"/>
      <c r="H401" s="62"/>
      <c r="I401" s="62"/>
      <c r="J401" s="62"/>
      <c r="K401" s="62"/>
      <c r="L401" s="62"/>
      <c r="M401" s="62"/>
      <c r="N401" s="62"/>
      <c r="O401" s="62"/>
      <c r="P401" s="62"/>
      <c r="Q401" s="62"/>
      <c r="R401" s="62"/>
      <c r="S401" s="62"/>
      <c r="T401" s="62"/>
      <c r="U401" s="62"/>
      <c r="V401" s="62"/>
      <c r="W401" s="62"/>
      <c r="X401" s="62"/>
      <c r="Y401" s="62"/>
      <c r="Z401" s="62"/>
    </row>
    <row r="402" spans="1:26" ht="14">
      <c r="A402" s="62"/>
      <c r="B402" s="147"/>
      <c r="C402" s="62"/>
      <c r="D402" s="62"/>
      <c r="E402" s="62"/>
      <c r="F402" s="147"/>
      <c r="G402" s="62"/>
      <c r="H402" s="62"/>
      <c r="I402" s="62"/>
      <c r="J402" s="62"/>
      <c r="K402" s="62"/>
      <c r="L402" s="62"/>
      <c r="M402" s="62"/>
      <c r="N402" s="62"/>
      <c r="O402" s="62"/>
      <c r="P402" s="62"/>
      <c r="Q402" s="62"/>
      <c r="R402" s="62"/>
      <c r="S402" s="62"/>
      <c r="T402" s="62"/>
      <c r="U402" s="62"/>
      <c r="V402" s="62"/>
      <c r="W402" s="62"/>
      <c r="X402" s="62"/>
      <c r="Y402" s="62"/>
      <c r="Z402" s="62"/>
    </row>
    <row r="403" spans="1:26" ht="14">
      <c r="A403" s="62"/>
      <c r="B403" s="147"/>
      <c r="C403" s="62"/>
      <c r="D403" s="62"/>
      <c r="E403" s="62"/>
      <c r="F403" s="147"/>
      <c r="G403" s="62"/>
      <c r="H403" s="62"/>
      <c r="I403" s="62"/>
      <c r="J403" s="62"/>
      <c r="K403" s="62"/>
      <c r="L403" s="62"/>
      <c r="M403" s="62"/>
      <c r="N403" s="62"/>
      <c r="O403" s="62"/>
      <c r="P403" s="62"/>
      <c r="Q403" s="62"/>
      <c r="R403" s="62"/>
      <c r="S403" s="62"/>
      <c r="T403" s="62"/>
      <c r="U403" s="62"/>
      <c r="V403" s="62"/>
      <c r="W403" s="62"/>
      <c r="X403" s="62"/>
      <c r="Y403" s="62"/>
      <c r="Z403" s="62"/>
    </row>
    <row r="404" spans="1:26" ht="14">
      <c r="A404" s="62"/>
      <c r="B404" s="147"/>
      <c r="C404" s="62"/>
      <c r="D404" s="62"/>
      <c r="E404" s="62"/>
      <c r="F404" s="147"/>
      <c r="G404" s="62"/>
      <c r="H404" s="62"/>
      <c r="I404" s="62"/>
      <c r="J404" s="62"/>
      <c r="K404" s="62"/>
      <c r="L404" s="62"/>
      <c r="M404" s="62"/>
      <c r="N404" s="62"/>
      <c r="O404" s="62"/>
      <c r="P404" s="62"/>
      <c r="Q404" s="62"/>
      <c r="R404" s="62"/>
      <c r="S404" s="62"/>
      <c r="T404" s="62"/>
      <c r="U404" s="62"/>
      <c r="V404" s="62"/>
      <c r="W404" s="62"/>
      <c r="X404" s="62"/>
      <c r="Y404" s="62"/>
      <c r="Z404" s="62"/>
    </row>
    <row r="405" spans="1:26" ht="14">
      <c r="A405" s="62"/>
      <c r="B405" s="147"/>
      <c r="C405" s="62"/>
      <c r="D405" s="62"/>
      <c r="E405" s="62"/>
      <c r="F405" s="147"/>
      <c r="G405" s="62"/>
      <c r="H405" s="62"/>
      <c r="I405" s="62"/>
      <c r="J405" s="62"/>
      <c r="K405" s="62"/>
      <c r="L405" s="62"/>
      <c r="M405" s="62"/>
      <c r="N405" s="62"/>
      <c r="O405" s="62"/>
      <c r="P405" s="62"/>
      <c r="Q405" s="62"/>
      <c r="R405" s="62"/>
      <c r="S405" s="62"/>
      <c r="T405" s="62"/>
      <c r="U405" s="62"/>
      <c r="V405" s="62"/>
      <c r="W405" s="62"/>
      <c r="X405" s="62"/>
      <c r="Y405" s="62"/>
      <c r="Z405" s="62"/>
    </row>
    <row r="406" spans="1:26" ht="14">
      <c r="A406" s="62"/>
      <c r="B406" s="147"/>
      <c r="C406" s="62"/>
      <c r="D406" s="62"/>
      <c r="E406" s="62"/>
      <c r="F406" s="147"/>
      <c r="G406" s="62"/>
      <c r="H406" s="62"/>
      <c r="I406" s="62"/>
      <c r="J406" s="62"/>
      <c r="K406" s="62"/>
      <c r="L406" s="62"/>
      <c r="M406" s="62"/>
      <c r="N406" s="62"/>
      <c r="O406" s="62"/>
      <c r="P406" s="62"/>
      <c r="Q406" s="62"/>
      <c r="R406" s="62"/>
      <c r="S406" s="62"/>
      <c r="T406" s="62"/>
      <c r="U406" s="62"/>
      <c r="V406" s="62"/>
      <c r="W406" s="62"/>
      <c r="X406" s="62"/>
      <c r="Y406" s="62"/>
      <c r="Z406" s="62"/>
    </row>
    <row r="407" spans="1:26" ht="14">
      <c r="A407" s="62"/>
      <c r="B407" s="147"/>
      <c r="C407" s="62"/>
      <c r="D407" s="62"/>
      <c r="E407" s="62"/>
      <c r="F407" s="147"/>
      <c r="G407" s="62"/>
      <c r="H407" s="62"/>
      <c r="I407" s="62"/>
      <c r="J407" s="62"/>
      <c r="K407" s="62"/>
      <c r="L407" s="62"/>
      <c r="M407" s="62"/>
      <c r="N407" s="62"/>
      <c r="O407" s="62"/>
      <c r="P407" s="62"/>
      <c r="Q407" s="62"/>
      <c r="R407" s="62"/>
      <c r="S407" s="62"/>
      <c r="T407" s="62"/>
      <c r="U407" s="62"/>
      <c r="V407" s="62"/>
      <c r="W407" s="62"/>
      <c r="X407" s="62"/>
      <c r="Y407" s="62"/>
      <c r="Z407" s="62"/>
    </row>
    <row r="408" spans="1:26" ht="14">
      <c r="A408" s="62"/>
      <c r="B408" s="147"/>
      <c r="C408" s="62"/>
      <c r="D408" s="62"/>
      <c r="E408" s="62"/>
      <c r="F408" s="147"/>
      <c r="G408" s="62"/>
      <c r="H408" s="62"/>
      <c r="I408" s="62"/>
      <c r="J408" s="62"/>
      <c r="K408" s="62"/>
      <c r="L408" s="62"/>
      <c r="M408" s="62"/>
      <c r="N408" s="62"/>
      <c r="O408" s="62"/>
      <c r="P408" s="62"/>
      <c r="Q408" s="62"/>
      <c r="R408" s="62"/>
      <c r="S408" s="62"/>
      <c r="T408" s="62"/>
      <c r="U408" s="62"/>
      <c r="V408" s="62"/>
      <c r="W408" s="62"/>
      <c r="X408" s="62"/>
      <c r="Y408" s="62"/>
      <c r="Z408" s="62"/>
    </row>
    <row r="409" spans="1:26" ht="14">
      <c r="A409" s="62"/>
      <c r="B409" s="147"/>
      <c r="C409" s="62"/>
      <c r="D409" s="62"/>
      <c r="E409" s="62"/>
      <c r="F409" s="147"/>
      <c r="G409" s="62"/>
      <c r="H409" s="62"/>
      <c r="I409" s="62"/>
      <c r="J409" s="62"/>
      <c r="K409" s="62"/>
      <c r="L409" s="62"/>
      <c r="M409" s="62"/>
      <c r="N409" s="62"/>
      <c r="O409" s="62"/>
      <c r="P409" s="62"/>
      <c r="Q409" s="62"/>
      <c r="R409" s="62"/>
      <c r="S409" s="62"/>
      <c r="T409" s="62"/>
      <c r="U409" s="62"/>
      <c r="V409" s="62"/>
      <c r="W409" s="62"/>
      <c r="X409" s="62"/>
      <c r="Y409" s="62"/>
      <c r="Z409" s="62"/>
    </row>
    <row r="410" spans="1:26" ht="14">
      <c r="A410" s="62"/>
      <c r="B410" s="147"/>
      <c r="C410" s="62"/>
      <c r="D410" s="62"/>
      <c r="E410" s="62"/>
      <c r="F410" s="147"/>
      <c r="G410" s="62"/>
      <c r="H410" s="62"/>
      <c r="I410" s="62"/>
      <c r="J410" s="62"/>
      <c r="K410" s="62"/>
      <c r="L410" s="62"/>
      <c r="M410" s="62"/>
      <c r="N410" s="62"/>
      <c r="O410" s="62"/>
      <c r="P410" s="62"/>
      <c r="Q410" s="62"/>
      <c r="R410" s="62"/>
      <c r="S410" s="62"/>
      <c r="T410" s="62"/>
      <c r="U410" s="62"/>
      <c r="V410" s="62"/>
      <c r="W410" s="62"/>
      <c r="X410" s="62"/>
      <c r="Y410" s="62"/>
      <c r="Z410" s="62"/>
    </row>
    <row r="411" spans="1:26" ht="14">
      <c r="A411" s="62"/>
      <c r="B411" s="147"/>
      <c r="C411" s="62"/>
      <c r="D411" s="62"/>
      <c r="E411" s="62"/>
      <c r="F411" s="147"/>
      <c r="G411" s="62"/>
      <c r="H411" s="62"/>
      <c r="I411" s="62"/>
      <c r="J411" s="62"/>
      <c r="K411" s="62"/>
      <c r="L411" s="62"/>
      <c r="M411" s="62"/>
      <c r="N411" s="62"/>
      <c r="O411" s="62"/>
      <c r="P411" s="62"/>
      <c r="Q411" s="62"/>
      <c r="R411" s="62"/>
      <c r="S411" s="62"/>
      <c r="T411" s="62"/>
      <c r="U411" s="62"/>
      <c r="V411" s="62"/>
      <c r="W411" s="62"/>
      <c r="X411" s="62"/>
      <c r="Y411" s="62"/>
      <c r="Z411" s="62"/>
    </row>
    <row r="412" spans="1:26" ht="14">
      <c r="A412" s="62"/>
      <c r="B412" s="147"/>
      <c r="C412" s="62"/>
      <c r="D412" s="62"/>
      <c r="E412" s="62"/>
      <c r="F412" s="147"/>
      <c r="G412" s="62"/>
      <c r="H412" s="62"/>
      <c r="I412" s="62"/>
      <c r="J412" s="62"/>
      <c r="K412" s="62"/>
      <c r="L412" s="62"/>
      <c r="M412" s="62"/>
      <c r="N412" s="62"/>
      <c r="O412" s="62"/>
      <c r="P412" s="62"/>
      <c r="Q412" s="62"/>
      <c r="R412" s="62"/>
      <c r="S412" s="62"/>
      <c r="T412" s="62"/>
      <c r="U412" s="62"/>
      <c r="V412" s="62"/>
      <c r="W412" s="62"/>
      <c r="X412" s="62"/>
      <c r="Y412" s="62"/>
      <c r="Z412" s="62"/>
    </row>
    <row r="413" spans="1:26" ht="14">
      <c r="A413" s="62"/>
      <c r="B413" s="147"/>
      <c r="C413" s="62"/>
      <c r="D413" s="62"/>
      <c r="E413" s="62"/>
      <c r="F413" s="147"/>
      <c r="G413" s="62"/>
      <c r="H413" s="62"/>
      <c r="I413" s="62"/>
      <c r="J413" s="62"/>
      <c r="K413" s="62"/>
      <c r="L413" s="62"/>
      <c r="M413" s="62"/>
      <c r="N413" s="62"/>
      <c r="O413" s="62"/>
      <c r="P413" s="62"/>
      <c r="Q413" s="62"/>
      <c r="R413" s="62"/>
      <c r="S413" s="62"/>
      <c r="T413" s="62"/>
      <c r="U413" s="62"/>
      <c r="V413" s="62"/>
      <c r="W413" s="62"/>
      <c r="X413" s="62"/>
      <c r="Y413" s="62"/>
      <c r="Z413" s="62"/>
    </row>
    <row r="414" spans="1:26" ht="14">
      <c r="A414" s="62"/>
      <c r="B414" s="147"/>
      <c r="C414" s="62"/>
      <c r="D414" s="62"/>
      <c r="E414" s="62"/>
      <c r="F414" s="147"/>
      <c r="G414" s="62"/>
      <c r="H414" s="62"/>
      <c r="I414" s="62"/>
      <c r="J414" s="62"/>
      <c r="K414" s="62"/>
      <c r="L414" s="62"/>
      <c r="M414" s="62"/>
      <c r="N414" s="62"/>
      <c r="O414" s="62"/>
      <c r="P414" s="62"/>
      <c r="Q414" s="62"/>
      <c r="R414" s="62"/>
      <c r="S414" s="62"/>
      <c r="T414" s="62"/>
      <c r="U414" s="62"/>
      <c r="V414" s="62"/>
      <c r="W414" s="62"/>
      <c r="X414" s="62"/>
      <c r="Y414" s="62"/>
      <c r="Z414" s="62"/>
    </row>
    <row r="415" spans="1:26" ht="14">
      <c r="A415" s="62"/>
      <c r="B415" s="147"/>
      <c r="C415" s="62"/>
      <c r="D415" s="62"/>
      <c r="E415" s="62"/>
      <c r="F415" s="147"/>
      <c r="G415" s="62"/>
      <c r="H415" s="62"/>
      <c r="I415" s="62"/>
      <c r="J415" s="62"/>
      <c r="K415" s="62"/>
      <c r="L415" s="62"/>
      <c r="M415" s="62"/>
      <c r="N415" s="62"/>
      <c r="O415" s="62"/>
      <c r="P415" s="62"/>
      <c r="Q415" s="62"/>
      <c r="R415" s="62"/>
      <c r="S415" s="62"/>
      <c r="T415" s="62"/>
      <c r="U415" s="62"/>
      <c r="V415" s="62"/>
      <c r="W415" s="62"/>
      <c r="X415" s="62"/>
      <c r="Y415" s="62"/>
      <c r="Z415" s="62"/>
    </row>
    <row r="416" spans="1:26" ht="14">
      <c r="A416" s="62"/>
      <c r="B416" s="147"/>
      <c r="C416" s="62"/>
      <c r="D416" s="62"/>
      <c r="E416" s="62"/>
      <c r="F416" s="147"/>
      <c r="G416" s="62"/>
      <c r="H416" s="62"/>
      <c r="I416" s="62"/>
      <c r="J416" s="62"/>
      <c r="K416" s="62"/>
      <c r="L416" s="62"/>
      <c r="M416" s="62"/>
      <c r="N416" s="62"/>
      <c r="O416" s="62"/>
      <c r="P416" s="62"/>
      <c r="Q416" s="62"/>
      <c r="R416" s="62"/>
      <c r="S416" s="62"/>
      <c r="T416" s="62"/>
      <c r="U416" s="62"/>
      <c r="V416" s="62"/>
      <c r="W416" s="62"/>
      <c r="X416" s="62"/>
      <c r="Y416" s="62"/>
      <c r="Z416" s="62"/>
    </row>
    <row r="417" spans="1:26" ht="14">
      <c r="A417" s="62"/>
      <c r="B417" s="147"/>
      <c r="C417" s="62"/>
      <c r="D417" s="62"/>
      <c r="E417" s="62"/>
      <c r="F417" s="147"/>
      <c r="G417" s="62"/>
      <c r="H417" s="62"/>
      <c r="I417" s="62"/>
      <c r="J417" s="62"/>
      <c r="K417" s="62"/>
      <c r="L417" s="62"/>
      <c r="M417" s="62"/>
      <c r="N417" s="62"/>
      <c r="O417" s="62"/>
      <c r="P417" s="62"/>
      <c r="Q417" s="62"/>
      <c r="R417" s="62"/>
      <c r="S417" s="62"/>
      <c r="T417" s="62"/>
      <c r="U417" s="62"/>
      <c r="V417" s="62"/>
      <c r="W417" s="62"/>
      <c r="X417" s="62"/>
      <c r="Y417" s="62"/>
      <c r="Z417" s="62"/>
    </row>
    <row r="418" spans="1:26" ht="14">
      <c r="A418" s="62"/>
      <c r="B418" s="147"/>
      <c r="C418" s="62"/>
      <c r="D418" s="62"/>
      <c r="E418" s="62"/>
      <c r="F418" s="147"/>
      <c r="G418" s="62"/>
      <c r="H418" s="62"/>
      <c r="I418" s="62"/>
      <c r="J418" s="62"/>
      <c r="K418" s="62"/>
      <c r="L418" s="62"/>
      <c r="M418" s="62"/>
      <c r="N418" s="62"/>
      <c r="O418" s="62"/>
      <c r="P418" s="62"/>
      <c r="Q418" s="62"/>
      <c r="R418" s="62"/>
      <c r="S418" s="62"/>
      <c r="T418" s="62"/>
      <c r="U418" s="62"/>
      <c r="V418" s="62"/>
      <c r="W418" s="62"/>
      <c r="X418" s="62"/>
      <c r="Y418" s="62"/>
      <c r="Z418" s="62"/>
    </row>
    <row r="419" spans="1:26" ht="14">
      <c r="A419" s="62"/>
      <c r="B419" s="147"/>
      <c r="C419" s="62"/>
      <c r="D419" s="62"/>
      <c r="E419" s="62"/>
      <c r="F419" s="147"/>
      <c r="G419" s="62"/>
      <c r="H419" s="62"/>
      <c r="I419" s="62"/>
      <c r="J419" s="62"/>
      <c r="K419" s="62"/>
      <c r="L419" s="62"/>
      <c r="M419" s="62"/>
      <c r="N419" s="62"/>
      <c r="O419" s="62"/>
      <c r="P419" s="62"/>
      <c r="Q419" s="62"/>
      <c r="R419" s="62"/>
      <c r="S419" s="62"/>
      <c r="T419" s="62"/>
      <c r="U419" s="62"/>
      <c r="V419" s="62"/>
      <c r="W419" s="62"/>
      <c r="X419" s="62"/>
      <c r="Y419" s="62"/>
      <c r="Z419" s="62"/>
    </row>
    <row r="420" spans="1:26" ht="14">
      <c r="A420" s="62"/>
      <c r="B420" s="147"/>
      <c r="C420" s="62"/>
      <c r="D420" s="62"/>
      <c r="E420" s="62"/>
      <c r="F420" s="147"/>
      <c r="G420" s="62"/>
      <c r="H420" s="62"/>
      <c r="I420" s="62"/>
      <c r="J420" s="62"/>
      <c r="K420" s="62"/>
      <c r="L420" s="62"/>
      <c r="M420" s="62"/>
      <c r="N420" s="62"/>
      <c r="O420" s="62"/>
      <c r="P420" s="62"/>
      <c r="Q420" s="62"/>
      <c r="R420" s="62"/>
      <c r="S420" s="62"/>
      <c r="T420" s="62"/>
      <c r="U420" s="62"/>
      <c r="V420" s="62"/>
      <c r="W420" s="62"/>
      <c r="X420" s="62"/>
      <c r="Y420" s="62"/>
      <c r="Z420" s="62"/>
    </row>
    <row r="421" spans="1:26" ht="14">
      <c r="A421" s="62"/>
      <c r="B421" s="147"/>
      <c r="C421" s="62"/>
      <c r="D421" s="62"/>
      <c r="E421" s="62"/>
      <c r="F421" s="147"/>
      <c r="G421" s="62"/>
      <c r="H421" s="62"/>
      <c r="I421" s="62"/>
      <c r="J421" s="62"/>
      <c r="K421" s="62"/>
      <c r="L421" s="62"/>
      <c r="M421" s="62"/>
      <c r="N421" s="62"/>
      <c r="O421" s="62"/>
      <c r="P421" s="62"/>
      <c r="Q421" s="62"/>
      <c r="R421" s="62"/>
      <c r="S421" s="62"/>
      <c r="T421" s="62"/>
      <c r="U421" s="62"/>
      <c r="V421" s="62"/>
      <c r="W421" s="62"/>
      <c r="X421" s="62"/>
      <c r="Y421" s="62"/>
      <c r="Z421" s="62"/>
    </row>
    <row r="422" spans="1:26" ht="14">
      <c r="A422" s="62"/>
      <c r="B422" s="147"/>
      <c r="C422" s="62"/>
      <c r="D422" s="62"/>
      <c r="E422" s="62"/>
      <c r="F422" s="147"/>
      <c r="G422" s="62"/>
      <c r="H422" s="62"/>
      <c r="I422" s="62"/>
      <c r="J422" s="62"/>
      <c r="K422" s="62"/>
      <c r="L422" s="62"/>
      <c r="M422" s="62"/>
      <c r="N422" s="62"/>
      <c r="O422" s="62"/>
      <c r="P422" s="62"/>
      <c r="Q422" s="62"/>
      <c r="R422" s="62"/>
      <c r="S422" s="62"/>
      <c r="T422" s="62"/>
      <c r="U422" s="62"/>
      <c r="V422" s="62"/>
      <c r="W422" s="62"/>
      <c r="X422" s="62"/>
      <c r="Y422" s="62"/>
      <c r="Z422" s="62"/>
    </row>
    <row r="423" spans="1:26" ht="14">
      <c r="A423" s="62"/>
      <c r="B423" s="147"/>
      <c r="C423" s="62"/>
      <c r="D423" s="62"/>
      <c r="E423" s="62"/>
      <c r="F423" s="147"/>
      <c r="G423" s="62"/>
      <c r="H423" s="62"/>
      <c r="I423" s="62"/>
      <c r="J423" s="62"/>
      <c r="K423" s="62"/>
      <c r="L423" s="62"/>
      <c r="M423" s="62"/>
      <c r="N423" s="62"/>
      <c r="O423" s="62"/>
      <c r="P423" s="62"/>
      <c r="Q423" s="62"/>
      <c r="R423" s="62"/>
      <c r="S423" s="62"/>
      <c r="T423" s="62"/>
      <c r="U423" s="62"/>
      <c r="V423" s="62"/>
      <c r="W423" s="62"/>
      <c r="X423" s="62"/>
      <c r="Y423" s="62"/>
      <c r="Z423" s="62"/>
    </row>
    <row r="424" spans="1:26" ht="14">
      <c r="A424" s="62"/>
      <c r="B424" s="147"/>
      <c r="C424" s="62"/>
      <c r="D424" s="62"/>
      <c r="E424" s="62"/>
      <c r="F424" s="147"/>
      <c r="G424" s="62"/>
      <c r="H424" s="62"/>
      <c r="I424" s="62"/>
      <c r="J424" s="62"/>
      <c r="K424" s="62"/>
      <c r="L424" s="62"/>
      <c r="M424" s="62"/>
      <c r="N424" s="62"/>
      <c r="O424" s="62"/>
      <c r="P424" s="62"/>
      <c r="Q424" s="62"/>
      <c r="R424" s="62"/>
      <c r="S424" s="62"/>
      <c r="T424" s="62"/>
      <c r="U424" s="62"/>
      <c r="V424" s="62"/>
      <c r="W424" s="62"/>
      <c r="X424" s="62"/>
      <c r="Y424" s="62"/>
      <c r="Z424" s="62"/>
    </row>
    <row r="425" spans="1:26" ht="14">
      <c r="A425" s="62"/>
      <c r="B425" s="147"/>
      <c r="C425" s="62"/>
      <c r="D425" s="62"/>
      <c r="E425" s="62"/>
      <c r="F425" s="147"/>
      <c r="G425" s="62"/>
      <c r="H425" s="62"/>
      <c r="I425" s="62"/>
      <c r="J425" s="62"/>
      <c r="K425" s="62"/>
      <c r="L425" s="62"/>
      <c r="M425" s="62"/>
      <c r="N425" s="62"/>
      <c r="O425" s="62"/>
      <c r="P425" s="62"/>
      <c r="Q425" s="62"/>
      <c r="R425" s="62"/>
      <c r="S425" s="62"/>
      <c r="T425" s="62"/>
      <c r="U425" s="62"/>
      <c r="V425" s="62"/>
      <c r="W425" s="62"/>
      <c r="X425" s="62"/>
      <c r="Y425" s="62"/>
      <c r="Z425" s="62"/>
    </row>
    <row r="426" spans="1:26" ht="14">
      <c r="A426" s="62"/>
      <c r="B426" s="147"/>
      <c r="C426" s="62"/>
      <c r="D426" s="62"/>
      <c r="E426" s="62"/>
      <c r="F426" s="147"/>
      <c r="G426" s="62"/>
      <c r="H426" s="62"/>
      <c r="I426" s="62"/>
      <c r="J426" s="62"/>
      <c r="K426" s="62"/>
      <c r="L426" s="62"/>
      <c r="M426" s="62"/>
      <c r="N426" s="62"/>
      <c r="O426" s="62"/>
      <c r="P426" s="62"/>
      <c r="Q426" s="62"/>
      <c r="R426" s="62"/>
      <c r="S426" s="62"/>
      <c r="T426" s="62"/>
      <c r="U426" s="62"/>
      <c r="V426" s="62"/>
      <c r="W426" s="62"/>
      <c r="X426" s="62"/>
      <c r="Y426" s="62"/>
      <c r="Z426" s="62"/>
    </row>
    <row r="427" spans="1:26" ht="14">
      <c r="A427" s="62"/>
      <c r="B427" s="147"/>
      <c r="C427" s="62"/>
      <c r="D427" s="62"/>
      <c r="E427" s="62"/>
      <c r="F427" s="147"/>
      <c r="G427" s="62"/>
      <c r="H427" s="62"/>
      <c r="I427" s="62"/>
      <c r="J427" s="62"/>
      <c r="K427" s="62"/>
      <c r="L427" s="62"/>
      <c r="M427" s="62"/>
      <c r="N427" s="62"/>
      <c r="O427" s="62"/>
      <c r="P427" s="62"/>
      <c r="Q427" s="62"/>
      <c r="R427" s="62"/>
      <c r="S427" s="62"/>
      <c r="T427" s="62"/>
      <c r="U427" s="62"/>
      <c r="V427" s="62"/>
      <c r="W427" s="62"/>
      <c r="X427" s="62"/>
      <c r="Y427" s="62"/>
      <c r="Z427" s="62"/>
    </row>
    <row r="428" spans="1:26" ht="14">
      <c r="A428" s="62"/>
      <c r="B428" s="147"/>
      <c r="C428" s="62"/>
      <c r="D428" s="62"/>
      <c r="E428" s="62"/>
      <c r="F428" s="147"/>
      <c r="G428" s="62"/>
      <c r="H428" s="62"/>
      <c r="I428" s="62"/>
      <c r="J428" s="62"/>
      <c r="K428" s="62"/>
      <c r="L428" s="62"/>
      <c r="M428" s="62"/>
      <c r="N428" s="62"/>
      <c r="O428" s="62"/>
      <c r="P428" s="62"/>
      <c r="Q428" s="62"/>
      <c r="R428" s="62"/>
      <c r="S428" s="62"/>
      <c r="T428" s="62"/>
      <c r="U428" s="62"/>
      <c r="V428" s="62"/>
      <c r="W428" s="62"/>
      <c r="X428" s="62"/>
      <c r="Y428" s="62"/>
      <c r="Z428" s="62"/>
    </row>
    <row r="429" spans="1:26" ht="14">
      <c r="A429" s="62"/>
      <c r="B429" s="147"/>
      <c r="C429" s="62"/>
      <c r="D429" s="62"/>
      <c r="E429" s="62"/>
      <c r="F429" s="147"/>
      <c r="G429" s="62"/>
      <c r="H429" s="62"/>
      <c r="I429" s="62"/>
      <c r="J429" s="62"/>
      <c r="K429" s="62"/>
      <c r="L429" s="62"/>
      <c r="M429" s="62"/>
      <c r="N429" s="62"/>
      <c r="O429" s="62"/>
      <c r="P429" s="62"/>
      <c r="Q429" s="62"/>
      <c r="R429" s="62"/>
      <c r="S429" s="62"/>
      <c r="T429" s="62"/>
      <c r="U429" s="62"/>
      <c r="V429" s="62"/>
      <c r="W429" s="62"/>
      <c r="X429" s="62"/>
      <c r="Y429" s="62"/>
      <c r="Z429" s="62"/>
    </row>
    <row r="430" spans="1:26" ht="14">
      <c r="A430" s="62"/>
      <c r="B430" s="147"/>
      <c r="C430" s="62"/>
      <c r="D430" s="62"/>
      <c r="E430" s="62"/>
      <c r="F430" s="147"/>
      <c r="G430" s="62"/>
      <c r="H430" s="62"/>
      <c r="I430" s="62"/>
      <c r="J430" s="62"/>
      <c r="K430" s="62"/>
      <c r="L430" s="62"/>
      <c r="M430" s="62"/>
      <c r="N430" s="62"/>
      <c r="O430" s="62"/>
      <c r="P430" s="62"/>
      <c r="Q430" s="62"/>
      <c r="R430" s="62"/>
      <c r="S430" s="62"/>
      <c r="T430" s="62"/>
      <c r="U430" s="62"/>
      <c r="V430" s="62"/>
      <c r="W430" s="62"/>
      <c r="X430" s="62"/>
      <c r="Y430" s="62"/>
      <c r="Z430" s="62"/>
    </row>
    <row r="431" spans="1:26" ht="14">
      <c r="A431" s="62"/>
      <c r="B431" s="147"/>
      <c r="C431" s="62"/>
      <c r="D431" s="62"/>
      <c r="E431" s="62"/>
      <c r="F431" s="147"/>
      <c r="G431" s="62"/>
      <c r="H431" s="62"/>
      <c r="I431" s="62"/>
      <c r="J431" s="62"/>
      <c r="K431" s="62"/>
      <c r="L431" s="62"/>
      <c r="M431" s="62"/>
      <c r="N431" s="62"/>
      <c r="O431" s="62"/>
      <c r="P431" s="62"/>
      <c r="Q431" s="62"/>
      <c r="R431" s="62"/>
      <c r="S431" s="62"/>
      <c r="T431" s="62"/>
      <c r="U431" s="62"/>
      <c r="V431" s="62"/>
      <c r="W431" s="62"/>
      <c r="X431" s="62"/>
      <c r="Y431" s="62"/>
      <c r="Z431" s="62"/>
    </row>
    <row r="432" spans="1:26" ht="14">
      <c r="A432" s="62"/>
      <c r="B432" s="147"/>
      <c r="C432" s="62"/>
      <c r="D432" s="62"/>
      <c r="E432" s="62"/>
      <c r="F432" s="147"/>
      <c r="G432" s="62"/>
      <c r="H432" s="62"/>
      <c r="I432" s="62"/>
      <c r="J432" s="62"/>
      <c r="K432" s="62"/>
      <c r="L432" s="62"/>
      <c r="M432" s="62"/>
      <c r="N432" s="62"/>
      <c r="O432" s="62"/>
      <c r="P432" s="62"/>
      <c r="Q432" s="62"/>
      <c r="R432" s="62"/>
      <c r="S432" s="62"/>
      <c r="T432" s="62"/>
      <c r="U432" s="62"/>
      <c r="V432" s="62"/>
      <c r="W432" s="62"/>
      <c r="X432" s="62"/>
      <c r="Y432" s="62"/>
      <c r="Z432" s="62"/>
    </row>
    <row r="433" spans="1:26" ht="14">
      <c r="A433" s="62"/>
      <c r="B433" s="147"/>
      <c r="C433" s="62"/>
      <c r="D433" s="62"/>
      <c r="E433" s="62"/>
      <c r="F433" s="147"/>
      <c r="G433" s="62"/>
      <c r="H433" s="62"/>
      <c r="I433" s="62"/>
      <c r="J433" s="62"/>
      <c r="K433" s="62"/>
      <c r="L433" s="62"/>
      <c r="M433" s="62"/>
      <c r="N433" s="62"/>
      <c r="O433" s="62"/>
      <c r="P433" s="62"/>
      <c r="Q433" s="62"/>
      <c r="R433" s="62"/>
      <c r="S433" s="62"/>
      <c r="T433" s="62"/>
      <c r="U433" s="62"/>
      <c r="V433" s="62"/>
      <c r="W433" s="62"/>
      <c r="X433" s="62"/>
      <c r="Y433" s="62"/>
      <c r="Z433" s="62"/>
    </row>
    <row r="434" spans="1:26" ht="14">
      <c r="A434" s="62"/>
      <c r="B434" s="147"/>
      <c r="C434" s="62"/>
      <c r="D434" s="62"/>
      <c r="E434" s="62"/>
      <c r="F434" s="147"/>
      <c r="G434" s="62"/>
      <c r="H434" s="62"/>
      <c r="I434" s="62"/>
      <c r="J434" s="62"/>
      <c r="K434" s="62"/>
      <c r="L434" s="62"/>
      <c r="M434" s="62"/>
      <c r="N434" s="62"/>
      <c r="O434" s="62"/>
      <c r="P434" s="62"/>
      <c r="Q434" s="62"/>
      <c r="R434" s="62"/>
      <c r="S434" s="62"/>
      <c r="T434" s="62"/>
      <c r="U434" s="62"/>
      <c r="V434" s="62"/>
      <c r="W434" s="62"/>
      <c r="X434" s="62"/>
      <c r="Y434" s="62"/>
      <c r="Z434" s="62"/>
    </row>
    <row r="435" spans="1:26" ht="14">
      <c r="A435" s="62"/>
      <c r="B435" s="147"/>
      <c r="C435" s="62"/>
      <c r="D435" s="62"/>
      <c r="E435" s="62"/>
      <c r="F435" s="147"/>
      <c r="G435" s="62"/>
      <c r="H435" s="62"/>
      <c r="I435" s="62"/>
      <c r="J435" s="62"/>
      <c r="K435" s="62"/>
      <c r="L435" s="62"/>
      <c r="M435" s="62"/>
      <c r="N435" s="62"/>
      <c r="O435" s="62"/>
      <c r="P435" s="62"/>
      <c r="Q435" s="62"/>
      <c r="R435" s="62"/>
      <c r="S435" s="62"/>
      <c r="T435" s="62"/>
      <c r="U435" s="62"/>
      <c r="V435" s="62"/>
      <c r="W435" s="62"/>
      <c r="X435" s="62"/>
      <c r="Y435" s="62"/>
      <c r="Z435" s="62"/>
    </row>
    <row r="436" spans="1:26" ht="14">
      <c r="A436" s="62"/>
      <c r="B436" s="147"/>
      <c r="C436" s="62"/>
      <c r="D436" s="62"/>
      <c r="E436" s="62"/>
      <c r="F436" s="147"/>
      <c r="G436" s="62"/>
      <c r="H436" s="62"/>
      <c r="I436" s="62"/>
      <c r="J436" s="62"/>
      <c r="K436" s="62"/>
      <c r="L436" s="62"/>
      <c r="M436" s="62"/>
      <c r="N436" s="62"/>
      <c r="O436" s="62"/>
      <c r="P436" s="62"/>
      <c r="Q436" s="62"/>
      <c r="R436" s="62"/>
      <c r="S436" s="62"/>
      <c r="T436" s="62"/>
      <c r="U436" s="62"/>
      <c r="V436" s="62"/>
      <c r="W436" s="62"/>
      <c r="X436" s="62"/>
      <c r="Y436" s="62"/>
      <c r="Z436" s="62"/>
    </row>
    <row r="437" spans="1:26" ht="14">
      <c r="A437" s="62"/>
      <c r="B437" s="147"/>
      <c r="C437" s="62"/>
      <c r="D437" s="62"/>
      <c r="E437" s="62"/>
      <c r="F437" s="147"/>
      <c r="G437" s="62"/>
      <c r="H437" s="62"/>
      <c r="I437" s="62"/>
      <c r="J437" s="62"/>
      <c r="K437" s="62"/>
      <c r="L437" s="62"/>
      <c r="M437" s="62"/>
      <c r="N437" s="62"/>
      <c r="O437" s="62"/>
      <c r="P437" s="62"/>
      <c r="Q437" s="62"/>
      <c r="R437" s="62"/>
      <c r="S437" s="62"/>
      <c r="T437" s="62"/>
      <c r="U437" s="62"/>
      <c r="V437" s="62"/>
      <c r="W437" s="62"/>
      <c r="X437" s="62"/>
      <c r="Y437" s="62"/>
      <c r="Z437" s="62"/>
    </row>
    <row r="438" spans="1:26" ht="14">
      <c r="A438" s="62"/>
      <c r="B438" s="147"/>
      <c r="C438" s="62"/>
      <c r="D438" s="62"/>
      <c r="E438" s="62"/>
      <c r="F438" s="147"/>
      <c r="G438" s="62"/>
      <c r="H438" s="62"/>
      <c r="I438" s="62"/>
      <c r="J438" s="62"/>
      <c r="K438" s="62"/>
      <c r="L438" s="62"/>
      <c r="M438" s="62"/>
      <c r="N438" s="62"/>
      <c r="O438" s="62"/>
      <c r="P438" s="62"/>
      <c r="Q438" s="62"/>
      <c r="R438" s="62"/>
      <c r="S438" s="62"/>
      <c r="T438" s="62"/>
      <c r="U438" s="62"/>
      <c r="V438" s="62"/>
      <c r="W438" s="62"/>
      <c r="X438" s="62"/>
      <c r="Y438" s="62"/>
      <c r="Z438" s="62"/>
    </row>
    <row r="439" spans="1:26" ht="14">
      <c r="A439" s="62"/>
      <c r="B439" s="147"/>
      <c r="C439" s="62"/>
      <c r="D439" s="62"/>
      <c r="E439" s="62"/>
      <c r="F439" s="147"/>
      <c r="G439" s="62"/>
      <c r="H439" s="62"/>
      <c r="I439" s="62"/>
      <c r="J439" s="62"/>
      <c r="K439" s="62"/>
      <c r="L439" s="62"/>
      <c r="M439" s="62"/>
      <c r="N439" s="62"/>
      <c r="O439" s="62"/>
      <c r="P439" s="62"/>
      <c r="Q439" s="62"/>
      <c r="R439" s="62"/>
      <c r="S439" s="62"/>
      <c r="T439" s="62"/>
      <c r="U439" s="62"/>
      <c r="V439" s="62"/>
      <c r="W439" s="62"/>
      <c r="X439" s="62"/>
      <c r="Y439" s="62"/>
      <c r="Z439" s="62"/>
    </row>
    <row r="440" spans="1:26" ht="14">
      <c r="A440" s="62"/>
      <c r="B440" s="147"/>
      <c r="C440" s="62"/>
      <c r="D440" s="62"/>
      <c r="E440" s="62"/>
      <c r="F440" s="147"/>
      <c r="G440" s="62"/>
      <c r="H440" s="62"/>
      <c r="I440" s="62"/>
      <c r="J440" s="62"/>
      <c r="K440" s="62"/>
      <c r="L440" s="62"/>
      <c r="M440" s="62"/>
      <c r="N440" s="62"/>
      <c r="O440" s="62"/>
      <c r="P440" s="62"/>
      <c r="Q440" s="62"/>
      <c r="R440" s="62"/>
      <c r="S440" s="62"/>
      <c r="T440" s="62"/>
      <c r="U440" s="62"/>
      <c r="V440" s="62"/>
      <c r="W440" s="62"/>
      <c r="X440" s="62"/>
      <c r="Y440" s="62"/>
      <c r="Z440" s="62"/>
    </row>
    <row r="441" spans="1:26" ht="14">
      <c r="A441" s="62"/>
      <c r="B441" s="147"/>
      <c r="C441" s="62"/>
      <c r="D441" s="62"/>
      <c r="E441" s="62"/>
      <c r="F441" s="147"/>
      <c r="G441" s="62"/>
      <c r="H441" s="62"/>
      <c r="I441" s="62"/>
      <c r="J441" s="62"/>
      <c r="K441" s="62"/>
      <c r="L441" s="62"/>
      <c r="M441" s="62"/>
      <c r="N441" s="62"/>
      <c r="O441" s="62"/>
      <c r="P441" s="62"/>
      <c r="Q441" s="62"/>
      <c r="R441" s="62"/>
      <c r="S441" s="62"/>
      <c r="T441" s="62"/>
      <c r="U441" s="62"/>
      <c r="V441" s="62"/>
      <c r="W441" s="62"/>
      <c r="X441" s="62"/>
      <c r="Y441" s="62"/>
      <c r="Z441" s="62"/>
    </row>
    <row r="442" spans="1:26" ht="14">
      <c r="A442" s="62"/>
      <c r="B442" s="147"/>
      <c r="C442" s="62"/>
      <c r="D442" s="62"/>
      <c r="E442" s="62"/>
      <c r="F442" s="147"/>
      <c r="G442" s="62"/>
      <c r="H442" s="62"/>
      <c r="I442" s="62"/>
      <c r="J442" s="62"/>
      <c r="K442" s="62"/>
      <c r="L442" s="62"/>
      <c r="M442" s="62"/>
      <c r="N442" s="62"/>
      <c r="O442" s="62"/>
      <c r="P442" s="62"/>
      <c r="Q442" s="62"/>
      <c r="R442" s="62"/>
      <c r="S442" s="62"/>
      <c r="T442" s="62"/>
      <c r="U442" s="62"/>
      <c r="V442" s="62"/>
      <c r="W442" s="62"/>
      <c r="X442" s="62"/>
      <c r="Y442" s="62"/>
      <c r="Z442" s="62"/>
    </row>
    <row r="443" spans="1:26" ht="14">
      <c r="A443" s="62"/>
      <c r="B443" s="147"/>
      <c r="C443" s="62"/>
      <c r="D443" s="62"/>
      <c r="E443" s="62"/>
      <c r="F443" s="147"/>
      <c r="G443" s="62"/>
      <c r="H443" s="62"/>
      <c r="I443" s="62"/>
      <c r="J443" s="62"/>
      <c r="K443" s="62"/>
      <c r="L443" s="62"/>
      <c r="M443" s="62"/>
      <c r="N443" s="62"/>
      <c r="O443" s="62"/>
      <c r="P443" s="62"/>
      <c r="Q443" s="62"/>
      <c r="R443" s="62"/>
      <c r="S443" s="62"/>
      <c r="T443" s="62"/>
      <c r="U443" s="62"/>
      <c r="V443" s="62"/>
      <c r="W443" s="62"/>
      <c r="X443" s="62"/>
      <c r="Y443" s="62"/>
      <c r="Z443" s="62"/>
    </row>
    <row r="444" spans="1:26" ht="14">
      <c r="A444" s="62"/>
      <c r="B444" s="147"/>
      <c r="C444" s="62"/>
      <c r="D444" s="62"/>
      <c r="E444" s="62"/>
      <c r="F444" s="147"/>
      <c r="G444" s="62"/>
      <c r="H444" s="62"/>
      <c r="I444" s="62"/>
      <c r="J444" s="62"/>
      <c r="K444" s="62"/>
      <c r="L444" s="62"/>
      <c r="M444" s="62"/>
      <c r="N444" s="62"/>
      <c r="O444" s="62"/>
      <c r="P444" s="62"/>
      <c r="Q444" s="62"/>
      <c r="R444" s="62"/>
      <c r="S444" s="62"/>
      <c r="T444" s="62"/>
      <c r="U444" s="62"/>
      <c r="V444" s="62"/>
      <c r="W444" s="62"/>
      <c r="X444" s="62"/>
      <c r="Y444" s="62"/>
      <c r="Z444" s="62"/>
    </row>
    <row r="445" spans="1:26" ht="14">
      <c r="A445" s="62"/>
      <c r="B445" s="147"/>
      <c r="C445" s="62"/>
      <c r="D445" s="62"/>
      <c r="E445" s="62"/>
      <c r="F445" s="147"/>
      <c r="G445" s="62"/>
      <c r="H445" s="62"/>
      <c r="I445" s="62"/>
      <c r="J445" s="62"/>
      <c r="K445" s="62"/>
      <c r="L445" s="62"/>
      <c r="M445" s="62"/>
      <c r="N445" s="62"/>
      <c r="O445" s="62"/>
      <c r="P445" s="62"/>
      <c r="Q445" s="62"/>
      <c r="R445" s="62"/>
      <c r="S445" s="62"/>
      <c r="T445" s="62"/>
      <c r="U445" s="62"/>
      <c r="V445" s="62"/>
      <c r="W445" s="62"/>
      <c r="X445" s="62"/>
      <c r="Y445" s="62"/>
      <c r="Z445" s="62"/>
    </row>
    <row r="446" spans="1:26" ht="14">
      <c r="A446" s="62"/>
      <c r="B446" s="147"/>
      <c r="C446" s="62"/>
      <c r="D446" s="62"/>
      <c r="E446" s="62"/>
      <c r="F446" s="147"/>
      <c r="G446" s="62"/>
      <c r="H446" s="62"/>
      <c r="I446" s="62"/>
      <c r="J446" s="62"/>
      <c r="K446" s="62"/>
      <c r="L446" s="62"/>
      <c r="M446" s="62"/>
      <c r="N446" s="62"/>
      <c r="O446" s="62"/>
      <c r="P446" s="62"/>
      <c r="Q446" s="62"/>
      <c r="R446" s="62"/>
      <c r="S446" s="62"/>
      <c r="T446" s="62"/>
      <c r="U446" s="62"/>
      <c r="V446" s="62"/>
      <c r="W446" s="62"/>
      <c r="X446" s="62"/>
      <c r="Y446" s="62"/>
      <c r="Z446" s="62"/>
    </row>
    <row r="447" spans="1:26" ht="14">
      <c r="A447" s="62"/>
      <c r="B447" s="147"/>
      <c r="C447" s="62"/>
      <c r="D447" s="62"/>
      <c r="E447" s="62"/>
      <c r="F447" s="147"/>
      <c r="G447" s="62"/>
      <c r="H447" s="62"/>
      <c r="I447" s="62"/>
      <c r="J447" s="62"/>
      <c r="K447" s="62"/>
      <c r="L447" s="62"/>
      <c r="M447" s="62"/>
      <c r="N447" s="62"/>
      <c r="O447" s="62"/>
      <c r="P447" s="62"/>
      <c r="Q447" s="62"/>
      <c r="R447" s="62"/>
      <c r="S447" s="62"/>
      <c r="T447" s="62"/>
      <c r="U447" s="62"/>
      <c r="V447" s="62"/>
      <c r="W447" s="62"/>
      <c r="X447" s="62"/>
      <c r="Y447" s="62"/>
      <c r="Z447" s="62"/>
    </row>
    <row r="448" spans="1:26" ht="14">
      <c r="A448" s="62"/>
      <c r="B448" s="147"/>
      <c r="C448" s="62"/>
      <c r="D448" s="62"/>
      <c r="E448" s="62"/>
      <c r="F448" s="147"/>
      <c r="G448" s="62"/>
      <c r="H448" s="62"/>
      <c r="I448" s="62"/>
      <c r="J448" s="62"/>
      <c r="K448" s="62"/>
      <c r="L448" s="62"/>
      <c r="M448" s="62"/>
      <c r="N448" s="62"/>
      <c r="O448" s="62"/>
      <c r="P448" s="62"/>
      <c r="Q448" s="62"/>
      <c r="R448" s="62"/>
      <c r="S448" s="62"/>
      <c r="T448" s="62"/>
      <c r="U448" s="62"/>
      <c r="V448" s="62"/>
      <c r="W448" s="62"/>
      <c r="X448" s="62"/>
      <c r="Y448" s="62"/>
      <c r="Z448" s="62"/>
    </row>
    <row r="449" spans="1:26" ht="14">
      <c r="A449" s="62"/>
      <c r="B449" s="147"/>
      <c r="C449" s="62"/>
      <c r="D449" s="62"/>
      <c r="E449" s="62"/>
      <c r="F449" s="147"/>
      <c r="G449" s="62"/>
      <c r="H449" s="62"/>
      <c r="I449" s="62"/>
      <c r="J449" s="62"/>
      <c r="K449" s="62"/>
      <c r="L449" s="62"/>
      <c r="M449" s="62"/>
      <c r="N449" s="62"/>
      <c r="O449" s="62"/>
      <c r="P449" s="62"/>
      <c r="Q449" s="62"/>
      <c r="R449" s="62"/>
      <c r="S449" s="62"/>
      <c r="T449" s="62"/>
      <c r="U449" s="62"/>
      <c r="V449" s="62"/>
      <c r="W449" s="62"/>
      <c r="X449" s="62"/>
      <c r="Y449" s="62"/>
      <c r="Z449" s="62"/>
    </row>
    <row r="450" spans="1:26" ht="14">
      <c r="A450" s="62"/>
      <c r="B450" s="147"/>
      <c r="C450" s="62"/>
      <c r="D450" s="62"/>
      <c r="E450" s="62"/>
      <c r="F450" s="147"/>
      <c r="G450" s="62"/>
      <c r="H450" s="62"/>
      <c r="I450" s="62"/>
      <c r="J450" s="62"/>
      <c r="K450" s="62"/>
      <c r="L450" s="62"/>
      <c r="M450" s="62"/>
      <c r="N450" s="62"/>
      <c r="O450" s="62"/>
      <c r="P450" s="62"/>
      <c r="Q450" s="62"/>
      <c r="R450" s="62"/>
      <c r="S450" s="62"/>
      <c r="T450" s="62"/>
      <c r="U450" s="62"/>
      <c r="V450" s="62"/>
      <c r="W450" s="62"/>
      <c r="X450" s="62"/>
      <c r="Y450" s="62"/>
      <c r="Z450" s="62"/>
    </row>
    <row r="451" spans="1:26" ht="14">
      <c r="A451" s="62"/>
      <c r="B451" s="147"/>
      <c r="C451" s="62"/>
      <c r="D451" s="62"/>
      <c r="E451" s="62"/>
      <c r="F451" s="147"/>
      <c r="G451" s="62"/>
      <c r="H451" s="62"/>
      <c r="I451" s="62"/>
      <c r="J451" s="62"/>
      <c r="K451" s="62"/>
      <c r="L451" s="62"/>
      <c r="M451" s="62"/>
      <c r="N451" s="62"/>
      <c r="O451" s="62"/>
      <c r="P451" s="62"/>
      <c r="Q451" s="62"/>
      <c r="R451" s="62"/>
      <c r="S451" s="62"/>
      <c r="T451" s="62"/>
      <c r="U451" s="62"/>
      <c r="V451" s="62"/>
      <c r="W451" s="62"/>
      <c r="X451" s="62"/>
      <c r="Y451" s="62"/>
      <c r="Z451" s="62"/>
    </row>
    <row r="452" spans="1:26" ht="14">
      <c r="A452" s="62"/>
      <c r="B452" s="147"/>
      <c r="C452" s="62"/>
      <c r="D452" s="62"/>
      <c r="E452" s="62"/>
      <c r="F452" s="147"/>
      <c r="G452" s="62"/>
      <c r="H452" s="62"/>
      <c r="I452" s="62"/>
      <c r="J452" s="62"/>
      <c r="K452" s="62"/>
      <c r="L452" s="62"/>
      <c r="M452" s="62"/>
      <c r="N452" s="62"/>
      <c r="O452" s="62"/>
      <c r="P452" s="62"/>
      <c r="Q452" s="62"/>
      <c r="R452" s="62"/>
      <c r="S452" s="62"/>
      <c r="T452" s="62"/>
      <c r="U452" s="62"/>
      <c r="V452" s="62"/>
      <c r="W452" s="62"/>
      <c r="X452" s="62"/>
      <c r="Y452" s="62"/>
      <c r="Z452" s="62"/>
    </row>
    <row r="453" spans="1:26" ht="14">
      <c r="A453" s="62"/>
      <c r="B453" s="147"/>
      <c r="C453" s="62"/>
      <c r="D453" s="62"/>
      <c r="E453" s="62"/>
      <c r="F453" s="147"/>
      <c r="G453" s="62"/>
      <c r="H453" s="62"/>
      <c r="I453" s="62"/>
      <c r="J453" s="62"/>
      <c r="K453" s="62"/>
      <c r="L453" s="62"/>
      <c r="M453" s="62"/>
      <c r="N453" s="62"/>
      <c r="O453" s="62"/>
      <c r="P453" s="62"/>
      <c r="Q453" s="62"/>
      <c r="R453" s="62"/>
      <c r="S453" s="62"/>
      <c r="T453" s="62"/>
      <c r="U453" s="62"/>
      <c r="V453" s="62"/>
      <c r="W453" s="62"/>
      <c r="X453" s="62"/>
      <c r="Y453" s="62"/>
      <c r="Z453" s="62"/>
    </row>
    <row r="454" spans="1:26" ht="14">
      <c r="A454" s="62"/>
      <c r="B454" s="147"/>
      <c r="C454" s="62"/>
      <c r="D454" s="62"/>
      <c r="E454" s="62"/>
      <c r="F454" s="147"/>
      <c r="G454" s="62"/>
      <c r="H454" s="62"/>
      <c r="I454" s="62"/>
      <c r="J454" s="62"/>
      <c r="K454" s="62"/>
      <c r="L454" s="62"/>
      <c r="M454" s="62"/>
      <c r="N454" s="62"/>
      <c r="O454" s="62"/>
      <c r="P454" s="62"/>
      <c r="Q454" s="62"/>
      <c r="R454" s="62"/>
      <c r="S454" s="62"/>
      <c r="T454" s="62"/>
      <c r="U454" s="62"/>
      <c r="V454" s="62"/>
      <c r="W454" s="62"/>
      <c r="X454" s="62"/>
      <c r="Y454" s="62"/>
      <c r="Z454" s="62"/>
    </row>
    <row r="455" spans="1:26" ht="14">
      <c r="A455" s="62"/>
      <c r="B455" s="147"/>
      <c r="C455" s="62"/>
      <c r="D455" s="62"/>
      <c r="E455" s="62"/>
      <c r="F455" s="147"/>
      <c r="G455" s="62"/>
      <c r="H455" s="62"/>
      <c r="I455" s="62"/>
      <c r="J455" s="62"/>
      <c r="K455" s="62"/>
      <c r="L455" s="62"/>
      <c r="M455" s="62"/>
      <c r="N455" s="62"/>
      <c r="O455" s="62"/>
      <c r="P455" s="62"/>
      <c r="Q455" s="62"/>
      <c r="R455" s="62"/>
      <c r="S455" s="62"/>
      <c r="T455" s="62"/>
      <c r="U455" s="62"/>
      <c r="V455" s="62"/>
      <c r="W455" s="62"/>
      <c r="X455" s="62"/>
      <c r="Y455" s="62"/>
      <c r="Z455" s="62"/>
    </row>
    <row r="456" spans="1:26" ht="14">
      <c r="A456" s="62"/>
      <c r="B456" s="147"/>
      <c r="C456" s="62"/>
      <c r="D456" s="62"/>
      <c r="E456" s="62"/>
      <c r="F456" s="147"/>
      <c r="G456" s="62"/>
      <c r="H456" s="62"/>
      <c r="I456" s="62"/>
      <c r="J456" s="62"/>
      <c r="K456" s="62"/>
      <c r="L456" s="62"/>
      <c r="M456" s="62"/>
      <c r="N456" s="62"/>
      <c r="O456" s="62"/>
      <c r="P456" s="62"/>
      <c r="Q456" s="62"/>
      <c r="R456" s="62"/>
      <c r="S456" s="62"/>
      <c r="T456" s="62"/>
      <c r="U456" s="62"/>
      <c r="V456" s="62"/>
      <c r="W456" s="62"/>
      <c r="X456" s="62"/>
      <c r="Y456" s="62"/>
      <c r="Z456" s="62"/>
    </row>
    <row r="457" spans="1:26" ht="14">
      <c r="A457" s="62"/>
      <c r="B457" s="147"/>
      <c r="C457" s="62"/>
      <c r="D457" s="62"/>
      <c r="E457" s="62"/>
      <c r="F457" s="147"/>
      <c r="G457" s="62"/>
      <c r="H457" s="62"/>
      <c r="I457" s="62"/>
      <c r="J457" s="62"/>
      <c r="K457" s="62"/>
      <c r="L457" s="62"/>
      <c r="M457" s="62"/>
      <c r="N457" s="62"/>
      <c r="O457" s="62"/>
      <c r="P457" s="62"/>
      <c r="Q457" s="62"/>
      <c r="R457" s="62"/>
      <c r="S457" s="62"/>
      <c r="T457" s="62"/>
      <c r="U457" s="62"/>
      <c r="V457" s="62"/>
      <c r="W457" s="62"/>
      <c r="X457" s="62"/>
      <c r="Y457" s="62"/>
      <c r="Z457" s="62"/>
    </row>
    <row r="458" spans="1:26" ht="14">
      <c r="A458" s="62"/>
      <c r="B458" s="147"/>
      <c r="C458" s="62"/>
      <c r="D458" s="62"/>
      <c r="E458" s="62"/>
      <c r="F458" s="147"/>
      <c r="G458" s="62"/>
      <c r="H458" s="62"/>
      <c r="I458" s="62"/>
      <c r="J458" s="62"/>
      <c r="K458" s="62"/>
      <c r="L458" s="62"/>
      <c r="M458" s="62"/>
      <c r="N458" s="62"/>
      <c r="O458" s="62"/>
      <c r="P458" s="62"/>
      <c r="Q458" s="62"/>
      <c r="R458" s="62"/>
      <c r="S458" s="62"/>
      <c r="T458" s="62"/>
      <c r="U458" s="62"/>
      <c r="V458" s="62"/>
      <c r="W458" s="62"/>
      <c r="X458" s="62"/>
      <c r="Y458" s="62"/>
      <c r="Z458" s="62"/>
    </row>
    <row r="459" spans="1:26" ht="14">
      <c r="A459" s="62"/>
      <c r="B459" s="147"/>
      <c r="C459" s="62"/>
      <c r="D459" s="62"/>
      <c r="E459" s="62"/>
      <c r="F459" s="147"/>
      <c r="G459" s="62"/>
      <c r="H459" s="62"/>
      <c r="I459" s="62"/>
      <c r="J459" s="62"/>
      <c r="K459" s="62"/>
      <c r="L459" s="62"/>
      <c r="M459" s="62"/>
      <c r="N459" s="62"/>
      <c r="O459" s="62"/>
      <c r="P459" s="62"/>
      <c r="Q459" s="62"/>
      <c r="R459" s="62"/>
      <c r="S459" s="62"/>
      <c r="T459" s="62"/>
      <c r="U459" s="62"/>
      <c r="V459" s="62"/>
      <c r="W459" s="62"/>
      <c r="X459" s="62"/>
      <c r="Y459" s="62"/>
      <c r="Z459" s="62"/>
    </row>
    <row r="460" spans="1:26" ht="14">
      <c r="A460" s="62"/>
      <c r="B460" s="147"/>
      <c r="C460" s="62"/>
      <c r="D460" s="62"/>
      <c r="E460" s="62"/>
      <c r="F460" s="147"/>
      <c r="G460" s="62"/>
      <c r="H460" s="62"/>
      <c r="I460" s="62"/>
      <c r="J460" s="62"/>
      <c r="K460" s="62"/>
      <c r="L460" s="62"/>
      <c r="M460" s="62"/>
      <c r="N460" s="62"/>
      <c r="O460" s="62"/>
      <c r="P460" s="62"/>
      <c r="Q460" s="62"/>
      <c r="R460" s="62"/>
      <c r="S460" s="62"/>
      <c r="T460" s="62"/>
      <c r="U460" s="62"/>
      <c r="V460" s="62"/>
      <c r="W460" s="62"/>
      <c r="X460" s="62"/>
      <c r="Y460" s="62"/>
      <c r="Z460" s="62"/>
    </row>
    <row r="461" spans="1:26" ht="14">
      <c r="A461" s="62"/>
      <c r="B461" s="147"/>
      <c r="C461" s="62"/>
      <c r="D461" s="62"/>
      <c r="E461" s="62"/>
      <c r="F461" s="147"/>
      <c r="G461" s="62"/>
      <c r="H461" s="62"/>
      <c r="I461" s="62"/>
      <c r="J461" s="62"/>
      <c r="K461" s="62"/>
      <c r="L461" s="62"/>
      <c r="M461" s="62"/>
      <c r="N461" s="62"/>
      <c r="O461" s="62"/>
      <c r="P461" s="62"/>
      <c r="Q461" s="62"/>
      <c r="R461" s="62"/>
      <c r="S461" s="62"/>
      <c r="T461" s="62"/>
      <c r="U461" s="62"/>
      <c r="V461" s="62"/>
      <c r="W461" s="62"/>
      <c r="X461" s="62"/>
      <c r="Y461" s="62"/>
      <c r="Z461" s="62"/>
    </row>
    <row r="462" spans="1:26" ht="14">
      <c r="A462" s="62"/>
      <c r="B462" s="147"/>
      <c r="C462" s="62"/>
      <c r="D462" s="62"/>
      <c r="E462" s="62"/>
      <c r="F462" s="147"/>
      <c r="G462" s="62"/>
      <c r="H462" s="62"/>
      <c r="I462" s="62"/>
      <c r="J462" s="62"/>
      <c r="K462" s="62"/>
      <c r="L462" s="62"/>
      <c r="M462" s="62"/>
      <c r="N462" s="62"/>
      <c r="O462" s="62"/>
      <c r="P462" s="62"/>
      <c r="Q462" s="62"/>
      <c r="R462" s="62"/>
      <c r="S462" s="62"/>
      <c r="T462" s="62"/>
      <c r="U462" s="62"/>
      <c r="V462" s="62"/>
      <c r="W462" s="62"/>
      <c r="X462" s="62"/>
      <c r="Y462" s="62"/>
      <c r="Z462" s="62"/>
    </row>
    <row r="463" spans="1:26" ht="14">
      <c r="A463" s="62"/>
      <c r="B463" s="147"/>
      <c r="C463" s="62"/>
      <c r="D463" s="62"/>
      <c r="E463" s="62"/>
      <c r="F463" s="147"/>
      <c r="G463" s="62"/>
      <c r="H463" s="62"/>
      <c r="I463" s="62"/>
      <c r="J463" s="62"/>
      <c r="K463" s="62"/>
      <c r="L463" s="62"/>
      <c r="M463" s="62"/>
      <c r="N463" s="62"/>
      <c r="O463" s="62"/>
      <c r="P463" s="62"/>
      <c r="Q463" s="62"/>
      <c r="R463" s="62"/>
      <c r="S463" s="62"/>
      <c r="T463" s="62"/>
      <c r="U463" s="62"/>
      <c r="V463" s="62"/>
      <c r="W463" s="62"/>
      <c r="X463" s="62"/>
      <c r="Y463" s="62"/>
      <c r="Z463" s="62"/>
    </row>
    <row r="464" spans="1:26" ht="14">
      <c r="A464" s="62"/>
      <c r="B464" s="147"/>
      <c r="C464" s="62"/>
      <c r="D464" s="62"/>
      <c r="E464" s="62"/>
      <c r="F464" s="147"/>
      <c r="G464" s="62"/>
      <c r="H464" s="62"/>
      <c r="I464" s="62"/>
      <c r="J464" s="62"/>
      <c r="K464" s="62"/>
      <c r="L464" s="62"/>
      <c r="M464" s="62"/>
      <c r="N464" s="62"/>
      <c r="O464" s="62"/>
      <c r="P464" s="62"/>
      <c r="Q464" s="62"/>
      <c r="R464" s="62"/>
      <c r="S464" s="62"/>
      <c r="T464" s="62"/>
      <c r="U464" s="62"/>
      <c r="V464" s="62"/>
      <c r="W464" s="62"/>
      <c r="X464" s="62"/>
      <c r="Y464" s="62"/>
      <c r="Z464" s="62"/>
    </row>
    <row r="465" spans="1:26" ht="14">
      <c r="A465" s="62"/>
      <c r="B465" s="147"/>
      <c r="C465" s="62"/>
      <c r="D465" s="62"/>
      <c r="E465" s="62"/>
      <c r="F465" s="147"/>
      <c r="G465" s="62"/>
      <c r="H465" s="62"/>
      <c r="I465" s="62"/>
      <c r="J465" s="62"/>
      <c r="K465" s="62"/>
      <c r="L465" s="62"/>
      <c r="M465" s="62"/>
      <c r="N465" s="62"/>
      <c r="O465" s="62"/>
      <c r="P465" s="62"/>
      <c r="Q465" s="62"/>
      <c r="R465" s="62"/>
      <c r="S465" s="62"/>
      <c r="T465" s="62"/>
      <c r="U465" s="62"/>
      <c r="V465" s="62"/>
      <c r="W465" s="62"/>
      <c r="X465" s="62"/>
      <c r="Y465" s="62"/>
      <c r="Z465" s="62"/>
    </row>
    <row r="466" spans="1:26" ht="14">
      <c r="A466" s="62"/>
      <c r="B466" s="147"/>
      <c r="C466" s="62"/>
      <c r="D466" s="62"/>
      <c r="E466" s="62"/>
      <c r="F466" s="147"/>
      <c r="G466" s="62"/>
      <c r="H466" s="62"/>
      <c r="I466" s="62"/>
      <c r="J466" s="62"/>
      <c r="K466" s="62"/>
      <c r="L466" s="62"/>
      <c r="M466" s="62"/>
      <c r="N466" s="62"/>
      <c r="O466" s="62"/>
      <c r="P466" s="62"/>
      <c r="Q466" s="62"/>
      <c r="R466" s="62"/>
      <c r="S466" s="62"/>
      <c r="T466" s="62"/>
      <c r="U466" s="62"/>
      <c r="V466" s="62"/>
      <c r="W466" s="62"/>
      <c r="X466" s="62"/>
      <c r="Y466" s="62"/>
      <c r="Z466" s="62"/>
    </row>
    <row r="467" spans="1:26" ht="14">
      <c r="A467" s="62"/>
      <c r="B467" s="147"/>
      <c r="C467" s="62"/>
      <c r="D467" s="62"/>
      <c r="E467" s="62"/>
      <c r="F467" s="147"/>
      <c r="G467" s="62"/>
      <c r="H467" s="62"/>
      <c r="I467" s="62"/>
      <c r="J467" s="62"/>
      <c r="K467" s="62"/>
      <c r="L467" s="62"/>
      <c r="M467" s="62"/>
      <c r="N467" s="62"/>
      <c r="O467" s="62"/>
      <c r="P467" s="62"/>
      <c r="Q467" s="62"/>
      <c r="R467" s="62"/>
      <c r="S467" s="62"/>
      <c r="T467" s="62"/>
      <c r="U467" s="62"/>
      <c r="V467" s="62"/>
      <c r="W467" s="62"/>
      <c r="X467" s="62"/>
      <c r="Y467" s="62"/>
      <c r="Z467" s="62"/>
    </row>
    <row r="468" spans="1:26" ht="14">
      <c r="A468" s="62"/>
      <c r="B468" s="147"/>
      <c r="C468" s="62"/>
      <c r="D468" s="62"/>
      <c r="E468" s="62"/>
      <c r="F468" s="147"/>
      <c r="G468" s="62"/>
      <c r="H468" s="62"/>
      <c r="I468" s="62"/>
      <c r="J468" s="62"/>
      <c r="K468" s="62"/>
      <c r="L468" s="62"/>
      <c r="M468" s="62"/>
      <c r="N468" s="62"/>
      <c r="O468" s="62"/>
      <c r="P468" s="62"/>
      <c r="Q468" s="62"/>
      <c r="R468" s="62"/>
      <c r="S468" s="62"/>
      <c r="T468" s="62"/>
      <c r="U468" s="62"/>
      <c r="V468" s="62"/>
      <c r="W468" s="62"/>
      <c r="X468" s="62"/>
      <c r="Y468" s="62"/>
      <c r="Z468" s="62"/>
    </row>
    <row r="469" spans="1:26" ht="14">
      <c r="A469" s="62"/>
      <c r="B469" s="147"/>
      <c r="C469" s="62"/>
      <c r="D469" s="62"/>
      <c r="E469" s="62"/>
      <c r="F469" s="147"/>
      <c r="G469" s="62"/>
      <c r="H469" s="62"/>
      <c r="I469" s="62"/>
      <c r="J469" s="62"/>
      <c r="K469" s="62"/>
      <c r="L469" s="62"/>
      <c r="M469" s="62"/>
      <c r="N469" s="62"/>
      <c r="O469" s="62"/>
      <c r="P469" s="62"/>
      <c r="Q469" s="62"/>
      <c r="R469" s="62"/>
      <c r="S469" s="62"/>
      <c r="T469" s="62"/>
      <c r="U469" s="62"/>
      <c r="V469" s="62"/>
      <c r="W469" s="62"/>
      <c r="X469" s="62"/>
      <c r="Y469" s="62"/>
      <c r="Z469" s="62"/>
    </row>
    <row r="470" spans="1:26" ht="14">
      <c r="A470" s="62"/>
      <c r="B470" s="147"/>
      <c r="C470" s="62"/>
      <c r="D470" s="62"/>
      <c r="E470" s="62"/>
      <c r="F470" s="147"/>
      <c r="G470" s="62"/>
      <c r="H470" s="62"/>
      <c r="I470" s="62"/>
      <c r="J470" s="62"/>
      <c r="K470" s="62"/>
      <c r="L470" s="62"/>
      <c r="M470" s="62"/>
      <c r="N470" s="62"/>
      <c r="O470" s="62"/>
      <c r="P470" s="62"/>
      <c r="Q470" s="62"/>
      <c r="R470" s="62"/>
      <c r="S470" s="62"/>
      <c r="T470" s="62"/>
      <c r="U470" s="62"/>
      <c r="V470" s="62"/>
      <c r="W470" s="62"/>
      <c r="X470" s="62"/>
      <c r="Y470" s="62"/>
      <c r="Z470" s="62"/>
    </row>
    <row r="471" spans="1:26" ht="14">
      <c r="A471" s="62"/>
      <c r="B471" s="147"/>
      <c r="C471" s="62"/>
      <c r="D471" s="62"/>
      <c r="E471" s="62"/>
      <c r="F471" s="147"/>
      <c r="G471" s="62"/>
      <c r="H471" s="62"/>
      <c r="I471" s="62"/>
      <c r="J471" s="62"/>
      <c r="K471" s="62"/>
      <c r="L471" s="62"/>
      <c r="M471" s="62"/>
      <c r="N471" s="62"/>
      <c r="O471" s="62"/>
      <c r="P471" s="62"/>
      <c r="Q471" s="62"/>
      <c r="R471" s="62"/>
      <c r="S471" s="62"/>
      <c r="T471" s="62"/>
      <c r="U471" s="62"/>
      <c r="V471" s="62"/>
      <c r="W471" s="62"/>
      <c r="X471" s="62"/>
      <c r="Y471" s="62"/>
      <c r="Z471" s="62"/>
    </row>
    <row r="472" spans="1:26" ht="14">
      <c r="A472" s="62"/>
      <c r="B472" s="147"/>
      <c r="C472" s="62"/>
      <c r="D472" s="62"/>
      <c r="E472" s="62"/>
      <c r="F472" s="147"/>
      <c r="G472" s="62"/>
      <c r="H472" s="62"/>
      <c r="I472" s="62"/>
      <c r="J472" s="62"/>
      <c r="K472" s="62"/>
      <c r="L472" s="62"/>
      <c r="M472" s="62"/>
      <c r="N472" s="62"/>
      <c r="O472" s="62"/>
      <c r="P472" s="62"/>
      <c r="Q472" s="62"/>
      <c r="R472" s="62"/>
      <c r="S472" s="62"/>
      <c r="T472" s="62"/>
      <c r="U472" s="62"/>
      <c r="V472" s="62"/>
      <c r="W472" s="62"/>
      <c r="X472" s="62"/>
      <c r="Y472" s="62"/>
      <c r="Z472" s="62"/>
    </row>
    <row r="473" spans="1:26" ht="14">
      <c r="A473" s="62"/>
      <c r="B473" s="147"/>
      <c r="C473" s="62"/>
      <c r="D473" s="62"/>
      <c r="E473" s="62"/>
      <c r="F473" s="147"/>
      <c r="G473" s="62"/>
      <c r="H473" s="62"/>
      <c r="I473" s="62"/>
      <c r="J473" s="62"/>
      <c r="K473" s="62"/>
      <c r="L473" s="62"/>
      <c r="M473" s="62"/>
      <c r="N473" s="62"/>
      <c r="O473" s="62"/>
      <c r="P473" s="62"/>
      <c r="Q473" s="62"/>
      <c r="R473" s="62"/>
      <c r="S473" s="62"/>
      <c r="T473" s="62"/>
      <c r="U473" s="62"/>
      <c r="V473" s="62"/>
      <c r="W473" s="62"/>
      <c r="X473" s="62"/>
      <c r="Y473" s="62"/>
      <c r="Z473" s="62"/>
    </row>
    <row r="474" spans="1:26" ht="14">
      <c r="A474" s="62"/>
      <c r="B474" s="147"/>
      <c r="C474" s="62"/>
      <c r="D474" s="62"/>
      <c r="E474" s="62"/>
      <c r="F474" s="147"/>
      <c r="G474" s="62"/>
      <c r="H474" s="62"/>
      <c r="I474" s="62"/>
      <c r="J474" s="62"/>
      <c r="K474" s="62"/>
      <c r="L474" s="62"/>
      <c r="M474" s="62"/>
      <c r="N474" s="62"/>
      <c r="O474" s="62"/>
      <c r="P474" s="62"/>
      <c r="Q474" s="62"/>
      <c r="R474" s="62"/>
      <c r="S474" s="62"/>
      <c r="T474" s="62"/>
      <c r="U474" s="62"/>
      <c r="V474" s="62"/>
      <c r="W474" s="62"/>
      <c r="X474" s="62"/>
      <c r="Y474" s="62"/>
      <c r="Z474" s="62"/>
    </row>
    <row r="475" spans="1:26" ht="14">
      <c r="A475" s="62"/>
      <c r="B475" s="147"/>
      <c r="C475" s="62"/>
      <c r="D475" s="62"/>
      <c r="E475" s="62"/>
      <c r="F475" s="147"/>
      <c r="G475" s="62"/>
      <c r="H475" s="62"/>
      <c r="I475" s="62"/>
      <c r="J475" s="62"/>
      <c r="K475" s="62"/>
      <c r="L475" s="62"/>
      <c r="M475" s="62"/>
      <c r="N475" s="62"/>
      <c r="O475" s="62"/>
      <c r="P475" s="62"/>
      <c r="Q475" s="62"/>
      <c r="R475" s="62"/>
      <c r="S475" s="62"/>
      <c r="T475" s="62"/>
      <c r="U475" s="62"/>
      <c r="V475" s="62"/>
      <c r="W475" s="62"/>
      <c r="X475" s="62"/>
      <c r="Y475" s="62"/>
      <c r="Z475" s="62"/>
    </row>
    <row r="476" spans="1:26" ht="14">
      <c r="A476" s="62"/>
      <c r="B476" s="147"/>
      <c r="C476" s="62"/>
      <c r="D476" s="62"/>
      <c r="E476" s="62"/>
      <c r="F476" s="147"/>
      <c r="G476" s="62"/>
      <c r="H476" s="62"/>
      <c r="I476" s="62"/>
      <c r="J476" s="62"/>
      <c r="K476" s="62"/>
      <c r="L476" s="62"/>
      <c r="M476" s="62"/>
      <c r="N476" s="62"/>
      <c r="O476" s="62"/>
      <c r="P476" s="62"/>
      <c r="Q476" s="62"/>
      <c r="R476" s="62"/>
      <c r="S476" s="62"/>
      <c r="T476" s="62"/>
      <c r="U476" s="62"/>
      <c r="V476" s="62"/>
      <c r="W476" s="62"/>
      <c r="X476" s="62"/>
      <c r="Y476" s="62"/>
      <c r="Z476" s="62"/>
    </row>
    <row r="477" spans="1:26" ht="14">
      <c r="A477" s="62"/>
      <c r="B477" s="147"/>
      <c r="C477" s="62"/>
      <c r="D477" s="62"/>
      <c r="E477" s="62"/>
      <c r="F477" s="147"/>
      <c r="G477" s="62"/>
      <c r="H477" s="62"/>
      <c r="I477" s="62"/>
      <c r="J477" s="62"/>
      <c r="K477" s="62"/>
      <c r="L477" s="62"/>
      <c r="M477" s="62"/>
      <c r="N477" s="62"/>
      <c r="O477" s="62"/>
      <c r="P477" s="62"/>
      <c r="Q477" s="62"/>
      <c r="R477" s="62"/>
      <c r="S477" s="62"/>
      <c r="T477" s="62"/>
      <c r="U477" s="62"/>
      <c r="V477" s="62"/>
      <c r="W477" s="62"/>
      <c r="X477" s="62"/>
      <c r="Y477" s="62"/>
      <c r="Z477" s="62"/>
    </row>
    <row r="478" spans="1:26" ht="14">
      <c r="A478" s="62"/>
      <c r="B478" s="147"/>
      <c r="C478" s="62"/>
      <c r="D478" s="62"/>
      <c r="E478" s="62"/>
      <c r="F478" s="147"/>
      <c r="G478" s="62"/>
      <c r="H478" s="62"/>
      <c r="I478" s="62"/>
      <c r="J478" s="62"/>
      <c r="K478" s="62"/>
      <c r="L478" s="62"/>
      <c r="M478" s="62"/>
      <c r="N478" s="62"/>
      <c r="O478" s="62"/>
      <c r="P478" s="62"/>
      <c r="Q478" s="62"/>
      <c r="R478" s="62"/>
      <c r="S478" s="62"/>
      <c r="T478" s="62"/>
      <c r="U478" s="62"/>
      <c r="V478" s="62"/>
      <c r="W478" s="62"/>
      <c r="X478" s="62"/>
      <c r="Y478" s="62"/>
      <c r="Z478" s="62"/>
    </row>
    <row r="479" spans="1:26" ht="14">
      <c r="A479" s="62"/>
      <c r="B479" s="147"/>
      <c r="C479" s="62"/>
      <c r="D479" s="62"/>
      <c r="E479" s="62"/>
      <c r="F479" s="147"/>
      <c r="G479" s="62"/>
      <c r="H479" s="62"/>
      <c r="I479" s="62"/>
      <c r="J479" s="62"/>
      <c r="K479" s="62"/>
      <c r="L479" s="62"/>
      <c r="M479" s="62"/>
      <c r="N479" s="62"/>
      <c r="O479" s="62"/>
      <c r="P479" s="62"/>
      <c r="Q479" s="62"/>
      <c r="R479" s="62"/>
      <c r="S479" s="62"/>
      <c r="T479" s="62"/>
      <c r="U479" s="62"/>
      <c r="V479" s="62"/>
      <c r="W479" s="62"/>
      <c r="X479" s="62"/>
      <c r="Y479" s="62"/>
      <c r="Z479" s="62"/>
    </row>
    <row r="480" spans="1:26" ht="14">
      <c r="A480" s="62"/>
      <c r="B480" s="147"/>
      <c r="C480" s="62"/>
      <c r="D480" s="62"/>
      <c r="E480" s="62"/>
      <c r="F480" s="147"/>
      <c r="G480" s="62"/>
      <c r="H480" s="62"/>
      <c r="I480" s="62"/>
      <c r="J480" s="62"/>
      <c r="K480" s="62"/>
      <c r="L480" s="62"/>
      <c r="M480" s="62"/>
      <c r="N480" s="62"/>
      <c r="O480" s="62"/>
      <c r="P480" s="62"/>
      <c r="Q480" s="62"/>
      <c r="R480" s="62"/>
      <c r="S480" s="62"/>
      <c r="T480" s="62"/>
      <c r="U480" s="62"/>
      <c r="V480" s="62"/>
      <c r="W480" s="62"/>
      <c r="X480" s="62"/>
      <c r="Y480" s="62"/>
      <c r="Z480" s="62"/>
    </row>
    <row r="481" spans="1:26" ht="14">
      <c r="A481" s="62"/>
      <c r="B481" s="147"/>
      <c r="C481" s="62"/>
      <c r="D481" s="62"/>
      <c r="E481" s="62"/>
      <c r="F481" s="147"/>
      <c r="G481" s="62"/>
      <c r="H481" s="62"/>
      <c r="I481" s="62"/>
      <c r="J481" s="62"/>
      <c r="K481" s="62"/>
      <c r="L481" s="62"/>
      <c r="M481" s="62"/>
      <c r="N481" s="62"/>
      <c r="O481" s="62"/>
      <c r="P481" s="62"/>
      <c r="Q481" s="62"/>
      <c r="R481" s="62"/>
      <c r="S481" s="62"/>
      <c r="T481" s="62"/>
      <c r="U481" s="62"/>
      <c r="V481" s="62"/>
      <c r="W481" s="62"/>
      <c r="X481" s="62"/>
      <c r="Y481" s="62"/>
      <c r="Z481" s="62"/>
    </row>
    <row r="482" spans="1:26" ht="14">
      <c r="A482" s="62"/>
      <c r="B482" s="147"/>
      <c r="C482" s="62"/>
      <c r="D482" s="62"/>
      <c r="E482" s="62"/>
      <c r="F482" s="147"/>
      <c r="G482" s="62"/>
      <c r="H482" s="62"/>
      <c r="I482" s="62"/>
      <c r="J482" s="62"/>
      <c r="K482" s="62"/>
      <c r="L482" s="62"/>
      <c r="M482" s="62"/>
      <c r="N482" s="62"/>
      <c r="O482" s="62"/>
      <c r="P482" s="62"/>
      <c r="Q482" s="62"/>
      <c r="R482" s="62"/>
      <c r="S482" s="62"/>
      <c r="T482" s="62"/>
      <c r="U482" s="62"/>
      <c r="V482" s="62"/>
      <c r="W482" s="62"/>
      <c r="X482" s="62"/>
      <c r="Y482" s="62"/>
      <c r="Z482" s="62"/>
    </row>
    <row r="483" spans="1:26" ht="14">
      <c r="A483" s="62"/>
      <c r="B483" s="147"/>
      <c r="C483" s="62"/>
      <c r="D483" s="62"/>
      <c r="E483" s="62"/>
      <c r="F483" s="147"/>
      <c r="G483" s="62"/>
      <c r="H483" s="62"/>
      <c r="I483" s="62"/>
      <c r="J483" s="62"/>
      <c r="K483" s="62"/>
      <c r="L483" s="62"/>
      <c r="M483" s="62"/>
      <c r="N483" s="62"/>
      <c r="O483" s="62"/>
      <c r="P483" s="62"/>
      <c r="Q483" s="62"/>
      <c r="R483" s="62"/>
      <c r="S483" s="62"/>
      <c r="T483" s="62"/>
      <c r="U483" s="62"/>
      <c r="V483" s="62"/>
      <c r="W483" s="62"/>
      <c r="X483" s="62"/>
      <c r="Y483" s="62"/>
      <c r="Z483" s="62"/>
    </row>
    <row r="484" spans="1:26" ht="14">
      <c r="A484" s="62"/>
      <c r="B484" s="147"/>
      <c r="C484" s="62"/>
      <c r="D484" s="62"/>
      <c r="E484" s="62"/>
      <c r="F484" s="147"/>
      <c r="G484" s="62"/>
      <c r="H484" s="62"/>
      <c r="I484" s="62"/>
      <c r="J484" s="62"/>
      <c r="K484" s="62"/>
      <c r="L484" s="62"/>
      <c r="M484" s="62"/>
      <c r="N484" s="62"/>
      <c r="O484" s="62"/>
      <c r="P484" s="62"/>
      <c r="Q484" s="62"/>
      <c r="R484" s="62"/>
      <c r="S484" s="62"/>
      <c r="T484" s="62"/>
      <c r="U484" s="62"/>
      <c r="V484" s="62"/>
      <c r="W484" s="62"/>
      <c r="X484" s="62"/>
      <c r="Y484" s="62"/>
      <c r="Z484" s="62"/>
    </row>
    <row r="485" spans="1:26" ht="14">
      <c r="A485" s="62"/>
      <c r="B485" s="147"/>
      <c r="C485" s="62"/>
      <c r="D485" s="62"/>
      <c r="E485" s="62"/>
      <c r="F485" s="147"/>
      <c r="G485" s="62"/>
      <c r="H485" s="62"/>
      <c r="I485" s="62"/>
      <c r="J485" s="62"/>
      <c r="K485" s="62"/>
      <c r="L485" s="62"/>
      <c r="M485" s="62"/>
      <c r="N485" s="62"/>
      <c r="O485" s="62"/>
      <c r="P485" s="62"/>
      <c r="Q485" s="62"/>
      <c r="R485" s="62"/>
      <c r="S485" s="62"/>
      <c r="T485" s="62"/>
      <c r="U485" s="62"/>
      <c r="V485" s="62"/>
      <c r="W485" s="62"/>
      <c r="X485" s="62"/>
      <c r="Y485" s="62"/>
      <c r="Z485" s="62"/>
    </row>
    <row r="486" spans="1:26" ht="14">
      <c r="A486" s="62"/>
      <c r="B486" s="147"/>
      <c r="C486" s="62"/>
      <c r="D486" s="62"/>
      <c r="E486" s="62"/>
      <c r="F486" s="147"/>
      <c r="G486" s="62"/>
      <c r="H486" s="62"/>
      <c r="I486" s="62"/>
      <c r="J486" s="62"/>
      <c r="K486" s="62"/>
      <c r="L486" s="62"/>
      <c r="M486" s="62"/>
      <c r="N486" s="62"/>
      <c r="O486" s="62"/>
      <c r="P486" s="62"/>
      <c r="Q486" s="62"/>
      <c r="R486" s="62"/>
      <c r="S486" s="62"/>
      <c r="T486" s="62"/>
      <c r="U486" s="62"/>
      <c r="V486" s="62"/>
      <c r="W486" s="62"/>
      <c r="X486" s="62"/>
      <c r="Y486" s="62"/>
      <c r="Z486" s="62"/>
    </row>
    <row r="487" spans="1:26" ht="14">
      <c r="A487" s="62"/>
      <c r="B487" s="147"/>
      <c r="C487" s="62"/>
      <c r="D487" s="62"/>
      <c r="E487" s="62"/>
      <c r="F487" s="147"/>
      <c r="G487" s="62"/>
      <c r="H487" s="62"/>
      <c r="I487" s="62"/>
      <c r="J487" s="62"/>
      <c r="K487" s="62"/>
      <c r="L487" s="62"/>
      <c r="M487" s="62"/>
      <c r="N487" s="62"/>
      <c r="O487" s="62"/>
      <c r="P487" s="62"/>
      <c r="Q487" s="62"/>
      <c r="R487" s="62"/>
      <c r="S487" s="62"/>
      <c r="T487" s="62"/>
      <c r="U487" s="62"/>
      <c r="V487" s="62"/>
      <c r="W487" s="62"/>
      <c r="X487" s="62"/>
      <c r="Y487" s="62"/>
      <c r="Z487" s="62"/>
    </row>
    <row r="488" spans="1:26" ht="14">
      <c r="A488" s="62"/>
      <c r="B488" s="147"/>
      <c r="C488" s="62"/>
      <c r="D488" s="62"/>
      <c r="E488" s="62"/>
      <c r="F488" s="147"/>
      <c r="G488" s="62"/>
      <c r="H488" s="62"/>
      <c r="I488" s="62"/>
      <c r="J488" s="62"/>
      <c r="K488" s="62"/>
      <c r="L488" s="62"/>
      <c r="M488" s="62"/>
      <c r="N488" s="62"/>
      <c r="O488" s="62"/>
      <c r="P488" s="62"/>
      <c r="Q488" s="62"/>
      <c r="R488" s="62"/>
      <c r="S488" s="62"/>
      <c r="T488" s="62"/>
      <c r="U488" s="62"/>
      <c r="V488" s="62"/>
      <c r="W488" s="62"/>
      <c r="X488" s="62"/>
      <c r="Y488" s="62"/>
      <c r="Z488" s="62"/>
    </row>
    <row r="489" spans="1:26" ht="14">
      <c r="A489" s="62"/>
      <c r="B489" s="147"/>
      <c r="C489" s="62"/>
      <c r="D489" s="62"/>
      <c r="E489" s="62"/>
      <c r="F489" s="147"/>
      <c r="G489" s="62"/>
      <c r="H489" s="62"/>
      <c r="I489" s="62"/>
      <c r="J489" s="62"/>
      <c r="K489" s="62"/>
      <c r="L489" s="62"/>
      <c r="M489" s="62"/>
      <c r="N489" s="62"/>
      <c r="O489" s="62"/>
      <c r="P489" s="62"/>
      <c r="Q489" s="62"/>
      <c r="R489" s="62"/>
      <c r="S489" s="62"/>
      <c r="T489" s="62"/>
      <c r="U489" s="62"/>
      <c r="V489" s="62"/>
      <c r="W489" s="62"/>
      <c r="X489" s="62"/>
      <c r="Y489" s="62"/>
      <c r="Z489" s="62"/>
    </row>
    <row r="490" spans="1:26" ht="14">
      <c r="A490" s="62"/>
      <c r="B490" s="147"/>
      <c r="C490" s="62"/>
      <c r="D490" s="62"/>
      <c r="E490" s="62"/>
      <c r="F490" s="147"/>
      <c r="G490" s="62"/>
      <c r="H490" s="62"/>
      <c r="I490" s="62"/>
      <c r="J490" s="62"/>
      <c r="K490" s="62"/>
      <c r="L490" s="62"/>
      <c r="M490" s="62"/>
      <c r="N490" s="62"/>
      <c r="O490" s="62"/>
      <c r="P490" s="62"/>
      <c r="Q490" s="62"/>
      <c r="R490" s="62"/>
      <c r="S490" s="62"/>
      <c r="T490" s="62"/>
      <c r="U490" s="62"/>
      <c r="V490" s="62"/>
      <c r="W490" s="62"/>
      <c r="X490" s="62"/>
      <c r="Y490" s="62"/>
      <c r="Z490" s="62"/>
    </row>
    <row r="491" spans="1:26" ht="14">
      <c r="A491" s="62"/>
      <c r="B491" s="147"/>
      <c r="C491" s="62"/>
      <c r="D491" s="62"/>
      <c r="E491" s="62"/>
      <c r="F491" s="147"/>
      <c r="G491" s="62"/>
      <c r="H491" s="62"/>
      <c r="I491" s="62"/>
      <c r="J491" s="62"/>
      <c r="K491" s="62"/>
      <c r="L491" s="62"/>
      <c r="M491" s="62"/>
      <c r="N491" s="62"/>
      <c r="O491" s="62"/>
      <c r="P491" s="62"/>
      <c r="Q491" s="62"/>
      <c r="R491" s="62"/>
      <c r="S491" s="62"/>
      <c r="T491" s="62"/>
      <c r="U491" s="62"/>
      <c r="V491" s="62"/>
      <c r="W491" s="62"/>
      <c r="X491" s="62"/>
      <c r="Y491" s="62"/>
      <c r="Z491" s="62"/>
    </row>
    <row r="492" spans="1:26" ht="14">
      <c r="A492" s="62"/>
      <c r="B492" s="147"/>
      <c r="C492" s="62"/>
      <c r="D492" s="62"/>
      <c r="E492" s="62"/>
      <c r="F492" s="147"/>
      <c r="G492" s="62"/>
      <c r="H492" s="62"/>
      <c r="I492" s="62"/>
      <c r="J492" s="62"/>
      <c r="K492" s="62"/>
      <c r="L492" s="62"/>
      <c r="M492" s="62"/>
      <c r="N492" s="62"/>
      <c r="O492" s="62"/>
      <c r="P492" s="62"/>
      <c r="Q492" s="62"/>
      <c r="R492" s="62"/>
      <c r="S492" s="62"/>
      <c r="T492" s="62"/>
      <c r="U492" s="62"/>
      <c r="V492" s="62"/>
      <c r="W492" s="62"/>
      <c r="X492" s="62"/>
      <c r="Y492" s="62"/>
      <c r="Z492" s="62"/>
    </row>
    <row r="493" spans="1:26" ht="14">
      <c r="A493" s="62"/>
      <c r="B493" s="147"/>
      <c r="C493" s="62"/>
      <c r="D493" s="62"/>
      <c r="E493" s="62"/>
      <c r="F493" s="147"/>
      <c r="G493" s="62"/>
      <c r="H493" s="62"/>
      <c r="I493" s="62"/>
      <c r="J493" s="62"/>
      <c r="K493" s="62"/>
      <c r="L493" s="62"/>
      <c r="M493" s="62"/>
      <c r="N493" s="62"/>
      <c r="O493" s="62"/>
      <c r="P493" s="62"/>
      <c r="Q493" s="62"/>
      <c r="R493" s="62"/>
      <c r="S493" s="62"/>
      <c r="T493" s="62"/>
      <c r="U493" s="62"/>
      <c r="V493" s="62"/>
      <c r="W493" s="62"/>
      <c r="X493" s="62"/>
      <c r="Y493" s="62"/>
      <c r="Z493" s="62"/>
    </row>
    <row r="494" spans="1:26" ht="14">
      <c r="A494" s="62"/>
      <c r="B494" s="147"/>
      <c r="C494" s="62"/>
      <c r="D494" s="62"/>
      <c r="E494" s="62"/>
      <c r="F494" s="147"/>
      <c r="G494" s="62"/>
      <c r="H494" s="62"/>
      <c r="I494" s="62"/>
      <c r="J494" s="62"/>
      <c r="K494" s="62"/>
      <c r="L494" s="62"/>
      <c r="M494" s="62"/>
      <c r="N494" s="62"/>
      <c r="O494" s="62"/>
      <c r="P494" s="62"/>
      <c r="Q494" s="62"/>
      <c r="R494" s="62"/>
      <c r="S494" s="62"/>
      <c r="T494" s="62"/>
      <c r="U494" s="62"/>
      <c r="V494" s="62"/>
      <c r="W494" s="62"/>
      <c r="X494" s="62"/>
      <c r="Y494" s="62"/>
      <c r="Z494" s="62"/>
    </row>
    <row r="495" spans="1:26" ht="14">
      <c r="A495" s="62"/>
      <c r="B495" s="147"/>
      <c r="C495" s="62"/>
      <c r="D495" s="62"/>
      <c r="E495" s="62"/>
      <c r="F495" s="147"/>
      <c r="G495" s="62"/>
      <c r="H495" s="62"/>
      <c r="I495" s="62"/>
      <c r="J495" s="62"/>
      <c r="K495" s="62"/>
      <c r="L495" s="62"/>
      <c r="M495" s="62"/>
      <c r="N495" s="62"/>
      <c r="O495" s="62"/>
      <c r="P495" s="62"/>
      <c r="Q495" s="62"/>
      <c r="R495" s="62"/>
      <c r="S495" s="62"/>
      <c r="T495" s="62"/>
      <c r="U495" s="62"/>
      <c r="V495" s="62"/>
      <c r="W495" s="62"/>
      <c r="X495" s="62"/>
      <c r="Y495" s="62"/>
      <c r="Z495" s="62"/>
    </row>
    <row r="496" spans="1:26" ht="14">
      <c r="A496" s="62"/>
      <c r="B496" s="147"/>
      <c r="C496" s="62"/>
      <c r="D496" s="62"/>
      <c r="E496" s="62"/>
      <c r="F496" s="147"/>
      <c r="G496" s="62"/>
      <c r="H496" s="62"/>
      <c r="I496" s="62"/>
      <c r="J496" s="62"/>
      <c r="K496" s="62"/>
      <c r="L496" s="62"/>
      <c r="M496" s="62"/>
      <c r="N496" s="62"/>
      <c r="O496" s="62"/>
      <c r="P496" s="62"/>
      <c r="Q496" s="62"/>
      <c r="R496" s="62"/>
      <c r="S496" s="62"/>
      <c r="T496" s="62"/>
      <c r="U496" s="62"/>
      <c r="V496" s="62"/>
      <c r="W496" s="62"/>
      <c r="X496" s="62"/>
      <c r="Y496" s="62"/>
      <c r="Z496" s="62"/>
    </row>
    <row r="497" spans="1:26" ht="14">
      <c r="A497" s="62"/>
      <c r="B497" s="147"/>
      <c r="C497" s="62"/>
      <c r="D497" s="62"/>
      <c r="E497" s="62"/>
      <c r="F497" s="147"/>
      <c r="G497" s="62"/>
      <c r="H497" s="62"/>
      <c r="I497" s="62"/>
      <c r="J497" s="62"/>
      <c r="K497" s="62"/>
      <c r="L497" s="62"/>
      <c r="M497" s="62"/>
      <c r="N497" s="62"/>
      <c r="O497" s="62"/>
      <c r="P497" s="62"/>
      <c r="Q497" s="62"/>
      <c r="R497" s="62"/>
      <c r="S497" s="62"/>
      <c r="T497" s="62"/>
      <c r="U497" s="62"/>
      <c r="V497" s="62"/>
      <c r="W497" s="62"/>
      <c r="X497" s="62"/>
      <c r="Y497" s="62"/>
      <c r="Z497" s="62"/>
    </row>
    <row r="498" spans="1:26" ht="14">
      <c r="A498" s="62"/>
      <c r="B498" s="147"/>
      <c r="C498" s="62"/>
      <c r="D498" s="62"/>
      <c r="E498" s="62"/>
      <c r="F498" s="147"/>
      <c r="G498" s="62"/>
      <c r="H498" s="62"/>
      <c r="I498" s="62"/>
      <c r="J498" s="62"/>
      <c r="K498" s="62"/>
      <c r="L498" s="62"/>
      <c r="M498" s="62"/>
      <c r="N498" s="62"/>
      <c r="O498" s="62"/>
      <c r="P498" s="62"/>
      <c r="Q498" s="62"/>
      <c r="R498" s="62"/>
      <c r="S498" s="62"/>
      <c r="T498" s="62"/>
      <c r="U498" s="62"/>
      <c r="V498" s="62"/>
      <c r="W498" s="62"/>
      <c r="X498" s="62"/>
      <c r="Y498" s="62"/>
      <c r="Z498" s="62"/>
    </row>
    <row r="499" spans="1:26" ht="14">
      <c r="A499" s="62"/>
      <c r="B499" s="147"/>
      <c r="C499" s="62"/>
      <c r="D499" s="62"/>
      <c r="E499" s="62"/>
      <c r="F499" s="147"/>
      <c r="G499" s="62"/>
      <c r="H499" s="62"/>
      <c r="I499" s="62"/>
      <c r="J499" s="62"/>
      <c r="K499" s="62"/>
      <c r="L499" s="62"/>
      <c r="M499" s="62"/>
      <c r="N499" s="62"/>
      <c r="O499" s="62"/>
      <c r="P499" s="62"/>
      <c r="Q499" s="62"/>
      <c r="R499" s="62"/>
      <c r="S499" s="62"/>
      <c r="T499" s="62"/>
      <c r="U499" s="62"/>
      <c r="V499" s="62"/>
      <c r="W499" s="62"/>
      <c r="X499" s="62"/>
      <c r="Y499" s="62"/>
      <c r="Z499" s="62"/>
    </row>
    <row r="500" spans="1:26" ht="14">
      <c r="A500" s="62"/>
      <c r="B500" s="147"/>
      <c r="C500" s="62"/>
      <c r="D500" s="62"/>
      <c r="E500" s="62"/>
      <c r="F500" s="147"/>
      <c r="G500" s="62"/>
      <c r="H500" s="62"/>
      <c r="I500" s="62"/>
      <c r="J500" s="62"/>
      <c r="K500" s="62"/>
      <c r="L500" s="62"/>
      <c r="M500" s="62"/>
      <c r="N500" s="62"/>
      <c r="O500" s="62"/>
      <c r="P500" s="62"/>
      <c r="Q500" s="62"/>
      <c r="R500" s="62"/>
      <c r="S500" s="62"/>
      <c r="T500" s="62"/>
      <c r="U500" s="62"/>
      <c r="V500" s="62"/>
      <c r="W500" s="62"/>
      <c r="X500" s="62"/>
      <c r="Y500" s="62"/>
      <c r="Z500" s="62"/>
    </row>
    <row r="501" spans="1:26" ht="14">
      <c r="A501" s="62"/>
      <c r="B501" s="147"/>
      <c r="C501" s="62"/>
      <c r="D501" s="62"/>
      <c r="E501" s="62"/>
      <c r="F501" s="147"/>
      <c r="G501" s="62"/>
      <c r="H501" s="62"/>
      <c r="I501" s="62"/>
      <c r="J501" s="62"/>
      <c r="K501" s="62"/>
      <c r="L501" s="62"/>
      <c r="M501" s="62"/>
      <c r="N501" s="62"/>
      <c r="O501" s="62"/>
      <c r="P501" s="62"/>
      <c r="Q501" s="62"/>
      <c r="R501" s="62"/>
      <c r="S501" s="62"/>
      <c r="T501" s="62"/>
      <c r="U501" s="62"/>
      <c r="V501" s="62"/>
      <c r="W501" s="62"/>
      <c r="X501" s="62"/>
      <c r="Y501" s="62"/>
      <c r="Z501" s="62"/>
    </row>
    <row r="502" spans="1:26" ht="14">
      <c r="A502" s="62"/>
      <c r="B502" s="147"/>
      <c r="C502" s="62"/>
      <c r="D502" s="62"/>
      <c r="E502" s="62"/>
      <c r="F502" s="147"/>
      <c r="G502" s="62"/>
      <c r="H502" s="62"/>
      <c r="I502" s="62"/>
      <c r="J502" s="62"/>
      <c r="K502" s="62"/>
      <c r="L502" s="62"/>
      <c r="M502" s="62"/>
      <c r="N502" s="62"/>
      <c r="O502" s="62"/>
      <c r="P502" s="62"/>
      <c r="Q502" s="62"/>
      <c r="R502" s="62"/>
      <c r="S502" s="62"/>
      <c r="T502" s="62"/>
      <c r="U502" s="62"/>
      <c r="V502" s="62"/>
      <c r="W502" s="62"/>
      <c r="X502" s="62"/>
      <c r="Y502" s="62"/>
      <c r="Z502" s="62"/>
    </row>
    <row r="503" spans="1:26" ht="14">
      <c r="A503" s="62"/>
      <c r="B503" s="147"/>
      <c r="C503" s="62"/>
      <c r="D503" s="62"/>
      <c r="E503" s="62"/>
      <c r="F503" s="147"/>
      <c r="G503" s="62"/>
      <c r="H503" s="62"/>
      <c r="I503" s="62"/>
      <c r="J503" s="62"/>
      <c r="K503" s="62"/>
      <c r="L503" s="62"/>
      <c r="M503" s="62"/>
      <c r="N503" s="62"/>
      <c r="O503" s="62"/>
      <c r="P503" s="62"/>
      <c r="Q503" s="62"/>
      <c r="R503" s="62"/>
      <c r="S503" s="62"/>
      <c r="T503" s="62"/>
      <c r="U503" s="62"/>
      <c r="V503" s="62"/>
      <c r="W503" s="62"/>
      <c r="X503" s="62"/>
      <c r="Y503" s="62"/>
      <c r="Z503" s="62"/>
    </row>
    <row r="504" spans="1:26" ht="14">
      <c r="A504" s="62"/>
      <c r="B504" s="147"/>
      <c r="C504" s="62"/>
      <c r="D504" s="62"/>
      <c r="E504" s="62"/>
      <c r="F504" s="147"/>
      <c r="G504" s="62"/>
      <c r="H504" s="62"/>
      <c r="I504" s="62"/>
      <c r="J504" s="62"/>
      <c r="K504" s="62"/>
      <c r="L504" s="62"/>
      <c r="M504" s="62"/>
      <c r="N504" s="62"/>
      <c r="O504" s="62"/>
      <c r="P504" s="62"/>
      <c r="Q504" s="62"/>
      <c r="R504" s="62"/>
      <c r="S504" s="62"/>
      <c r="T504" s="62"/>
      <c r="U504" s="62"/>
      <c r="V504" s="62"/>
      <c r="W504" s="62"/>
      <c r="X504" s="62"/>
      <c r="Y504" s="62"/>
      <c r="Z504" s="62"/>
    </row>
    <row r="505" spans="1:26" ht="14">
      <c r="A505" s="62"/>
      <c r="B505" s="147"/>
      <c r="C505" s="62"/>
      <c r="D505" s="62"/>
      <c r="E505" s="62"/>
      <c r="F505" s="147"/>
      <c r="G505" s="62"/>
      <c r="H505" s="62"/>
      <c r="I505" s="62"/>
      <c r="J505" s="62"/>
      <c r="K505" s="62"/>
      <c r="L505" s="62"/>
      <c r="M505" s="62"/>
      <c r="N505" s="62"/>
      <c r="O505" s="62"/>
      <c r="P505" s="62"/>
      <c r="Q505" s="62"/>
      <c r="R505" s="62"/>
      <c r="S505" s="62"/>
      <c r="T505" s="62"/>
      <c r="U505" s="62"/>
      <c r="V505" s="62"/>
      <c r="W505" s="62"/>
      <c r="X505" s="62"/>
      <c r="Y505" s="62"/>
      <c r="Z505" s="62"/>
    </row>
    <row r="506" spans="1:26" ht="14">
      <c r="A506" s="62"/>
      <c r="B506" s="147"/>
      <c r="C506" s="62"/>
      <c r="D506" s="62"/>
      <c r="E506" s="62"/>
      <c r="F506" s="147"/>
      <c r="G506" s="62"/>
      <c r="H506" s="62"/>
      <c r="I506" s="62"/>
      <c r="J506" s="62"/>
      <c r="K506" s="62"/>
      <c r="L506" s="62"/>
      <c r="M506" s="62"/>
      <c r="N506" s="62"/>
      <c r="O506" s="62"/>
      <c r="P506" s="62"/>
      <c r="Q506" s="62"/>
      <c r="R506" s="62"/>
      <c r="S506" s="62"/>
      <c r="T506" s="62"/>
      <c r="U506" s="62"/>
      <c r="V506" s="62"/>
      <c r="W506" s="62"/>
      <c r="X506" s="62"/>
      <c r="Y506" s="62"/>
      <c r="Z506" s="62"/>
    </row>
    <row r="507" spans="1:26" ht="14">
      <c r="A507" s="62"/>
      <c r="B507" s="147"/>
      <c r="C507" s="62"/>
      <c r="D507" s="62"/>
      <c r="E507" s="62"/>
      <c r="F507" s="147"/>
      <c r="G507" s="62"/>
      <c r="H507" s="62"/>
      <c r="I507" s="62"/>
      <c r="J507" s="62"/>
      <c r="K507" s="62"/>
      <c r="L507" s="62"/>
      <c r="M507" s="62"/>
      <c r="N507" s="62"/>
      <c r="O507" s="62"/>
      <c r="P507" s="62"/>
      <c r="Q507" s="62"/>
      <c r="R507" s="62"/>
      <c r="S507" s="62"/>
      <c r="T507" s="62"/>
      <c r="U507" s="62"/>
      <c r="V507" s="62"/>
      <c r="W507" s="62"/>
      <c r="X507" s="62"/>
      <c r="Y507" s="62"/>
      <c r="Z507" s="62"/>
    </row>
    <row r="508" spans="1:26" ht="14">
      <c r="A508" s="62"/>
      <c r="B508" s="147"/>
      <c r="C508" s="62"/>
      <c r="D508" s="62"/>
      <c r="E508" s="62"/>
      <c r="F508" s="147"/>
      <c r="G508" s="62"/>
      <c r="H508" s="62"/>
      <c r="I508" s="62"/>
      <c r="J508" s="62"/>
      <c r="K508" s="62"/>
      <c r="L508" s="62"/>
      <c r="M508" s="62"/>
      <c r="N508" s="62"/>
      <c r="O508" s="62"/>
      <c r="P508" s="62"/>
      <c r="Q508" s="62"/>
      <c r="R508" s="62"/>
      <c r="S508" s="62"/>
      <c r="T508" s="62"/>
      <c r="U508" s="62"/>
      <c r="V508" s="62"/>
      <c r="W508" s="62"/>
      <c r="X508" s="62"/>
      <c r="Y508" s="62"/>
      <c r="Z508" s="62"/>
    </row>
    <row r="509" spans="1:26" ht="14">
      <c r="A509" s="62"/>
      <c r="B509" s="147"/>
      <c r="C509" s="62"/>
      <c r="D509" s="62"/>
      <c r="E509" s="62"/>
      <c r="F509" s="147"/>
      <c r="G509" s="62"/>
      <c r="H509" s="62"/>
      <c r="I509" s="62"/>
      <c r="J509" s="62"/>
      <c r="K509" s="62"/>
      <c r="L509" s="62"/>
      <c r="M509" s="62"/>
      <c r="N509" s="62"/>
      <c r="O509" s="62"/>
      <c r="P509" s="62"/>
      <c r="Q509" s="62"/>
      <c r="R509" s="62"/>
      <c r="S509" s="62"/>
      <c r="T509" s="62"/>
      <c r="U509" s="62"/>
      <c r="V509" s="62"/>
      <c r="W509" s="62"/>
      <c r="X509" s="62"/>
      <c r="Y509" s="62"/>
      <c r="Z509" s="62"/>
    </row>
    <row r="510" spans="1:26" ht="14">
      <c r="A510" s="62"/>
      <c r="B510" s="147"/>
      <c r="C510" s="62"/>
      <c r="D510" s="62"/>
      <c r="E510" s="62"/>
      <c r="F510" s="147"/>
      <c r="G510" s="62"/>
      <c r="H510" s="62"/>
      <c r="I510" s="62"/>
      <c r="J510" s="62"/>
      <c r="K510" s="62"/>
      <c r="L510" s="62"/>
      <c r="M510" s="62"/>
      <c r="N510" s="62"/>
      <c r="O510" s="62"/>
      <c r="P510" s="62"/>
      <c r="Q510" s="62"/>
      <c r="R510" s="62"/>
      <c r="S510" s="62"/>
      <c r="T510" s="62"/>
      <c r="U510" s="62"/>
      <c r="V510" s="62"/>
      <c r="W510" s="62"/>
      <c r="X510" s="62"/>
      <c r="Y510" s="62"/>
      <c r="Z510" s="62"/>
    </row>
    <row r="511" spans="1:26" ht="14">
      <c r="A511" s="62"/>
      <c r="B511" s="147"/>
      <c r="C511" s="62"/>
      <c r="D511" s="62"/>
      <c r="E511" s="62"/>
      <c r="F511" s="147"/>
      <c r="G511" s="62"/>
      <c r="H511" s="62"/>
      <c r="I511" s="62"/>
      <c r="J511" s="62"/>
      <c r="K511" s="62"/>
      <c r="L511" s="62"/>
      <c r="M511" s="62"/>
      <c r="N511" s="62"/>
      <c r="O511" s="62"/>
      <c r="P511" s="62"/>
      <c r="Q511" s="62"/>
      <c r="R511" s="62"/>
      <c r="S511" s="62"/>
      <c r="T511" s="62"/>
      <c r="U511" s="62"/>
      <c r="V511" s="62"/>
      <c r="W511" s="62"/>
      <c r="X511" s="62"/>
      <c r="Y511" s="62"/>
      <c r="Z511" s="62"/>
    </row>
    <row r="512" spans="1:26" ht="14">
      <c r="A512" s="62"/>
      <c r="B512" s="147"/>
      <c r="C512" s="62"/>
      <c r="D512" s="62"/>
      <c r="E512" s="62"/>
      <c r="F512" s="147"/>
      <c r="G512" s="62"/>
      <c r="H512" s="62"/>
      <c r="I512" s="62"/>
      <c r="J512" s="62"/>
      <c r="K512" s="62"/>
      <c r="L512" s="62"/>
      <c r="M512" s="62"/>
      <c r="N512" s="62"/>
      <c r="O512" s="62"/>
      <c r="P512" s="62"/>
      <c r="Q512" s="62"/>
      <c r="R512" s="62"/>
      <c r="S512" s="62"/>
      <c r="T512" s="62"/>
      <c r="U512" s="62"/>
      <c r="V512" s="62"/>
      <c r="W512" s="62"/>
      <c r="X512" s="62"/>
      <c r="Y512" s="62"/>
      <c r="Z512" s="62"/>
    </row>
    <row r="513" spans="1:26" ht="14">
      <c r="A513" s="62"/>
      <c r="B513" s="147"/>
      <c r="C513" s="62"/>
      <c r="D513" s="62"/>
      <c r="E513" s="62"/>
      <c r="F513" s="147"/>
      <c r="G513" s="62"/>
      <c r="H513" s="62"/>
      <c r="I513" s="62"/>
      <c r="J513" s="62"/>
      <c r="K513" s="62"/>
      <c r="L513" s="62"/>
      <c r="M513" s="62"/>
      <c r="N513" s="62"/>
      <c r="O513" s="62"/>
      <c r="P513" s="62"/>
      <c r="Q513" s="62"/>
      <c r="R513" s="62"/>
      <c r="S513" s="62"/>
      <c r="T513" s="62"/>
      <c r="U513" s="62"/>
      <c r="V513" s="62"/>
      <c r="W513" s="62"/>
      <c r="X513" s="62"/>
      <c r="Y513" s="62"/>
      <c r="Z513" s="62"/>
    </row>
    <row r="514" spans="1:26" ht="14">
      <c r="A514" s="62"/>
      <c r="B514" s="147"/>
      <c r="C514" s="62"/>
      <c r="D514" s="62"/>
      <c r="E514" s="62"/>
      <c r="F514" s="147"/>
      <c r="G514" s="62"/>
      <c r="H514" s="62"/>
      <c r="I514" s="62"/>
      <c r="J514" s="62"/>
      <c r="K514" s="62"/>
      <c r="L514" s="62"/>
      <c r="M514" s="62"/>
      <c r="N514" s="62"/>
      <c r="O514" s="62"/>
      <c r="P514" s="62"/>
      <c r="Q514" s="62"/>
      <c r="R514" s="62"/>
      <c r="S514" s="62"/>
      <c r="T514" s="62"/>
      <c r="U514" s="62"/>
      <c r="V514" s="62"/>
      <c r="W514" s="62"/>
      <c r="X514" s="62"/>
      <c r="Y514" s="62"/>
      <c r="Z514" s="62"/>
    </row>
    <row r="515" spans="1:26" ht="14">
      <c r="A515" s="62"/>
      <c r="B515" s="147"/>
      <c r="C515" s="62"/>
      <c r="D515" s="62"/>
      <c r="E515" s="62"/>
      <c r="F515" s="147"/>
      <c r="G515" s="62"/>
      <c r="H515" s="62"/>
      <c r="I515" s="62"/>
      <c r="J515" s="62"/>
      <c r="K515" s="62"/>
      <c r="L515" s="62"/>
      <c r="M515" s="62"/>
      <c r="N515" s="62"/>
      <c r="O515" s="62"/>
      <c r="P515" s="62"/>
      <c r="Q515" s="62"/>
      <c r="R515" s="62"/>
      <c r="S515" s="62"/>
      <c r="T515" s="62"/>
      <c r="U515" s="62"/>
      <c r="V515" s="62"/>
      <c r="W515" s="62"/>
      <c r="X515" s="62"/>
      <c r="Y515" s="62"/>
      <c r="Z515" s="62"/>
    </row>
    <row r="516" spans="1:26" ht="14">
      <c r="A516" s="62"/>
      <c r="B516" s="147"/>
      <c r="C516" s="62"/>
      <c r="D516" s="62"/>
      <c r="E516" s="62"/>
      <c r="F516" s="147"/>
      <c r="G516" s="62"/>
      <c r="H516" s="62"/>
      <c r="I516" s="62"/>
      <c r="J516" s="62"/>
      <c r="K516" s="62"/>
      <c r="L516" s="62"/>
      <c r="M516" s="62"/>
      <c r="N516" s="62"/>
      <c r="O516" s="62"/>
      <c r="P516" s="62"/>
      <c r="Q516" s="62"/>
      <c r="R516" s="62"/>
      <c r="S516" s="62"/>
      <c r="T516" s="62"/>
      <c r="U516" s="62"/>
      <c r="V516" s="62"/>
      <c r="W516" s="62"/>
      <c r="X516" s="62"/>
      <c r="Y516" s="62"/>
      <c r="Z516" s="62"/>
    </row>
    <row r="517" spans="1:26" ht="14">
      <c r="A517" s="62"/>
      <c r="B517" s="147"/>
      <c r="C517" s="62"/>
      <c r="D517" s="62"/>
      <c r="E517" s="62"/>
      <c r="F517" s="147"/>
      <c r="G517" s="62"/>
      <c r="H517" s="62"/>
      <c r="I517" s="62"/>
      <c r="J517" s="62"/>
      <c r="K517" s="62"/>
      <c r="L517" s="62"/>
      <c r="M517" s="62"/>
      <c r="N517" s="62"/>
      <c r="O517" s="62"/>
      <c r="P517" s="62"/>
      <c r="Q517" s="62"/>
      <c r="R517" s="62"/>
      <c r="S517" s="62"/>
      <c r="T517" s="62"/>
      <c r="U517" s="62"/>
      <c r="V517" s="62"/>
      <c r="W517" s="62"/>
      <c r="X517" s="62"/>
      <c r="Y517" s="62"/>
      <c r="Z517" s="62"/>
    </row>
    <row r="518" spans="1:26" ht="14">
      <c r="A518" s="62"/>
      <c r="B518" s="147"/>
      <c r="C518" s="62"/>
      <c r="D518" s="62"/>
      <c r="E518" s="62"/>
      <c r="F518" s="147"/>
      <c r="G518" s="62"/>
      <c r="H518" s="62"/>
      <c r="I518" s="62"/>
      <c r="J518" s="62"/>
      <c r="K518" s="62"/>
      <c r="L518" s="62"/>
      <c r="M518" s="62"/>
      <c r="N518" s="62"/>
      <c r="O518" s="62"/>
      <c r="P518" s="62"/>
      <c r="Q518" s="62"/>
      <c r="R518" s="62"/>
      <c r="S518" s="62"/>
      <c r="T518" s="62"/>
      <c r="U518" s="62"/>
      <c r="V518" s="62"/>
      <c r="W518" s="62"/>
      <c r="X518" s="62"/>
      <c r="Y518" s="62"/>
      <c r="Z518" s="62"/>
    </row>
    <row r="519" spans="1:26" ht="14">
      <c r="A519" s="62"/>
      <c r="B519" s="147"/>
      <c r="C519" s="62"/>
      <c r="D519" s="62"/>
      <c r="E519" s="62"/>
      <c r="F519" s="147"/>
      <c r="G519" s="62"/>
      <c r="H519" s="62"/>
      <c r="I519" s="62"/>
      <c r="J519" s="62"/>
      <c r="K519" s="62"/>
      <c r="L519" s="62"/>
      <c r="M519" s="62"/>
      <c r="N519" s="62"/>
      <c r="O519" s="62"/>
      <c r="P519" s="62"/>
      <c r="Q519" s="62"/>
      <c r="R519" s="62"/>
      <c r="S519" s="62"/>
      <c r="T519" s="62"/>
      <c r="U519" s="62"/>
      <c r="V519" s="62"/>
      <c r="W519" s="62"/>
      <c r="X519" s="62"/>
      <c r="Y519" s="62"/>
      <c r="Z519" s="62"/>
    </row>
    <row r="520" spans="1:26" ht="14">
      <c r="A520" s="62"/>
      <c r="B520" s="147"/>
      <c r="C520" s="62"/>
      <c r="D520" s="62"/>
      <c r="E520" s="62"/>
      <c r="F520" s="147"/>
      <c r="G520" s="62"/>
      <c r="H520" s="62"/>
      <c r="I520" s="62"/>
      <c r="J520" s="62"/>
      <c r="K520" s="62"/>
      <c r="L520" s="62"/>
      <c r="M520" s="62"/>
      <c r="N520" s="62"/>
      <c r="O520" s="62"/>
      <c r="P520" s="62"/>
      <c r="Q520" s="62"/>
      <c r="R520" s="62"/>
      <c r="S520" s="62"/>
      <c r="T520" s="62"/>
      <c r="U520" s="62"/>
      <c r="V520" s="62"/>
      <c r="W520" s="62"/>
      <c r="X520" s="62"/>
      <c r="Y520" s="62"/>
      <c r="Z520" s="62"/>
    </row>
    <row r="521" spans="1:26" ht="14">
      <c r="A521" s="62"/>
      <c r="B521" s="147"/>
      <c r="C521" s="62"/>
      <c r="D521" s="62"/>
      <c r="E521" s="62"/>
      <c r="F521" s="147"/>
      <c r="G521" s="62"/>
      <c r="H521" s="62"/>
      <c r="I521" s="62"/>
      <c r="J521" s="62"/>
      <c r="K521" s="62"/>
      <c r="L521" s="62"/>
      <c r="M521" s="62"/>
      <c r="N521" s="62"/>
      <c r="O521" s="62"/>
      <c r="P521" s="62"/>
      <c r="Q521" s="62"/>
      <c r="R521" s="62"/>
      <c r="S521" s="62"/>
      <c r="T521" s="62"/>
      <c r="U521" s="62"/>
      <c r="V521" s="62"/>
      <c r="W521" s="62"/>
      <c r="X521" s="62"/>
      <c r="Y521" s="62"/>
      <c r="Z521" s="62"/>
    </row>
    <row r="522" spans="1:26" ht="14">
      <c r="A522" s="62"/>
      <c r="B522" s="147"/>
      <c r="C522" s="62"/>
      <c r="D522" s="62"/>
      <c r="E522" s="62"/>
      <c r="F522" s="147"/>
      <c r="G522" s="62"/>
      <c r="H522" s="62"/>
      <c r="I522" s="62"/>
      <c r="J522" s="62"/>
      <c r="K522" s="62"/>
      <c r="L522" s="62"/>
      <c r="M522" s="62"/>
      <c r="N522" s="62"/>
      <c r="O522" s="62"/>
      <c r="P522" s="62"/>
      <c r="Q522" s="62"/>
      <c r="R522" s="62"/>
      <c r="S522" s="62"/>
      <c r="T522" s="62"/>
      <c r="U522" s="62"/>
      <c r="V522" s="62"/>
      <c r="W522" s="62"/>
      <c r="X522" s="62"/>
      <c r="Y522" s="62"/>
      <c r="Z522" s="62"/>
    </row>
    <row r="523" spans="1:26" ht="14">
      <c r="A523" s="62"/>
      <c r="B523" s="147"/>
      <c r="C523" s="62"/>
      <c r="D523" s="62"/>
      <c r="E523" s="62"/>
      <c r="F523" s="147"/>
      <c r="G523" s="62"/>
      <c r="H523" s="62"/>
      <c r="I523" s="62"/>
      <c r="J523" s="62"/>
      <c r="K523" s="62"/>
      <c r="L523" s="62"/>
      <c r="M523" s="62"/>
      <c r="N523" s="62"/>
      <c r="O523" s="62"/>
      <c r="P523" s="62"/>
      <c r="Q523" s="62"/>
      <c r="R523" s="62"/>
      <c r="S523" s="62"/>
      <c r="T523" s="62"/>
      <c r="U523" s="62"/>
      <c r="V523" s="62"/>
      <c r="W523" s="62"/>
      <c r="X523" s="62"/>
      <c r="Y523" s="62"/>
      <c r="Z523" s="62"/>
    </row>
    <row r="524" spans="1:26" ht="14">
      <c r="A524" s="62"/>
      <c r="B524" s="147"/>
      <c r="C524" s="62"/>
      <c r="D524" s="62"/>
      <c r="E524" s="62"/>
      <c r="F524" s="147"/>
      <c r="G524" s="62"/>
      <c r="H524" s="62"/>
      <c r="I524" s="62"/>
      <c r="J524" s="62"/>
      <c r="K524" s="62"/>
      <c r="L524" s="62"/>
      <c r="M524" s="62"/>
      <c r="N524" s="62"/>
      <c r="O524" s="62"/>
      <c r="P524" s="62"/>
      <c r="Q524" s="62"/>
      <c r="R524" s="62"/>
      <c r="S524" s="62"/>
      <c r="T524" s="62"/>
      <c r="U524" s="62"/>
      <c r="V524" s="62"/>
      <c r="W524" s="62"/>
      <c r="X524" s="62"/>
      <c r="Y524" s="62"/>
      <c r="Z524" s="62"/>
    </row>
    <row r="525" spans="1:26" ht="14">
      <c r="A525" s="62"/>
      <c r="B525" s="147"/>
      <c r="C525" s="62"/>
      <c r="D525" s="62"/>
      <c r="E525" s="62"/>
      <c r="F525" s="147"/>
      <c r="G525" s="62"/>
      <c r="H525" s="62"/>
      <c r="I525" s="62"/>
      <c r="J525" s="62"/>
      <c r="K525" s="62"/>
      <c r="L525" s="62"/>
      <c r="M525" s="62"/>
      <c r="N525" s="62"/>
      <c r="O525" s="62"/>
      <c r="P525" s="62"/>
      <c r="Q525" s="62"/>
      <c r="R525" s="62"/>
      <c r="S525" s="62"/>
      <c r="T525" s="62"/>
      <c r="U525" s="62"/>
      <c r="V525" s="62"/>
      <c r="W525" s="62"/>
      <c r="X525" s="62"/>
      <c r="Y525" s="62"/>
      <c r="Z525" s="62"/>
    </row>
    <row r="526" spans="1:26" ht="14">
      <c r="A526" s="62"/>
      <c r="B526" s="147"/>
      <c r="C526" s="62"/>
      <c r="D526" s="62"/>
      <c r="E526" s="62"/>
      <c r="F526" s="147"/>
      <c r="G526" s="62"/>
      <c r="H526" s="62"/>
      <c r="I526" s="62"/>
      <c r="J526" s="62"/>
      <c r="K526" s="62"/>
      <c r="L526" s="62"/>
      <c r="M526" s="62"/>
      <c r="N526" s="62"/>
      <c r="O526" s="62"/>
      <c r="P526" s="62"/>
      <c r="Q526" s="62"/>
      <c r="R526" s="62"/>
      <c r="S526" s="62"/>
      <c r="T526" s="62"/>
      <c r="U526" s="62"/>
      <c r="V526" s="62"/>
      <c r="W526" s="62"/>
      <c r="X526" s="62"/>
      <c r="Y526" s="62"/>
      <c r="Z526" s="62"/>
    </row>
    <row r="527" spans="1:26" ht="14">
      <c r="A527" s="62"/>
      <c r="B527" s="147"/>
      <c r="C527" s="62"/>
      <c r="D527" s="62"/>
      <c r="E527" s="62"/>
      <c r="F527" s="147"/>
      <c r="G527" s="62"/>
      <c r="H527" s="62"/>
      <c r="I527" s="62"/>
      <c r="J527" s="62"/>
      <c r="K527" s="62"/>
      <c r="L527" s="62"/>
      <c r="M527" s="62"/>
      <c r="N527" s="62"/>
      <c r="O527" s="62"/>
      <c r="P527" s="62"/>
      <c r="Q527" s="62"/>
      <c r="R527" s="62"/>
      <c r="S527" s="62"/>
      <c r="T527" s="62"/>
      <c r="U527" s="62"/>
      <c r="V527" s="62"/>
      <c r="W527" s="62"/>
      <c r="X527" s="62"/>
      <c r="Y527" s="62"/>
      <c r="Z527" s="62"/>
    </row>
    <row r="528" spans="1:26" ht="14">
      <c r="A528" s="62"/>
      <c r="B528" s="147"/>
      <c r="C528" s="62"/>
      <c r="D528" s="62"/>
      <c r="E528" s="62"/>
      <c r="F528" s="147"/>
      <c r="G528" s="62"/>
      <c r="H528" s="62"/>
      <c r="I528" s="62"/>
      <c r="J528" s="62"/>
      <c r="K528" s="62"/>
      <c r="L528" s="62"/>
      <c r="M528" s="62"/>
      <c r="N528" s="62"/>
      <c r="O528" s="62"/>
      <c r="P528" s="62"/>
      <c r="Q528" s="62"/>
      <c r="R528" s="62"/>
      <c r="S528" s="62"/>
      <c r="T528" s="62"/>
      <c r="U528" s="62"/>
      <c r="V528" s="62"/>
      <c r="W528" s="62"/>
      <c r="X528" s="62"/>
      <c r="Y528" s="62"/>
      <c r="Z528" s="62"/>
    </row>
    <row r="529" spans="1:26" ht="14">
      <c r="A529" s="62"/>
      <c r="B529" s="147"/>
      <c r="C529" s="62"/>
      <c r="D529" s="62"/>
      <c r="E529" s="62"/>
      <c r="F529" s="147"/>
      <c r="G529" s="62"/>
      <c r="H529" s="62"/>
      <c r="I529" s="62"/>
      <c r="J529" s="62"/>
      <c r="K529" s="62"/>
      <c r="L529" s="62"/>
      <c r="M529" s="62"/>
      <c r="N529" s="62"/>
      <c r="O529" s="62"/>
      <c r="P529" s="62"/>
      <c r="Q529" s="62"/>
      <c r="R529" s="62"/>
      <c r="S529" s="62"/>
      <c r="T529" s="62"/>
      <c r="U529" s="62"/>
      <c r="V529" s="62"/>
      <c r="W529" s="62"/>
      <c r="X529" s="62"/>
      <c r="Y529" s="62"/>
      <c r="Z529" s="62"/>
    </row>
    <row r="530" spans="1:26" ht="14">
      <c r="A530" s="62"/>
      <c r="B530" s="147"/>
      <c r="C530" s="62"/>
      <c r="D530" s="62"/>
      <c r="E530" s="62"/>
      <c r="F530" s="147"/>
      <c r="G530" s="62"/>
      <c r="H530" s="62"/>
      <c r="I530" s="62"/>
      <c r="J530" s="62"/>
      <c r="K530" s="62"/>
      <c r="L530" s="62"/>
      <c r="M530" s="62"/>
      <c r="N530" s="62"/>
      <c r="O530" s="62"/>
      <c r="P530" s="62"/>
      <c r="Q530" s="62"/>
      <c r="R530" s="62"/>
      <c r="S530" s="62"/>
      <c r="T530" s="62"/>
      <c r="U530" s="62"/>
      <c r="V530" s="62"/>
      <c r="W530" s="62"/>
      <c r="X530" s="62"/>
      <c r="Y530" s="62"/>
      <c r="Z530" s="62"/>
    </row>
    <row r="531" spans="1:26" ht="14">
      <c r="A531" s="62"/>
      <c r="B531" s="147"/>
      <c r="C531" s="62"/>
      <c r="D531" s="62"/>
      <c r="E531" s="62"/>
      <c r="F531" s="147"/>
      <c r="G531" s="62"/>
      <c r="H531" s="62"/>
      <c r="I531" s="62"/>
      <c r="J531" s="62"/>
      <c r="K531" s="62"/>
      <c r="L531" s="62"/>
      <c r="M531" s="62"/>
      <c r="N531" s="62"/>
      <c r="O531" s="62"/>
      <c r="P531" s="62"/>
      <c r="Q531" s="62"/>
      <c r="R531" s="62"/>
      <c r="S531" s="62"/>
      <c r="T531" s="62"/>
      <c r="U531" s="62"/>
      <c r="V531" s="62"/>
      <c r="W531" s="62"/>
      <c r="X531" s="62"/>
      <c r="Y531" s="62"/>
      <c r="Z531" s="62"/>
    </row>
    <row r="532" spans="1:26" ht="14">
      <c r="A532" s="62"/>
      <c r="B532" s="147"/>
      <c r="C532" s="62"/>
      <c r="D532" s="62"/>
      <c r="E532" s="62"/>
      <c r="F532" s="147"/>
      <c r="G532" s="62"/>
      <c r="H532" s="62"/>
      <c r="I532" s="62"/>
      <c r="J532" s="62"/>
      <c r="K532" s="62"/>
      <c r="L532" s="62"/>
      <c r="M532" s="62"/>
      <c r="N532" s="62"/>
      <c r="O532" s="62"/>
      <c r="P532" s="62"/>
      <c r="Q532" s="62"/>
      <c r="R532" s="62"/>
      <c r="S532" s="62"/>
      <c r="T532" s="62"/>
      <c r="U532" s="62"/>
      <c r="V532" s="62"/>
      <c r="W532" s="62"/>
      <c r="X532" s="62"/>
      <c r="Y532" s="62"/>
      <c r="Z532" s="62"/>
    </row>
    <row r="533" spans="1:26" ht="14">
      <c r="A533" s="62"/>
      <c r="B533" s="147"/>
      <c r="C533" s="62"/>
      <c r="D533" s="62"/>
      <c r="E533" s="62"/>
      <c r="F533" s="147"/>
      <c r="G533" s="62"/>
      <c r="H533" s="62"/>
      <c r="I533" s="62"/>
      <c r="J533" s="62"/>
      <c r="K533" s="62"/>
      <c r="L533" s="62"/>
      <c r="M533" s="62"/>
      <c r="N533" s="62"/>
      <c r="O533" s="62"/>
      <c r="P533" s="62"/>
      <c r="Q533" s="62"/>
      <c r="R533" s="62"/>
      <c r="S533" s="62"/>
      <c r="T533" s="62"/>
      <c r="U533" s="62"/>
      <c r="V533" s="62"/>
      <c r="W533" s="62"/>
      <c r="X533" s="62"/>
      <c r="Y533" s="62"/>
      <c r="Z533" s="62"/>
    </row>
    <row r="534" spans="1:26" ht="14">
      <c r="A534" s="62"/>
      <c r="B534" s="147"/>
      <c r="C534" s="62"/>
      <c r="D534" s="62"/>
      <c r="E534" s="62"/>
      <c r="F534" s="147"/>
      <c r="G534" s="62"/>
      <c r="H534" s="62"/>
      <c r="I534" s="62"/>
      <c r="J534" s="62"/>
      <c r="K534" s="62"/>
      <c r="L534" s="62"/>
      <c r="M534" s="62"/>
      <c r="N534" s="62"/>
      <c r="O534" s="62"/>
      <c r="P534" s="62"/>
      <c r="Q534" s="62"/>
      <c r="R534" s="62"/>
      <c r="S534" s="62"/>
      <c r="T534" s="62"/>
      <c r="U534" s="62"/>
      <c r="V534" s="62"/>
      <c r="W534" s="62"/>
      <c r="X534" s="62"/>
      <c r="Y534" s="62"/>
      <c r="Z534" s="62"/>
    </row>
    <row r="535" spans="1:26" ht="14">
      <c r="A535" s="62"/>
      <c r="B535" s="147"/>
      <c r="C535" s="62"/>
      <c r="D535" s="62"/>
      <c r="E535" s="62"/>
      <c r="F535" s="147"/>
      <c r="G535" s="62"/>
      <c r="H535" s="62"/>
      <c r="I535" s="62"/>
      <c r="J535" s="62"/>
      <c r="K535" s="62"/>
      <c r="L535" s="62"/>
      <c r="M535" s="62"/>
      <c r="N535" s="62"/>
      <c r="O535" s="62"/>
      <c r="P535" s="62"/>
      <c r="Q535" s="62"/>
      <c r="R535" s="62"/>
      <c r="S535" s="62"/>
      <c r="T535" s="62"/>
      <c r="U535" s="62"/>
      <c r="V535" s="62"/>
      <c r="W535" s="62"/>
      <c r="X535" s="62"/>
      <c r="Y535" s="62"/>
      <c r="Z535" s="62"/>
    </row>
    <row r="536" spans="1:26" ht="14">
      <c r="A536" s="62"/>
      <c r="B536" s="147"/>
      <c r="C536" s="62"/>
      <c r="D536" s="62"/>
      <c r="E536" s="62"/>
      <c r="F536" s="147"/>
      <c r="G536" s="62"/>
      <c r="H536" s="62"/>
      <c r="I536" s="62"/>
      <c r="J536" s="62"/>
      <c r="K536" s="62"/>
      <c r="L536" s="62"/>
      <c r="M536" s="62"/>
      <c r="N536" s="62"/>
      <c r="O536" s="62"/>
      <c r="P536" s="62"/>
      <c r="Q536" s="62"/>
      <c r="R536" s="62"/>
      <c r="S536" s="62"/>
      <c r="T536" s="62"/>
      <c r="U536" s="62"/>
      <c r="V536" s="62"/>
      <c r="W536" s="62"/>
      <c r="X536" s="62"/>
      <c r="Y536" s="62"/>
      <c r="Z536" s="62"/>
    </row>
    <row r="537" spans="1:26" ht="14">
      <c r="A537" s="62"/>
      <c r="B537" s="147"/>
      <c r="C537" s="62"/>
      <c r="D537" s="62"/>
      <c r="E537" s="62"/>
      <c r="F537" s="147"/>
      <c r="G537" s="62"/>
      <c r="H537" s="62"/>
      <c r="I537" s="62"/>
      <c r="J537" s="62"/>
      <c r="K537" s="62"/>
      <c r="L537" s="62"/>
      <c r="M537" s="62"/>
      <c r="N537" s="62"/>
      <c r="O537" s="62"/>
      <c r="P537" s="62"/>
      <c r="Q537" s="62"/>
      <c r="R537" s="62"/>
      <c r="S537" s="62"/>
      <c r="T537" s="62"/>
      <c r="U537" s="62"/>
      <c r="V537" s="62"/>
      <c r="W537" s="62"/>
      <c r="X537" s="62"/>
      <c r="Y537" s="62"/>
      <c r="Z537" s="62"/>
    </row>
    <row r="538" spans="1:26" ht="14">
      <c r="A538" s="62"/>
      <c r="B538" s="147"/>
      <c r="C538" s="62"/>
      <c r="D538" s="62"/>
      <c r="E538" s="62"/>
      <c r="F538" s="147"/>
      <c r="G538" s="62"/>
      <c r="H538" s="62"/>
      <c r="I538" s="62"/>
      <c r="J538" s="62"/>
      <c r="K538" s="62"/>
      <c r="L538" s="62"/>
      <c r="M538" s="62"/>
      <c r="N538" s="62"/>
      <c r="O538" s="62"/>
      <c r="P538" s="62"/>
      <c r="Q538" s="62"/>
      <c r="R538" s="62"/>
      <c r="S538" s="62"/>
      <c r="T538" s="62"/>
      <c r="U538" s="62"/>
      <c r="V538" s="62"/>
      <c r="W538" s="62"/>
      <c r="X538" s="62"/>
      <c r="Y538" s="62"/>
      <c r="Z538" s="62"/>
    </row>
    <row r="539" spans="1:26" ht="14">
      <c r="A539" s="62"/>
      <c r="B539" s="147"/>
      <c r="C539" s="62"/>
      <c r="D539" s="62"/>
      <c r="E539" s="62"/>
      <c r="F539" s="147"/>
      <c r="G539" s="62"/>
      <c r="H539" s="62"/>
      <c r="I539" s="62"/>
      <c r="J539" s="62"/>
      <c r="K539" s="62"/>
      <c r="L539" s="62"/>
      <c r="M539" s="62"/>
      <c r="N539" s="62"/>
      <c r="O539" s="62"/>
      <c r="P539" s="62"/>
      <c r="Q539" s="62"/>
      <c r="R539" s="62"/>
      <c r="S539" s="62"/>
      <c r="T539" s="62"/>
      <c r="U539" s="62"/>
      <c r="V539" s="62"/>
      <c r="W539" s="62"/>
      <c r="X539" s="62"/>
      <c r="Y539" s="62"/>
      <c r="Z539" s="62"/>
    </row>
    <row r="540" spans="1:26" ht="14">
      <c r="A540" s="62"/>
      <c r="B540" s="147"/>
      <c r="C540" s="62"/>
      <c r="D540" s="62"/>
      <c r="E540" s="62"/>
      <c r="F540" s="147"/>
      <c r="G540" s="62"/>
      <c r="H540" s="62"/>
      <c r="I540" s="62"/>
      <c r="J540" s="62"/>
      <c r="K540" s="62"/>
      <c r="L540" s="62"/>
      <c r="M540" s="62"/>
      <c r="N540" s="62"/>
      <c r="O540" s="62"/>
      <c r="P540" s="62"/>
      <c r="Q540" s="62"/>
      <c r="R540" s="62"/>
      <c r="S540" s="62"/>
      <c r="T540" s="62"/>
      <c r="U540" s="62"/>
      <c r="V540" s="62"/>
      <c r="W540" s="62"/>
      <c r="X540" s="62"/>
      <c r="Y540" s="62"/>
      <c r="Z540" s="62"/>
    </row>
    <row r="541" spans="1:26" ht="14">
      <c r="A541" s="62"/>
      <c r="B541" s="147"/>
      <c r="C541" s="62"/>
      <c r="D541" s="62"/>
      <c r="E541" s="62"/>
      <c r="F541" s="147"/>
      <c r="G541" s="62"/>
      <c r="H541" s="62"/>
      <c r="I541" s="62"/>
      <c r="J541" s="62"/>
      <c r="K541" s="62"/>
      <c r="L541" s="62"/>
      <c r="M541" s="62"/>
      <c r="N541" s="62"/>
      <c r="O541" s="62"/>
      <c r="P541" s="62"/>
      <c r="Q541" s="62"/>
      <c r="R541" s="62"/>
      <c r="S541" s="62"/>
      <c r="T541" s="62"/>
      <c r="U541" s="62"/>
      <c r="V541" s="62"/>
      <c r="W541" s="62"/>
      <c r="X541" s="62"/>
      <c r="Y541" s="62"/>
      <c r="Z541" s="62"/>
    </row>
    <row r="542" spans="1:26" ht="14">
      <c r="A542" s="62"/>
      <c r="B542" s="147"/>
      <c r="C542" s="62"/>
      <c r="D542" s="62"/>
      <c r="E542" s="62"/>
      <c r="F542" s="147"/>
      <c r="G542" s="62"/>
      <c r="H542" s="62"/>
      <c r="I542" s="62"/>
      <c r="J542" s="62"/>
      <c r="K542" s="62"/>
      <c r="L542" s="62"/>
      <c r="M542" s="62"/>
      <c r="N542" s="62"/>
      <c r="O542" s="62"/>
      <c r="P542" s="62"/>
      <c r="Q542" s="62"/>
      <c r="R542" s="62"/>
      <c r="S542" s="62"/>
      <c r="T542" s="62"/>
      <c r="U542" s="62"/>
      <c r="V542" s="62"/>
      <c r="W542" s="62"/>
      <c r="X542" s="62"/>
      <c r="Y542" s="62"/>
      <c r="Z542" s="62"/>
    </row>
    <row r="543" spans="1:26" ht="14">
      <c r="A543" s="62"/>
      <c r="B543" s="147"/>
      <c r="C543" s="62"/>
      <c r="D543" s="62"/>
      <c r="E543" s="62"/>
      <c r="F543" s="147"/>
      <c r="G543" s="62"/>
      <c r="H543" s="62"/>
      <c r="I543" s="62"/>
      <c r="J543" s="62"/>
      <c r="K543" s="62"/>
      <c r="L543" s="62"/>
      <c r="M543" s="62"/>
      <c r="N543" s="62"/>
      <c r="O543" s="62"/>
      <c r="P543" s="62"/>
      <c r="Q543" s="62"/>
      <c r="R543" s="62"/>
      <c r="S543" s="62"/>
      <c r="T543" s="62"/>
      <c r="U543" s="62"/>
      <c r="V543" s="62"/>
      <c r="W543" s="62"/>
      <c r="X543" s="62"/>
      <c r="Y543" s="62"/>
      <c r="Z543" s="62"/>
    </row>
    <row r="544" spans="1:26" ht="14">
      <c r="A544" s="62"/>
      <c r="B544" s="147"/>
      <c r="C544" s="62"/>
      <c r="D544" s="62"/>
      <c r="E544" s="62"/>
      <c r="F544" s="147"/>
      <c r="G544" s="62"/>
      <c r="H544" s="62"/>
      <c r="I544" s="62"/>
      <c r="J544" s="62"/>
      <c r="K544" s="62"/>
      <c r="L544" s="62"/>
      <c r="M544" s="62"/>
      <c r="N544" s="62"/>
      <c r="O544" s="62"/>
      <c r="P544" s="62"/>
      <c r="Q544" s="62"/>
      <c r="R544" s="62"/>
      <c r="S544" s="62"/>
      <c r="T544" s="62"/>
      <c r="U544" s="62"/>
      <c r="V544" s="62"/>
      <c r="W544" s="62"/>
      <c r="X544" s="62"/>
      <c r="Y544" s="62"/>
      <c r="Z544" s="62"/>
    </row>
    <row r="545" spans="1:26" ht="14">
      <c r="A545" s="62"/>
      <c r="B545" s="147"/>
      <c r="C545" s="62"/>
      <c r="D545" s="62"/>
      <c r="E545" s="62"/>
      <c r="F545" s="147"/>
      <c r="G545" s="62"/>
      <c r="H545" s="62"/>
      <c r="I545" s="62"/>
      <c r="J545" s="62"/>
      <c r="K545" s="62"/>
      <c r="L545" s="62"/>
      <c r="M545" s="62"/>
      <c r="N545" s="62"/>
      <c r="O545" s="62"/>
      <c r="P545" s="62"/>
      <c r="Q545" s="62"/>
      <c r="R545" s="62"/>
      <c r="S545" s="62"/>
      <c r="T545" s="62"/>
      <c r="U545" s="62"/>
      <c r="V545" s="62"/>
      <c r="W545" s="62"/>
      <c r="X545" s="62"/>
      <c r="Y545" s="62"/>
      <c r="Z545" s="62"/>
    </row>
    <row r="546" spans="1:26" ht="14">
      <c r="A546" s="62"/>
      <c r="B546" s="147"/>
      <c r="C546" s="62"/>
      <c r="D546" s="62"/>
      <c r="E546" s="62"/>
      <c r="F546" s="147"/>
      <c r="G546" s="62"/>
      <c r="H546" s="62"/>
      <c r="I546" s="62"/>
      <c r="J546" s="62"/>
      <c r="K546" s="62"/>
      <c r="L546" s="62"/>
      <c r="M546" s="62"/>
      <c r="N546" s="62"/>
      <c r="O546" s="62"/>
      <c r="P546" s="62"/>
      <c r="Q546" s="62"/>
      <c r="R546" s="62"/>
      <c r="S546" s="62"/>
      <c r="T546" s="62"/>
      <c r="U546" s="62"/>
      <c r="V546" s="62"/>
      <c r="W546" s="62"/>
      <c r="X546" s="62"/>
      <c r="Y546" s="62"/>
      <c r="Z546" s="62"/>
    </row>
    <row r="547" spans="1:26" ht="14">
      <c r="A547" s="62"/>
      <c r="B547" s="147"/>
      <c r="C547" s="62"/>
      <c r="D547" s="62"/>
      <c r="E547" s="62"/>
      <c r="F547" s="147"/>
      <c r="G547" s="62"/>
      <c r="H547" s="62"/>
      <c r="I547" s="62"/>
      <c r="J547" s="62"/>
      <c r="K547" s="62"/>
      <c r="L547" s="62"/>
      <c r="M547" s="62"/>
      <c r="N547" s="62"/>
      <c r="O547" s="62"/>
      <c r="P547" s="62"/>
      <c r="Q547" s="62"/>
      <c r="R547" s="62"/>
      <c r="S547" s="62"/>
      <c r="T547" s="62"/>
      <c r="U547" s="62"/>
      <c r="V547" s="62"/>
      <c r="W547" s="62"/>
      <c r="X547" s="62"/>
      <c r="Y547" s="62"/>
      <c r="Z547" s="62"/>
    </row>
    <row r="548" spans="1:26" ht="14">
      <c r="A548" s="62"/>
      <c r="B548" s="147"/>
      <c r="C548" s="62"/>
      <c r="D548" s="62"/>
      <c r="E548" s="62"/>
      <c r="F548" s="147"/>
      <c r="G548" s="62"/>
      <c r="H548" s="62"/>
      <c r="I548" s="62"/>
      <c r="J548" s="62"/>
      <c r="K548" s="62"/>
      <c r="L548" s="62"/>
      <c r="M548" s="62"/>
      <c r="N548" s="62"/>
      <c r="O548" s="62"/>
      <c r="P548" s="62"/>
      <c r="Q548" s="62"/>
      <c r="R548" s="62"/>
      <c r="S548" s="62"/>
      <c r="T548" s="62"/>
      <c r="U548" s="62"/>
      <c r="V548" s="62"/>
      <c r="W548" s="62"/>
      <c r="X548" s="62"/>
      <c r="Y548" s="62"/>
      <c r="Z548" s="62"/>
    </row>
    <row r="549" spans="1:26" ht="14">
      <c r="A549" s="62"/>
      <c r="B549" s="147"/>
      <c r="C549" s="62"/>
      <c r="D549" s="62"/>
      <c r="E549" s="62"/>
      <c r="F549" s="147"/>
      <c r="G549" s="62"/>
      <c r="H549" s="62"/>
      <c r="I549" s="62"/>
      <c r="J549" s="62"/>
      <c r="K549" s="62"/>
      <c r="L549" s="62"/>
      <c r="M549" s="62"/>
      <c r="N549" s="62"/>
      <c r="O549" s="62"/>
      <c r="P549" s="62"/>
      <c r="Q549" s="62"/>
      <c r="R549" s="62"/>
      <c r="S549" s="62"/>
      <c r="T549" s="62"/>
      <c r="U549" s="62"/>
      <c r="V549" s="62"/>
      <c r="W549" s="62"/>
      <c r="X549" s="62"/>
      <c r="Y549" s="62"/>
      <c r="Z549" s="62"/>
    </row>
    <row r="550" spans="1:26" ht="14">
      <c r="A550" s="62"/>
      <c r="B550" s="147"/>
      <c r="C550" s="62"/>
      <c r="D550" s="62"/>
      <c r="E550" s="62"/>
      <c r="F550" s="147"/>
      <c r="G550" s="62"/>
      <c r="H550" s="62"/>
      <c r="I550" s="62"/>
      <c r="J550" s="62"/>
      <c r="K550" s="62"/>
      <c r="L550" s="62"/>
      <c r="M550" s="62"/>
      <c r="N550" s="62"/>
      <c r="O550" s="62"/>
      <c r="P550" s="62"/>
      <c r="Q550" s="62"/>
      <c r="R550" s="62"/>
      <c r="S550" s="62"/>
      <c r="T550" s="62"/>
      <c r="U550" s="62"/>
      <c r="V550" s="62"/>
      <c r="W550" s="62"/>
      <c r="X550" s="62"/>
      <c r="Y550" s="62"/>
      <c r="Z550" s="62"/>
    </row>
    <row r="551" spans="1:26" ht="14">
      <c r="A551" s="62"/>
      <c r="B551" s="147"/>
      <c r="C551" s="62"/>
      <c r="D551" s="62"/>
      <c r="E551" s="62"/>
      <c r="F551" s="147"/>
      <c r="G551" s="62"/>
      <c r="H551" s="62"/>
      <c r="I551" s="62"/>
      <c r="J551" s="62"/>
      <c r="K551" s="62"/>
      <c r="L551" s="62"/>
      <c r="M551" s="62"/>
      <c r="N551" s="62"/>
      <c r="O551" s="62"/>
      <c r="P551" s="62"/>
      <c r="Q551" s="62"/>
      <c r="R551" s="62"/>
      <c r="S551" s="62"/>
      <c r="T551" s="62"/>
      <c r="U551" s="62"/>
      <c r="V551" s="62"/>
      <c r="W551" s="62"/>
      <c r="X551" s="62"/>
      <c r="Y551" s="62"/>
      <c r="Z551" s="62"/>
    </row>
    <row r="552" spans="1:26" ht="14">
      <c r="A552" s="62"/>
      <c r="B552" s="147"/>
      <c r="C552" s="62"/>
      <c r="D552" s="62"/>
      <c r="E552" s="62"/>
      <c r="F552" s="147"/>
      <c r="G552" s="62"/>
      <c r="H552" s="62"/>
      <c r="I552" s="62"/>
      <c r="J552" s="62"/>
      <c r="K552" s="62"/>
      <c r="L552" s="62"/>
      <c r="M552" s="62"/>
      <c r="N552" s="62"/>
      <c r="O552" s="62"/>
      <c r="P552" s="62"/>
      <c r="Q552" s="62"/>
      <c r="R552" s="62"/>
      <c r="S552" s="62"/>
      <c r="T552" s="62"/>
      <c r="U552" s="62"/>
      <c r="V552" s="62"/>
      <c r="W552" s="62"/>
      <c r="X552" s="62"/>
      <c r="Y552" s="62"/>
      <c r="Z552" s="62"/>
    </row>
    <row r="553" spans="1:26" ht="14">
      <c r="A553" s="62"/>
      <c r="B553" s="147"/>
      <c r="C553" s="62"/>
      <c r="D553" s="62"/>
      <c r="E553" s="62"/>
      <c r="F553" s="147"/>
      <c r="G553" s="62"/>
      <c r="H553" s="62"/>
      <c r="I553" s="62"/>
      <c r="J553" s="62"/>
      <c r="K553" s="62"/>
      <c r="L553" s="62"/>
      <c r="M553" s="62"/>
      <c r="N553" s="62"/>
      <c r="O553" s="62"/>
      <c r="P553" s="62"/>
      <c r="Q553" s="62"/>
      <c r="R553" s="62"/>
      <c r="S553" s="62"/>
      <c r="T553" s="62"/>
      <c r="U553" s="62"/>
      <c r="V553" s="62"/>
      <c r="W553" s="62"/>
      <c r="X553" s="62"/>
      <c r="Y553" s="62"/>
      <c r="Z553" s="62"/>
    </row>
    <row r="554" spans="1:26" ht="14">
      <c r="A554" s="62"/>
      <c r="B554" s="147"/>
      <c r="C554" s="62"/>
      <c r="D554" s="62"/>
      <c r="E554" s="62"/>
      <c r="F554" s="147"/>
      <c r="G554" s="62"/>
      <c r="H554" s="62"/>
      <c r="I554" s="62"/>
      <c r="J554" s="62"/>
      <c r="K554" s="62"/>
      <c r="L554" s="62"/>
      <c r="M554" s="62"/>
      <c r="N554" s="62"/>
      <c r="O554" s="62"/>
      <c r="P554" s="62"/>
      <c r="Q554" s="62"/>
      <c r="R554" s="62"/>
      <c r="S554" s="62"/>
      <c r="T554" s="62"/>
      <c r="U554" s="62"/>
      <c r="V554" s="62"/>
      <c r="W554" s="62"/>
      <c r="X554" s="62"/>
      <c r="Y554" s="62"/>
      <c r="Z554" s="62"/>
    </row>
    <row r="555" spans="1:26" ht="14">
      <c r="A555" s="62"/>
      <c r="B555" s="147"/>
      <c r="C555" s="62"/>
      <c r="D555" s="62"/>
      <c r="E555" s="62"/>
      <c r="F555" s="147"/>
      <c r="G555" s="62"/>
      <c r="H555" s="62"/>
      <c r="I555" s="62"/>
      <c r="J555" s="62"/>
      <c r="K555" s="62"/>
      <c r="L555" s="62"/>
      <c r="M555" s="62"/>
      <c r="N555" s="62"/>
      <c r="O555" s="62"/>
      <c r="P555" s="62"/>
      <c r="Q555" s="62"/>
      <c r="R555" s="62"/>
      <c r="S555" s="62"/>
      <c r="T555" s="62"/>
      <c r="U555" s="62"/>
      <c r="V555" s="62"/>
      <c r="W555" s="62"/>
      <c r="X555" s="62"/>
      <c r="Y555" s="62"/>
      <c r="Z555" s="62"/>
    </row>
    <row r="556" spans="1:26" ht="14">
      <c r="A556" s="62"/>
      <c r="B556" s="147"/>
      <c r="C556" s="62"/>
      <c r="D556" s="62"/>
      <c r="E556" s="62"/>
      <c r="F556" s="147"/>
      <c r="G556" s="62"/>
      <c r="H556" s="62"/>
      <c r="I556" s="62"/>
      <c r="J556" s="62"/>
      <c r="K556" s="62"/>
      <c r="L556" s="62"/>
      <c r="M556" s="62"/>
      <c r="N556" s="62"/>
      <c r="O556" s="62"/>
      <c r="P556" s="62"/>
      <c r="Q556" s="62"/>
      <c r="R556" s="62"/>
      <c r="S556" s="62"/>
      <c r="T556" s="62"/>
      <c r="U556" s="62"/>
      <c r="V556" s="62"/>
      <c r="W556" s="62"/>
      <c r="X556" s="62"/>
      <c r="Y556" s="62"/>
      <c r="Z556" s="62"/>
    </row>
    <row r="557" spans="1:26" ht="14">
      <c r="A557" s="62"/>
      <c r="B557" s="147"/>
      <c r="C557" s="62"/>
      <c r="D557" s="62"/>
      <c r="E557" s="62"/>
      <c r="F557" s="147"/>
      <c r="G557" s="62"/>
      <c r="H557" s="62"/>
      <c r="I557" s="62"/>
      <c r="J557" s="62"/>
      <c r="K557" s="62"/>
      <c r="L557" s="62"/>
      <c r="M557" s="62"/>
      <c r="N557" s="62"/>
      <c r="O557" s="62"/>
      <c r="P557" s="62"/>
      <c r="Q557" s="62"/>
      <c r="R557" s="62"/>
      <c r="S557" s="62"/>
      <c r="T557" s="62"/>
      <c r="U557" s="62"/>
      <c r="V557" s="62"/>
      <c r="W557" s="62"/>
      <c r="X557" s="62"/>
      <c r="Y557" s="62"/>
      <c r="Z557" s="62"/>
    </row>
    <row r="558" spans="1:26" ht="14">
      <c r="A558" s="62"/>
      <c r="B558" s="147"/>
      <c r="C558" s="62"/>
      <c r="D558" s="62"/>
      <c r="E558" s="62"/>
      <c r="F558" s="147"/>
      <c r="G558" s="62"/>
      <c r="H558" s="62"/>
      <c r="I558" s="62"/>
      <c r="J558" s="62"/>
      <c r="K558" s="62"/>
      <c r="L558" s="62"/>
      <c r="M558" s="62"/>
      <c r="N558" s="62"/>
      <c r="O558" s="62"/>
      <c r="P558" s="62"/>
      <c r="Q558" s="62"/>
      <c r="R558" s="62"/>
      <c r="S558" s="62"/>
      <c r="T558" s="62"/>
      <c r="U558" s="62"/>
      <c r="V558" s="62"/>
      <c r="W558" s="62"/>
      <c r="X558" s="62"/>
      <c r="Y558" s="62"/>
      <c r="Z558" s="62"/>
    </row>
    <row r="559" spans="1:26" ht="14">
      <c r="A559" s="62"/>
      <c r="B559" s="147"/>
      <c r="C559" s="62"/>
      <c r="D559" s="62"/>
      <c r="E559" s="62"/>
      <c r="F559" s="147"/>
      <c r="G559" s="62"/>
      <c r="H559" s="62"/>
      <c r="I559" s="62"/>
      <c r="J559" s="62"/>
      <c r="K559" s="62"/>
      <c r="L559" s="62"/>
      <c r="M559" s="62"/>
      <c r="N559" s="62"/>
      <c r="O559" s="62"/>
      <c r="P559" s="62"/>
      <c r="Q559" s="62"/>
      <c r="R559" s="62"/>
      <c r="S559" s="62"/>
      <c r="T559" s="62"/>
      <c r="U559" s="62"/>
      <c r="V559" s="62"/>
      <c r="W559" s="62"/>
      <c r="X559" s="62"/>
      <c r="Y559" s="62"/>
      <c r="Z559" s="62"/>
    </row>
    <row r="560" spans="1:26" ht="14">
      <c r="A560" s="62"/>
      <c r="B560" s="147"/>
      <c r="C560" s="62"/>
      <c r="D560" s="62"/>
      <c r="E560" s="62"/>
      <c r="F560" s="147"/>
      <c r="G560" s="62"/>
      <c r="H560" s="62"/>
      <c r="I560" s="62"/>
      <c r="J560" s="62"/>
      <c r="K560" s="62"/>
      <c r="L560" s="62"/>
      <c r="M560" s="62"/>
      <c r="N560" s="62"/>
      <c r="O560" s="62"/>
      <c r="P560" s="62"/>
      <c r="Q560" s="62"/>
      <c r="R560" s="62"/>
      <c r="S560" s="62"/>
      <c r="T560" s="62"/>
      <c r="U560" s="62"/>
      <c r="V560" s="62"/>
      <c r="W560" s="62"/>
      <c r="X560" s="62"/>
      <c r="Y560" s="62"/>
      <c r="Z560" s="62"/>
    </row>
    <row r="561" spans="1:26" ht="14">
      <c r="A561" s="62"/>
      <c r="B561" s="147"/>
      <c r="C561" s="62"/>
      <c r="D561" s="62"/>
      <c r="E561" s="62"/>
      <c r="F561" s="147"/>
      <c r="G561" s="62"/>
      <c r="H561" s="62"/>
      <c r="I561" s="62"/>
      <c r="J561" s="62"/>
      <c r="K561" s="62"/>
      <c r="L561" s="62"/>
      <c r="M561" s="62"/>
      <c r="N561" s="62"/>
      <c r="O561" s="62"/>
      <c r="P561" s="62"/>
      <c r="Q561" s="62"/>
      <c r="R561" s="62"/>
      <c r="S561" s="62"/>
      <c r="T561" s="62"/>
      <c r="U561" s="62"/>
      <c r="V561" s="62"/>
      <c r="W561" s="62"/>
      <c r="X561" s="62"/>
      <c r="Y561" s="62"/>
      <c r="Z561" s="62"/>
    </row>
    <row r="562" spans="1:26" ht="14">
      <c r="A562" s="62"/>
      <c r="B562" s="147"/>
      <c r="C562" s="62"/>
      <c r="D562" s="62"/>
      <c r="E562" s="62"/>
      <c r="F562" s="147"/>
      <c r="G562" s="62"/>
      <c r="H562" s="62"/>
      <c r="I562" s="62"/>
      <c r="J562" s="62"/>
      <c r="K562" s="62"/>
      <c r="L562" s="62"/>
      <c r="M562" s="62"/>
      <c r="N562" s="62"/>
      <c r="O562" s="62"/>
      <c r="P562" s="62"/>
      <c r="Q562" s="62"/>
      <c r="R562" s="62"/>
      <c r="S562" s="62"/>
      <c r="T562" s="62"/>
      <c r="U562" s="62"/>
      <c r="V562" s="62"/>
      <c r="W562" s="62"/>
      <c r="X562" s="62"/>
      <c r="Y562" s="62"/>
      <c r="Z562" s="62"/>
    </row>
    <row r="563" spans="1:26" ht="14">
      <c r="A563" s="62"/>
      <c r="B563" s="147"/>
      <c r="C563" s="62"/>
      <c r="D563" s="62"/>
      <c r="E563" s="62"/>
      <c r="F563" s="147"/>
      <c r="G563" s="62"/>
      <c r="H563" s="62"/>
      <c r="I563" s="62"/>
      <c r="J563" s="62"/>
      <c r="K563" s="62"/>
      <c r="L563" s="62"/>
      <c r="M563" s="62"/>
      <c r="N563" s="62"/>
      <c r="O563" s="62"/>
      <c r="P563" s="62"/>
      <c r="Q563" s="62"/>
      <c r="R563" s="62"/>
      <c r="S563" s="62"/>
      <c r="T563" s="62"/>
      <c r="U563" s="62"/>
      <c r="V563" s="62"/>
      <c r="W563" s="62"/>
      <c r="X563" s="62"/>
      <c r="Y563" s="62"/>
      <c r="Z563" s="62"/>
    </row>
    <row r="564" spans="1:26" ht="14">
      <c r="A564" s="62"/>
      <c r="B564" s="147"/>
      <c r="C564" s="62"/>
      <c r="D564" s="62"/>
      <c r="E564" s="62"/>
      <c r="F564" s="147"/>
      <c r="G564" s="62"/>
      <c r="H564" s="62"/>
      <c r="I564" s="62"/>
      <c r="J564" s="62"/>
      <c r="K564" s="62"/>
      <c r="L564" s="62"/>
      <c r="M564" s="62"/>
      <c r="N564" s="62"/>
      <c r="O564" s="62"/>
      <c r="P564" s="62"/>
      <c r="Q564" s="62"/>
      <c r="R564" s="62"/>
      <c r="S564" s="62"/>
      <c r="T564" s="62"/>
      <c r="U564" s="62"/>
      <c r="V564" s="62"/>
      <c r="W564" s="62"/>
      <c r="X564" s="62"/>
      <c r="Y564" s="62"/>
      <c r="Z564" s="62"/>
    </row>
    <row r="565" spans="1:26" ht="14">
      <c r="A565" s="62"/>
      <c r="B565" s="147"/>
      <c r="C565" s="62"/>
      <c r="D565" s="62"/>
      <c r="E565" s="62"/>
      <c r="F565" s="147"/>
      <c r="G565" s="62"/>
      <c r="H565" s="62"/>
      <c r="I565" s="62"/>
      <c r="J565" s="62"/>
      <c r="K565" s="62"/>
      <c r="L565" s="62"/>
      <c r="M565" s="62"/>
      <c r="N565" s="62"/>
      <c r="O565" s="62"/>
      <c r="P565" s="62"/>
      <c r="Q565" s="62"/>
      <c r="R565" s="62"/>
      <c r="S565" s="62"/>
      <c r="T565" s="62"/>
      <c r="U565" s="62"/>
      <c r="V565" s="62"/>
      <c r="W565" s="62"/>
      <c r="X565" s="62"/>
      <c r="Y565" s="62"/>
      <c r="Z565" s="62"/>
    </row>
    <row r="566" spans="1:26" ht="14">
      <c r="A566" s="62"/>
      <c r="B566" s="147"/>
      <c r="C566" s="62"/>
      <c r="D566" s="62"/>
      <c r="E566" s="62"/>
      <c r="F566" s="147"/>
      <c r="G566" s="62"/>
      <c r="H566" s="62"/>
      <c r="I566" s="62"/>
      <c r="J566" s="62"/>
      <c r="K566" s="62"/>
      <c r="L566" s="62"/>
      <c r="M566" s="62"/>
      <c r="N566" s="62"/>
      <c r="O566" s="62"/>
      <c r="P566" s="62"/>
      <c r="Q566" s="62"/>
      <c r="R566" s="62"/>
      <c r="S566" s="62"/>
      <c r="T566" s="62"/>
      <c r="U566" s="62"/>
      <c r="V566" s="62"/>
      <c r="W566" s="62"/>
      <c r="X566" s="62"/>
      <c r="Y566" s="62"/>
      <c r="Z566" s="62"/>
    </row>
    <row r="567" spans="1:26" ht="14">
      <c r="A567" s="62"/>
      <c r="B567" s="147"/>
      <c r="C567" s="62"/>
      <c r="D567" s="62"/>
      <c r="E567" s="62"/>
      <c r="F567" s="147"/>
      <c r="G567" s="62"/>
      <c r="H567" s="62"/>
      <c r="I567" s="62"/>
      <c r="J567" s="62"/>
      <c r="K567" s="62"/>
      <c r="L567" s="62"/>
      <c r="M567" s="62"/>
      <c r="N567" s="62"/>
      <c r="O567" s="62"/>
      <c r="P567" s="62"/>
      <c r="Q567" s="62"/>
      <c r="R567" s="62"/>
      <c r="S567" s="62"/>
      <c r="T567" s="62"/>
      <c r="U567" s="62"/>
      <c r="V567" s="62"/>
      <c r="W567" s="62"/>
      <c r="X567" s="62"/>
      <c r="Y567" s="62"/>
      <c r="Z567" s="62"/>
    </row>
    <row r="568" spans="1:26" ht="14">
      <c r="A568" s="62"/>
      <c r="B568" s="147"/>
      <c r="C568" s="62"/>
      <c r="D568" s="62"/>
      <c r="E568" s="62"/>
      <c r="F568" s="147"/>
      <c r="G568" s="62"/>
      <c r="H568" s="62"/>
      <c r="I568" s="62"/>
      <c r="J568" s="62"/>
      <c r="K568" s="62"/>
      <c r="L568" s="62"/>
      <c r="M568" s="62"/>
      <c r="N568" s="62"/>
      <c r="O568" s="62"/>
      <c r="P568" s="62"/>
      <c r="Q568" s="62"/>
      <c r="R568" s="62"/>
      <c r="S568" s="62"/>
      <c r="T568" s="62"/>
      <c r="U568" s="62"/>
      <c r="V568" s="62"/>
      <c r="W568" s="62"/>
      <c r="X568" s="62"/>
      <c r="Y568" s="62"/>
      <c r="Z568" s="62"/>
    </row>
    <row r="569" spans="1:26" ht="14">
      <c r="A569" s="62"/>
      <c r="B569" s="147"/>
      <c r="C569" s="62"/>
      <c r="D569" s="62"/>
      <c r="E569" s="62"/>
      <c r="F569" s="147"/>
      <c r="G569" s="62"/>
      <c r="H569" s="62"/>
      <c r="I569" s="62"/>
      <c r="J569" s="62"/>
      <c r="K569" s="62"/>
      <c r="L569" s="62"/>
      <c r="M569" s="62"/>
      <c r="N569" s="62"/>
      <c r="O569" s="62"/>
      <c r="P569" s="62"/>
      <c r="Q569" s="62"/>
      <c r="R569" s="62"/>
      <c r="S569" s="62"/>
      <c r="T569" s="62"/>
      <c r="U569" s="62"/>
      <c r="V569" s="62"/>
      <c r="W569" s="62"/>
      <c r="X569" s="62"/>
      <c r="Y569" s="62"/>
      <c r="Z569" s="62"/>
    </row>
    <row r="570" spans="1:26" ht="14">
      <c r="A570" s="62"/>
      <c r="B570" s="147"/>
      <c r="C570" s="62"/>
      <c r="D570" s="62"/>
      <c r="E570" s="62"/>
      <c r="F570" s="147"/>
      <c r="G570" s="62"/>
      <c r="H570" s="62"/>
      <c r="I570" s="62"/>
      <c r="J570" s="62"/>
      <c r="K570" s="62"/>
      <c r="L570" s="62"/>
      <c r="M570" s="62"/>
      <c r="N570" s="62"/>
      <c r="O570" s="62"/>
      <c r="P570" s="62"/>
      <c r="Q570" s="62"/>
      <c r="R570" s="62"/>
      <c r="S570" s="62"/>
      <c r="T570" s="62"/>
      <c r="U570" s="62"/>
      <c r="V570" s="62"/>
      <c r="W570" s="62"/>
      <c r="X570" s="62"/>
      <c r="Y570" s="62"/>
      <c r="Z570" s="62"/>
    </row>
    <row r="571" spans="1:26" ht="14">
      <c r="A571" s="62"/>
      <c r="B571" s="147"/>
      <c r="C571" s="62"/>
      <c r="D571" s="62"/>
      <c r="E571" s="62"/>
      <c r="F571" s="147"/>
      <c r="G571" s="62"/>
      <c r="H571" s="62"/>
      <c r="I571" s="62"/>
      <c r="J571" s="62"/>
      <c r="K571" s="62"/>
      <c r="L571" s="62"/>
      <c r="M571" s="62"/>
      <c r="N571" s="62"/>
      <c r="O571" s="62"/>
      <c r="P571" s="62"/>
      <c r="Q571" s="62"/>
      <c r="R571" s="62"/>
      <c r="S571" s="62"/>
      <c r="T571" s="62"/>
      <c r="U571" s="62"/>
      <c r="V571" s="62"/>
      <c r="W571" s="62"/>
      <c r="X571" s="62"/>
      <c r="Y571" s="62"/>
      <c r="Z571" s="62"/>
    </row>
    <row r="572" spans="1:26" ht="14">
      <c r="A572" s="62"/>
      <c r="B572" s="147"/>
      <c r="C572" s="62"/>
      <c r="D572" s="62"/>
      <c r="E572" s="62"/>
      <c r="F572" s="147"/>
      <c r="G572" s="62"/>
      <c r="H572" s="62"/>
      <c r="I572" s="62"/>
      <c r="J572" s="62"/>
      <c r="K572" s="62"/>
      <c r="L572" s="62"/>
      <c r="M572" s="62"/>
      <c r="N572" s="62"/>
      <c r="O572" s="62"/>
      <c r="P572" s="62"/>
      <c r="Q572" s="62"/>
      <c r="R572" s="62"/>
      <c r="S572" s="62"/>
      <c r="T572" s="62"/>
      <c r="U572" s="62"/>
      <c r="V572" s="62"/>
      <c r="W572" s="62"/>
      <c r="X572" s="62"/>
      <c r="Y572" s="62"/>
      <c r="Z572" s="62"/>
    </row>
    <row r="573" spans="1:26" ht="14">
      <c r="A573" s="62"/>
      <c r="B573" s="147"/>
      <c r="C573" s="62"/>
      <c r="D573" s="62"/>
      <c r="E573" s="62"/>
      <c r="F573" s="147"/>
      <c r="G573" s="62"/>
      <c r="H573" s="62"/>
      <c r="I573" s="62"/>
      <c r="J573" s="62"/>
      <c r="K573" s="62"/>
      <c r="L573" s="62"/>
      <c r="M573" s="62"/>
      <c r="N573" s="62"/>
      <c r="O573" s="62"/>
      <c r="P573" s="62"/>
      <c r="Q573" s="62"/>
      <c r="R573" s="62"/>
      <c r="S573" s="62"/>
      <c r="T573" s="62"/>
      <c r="U573" s="62"/>
      <c r="V573" s="62"/>
      <c r="W573" s="62"/>
      <c r="X573" s="62"/>
      <c r="Y573" s="62"/>
      <c r="Z573" s="62"/>
    </row>
    <row r="574" spans="1:26" ht="14">
      <c r="A574" s="62"/>
      <c r="B574" s="147"/>
      <c r="C574" s="62"/>
      <c r="D574" s="62"/>
      <c r="E574" s="62"/>
      <c r="F574" s="147"/>
      <c r="G574" s="62"/>
      <c r="H574" s="62"/>
      <c r="I574" s="62"/>
      <c r="J574" s="62"/>
      <c r="K574" s="62"/>
      <c r="L574" s="62"/>
      <c r="M574" s="62"/>
      <c r="N574" s="62"/>
      <c r="O574" s="62"/>
      <c r="P574" s="62"/>
      <c r="Q574" s="62"/>
      <c r="R574" s="62"/>
      <c r="S574" s="62"/>
      <c r="T574" s="62"/>
      <c r="U574" s="62"/>
      <c r="V574" s="62"/>
      <c r="W574" s="62"/>
      <c r="X574" s="62"/>
      <c r="Y574" s="62"/>
      <c r="Z574" s="62"/>
    </row>
    <row r="575" spans="1:26" ht="14">
      <c r="A575" s="62"/>
      <c r="B575" s="147"/>
      <c r="C575" s="62"/>
      <c r="D575" s="62"/>
      <c r="E575" s="62"/>
      <c r="F575" s="147"/>
      <c r="G575" s="62"/>
      <c r="H575" s="62"/>
      <c r="I575" s="62"/>
      <c r="J575" s="62"/>
      <c r="K575" s="62"/>
      <c r="L575" s="62"/>
      <c r="M575" s="62"/>
      <c r="N575" s="62"/>
      <c r="O575" s="62"/>
      <c r="P575" s="62"/>
      <c r="Q575" s="62"/>
      <c r="R575" s="62"/>
      <c r="S575" s="62"/>
      <c r="T575" s="62"/>
      <c r="U575" s="62"/>
      <c r="V575" s="62"/>
      <c r="W575" s="62"/>
      <c r="X575" s="62"/>
      <c r="Y575" s="62"/>
      <c r="Z575" s="62"/>
    </row>
    <row r="576" spans="1:26" ht="14">
      <c r="A576" s="62"/>
      <c r="B576" s="147"/>
      <c r="C576" s="62"/>
      <c r="D576" s="62"/>
      <c r="E576" s="62"/>
      <c r="F576" s="147"/>
      <c r="G576" s="62"/>
      <c r="H576" s="62"/>
      <c r="I576" s="62"/>
      <c r="J576" s="62"/>
      <c r="K576" s="62"/>
      <c r="L576" s="62"/>
      <c r="M576" s="62"/>
      <c r="N576" s="62"/>
      <c r="O576" s="62"/>
      <c r="P576" s="62"/>
      <c r="Q576" s="62"/>
      <c r="R576" s="62"/>
      <c r="S576" s="62"/>
      <c r="T576" s="62"/>
      <c r="U576" s="62"/>
      <c r="V576" s="62"/>
      <c r="W576" s="62"/>
      <c r="X576" s="62"/>
      <c r="Y576" s="62"/>
      <c r="Z576" s="62"/>
    </row>
    <row r="577" spans="1:26" ht="14">
      <c r="A577" s="62"/>
      <c r="B577" s="147"/>
      <c r="C577" s="62"/>
      <c r="D577" s="62"/>
      <c r="E577" s="62"/>
      <c r="F577" s="147"/>
      <c r="G577" s="62"/>
      <c r="H577" s="62"/>
      <c r="I577" s="62"/>
      <c r="J577" s="62"/>
      <c r="K577" s="62"/>
      <c r="L577" s="62"/>
      <c r="M577" s="62"/>
      <c r="N577" s="62"/>
      <c r="O577" s="62"/>
      <c r="P577" s="62"/>
      <c r="Q577" s="62"/>
      <c r="R577" s="62"/>
      <c r="S577" s="62"/>
      <c r="T577" s="62"/>
      <c r="U577" s="62"/>
      <c r="V577" s="62"/>
      <c r="W577" s="62"/>
      <c r="X577" s="62"/>
      <c r="Y577" s="62"/>
      <c r="Z577" s="62"/>
    </row>
    <row r="578" spans="1:26" ht="14">
      <c r="A578" s="62"/>
      <c r="B578" s="147"/>
      <c r="C578" s="62"/>
      <c r="D578" s="62"/>
      <c r="E578" s="62"/>
      <c r="F578" s="147"/>
      <c r="G578" s="62"/>
      <c r="H578" s="62"/>
      <c r="I578" s="62"/>
      <c r="J578" s="62"/>
      <c r="K578" s="62"/>
      <c r="L578" s="62"/>
      <c r="M578" s="62"/>
      <c r="N578" s="62"/>
      <c r="O578" s="62"/>
      <c r="P578" s="62"/>
      <c r="Q578" s="62"/>
      <c r="R578" s="62"/>
      <c r="S578" s="62"/>
      <c r="T578" s="62"/>
      <c r="U578" s="62"/>
      <c r="V578" s="62"/>
      <c r="W578" s="62"/>
      <c r="X578" s="62"/>
      <c r="Y578" s="62"/>
      <c r="Z578" s="62"/>
    </row>
    <row r="579" spans="1:26" ht="14">
      <c r="A579" s="62"/>
      <c r="B579" s="147"/>
      <c r="C579" s="62"/>
      <c r="D579" s="62"/>
      <c r="E579" s="62"/>
      <c r="F579" s="147"/>
      <c r="G579" s="62"/>
      <c r="H579" s="62"/>
      <c r="I579" s="62"/>
      <c r="J579" s="62"/>
      <c r="K579" s="62"/>
      <c r="L579" s="62"/>
      <c r="M579" s="62"/>
      <c r="N579" s="62"/>
      <c r="O579" s="62"/>
      <c r="P579" s="62"/>
      <c r="Q579" s="62"/>
      <c r="R579" s="62"/>
      <c r="S579" s="62"/>
      <c r="T579" s="62"/>
      <c r="U579" s="62"/>
      <c r="V579" s="62"/>
      <c r="W579" s="62"/>
      <c r="X579" s="62"/>
      <c r="Y579" s="62"/>
      <c r="Z579" s="62"/>
    </row>
    <row r="580" spans="1:26" ht="14">
      <c r="A580" s="62"/>
      <c r="B580" s="147"/>
      <c r="C580" s="62"/>
      <c r="D580" s="62"/>
      <c r="E580" s="62"/>
      <c r="F580" s="147"/>
      <c r="G580" s="62"/>
      <c r="H580" s="62"/>
      <c r="I580" s="62"/>
      <c r="J580" s="62"/>
      <c r="K580" s="62"/>
      <c r="L580" s="62"/>
      <c r="M580" s="62"/>
      <c r="N580" s="62"/>
      <c r="O580" s="62"/>
      <c r="P580" s="62"/>
      <c r="Q580" s="62"/>
      <c r="R580" s="62"/>
      <c r="S580" s="62"/>
      <c r="T580" s="62"/>
      <c r="U580" s="62"/>
      <c r="V580" s="62"/>
      <c r="W580" s="62"/>
      <c r="X580" s="62"/>
      <c r="Y580" s="62"/>
      <c r="Z580" s="62"/>
    </row>
    <row r="581" spans="1:26" ht="14">
      <c r="A581" s="62"/>
      <c r="B581" s="147"/>
      <c r="C581" s="62"/>
      <c r="D581" s="62"/>
      <c r="E581" s="62"/>
      <c r="F581" s="147"/>
      <c r="G581" s="62"/>
      <c r="H581" s="62"/>
      <c r="I581" s="62"/>
      <c r="J581" s="62"/>
      <c r="K581" s="62"/>
      <c r="L581" s="62"/>
      <c r="M581" s="62"/>
      <c r="N581" s="62"/>
      <c r="O581" s="62"/>
      <c r="P581" s="62"/>
      <c r="Q581" s="62"/>
      <c r="R581" s="62"/>
      <c r="S581" s="62"/>
      <c r="T581" s="62"/>
      <c r="U581" s="62"/>
      <c r="V581" s="62"/>
      <c r="W581" s="62"/>
      <c r="X581" s="62"/>
      <c r="Y581" s="62"/>
      <c r="Z581" s="62"/>
    </row>
    <row r="582" spans="1:26" ht="14">
      <c r="A582" s="62"/>
      <c r="B582" s="147"/>
      <c r="C582" s="62"/>
      <c r="D582" s="62"/>
      <c r="E582" s="62"/>
      <c r="F582" s="147"/>
      <c r="G582" s="62"/>
      <c r="H582" s="62"/>
      <c r="I582" s="62"/>
      <c r="J582" s="62"/>
      <c r="K582" s="62"/>
      <c r="L582" s="62"/>
      <c r="M582" s="62"/>
      <c r="N582" s="62"/>
      <c r="O582" s="62"/>
      <c r="P582" s="62"/>
      <c r="Q582" s="62"/>
      <c r="R582" s="62"/>
      <c r="S582" s="62"/>
      <c r="T582" s="62"/>
      <c r="U582" s="62"/>
      <c r="V582" s="62"/>
      <c r="W582" s="62"/>
      <c r="X582" s="62"/>
      <c r="Y582" s="62"/>
      <c r="Z582" s="62"/>
    </row>
    <row r="583" spans="1:26" ht="14">
      <c r="A583" s="62"/>
      <c r="B583" s="147"/>
      <c r="C583" s="62"/>
      <c r="D583" s="62"/>
      <c r="E583" s="62"/>
      <c r="F583" s="147"/>
      <c r="G583" s="62"/>
      <c r="H583" s="62"/>
      <c r="I583" s="62"/>
      <c r="J583" s="62"/>
      <c r="K583" s="62"/>
      <c r="L583" s="62"/>
      <c r="M583" s="62"/>
      <c r="N583" s="62"/>
      <c r="O583" s="62"/>
      <c r="P583" s="62"/>
      <c r="Q583" s="62"/>
      <c r="R583" s="62"/>
      <c r="S583" s="62"/>
      <c r="T583" s="62"/>
      <c r="U583" s="62"/>
      <c r="V583" s="62"/>
      <c r="W583" s="62"/>
      <c r="X583" s="62"/>
      <c r="Y583" s="62"/>
      <c r="Z583" s="62"/>
    </row>
    <row r="584" spans="1:26" ht="14">
      <c r="A584" s="62"/>
      <c r="B584" s="147"/>
      <c r="C584" s="62"/>
      <c r="D584" s="62"/>
      <c r="E584" s="62"/>
      <c r="F584" s="147"/>
      <c r="G584" s="62"/>
      <c r="H584" s="62"/>
      <c r="I584" s="62"/>
      <c r="J584" s="62"/>
      <c r="K584" s="62"/>
      <c r="L584" s="62"/>
      <c r="M584" s="62"/>
      <c r="N584" s="62"/>
      <c r="O584" s="62"/>
      <c r="P584" s="62"/>
      <c r="Q584" s="62"/>
      <c r="R584" s="62"/>
      <c r="S584" s="62"/>
      <c r="T584" s="62"/>
      <c r="U584" s="62"/>
      <c r="V584" s="62"/>
      <c r="W584" s="62"/>
      <c r="X584" s="62"/>
      <c r="Y584" s="62"/>
      <c r="Z584" s="62"/>
    </row>
    <row r="585" spans="1:26" ht="14">
      <c r="A585" s="62"/>
      <c r="B585" s="147"/>
      <c r="C585" s="62"/>
      <c r="D585" s="62"/>
      <c r="E585" s="62"/>
      <c r="F585" s="147"/>
      <c r="G585" s="62"/>
      <c r="H585" s="62"/>
      <c r="I585" s="62"/>
      <c r="J585" s="62"/>
      <c r="K585" s="62"/>
      <c r="L585" s="62"/>
      <c r="M585" s="62"/>
      <c r="N585" s="62"/>
      <c r="O585" s="62"/>
      <c r="P585" s="62"/>
      <c r="Q585" s="62"/>
      <c r="R585" s="62"/>
      <c r="S585" s="62"/>
      <c r="T585" s="62"/>
      <c r="U585" s="62"/>
      <c r="V585" s="62"/>
      <c r="W585" s="62"/>
      <c r="X585" s="62"/>
      <c r="Y585" s="62"/>
      <c r="Z585" s="62"/>
    </row>
    <row r="586" spans="1:26" ht="14">
      <c r="A586" s="62"/>
      <c r="B586" s="147"/>
      <c r="C586" s="62"/>
      <c r="D586" s="62"/>
      <c r="E586" s="62"/>
      <c r="F586" s="147"/>
      <c r="G586" s="62"/>
      <c r="H586" s="62"/>
      <c r="I586" s="62"/>
      <c r="J586" s="62"/>
      <c r="K586" s="62"/>
      <c r="L586" s="62"/>
      <c r="M586" s="62"/>
      <c r="N586" s="62"/>
      <c r="O586" s="62"/>
      <c r="P586" s="62"/>
      <c r="Q586" s="62"/>
      <c r="R586" s="62"/>
      <c r="S586" s="62"/>
      <c r="T586" s="62"/>
      <c r="U586" s="62"/>
      <c r="V586" s="62"/>
      <c r="W586" s="62"/>
      <c r="X586" s="62"/>
      <c r="Y586" s="62"/>
      <c r="Z586" s="62"/>
    </row>
    <row r="587" spans="1:26" ht="14">
      <c r="A587" s="62"/>
      <c r="B587" s="147"/>
      <c r="C587" s="62"/>
      <c r="D587" s="62"/>
      <c r="E587" s="62"/>
      <c r="F587" s="147"/>
      <c r="G587" s="62"/>
      <c r="H587" s="62"/>
      <c r="I587" s="62"/>
      <c r="J587" s="62"/>
      <c r="K587" s="62"/>
      <c r="L587" s="62"/>
      <c r="M587" s="62"/>
      <c r="N587" s="62"/>
      <c r="O587" s="62"/>
      <c r="P587" s="62"/>
      <c r="Q587" s="62"/>
      <c r="R587" s="62"/>
      <c r="S587" s="62"/>
      <c r="T587" s="62"/>
      <c r="U587" s="62"/>
      <c r="V587" s="62"/>
      <c r="W587" s="62"/>
      <c r="X587" s="62"/>
      <c r="Y587" s="62"/>
      <c r="Z587" s="62"/>
    </row>
    <row r="588" spans="1:26" ht="14">
      <c r="A588" s="62"/>
      <c r="B588" s="147"/>
      <c r="C588" s="62"/>
      <c r="D588" s="62"/>
      <c r="E588" s="62"/>
      <c r="F588" s="147"/>
      <c r="G588" s="62"/>
      <c r="H588" s="62"/>
      <c r="I588" s="62"/>
      <c r="J588" s="62"/>
      <c r="K588" s="62"/>
      <c r="L588" s="62"/>
      <c r="M588" s="62"/>
      <c r="N588" s="62"/>
      <c r="O588" s="62"/>
      <c r="P588" s="62"/>
      <c r="Q588" s="62"/>
      <c r="R588" s="62"/>
      <c r="S588" s="62"/>
      <c r="T588" s="62"/>
      <c r="U588" s="62"/>
      <c r="V588" s="62"/>
      <c r="W588" s="62"/>
      <c r="X588" s="62"/>
      <c r="Y588" s="62"/>
      <c r="Z588" s="62"/>
    </row>
    <row r="589" spans="1:26" ht="14">
      <c r="A589" s="62"/>
      <c r="B589" s="147"/>
      <c r="C589" s="62"/>
      <c r="D589" s="62"/>
      <c r="E589" s="62"/>
      <c r="F589" s="147"/>
      <c r="G589" s="62"/>
      <c r="H589" s="62"/>
      <c r="I589" s="62"/>
      <c r="J589" s="62"/>
      <c r="K589" s="62"/>
      <c r="L589" s="62"/>
      <c r="M589" s="62"/>
      <c r="N589" s="62"/>
      <c r="O589" s="62"/>
      <c r="P589" s="62"/>
      <c r="Q589" s="62"/>
      <c r="R589" s="62"/>
      <c r="S589" s="62"/>
      <c r="T589" s="62"/>
      <c r="U589" s="62"/>
      <c r="V589" s="62"/>
      <c r="W589" s="62"/>
      <c r="X589" s="62"/>
      <c r="Y589" s="62"/>
      <c r="Z589" s="62"/>
    </row>
    <row r="590" spans="1:26" ht="14">
      <c r="A590" s="62"/>
      <c r="B590" s="147"/>
      <c r="C590" s="62"/>
      <c r="D590" s="62"/>
      <c r="E590" s="62"/>
      <c r="F590" s="147"/>
      <c r="G590" s="62"/>
      <c r="H590" s="62"/>
      <c r="I590" s="62"/>
      <c r="J590" s="62"/>
      <c r="K590" s="62"/>
      <c r="L590" s="62"/>
      <c r="M590" s="62"/>
      <c r="N590" s="62"/>
      <c r="O590" s="62"/>
      <c r="P590" s="62"/>
      <c r="Q590" s="62"/>
      <c r="R590" s="62"/>
      <c r="S590" s="62"/>
      <c r="T590" s="62"/>
      <c r="U590" s="62"/>
      <c r="V590" s="62"/>
      <c r="W590" s="62"/>
      <c r="X590" s="62"/>
      <c r="Y590" s="62"/>
      <c r="Z590" s="62"/>
    </row>
    <row r="591" spans="1:26" ht="14">
      <c r="A591" s="62"/>
      <c r="B591" s="147"/>
      <c r="C591" s="62"/>
      <c r="D591" s="62"/>
      <c r="E591" s="62"/>
      <c r="F591" s="147"/>
      <c r="G591" s="62"/>
      <c r="H591" s="62"/>
      <c r="I591" s="62"/>
      <c r="J591" s="62"/>
      <c r="K591" s="62"/>
      <c r="L591" s="62"/>
      <c r="M591" s="62"/>
      <c r="N591" s="62"/>
      <c r="O591" s="62"/>
      <c r="P591" s="62"/>
      <c r="Q591" s="62"/>
      <c r="R591" s="62"/>
      <c r="S591" s="62"/>
      <c r="T591" s="62"/>
      <c r="U591" s="62"/>
      <c r="V591" s="62"/>
      <c r="W591" s="62"/>
      <c r="X591" s="62"/>
      <c r="Y591" s="62"/>
      <c r="Z591" s="62"/>
    </row>
    <row r="592" spans="1:26" ht="14">
      <c r="A592" s="62"/>
      <c r="B592" s="147"/>
      <c r="C592" s="62"/>
      <c r="D592" s="62"/>
      <c r="E592" s="62"/>
      <c r="F592" s="147"/>
      <c r="G592" s="62"/>
      <c r="H592" s="62"/>
      <c r="I592" s="62"/>
      <c r="J592" s="62"/>
      <c r="K592" s="62"/>
      <c r="L592" s="62"/>
      <c r="M592" s="62"/>
      <c r="N592" s="62"/>
      <c r="O592" s="62"/>
      <c r="P592" s="62"/>
      <c r="Q592" s="62"/>
      <c r="R592" s="62"/>
      <c r="S592" s="62"/>
      <c r="T592" s="62"/>
      <c r="U592" s="62"/>
      <c r="V592" s="62"/>
      <c r="W592" s="62"/>
      <c r="X592" s="62"/>
      <c r="Y592" s="62"/>
      <c r="Z592" s="62"/>
    </row>
    <row r="593" spans="1:26" ht="14">
      <c r="A593" s="62"/>
      <c r="B593" s="147"/>
      <c r="C593" s="62"/>
      <c r="D593" s="62"/>
      <c r="E593" s="62"/>
      <c r="F593" s="147"/>
      <c r="G593" s="62"/>
      <c r="H593" s="62"/>
      <c r="I593" s="62"/>
      <c r="J593" s="62"/>
      <c r="K593" s="62"/>
      <c r="L593" s="62"/>
      <c r="M593" s="62"/>
      <c r="N593" s="62"/>
      <c r="O593" s="62"/>
      <c r="P593" s="62"/>
      <c r="Q593" s="62"/>
      <c r="R593" s="62"/>
      <c r="S593" s="62"/>
      <c r="T593" s="62"/>
      <c r="U593" s="62"/>
      <c r="V593" s="62"/>
      <c r="W593" s="62"/>
      <c r="X593" s="62"/>
      <c r="Y593" s="62"/>
      <c r="Z593" s="62"/>
    </row>
    <row r="594" spans="1:26" ht="14">
      <c r="A594" s="62"/>
      <c r="B594" s="147"/>
      <c r="C594" s="62"/>
      <c r="D594" s="62"/>
      <c r="E594" s="62"/>
      <c r="F594" s="147"/>
      <c r="G594" s="62"/>
      <c r="H594" s="62"/>
      <c r="I594" s="62"/>
      <c r="J594" s="62"/>
      <c r="K594" s="62"/>
      <c r="L594" s="62"/>
      <c r="M594" s="62"/>
      <c r="N594" s="62"/>
      <c r="O594" s="62"/>
      <c r="P594" s="62"/>
      <c r="Q594" s="62"/>
      <c r="R594" s="62"/>
      <c r="S594" s="62"/>
      <c r="T594" s="62"/>
      <c r="U594" s="62"/>
      <c r="V594" s="62"/>
      <c r="W594" s="62"/>
      <c r="X594" s="62"/>
      <c r="Y594" s="62"/>
      <c r="Z594" s="62"/>
    </row>
    <row r="595" spans="1:26" ht="14">
      <c r="A595" s="62"/>
      <c r="B595" s="147"/>
      <c r="C595" s="62"/>
      <c r="D595" s="62"/>
      <c r="E595" s="62"/>
      <c r="F595" s="147"/>
      <c r="G595" s="62"/>
      <c r="H595" s="62"/>
      <c r="I595" s="62"/>
      <c r="J595" s="62"/>
      <c r="K595" s="62"/>
      <c r="L595" s="62"/>
      <c r="M595" s="62"/>
      <c r="N595" s="62"/>
      <c r="O595" s="62"/>
      <c r="P595" s="62"/>
      <c r="Q595" s="62"/>
      <c r="R595" s="62"/>
      <c r="S595" s="62"/>
      <c r="T595" s="62"/>
      <c r="U595" s="62"/>
      <c r="V595" s="62"/>
      <c r="W595" s="62"/>
      <c r="X595" s="62"/>
      <c r="Y595" s="62"/>
      <c r="Z595" s="62"/>
    </row>
    <row r="596" spans="1:26" ht="14">
      <c r="A596" s="62"/>
      <c r="B596" s="147"/>
      <c r="C596" s="62"/>
      <c r="D596" s="62"/>
      <c r="E596" s="62"/>
      <c r="F596" s="147"/>
      <c r="G596" s="62"/>
      <c r="H596" s="62"/>
      <c r="I596" s="62"/>
      <c r="J596" s="62"/>
      <c r="K596" s="62"/>
      <c r="L596" s="62"/>
      <c r="M596" s="62"/>
      <c r="N596" s="62"/>
      <c r="O596" s="62"/>
      <c r="P596" s="62"/>
      <c r="Q596" s="62"/>
      <c r="R596" s="62"/>
      <c r="S596" s="62"/>
      <c r="T596" s="62"/>
      <c r="U596" s="62"/>
      <c r="V596" s="62"/>
      <c r="W596" s="62"/>
      <c r="X596" s="62"/>
      <c r="Y596" s="62"/>
      <c r="Z596" s="62"/>
    </row>
    <row r="597" spans="1:26" ht="14">
      <c r="A597" s="62"/>
      <c r="B597" s="147"/>
      <c r="C597" s="62"/>
      <c r="D597" s="62"/>
      <c r="E597" s="62"/>
      <c r="F597" s="147"/>
      <c r="G597" s="62"/>
      <c r="H597" s="62"/>
      <c r="I597" s="62"/>
      <c r="J597" s="62"/>
      <c r="K597" s="62"/>
      <c r="L597" s="62"/>
      <c r="M597" s="62"/>
      <c r="N597" s="62"/>
      <c r="O597" s="62"/>
      <c r="P597" s="62"/>
      <c r="Q597" s="62"/>
      <c r="R597" s="62"/>
      <c r="S597" s="62"/>
      <c r="T597" s="62"/>
      <c r="U597" s="62"/>
      <c r="V597" s="62"/>
      <c r="W597" s="62"/>
      <c r="X597" s="62"/>
      <c r="Y597" s="62"/>
      <c r="Z597" s="62"/>
    </row>
    <row r="598" spans="1:26" ht="14">
      <c r="A598" s="62"/>
      <c r="B598" s="147"/>
      <c r="C598" s="62"/>
      <c r="D598" s="62"/>
      <c r="E598" s="62"/>
      <c r="F598" s="147"/>
      <c r="G598" s="62"/>
      <c r="H598" s="62"/>
      <c r="I598" s="62"/>
      <c r="J598" s="62"/>
      <c r="K598" s="62"/>
      <c r="L598" s="62"/>
      <c r="M598" s="62"/>
      <c r="N598" s="62"/>
      <c r="O598" s="62"/>
      <c r="P598" s="62"/>
      <c r="Q598" s="62"/>
      <c r="R598" s="62"/>
      <c r="S598" s="62"/>
      <c r="T598" s="62"/>
      <c r="U598" s="62"/>
      <c r="V598" s="62"/>
      <c r="W598" s="62"/>
      <c r="X598" s="62"/>
      <c r="Y598" s="62"/>
      <c r="Z598" s="62"/>
    </row>
    <row r="599" spans="1:26" ht="14">
      <c r="A599" s="62"/>
      <c r="B599" s="147"/>
      <c r="C599" s="62"/>
      <c r="D599" s="62"/>
      <c r="E599" s="62"/>
      <c r="F599" s="147"/>
      <c r="G599" s="62"/>
      <c r="H599" s="62"/>
      <c r="I599" s="62"/>
      <c r="J599" s="62"/>
      <c r="K599" s="62"/>
      <c r="L599" s="62"/>
      <c r="M599" s="62"/>
      <c r="N599" s="62"/>
      <c r="O599" s="62"/>
      <c r="P599" s="62"/>
      <c r="Q599" s="62"/>
      <c r="R599" s="62"/>
      <c r="S599" s="62"/>
      <c r="T599" s="62"/>
      <c r="U599" s="62"/>
      <c r="V599" s="62"/>
      <c r="W599" s="62"/>
      <c r="X599" s="62"/>
      <c r="Y599" s="62"/>
      <c r="Z599" s="62"/>
    </row>
    <row r="600" spans="1:26" ht="14">
      <c r="A600" s="62"/>
      <c r="B600" s="147"/>
      <c r="C600" s="62"/>
      <c r="D600" s="62"/>
      <c r="E600" s="62"/>
      <c r="F600" s="147"/>
      <c r="G600" s="62"/>
      <c r="H600" s="62"/>
      <c r="I600" s="62"/>
      <c r="J600" s="62"/>
      <c r="K600" s="62"/>
      <c r="L600" s="62"/>
      <c r="M600" s="62"/>
      <c r="N600" s="62"/>
      <c r="O600" s="62"/>
      <c r="P600" s="62"/>
      <c r="Q600" s="62"/>
      <c r="R600" s="62"/>
      <c r="S600" s="62"/>
      <c r="T600" s="62"/>
      <c r="U600" s="62"/>
      <c r="V600" s="62"/>
      <c r="W600" s="62"/>
      <c r="X600" s="62"/>
      <c r="Y600" s="62"/>
      <c r="Z600" s="62"/>
    </row>
    <row r="601" spans="1:26" ht="14">
      <c r="A601" s="62"/>
      <c r="B601" s="147"/>
      <c r="C601" s="62"/>
      <c r="D601" s="62"/>
      <c r="E601" s="62"/>
      <c r="F601" s="147"/>
      <c r="G601" s="62"/>
      <c r="H601" s="62"/>
      <c r="I601" s="62"/>
      <c r="J601" s="62"/>
      <c r="K601" s="62"/>
      <c r="L601" s="62"/>
      <c r="M601" s="62"/>
      <c r="N601" s="62"/>
      <c r="O601" s="62"/>
      <c r="P601" s="62"/>
      <c r="Q601" s="62"/>
      <c r="R601" s="62"/>
      <c r="S601" s="62"/>
      <c r="T601" s="62"/>
      <c r="U601" s="62"/>
      <c r="V601" s="62"/>
      <c r="W601" s="62"/>
      <c r="X601" s="62"/>
      <c r="Y601" s="62"/>
      <c r="Z601" s="62"/>
    </row>
    <row r="602" spans="1:26" ht="14">
      <c r="A602" s="62"/>
      <c r="B602" s="147"/>
      <c r="C602" s="62"/>
      <c r="D602" s="62"/>
      <c r="E602" s="62"/>
      <c r="F602" s="147"/>
      <c r="G602" s="62"/>
      <c r="H602" s="62"/>
      <c r="I602" s="62"/>
      <c r="J602" s="62"/>
      <c r="K602" s="62"/>
      <c r="L602" s="62"/>
      <c r="M602" s="62"/>
      <c r="N602" s="62"/>
      <c r="O602" s="62"/>
      <c r="P602" s="62"/>
      <c r="Q602" s="62"/>
      <c r="R602" s="62"/>
      <c r="S602" s="62"/>
      <c r="T602" s="62"/>
      <c r="U602" s="62"/>
      <c r="V602" s="62"/>
      <c r="W602" s="62"/>
      <c r="X602" s="62"/>
      <c r="Y602" s="62"/>
      <c r="Z602" s="62"/>
    </row>
    <row r="603" spans="1:26" ht="14">
      <c r="A603" s="62"/>
      <c r="B603" s="147"/>
      <c r="C603" s="62"/>
      <c r="D603" s="62"/>
      <c r="E603" s="62"/>
      <c r="F603" s="147"/>
      <c r="G603" s="62"/>
      <c r="H603" s="62"/>
      <c r="I603" s="62"/>
      <c r="J603" s="62"/>
      <c r="K603" s="62"/>
      <c r="L603" s="62"/>
      <c r="M603" s="62"/>
      <c r="N603" s="62"/>
      <c r="O603" s="62"/>
      <c r="P603" s="62"/>
      <c r="Q603" s="62"/>
      <c r="R603" s="62"/>
      <c r="S603" s="62"/>
      <c r="T603" s="62"/>
      <c r="U603" s="62"/>
      <c r="V603" s="62"/>
      <c r="W603" s="62"/>
      <c r="X603" s="62"/>
      <c r="Y603" s="62"/>
      <c r="Z603" s="62"/>
    </row>
    <row r="604" spans="1:26" ht="14">
      <c r="A604" s="62"/>
      <c r="B604" s="147"/>
      <c r="C604" s="62"/>
      <c r="D604" s="62"/>
      <c r="E604" s="62"/>
      <c r="F604" s="147"/>
      <c r="G604" s="62"/>
      <c r="H604" s="62"/>
      <c r="I604" s="62"/>
      <c r="J604" s="62"/>
      <c r="K604" s="62"/>
      <c r="L604" s="62"/>
      <c r="M604" s="62"/>
      <c r="N604" s="62"/>
      <c r="O604" s="62"/>
      <c r="P604" s="62"/>
      <c r="Q604" s="62"/>
      <c r="R604" s="62"/>
      <c r="S604" s="62"/>
      <c r="T604" s="62"/>
      <c r="U604" s="62"/>
      <c r="V604" s="62"/>
      <c r="W604" s="62"/>
      <c r="X604" s="62"/>
      <c r="Y604" s="62"/>
      <c r="Z604" s="62"/>
    </row>
    <row r="605" spans="1:26" ht="14">
      <c r="A605" s="62"/>
      <c r="B605" s="147"/>
      <c r="C605" s="62"/>
      <c r="D605" s="62"/>
      <c r="E605" s="62"/>
      <c r="F605" s="147"/>
      <c r="G605" s="62"/>
      <c r="H605" s="62"/>
      <c r="I605" s="62"/>
      <c r="J605" s="62"/>
      <c r="K605" s="62"/>
      <c r="L605" s="62"/>
      <c r="M605" s="62"/>
      <c r="N605" s="62"/>
      <c r="O605" s="62"/>
      <c r="P605" s="62"/>
      <c r="Q605" s="62"/>
      <c r="R605" s="62"/>
      <c r="S605" s="62"/>
      <c r="T605" s="62"/>
      <c r="U605" s="62"/>
      <c r="V605" s="62"/>
      <c r="W605" s="62"/>
      <c r="X605" s="62"/>
      <c r="Y605" s="62"/>
      <c r="Z605" s="62"/>
    </row>
    <row r="606" spans="1:26" ht="14">
      <c r="A606" s="62"/>
      <c r="B606" s="147"/>
      <c r="C606" s="62"/>
      <c r="D606" s="62"/>
      <c r="E606" s="62"/>
      <c r="F606" s="147"/>
      <c r="G606" s="62"/>
      <c r="H606" s="62"/>
      <c r="I606" s="62"/>
      <c r="J606" s="62"/>
      <c r="K606" s="62"/>
      <c r="L606" s="62"/>
      <c r="M606" s="62"/>
      <c r="N606" s="62"/>
      <c r="O606" s="62"/>
      <c r="P606" s="62"/>
      <c r="Q606" s="62"/>
      <c r="R606" s="62"/>
      <c r="S606" s="62"/>
      <c r="T606" s="62"/>
      <c r="U606" s="62"/>
      <c r="V606" s="62"/>
      <c r="W606" s="62"/>
      <c r="X606" s="62"/>
      <c r="Y606" s="62"/>
      <c r="Z606" s="62"/>
    </row>
    <row r="607" spans="1:26" ht="14">
      <c r="A607" s="62"/>
      <c r="B607" s="147"/>
      <c r="C607" s="62"/>
      <c r="D607" s="62"/>
      <c r="E607" s="62"/>
      <c r="F607" s="147"/>
      <c r="G607" s="62"/>
      <c r="H607" s="62"/>
      <c r="I607" s="62"/>
      <c r="J607" s="62"/>
      <c r="K607" s="62"/>
      <c r="L607" s="62"/>
      <c r="M607" s="62"/>
      <c r="N607" s="62"/>
      <c r="O607" s="62"/>
      <c r="P607" s="62"/>
      <c r="Q607" s="62"/>
      <c r="R607" s="62"/>
      <c r="S607" s="62"/>
      <c r="T607" s="62"/>
      <c r="U607" s="62"/>
      <c r="V607" s="62"/>
      <c r="W607" s="62"/>
      <c r="X607" s="62"/>
      <c r="Y607" s="62"/>
      <c r="Z607" s="62"/>
    </row>
    <row r="608" spans="1:26" ht="14">
      <c r="A608" s="62"/>
      <c r="B608" s="147"/>
      <c r="C608" s="62"/>
      <c r="D608" s="62"/>
      <c r="E608" s="62"/>
      <c r="F608" s="147"/>
      <c r="G608" s="62"/>
      <c r="H608" s="62"/>
      <c r="I608" s="62"/>
      <c r="J608" s="62"/>
      <c r="K608" s="62"/>
      <c r="L608" s="62"/>
      <c r="M608" s="62"/>
      <c r="N608" s="62"/>
      <c r="O608" s="62"/>
      <c r="P608" s="62"/>
      <c r="Q608" s="62"/>
      <c r="R608" s="62"/>
      <c r="S608" s="62"/>
      <c r="T608" s="62"/>
      <c r="U608" s="62"/>
      <c r="V608" s="62"/>
      <c r="W608" s="62"/>
      <c r="X608" s="62"/>
      <c r="Y608" s="62"/>
      <c r="Z608" s="62"/>
    </row>
    <row r="609" spans="1:26" ht="14">
      <c r="A609" s="62"/>
      <c r="B609" s="147"/>
      <c r="C609" s="62"/>
      <c r="D609" s="62"/>
      <c r="E609" s="62"/>
      <c r="F609" s="147"/>
      <c r="G609" s="62"/>
      <c r="H609" s="62"/>
      <c r="I609" s="62"/>
      <c r="J609" s="62"/>
      <c r="K609" s="62"/>
      <c r="L609" s="62"/>
      <c r="M609" s="62"/>
      <c r="N609" s="62"/>
      <c r="O609" s="62"/>
      <c r="P609" s="62"/>
      <c r="Q609" s="62"/>
      <c r="R609" s="62"/>
      <c r="S609" s="62"/>
      <c r="T609" s="62"/>
      <c r="U609" s="62"/>
      <c r="V609" s="62"/>
      <c r="W609" s="62"/>
      <c r="X609" s="62"/>
      <c r="Y609" s="62"/>
      <c r="Z609" s="62"/>
    </row>
    <row r="610" spans="1:26" ht="14">
      <c r="A610" s="62"/>
      <c r="B610" s="147"/>
      <c r="C610" s="62"/>
      <c r="D610" s="62"/>
      <c r="E610" s="62"/>
      <c r="F610" s="147"/>
      <c r="G610" s="62"/>
      <c r="H610" s="62"/>
      <c r="I610" s="62"/>
      <c r="J610" s="62"/>
      <c r="K610" s="62"/>
      <c r="L610" s="62"/>
      <c r="M610" s="62"/>
      <c r="N610" s="62"/>
      <c r="O610" s="62"/>
      <c r="P610" s="62"/>
      <c r="Q610" s="62"/>
      <c r="R610" s="62"/>
      <c r="S610" s="62"/>
      <c r="T610" s="62"/>
      <c r="U610" s="62"/>
      <c r="V610" s="62"/>
      <c r="W610" s="62"/>
      <c r="X610" s="62"/>
      <c r="Y610" s="62"/>
      <c r="Z610" s="62"/>
    </row>
    <row r="611" spans="1:26" ht="14">
      <c r="A611" s="62"/>
      <c r="B611" s="147"/>
      <c r="C611" s="62"/>
      <c r="D611" s="62"/>
      <c r="E611" s="62"/>
      <c r="F611" s="147"/>
      <c r="G611" s="62"/>
      <c r="H611" s="62"/>
      <c r="I611" s="62"/>
      <c r="J611" s="62"/>
      <c r="K611" s="62"/>
      <c r="L611" s="62"/>
      <c r="M611" s="62"/>
      <c r="N611" s="62"/>
      <c r="O611" s="62"/>
      <c r="P611" s="62"/>
      <c r="Q611" s="62"/>
      <c r="R611" s="62"/>
      <c r="S611" s="62"/>
      <c r="T611" s="62"/>
      <c r="U611" s="62"/>
      <c r="V611" s="62"/>
      <c r="W611" s="62"/>
      <c r="X611" s="62"/>
      <c r="Y611" s="62"/>
      <c r="Z611" s="62"/>
    </row>
    <row r="612" spans="1:26" ht="14">
      <c r="A612" s="62"/>
      <c r="B612" s="147"/>
      <c r="C612" s="62"/>
      <c r="D612" s="62"/>
      <c r="E612" s="62"/>
      <c r="F612" s="147"/>
      <c r="G612" s="62"/>
      <c r="H612" s="62"/>
      <c r="I612" s="62"/>
      <c r="J612" s="62"/>
      <c r="K612" s="62"/>
      <c r="L612" s="62"/>
      <c r="M612" s="62"/>
      <c r="N612" s="62"/>
      <c r="O612" s="62"/>
      <c r="P612" s="62"/>
      <c r="Q612" s="62"/>
      <c r="R612" s="62"/>
      <c r="S612" s="62"/>
      <c r="T612" s="62"/>
      <c r="U612" s="62"/>
      <c r="V612" s="62"/>
      <c r="W612" s="62"/>
      <c r="X612" s="62"/>
      <c r="Y612" s="62"/>
      <c r="Z612" s="62"/>
    </row>
    <row r="613" spans="1:26" ht="14">
      <c r="A613" s="62"/>
      <c r="B613" s="147"/>
      <c r="C613" s="62"/>
      <c r="D613" s="62"/>
      <c r="E613" s="62"/>
      <c r="F613" s="147"/>
      <c r="G613" s="62"/>
      <c r="H613" s="62"/>
      <c r="I613" s="62"/>
      <c r="J613" s="62"/>
      <c r="K613" s="62"/>
      <c r="L613" s="62"/>
      <c r="M613" s="62"/>
      <c r="N613" s="62"/>
      <c r="O613" s="62"/>
      <c r="P613" s="62"/>
      <c r="Q613" s="62"/>
      <c r="R613" s="62"/>
      <c r="S613" s="62"/>
      <c r="T613" s="62"/>
      <c r="U613" s="62"/>
      <c r="V613" s="62"/>
      <c r="W613" s="62"/>
      <c r="X613" s="62"/>
      <c r="Y613" s="62"/>
      <c r="Z613" s="62"/>
    </row>
    <row r="614" spans="1:26" ht="14">
      <c r="A614" s="62"/>
      <c r="B614" s="147"/>
      <c r="C614" s="62"/>
      <c r="D614" s="62"/>
      <c r="E614" s="62"/>
      <c r="F614" s="147"/>
      <c r="G614" s="62"/>
      <c r="H614" s="62"/>
      <c r="I614" s="62"/>
      <c r="J614" s="62"/>
      <c r="K614" s="62"/>
      <c r="L614" s="62"/>
      <c r="M614" s="62"/>
      <c r="N614" s="62"/>
      <c r="O614" s="62"/>
      <c r="P614" s="62"/>
      <c r="Q614" s="62"/>
      <c r="R614" s="62"/>
      <c r="S614" s="62"/>
      <c r="T614" s="62"/>
      <c r="U614" s="62"/>
      <c r="V614" s="62"/>
      <c r="W614" s="62"/>
      <c r="X614" s="62"/>
      <c r="Y614" s="62"/>
      <c r="Z614" s="62"/>
    </row>
    <row r="615" spans="1:26" ht="14">
      <c r="A615" s="62"/>
      <c r="B615" s="147"/>
      <c r="C615" s="62"/>
      <c r="D615" s="62"/>
      <c r="E615" s="62"/>
      <c r="F615" s="147"/>
      <c r="G615" s="62"/>
      <c r="H615" s="62"/>
      <c r="I615" s="62"/>
      <c r="J615" s="62"/>
      <c r="K615" s="62"/>
      <c r="L615" s="62"/>
      <c r="M615" s="62"/>
      <c r="N615" s="62"/>
      <c r="O615" s="62"/>
      <c r="P615" s="62"/>
      <c r="Q615" s="62"/>
      <c r="R615" s="62"/>
      <c r="S615" s="62"/>
      <c r="T615" s="62"/>
      <c r="U615" s="62"/>
      <c r="V615" s="62"/>
      <c r="W615" s="62"/>
      <c r="X615" s="62"/>
      <c r="Y615" s="62"/>
      <c r="Z615" s="62"/>
    </row>
    <row r="616" spans="1:26" ht="14">
      <c r="A616" s="62"/>
      <c r="B616" s="147"/>
      <c r="C616" s="62"/>
      <c r="D616" s="62"/>
      <c r="E616" s="62"/>
      <c r="F616" s="147"/>
      <c r="G616" s="62"/>
      <c r="H616" s="62"/>
      <c r="I616" s="62"/>
      <c r="J616" s="62"/>
      <c r="K616" s="62"/>
      <c r="L616" s="62"/>
      <c r="M616" s="62"/>
      <c r="N616" s="62"/>
      <c r="O616" s="62"/>
      <c r="P616" s="62"/>
      <c r="Q616" s="62"/>
      <c r="R616" s="62"/>
      <c r="S616" s="62"/>
      <c r="T616" s="62"/>
      <c r="U616" s="62"/>
      <c r="V616" s="62"/>
      <c r="W616" s="62"/>
      <c r="X616" s="62"/>
      <c r="Y616" s="62"/>
      <c r="Z616" s="62"/>
    </row>
    <row r="617" spans="1:26" ht="14">
      <c r="A617" s="62"/>
      <c r="B617" s="147"/>
      <c r="C617" s="62"/>
      <c r="D617" s="62"/>
      <c r="E617" s="62"/>
      <c r="F617" s="147"/>
      <c r="G617" s="62"/>
      <c r="H617" s="62"/>
      <c r="I617" s="62"/>
      <c r="J617" s="62"/>
      <c r="K617" s="62"/>
      <c r="L617" s="62"/>
      <c r="M617" s="62"/>
      <c r="N617" s="62"/>
      <c r="O617" s="62"/>
      <c r="P617" s="62"/>
      <c r="Q617" s="62"/>
      <c r="R617" s="62"/>
      <c r="S617" s="62"/>
      <c r="T617" s="62"/>
      <c r="U617" s="62"/>
      <c r="V617" s="62"/>
      <c r="W617" s="62"/>
      <c r="X617" s="62"/>
      <c r="Y617" s="62"/>
      <c r="Z617" s="62"/>
    </row>
    <row r="618" spans="1:26" ht="14">
      <c r="A618" s="62"/>
      <c r="B618" s="147"/>
      <c r="C618" s="62"/>
      <c r="D618" s="62"/>
      <c r="E618" s="62"/>
      <c r="F618" s="147"/>
      <c r="G618" s="62"/>
      <c r="H618" s="62"/>
      <c r="I618" s="62"/>
      <c r="J618" s="62"/>
      <c r="K618" s="62"/>
      <c r="L618" s="62"/>
      <c r="M618" s="62"/>
      <c r="N618" s="62"/>
      <c r="O618" s="62"/>
      <c r="P618" s="62"/>
      <c r="Q618" s="62"/>
      <c r="R618" s="62"/>
      <c r="S618" s="62"/>
      <c r="T618" s="62"/>
      <c r="U618" s="62"/>
      <c r="V618" s="62"/>
      <c r="W618" s="62"/>
      <c r="X618" s="62"/>
      <c r="Y618" s="62"/>
      <c r="Z618" s="62"/>
    </row>
    <row r="619" spans="1:26" ht="14">
      <c r="A619" s="62"/>
      <c r="B619" s="147"/>
      <c r="C619" s="62"/>
      <c r="D619" s="62"/>
      <c r="E619" s="62"/>
      <c r="F619" s="147"/>
      <c r="G619" s="62"/>
      <c r="H619" s="62"/>
      <c r="I619" s="62"/>
      <c r="J619" s="62"/>
      <c r="K619" s="62"/>
      <c r="L619" s="62"/>
      <c r="M619" s="62"/>
      <c r="N619" s="62"/>
      <c r="O619" s="62"/>
      <c r="P619" s="62"/>
      <c r="Q619" s="62"/>
      <c r="R619" s="62"/>
      <c r="S619" s="62"/>
      <c r="T619" s="62"/>
      <c r="U619" s="62"/>
      <c r="V619" s="62"/>
      <c r="W619" s="62"/>
      <c r="X619" s="62"/>
      <c r="Y619" s="62"/>
      <c r="Z619" s="62"/>
    </row>
    <row r="620" spans="1:26" ht="14">
      <c r="A620" s="62"/>
      <c r="B620" s="147"/>
      <c r="C620" s="62"/>
      <c r="D620" s="62"/>
      <c r="E620" s="62"/>
      <c r="F620" s="147"/>
      <c r="G620" s="62"/>
      <c r="H620" s="62"/>
      <c r="I620" s="62"/>
      <c r="J620" s="62"/>
      <c r="K620" s="62"/>
      <c r="L620" s="62"/>
      <c r="M620" s="62"/>
      <c r="N620" s="62"/>
      <c r="O620" s="62"/>
      <c r="P620" s="62"/>
      <c r="Q620" s="62"/>
      <c r="R620" s="62"/>
      <c r="S620" s="62"/>
      <c r="T620" s="62"/>
      <c r="U620" s="62"/>
      <c r="V620" s="62"/>
      <c r="W620" s="62"/>
      <c r="X620" s="62"/>
      <c r="Y620" s="62"/>
      <c r="Z620" s="62"/>
    </row>
    <row r="621" spans="1:26" ht="14">
      <c r="A621" s="62"/>
      <c r="B621" s="147"/>
      <c r="C621" s="62"/>
      <c r="D621" s="62"/>
      <c r="E621" s="62"/>
      <c r="F621" s="147"/>
      <c r="G621" s="62"/>
      <c r="H621" s="62"/>
      <c r="I621" s="62"/>
      <c r="J621" s="62"/>
      <c r="K621" s="62"/>
      <c r="L621" s="62"/>
      <c r="M621" s="62"/>
      <c r="N621" s="62"/>
      <c r="O621" s="62"/>
      <c r="P621" s="62"/>
      <c r="Q621" s="62"/>
      <c r="R621" s="62"/>
      <c r="S621" s="62"/>
      <c r="T621" s="62"/>
      <c r="U621" s="62"/>
      <c r="V621" s="62"/>
      <c r="W621" s="62"/>
      <c r="X621" s="62"/>
      <c r="Y621" s="62"/>
      <c r="Z621" s="62"/>
    </row>
    <row r="622" spans="1:26" ht="14">
      <c r="A622" s="62"/>
      <c r="B622" s="147"/>
      <c r="C622" s="62"/>
      <c r="D622" s="62"/>
      <c r="E622" s="62"/>
      <c r="F622" s="147"/>
      <c r="G622" s="62"/>
      <c r="H622" s="62"/>
      <c r="I622" s="62"/>
      <c r="J622" s="62"/>
      <c r="K622" s="62"/>
      <c r="L622" s="62"/>
      <c r="M622" s="62"/>
      <c r="N622" s="62"/>
      <c r="O622" s="62"/>
      <c r="P622" s="62"/>
      <c r="Q622" s="62"/>
      <c r="R622" s="62"/>
      <c r="S622" s="62"/>
      <c r="T622" s="62"/>
      <c r="U622" s="62"/>
      <c r="V622" s="62"/>
      <c r="W622" s="62"/>
      <c r="X622" s="62"/>
      <c r="Y622" s="62"/>
      <c r="Z622" s="62"/>
    </row>
    <row r="623" spans="1:26" ht="14">
      <c r="A623" s="62"/>
      <c r="B623" s="147"/>
      <c r="C623" s="62"/>
      <c r="D623" s="62"/>
      <c r="E623" s="62"/>
      <c r="F623" s="147"/>
      <c r="G623" s="62"/>
      <c r="H623" s="62"/>
      <c r="I623" s="62"/>
      <c r="J623" s="62"/>
      <c r="K623" s="62"/>
      <c r="L623" s="62"/>
      <c r="M623" s="62"/>
      <c r="N623" s="62"/>
      <c r="O623" s="62"/>
      <c r="P623" s="62"/>
      <c r="Q623" s="62"/>
      <c r="R623" s="62"/>
      <c r="S623" s="62"/>
      <c r="T623" s="62"/>
      <c r="U623" s="62"/>
      <c r="V623" s="62"/>
      <c r="W623" s="62"/>
      <c r="X623" s="62"/>
      <c r="Y623" s="62"/>
      <c r="Z623" s="62"/>
    </row>
    <row r="624" spans="1:26" ht="14">
      <c r="A624" s="62"/>
      <c r="B624" s="147"/>
      <c r="C624" s="62"/>
      <c r="D624" s="62"/>
      <c r="E624" s="62"/>
      <c r="F624" s="147"/>
      <c r="G624" s="62"/>
      <c r="H624" s="62"/>
      <c r="I624" s="62"/>
      <c r="J624" s="62"/>
      <c r="K624" s="62"/>
      <c r="L624" s="62"/>
      <c r="M624" s="62"/>
      <c r="N624" s="62"/>
      <c r="O624" s="62"/>
      <c r="P624" s="62"/>
      <c r="Q624" s="62"/>
      <c r="R624" s="62"/>
      <c r="S624" s="62"/>
      <c r="T624" s="62"/>
      <c r="U624" s="62"/>
      <c r="V624" s="62"/>
      <c r="W624" s="62"/>
      <c r="X624" s="62"/>
      <c r="Y624" s="62"/>
      <c r="Z624" s="62"/>
    </row>
    <row r="625" spans="1:26" ht="14">
      <c r="A625" s="62"/>
      <c r="B625" s="147"/>
      <c r="C625" s="62"/>
      <c r="D625" s="62"/>
      <c r="E625" s="62"/>
      <c r="F625" s="147"/>
      <c r="G625" s="62"/>
      <c r="H625" s="62"/>
      <c r="I625" s="62"/>
      <c r="J625" s="62"/>
      <c r="K625" s="62"/>
      <c r="L625" s="62"/>
      <c r="M625" s="62"/>
      <c r="N625" s="62"/>
      <c r="O625" s="62"/>
      <c r="P625" s="62"/>
      <c r="Q625" s="62"/>
      <c r="R625" s="62"/>
      <c r="S625" s="62"/>
      <c r="T625" s="62"/>
      <c r="U625" s="62"/>
      <c r="V625" s="62"/>
      <c r="W625" s="62"/>
      <c r="X625" s="62"/>
      <c r="Y625" s="62"/>
      <c r="Z625" s="62"/>
    </row>
    <row r="626" spans="1:26" ht="14">
      <c r="A626" s="62"/>
      <c r="B626" s="147"/>
      <c r="C626" s="62"/>
      <c r="D626" s="62"/>
      <c r="E626" s="62"/>
      <c r="F626" s="147"/>
      <c r="G626" s="62"/>
      <c r="H626" s="62"/>
      <c r="I626" s="62"/>
      <c r="J626" s="62"/>
      <c r="K626" s="62"/>
      <c r="L626" s="62"/>
      <c r="M626" s="62"/>
      <c r="N626" s="62"/>
      <c r="O626" s="62"/>
      <c r="P626" s="62"/>
      <c r="Q626" s="62"/>
      <c r="R626" s="62"/>
      <c r="S626" s="62"/>
      <c r="T626" s="62"/>
      <c r="U626" s="62"/>
      <c r="V626" s="62"/>
      <c r="W626" s="62"/>
      <c r="X626" s="62"/>
      <c r="Y626" s="62"/>
      <c r="Z626" s="62"/>
    </row>
    <row r="627" spans="1:26" ht="14">
      <c r="A627" s="62"/>
      <c r="B627" s="147"/>
      <c r="C627" s="62"/>
      <c r="D627" s="62"/>
      <c r="E627" s="62"/>
      <c r="F627" s="147"/>
      <c r="G627" s="62"/>
      <c r="H627" s="62"/>
      <c r="I627" s="62"/>
      <c r="J627" s="62"/>
      <c r="K627" s="62"/>
      <c r="L627" s="62"/>
      <c r="M627" s="62"/>
      <c r="N627" s="62"/>
      <c r="O627" s="62"/>
      <c r="P627" s="62"/>
      <c r="Q627" s="62"/>
      <c r="R627" s="62"/>
      <c r="S627" s="62"/>
      <c r="T627" s="62"/>
      <c r="U627" s="62"/>
      <c r="V627" s="62"/>
      <c r="W627" s="62"/>
      <c r="X627" s="62"/>
      <c r="Y627" s="62"/>
      <c r="Z627" s="62"/>
    </row>
    <row r="628" spans="1:26" ht="14">
      <c r="A628" s="62"/>
      <c r="B628" s="147"/>
      <c r="C628" s="62"/>
      <c r="D628" s="62"/>
      <c r="E628" s="62"/>
      <c r="F628" s="147"/>
      <c r="G628" s="62"/>
      <c r="H628" s="62"/>
      <c r="I628" s="62"/>
      <c r="J628" s="62"/>
      <c r="K628" s="62"/>
      <c r="L628" s="62"/>
      <c r="M628" s="62"/>
      <c r="N628" s="62"/>
      <c r="O628" s="62"/>
      <c r="P628" s="62"/>
      <c r="Q628" s="62"/>
      <c r="R628" s="62"/>
      <c r="S628" s="62"/>
      <c r="T628" s="62"/>
      <c r="U628" s="62"/>
      <c r="V628" s="62"/>
      <c r="W628" s="62"/>
      <c r="X628" s="62"/>
      <c r="Y628" s="62"/>
      <c r="Z628" s="62"/>
    </row>
    <row r="629" spans="1:26" ht="14">
      <c r="A629" s="62"/>
      <c r="B629" s="147"/>
      <c r="C629" s="62"/>
      <c r="D629" s="62"/>
      <c r="E629" s="62"/>
      <c r="F629" s="147"/>
      <c r="G629" s="62"/>
      <c r="H629" s="62"/>
      <c r="I629" s="62"/>
      <c r="J629" s="62"/>
      <c r="K629" s="62"/>
      <c r="L629" s="62"/>
      <c r="M629" s="62"/>
      <c r="N629" s="62"/>
      <c r="O629" s="62"/>
      <c r="P629" s="62"/>
      <c r="Q629" s="62"/>
      <c r="R629" s="62"/>
      <c r="S629" s="62"/>
      <c r="T629" s="62"/>
      <c r="U629" s="62"/>
      <c r="V629" s="62"/>
      <c r="W629" s="62"/>
      <c r="X629" s="62"/>
      <c r="Y629" s="62"/>
      <c r="Z629" s="62"/>
    </row>
    <row r="630" spans="1:26" ht="14">
      <c r="A630" s="62"/>
      <c r="B630" s="147"/>
      <c r="C630" s="62"/>
      <c r="D630" s="62"/>
      <c r="E630" s="62"/>
      <c r="F630" s="147"/>
      <c r="G630" s="62"/>
      <c r="H630" s="62"/>
      <c r="I630" s="62"/>
      <c r="J630" s="62"/>
      <c r="K630" s="62"/>
      <c r="L630" s="62"/>
      <c r="M630" s="62"/>
      <c r="N630" s="62"/>
      <c r="O630" s="62"/>
      <c r="P630" s="62"/>
      <c r="Q630" s="62"/>
      <c r="R630" s="62"/>
      <c r="S630" s="62"/>
      <c r="T630" s="62"/>
      <c r="U630" s="62"/>
      <c r="V630" s="62"/>
      <c r="W630" s="62"/>
      <c r="X630" s="62"/>
      <c r="Y630" s="62"/>
      <c r="Z630" s="62"/>
    </row>
    <row r="631" spans="1:26" ht="14">
      <c r="A631" s="62"/>
      <c r="B631" s="147"/>
      <c r="C631" s="62"/>
      <c r="D631" s="62"/>
      <c r="E631" s="62"/>
      <c r="F631" s="147"/>
      <c r="G631" s="62"/>
      <c r="H631" s="62"/>
      <c r="I631" s="62"/>
      <c r="J631" s="62"/>
      <c r="K631" s="62"/>
      <c r="L631" s="62"/>
      <c r="M631" s="62"/>
      <c r="N631" s="62"/>
      <c r="O631" s="62"/>
      <c r="P631" s="62"/>
      <c r="Q631" s="62"/>
      <c r="R631" s="62"/>
      <c r="S631" s="62"/>
      <c r="T631" s="62"/>
      <c r="U631" s="62"/>
      <c r="V631" s="62"/>
      <c r="W631" s="62"/>
      <c r="X631" s="62"/>
      <c r="Y631" s="62"/>
      <c r="Z631" s="62"/>
    </row>
    <row r="632" spans="1:26" ht="14">
      <c r="A632" s="62"/>
      <c r="B632" s="147"/>
      <c r="C632" s="62"/>
      <c r="D632" s="62"/>
      <c r="E632" s="62"/>
      <c r="F632" s="147"/>
      <c r="G632" s="62"/>
      <c r="H632" s="62"/>
      <c r="I632" s="62"/>
      <c r="J632" s="62"/>
      <c r="K632" s="62"/>
      <c r="L632" s="62"/>
      <c r="M632" s="62"/>
      <c r="N632" s="62"/>
      <c r="O632" s="62"/>
      <c r="P632" s="62"/>
      <c r="Q632" s="62"/>
      <c r="R632" s="62"/>
      <c r="S632" s="62"/>
      <c r="T632" s="62"/>
      <c r="U632" s="62"/>
      <c r="V632" s="62"/>
      <c r="W632" s="62"/>
      <c r="X632" s="62"/>
      <c r="Y632" s="62"/>
      <c r="Z632" s="62"/>
    </row>
    <row r="633" spans="1:26" ht="14">
      <c r="A633" s="62"/>
      <c r="B633" s="147"/>
      <c r="C633" s="62"/>
      <c r="D633" s="62"/>
      <c r="E633" s="62"/>
      <c r="F633" s="147"/>
      <c r="G633" s="62"/>
      <c r="H633" s="62"/>
      <c r="I633" s="62"/>
      <c r="J633" s="62"/>
      <c r="K633" s="62"/>
      <c r="L633" s="62"/>
      <c r="M633" s="62"/>
      <c r="N633" s="62"/>
      <c r="O633" s="62"/>
      <c r="P633" s="62"/>
      <c r="Q633" s="62"/>
      <c r="R633" s="62"/>
      <c r="S633" s="62"/>
      <c r="T633" s="62"/>
      <c r="U633" s="62"/>
      <c r="V633" s="62"/>
      <c r="W633" s="62"/>
      <c r="X633" s="62"/>
      <c r="Y633" s="62"/>
      <c r="Z633" s="62"/>
    </row>
    <row r="634" spans="1:26" ht="14">
      <c r="A634" s="62"/>
      <c r="B634" s="147"/>
      <c r="C634" s="62"/>
      <c r="D634" s="62"/>
      <c r="E634" s="62"/>
      <c r="F634" s="147"/>
      <c r="G634" s="62"/>
      <c r="H634" s="62"/>
      <c r="I634" s="62"/>
      <c r="J634" s="62"/>
      <c r="K634" s="62"/>
      <c r="L634" s="62"/>
      <c r="M634" s="62"/>
      <c r="N634" s="62"/>
      <c r="O634" s="62"/>
      <c r="P634" s="62"/>
      <c r="Q634" s="62"/>
      <c r="R634" s="62"/>
      <c r="S634" s="62"/>
      <c r="T634" s="62"/>
      <c r="U634" s="62"/>
      <c r="V634" s="62"/>
      <c r="W634" s="62"/>
      <c r="X634" s="62"/>
      <c r="Y634" s="62"/>
      <c r="Z634" s="62"/>
    </row>
    <row r="635" spans="1:26" ht="14">
      <c r="A635" s="62"/>
      <c r="B635" s="147"/>
      <c r="C635" s="62"/>
      <c r="D635" s="62"/>
      <c r="E635" s="62"/>
      <c r="F635" s="147"/>
      <c r="G635" s="62"/>
      <c r="H635" s="62"/>
      <c r="I635" s="62"/>
      <c r="J635" s="62"/>
      <c r="K635" s="62"/>
      <c r="L635" s="62"/>
      <c r="M635" s="62"/>
      <c r="N635" s="62"/>
      <c r="O635" s="62"/>
      <c r="P635" s="62"/>
      <c r="Q635" s="62"/>
      <c r="R635" s="62"/>
      <c r="S635" s="62"/>
      <c r="T635" s="62"/>
      <c r="U635" s="62"/>
      <c r="V635" s="62"/>
      <c r="W635" s="62"/>
      <c r="X635" s="62"/>
      <c r="Y635" s="62"/>
      <c r="Z635" s="62"/>
    </row>
    <row r="636" spans="1:26" ht="14">
      <c r="A636" s="62"/>
      <c r="B636" s="147"/>
      <c r="C636" s="62"/>
      <c r="D636" s="62"/>
      <c r="E636" s="62"/>
      <c r="F636" s="147"/>
      <c r="G636" s="62"/>
      <c r="H636" s="62"/>
      <c r="I636" s="62"/>
      <c r="J636" s="62"/>
      <c r="K636" s="62"/>
      <c r="L636" s="62"/>
      <c r="M636" s="62"/>
      <c r="N636" s="62"/>
      <c r="O636" s="62"/>
      <c r="P636" s="62"/>
      <c r="Q636" s="62"/>
      <c r="R636" s="62"/>
      <c r="S636" s="62"/>
      <c r="T636" s="62"/>
      <c r="U636" s="62"/>
      <c r="V636" s="62"/>
      <c r="W636" s="62"/>
      <c r="X636" s="62"/>
      <c r="Y636" s="62"/>
      <c r="Z636" s="62"/>
    </row>
    <row r="637" spans="1:26" ht="14">
      <c r="A637" s="62"/>
      <c r="B637" s="147"/>
      <c r="C637" s="62"/>
      <c r="D637" s="62"/>
      <c r="E637" s="62"/>
      <c r="F637" s="147"/>
      <c r="G637" s="62"/>
      <c r="H637" s="62"/>
      <c r="I637" s="62"/>
      <c r="J637" s="62"/>
      <c r="K637" s="62"/>
      <c r="L637" s="62"/>
      <c r="M637" s="62"/>
      <c r="N637" s="62"/>
      <c r="O637" s="62"/>
      <c r="P637" s="62"/>
      <c r="Q637" s="62"/>
      <c r="R637" s="62"/>
      <c r="S637" s="62"/>
      <c r="T637" s="62"/>
      <c r="U637" s="62"/>
      <c r="V637" s="62"/>
      <c r="W637" s="62"/>
      <c r="X637" s="62"/>
      <c r="Y637" s="62"/>
      <c r="Z637" s="62"/>
    </row>
    <row r="638" spans="1:26" ht="14">
      <c r="A638" s="62"/>
      <c r="B638" s="147"/>
      <c r="C638" s="62"/>
      <c r="D638" s="62"/>
      <c r="E638" s="62"/>
      <c r="F638" s="147"/>
      <c r="G638" s="62"/>
      <c r="H638" s="62"/>
      <c r="I638" s="62"/>
      <c r="J638" s="62"/>
      <c r="K638" s="62"/>
      <c r="L638" s="62"/>
      <c r="M638" s="62"/>
      <c r="N638" s="62"/>
      <c r="O638" s="62"/>
      <c r="P638" s="62"/>
      <c r="Q638" s="62"/>
      <c r="R638" s="62"/>
      <c r="S638" s="62"/>
      <c r="T638" s="62"/>
      <c r="U638" s="62"/>
      <c r="V638" s="62"/>
      <c r="W638" s="62"/>
      <c r="X638" s="62"/>
      <c r="Y638" s="62"/>
      <c r="Z638" s="62"/>
    </row>
    <row r="639" spans="1:26" ht="14">
      <c r="A639" s="62"/>
      <c r="B639" s="147"/>
      <c r="C639" s="62"/>
      <c r="D639" s="62"/>
      <c r="E639" s="62"/>
      <c r="F639" s="147"/>
      <c r="G639" s="62"/>
      <c r="H639" s="62"/>
      <c r="I639" s="62"/>
      <c r="J639" s="62"/>
      <c r="K639" s="62"/>
      <c r="L639" s="62"/>
      <c r="M639" s="62"/>
      <c r="N639" s="62"/>
      <c r="O639" s="62"/>
      <c r="P639" s="62"/>
      <c r="Q639" s="62"/>
      <c r="R639" s="62"/>
      <c r="S639" s="62"/>
      <c r="T639" s="62"/>
      <c r="U639" s="62"/>
      <c r="V639" s="62"/>
      <c r="W639" s="62"/>
      <c r="X639" s="62"/>
      <c r="Y639" s="62"/>
      <c r="Z639" s="62"/>
    </row>
    <row r="640" spans="1:26" ht="14">
      <c r="A640" s="62"/>
      <c r="B640" s="147"/>
      <c r="C640" s="62"/>
      <c r="D640" s="62"/>
      <c r="E640" s="62"/>
      <c r="F640" s="147"/>
      <c r="G640" s="62"/>
      <c r="H640" s="62"/>
      <c r="I640" s="62"/>
      <c r="J640" s="62"/>
      <c r="K640" s="62"/>
      <c r="L640" s="62"/>
      <c r="M640" s="62"/>
      <c r="N640" s="62"/>
      <c r="O640" s="62"/>
      <c r="P640" s="62"/>
      <c r="Q640" s="62"/>
      <c r="R640" s="62"/>
      <c r="S640" s="62"/>
      <c r="T640" s="62"/>
      <c r="U640" s="62"/>
      <c r="V640" s="62"/>
      <c r="W640" s="62"/>
      <c r="X640" s="62"/>
      <c r="Y640" s="62"/>
      <c r="Z640" s="62"/>
    </row>
    <row r="641" spans="1:26" ht="14">
      <c r="A641" s="62"/>
      <c r="B641" s="147"/>
      <c r="C641" s="62"/>
      <c r="D641" s="62"/>
      <c r="E641" s="62"/>
      <c r="F641" s="147"/>
      <c r="G641" s="62"/>
      <c r="H641" s="62"/>
      <c r="I641" s="62"/>
      <c r="J641" s="62"/>
      <c r="K641" s="62"/>
      <c r="L641" s="62"/>
      <c r="M641" s="62"/>
      <c r="N641" s="62"/>
      <c r="O641" s="62"/>
      <c r="P641" s="62"/>
      <c r="Q641" s="62"/>
      <c r="R641" s="62"/>
      <c r="S641" s="62"/>
      <c r="T641" s="62"/>
      <c r="U641" s="62"/>
      <c r="V641" s="62"/>
      <c r="W641" s="62"/>
      <c r="X641" s="62"/>
      <c r="Y641" s="62"/>
      <c r="Z641" s="62"/>
    </row>
    <row r="642" spans="1:26" ht="14">
      <c r="A642" s="62"/>
      <c r="B642" s="147"/>
      <c r="C642" s="62"/>
      <c r="D642" s="62"/>
      <c r="E642" s="62"/>
      <c r="F642" s="147"/>
      <c r="G642" s="62"/>
      <c r="H642" s="62"/>
      <c r="I642" s="62"/>
      <c r="J642" s="62"/>
      <c r="K642" s="62"/>
      <c r="L642" s="62"/>
      <c r="M642" s="62"/>
      <c r="N642" s="62"/>
      <c r="O642" s="62"/>
      <c r="P642" s="62"/>
      <c r="Q642" s="62"/>
      <c r="R642" s="62"/>
      <c r="S642" s="62"/>
      <c r="T642" s="62"/>
      <c r="U642" s="62"/>
      <c r="V642" s="62"/>
      <c r="W642" s="62"/>
      <c r="X642" s="62"/>
      <c r="Y642" s="62"/>
      <c r="Z642" s="62"/>
    </row>
    <row r="643" spans="1:26" ht="14">
      <c r="A643" s="62"/>
      <c r="B643" s="147"/>
      <c r="C643" s="62"/>
      <c r="D643" s="62"/>
      <c r="E643" s="62"/>
      <c r="F643" s="147"/>
      <c r="G643" s="62"/>
      <c r="H643" s="62"/>
      <c r="I643" s="62"/>
      <c r="J643" s="62"/>
      <c r="K643" s="62"/>
      <c r="L643" s="62"/>
      <c r="M643" s="62"/>
      <c r="N643" s="62"/>
      <c r="O643" s="62"/>
      <c r="P643" s="62"/>
      <c r="Q643" s="62"/>
      <c r="R643" s="62"/>
      <c r="S643" s="62"/>
      <c r="T643" s="62"/>
      <c r="U643" s="62"/>
      <c r="V643" s="62"/>
      <c r="W643" s="62"/>
      <c r="X643" s="62"/>
      <c r="Y643" s="62"/>
      <c r="Z643" s="62"/>
    </row>
    <row r="644" spans="1:26" ht="14">
      <c r="A644" s="62"/>
      <c r="B644" s="147"/>
      <c r="C644" s="62"/>
      <c r="D644" s="62"/>
      <c r="E644" s="62"/>
      <c r="F644" s="147"/>
      <c r="G644" s="62"/>
      <c r="H644" s="62"/>
      <c r="I644" s="62"/>
      <c r="J644" s="62"/>
      <c r="K644" s="62"/>
      <c r="L644" s="62"/>
      <c r="M644" s="62"/>
      <c r="N644" s="62"/>
      <c r="O644" s="62"/>
      <c r="P644" s="62"/>
      <c r="Q644" s="62"/>
      <c r="R644" s="62"/>
      <c r="S644" s="62"/>
      <c r="T644" s="62"/>
      <c r="U644" s="62"/>
      <c r="V644" s="62"/>
      <c r="W644" s="62"/>
      <c r="X644" s="62"/>
      <c r="Y644" s="62"/>
      <c r="Z644" s="62"/>
    </row>
    <row r="645" spans="1:26" ht="14">
      <c r="A645" s="62"/>
      <c r="B645" s="147"/>
      <c r="C645" s="62"/>
      <c r="D645" s="62"/>
      <c r="E645" s="62"/>
      <c r="F645" s="147"/>
      <c r="G645" s="62"/>
      <c r="H645" s="62"/>
      <c r="I645" s="62"/>
      <c r="J645" s="62"/>
      <c r="K645" s="62"/>
      <c r="L645" s="62"/>
      <c r="M645" s="62"/>
      <c r="N645" s="62"/>
      <c r="O645" s="62"/>
      <c r="P645" s="62"/>
      <c r="Q645" s="62"/>
      <c r="R645" s="62"/>
      <c r="S645" s="62"/>
      <c r="T645" s="62"/>
      <c r="U645" s="62"/>
      <c r="V645" s="62"/>
      <c r="W645" s="62"/>
      <c r="X645" s="62"/>
      <c r="Y645" s="62"/>
      <c r="Z645" s="62"/>
    </row>
    <row r="646" spans="1:26" ht="14">
      <c r="A646" s="62"/>
      <c r="B646" s="147"/>
      <c r="C646" s="62"/>
      <c r="D646" s="62"/>
      <c r="E646" s="62"/>
      <c r="F646" s="147"/>
      <c r="G646" s="62"/>
      <c r="H646" s="62"/>
      <c r="I646" s="62"/>
      <c r="J646" s="62"/>
      <c r="K646" s="62"/>
      <c r="L646" s="62"/>
      <c r="M646" s="62"/>
      <c r="N646" s="62"/>
      <c r="O646" s="62"/>
      <c r="P646" s="62"/>
      <c r="Q646" s="62"/>
      <c r="R646" s="62"/>
      <c r="S646" s="62"/>
      <c r="T646" s="62"/>
      <c r="U646" s="62"/>
      <c r="V646" s="62"/>
      <c r="W646" s="62"/>
      <c r="X646" s="62"/>
      <c r="Y646" s="62"/>
      <c r="Z646" s="62"/>
    </row>
    <row r="647" spans="1:26" ht="14">
      <c r="A647" s="62"/>
      <c r="B647" s="147"/>
      <c r="C647" s="62"/>
      <c r="D647" s="62"/>
      <c r="E647" s="62"/>
      <c r="F647" s="147"/>
      <c r="G647" s="62"/>
      <c r="H647" s="62"/>
      <c r="I647" s="62"/>
      <c r="J647" s="62"/>
      <c r="K647" s="62"/>
      <c r="L647" s="62"/>
      <c r="M647" s="62"/>
      <c r="N647" s="62"/>
      <c r="O647" s="62"/>
      <c r="P647" s="62"/>
      <c r="Q647" s="62"/>
      <c r="R647" s="62"/>
      <c r="S647" s="62"/>
      <c r="T647" s="62"/>
      <c r="U647" s="62"/>
      <c r="V647" s="62"/>
      <c r="W647" s="62"/>
      <c r="X647" s="62"/>
      <c r="Y647" s="62"/>
      <c r="Z647" s="62"/>
    </row>
    <row r="648" spans="1:26" ht="14">
      <c r="A648" s="62"/>
      <c r="B648" s="147"/>
      <c r="C648" s="62"/>
      <c r="D648" s="62"/>
      <c r="E648" s="62"/>
      <c r="F648" s="147"/>
      <c r="G648" s="62"/>
      <c r="H648" s="62"/>
      <c r="I648" s="62"/>
      <c r="J648" s="62"/>
      <c r="K648" s="62"/>
      <c r="L648" s="62"/>
      <c r="M648" s="62"/>
      <c r="N648" s="62"/>
      <c r="O648" s="62"/>
      <c r="P648" s="62"/>
      <c r="Q648" s="62"/>
      <c r="R648" s="62"/>
      <c r="S648" s="62"/>
      <c r="T648" s="62"/>
      <c r="U648" s="62"/>
      <c r="V648" s="62"/>
      <c r="W648" s="62"/>
      <c r="X648" s="62"/>
      <c r="Y648" s="62"/>
      <c r="Z648" s="62"/>
    </row>
    <row r="649" spans="1:26" ht="14">
      <c r="A649" s="62"/>
      <c r="B649" s="147"/>
      <c r="C649" s="62"/>
      <c r="D649" s="62"/>
      <c r="E649" s="62"/>
      <c r="F649" s="147"/>
      <c r="G649" s="62"/>
      <c r="H649" s="62"/>
      <c r="I649" s="62"/>
      <c r="J649" s="62"/>
      <c r="K649" s="62"/>
      <c r="L649" s="62"/>
      <c r="M649" s="62"/>
      <c r="N649" s="62"/>
      <c r="O649" s="62"/>
      <c r="P649" s="62"/>
      <c r="Q649" s="62"/>
      <c r="R649" s="62"/>
      <c r="S649" s="62"/>
      <c r="T649" s="62"/>
      <c r="U649" s="62"/>
      <c r="V649" s="62"/>
      <c r="W649" s="62"/>
      <c r="X649" s="62"/>
      <c r="Y649" s="62"/>
      <c r="Z649" s="62"/>
    </row>
    <row r="650" spans="1:26" ht="14">
      <c r="A650" s="62"/>
      <c r="B650" s="147"/>
      <c r="C650" s="62"/>
      <c r="D650" s="62"/>
      <c r="E650" s="62"/>
      <c r="F650" s="147"/>
      <c r="G650" s="62"/>
      <c r="H650" s="62"/>
      <c r="I650" s="62"/>
      <c r="J650" s="62"/>
      <c r="K650" s="62"/>
      <c r="L650" s="62"/>
      <c r="M650" s="62"/>
      <c r="N650" s="62"/>
      <c r="O650" s="62"/>
      <c r="P650" s="62"/>
      <c r="Q650" s="62"/>
      <c r="R650" s="62"/>
      <c r="S650" s="62"/>
      <c r="T650" s="62"/>
      <c r="U650" s="62"/>
      <c r="V650" s="62"/>
      <c r="W650" s="62"/>
      <c r="X650" s="62"/>
      <c r="Y650" s="62"/>
      <c r="Z650" s="62"/>
    </row>
    <row r="651" spans="1:26" ht="14">
      <c r="A651" s="62"/>
      <c r="B651" s="147"/>
      <c r="C651" s="62"/>
      <c r="D651" s="62"/>
      <c r="E651" s="62"/>
      <c r="F651" s="147"/>
      <c r="G651" s="62"/>
      <c r="H651" s="62"/>
      <c r="I651" s="62"/>
      <c r="J651" s="62"/>
      <c r="K651" s="62"/>
      <c r="L651" s="62"/>
      <c r="M651" s="62"/>
      <c r="N651" s="62"/>
      <c r="O651" s="62"/>
      <c r="P651" s="62"/>
      <c r="Q651" s="62"/>
      <c r="R651" s="62"/>
      <c r="S651" s="62"/>
      <c r="T651" s="62"/>
      <c r="U651" s="62"/>
      <c r="V651" s="62"/>
      <c r="W651" s="62"/>
      <c r="X651" s="62"/>
      <c r="Y651" s="62"/>
      <c r="Z651" s="62"/>
    </row>
    <row r="652" spans="1:26" ht="14">
      <c r="A652" s="62"/>
      <c r="B652" s="147"/>
      <c r="C652" s="62"/>
      <c r="D652" s="62"/>
      <c r="E652" s="62"/>
      <c r="F652" s="147"/>
      <c r="G652" s="62"/>
      <c r="H652" s="62"/>
      <c r="I652" s="62"/>
      <c r="J652" s="62"/>
      <c r="K652" s="62"/>
      <c r="L652" s="62"/>
      <c r="M652" s="62"/>
      <c r="N652" s="62"/>
      <c r="O652" s="62"/>
      <c r="P652" s="62"/>
      <c r="Q652" s="62"/>
      <c r="R652" s="62"/>
      <c r="S652" s="62"/>
      <c r="T652" s="62"/>
      <c r="U652" s="62"/>
      <c r="V652" s="62"/>
      <c r="W652" s="62"/>
      <c r="X652" s="62"/>
      <c r="Y652" s="62"/>
      <c r="Z652" s="62"/>
    </row>
    <row r="653" spans="1:26" ht="14">
      <c r="A653" s="62"/>
      <c r="B653" s="147"/>
      <c r="C653" s="62"/>
      <c r="D653" s="62"/>
      <c r="E653" s="62"/>
      <c r="F653" s="147"/>
      <c r="G653" s="62"/>
      <c r="H653" s="62"/>
      <c r="I653" s="62"/>
      <c r="J653" s="62"/>
      <c r="K653" s="62"/>
      <c r="L653" s="62"/>
      <c r="M653" s="62"/>
      <c r="N653" s="62"/>
      <c r="O653" s="62"/>
      <c r="P653" s="62"/>
      <c r="Q653" s="62"/>
      <c r="R653" s="62"/>
      <c r="S653" s="62"/>
      <c r="T653" s="62"/>
      <c r="U653" s="62"/>
      <c r="V653" s="62"/>
      <c r="W653" s="62"/>
      <c r="X653" s="62"/>
      <c r="Y653" s="62"/>
      <c r="Z653" s="62"/>
    </row>
    <row r="654" spans="1:26" ht="14">
      <c r="A654" s="62"/>
      <c r="B654" s="147"/>
      <c r="C654" s="62"/>
      <c r="D654" s="62"/>
      <c r="E654" s="62"/>
      <c r="F654" s="147"/>
      <c r="G654" s="62"/>
      <c r="H654" s="62"/>
      <c r="I654" s="62"/>
      <c r="J654" s="62"/>
      <c r="K654" s="62"/>
      <c r="L654" s="62"/>
      <c r="M654" s="62"/>
      <c r="N654" s="62"/>
      <c r="O654" s="62"/>
      <c r="P654" s="62"/>
      <c r="Q654" s="62"/>
      <c r="R654" s="62"/>
      <c r="S654" s="62"/>
      <c r="T654" s="62"/>
      <c r="U654" s="62"/>
      <c r="V654" s="62"/>
      <c r="W654" s="62"/>
      <c r="X654" s="62"/>
      <c r="Y654" s="62"/>
      <c r="Z654" s="62"/>
    </row>
    <row r="655" spans="1:26" ht="14">
      <c r="A655" s="62"/>
      <c r="B655" s="147"/>
      <c r="C655" s="62"/>
      <c r="D655" s="62"/>
      <c r="E655" s="62"/>
      <c r="F655" s="147"/>
      <c r="G655" s="62"/>
      <c r="H655" s="62"/>
      <c r="I655" s="62"/>
      <c r="J655" s="62"/>
      <c r="K655" s="62"/>
      <c r="L655" s="62"/>
      <c r="M655" s="62"/>
      <c r="N655" s="62"/>
      <c r="O655" s="62"/>
      <c r="P655" s="62"/>
      <c r="Q655" s="62"/>
      <c r="R655" s="62"/>
      <c r="S655" s="62"/>
      <c r="T655" s="62"/>
      <c r="U655" s="62"/>
      <c r="V655" s="62"/>
      <c r="W655" s="62"/>
      <c r="X655" s="62"/>
      <c r="Y655" s="62"/>
      <c r="Z655" s="62"/>
    </row>
    <row r="656" spans="1:26" ht="14">
      <c r="A656" s="62"/>
      <c r="B656" s="147"/>
      <c r="C656" s="62"/>
      <c r="D656" s="62"/>
      <c r="E656" s="62"/>
      <c r="F656" s="147"/>
      <c r="G656" s="62"/>
      <c r="H656" s="62"/>
      <c r="I656" s="62"/>
      <c r="J656" s="62"/>
      <c r="K656" s="62"/>
      <c r="L656" s="62"/>
      <c r="M656" s="62"/>
      <c r="N656" s="62"/>
      <c r="O656" s="62"/>
      <c r="P656" s="62"/>
      <c r="Q656" s="62"/>
      <c r="R656" s="62"/>
      <c r="S656" s="62"/>
      <c r="T656" s="62"/>
      <c r="U656" s="62"/>
      <c r="V656" s="62"/>
      <c r="W656" s="62"/>
      <c r="X656" s="62"/>
      <c r="Y656" s="62"/>
      <c r="Z656" s="62"/>
    </row>
    <row r="657" spans="1:26" ht="14">
      <c r="A657" s="62"/>
      <c r="B657" s="147"/>
      <c r="C657" s="62"/>
      <c r="D657" s="62"/>
      <c r="E657" s="62"/>
      <c r="F657" s="147"/>
      <c r="G657" s="62"/>
      <c r="H657" s="62"/>
      <c r="I657" s="62"/>
      <c r="J657" s="62"/>
      <c r="K657" s="62"/>
      <c r="L657" s="62"/>
      <c r="M657" s="62"/>
      <c r="N657" s="62"/>
      <c r="O657" s="62"/>
      <c r="P657" s="62"/>
      <c r="Q657" s="62"/>
      <c r="R657" s="62"/>
      <c r="S657" s="62"/>
      <c r="T657" s="62"/>
      <c r="U657" s="62"/>
      <c r="V657" s="62"/>
      <c r="W657" s="62"/>
      <c r="X657" s="62"/>
      <c r="Y657" s="62"/>
      <c r="Z657" s="62"/>
    </row>
    <row r="658" spans="1:26" ht="14">
      <c r="A658" s="62"/>
      <c r="B658" s="147"/>
      <c r="C658" s="62"/>
      <c r="D658" s="62"/>
      <c r="E658" s="62"/>
      <c r="F658" s="147"/>
      <c r="G658" s="62"/>
      <c r="H658" s="62"/>
      <c r="I658" s="62"/>
      <c r="J658" s="62"/>
      <c r="K658" s="62"/>
      <c r="L658" s="62"/>
      <c r="M658" s="62"/>
      <c r="N658" s="62"/>
      <c r="O658" s="62"/>
      <c r="P658" s="62"/>
      <c r="Q658" s="62"/>
      <c r="R658" s="62"/>
      <c r="S658" s="62"/>
      <c r="T658" s="62"/>
      <c r="U658" s="62"/>
      <c r="V658" s="62"/>
      <c r="W658" s="62"/>
      <c r="X658" s="62"/>
      <c r="Y658" s="62"/>
      <c r="Z658" s="62"/>
    </row>
    <row r="659" spans="1:26" ht="14">
      <c r="A659" s="62"/>
      <c r="B659" s="147"/>
      <c r="C659" s="62"/>
      <c r="D659" s="62"/>
      <c r="E659" s="62"/>
      <c r="F659" s="147"/>
      <c r="G659" s="62"/>
      <c r="H659" s="62"/>
      <c r="I659" s="62"/>
      <c r="J659" s="62"/>
      <c r="K659" s="62"/>
      <c r="L659" s="62"/>
      <c r="M659" s="62"/>
      <c r="N659" s="62"/>
      <c r="O659" s="62"/>
      <c r="P659" s="62"/>
      <c r="Q659" s="62"/>
      <c r="R659" s="62"/>
      <c r="S659" s="62"/>
      <c r="T659" s="62"/>
      <c r="U659" s="62"/>
      <c r="V659" s="62"/>
      <c r="W659" s="62"/>
      <c r="X659" s="62"/>
      <c r="Y659" s="62"/>
      <c r="Z659" s="62"/>
    </row>
    <row r="660" spans="1:26" ht="14">
      <c r="A660" s="62"/>
      <c r="B660" s="147"/>
      <c r="C660" s="62"/>
      <c r="D660" s="62"/>
      <c r="E660" s="62"/>
      <c r="F660" s="147"/>
      <c r="G660" s="62"/>
      <c r="H660" s="62"/>
      <c r="I660" s="62"/>
      <c r="J660" s="62"/>
      <c r="K660" s="62"/>
      <c r="L660" s="62"/>
      <c r="M660" s="62"/>
      <c r="N660" s="62"/>
      <c r="O660" s="62"/>
      <c r="P660" s="62"/>
      <c r="Q660" s="62"/>
      <c r="R660" s="62"/>
      <c r="S660" s="62"/>
      <c r="T660" s="62"/>
      <c r="U660" s="62"/>
      <c r="V660" s="62"/>
      <c r="W660" s="62"/>
      <c r="X660" s="62"/>
      <c r="Y660" s="62"/>
      <c r="Z660" s="62"/>
    </row>
    <row r="661" spans="1:26" ht="14">
      <c r="A661" s="62"/>
      <c r="B661" s="147"/>
      <c r="C661" s="62"/>
      <c r="D661" s="62"/>
      <c r="E661" s="62"/>
      <c r="F661" s="147"/>
      <c r="G661" s="62"/>
      <c r="H661" s="62"/>
      <c r="I661" s="62"/>
      <c r="J661" s="62"/>
      <c r="K661" s="62"/>
      <c r="L661" s="62"/>
      <c r="M661" s="62"/>
      <c r="N661" s="62"/>
      <c r="O661" s="62"/>
      <c r="P661" s="62"/>
      <c r="Q661" s="62"/>
      <c r="R661" s="62"/>
      <c r="S661" s="62"/>
      <c r="T661" s="62"/>
      <c r="U661" s="62"/>
      <c r="V661" s="62"/>
      <c r="W661" s="62"/>
      <c r="X661" s="62"/>
      <c r="Y661" s="62"/>
      <c r="Z661" s="62"/>
    </row>
    <row r="662" spans="1:26" ht="14">
      <c r="A662" s="62"/>
      <c r="B662" s="147"/>
      <c r="C662" s="62"/>
      <c r="D662" s="62"/>
      <c r="E662" s="62"/>
      <c r="F662" s="147"/>
      <c r="G662" s="62"/>
      <c r="H662" s="62"/>
      <c r="I662" s="62"/>
      <c r="J662" s="62"/>
      <c r="K662" s="62"/>
      <c r="L662" s="62"/>
      <c r="M662" s="62"/>
      <c r="N662" s="62"/>
      <c r="O662" s="62"/>
      <c r="P662" s="62"/>
      <c r="Q662" s="62"/>
      <c r="R662" s="62"/>
      <c r="S662" s="62"/>
      <c r="T662" s="62"/>
      <c r="U662" s="62"/>
      <c r="V662" s="62"/>
      <c r="W662" s="62"/>
      <c r="X662" s="62"/>
      <c r="Y662" s="62"/>
      <c r="Z662" s="62"/>
    </row>
    <row r="663" spans="1:26" ht="14">
      <c r="A663" s="62"/>
      <c r="B663" s="147"/>
      <c r="C663" s="62"/>
      <c r="D663" s="62"/>
      <c r="E663" s="62"/>
      <c r="F663" s="147"/>
      <c r="G663" s="62"/>
      <c r="H663" s="62"/>
      <c r="I663" s="62"/>
      <c r="J663" s="62"/>
      <c r="K663" s="62"/>
      <c r="L663" s="62"/>
      <c r="M663" s="62"/>
      <c r="N663" s="62"/>
      <c r="O663" s="62"/>
      <c r="P663" s="62"/>
      <c r="Q663" s="62"/>
      <c r="R663" s="62"/>
      <c r="S663" s="62"/>
      <c r="T663" s="62"/>
      <c r="U663" s="62"/>
      <c r="V663" s="62"/>
      <c r="W663" s="62"/>
      <c r="X663" s="62"/>
      <c r="Y663" s="62"/>
      <c r="Z663" s="62"/>
    </row>
    <row r="664" spans="1:26" ht="14">
      <c r="A664" s="62"/>
      <c r="B664" s="147"/>
      <c r="C664" s="62"/>
      <c r="D664" s="62"/>
      <c r="E664" s="62"/>
      <c r="F664" s="147"/>
      <c r="G664" s="62"/>
      <c r="H664" s="62"/>
      <c r="I664" s="62"/>
      <c r="J664" s="62"/>
      <c r="K664" s="62"/>
      <c r="L664" s="62"/>
      <c r="M664" s="62"/>
      <c r="N664" s="62"/>
      <c r="O664" s="62"/>
      <c r="P664" s="62"/>
      <c r="Q664" s="62"/>
      <c r="R664" s="62"/>
      <c r="S664" s="62"/>
      <c r="T664" s="62"/>
      <c r="U664" s="62"/>
      <c r="V664" s="62"/>
      <c r="W664" s="62"/>
      <c r="X664" s="62"/>
      <c r="Y664" s="62"/>
      <c r="Z664" s="62"/>
    </row>
    <row r="665" spans="1:26" ht="14">
      <c r="A665" s="62"/>
      <c r="B665" s="147"/>
      <c r="C665" s="62"/>
      <c r="D665" s="62"/>
      <c r="E665" s="62"/>
      <c r="F665" s="147"/>
      <c r="G665" s="62"/>
      <c r="H665" s="62"/>
      <c r="I665" s="62"/>
      <c r="J665" s="62"/>
      <c r="K665" s="62"/>
      <c r="L665" s="62"/>
      <c r="M665" s="62"/>
      <c r="N665" s="62"/>
      <c r="O665" s="62"/>
      <c r="P665" s="62"/>
      <c r="Q665" s="62"/>
      <c r="R665" s="62"/>
      <c r="S665" s="62"/>
      <c r="T665" s="62"/>
      <c r="U665" s="62"/>
      <c r="V665" s="62"/>
      <c r="W665" s="62"/>
      <c r="X665" s="62"/>
      <c r="Y665" s="62"/>
      <c r="Z665" s="62"/>
    </row>
    <row r="666" spans="1:26" ht="14">
      <c r="A666" s="62"/>
      <c r="B666" s="147"/>
      <c r="C666" s="62"/>
      <c r="D666" s="62"/>
      <c r="E666" s="62"/>
      <c r="F666" s="147"/>
      <c r="G666" s="62"/>
      <c r="H666" s="62"/>
      <c r="I666" s="62"/>
      <c r="J666" s="62"/>
      <c r="K666" s="62"/>
      <c r="L666" s="62"/>
      <c r="M666" s="62"/>
      <c r="N666" s="62"/>
      <c r="O666" s="62"/>
      <c r="P666" s="62"/>
      <c r="Q666" s="62"/>
      <c r="R666" s="62"/>
      <c r="S666" s="62"/>
      <c r="T666" s="62"/>
      <c r="U666" s="62"/>
      <c r="V666" s="62"/>
      <c r="W666" s="62"/>
      <c r="X666" s="62"/>
      <c r="Y666" s="62"/>
      <c r="Z666" s="62"/>
    </row>
    <row r="667" spans="1:26" ht="14">
      <c r="A667" s="62"/>
      <c r="B667" s="147"/>
      <c r="C667" s="62"/>
      <c r="D667" s="62"/>
      <c r="E667" s="62"/>
      <c r="F667" s="147"/>
      <c r="G667" s="62"/>
      <c r="H667" s="62"/>
      <c r="I667" s="62"/>
      <c r="J667" s="62"/>
      <c r="K667" s="62"/>
      <c r="L667" s="62"/>
      <c r="M667" s="62"/>
      <c r="N667" s="62"/>
      <c r="O667" s="62"/>
      <c r="P667" s="62"/>
      <c r="Q667" s="62"/>
      <c r="R667" s="62"/>
      <c r="S667" s="62"/>
      <c r="T667" s="62"/>
      <c r="U667" s="62"/>
      <c r="V667" s="62"/>
      <c r="W667" s="62"/>
      <c r="X667" s="62"/>
      <c r="Y667" s="62"/>
      <c r="Z667" s="62"/>
    </row>
    <row r="668" spans="1:26" ht="14">
      <c r="A668" s="62"/>
      <c r="B668" s="147"/>
      <c r="C668" s="62"/>
      <c r="D668" s="62"/>
      <c r="E668" s="62"/>
      <c r="F668" s="147"/>
      <c r="G668" s="62"/>
      <c r="H668" s="62"/>
      <c r="I668" s="62"/>
      <c r="J668" s="62"/>
      <c r="K668" s="62"/>
      <c r="L668" s="62"/>
      <c r="M668" s="62"/>
      <c r="N668" s="62"/>
      <c r="O668" s="62"/>
      <c r="P668" s="62"/>
      <c r="Q668" s="62"/>
      <c r="R668" s="62"/>
      <c r="S668" s="62"/>
      <c r="T668" s="62"/>
      <c r="U668" s="62"/>
      <c r="V668" s="62"/>
      <c r="W668" s="62"/>
      <c r="X668" s="62"/>
      <c r="Y668" s="62"/>
      <c r="Z668" s="62"/>
    </row>
    <row r="669" spans="1:26" ht="14">
      <c r="A669" s="62"/>
      <c r="B669" s="147"/>
      <c r="C669" s="62"/>
      <c r="D669" s="62"/>
      <c r="E669" s="62"/>
      <c r="F669" s="147"/>
      <c r="G669" s="62"/>
      <c r="H669" s="62"/>
      <c r="I669" s="62"/>
      <c r="J669" s="62"/>
      <c r="K669" s="62"/>
      <c r="L669" s="62"/>
      <c r="M669" s="62"/>
      <c r="N669" s="62"/>
      <c r="O669" s="62"/>
      <c r="P669" s="62"/>
      <c r="Q669" s="62"/>
      <c r="R669" s="62"/>
      <c r="S669" s="62"/>
      <c r="T669" s="62"/>
      <c r="U669" s="62"/>
      <c r="V669" s="62"/>
      <c r="W669" s="62"/>
      <c r="X669" s="62"/>
      <c r="Y669" s="62"/>
      <c r="Z669" s="62"/>
    </row>
    <row r="670" spans="1:26" ht="14">
      <c r="A670" s="62"/>
      <c r="B670" s="147"/>
      <c r="C670" s="62"/>
      <c r="D670" s="62"/>
      <c r="E670" s="62"/>
      <c r="F670" s="147"/>
      <c r="G670" s="62"/>
      <c r="H670" s="62"/>
      <c r="I670" s="62"/>
      <c r="J670" s="62"/>
      <c r="K670" s="62"/>
      <c r="L670" s="62"/>
      <c r="M670" s="62"/>
      <c r="N670" s="62"/>
      <c r="O670" s="62"/>
      <c r="P670" s="62"/>
      <c r="Q670" s="62"/>
      <c r="R670" s="62"/>
      <c r="S670" s="62"/>
      <c r="T670" s="62"/>
      <c r="U670" s="62"/>
      <c r="V670" s="62"/>
      <c r="W670" s="62"/>
      <c r="X670" s="62"/>
      <c r="Y670" s="62"/>
      <c r="Z670" s="62"/>
    </row>
    <row r="671" spans="1:26" ht="14">
      <c r="A671" s="62"/>
      <c r="B671" s="147"/>
      <c r="C671" s="62"/>
      <c r="D671" s="62"/>
      <c r="E671" s="62"/>
      <c r="F671" s="147"/>
      <c r="G671" s="62"/>
      <c r="H671" s="62"/>
      <c r="I671" s="62"/>
      <c r="J671" s="62"/>
      <c r="K671" s="62"/>
      <c r="L671" s="62"/>
      <c r="M671" s="62"/>
      <c r="N671" s="62"/>
      <c r="O671" s="62"/>
      <c r="P671" s="62"/>
      <c r="Q671" s="62"/>
      <c r="R671" s="62"/>
      <c r="S671" s="62"/>
      <c r="T671" s="62"/>
      <c r="U671" s="62"/>
      <c r="V671" s="62"/>
      <c r="W671" s="62"/>
      <c r="X671" s="62"/>
      <c r="Y671" s="62"/>
      <c r="Z671" s="62"/>
    </row>
    <row r="672" spans="1:26" ht="14">
      <c r="A672" s="62"/>
      <c r="B672" s="147"/>
      <c r="C672" s="62"/>
      <c r="D672" s="62"/>
      <c r="E672" s="62"/>
      <c r="F672" s="147"/>
      <c r="G672" s="62"/>
      <c r="H672" s="62"/>
      <c r="I672" s="62"/>
      <c r="J672" s="62"/>
      <c r="K672" s="62"/>
      <c r="L672" s="62"/>
      <c r="M672" s="62"/>
      <c r="N672" s="62"/>
      <c r="O672" s="62"/>
      <c r="P672" s="62"/>
      <c r="Q672" s="62"/>
      <c r="R672" s="62"/>
      <c r="S672" s="62"/>
      <c r="T672" s="62"/>
      <c r="U672" s="62"/>
      <c r="V672" s="62"/>
      <c r="W672" s="62"/>
      <c r="X672" s="62"/>
      <c r="Y672" s="62"/>
      <c r="Z672" s="62"/>
    </row>
    <row r="673" spans="1:26" ht="14">
      <c r="A673" s="62"/>
      <c r="B673" s="147"/>
      <c r="C673" s="62"/>
      <c r="D673" s="62"/>
      <c r="E673" s="62"/>
      <c r="F673" s="147"/>
      <c r="G673" s="62"/>
      <c r="H673" s="62"/>
      <c r="I673" s="62"/>
      <c r="J673" s="62"/>
      <c r="K673" s="62"/>
      <c r="L673" s="62"/>
      <c r="M673" s="62"/>
      <c r="N673" s="62"/>
      <c r="O673" s="62"/>
      <c r="P673" s="62"/>
      <c r="Q673" s="62"/>
      <c r="R673" s="62"/>
      <c r="S673" s="62"/>
      <c r="T673" s="62"/>
      <c r="U673" s="62"/>
      <c r="V673" s="62"/>
      <c r="W673" s="62"/>
      <c r="X673" s="62"/>
      <c r="Y673" s="62"/>
      <c r="Z673" s="62"/>
    </row>
    <row r="674" spans="1:26" ht="14">
      <c r="A674" s="62"/>
      <c r="B674" s="147"/>
      <c r="C674" s="62"/>
      <c r="D674" s="62"/>
      <c r="E674" s="62"/>
      <c r="F674" s="147"/>
      <c r="G674" s="62"/>
      <c r="H674" s="62"/>
      <c r="I674" s="62"/>
      <c r="J674" s="62"/>
      <c r="K674" s="62"/>
      <c r="L674" s="62"/>
      <c r="M674" s="62"/>
      <c r="N674" s="62"/>
      <c r="O674" s="62"/>
      <c r="P674" s="62"/>
      <c r="Q674" s="62"/>
      <c r="R674" s="62"/>
      <c r="S674" s="62"/>
      <c r="T674" s="62"/>
      <c r="U674" s="62"/>
      <c r="V674" s="62"/>
      <c r="W674" s="62"/>
      <c r="X674" s="62"/>
      <c r="Y674" s="62"/>
      <c r="Z674" s="62"/>
    </row>
    <row r="675" spans="1:26" ht="14">
      <c r="A675" s="62"/>
      <c r="B675" s="147"/>
      <c r="C675" s="62"/>
      <c r="D675" s="62"/>
      <c r="E675" s="62"/>
      <c r="F675" s="147"/>
      <c r="G675" s="62"/>
      <c r="H675" s="62"/>
      <c r="I675" s="62"/>
      <c r="J675" s="62"/>
      <c r="K675" s="62"/>
      <c r="L675" s="62"/>
      <c r="M675" s="62"/>
      <c r="N675" s="62"/>
      <c r="O675" s="62"/>
      <c r="P675" s="62"/>
      <c r="Q675" s="62"/>
      <c r="R675" s="62"/>
      <c r="S675" s="62"/>
      <c r="T675" s="62"/>
      <c r="U675" s="62"/>
      <c r="V675" s="62"/>
      <c r="W675" s="62"/>
      <c r="X675" s="62"/>
      <c r="Y675" s="62"/>
      <c r="Z675" s="62"/>
    </row>
    <row r="676" spans="1:26" ht="14">
      <c r="A676" s="62"/>
      <c r="B676" s="147"/>
      <c r="C676" s="62"/>
      <c r="D676" s="62"/>
      <c r="E676" s="62"/>
      <c r="F676" s="147"/>
      <c r="G676" s="62"/>
      <c r="H676" s="62"/>
      <c r="I676" s="62"/>
      <c r="J676" s="62"/>
      <c r="K676" s="62"/>
      <c r="L676" s="62"/>
      <c r="M676" s="62"/>
      <c r="N676" s="62"/>
      <c r="O676" s="62"/>
      <c r="P676" s="62"/>
      <c r="Q676" s="62"/>
      <c r="R676" s="62"/>
      <c r="S676" s="62"/>
      <c r="T676" s="62"/>
      <c r="U676" s="62"/>
      <c r="V676" s="62"/>
      <c r="W676" s="62"/>
      <c r="X676" s="62"/>
      <c r="Y676" s="62"/>
      <c r="Z676" s="62"/>
    </row>
    <row r="677" spans="1:26" ht="14">
      <c r="A677" s="62"/>
      <c r="B677" s="147"/>
      <c r="C677" s="62"/>
      <c r="D677" s="62"/>
      <c r="E677" s="62"/>
      <c r="F677" s="147"/>
      <c r="G677" s="62"/>
      <c r="H677" s="62"/>
      <c r="I677" s="62"/>
      <c r="J677" s="62"/>
      <c r="K677" s="62"/>
      <c r="L677" s="62"/>
      <c r="M677" s="62"/>
      <c r="N677" s="62"/>
      <c r="O677" s="62"/>
      <c r="P677" s="62"/>
      <c r="Q677" s="62"/>
      <c r="R677" s="62"/>
      <c r="S677" s="62"/>
      <c r="T677" s="62"/>
      <c r="U677" s="62"/>
      <c r="V677" s="62"/>
      <c r="W677" s="62"/>
      <c r="X677" s="62"/>
      <c r="Y677" s="62"/>
      <c r="Z677" s="62"/>
    </row>
    <row r="678" spans="1:26" ht="14">
      <c r="A678" s="62"/>
      <c r="B678" s="147"/>
      <c r="C678" s="62"/>
      <c r="D678" s="62"/>
      <c r="E678" s="62"/>
      <c r="F678" s="147"/>
      <c r="G678" s="62"/>
      <c r="H678" s="62"/>
      <c r="I678" s="62"/>
      <c r="J678" s="62"/>
      <c r="K678" s="62"/>
      <c r="L678" s="62"/>
      <c r="M678" s="62"/>
      <c r="N678" s="62"/>
      <c r="O678" s="62"/>
      <c r="P678" s="62"/>
      <c r="Q678" s="62"/>
      <c r="R678" s="62"/>
      <c r="S678" s="62"/>
      <c r="T678" s="62"/>
      <c r="U678" s="62"/>
      <c r="V678" s="62"/>
      <c r="W678" s="62"/>
      <c r="X678" s="62"/>
      <c r="Y678" s="62"/>
      <c r="Z678" s="62"/>
    </row>
    <row r="679" spans="1:26" ht="14">
      <c r="A679" s="62"/>
      <c r="B679" s="147"/>
      <c r="C679" s="62"/>
      <c r="D679" s="62"/>
      <c r="E679" s="62"/>
      <c r="F679" s="147"/>
      <c r="G679" s="62"/>
      <c r="H679" s="62"/>
      <c r="I679" s="62"/>
      <c r="J679" s="62"/>
      <c r="K679" s="62"/>
      <c r="L679" s="62"/>
      <c r="M679" s="62"/>
      <c r="N679" s="62"/>
      <c r="O679" s="62"/>
      <c r="P679" s="62"/>
      <c r="Q679" s="62"/>
      <c r="R679" s="62"/>
      <c r="S679" s="62"/>
      <c r="T679" s="62"/>
      <c r="U679" s="62"/>
      <c r="V679" s="62"/>
      <c r="W679" s="62"/>
      <c r="X679" s="62"/>
      <c r="Y679" s="62"/>
      <c r="Z679" s="62"/>
    </row>
    <row r="680" spans="1:26" ht="14">
      <c r="A680" s="62"/>
      <c r="B680" s="147"/>
      <c r="C680" s="62"/>
      <c r="D680" s="62"/>
      <c r="E680" s="62"/>
      <c r="F680" s="147"/>
      <c r="G680" s="62"/>
      <c r="H680" s="62"/>
      <c r="I680" s="62"/>
      <c r="J680" s="62"/>
      <c r="K680" s="62"/>
      <c r="L680" s="62"/>
      <c r="M680" s="62"/>
      <c r="N680" s="62"/>
      <c r="O680" s="62"/>
      <c r="P680" s="62"/>
      <c r="Q680" s="62"/>
      <c r="R680" s="62"/>
      <c r="S680" s="62"/>
      <c r="T680" s="62"/>
      <c r="U680" s="62"/>
      <c r="V680" s="62"/>
      <c r="W680" s="62"/>
      <c r="X680" s="62"/>
      <c r="Y680" s="62"/>
      <c r="Z680" s="62"/>
    </row>
    <row r="681" spans="1:26" ht="14">
      <c r="A681" s="62"/>
      <c r="B681" s="147"/>
      <c r="C681" s="62"/>
      <c r="D681" s="62"/>
      <c r="E681" s="62"/>
      <c r="F681" s="147"/>
      <c r="G681" s="62"/>
      <c r="H681" s="62"/>
      <c r="I681" s="62"/>
      <c r="J681" s="62"/>
      <c r="K681" s="62"/>
      <c r="L681" s="62"/>
      <c r="M681" s="62"/>
      <c r="N681" s="62"/>
      <c r="O681" s="62"/>
      <c r="P681" s="62"/>
      <c r="Q681" s="62"/>
      <c r="R681" s="62"/>
      <c r="S681" s="62"/>
      <c r="T681" s="62"/>
      <c r="U681" s="62"/>
      <c r="V681" s="62"/>
      <c r="W681" s="62"/>
      <c r="X681" s="62"/>
      <c r="Y681" s="62"/>
      <c r="Z681" s="62"/>
    </row>
    <row r="682" spans="1:26" ht="14">
      <c r="A682" s="62"/>
      <c r="B682" s="147"/>
      <c r="C682" s="62"/>
      <c r="D682" s="62"/>
      <c r="E682" s="62"/>
      <c r="F682" s="147"/>
      <c r="G682" s="62"/>
      <c r="H682" s="62"/>
      <c r="I682" s="62"/>
      <c r="J682" s="62"/>
      <c r="K682" s="62"/>
      <c r="L682" s="62"/>
      <c r="M682" s="62"/>
      <c r="N682" s="62"/>
      <c r="O682" s="62"/>
      <c r="P682" s="62"/>
      <c r="Q682" s="62"/>
      <c r="R682" s="62"/>
      <c r="S682" s="62"/>
      <c r="T682" s="62"/>
      <c r="U682" s="62"/>
      <c r="V682" s="62"/>
      <c r="W682" s="62"/>
      <c r="X682" s="62"/>
      <c r="Y682" s="62"/>
      <c r="Z682" s="62"/>
    </row>
    <row r="683" spans="1:26" ht="14">
      <c r="A683" s="62"/>
      <c r="B683" s="147"/>
      <c r="C683" s="62"/>
      <c r="D683" s="62"/>
      <c r="E683" s="62"/>
      <c r="F683" s="147"/>
      <c r="G683" s="62"/>
      <c r="H683" s="62"/>
      <c r="I683" s="62"/>
      <c r="J683" s="62"/>
      <c r="K683" s="62"/>
      <c r="L683" s="62"/>
      <c r="M683" s="62"/>
      <c r="N683" s="62"/>
      <c r="O683" s="62"/>
      <c r="P683" s="62"/>
      <c r="Q683" s="62"/>
      <c r="R683" s="62"/>
      <c r="S683" s="62"/>
      <c r="T683" s="62"/>
      <c r="U683" s="62"/>
      <c r="V683" s="62"/>
      <c r="W683" s="62"/>
      <c r="X683" s="62"/>
      <c r="Y683" s="62"/>
      <c r="Z683" s="62"/>
    </row>
    <row r="684" spans="1:26" ht="14">
      <c r="A684" s="62"/>
      <c r="B684" s="147"/>
      <c r="C684" s="62"/>
      <c r="D684" s="62"/>
      <c r="E684" s="62"/>
      <c r="F684" s="147"/>
      <c r="G684" s="62"/>
      <c r="H684" s="62"/>
      <c r="I684" s="62"/>
      <c r="J684" s="62"/>
      <c r="K684" s="62"/>
      <c r="L684" s="62"/>
      <c r="M684" s="62"/>
      <c r="N684" s="62"/>
      <c r="O684" s="62"/>
      <c r="P684" s="62"/>
      <c r="Q684" s="62"/>
      <c r="R684" s="62"/>
      <c r="S684" s="62"/>
      <c r="T684" s="62"/>
      <c r="U684" s="62"/>
      <c r="V684" s="62"/>
      <c r="W684" s="62"/>
      <c r="X684" s="62"/>
      <c r="Y684" s="62"/>
      <c r="Z684" s="62"/>
    </row>
    <row r="685" spans="1:26" ht="14">
      <c r="A685" s="62"/>
      <c r="B685" s="147"/>
      <c r="C685" s="62"/>
      <c r="D685" s="62"/>
      <c r="E685" s="62"/>
      <c r="F685" s="147"/>
      <c r="G685" s="62"/>
      <c r="H685" s="62"/>
      <c r="I685" s="62"/>
      <c r="J685" s="62"/>
      <c r="K685" s="62"/>
      <c r="L685" s="62"/>
      <c r="M685" s="62"/>
      <c r="N685" s="62"/>
      <c r="O685" s="62"/>
      <c r="P685" s="62"/>
      <c r="Q685" s="62"/>
      <c r="R685" s="62"/>
      <c r="S685" s="62"/>
      <c r="T685" s="62"/>
      <c r="U685" s="62"/>
      <c r="V685" s="62"/>
      <c r="W685" s="62"/>
      <c r="X685" s="62"/>
      <c r="Y685" s="62"/>
      <c r="Z685" s="62"/>
    </row>
    <row r="686" spans="1:26" ht="14">
      <c r="A686" s="62"/>
      <c r="B686" s="147"/>
      <c r="C686" s="62"/>
      <c r="D686" s="62"/>
      <c r="E686" s="62"/>
      <c r="F686" s="147"/>
      <c r="G686" s="62"/>
      <c r="H686" s="62"/>
      <c r="I686" s="62"/>
      <c r="J686" s="62"/>
      <c r="K686" s="62"/>
      <c r="L686" s="62"/>
      <c r="M686" s="62"/>
      <c r="N686" s="62"/>
      <c r="O686" s="62"/>
      <c r="P686" s="62"/>
      <c r="Q686" s="62"/>
      <c r="R686" s="62"/>
      <c r="S686" s="62"/>
      <c r="T686" s="62"/>
      <c r="U686" s="62"/>
      <c r="V686" s="62"/>
      <c r="W686" s="62"/>
      <c r="X686" s="62"/>
      <c r="Y686" s="62"/>
      <c r="Z686" s="62"/>
    </row>
    <row r="687" spans="1:26" ht="14">
      <c r="A687" s="62"/>
      <c r="B687" s="147"/>
      <c r="C687" s="62"/>
      <c r="D687" s="62"/>
      <c r="E687" s="62"/>
      <c r="F687" s="147"/>
      <c r="G687" s="62"/>
      <c r="H687" s="62"/>
      <c r="I687" s="62"/>
      <c r="J687" s="62"/>
      <c r="K687" s="62"/>
      <c r="L687" s="62"/>
      <c r="M687" s="62"/>
      <c r="N687" s="62"/>
      <c r="O687" s="62"/>
      <c r="P687" s="62"/>
      <c r="Q687" s="62"/>
      <c r="R687" s="62"/>
      <c r="S687" s="62"/>
      <c r="T687" s="62"/>
      <c r="U687" s="62"/>
      <c r="V687" s="62"/>
      <c r="W687" s="62"/>
      <c r="X687" s="62"/>
      <c r="Y687" s="62"/>
      <c r="Z687" s="62"/>
    </row>
    <row r="688" spans="1:26" ht="14">
      <c r="A688" s="62"/>
      <c r="B688" s="147"/>
      <c r="C688" s="62"/>
      <c r="D688" s="62"/>
      <c r="E688" s="62"/>
      <c r="F688" s="147"/>
      <c r="G688" s="62"/>
      <c r="H688" s="62"/>
      <c r="I688" s="62"/>
      <c r="J688" s="62"/>
      <c r="K688" s="62"/>
      <c r="L688" s="62"/>
      <c r="M688" s="62"/>
      <c r="N688" s="62"/>
      <c r="O688" s="62"/>
      <c r="P688" s="62"/>
      <c r="Q688" s="62"/>
      <c r="R688" s="62"/>
      <c r="S688" s="62"/>
      <c r="T688" s="62"/>
      <c r="U688" s="62"/>
      <c r="V688" s="62"/>
      <c r="W688" s="62"/>
      <c r="X688" s="62"/>
      <c r="Y688" s="62"/>
      <c r="Z688" s="62"/>
    </row>
    <row r="689" spans="1:26" ht="14">
      <c r="A689" s="62"/>
      <c r="B689" s="147"/>
      <c r="C689" s="62"/>
      <c r="D689" s="62"/>
      <c r="E689" s="62"/>
      <c r="F689" s="147"/>
      <c r="G689" s="62"/>
      <c r="H689" s="62"/>
      <c r="I689" s="62"/>
      <c r="J689" s="62"/>
      <c r="K689" s="62"/>
      <c r="L689" s="62"/>
      <c r="M689" s="62"/>
      <c r="N689" s="62"/>
      <c r="O689" s="62"/>
      <c r="P689" s="62"/>
      <c r="Q689" s="62"/>
      <c r="R689" s="62"/>
      <c r="S689" s="62"/>
      <c r="T689" s="62"/>
      <c r="U689" s="62"/>
      <c r="V689" s="62"/>
      <c r="W689" s="62"/>
      <c r="X689" s="62"/>
      <c r="Y689" s="62"/>
      <c r="Z689" s="62"/>
    </row>
    <row r="690" spans="1:26" ht="14">
      <c r="A690" s="62"/>
      <c r="B690" s="147"/>
      <c r="C690" s="62"/>
      <c r="D690" s="62"/>
      <c r="E690" s="62"/>
      <c r="F690" s="147"/>
      <c r="G690" s="62"/>
      <c r="H690" s="62"/>
      <c r="I690" s="62"/>
      <c r="J690" s="62"/>
      <c r="K690" s="62"/>
      <c r="L690" s="62"/>
      <c r="M690" s="62"/>
      <c r="N690" s="62"/>
      <c r="O690" s="62"/>
      <c r="P690" s="62"/>
      <c r="Q690" s="62"/>
      <c r="R690" s="62"/>
      <c r="S690" s="62"/>
      <c r="T690" s="62"/>
      <c r="U690" s="62"/>
      <c r="V690" s="62"/>
      <c r="W690" s="62"/>
      <c r="X690" s="62"/>
      <c r="Y690" s="62"/>
      <c r="Z690" s="62"/>
    </row>
    <row r="691" spans="1:26" ht="14">
      <c r="A691" s="62"/>
      <c r="B691" s="147"/>
      <c r="C691" s="62"/>
      <c r="D691" s="62"/>
      <c r="E691" s="62"/>
      <c r="F691" s="147"/>
      <c r="G691" s="62"/>
      <c r="H691" s="62"/>
      <c r="I691" s="62"/>
      <c r="J691" s="62"/>
      <c r="K691" s="62"/>
      <c r="L691" s="62"/>
      <c r="M691" s="62"/>
      <c r="N691" s="62"/>
      <c r="O691" s="62"/>
      <c r="P691" s="62"/>
      <c r="Q691" s="62"/>
      <c r="R691" s="62"/>
      <c r="S691" s="62"/>
      <c r="T691" s="62"/>
      <c r="U691" s="62"/>
      <c r="V691" s="62"/>
      <c r="W691" s="62"/>
      <c r="X691" s="62"/>
      <c r="Y691" s="62"/>
      <c r="Z691" s="62"/>
    </row>
    <row r="692" spans="1:26" ht="14">
      <c r="A692" s="62"/>
      <c r="B692" s="147"/>
      <c r="C692" s="62"/>
      <c r="D692" s="62"/>
      <c r="E692" s="62"/>
      <c r="F692" s="147"/>
      <c r="G692" s="62"/>
      <c r="H692" s="62"/>
      <c r="I692" s="62"/>
      <c r="J692" s="62"/>
      <c r="K692" s="62"/>
      <c r="L692" s="62"/>
      <c r="M692" s="62"/>
      <c r="N692" s="62"/>
      <c r="O692" s="62"/>
      <c r="P692" s="62"/>
      <c r="Q692" s="62"/>
      <c r="R692" s="62"/>
      <c r="S692" s="62"/>
      <c r="T692" s="62"/>
      <c r="U692" s="62"/>
      <c r="V692" s="62"/>
      <c r="W692" s="62"/>
      <c r="X692" s="62"/>
      <c r="Y692" s="62"/>
      <c r="Z692" s="62"/>
    </row>
    <row r="693" spans="1:26" ht="14">
      <c r="A693" s="62"/>
      <c r="B693" s="147"/>
      <c r="C693" s="62"/>
      <c r="D693" s="62"/>
      <c r="E693" s="62"/>
      <c r="F693" s="147"/>
      <c r="G693" s="62"/>
      <c r="H693" s="62"/>
      <c r="I693" s="62"/>
      <c r="J693" s="62"/>
      <c r="K693" s="62"/>
      <c r="L693" s="62"/>
      <c r="M693" s="62"/>
      <c r="N693" s="62"/>
      <c r="O693" s="62"/>
      <c r="P693" s="62"/>
      <c r="Q693" s="62"/>
      <c r="R693" s="62"/>
      <c r="S693" s="62"/>
      <c r="T693" s="62"/>
      <c r="U693" s="62"/>
      <c r="V693" s="62"/>
      <c r="W693" s="62"/>
      <c r="X693" s="62"/>
      <c r="Y693" s="62"/>
      <c r="Z693" s="62"/>
    </row>
    <row r="694" spans="1:26" ht="14">
      <c r="A694" s="62"/>
      <c r="B694" s="147"/>
      <c r="C694" s="62"/>
      <c r="D694" s="62"/>
      <c r="E694" s="62"/>
      <c r="F694" s="147"/>
      <c r="G694" s="62"/>
      <c r="H694" s="62"/>
      <c r="I694" s="62"/>
      <c r="J694" s="62"/>
      <c r="K694" s="62"/>
      <c r="L694" s="62"/>
      <c r="M694" s="62"/>
      <c r="N694" s="62"/>
      <c r="O694" s="62"/>
      <c r="P694" s="62"/>
      <c r="Q694" s="62"/>
      <c r="R694" s="62"/>
      <c r="S694" s="62"/>
      <c r="T694" s="62"/>
      <c r="U694" s="62"/>
      <c r="V694" s="62"/>
      <c r="W694" s="62"/>
      <c r="X694" s="62"/>
      <c r="Y694" s="62"/>
      <c r="Z694" s="62"/>
    </row>
    <row r="695" spans="1:26" ht="14">
      <c r="A695" s="62"/>
      <c r="B695" s="147"/>
      <c r="C695" s="62"/>
      <c r="D695" s="62"/>
      <c r="E695" s="62"/>
      <c r="F695" s="147"/>
      <c r="G695" s="62"/>
      <c r="H695" s="62"/>
      <c r="I695" s="62"/>
      <c r="J695" s="62"/>
      <c r="K695" s="62"/>
      <c r="L695" s="62"/>
      <c r="M695" s="62"/>
      <c r="N695" s="62"/>
      <c r="O695" s="62"/>
      <c r="P695" s="62"/>
      <c r="Q695" s="62"/>
      <c r="R695" s="62"/>
      <c r="S695" s="62"/>
      <c r="T695" s="62"/>
      <c r="U695" s="62"/>
      <c r="V695" s="62"/>
      <c r="W695" s="62"/>
      <c r="X695" s="62"/>
      <c r="Y695" s="62"/>
      <c r="Z695" s="62"/>
    </row>
    <row r="696" spans="1:26" ht="14">
      <c r="A696" s="62"/>
      <c r="B696" s="147"/>
      <c r="C696" s="62"/>
      <c r="D696" s="62"/>
      <c r="E696" s="62"/>
      <c r="F696" s="147"/>
      <c r="G696" s="62"/>
      <c r="H696" s="62"/>
      <c r="I696" s="62"/>
      <c r="J696" s="62"/>
      <c r="K696" s="62"/>
      <c r="L696" s="62"/>
      <c r="M696" s="62"/>
      <c r="N696" s="62"/>
      <c r="O696" s="62"/>
      <c r="P696" s="62"/>
      <c r="Q696" s="62"/>
      <c r="R696" s="62"/>
      <c r="S696" s="62"/>
      <c r="T696" s="62"/>
      <c r="U696" s="62"/>
      <c r="V696" s="62"/>
      <c r="W696" s="62"/>
      <c r="X696" s="62"/>
      <c r="Y696" s="62"/>
      <c r="Z696" s="62"/>
    </row>
    <row r="697" spans="1:26" ht="14">
      <c r="A697" s="62"/>
      <c r="B697" s="147"/>
      <c r="C697" s="62"/>
      <c r="D697" s="62"/>
      <c r="E697" s="62"/>
      <c r="F697" s="147"/>
      <c r="G697" s="62"/>
      <c r="H697" s="62"/>
      <c r="I697" s="62"/>
      <c r="J697" s="62"/>
      <c r="K697" s="62"/>
      <c r="L697" s="62"/>
      <c r="M697" s="62"/>
      <c r="N697" s="62"/>
      <c r="O697" s="62"/>
      <c r="P697" s="62"/>
      <c r="Q697" s="62"/>
      <c r="R697" s="62"/>
      <c r="S697" s="62"/>
      <c r="T697" s="62"/>
      <c r="U697" s="62"/>
      <c r="V697" s="62"/>
      <c r="W697" s="62"/>
      <c r="X697" s="62"/>
      <c r="Y697" s="62"/>
      <c r="Z697" s="62"/>
    </row>
    <row r="698" spans="1:26" ht="14">
      <c r="A698" s="62"/>
      <c r="B698" s="147"/>
      <c r="C698" s="62"/>
      <c r="D698" s="62"/>
      <c r="E698" s="62"/>
      <c r="F698" s="147"/>
      <c r="G698" s="62"/>
      <c r="H698" s="62"/>
      <c r="I698" s="62"/>
      <c r="J698" s="62"/>
      <c r="K698" s="62"/>
      <c r="L698" s="62"/>
      <c r="M698" s="62"/>
      <c r="N698" s="62"/>
      <c r="O698" s="62"/>
      <c r="P698" s="62"/>
      <c r="Q698" s="62"/>
      <c r="R698" s="62"/>
      <c r="S698" s="62"/>
      <c r="T698" s="62"/>
      <c r="U698" s="62"/>
      <c r="V698" s="62"/>
      <c r="W698" s="62"/>
      <c r="X698" s="62"/>
      <c r="Y698" s="62"/>
      <c r="Z698" s="62"/>
    </row>
    <row r="699" spans="1:26" ht="14">
      <c r="A699" s="62"/>
      <c r="B699" s="147"/>
      <c r="C699" s="62"/>
      <c r="D699" s="62"/>
      <c r="E699" s="62"/>
      <c r="F699" s="147"/>
      <c r="G699" s="62"/>
      <c r="H699" s="62"/>
      <c r="I699" s="62"/>
      <c r="J699" s="62"/>
      <c r="K699" s="62"/>
      <c r="L699" s="62"/>
      <c r="M699" s="62"/>
      <c r="N699" s="62"/>
      <c r="O699" s="62"/>
      <c r="P699" s="62"/>
      <c r="Q699" s="62"/>
      <c r="R699" s="62"/>
      <c r="S699" s="62"/>
      <c r="T699" s="62"/>
      <c r="U699" s="62"/>
      <c r="V699" s="62"/>
      <c r="W699" s="62"/>
      <c r="X699" s="62"/>
      <c r="Y699" s="62"/>
      <c r="Z699" s="62"/>
    </row>
    <row r="700" spans="1:26" ht="14">
      <c r="A700" s="62"/>
      <c r="B700" s="147"/>
      <c r="C700" s="62"/>
      <c r="D700" s="62"/>
      <c r="E700" s="62"/>
      <c r="F700" s="147"/>
      <c r="G700" s="62"/>
      <c r="H700" s="62"/>
      <c r="I700" s="62"/>
      <c r="J700" s="62"/>
      <c r="K700" s="62"/>
      <c r="L700" s="62"/>
      <c r="M700" s="62"/>
      <c r="N700" s="62"/>
      <c r="O700" s="62"/>
      <c r="P700" s="62"/>
      <c r="Q700" s="62"/>
      <c r="R700" s="62"/>
      <c r="S700" s="62"/>
      <c r="T700" s="62"/>
      <c r="U700" s="62"/>
      <c r="V700" s="62"/>
      <c r="W700" s="62"/>
      <c r="X700" s="62"/>
      <c r="Y700" s="62"/>
      <c r="Z700" s="62"/>
    </row>
    <row r="701" spans="1:26" ht="14">
      <c r="A701" s="62"/>
      <c r="B701" s="147"/>
      <c r="C701" s="62"/>
      <c r="D701" s="62"/>
      <c r="E701" s="62"/>
      <c r="F701" s="147"/>
      <c r="G701" s="62"/>
      <c r="H701" s="62"/>
      <c r="I701" s="62"/>
      <c r="J701" s="62"/>
      <c r="K701" s="62"/>
      <c r="L701" s="62"/>
      <c r="M701" s="62"/>
      <c r="N701" s="62"/>
      <c r="O701" s="62"/>
      <c r="P701" s="62"/>
      <c r="Q701" s="62"/>
      <c r="R701" s="62"/>
      <c r="S701" s="62"/>
      <c r="T701" s="62"/>
      <c r="U701" s="62"/>
      <c r="V701" s="62"/>
      <c r="W701" s="62"/>
      <c r="X701" s="62"/>
      <c r="Y701" s="62"/>
      <c r="Z701" s="62"/>
    </row>
    <row r="702" spans="1:26" ht="14">
      <c r="A702" s="62"/>
      <c r="B702" s="147"/>
      <c r="C702" s="62"/>
      <c r="D702" s="62"/>
      <c r="E702" s="62"/>
      <c r="F702" s="147"/>
      <c r="G702" s="62"/>
      <c r="H702" s="62"/>
      <c r="I702" s="62"/>
      <c r="J702" s="62"/>
      <c r="K702" s="62"/>
      <c r="L702" s="62"/>
      <c r="M702" s="62"/>
      <c r="N702" s="62"/>
      <c r="O702" s="62"/>
      <c r="P702" s="62"/>
      <c r="Q702" s="62"/>
      <c r="R702" s="62"/>
      <c r="S702" s="62"/>
      <c r="T702" s="62"/>
      <c r="U702" s="62"/>
      <c r="V702" s="62"/>
      <c r="W702" s="62"/>
      <c r="X702" s="62"/>
      <c r="Y702" s="62"/>
      <c r="Z702" s="62"/>
    </row>
    <row r="703" spans="1:26" ht="14">
      <c r="A703" s="62"/>
      <c r="B703" s="147"/>
      <c r="C703" s="62"/>
      <c r="D703" s="62"/>
      <c r="E703" s="62"/>
      <c r="F703" s="147"/>
      <c r="G703" s="62"/>
      <c r="H703" s="62"/>
      <c r="I703" s="62"/>
      <c r="J703" s="62"/>
      <c r="K703" s="62"/>
      <c r="L703" s="62"/>
      <c r="M703" s="62"/>
      <c r="N703" s="62"/>
      <c r="O703" s="62"/>
      <c r="P703" s="62"/>
      <c r="Q703" s="62"/>
      <c r="R703" s="62"/>
      <c r="S703" s="62"/>
      <c r="T703" s="62"/>
      <c r="U703" s="62"/>
      <c r="V703" s="62"/>
      <c r="W703" s="62"/>
      <c r="X703" s="62"/>
      <c r="Y703" s="62"/>
      <c r="Z703" s="62"/>
    </row>
    <row r="704" spans="1:26" ht="14">
      <c r="A704" s="62"/>
      <c r="B704" s="147"/>
      <c r="C704" s="62"/>
      <c r="D704" s="62"/>
      <c r="E704" s="62"/>
      <c r="F704" s="147"/>
      <c r="G704" s="62"/>
      <c r="H704" s="62"/>
      <c r="I704" s="62"/>
      <c r="J704" s="62"/>
      <c r="K704" s="62"/>
      <c r="L704" s="62"/>
      <c r="M704" s="62"/>
      <c r="N704" s="62"/>
      <c r="O704" s="62"/>
      <c r="P704" s="62"/>
      <c r="Q704" s="62"/>
      <c r="R704" s="62"/>
      <c r="S704" s="62"/>
      <c r="T704" s="62"/>
      <c r="U704" s="62"/>
      <c r="V704" s="62"/>
      <c r="W704" s="62"/>
      <c r="X704" s="62"/>
      <c r="Y704" s="62"/>
      <c r="Z704" s="62"/>
    </row>
    <row r="705" spans="1:26" ht="14">
      <c r="A705" s="62"/>
      <c r="B705" s="147"/>
      <c r="C705" s="62"/>
      <c r="D705" s="62"/>
      <c r="E705" s="62"/>
      <c r="F705" s="147"/>
      <c r="G705" s="62"/>
      <c r="H705" s="62"/>
      <c r="I705" s="62"/>
      <c r="J705" s="62"/>
      <c r="K705" s="62"/>
      <c r="L705" s="62"/>
      <c r="M705" s="62"/>
      <c r="N705" s="62"/>
      <c r="O705" s="62"/>
      <c r="P705" s="62"/>
      <c r="Q705" s="62"/>
      <c r="R705" s="62"/>
      <c r="S705" s="62"/>
      <c r="T705" s="62"/>
      <c r="U705" s="62"/>
      <c r="V705" s="62"/>
      <c r="W705" s="62"/>
      <c r="X705" s="62"/>
      <c r="Y705" s="62"/>
      <c r="Z705" s="62"/>
    </row>
    <row r="706" spans="1:26" ht="14">
      <c r="A706" s="62"/>
      <c r="B706" s="147"/>
      <c r="C706" s="62"/>
      <c r="D706" s="62"/>
      <c r="E706" s="62"/>
      <c r="F706" s="147"/>
      <c r="G706" s="62"/>
      <c r="H706" s="62"/>
      <c r="I706" s="62"/>
      <c r="J706" s="62"/>
      <c r="K706" s="62"/>
      <c r="L706" s="62"/>
      <c r="M706" s="62"/>
      <c r="N706" s="62"/>
      <c r="O706" s="62"/>
      <c r="P706" s="62"/>
      <c r="Q706" s="62"/>
      <c r="R706" s="62"/>
      <c r="S706" s="62"/>
      <c r="T706" s="62"/>
      <c r="U706" s="62"/>
      <c r="V706" s="62"/>
      <c r="W706" s="62"/>
      <c r="X706" s="62"/>
      <c r="Y706" s="62"/>
      <c r="Z706" s="62"/>
    </row>
    <row r="707" spans="1:26" ht="14">
      <c r="A707" s="62"/>
      <c r="B707" s="147"/>
      <c r="C707" s="62"/>
      <c r="D707" s="62"/>
      <c r="E707" s="62"/>
      <c r="F707" s="147"/>
      <c r="G707" s="62"/>
      <c r="H707" s="62"/>
      <c r="I707" s="62"/>
      <c r="J707" s="62"/>
      <c r="K707" s="62"/>
      <c r="L707" s="62"/>
      <c r="M707" s="62"/>
      <c r="N707" s="62"/>
      <c r="O707" s="62"/>
      <c r="P707" s="62"/>
      <c r="Q707" s="62"/>
      <c r="R707" s="62"/>
      <c r="S707" s="62"/>
      <c r="T707" s="62"/>
      <c r="U707" s="62"/>
      <c r="V707" s="62"/>
      <c r="W707" s="62"/>
      <c r="X707" s="62"/>
      <c r="Y707" s="62"/>
      <c r="Z707" s="62"/>
    </row>
    <row r="708" spans="1:26" ht="14">
      <c r="A708" s="62"/>
      <c r="B708" s="147"/>
      <c r="C708" s="62"/>
      <c r="D708" s="62"/>
      <c r="E708" s="62"/>
      <c r="F708" s="147"/>
      <c r="G708" s="62"/>
      <c r="H708" s="62"/>
      <c r="I708" s="62"/>
      <c r="J708" s="62"/>
      <c r="K708" s="62"/>
      <c r="L708" s="62"/>
      <c r="M708" s="62"/>
      <c r="N708" s="62"/>
      <c r="O708" s="62"/>
      <c r="P708" s="62"/>
      <c r="Q708" s="62"/>
      <c r="R708" s="62"/>
      <c r="S708" s="62"/>
      <c r="T708" s="62"/>
      <c r="U708" s="62"/>
      <c r="V708" s="62"/>
      <c r="W708" s="62"/>
      <c r="X708" s="62"/>
      <c r="Y708" s="62"/>
      <c r="Z708" s="62"/>
    </row>
    <row r="709" spans="1:26" ht="14">
      <c r="A709" s="62"/>
      <c r="B709" s="147"/>
      <c r="C709" s="62"/>
      <c r="D709" s="62"/>
      <c r="E709" s="62"/>
      <c r="F709" s="147"/>
      <c r="G709" s="62"/>
      <c r="H709" s="62"/>
      <c r="I709" s="62"/>
      <c r="J709" s="62"/>
      <c r="K709" s="62"/>
      <c r="L709" s="62"/>
      <c r="M709" s="62"/>
      <c r="N709" s="62"/>
      <c r="O709" s="62"/>
      <c r="P709" s="62"/>
      <c r="Q709" s="62"/>
      <c r="R709" s="62"/>
      <c r="S709" s="62"/>
      <c r="T709" s="62"/>
      <c r="U709" s="62"/>
      <c r="V709" s="62"/>
      <c r="W709" s="62"/>
      <c r="X709" s="62"/>
      <c r="Y709" s="62"/>
      <c r="Z709" s="62"/>
    </row>
    <row r="710" spans="1:26" ht="14">
      <c r="A710" s="62"/>
      <c r="B710" s="147"/>
      <c r="C710" s="62"/>
      <c r="D710" s="62"/>
      <c r="E710" s="62"/>
      <c r="F710" s="147"/>
      <c r="G710" s="62"/>
      <c r="H710" s="62"/>
      <c r="I710" s="62"/>
      <c r="J710" s="62"/>
      <c r="K710" s="62"/>
      <c r="L710" s="62"/>
      <c r="M710" s="62"/>
      <c r="N710" s="62"/>
      <c r="O710" s="62"/>
      <c r="P710" s="62"/>
      <c r="Q710" s="62"/>
      <c r="R710" s="62"/>
      <c r="S710" s="62"/>
      <c r="T710" s="62"/>
      <c r="U710" s="62"/>
      <c r="V710" s="62"/>
      <c r="W710" s="62"/>
      <c r="X710" s="62"/>
      <c r="Y710" s="62"/>
      <c r="Z710" s="62"/>
    </row>
    <row r="711" spans="1:26" ht="14">
      <c r="A711" s="62"/>
      <c r="B711" s="147"/>
      <c r="C711" s="62"/>
      <c r="D711" s="62"/>
      <c r="E711" s="62"/>
      <c r="F711" s="147"/>
      <c r="G711" s="62"/>
      <c r="H711" s="62"/>
      <c r="I711" s="62"/>
      <c r="J711" s="62"/>
      <c r="K711" s="62"/>
      <c r="L711" s="62"/>
      <c r="M711" s="62"/>
      <c r="N711" s="62"/>
      <c r="O711" s="62"/>
      <c r="P711" s="62"/>
      <c r="Q711" s="62"/>
      <c r="R711" s="62"/>
      <c r="S711" s="62"/>
      <c r="T711" s="62"/>
      <c r="U711" s="62"/>
      <c r="V711" s="62"/>
      <c r="W711" s="62"/>
      <c r="X711" s="62"/>
      <c r="Y711" s="62"/>
      <c r="Z711" s="62"/>
    </row>
    <row r="712" spans="1:26" ht="14">
      <c r="A712" s="62"/>
      <c r="B712" s="147"/>
      <c r="C712" s="62"/>
      <c r="D712" s="62"/>
      <c r="E712" s="62"/>
      <c r="F712" s="147"/>
      <c r="G712" s="62"/>
      <c r="H712" s="62"/>
      <c r="I712" s="62"/>
      <c r="J712" s="62"/>
      <c r="K712" s="62"/>
      <c r="L712" s="62"/>
      <c r="M712" s="62"/>
      <c r="N712" s="62"/>
      <c r="O712" s="62"/>
      <c r="P712" s="62"/>
      <c r="Q712" s="62"/>
      <c r="R712" s="62"/>
      <c r="S712" s="62"/>
      <c r="T712" s="62"/>
      <c r="U712" s="62"/>
      <c r="V712" s="62"/>
      <c r="W712" s="62"/>
      <c r="X712" s="62"/>
      <c r="Y712" s="62"/>
      <c r="Z712" s="62"/>
    </row>
    <row r="713" spans="1:26" ht="14">
      <c r="A713" s="62"/>
      <c r="B713" s="147"/>
      <c r="C713" s="62"/>
      <c r="D713" s="62"/>
      <c r="E713" s="62"/>
      <c r="F713" s="147"/>
      <c r="G713" s="62"/>
      <c r="H713" s="62"/>
      <c r="I713" s="62"/>
      <c r="J713" s="62"/>
      <c r="K713" s="62"/>
      <c r="L713" s="62"/>
      <c r="M713" s="62"/>
      <c r="N713" s="62"/>
      <c r="O713" s="62"/>
      <c r="P713" s="62"/>
      <c r="Q713" s="62"/>
      <c r="R713" s="62"/>
      <c r="S713" s="62"/>
      <c r="T713" s="62"/>
      <c r="U713" s="62"/>
      <c r="V713" s="62"/>
      <c r="W713" s="62"/>
      <c r="X713" s="62"/>
      <c r="Y713" s="62"/>
      <c r="Z713" s="62"/>
    </row>
    <row r="714" spans="1:26" ht="14">
      <c r="A714" s="62"/>
      <c r="B714" s="147"/>
      <c r="C714" s="62"/>
      <c r="D714" s="62"/>
      <c r="E714" s="62"/>
      <c r="F714" s="147"/>
      <c r="G714" s="62"/>
      <c r="H714" s="62"/>
      <c r="I714" s="62"/>
      <c r="J714" s="62"/>
      <c r="K714" s="62"/>
      <c r="L714" s="62"/>
      <c r="M714" s="62"/>
      <c r="N714" s="62"/>
      <c r="O714" s="62"/>
      <c r="P714" s="62"/>
      <c r="Q714" s="62"/>
      <c r="R714" s="62"/>
      <c r="S714" s="62"/>
      <c r="T714" s="62"/>
      <c r="U714" s="62"/>
      <c r="V714" s="62"/>
      <c r="W714" s="62"/>
      <c r="X714" s="62"/>
      <c r="Y714" s="62"/>
      <c r="Z714" s="62"/>
    </row>
    <row r="715" spans="1:26" ht="14">
      <c r="A715" s="62"/>
      <c r="B715" s="147"/>
      <c r="C715" s="62"/>
      <c r="D715" s="62"/>
      <c r="E715" s="62"/>
      <c r="F715" s="147"/>
      <c r="G715" s="62"/>
      <c r="H715" s="62"/>
      <c r="I715" s="62"/>
      <c r="J715" s="62"/>
      <c r="K715" s="62"/>
      <c r="L715" s="62"/>
      <c r="M715" s="62"/>
      <c r="N715" s="62"/>
      <c r="O715" s="62"/>
      <c r="P715" s="62"/>
      <c r="Q715" s="62"/>
      <c r="R715" s="62"/>
      <c r="S715" s="62"/>
      <c r="T715" s="62"/>
      <c r="U715" s="62"/>
      <c r="V715" s="62"/>
      <c r="W715" s="62"/>
      <c r="X715" s="62"/>
      <c r="Y715" s="62"/>
      <c r="Z715" s="62"/>
    </row>
    <row r="716" spans="1:26" ht="14">
      <c r="A716" s="62"/>
      <c r="B716" s="147"/>
      <c r="C716" s="62"/>
      <c r="D716" s="62"/>
      <c r="E716" s="62"/>
      <c r="F716" s="147"/>
      <c r="G716" s="62"/>
      <c r="H716" s="62"/>
      <c r="I716" s="62"/>
      <c r="J716" s="62"/>
      <c r="K716" s="62"/>
      <c r="L716" s="62"/>
      <c r="M716" s="62"/>
      <c r="N716" s="62"/>
      <c r="O716" s="62"/>
      <c r="P716" s="62"/>
      <c r="Q716" s="62"/>
      <c r="R716" s="62"/>
      <c r="S716" s="62"/>
      <c r="T716" s="62"/>
      <c r="U716" s="62"/>
      <c r="V716" s="62"/>
      <c r="W716" s="62"/>
      <c r="X716" s="62"/>
      <c r="Y716" s="62"/>
      <c r="Z716" s="62"/>
    </row>
    <row r="717" spans="1:26" ht="14">
      <c r="A717" s="62"/>
      <c r="B717" s="147"/>
      <c r="C717" s="62"/>
      <c r="D717" s="62"/>
      <c r="E717" s="62"/>
      <c r="F717" s="147"/>
      <c r="G717" s="62"/>
      <c r="H717" s="62"/>
      <c r="I717" s="62"/>
      <c r="J717" s="62"/>
      <c r="K717" s="62"/>
      <c r="L717" s="62"/>
      <c r="M717" s="62"/>
      <c r="N717" s="62"/>
      <c r="O717" s="62"/>
      <c r="P717" s="62"/>
      <c r="Q717" s="62"/>
      <c r="R717" s="62"/>
      <c r="S717" s="62"/>
      <c r="T717" s="62"/>
      <c r="U717" s="62"/>
      <c r="V717" s="62"/>
      <c r="W717" s="62"/>
      <c r="X717" s="62"/>
      <c r="Y717" s="62"/>
      <c r="Z717" s="62"/>
    </row>
    <row r="718" spans="1:26" ht="14">
      <c r="A718" s="62"/>
      <c r="B718" s="147"/>
      <c r="C718" s="62"/>
      <c r="D718" s="62"/>
      <c r="E718" s="62"/>
      <c r="F718" s="147"/>
      <c r="G718" s="62"/>
      <c r="H718" s="62"/>
      <c r="I718" s="62"/>
      <c r="J718" s="62"/>
      <c r="K718" s="62"/>
      <c r="L718" s="62"/>
      <c r="M718" s="62"/>
      <c r="N718" s="62"/>
      <c r="O718" s="62"/>
      <c r="P718" s="62"/>
      <c r="Q718" s="62"/>
      <c r="R718" s="62"/>
      <c r="S718" s="62"/>
      <c r="T718" s="62"/>
      <c r="U718" s="62"/>
      <c r="V718" s="62"/>
      <c r="W718" s="62"/>
      <c r="X718" s="62"/>
      <c r="Y718" s="62"/>
      <c r="Z718" s="62"/>
    </row>
    <row r="719" spans="1:26" ht="14">
      <c r="A719" s="62"/>
      <c r="B719" s="147"/>
      <c r="C719" s="62"/>
      <c r="D719" s="62"/>
      <c r="E719" s="62"/>
      <c r="F719" s="147"/>
      <c r="G719" s="62"/>
      <c r="H719" s="62"/>
      <c r="I719" s="62"/>
      <c r="J719" s="62"/>
      <c r="K719" s="62"/>
      <c r="L719" s="62"/>
      <c r="M719" s="62"/>
      <c r="N719" s="62"/>
      <c r="O719" s="62"/>
      <c r="P719" s="62"/>
      <c r="Q719" s="62"/>
      <c r="R719" s="62"/>
      <c r="S719" s="62"/>
      <c r="T719" s="62"/>
      <c r="U719" s="62"/>
      <c r="V719" s="62"/>
      <c r="W719" s="62"/>
      <c r="X719" s="62"/>
      <c r="Y719" s="62"/>
      <c r="Z719" s="62"/>
    </row>
    <row r="720" spans="1:26" ht="14">
      <c r="A720" s="62"/>
      <c r="B720" s="147"/>
      <c r="C720" s="62"/>
      <c r="D720" s="62"/>
      <c r="E720" s="62"/>
      <c r="F720" s="147"/>
      <c r="G720" s="62"/>
      <c r="H720" s="62"/>
      <c r="I720" s="62"/>
      <c r="J720" s="62"/>
      <c r="K720" s="62"/>
      <c r="L720" s="62"/>
      <c r="M720" s="62"/>
      <c r="N720" s="62"/>
      <c r="O720" s="62"/>
      <c r="P720" s="62"/>
      <c r="Q720" s="62"/>
      <c r="R720" s="62"/>
      <c r="S720" s="62"/>
      <c r="T720" s="62"/>
      <c r="U720" s="62"/>
      <c r="V720" s="62"/>
      <c r="W720" s="62"/>
      <c r="X720" s="62"/>
      <c r="Y720" s="62"/>
      <c r="Z720" s="62"/>
    </row>
    <row r="721" spans="1:26" ht="14">
      <c r="A721" s="62"/>
      <c r="B721" s="147"/>
      <c r="C721" s="62"/>
      <c r="D721" s="62"/>
      <c r="E721" s="62"/>
      <c r="F721" s="147"/>
      <c r="G721" s="62"/>
      <c r="H721" s="62"/>
      <c r="I721" s="62"/>
      <c r="J721" s="62"/>
      <c r="K721" s="62"/>
      <c r="L721" s="62"/>
      <c r="M721" s="62"/>
      <c r="N721" s="62"/>
      <c r="O721" s="62"/>
      <c r="P721" s="62"/>
      <c r="Q721" s="62"/>
      <c r="R721" s="62"/>
      <c r="S721" s="62"/>
      <c r="T721" s="62"/>
      <c r="U721" s="62"/>
      <c r="V721" s="62"/>
      <c r="W721" s="62"/>
      <c r="X721" s="62"/>
      <c r="Y721" s="62"/>
      <c r="Z721" s="62"/>
    </row>
    <row r="722" spans="1:26" ht="14">
      <c r="A722" s="62"/>
      <c r="B722" s="147"/>
      <c r="C722" s="62"/>
      <c r="D722" s="62"/>
      <c r="E722" s="62"/>
      <c r="F722" s="147"/>
      <c r="G722" s="62"/>
      <c r="H722" s="62"/>
      <c r="I722" s="62"/>
      <c r="J722" s="62"/>
      <c r="K722" s="62"/>
      <c r="L722" s="62"/>
      <c r="M722" s="62"/>
      <c r="N722" s="62"/>
      <c r="O722" s="62"/>
      <c r="P722" s="62"/>
      <c r="Q722" s="62"/>
      <c r="R722" s="62"/>
      <c r="S722" s="62"/>
      <c r="T722" s="62"/>
      <c r="U722" s="62"/>
      <c r="V722" s="62"/>
      <c r="W722" s="62"/>
      <c r="X722" s="62"/>
      <c r="Y722" s="62"/>
      <c r="Z722" s="62"/>
    </row>
    <row r="723" spans="1:26" ht="14">
      <c r="A723" s="62"/>
      <c r="B723" s="147"/>
      <c r="C723" s="62"/>
      <c r="D723" s="62"/>
      <c r="E723" s="62"/>
      <c r="F723" s="147"/>
      <c r="G723" s="62"/>
      <c r="H723" s="62"/>
      <c r="I723" s="62"/>
      <c r="J723" s="62"/>
      <c r="K723" s="62"/>
      <c r="L723" s="62"/>
      <c r="M723" s="62"/>
      <c r="N723" s="62"/>
      <c r="O723" s="62"/>
      <c r="P723" s="62"/>
      <c r="Q723" s="62"/>
      <c r="R723" s="62"/>
      <c r="S723" s="62"/>
      <c r="T723" s="62"/>
      <c r="U723" s="62"/>
      <c r="V723" s="62"/>
      <c r="W723" s="62"/>
      <c r="X723" s="62"/>
      <c r="Y723" s="62"/>
      <c r="Z723" s="62"/>
    </row>
    <row r="724" spans="1:26" ht="14">
      <c r="A724" s="62"/>
      <c r="B724" s="147"/>
      <c r="C724" s="62"/>
      <c r="D724" s="62"/>
      <c r="E724" s="62"/>
      <c r="F724" s="147"/>
      <c r="G724" s="62"/>
      <c r="H724" s="62"/>
      <c r="I724" s="62"/>
      <c r="J724" s="62"/>
      <c r="K724" s="62"/>
      <c r="L724" s="62"/>
      <c r="M724" s="62"/>
      <c r="N724" s="62"/>
      <c r="O724" s="62"/>
      <c r="P724" s="62"/>
      <c r="Q724" s="62"/>
      <c r="R724" s="62"/>
      <c r="S724" s="62"/>
      <c r="T724" s="62"/>
      <c r="U724" s="62"/>
      <c r="V724" s="62"/>
      <c r="W724" s="62"/>
      <c r="X724" s="62"/>
      <c r="Y724" s="62"/>
      <c r="Z724" s="62"/>
    </row>
    <row r="725" spans="1:26" ht="14">
      <c r="A725" s="62"/>
      <c r="B725" s="147"/>
      <c r="C725" s="62"/>
      <c r="D725" s="62"/>
      <c r="E725" s="62"/>
      <c r="F725" s="147"/>
      <c r="G725" s="62"/>
      <c r="H725" s="62"/>
      <c r="I725" s="62"/>
      <c r="J725" s="62"/>
      <c r="K725" s="62"/>
      <c r="L725" s="62"/>
      <c r="M725" s="62"/>
      <c r="N725" s="62"/>
      <c r="O725" s="62"/>
      <c r="P725" s="62"/>
      <c r="Q725" s="62"/>
      <c r="R725" s="62"/>
      <c r="S725" s="62"/>
      <c r="T725" s="62"/>
      <c r="U725" s="62"/>
      <c r="V725" s="62"/>
      <c r="W725" s="62"/>
      <c r="X725" s="62"/>
      <c r="Y725" s="62"/>
      <c r="Z725" s="62"/>
    </row>
    <row r="726" spans="1:26" ht="14">
      <c r="A726" s="62"/>
      <c r="B726" s="147"/>
      <c r="C726" s="62"/>
      <c r="D726" s="62"/>
      <c r="E726" s="62"/>
      <c r="F726" s="147"/>
      <c r="G726" s="62"/>
      <c r="H726" s="62"/>
      <c r="I726" s="62"/>
      <c r="J726" s="62"/>
      <c r="K726" s="62"/>
      <c r="L726" s="62"/>
      <c r="M726" s="62"/>
      <c r="N726" s="62"/>
      <c r="O726" s="62"/>
      <c r="P726" s="62"/>
      <c r="Q726" s="62"/>
      <c r="R726" s="62"/>
      <c r="S726" s="62"/>
      <c r="T726" s="62"/>
      <c r="U726" s="62"/>
      <c r="V726" s="62"/>
      <c r="W726" s="62"/>
      <c r="X726" s="62"/>
      <c r="Y726" s="62"/>
      <c r="Z726" s="62"/>
    </row>
    <row r="727" spans="1:26" ht="14">
      <c r="A727" s="62"/>
      <c r="B727" s="147"/>
      <c r="C727" s="62"/>
      <c r="D727" s="62"/>
      <c r="E727" s="62"/>
      <c r="F727" s="147"/>
      <c r="G727" s="62"/>
      <c r="H727" s="62"/>
      <c r="I727" s="62"/>
      <c r="J727" s="62"/>
      <c r="K727" s="62"/>
      <c r="L727" s="62"/>
      <c r="M727" s="62"/>
      <c r="N727" s="62"/>
      <c r="O727" s="62"/>
      <c r="P727" s="62"/>
      <c r="Q727" s="62"/>
      <c r="R727" s="62"/>
      <c r="S727" s="62"/>
      <c r="T727" s="62"/>
      <c r="U727" s="62"/>
      <c r="V727" s="62"/>
      <c r="W727" s="62"/>
      <c r="X727" s="62"/>
      <c r="Y727" s="62"/>
      <c r="Z727" s="62"/>
    </row>
    <row r="728" spans="1:26" ht="14">
      <c r="A728" s="62"/>
      <c r="B728" s="147"/>
      <c r="C728" s="62"/>
      <c r="D728" s="62"/>
      <c r="E728" s="62"/>
      <c r="F728" s="147"/>
      <c r="G728" s="62"/>
      <c r="H728" s="62"/>
      <c r="I728" s="62"/>
      <c r="J728" s="62"/>
      <c r="K728" s="62"/>
      <c r="L728" s="62"/>
      <c r="M728" s="62"/>
      <c r="N728" s="62"/>
      <c r="O728" s="62"/>
      <c r="P728" s="62"/>
      <c r="Q728" s="62"/>
      <c r="R728" s="62"/>
      <c r="S728" s="62"/>
      <c r="T728" s="62"/>
      <c r="U728" s="62"/>
      <c r="V728" s="62"/>
      <c r="W728" s="62"/>
      <c r="X728" s="62"/>
      <c r="Y728" s="62"/>
      <c r="Z728" s="62"/>
    </row>
    <row r="729" spans="1:26" ht="14">
      <c r="A729" s="62"/>
      <c r="B729" s="147"/>
      <c r="C729" s="62"/>
      <c r="D729" s="62"/>
      <c r="E729" s="62"/>
      <c r="F729" s="147"/>
      <c r="G729" s="62"/>
      <c r="H729" s="62"/>
      <c r="I729" s="62"/>
      <c r="J729" s="62"/>
      <c r="K729" s="62"/>
      <c r="L729" s="62"/>
      <c r="M729" s="62"/>
      <c r="N729" s="62"/>
      <c r="O729" s="62"/>
      <c r="P729" s="62"/>
      <c r="Q729" s="62"/>
      <c r="R729" s="62"/>
      <c r="S729" s="62"/>
      <c r="T729" s="62"/>
      <c r="U729" s="62"/>
      <c r="V729" s="62"/>
      <c r="W729" s="62"/>
      <c r="X729" s="62"/>
      <c r="Y729" s="62"/>
      <c r="Z729" s="62"/>
    </row>
    <row r="730" spans="1:26" ht="14">
      <c r="A730" s="62"/>
      <c r="B730" s="147"/>
      <c r="C730" s="62"/>
      <c r="D730" s="62"/>
      <c r="E730" s="62"/>
      <c r="F730" s="147"/>
      <c r="G730" s="62"/>
      <c r="H730" s="62"/>
      <c r="I730" s="62"/>
      <c r="J730" s="62"/>
      <c r="K730" s="62"/>
      <c r="L730" s="62"/>
      <c r="M730" s="62"/>
      <c r="N730" s="62"/>
      <c r="O730" s="62"/>
      <c r="P730" s="62"/>
      <c r="Q730" s="62"/>
      <c r="R730" s="62"/>
      <c r="S730" s="62"/>
      <c r="T730" s="62"/>
      <c r="U730" s="62"/>
      <c r="V730" s="62"/>
      <c r="W730" s="62"/>
      <c r="X730" s="62"/>
      <c r="Y730" s="62"/>
      <c r="Z730" s="62"/>
    </row>
    <row r="731" spans="1:26" ht="14">
      <c r="A731" s="62"/>
      <c r="B731" s="147"/>
      <c r="C731" s="62"/>
      <c r="D731" s="62"/>
      <c r="E731" s="62"/>
      <c r="F731" s="147"/>
      <c r="G731" s="62"/>
      <c r="H731" s="62"/>
      <c r="I731" s="62"/>
      <c r="J731" s="62"/>
      <c r="K731" s="62"/>
      <c r="L731" s="62"/>
      <c r="M731" s="62"/>
      <c r="N731" s="62"/>
      <c r="O731" s="62"/>
      <c r="P731" s="62"/>
      <c r="Q731" s="62"/>
      <c r="R731" s="62"/>
      <c r="S731" s="62"/>
      <c r="T731" s="62"/>
      <c r="U731" s="62"/>
      <c r="V731" s="62"/>
      <c r="W731" s="62"/>
      <c r="X731" s="62"/>
      <c r="Y731" s="62"/>
      <c r="Z731" s="62"/>
    </row>
    <row r="732" spans="1:26" ht="14">
      <c r="A732" s="62"/>
      <c r="B732" s="147"/>
      <c r="C732" s="62"/>
      <c r="D732" s="62"/>
      <c r="E732" s="62"/>
      <c r="F732" s="147"/>
      <c r="G732" s="62"/>
      <c r="H732" s="62"/>
      <c r="I732" s="62"/>
      <c r="J732" s="62"/>
      <c r="K732" s="62"/>
      <c r="L732" s="62"/>
      <c r="M732" s="62"/>
      <c r="N732" s="62"/>
      <c r="O732" s="62"/>
      <c r="P732" s="62"/>
      <c r="Q732" s="62"/>
      <c r="R732" s="62"/>
      <c r="S732" s="62"/>
      <c r="T732" s="62"/>
      <c r="U732" s="62"/>
      <c r="V732" s="62"/>
      <c r="W732" s="62"/>
      <c r="X732" s="62"/>
      <c r="Y732" s="62"/>
      <c r="Z732" s="62"/>
    </row>
    <row r="733" spans="1:26" ht="14">
      <c r="A733" s="62"/>
      <c r="B733" s="147"/>
      <c r="C733" s="62"/>
      <c r="D733" s="62"/>
      <c r="E733" s="62"/>
      <c r="F733" s="147"/>
      <c r="G733" s="62"/>
      <c r="H733" s="62"/>
      <c r="I733" s="62"/>
      <c r="J733" s="62"/>
      <c r="K733" s="62"/>
      <c r="L733" s="62"/>
      <c r="M733" s="62"/>
      <c r="N733" s="62"/>
      <c r="O733" s="62"/>
      <c r="P733" s="62"/>
      <c r="Q733" s="62"/>
      <c r="R733" s="62"/>
      <c r="S733" s="62"/>
      <c r="T733" s="62"/>
      <c r="U733" s="62"/>
      <c r="V733" s="62"/>
      <c r="W733" s="62"/>
      <c r="X733" s="62"/>
      <c r="Y733" s="62"/>
      <c r="Z733" s="62"/>
    </row>
    <row r="734" spans="1:26" ht="14">
      <c r="A734" s="62"/>
      <c r="B734" s="147"/>
      <c r="C734" s="62"/>
      <c r="D734" s="62"/>
      <c r="E734" s="62"/>
      <c r="F734" s="147"/>
      <c r="G734" s="62"/>
      <c r="H734" s="62"/>
      <c r="I734" s="62"/>
      <c r="J734" s="62"/>
      <c r="K734" s="62"/>
      <c r="L734" s="62"/>
      <c r="M734" s="62"/>
      <c r="N734" s="62"/>
      <c r="O734" s="62"/>
      <c r="P734" s="62"/>
      <c r="Q734" s="62"/>
      <c r="R734" s="62"/>
      <c r="S734" s="62"/>
      <c r="T734" s="62"/>
      <c r="U734" s="62"/>
      <c r="V734" s="62"/>
      <c r="W734" s="62"/>
      <c r="X734" s="62"/>
      <c r="Y734" s="62"/>
      <c r="Z734" s="62"/>
    </row>
    <row r="735" spans="1:26" ht="14">
      <c r="A735" s="62"/>
      <c r="B735" s="147"/>
      <c r="C735" s="62"/>
      <c r="D735" s="62"/>
      <c r="E735" s="62"/>
      <c r="F735" s="147"/>
      <c r="G735" s="62"/>
      <c r="H735" s="62"/>
      <c r="I735" s="62"/>
      <c r="J735" s="62"/>
      <c r="K735" s="62"/>
      <c r="L735" s="62"/>
      <c r="M735" s="62"/>
      <c r="N735" s="62"/>
      <c r="O735" s="62"/>
      <c r="P735" s="62"/>
      <c r="Q735" s="62"/>
      <c r="R735" s="62"/>
      <c r="S735" s="62"/>
      <c r="T735" s="62"/>
      <c r="U735" s="62"/>
      <c r="V735" s="62"/>
      <c r="W735" s="62"/>
      <c r="X735" s="62"/>
      <c r="Y735" s="62"/>
      <c r="Z735" s="62"/>
    </row>
    <row r="736" spans="1:26" ht="14">
      <c r="A736" s="62"/>
      <c r="B736" s="147"/>
      <c r="C736" s="62"/>
      <c r="D736" s="62"/>
      <c r="E736" s="62"/>
      <c r="F736" s="147"/>
      <c r="G736" s="62"/>
      <c r="H736" s="62"/>
      <c r="I736" s="62"/>
      <c r="J736" s="62"/>
      <c r="K736" s="62"/>
      <c r="L736" s="62"/>
      <c r="M736" s="62"/>
      <c r="N736" s="62"/>
      <c r="O736" s="62"/>
      <c r="P736" s="62"/>
      <c r="Q736" s="62"/>
      <c r="R736" s="62"/>
      <c r="S736" s="62"/>
      <c r="T736" s="62"/>
      <c r="U736" s="62"/>
      <c r="V736" s="62"/>
      <c r="W736" s="62"/>
      <c r="X736" s="62"/>
      <c r="Y736" s="62"/>
      <c r="Z736" s="62"/>
    </row>
    <row r="737" spans="1:26" ht="14">
      <c r="A737" s="62"/>
      <c r="B737" s="147"/>
      <c r="C737" s="62"/>
      <c r="D737" s="62"/>
      <c r="E737" s="62"/>
      <c r="F737" s="147"/>
      <c r="G737" s="62"/>
      <c r="H737" s="62"/>
      <c r="I737" s="62"/>
      <c r="J737" s="62"/>
      <c r="K737" s="62"/>
      <c r="L737" s="62"/>
      <c r="M737" s="62"/>
      <c r="N737" s="62"/>
      <c r="O737" s="62"/>
      <c r="P737" s="62"/>
      <c r="Q737" s="62"/>
      <c r="R737" s="62"/>
      <c r="S737" s="62"/>
      <c r="T737" s="62"/>
      <c r="U737" s="62"/>
      <c r="V737" s="62"/>
      <c r="W737" s="62"/>
      <c r="X737" s="62"/>
      <c r="Y737" s="62"/>
      <c r="Z737" s="62"/>
    </row>
    <row r="738" spans="1:26" ht="14">
      <c r="A738" s="62"/>
      <c r="B738" s="147"/>
      <c r="C738" s="62"/>
      <c r="D738" s="62"/>
      <c r="E738" s="62"/>
      <c r="F738" s="147"/>
      <c r="G738" s="62"/>
      <c r="H738" s="62"/>
      <c r="I738" s="62"/>
      <c r="J738" s="62"/>
      <c r="K738" s="62"/>
      <c r="L738" s="62"/>
      <c r="M738" s="62"/>
      <c r="N738" s="62"/>
      <c r="O738" s="62"/>
      <c r="P738" s="62"/>
      <c r="Q738" s="62"/>
      <c r="R738" s="62"/>
      <c r="S738" s="62"/>
      <c r="T738" s="62"/>
      <c r="U738" s="62"/>
      <c r="V738" s="62"/>
      <c r="W738" s="62"/>
      <c r="X738" s="62"/>
      <c r="Y738" s="62"/>
      <c r="Z738" s="62"/>
    </row>
    <row r="739" spans="1:26" ht="14">
      <c r="A739" s="62"/>
      <c r="B739" s="147"/>
      <c r="C739" s="62"/>
      <c r="D739" s="62"/>
      <c r="E739" s="62"/>
      <c r="F739" s="147"/>
      <c r="G739" s="62"/>
      <c r="H739" s="62"/>
      <c r="I739" s="62"/>
      <c r="J739" s="62"/>
      <c r="K739" s="62"/>
      <c r="L739" s="62"/>
      <c r="M739" s="62"/>
      <c r="N739" s="62"/>
      <c r="O739" s="62"/>
      <c r="P739" s="62"/>
      <c r="Q739" s="62"/>
      <c r="R739" s="62"/>
      <c r="S739" s="62"/>
      <c r="T739" s="62"/>
      <c r="U739" s="62"/>
      <c r="V739" s="62"/>
      <c r="W739" s="62"/>
      <c r="X739" s="62"/>
      <c r="Y739" s="62"/>
      <c r="Z739" s="62"/>
    </row>
    <row r="740" spans="1:26" ht="14">
      <c r="A740" s="62"/>
      <c r="B740" s="147"/>
      <c r="C740" s="62"/>
      <c r="D740" s="62"/>
      <c r="E740" s="62"/>
      <c r="F740" s="147"/>
      <c r="G740" s="62"/>
      <c r="H740" s="62"/>
      <c r="I740" s="62"/>
      <c r="J740" s="62"/>
      <c r="K740" s="62"/>
      <c r="L740" s="62"/>
      <c r="M740" s="62"/>
      <c r="N740" s="62"/>
      <c r="O740" s="62"/>
      <c r="P740" s="62"/>
      <c r="Q740" s="62"/>
      <c r="R740" s="62"/>
      <c r="S740" s="62"/>
      <c r="T740" s="62"/>
      <c r="U740" s="62"/>
      <c r="V740" s="62"/>
      <c r="W740" s="62"/>
      <c r="X740" s="62"/>
      <c r="Y740" s="62"/>
      <c r="Z740" s="62"/>
    </row>
    <row r="741" spans="1:26" ht="14">
      <c r="A741" s="62"/>
      <c r="B741" s="147"/>
      <c r="C741" s="62"/>
      <c r="D741" s="62"/>
      <c r="E741" s="62"/>
      <c r="F741" s="147"/>
      <c r="G741" s="62"/>
      <c r="H741" s="62"/>
      <c r="I741" s="62"/>
      <c r="J741" s="62"/>
      <c r="K741" s="62"/>
      <c r="L741" s="62"/>
      <c r="M741" s="62"/>
      <c r="N741" s="62"/>
      <c r="O741" s="62"/>
      <c r="P741" s="62"/>
      <c r="Q741" s="62"/>
      <c r="R741" s="62"/>
      <c r="S741" s="62"/>
      <c r="T741" s="62"/>
      <c r="U741" s="62"/>
      <c r="V741" s="62"/>
      <c r="W741" s="62"/>
      <c r="X741" s="62"/>
      <c r="Y741" s="62"/>
      <c r="Z741" s="62"/>
    </row>
    <row r="742" spans="1:26" ht="14">
      <c r="A742" s="62"/>
      <c r="B742" s="147"/>
      <c r="C742" s="62"/>
      <c r="D742" s="62"/>
      <c r="E742" s="62"/>
      <c r="F742" s="147"/>
      <c r="G742" s="62"/>
      <c r="H742" s="62"/>
      <c r="I742" s="62"/>
      <c r="J742" s="62"/>
      <c r="K742" s="62"/>
      <c r="L742" s="62"/>
      <c r="M742" s="62"/>
      <c r="N742" s="62"/>
      <c r="O742" s="62"/>
      <c r="P742" s="62"/>
      <c r="Q742" s="62"/>
      <c r="R742" s="62"/>
      <c r="S742" s="62"/>
      <c r="T742" s="62"/>
      <c r="U742" s="62"/>
      <c r="V742" s="62"/>
      <c r="W742" s="62"/>
      <c r="X742" s="62"/>
      <c r="Y742" s="62"/>
      <c r="Z742" s="62"/>
    </row>
    <row r="743" spans="1:26" ht="14">
      <c r="A743" s="62"/>
      <c r="B743" s="147"/>
      <c r="C743" s="62"/>
      <c r="D743" s="62"/>
      <c r="E743" s="62"/>
      <c r="F743" s="147"/>
      <c r="G743" s="62"/>
      <c r="H743" s="62"/>
      <c r="I743" s="62"/>
      <c r="J743" s="62"/>
      <c r="K743" s="62"/>
      <c r="L743" s="62"/>
      <c r="M743" s="62"/>
      <c r="N743" s="62"/>
      <c r="O743" s="62"/>
      <c r="P743" s="62"/>
      <c r="Q743" s="62"/>
      <c r="R743" s="62"/>
      <c r="S743" s="62"/>
      <c r="T743" s="62"/>
      <c r="U743" s="62"/>
      <c r="V743" s="62"/>
      <c r="W743" s="62"/>
      <c r="X743" s="62"/>
      <c r="Y743" s="62"/>
      <c r="Z743" s="62"/>
    </row>
    <row r="744" spans="1:26" ht="14">
      <c r="A744" s="62"/>
      <c r="B744" s="147"/>
      <c r="C744" s="62"/>
      <c r="D744" s="62"/>
      <c r="E744" s="62"/>
      <c r="F744" s="147"/>
      <c r="G744" s="62"/>
      <c r="H744" s="62"/>
      <c r="I744" s="62"/>
      <c r="J744" s="62"/>
      <c r="K744" s="62"/>
      <c r="L744" s="62"/>
      <c r="M744" s="62"/>
      <c r="N744" s="62"/>
      <c r="O744" s="62"/>
      <c r="P744" s="62"/>
      <c r="Q744" s="62"/>
      <c r="R744" s="62"/>
      <c r="S744" s="62"/>
      <c r="T744" s="62"/>
      <c r="U744" s="62"/>
      <c r="V744" s="62"/>
      <c r="W744" s="62"/>
      <c r="X744" s="62"/>
      <c r="Y744" s="62"/>
      <c r="Z744" s="62"/>
    </row>
    <row r="745" spans="1:26" ht="14">
      <c r="A745" s="62"/>
      <c r="B745" s="147"/>
      <c r="C745" s="62"/>
      <c r="D745" s="62"/>
      <c r="E745" s="62"/>
      <c r="F745" s="147"/>
      <c r="G745" s="62"/>
      <c r="H745" s="62"/>
      <c r="I745" s="62"/>
      <c r="J745" s="62"/>
      <c r="K745" s="62"/>
      <c r="L745" s="62"/>
      <c r="M745" s="62"/>
      <c r="N745" s="62"/>
      <c r="O745" s="62"/>
      <c r="P745" s="62"/>
      <c r="Q745" s="62"/>
      <c r="R745" s="62"/>
      <c r="S745" s="62"/>
      <c r="T745" s="62"/>
      <c r="U745" s="62"/>
      <c r="V745" s="62"/>
      <c r="W745" s="62"/>
      <c r="X745" s="62"/>
      <c r="Y745" s="62"/>
      <c r="Z745" s="62"/>
    </row>
    <row r="746" spans="1:26" ht="14">
      <c r="A746" s="62"/>
      <c r="B746" s="147"/>
      <c r="C746" s="62"/>
      <c r="D746" s="62"/>
      <c r="E746" s="62"/>
      <c r="F746" s="147"/>
      <c r="G746" s="62"/>
      <c r="H746" s="62"/>
      <c r="I746" s="62"/>
      <c r="J746" s="62"/>
      <c r="K746" s="62"/>
      <c r="L746" s="62"/>
      <c r="M746" s="62"/>
      <c r="N746" s="62"/>
      <c r="O746" s="62"/>
      <c r="P746" s="62"/>
      <c r="Q746" s="62"/>
      <c r="R746" s="62"/>
      <c r="S746" s="62"/>
      <c r="T746" s="62"/>
      <c r="U746" s="62"/>
      <c r="V746" s="62"/>
      <c r="W746" s="62"/>
      <c r="X746" s="62"/>
      <c r="Y746" s="62"/>
      <c r="Z746" s="62"/>
    </row>
    <row r="747" spans="1:26" ht="14">
      <c r="A747" s="62"/>
      <c r="B747" s="147"/>
      <c r="C747" s="62"/>
      <c r="D747" s="62"/>
      <c r="E747" s="62"/>
      <c r="F747" s="147"/>
      <c r="G747" s="62"/>
      <c r="H747" s="62"/>
      <c r="I747" s="62"/>
      <c r="J747" s="62"/>
      <c r="K747" s="62"/>
      <c r="L747" s="62"/>
      <c r="M747" s="62"/>
      <c r="N747" s="62"/>
      <c r="O747" s="62"/>
      <c r="P747" s="62"/>
      <c r="Q747" s="62"/>
      <c r="R747" s="62"/>
      <c r="S747" s="62"/>
      <c r="T747" s="62"/>
      <c r="U747" s="62"/>
      <c r="V747" s="62"/>
      <c r="W747" s="62"/>
      <c r="X747" s="62"/>
      <c r="Y747" s="62"/>
      <c r="Z747" s="62"/>
    </row>
    <row r="748" spans="1:26" ht="14">
      <c r="A748" s="62"/>
      <c r="B748" s="147"/>
      <c r="C748" s="62"/>
      <c r="D748" s="62"/>
      <c r="E748" s="62"/>
      <c r="F748" s="147"/>
      <c r="G748" s="62"/>
      <c r="H748" s="62"/>
      <c r="I748" s="62"/>
      <c r="J748" s="62"/>
      <c r="K748" s="62"/>
      <c r="L748" s="62"/>
      <c r="M748" s="62"/>
      <c r="N748" s="62"/>
      <c r="O748" s="62"/>
      <c r="P748" s="62"/>
      <c r="Q748" s="62"/>
      <c r="R748" s="62"/>
      <c r="S748" s="62"/>
      <c r="T748" s="62"/>
      <c r="U748" s="62"/>
      <c r="V748" s="62"/>
      <c r="W748" s="62"/>
      <c r="X748" s="62"/>
      <c r="Y748" s="62"/>
      <c r="Z748" s="62"/>
    </row>
    <row r="749" spans="1:26" ht="14">
      <c r="A749" s="62"/>
      <c r="B749" s="147"/>
      <c r="C749" s="62"/>
      <c r="D749" s="62"/>
      <c r="E749" s="62"/>
      <c r="F749" s="147"/>
      <c r="G749" s="62"/>
      <c r="H749" s="62"/>
      <c r="I749" s="62"/>
      <c r="J749" s="62"/>
      <c r="K749" s="62"/>
      <c r="L749" s="62"/>
      <c r="M749" s="62"/>
      <c r="N749" s="62"/>
      <c r="O749" s="62"/>
      <c r="P749" s="62"/>
      <c r="Q749" s="62"/>
      <c r="R749" s="62"/>
      <c r="S749" s="62"/>
      <c r="T749" s="62"/>
      <c r="U749" s="62"/>
      <c r="V749" s="62"/>
      <c r="W749" s="62"/>
      <c r="X749" s="62"/>
      <c r="Y749" s="62"/>
      <c r="Z749" s="62"/>
    </row>
    <row r="750" spans="1:26" ht="14">
      <c r="A750" s="62"/>
      <c r="B750" s="147"/>
      <c r="C750" s="62"/>
      <c r="D750" s="62"/>
      <c r="E750" s="62"/>
      <c r="F750" s="147"/>
      <c r="G750" s="62"/>
      <c r="H750" s="62"/>
      <c r="I750" s="62"/>
      <c r="J750" s="62"/>
      <c r="K750" s="62"/>
      <c r="L750" s="62"/>
      <c r="M750" s="62"/>
      <c r="N750" s="62"/>
      <c r="O750" s="62"/>
      <c r="P750" s="62"/>
      <c r="Q750" s="62"/>
      <c r="R750" s="62"/>
      <c r="S750" s="62"/>
      <c r="T750" s="62"/>
      <c r="U750" s="62"/>
      <c r="V750" s="62"/>
      <c r="W750" s="62"/>
      <c r="X750" s="62"/>
      <c r="Y750" s="62"/>
      <c r="Z750" s="62"/>
    </row>
    <row r="751" spans="1:26" ht="14">
      <c r="A751" s="62"/>
      <c r="B751" s="147"/>
      <c r="C751" s="62"/>
      <c r="D751" s="62"/>
      <c r="E751" s="62"/>
      <c r="F751" s="147"/>
      <c r="G751" s="62"/>
      <c r="H751" s="62"/>
      <c r="I751" s="62"/>
      <c r="J751" s="62"/>
      <c r="K751" s="62"/>
      <c r="L751" s="62"/>
      <c r="M751" s="62"/>
      <c r="N751" s="62"/>
      <c r="O751" s="62"/>
      <c r="P751" s="62"/>
      <c r="Q751" s="62"/>
      <c r="R751" s="62"/>
      <c r="S751" s="62"/>
      <c r="T751" s="62"/>
      <c r="U751" s="62"/>
      <c r="V751" s="62"/>
      <c r="W751" s="62"/>
      <c r="X751" s="62"/>
      <c r="Y751" s="62"/>
      <c r="Z751" s="62"/>
    </row>
    <row r="752" spans="1:26" ht="14">
      <c r="A752" s="62"/>
      <c r="B752" s="147"/>
      <c r="C752" s="62"/>
      <c r="D752" s="62"/>
      <c r="E752" s="62"/>
      <c r="F752" s="147"/>
      <c r="G752" s="62"/>
      <c r="H752" s="62"/>
      <c r="I752" s="62"/>
      <c r="J752" s="62"/>
      <c r="K752" s="62"/>
      <c r="L752" s="62"/>
      <c r="M752" s="62"/>
      <c r="N752" s="62"/>
      <c r="O752" s="62"/>
      <c r="P752" s="62"/>
      <c r="Q752" s="62"/>
      <c r="R752" s="62"/>
      <c r="S752" s="62"/>
      <c r="T752" s="62"/>
      <c r="U752" s="62"/>
      <c r="V752" s="62"/>
      <c r="W752" s="62"/>
      <c r="X752" s="62"/>
      <c r="Y752" s="62"/>
      <c r="Z752" s="62"/>
    </row>
    <row r="753" spans="1:26" ht="14">
      <c r="A753" s="62"/>
      <c r="B753" s="147"/>
      <c r="C753" s="62"/>
      <c r="D753" s="62"/>
      <c r="E753" s="62"/>
      <c r="F753" s="147"/>
      <c r="G753" s="62"/>
      <c r="H753" s="62"/>
      <c r="I753" s="62"/>
      <c r="J753" s="62"/>
      <c r="K753" s="62"/>
      <c r="L753" s="62"/>
      <c r="M753" s="62"/>
      <c r="N753" s="62"/>
      <c r="O753" s="62"/>
      <c r="P753" s="62"/>
      <c r="Q753" s="62"/>
      <c r="R753" s="62"/>
      <c r="S753" s="62"/>
      <c r="T753" s="62"/>
      <c r="U753" s="62"/>
      <c r="V753" s="62"/>
      <c r="W753" s="62"/>
      <c r="X753" s="62"/>
      <c r="Y753" s="62"/>
      <c r="Z753" s="62"/>
    </row>
    <row r="754" spans="1:26" ht="14">
      <c r="A754" s="62"/>
      <c r="B754" s="147"/>
      <c r="C754" s="62"/>
      <c r="D754" s="62"/>
      <c r="E754" s="62"/>
      <c r="F754" s="147"/>
      <c r="G754" s="62"/>
      <c r="H754" s="62"/>
      <c r="I754" s="62"/>
      <c r="J754" s="62"/>
      <c r="K754" s="62"/>
      <c r="L754" s="62"/>
      <c r="M754" s="62"/>
      <c r="N754" s="62"/>
      <c r="O754" s="62"/>
      <c r="P754" s="62"/>
      <c r="Q754" s="62"/>
      <c r="R754" s="62"/>
      <c r="S754" s="62"/>
      <c r="T754" s="62"/>
      <c r="U754" s="62"/>
      <c r="V754" s="62"/>
      <c r="W754" s="62"/>
      <c r="X754" s="62"/>
      <c r="Y754" s="62"/>
      <c r="Z754" s="62"/>
    </row>
    <row r="755" spans="1:26" ht="14">
      <c r="A755" s="62"/>
      <c r="B755" s="147"/>
      <c r="C755" s="62"/>
      <c r="D755" s="62"/>
      <c r="E755" s="62"/>
      <c r="F755" s="147"/>
      <c r="G755" s="62"/>
      <c r="H755" s="62"/>
      <c r="I755" s="62"/>
      <c r="J755" s="62"/>
      <c r="K755" s="62"/>
      <c r="L755" s="62"/>
      <c r="M755" s="62"/>
      <c r="N755" s="62"/>
      <c r="O755" s="62"/>
      <c r="P755" s="62"/>
      <c r="Q755" s="62"/>
      <c r="R755" s="62"/>
      <c r="S755" s="62"/>
      <c r="T755" s="62"/>
      <c r="U755" s="62"/>
      <c r="V755" s="62"/>
      <c r="W755" s="62"/>
      <c r="X755" s="62"/>
      <c r="Y755" s="62"/>
      <c r="Z755" s="62"/>
    </row>
    <row r="756" spans="1:26" ht="14">
      <c r="A756" s="62"/>
      <c r="B756" s="147"/>
      <c r="C756" s="62"/>
      <c r="D756" s="62"/>
      <c r="E756" s="62"/>
      <c r="F756" s="147"/>
      <c r="G756" s="62"/>
      <c r="H756" s="62"/>
      <c r="I756" s="62"/>
      <c r="J756" s="62"/>
      <c r="K756" s="62"/>
      <c r="L756" s="62"/>
      <c r="M756" s="62"/>
      <c r="N756" s="62"/>
      <c r="O756" s="62"/>
      <c r="P756" s="62"/>
      <c r="Q756" s="62"/>
      <c r="R756" s="62"/>
      <c r="S756" s="62"/>
      <c r="T756" s="62"/>
      <c r="U756" s="62"/>
      <c r="V756" s="62"/>
      <c r="W756" s="62"/>
      <c r="X756" s="62"/>
      <c r="Y756" s="62"/>
      <c r="Z756" s="62"/>
    </row>
    <row r="757" spans="1:26" ht="14">
      <c r="A757" s="62"/>
      <c r="B757" s="147"/>
      <c r="C757" s="62"/>
      <c r="D757" s="62"/>
      <c r="E757" s="62"/>
      <c r="F757" s="147"/>
      <c r="G757" s="62"/>
      <c r="H757" s="62"/>
      <c r="I757" s="62"/>
      <c r="J757" s="62"/>
      <c r="K757" s="62"/>
      <c r="L757" s="62"/>
      <c r="M757" s="62"/>
      <c r="N757" s="62"/>
      <c r="O757" s="62"/>
      <c r="P757" s="62"/>
      <c r="Q757" s="62"/>
      <c r="R757" s="62"/>
      <c r="S757" s="62"/>
      <c r="T757" s="62"/>
      <c r="U757" s="62"/>
      <c r="V757" s="62"/>
      <c r="W757" s="62"/>
      <c r="X757" s="62"/>
      <c r="Y757" s="62"/>
      <c r="Z757" s="62"/>
    </row>
    <row r="758" spans="1:26" ht="14">
      <c r="A758" s="62"/>
      <c r="B758" s="147"/>
      <c r="C758" s="62"/>
      <c r="D758" s="62"/>
      <c r="E758" s="62"/>
      <c r="F758" s="147"/>
      <c r="G758" s="62"/>
      <c r="H758" s="62"/>
      <c r="I758" s="62"/>
      <c r="J758" s="62"/>
      <c r="K758" s="62"/>
      <c r="L758" s="62"/>
      <c r="M758" s="62"/>
      <c r="N758" s="62"/>
      <c r="O758" s="62"/>
      <c r="P758" s="62"/>
      <c r="Q758" s="62"/>
      <c r="R758" s="62"/>
      <c r="S758" s="62"/>
      <c r="T758" s="62"/>
      <c r="U758" s="62"/>
      <c r="V758" s="62"/>
      <c r="W758" s="62"/>
      <c r="X758" s="62"/>
      <c r="Y758" s="62"/>
      <c r="Z758" s="62"/>
    </row>
    <row r="759" spans="1:26" ht="14">
      <c r="A759" s="62"/>
      <c r="B759" s="147"/>
      <c r="C759" s="62"/>
      <c r="D759" s="62"/>
      <c r="E759" s="62"/>
      <c r="F759" s="147"/>
      <c r="G759" s="62"/>
      <c r="H759" s="62"/>
      <c r="I759" s="62"/>
      <c r="J759" s="62"/>
      <c r="K759" s="62"/>
      <c r="L759" s="62"/>
      <c r="M759" s="62"/>
      <c r="N759" s="62"/>
      <c r="O759" s="62"/>
      <c r="P759" s="62"/>
      <c r="Q759" s="62"/>
      <c r="R759" s="62"/>
      <c r="S759" s="62"/>
      <c r="T759" s="62"/>
      <c r="U759" s="62"/>
      <c r="V759" s="62"/>
      <c r="W759" s="62"/>
      <c r="X759" s="62"/>
      <c r="Y759" s="62"/>
      <c r="Z759" s="62"/>
    </row>
    <row r="760" spans="1:26" ht="14">
      <c r="A760" s="62"/>
      <c r="B760" s="147"/>
      <c r="C760" s="62"/>
      <c r="D760" s="62"/>
      <c r="E760" s="62"/>
      <c r="F760" s="147"/>
      <c r="G760" s="62"/>
      <c r="H760" s="62"/>
      <c r="I760" s="62"/>
      <c r="J760" s="62"/>
      <c r="K760" s="62"/>
      <c r="L760" s="62"/>
      <c r="M760" s="62"/>
      <c r="N760" s="62"/>
      <c r="O760" s="62"/>
      <c r="P760" s="62"/>
      <c r="Q760" s="62"/>
      <c r="R760" s="62"/>
      <c r="S760" s="62"/>
      <c r="T760" s="62"/>
      <c r="U760" s="62"/>
      <c r="V760" s="62"/>
      <c r="W760" s="62"/>
      <c r="X760" s="62"/>
      <c r="Y760" s="62"/>
      <c r="Z760" s="62"/>
    </row>
    <row r="761" spans="1:26" ht="14">
      <c r="A761" s="62"/>
      <c r="B761" s="147"/>
      <c r="C761" s="62"/>
      <c r="D761" s="62"/>
      <c r="E761" s="62"/>
      <c r="F761" s="147"/>
      <c r="G761" s="62"/>
      <c r="H761" s="62"/>
      <c r="I761" s="62"/>
      <c r="J761" s="62"/>
      <c r="K761" s="62"/>
      <c r="L761" s="62"/>
      <c r="M761" s="62"/>
      <c r="N761" s="62"/>
      <c r="O761" s="62"/>
      <c r="P761" s="62"/>
      <c r="Q761" s="62"/>
      <c r="R761" s="62"/>
      <c r="S761" s="62"/>
      <c r="T761" s="62"/>
      <c r="U761" s="62"/>
      <c r="V761" s="62"/>
      <c r="W761" s="62"/>
      <c r="X761" s="62"/>
      <c r="Y761" s="62"/>
      <c r="Z761" s="62"/>
    </row>
    <row r="762" spans="1:26" ht="14">
      <c r="A762" s="62"/>
      <c r="B762" s="147"/>
      <c r="C762" s="62"/>
      <c r="D762" s="62"/>
      <c r="E762" s="62"/>
      <c r="F762" s="147"/>
      <c r="G762" s="62"/>
      <c r="H762" s="62"/>
      <c r="I762" s="62"/>
      <c r="J762" s="62"/>
      <c r="K762" s="62"/>
      <c r="L762" s="62"/>
      <c r="M762" s="62"/>
      <c r="N762" s="62"/>
      <c r="O762" s="62"/>
      <c r="P762" s="62"/>
      <c r="Q762" s="62"/>
      <c r="R762" s="62"/>
      <c r="S762" s="62"/>
      <c r="T762" s="62"/>
      <c r="U762" s="62"/>
      <c r="V762" s="62"/>
      <c r="W762" s="62"/>
      <c r="X762" s="62"/>
      <c r="Y762" s="62"/>
      <c r="Z762" s="62"/>
    </row>
    <row r="763" spans="1:26" ht="14">
      <c r="A763" s="62"/>
      <c r="B763" s="147"/>
      <c r="C763" s="62"/>
      <c r="D763" s="62"/>
      <c r="E763" s="62"/>
      <c r="F763" s="147"/>
      <c r="G763" s="62"/>
      <c r="H763" s="62"/>
      <c r="I763" s="62"/>
      <c r="J763" s="62"/>
      <c r="K763" s="62"/>
      <c r="L763" s="62"/>
      <c r="M763" s="62"/>
      <c r="N763" s="62"/>
      <c r="O763" s="62"/>
      <c r="P763" s="62"/>
      <c r="Q763" s="62"/>
      <c r="R763" s="62"/>
      <c r="S763" s="62"/>
      <c r="T763" s="62"/>
      <c r="U763" s="62"/>
      <c r="V763" s="62"/>
      <c r="W763" s="62"/>
      <c r="X763" s="62"/>
      <c r="Y763" s="62"/>
      <c r="Z763" s="62"/>
    </row>
    <row r="764" spans="1:26" ht="14">
      <c r="A764" s="62"/>
      <c r="B764" s="147"/>
      <c r="C764" s="62"/>
      <c r="D764" s="62"/>
      <c r="E764" s="62"/>
      <c r="F764" s="147"/>
      <c r="G764" s="62"/>
      <c r="H764" s="62"/>
      <c r="I764" s="62"/>
      <c r="J764" s="62"/>
      <c r="K764" s="62"/>
      <c r="L764" s="62"/>
      <c r="M764" s="62"/>
      <c r="N764" s="62"/>
      <c r="O764" s="62"/>
      <c r="P764" s="62"/>
      <c r="Q764" s="62"/>
      <c r="R764" s="62"/>
      <c r="S764" s="62"/>
      <c r="T764" s="62"/>
      <c r="U764" s="62"/>
      <c r="V764" s="62"/>
      <c r="W764" s="62"/>
      <c r="X764" s="62"/>
      <c r="Y764" s="62"/>
      <c r="Z764" s="62"/>
    </row>
    <row r="765" spans="1:26" ht="14">
      <c r="A765" s="62"/>
      <c r="B765" s="147"/>
      <c r="C765" s="62"/>
      <c r="D765" s="62"/>
      <c r="E765" s="62"/>
      <c r="F765" s="147"/>
      <c r="G765" s="62"/>
      <c r="H765" s="62"/>
      <c r="I765" s="62"/>
      <c r="J765" s="62"/>
      <c r="K765" s="62"/>
      <c r="L765" s="62"/>
      <c r="M765" s="62"/>
      <c r="N765" s="62"/>
      <c r="O765" s="62"/>
      <c r="P765" s="62"/>
      <c r="Q765" s="62"/>
      <c r="R765" s="62"/>
      <c r="S765" s="62"/>
      <c r="T765" s="62"/>
      <c r="U765" s="62"/>
      <c r="V765" s="62"/>
      <c r="W765" s="62"/>
      <c r="X765" s="62"/>
      <c r="Y765" s="62"/>
      <c r="Z765" s="62"/>
    </row>
    <row r="766" spans="1:26" ht="14">
      <c r="A766" s="62"/>
      <c r="B766" s="147"/>
      <c r="C766" s="62"/>
      <c r="D766" s="62"/>
      <c r="E766" s="62"/>
      <c r="F766" s="147"/>
      <c r="G766" s="62"/>
      <c r="H766" s="62"/>
      <c r="I766" s="62"/>
      <c r="J766" s="62"/>
      <c r="K766" s="62"/>
      <c r="L766" s="62"/>
      <c r="M766" s="62"/>
      <c r="N766" s="62"/>
      <c r="O766" s="62"/>
      <c r="P766" s="62"/>
      <c r="Q766" s="62"/>
      <c r="R766" s="62"/>
      <c r="S766" s="62"/>
      <c r="T766" s="62"/>
      <c r="U766" s="62"/>
      <c r="V766" s="62"/>
      <c r="W766" s="62"/>
      <c r="X766" s="62"/>
      <c r="Y766" s="62"/>
      <c r="Z766" s="62"/>
    </row>
    <row r="767" spans="1:26" ht="14">
      <c r="A767" s="62"/>
      <c r="B767" s="147"/>
      <c r="C767" s="62"/>
      <c r="D767" s="62"/>
      <c r="E767" s="62"/>
      <c r="F767" s="147"/>
      <c r="G767" s="62"/>
      <c r="H767" s="62"/>
      <c r="I767" s="62"/>
      <c r="J767" s="62"/>
      <c r="K767" s="62"/>
      <c r="L767" s="62"/>
      <c r="M767" s="62"/>
      <c r="N767" s="62"/>
      <c r="O767" s="62"/>
      <c r="P767" s="62"/>
      <c r="Q767" s="62"/>
      <c r="R767" s="62"/>
      <c r="S767" s="62"/>
      <c r="T767" s="62"/>
      <c r="U767" s="62"/>
      <c r="V767" s="62"/>
      <c r="W767" s="62"/>
      <c r="X767" s="62"/>
      <c r="Y767" s="62"/>
      <c r="Z767" s="62"/>
    </row>
    <row r="768" spans="1:26" ht="14">
      <c r="A768" s="62"/>
      <c r="B768" s="147"/>
      <c r="C768" s="62"/>
      <c r="D768" s="62"/>
      <c r="E768" s="62"/>
      <c r="F768" s="147"/>
      <c r="G768" s="62"/>
      <c r="H768" s="62"/>
      <c r="I768" s="62"/>
      <c r="J768" s="62"/>
      <c r="K768" s="62"/>
      <c r="L768" s="62"/>
      <c r="M768" s="62"/>
      <c r="N768" s="62"/>
      <c r="O768" s="62"/>
      <c r="P768" s="62"/>
      <c r="Q768" s="62"/>
      <c r="R768" s="62"/>
      <c r="S768" s="62"/>
      <c r="T768" s="62"/>
      <c r="U768" s="62"/>
      <c r="V768" s="62"/>
      <c r="W768" s="62"/>
      <c r="X768" s="62"/>
      <c r="Y768" s="62"/>
      <c r="Z768" s="62"/>
    </row>
    <row r="769" spans="1:26" ht="14">
      <c r="A769" s="62"/>
      <c r="B769" s="147"/>
      <c r="C769" s="62"/>
      <c r="D769" s="62"/>
      <c r="E769" s="62"/>
      <c r="F769" s="147"/>
      <c r="G769" s="62"/>
      <c r="H769" s="62"/>
      <c r="I769" s="62"/>
      <c r="J769" s="62"/>
      <c r="K769" s="62"/>
      <c r="L769" s="62"/>
      <c r="M769" s="62"/>
      <c r="N769" s="62"/>
      <c r="O769" s="62"/>
      <c r="P769" s="62"/>
      <c r="Q769" s="62"/>
      <c r="R769" s="62"/>
      <c r="S769" s="62"/>
      <c r="T769" s="62"/>
      <c r="U769" s="62"/>
      <c r="V769" s="62"/>
      <c r="W769" s="62"/>
      <c r="X769" s="62"/>
      <c r="Y769" s="62"/>
      <c r="Z769" s="62"/>
    </row>
    <row r="770" spans="1:26" ht="14">
      <c r="A770" s="62"/>
      <c r="B770" s="147"/>
      <c r="C770" s="62"/>
      <c r="D770" s="62"/>
      <c r="E770" s="62"/>
      <c r="F770" s="147"/>
      <c r="G770" s="62"/>
      <c r="H770" s="62"/>
      <c r="I770" s="62"/>
      <c r="J770" s="62"/>
      <c r="K770" s="62"/>
      <c r="L770" s="62"/>
      <c r="M770" s="62"/>
      <c r="N770" s="62"/>
      <c r="O770" s="62"/>
      <c r="P770" s="62"/>
      <c r="Q770" s="62"/>
      <c r="R770" s="62"/>
      <c r="S770" s="62"/>
      <c r="T770" s="62"/>
      <c r="U770" s="62"/>
      <c r="V770" s="62"/>
      <c r="W770" s="62"/>
      <c r="X770" s="62"/>
      <c r="Y770" s="62"/>
      <c r="Z770" s="62"/>
    </row>
    <row r="771" spans="1:26" ht="14">
      <c r="A771" s="62"/>
      <c r="B771" s="147"/>
      <c r="C771" s="62"/>
      <c r="D771" s="62"/>
      <c r="E771" s="62"/>
      <c r="F771" s="147"/>
      <c r="G771" s="62"/>
      <c r="H771" s="62"/>
      <c r="I771" s="62"/>
      <c r="J771" s="62"/>
      <c r="K771" s="62"/>
      <c r="L771" s="62"/>
      <c r="M771" s="62"/>
      <c r="N771" s="62"/>
      <c r="O771" s="62"/>
      <c r="P771" s="62"/>
      <c r="Q771" s="62"/>
      <c r="R771" s="62"/>
      <c r="S771" s="62"/>
      <c r="T771" s="62"/>
      <c r="U771" s="62"/>
      <c r="V771" s="62"/>
      <c r="W771" s="62"/>
      <c r="X771" s="62"/>
      <c r="Y771" s="62"/>
      <c r="Z771" s="62"/>
    </row>
    <row r="772" spans="1:26" ht="14">
      <c r="A772" s="62"/>
      <c r="B772" s="147"/>
      <c r="C772" s="62"/>
      <c r="D772" s="62"/>
      <c r="E772" s="62"/>
      <c r="F772" s="147"/>
      <c r="G772" s="62"/>
      <c r="H772" s="62"/>
      <c r="I772" s="62"/>
      <c r="J772" s="62"/>
      <c r="K772" s="62"/>
      <c r="L772" s="62"/>
      <c r="M772" s="62"/>
      <c r="N772" s="62"/>
      <c r="O772" s="62"/>
      <c r="P772" s="62"/>
      <c r="Q772" s="62"/>
      <c r="R772" s="62"/>
      <c r="S772" s="62"/>
      <c r="T772" s="62"/>
      <c r="U772" s="62"/>
      <c r="V772" s="62"/>
      <c r="W772" s="62"/>
      <c r="X772" s="62"/>
      <c r="Y772" s="62"/>
      <c r="Z772" s="62"/>
    </row>
    <row r="773" spans="1:26" ht="14">
      <c r="A773" s="62"/>
      <c r="B773" s="147"/>
      <c r="C773" s="62"/>
      <c r="D773" s="62"/>
      <c r="E773" s="62"/>
      <c r="F773" s="147"/>
      <c r="G773" s="62"/>
      <c r="H773" s="62"/>
      <c r="I773" s="62"/>
      <c r="J773" s="62"/>
      <c r="K773" s="62"/>
      <c r="L773" s="62"/>
      <c r="M773" s="62"/>
      <c r="N773" s="62"/>
      <c r="O773" s="62"/>
      <c r="P773" s="62"/>
      <c r="Q773" s="62"/>
      <c r="R773" s="62"/>
      <c r="S773" s="62"/>
      <c r="T773" s="62"/>
      <c r="U773" s="62"/>
      <c r="V773" s="62"/>
      <c r="W773" s="62"/>
      <c r="X773" s="62"/>
      <c r="Y773" s="62"/>
      <c r="Z773" s="62"/>
    </row>
    <row r="774" spans="1:26" ht="14">
      <c r="A774" s="62"/>
      <c r="B774" s="147"/>
      <c r="C774" s="62"/>
      <c r="D774" s="62"/>
      <c r="E774" s="62"/>
      <c r="F774" s="147"/>
      <c r="G774" s="62"/>
      <c r="H774" s="62"/>
      <c r="I774" s="62"/>
      <c r="J774" s="62"/>
      <c r="K774" s="62"/>
      <c r="L774" s="62"/>
      <c r="M774" s="62"/>
      <c r="N774" s="62"/>
      <c r="O774" s="62"/>
      <c r="P774" s="62"/>
      <c r="Q774" s="62"/>
      <c r="R774" s="62"/>
      <c r="S774" s="62"/>
      <c r="T774" s="62"/>
      <c r="U774" s="62"/>
      <c r="V774" s="62"/>
      <c r="W774" s="62"/>
      <c r="X774" s="62"/>
      <c r="Y774" s="62"/>
      <c r="Z774" s="62"/>
    </row>
    <row r="775" spans="1:26" ht="14">
      <c r="A775" s="62"/>
      <c r="B775" s="147"/>
      <c r="C775" s="62"/>
      <c r="D775" s="62"/>
      <c r="E775" s="62"/>
      <c r="F775" s="147"/>
      <c r="G775" s="62"/>
      <c r="H775" s="62"/>
      <c r="I775" s="62"/>
      <c r="J775" s="62"/>
      <c r="K775" s="62"/>
      <c r="L775" s="62"/>
      <c r="M775" s="62"/>
      <c r="N775" s="62"/>
      <c r="O775" s="62"/>
      <c r="P775" s="62"/>
      <c r="Q775" s="62"/>
      <c r="R775" s="62"/>
      <c r="S775" s="62"/>
      <c r="T775" s="62"/>
      <c r="U775" s="62"/>
      <c r="V775" s="62"/>
      <c r="W775" s="62"/>
      <c r="X775" s="62"/>
      <c r="Y775" s="62"/>
      <c r="Z775" s="62"/>
    </row>
    <row r="776" spans="1:26" ht="14">
      <c r="A776" s="62"/>
      <c r="B776" s="147"/>
      <c r="C776" s="62"/>
      <c r="D776" s="62"/>
      <c r="E776" s="62"/>
      <c r="F776" s="147"/>
      <c r="G776" s="62"/>
      <c r="H776" s="62"/>
      <c r="I776" s="62"/>
      <c r="J776" s="62"/>
      <c r="K776" s="62"/>
      <c r="L776" s="62"/>
      <c r="M776" s="62"/>
      <c r="N776" s="62"/>
      <c r="O776" s="62"/>
      <c r="P776" s="62"/>
      <c r="Q776" s="62"/>
      <c r="R776" s="62"/>
      <c r="S776" s="62"/>
      <c r="T776" s="62"/>
      <c r="U776" s="62"/>
      <c r="V776" s="62"/>
      <c r="W776" s="62"/>
      <c r="X776" s="62"/>
      <c r="Y776" s="62"/>
      <c r="Z776" s="62"/>
    </row>
    <row r="777" spans="1:26" ht="14">
      <c r="A777" s="62"/>
      <c r="B777" s="147"/>
      <c r="C777" s="62"/>
      <c r="D777" s="62"/>
      <c r="E777" s="62"/>
      <c r="F777" s="147"/>
      <c r="G777" s="62"/>
      <c r="H777" s="62"/>
      <c r="I777" s="62"/>
      <c r="J777" s="62"/>
      <c r="K777" s="62"/>
      <c r="L777" s="62"/>
      <c r="M777" s="62"/>
      <c r="N777" s="62"/>
      <c r="O777" s="62"/>
      <c r="P777" s="62"/>
      <c r="Q777" s="62"/>
      <c r="R777" s="62"/>
      <c r="S777" s="62"/>
      <c r="T777" s="62"/>
      <c r="U777" s="62"/>
      <c r="V777" s="62"/>
      <c r="W777" s="62"/>
      <c r="X777" s="62"/>
      <c r="Y777" s="62"/>
      <c r="Z777" s="62"/>
    </row>
    <row r="778" spans="1:26" ht="14">
      <c r="A778" s="62"/>
      <c r="B778" s="147"/>
      <c r="C778" s="62"/>
      <c r="D778" s="62"/>
      <c r="E778" s="62"/>
      <c r="F778" s="147"/>
      <c r="G778" s="62"/>
      <c r="H778" s="62"/>
      <c r="I778" s="62"/>
      <c r="J778" s="62"/>
      <c r="K778" s="62"/>
      <c r="L778" s="62"/>
      <c r="M778" s="62"/>
      <c r="N778" s="62"/>
      <c r="O778" s="62"/>
      <c r="P778" s="62"/>
      <c r="Q778" s="62"/>
      <c r="R778" s="62"/>
      <c r="S778" s="62"/>
      <c r="T778" s="62"/>
      <c r="U778" s="62"/>
      <c r="V778" s="62"/>
      <c r="W778" s="62"/>
      <c r="X778" s="62"/>
      <c r="Y778" s="62"/>
      <c r="Z778" s="62"/>
    </row>
    <row r="779" spans="1:26" ht="14">
      <c r="A779" s="62"/>
      <c r="B779" s="147"/>
      <c r="C779" s="62"/>
      <c r="D779" s="62"/>
      <c r="E779" s="62"/>
      <c r="F779" s="147"/>
      <c r="G779" s="62"/>
      <c r="H779" s="62"/>
      <c r="I779" s="62"/>
      <c r="J779" s="62"/>
      <c r="K779" s="62"/>
      <c r="L779" s="62"/>
      <c r="M779" s="62"/>
      <c r="N779" s="62"/>
      <c r="O779" s="62"/>
      <c r="P779" s="62"/>
      <c r="Q779" s="62"/>
      <c r="R779" s="62"/>
      <c r="S779" s="62"/>
      <c r="T779" s="62"/>
      <c r="U779" s="62"/>
      <c r="V779" s="62"/>
      <c r="W779" s="62"/>
      <c r="X779" s="62"/>
      <c r="Y779" s="62"/>
      <c r="Z779" s="62"/>
    </row>
    <row r="780" spans="1:26" ht="14">
      <c r="A780" s="62"/>
      <c r="B780" s="147"/>
      <c r="C780" s="62"/>
      <c r="D780" s="62"/>
      <c r="E780" s="62"/>
      <c r="F780" s="147"/>
      <c r="G780" s="62"/>
      <c r="H780" s="62"/>
      <c r="I780" s="62"/>
      <c r="J780" s="62"/>
      <c r="K780" s="62"/>
      <c r="L780" s="62"/>
      <c r="M780" s="62"/>
      <c r="N780" s="62"/>
      <c r="O780" s="62"/>
      <c r="P780" s="62"/>
      <c r="Q780" s="62"/>
      <c r="R780" s="62"/>
      <c r="S780" s="62"/>
      <c r="T780" s="62"/>
      <c r="U780" s="62"/>
      <c r="V780" s="62"/>
      <c r="W780" s="62"/>
      <c r="X780" s="62"/>
      <c r="Y780" s="62"/>
      <c r="Z780" s="62"/>
    </row>
    <row r="781" spans="1:26" ht="14">
      <c r="A781" s="62"/>
      <c r="B781" s="147"/>
      <c r="C781" s="62"/>
      <c r="D781" s="62"/>
      <c r="E781" s="62"/>
      <c r="F781" s="147"/>
      <c r="G781" s="62"/>
      <c r="H781" s="62"/>
      <c r="I781" s="62"/>
      <c r="J781" s="62"/>
      <c r="K781" s="62"/>
      <c r="L781" s="62"/>
      <c r="M781" s="62"/>
      <c r="N781" s="62"/>
      <c r="O781" s="62"/>
      <c r="P781" s="62"/>
      <c r="Q781" s="62"/>
      <c r="R781" s="62"/>
      <c r="S781" s="62"/>
      <c r="T781" s="62"/>
      <c r="U781" s="62"/>
      <c r="V781" s="62"/>
      <c r="W781" s="62"/>
      <c r="X781" s="62"/>
      <c r="Y781" s="62"/>
      <c r="Z781" s="62"/>
    </row>
    <row r="782" spans="1:26" ht="14">
      <c r="A782" s="62"/>
      <c r="B782" s="147"/>
      <c r="C782" s="62"/>
      <c r="D782" s="62"/>
      <c r="E782" s="62"/>
      <c r="F782" s="147"/>
      <c r="G782" s="62"/>
      <c r="H782" s="62"/>
      <c r="I782" s="62"/>
      <c r="J782" s="62"/>
      <c r="K782" s="62"/>
      <c r="L782" s="62"/>
      <c r="M782" s="62"/>
      <c r="N782" s="62"/>
      <c r="O782" s="62"/>
      <c r="P782" s="62"/>
      <c r="Q782" s="62"/>
      <c r="R782" s="62"/>
      <c r="S782" s="62"/>
      <c r="T782" s="62"/>
      <c r="U782" s="62"/>
      <c r="V782" s="62"/>
      <c r="W782" s="62"/>
      <c r="X782" s="62"/>
      <c r="Y782" s="62"/>
      <c r="Z782" s="62"/>
    </row>
    <row r="783" spans="1:26" ht="14">
      <c r="A783" s="62"/>
      <c r="B783" s="147"/>
      <c r="C783" s="62"/>
      <c r="D783" s="62"/>
      <c r="E783" s="62"/>
      <c r="F783" s="147"/>
      <c r="G783" s="62"/>
      <c r="H783" s="62"/>
      <c r="I783" s="62"/>
      <c r="J783" s="62"/>
      <c r="K783" s="62"/>
      <c r="L783" s="62"/>
      <c r="M783" s="62"/>
      <c r="N783" s="62"/>
      <c r="O783" s="62"/>
      <c r="P783" s="62"/>
      <c r="Q783" s="62"/>
      <c r="R783" s="62"/>
      <c r="S783" s="62"/>
      <c r="T783" s="62"/>
      <c r="U783" s="62"/>
      <c r="V783" s="62"/>
      <c r="W783" s="62"/>
      <c r="X783" s="62"/>
      <c r="Y783" s="62"/>
      <c r="Z783" s="62"/>
    </row>
    <row r="784" spans="1:26" ht="14">
      <c r="A784" s="62"/>
      <c r="B784" s="147"/>
      <c r="C784" s="62"/>
      <c r="D784" s="62"/>
      <c r="E784" s="62"/>
      <c r="F784" s="147"/>
      <c r="G784" s="62"/>
      <c r="H784" s="62"/>
      <c r="I784" s="62"/>
      <c r="J784" s="62"/>
      <c r="K784" s="62"/>
      <c r="L784" s="62"/>
      <c r="M784" s="62"/>
      <c r="N784" s="62"/>
      <c r="O784" s="62"/>
      <c r="P784" s="62"/>
      <c r="Q784" s="62"/>
      <c r="R784" s="62"/>
      <c r="S784" s="62"/>
      <c r="T784" s="62"/>
      <c r="U784" s="62"/>
      <c r="V784" s="62"/>
      <c r="W784" s="62"/>
      <c r="X784" s="62"/>
      <c r="Y784" s="62"/>
      <c r="Z784" s="62"/>
    </row>
    <row r="785" spans="1:26" ht="14">
      <c r="A785" s="62"/>
      <c r="B785" s="147"/>
      <c r="C785" s="62"/>
      <c r="D785" s="62"/>
      <c r="E785" s="62"/>
      <c r="F785" s="147"/>
      <c r="G785" s="62"/>
      <c r="H785" s="62"/>
      <c r="I785" s="62"/>
      <c r="J785" s="62"/>
      <c r="K785" s="62"/>
      <c r="L785" s="62"/>
      <c r="M785" s="62"/>
      <c r="N785" s="62"/>
      <c r="O785" s="62"/>
      <c r="P785" s="62"/>
      <c r="Q785" s="62"/>
      <c r="R785" s="62"/>
      <c r="S785" s="62"/>
      <c r="T785" s="62"/>
      <c r="U785" s="62"/>
      <c r="V785" s="62"/>
      <c r="W785" s="62"/>
      <c r="X785" s="62"/>
      <c r="Y785" s="62"/>
      <c r="Z785" s="62"/>
    </row>
    <row r="786" spans="1:26" ht="14">
      <c r="A786" s="62"/>
      <c r="B786" s="147"/>
      <c r="C786" s="62"/>
      <c r="D786" s="62"/>
      <c r="E786" s="62"/>
      <c r="F786" s="147"/>
      <c r="G786" s="62"/>
      <c r="H786" s="62"/>
      <c r="I786" s="62"/>
      <c r="J786" s="62"/>
      <c r="K786" s="62"/>
      <c r="L786" s="62"/>
      <c r="M786" s="62"/>
      <c r="N786" s="62"/>
      <c r="O786" s="62"/>
      <c r="P786" s="62"/>
      <c r="Q786" s="62"/>
      <c r="R786" s="62"/>
      <c r="S786" s="62"/>
      <c r="T786" s="62"/>
      <c r="U786" s="62"/>
      <c r="V786" s="62"/>
      <c r="W786" s="62"/>
      <c r="X786" s="62"/>
      <c r="Y786" s="62"/>
      <c r="Z786" s="62"/>
    </row>
    <row r="787" spans="1:26" ht="14">
      <c r="A787" s="62"/>
      <c r="B787" s="147"/>
      <c r="C787" s="62"/>
      <c r="D787" s="62"/>
      <c r="E787" s="62"/>
      <c r="F787" s="147"/>
      <c r="G787" s="62"/>
      <c r="H787" s="62"/>
      <c r="I787" s="62"/>
      <c r="J787" s="62"/>
      <c r="K787" s="62"/>
      <c r="L787" s="62"/>
      <c r="M787" s="62"/>
      <c r="N787" s="62"/>
      <c r="O787" s="62"/>
      <c r="P787" s="62"/>
      <c r="Q787" s="62"/>
      <c r="R787" s="62"/>
      <c r="S787" s="62"/>
      <c r="T787" s="62"/>
      <c r="U787" s="62"/>
      <c r="V787" s="62"/>
      <c r="W787" s="62"/>
      <c r="X787" s="62"/>
      <c r="Y787" s="62"/>
      <c r="Z787" s="62"/>
    </row>
    <row r="788" spans="1:26" ht="14">
      <c r="A788" s="62"/>
      <c r="B788" s="147"/>
      <c r="C788" s="62"/>
      <c r="D788" s="62"/>
      <c r="E788" s="62"/>
      <c r="F788" s="147"/>
      <c r="G788" s="62"/>
      <c r="H788" s="62"/>
      <c r="I788" s="62"/>
      <c r="J788" s="62"/>
      <c r="K788" s="62"/>
      <c r="L788" s="62"/>
      <c r="M788" s="62"/>
      <c r="N788" s="62"/>
      <c r="O788" s="62"/>
      <c r="P788" s="62"/>
      <c r="Q788" s="62"/>
      <c r="R788" s="62"/>
      <c r="S788" s="62"/>
      <c r="T788" s="62"/>
      <c r="U788" s="62"/>
      <c r="V788" s="62"/>
      <c r="W788" s="62"/>
      <c r="X788" s="62"/>
      <c r="Y788" s="62"/>
      <c r="Z788" s="62"/>
    </row>
    <row r="789" spans="1:26" ht="14">
      <c r="A789" s="62"/>
      <c r="B789" s="147"/>
      <c r="C789" s="62"/>
      <c r="D789" s="62"/>
      <c r="E789" s="62"/>
      <c r="F789" s="147"/>
      <c r="G789" s="62"/>
      <c r="H789" s="62"/>
      <c r="I789" s="62"/>
      <c r="J789" s="62"/>
      <c r="K789" s="62"/>
      <c r="L789" s="62"/>
      <c r="M789" s="62"/>
      <c r="N789" s="62"/>
      <c r="O789" s="62"/>
      <c r="P789" s="62"/>
      <c r="Q789" s="62"/>
      <c r="R789" s="62"/>
      <c r="S789" s="62"/>
      <c r="T789" s="62"/>
      <c r="U789" s="62"/>
      <c r="V789" s="62"/>
      <c r="W789" s="62"/>
      <c r="X789" s="62"/>
      <c r="Y789" s="62"/>
      <c r="Z789" s="62"/>
    </row>
    <row r="790" spans="1:26" ht="14">
      <c r="A790" s="62"/>
      <c r="B790" s="147"/>
      <c r="C790" s="62"/>
      <c r="D790" s="62"/>
      <c r="E790" s="62"/>
      <c r="F790" s="147"/>
      <c r="G790" s="62"/>
      <c r="H790" s="62"/>
      <c r="I790" s="62"/>
      <c r="J790" s="62"/>
      <c r="K790" s="62"/>
      <c r="L790" s="62"/>
      <c r="M790" s="62"/>
      <c r="N790" s="62"/>
      <c r="O790" s="62"/>
      <c r="P790" s="62"/>
      <c r="Q790" s="62"/>
      <c r="R790" s="62"/>
      <c r="S790" s="62"/>
      <c r="T790" s="62"/>
      <c r="U790" s="62"/>
      <c r="V790" s="62"/>
      <c r="W790" s="62"/>
      <c r="X790" s="62"/>
      <c r="Y790" s="62"/>
      <c r="Z790" s="62"/>
    </row>
    <row r="791" spans="1:26" ht="14">
      <c r="A791" s="62"/>
      <c r="B791" s="147"/>
      <c r="C791" s="62"/>
      <c r="D791" s="62"/>
      <c r="E791" s="62"/>
      <c r="F791" s="147"/>
      <c r="G791" s="62"/>
      <c r="H791" s="62"/>
      <c r="I791" s="62"/>
      <c r="J791" s="62"/>
      <c r="K791" s="62"/>
      <c r="L791" s="62"/>
      <c r="M791" s="62"/>
      <c r="N791" s="62"/>
      <c r="O791" s="62"/>
      <c r="P791" s="62"/>
      <c r="Q791" s="62"/>
      <c r="R791" s="62"/>
      <c r="S791" s="62"/>
      <c r="T791" s="62"/>
      <c r="U791" s="62"/>
      <c r="V791" s="62"/>
      <c r="W791" s="62"/>
      <c r="X791" s="62"/>
      <c r="Y791" s="62"/>
      <c r="Z791" s="62"/>
    </row>
    <row r="792" spans="1:26" ht="14">
      <c r="A792" s="62"/>
      <c r="B792" s="147"/>
      <c r="C792" s="62"/>
      <c r="D792" s="62"/>
      <c r="E792" s="62"/>
      <c r="F792" s="147"/>
      <c r="G792" s="62"/>
      <c r="H792" s="62"/>
      <c r="I792" s="62"/>
      <c r="J792" s="62"/>
      <c r="K792" s="62"/>
      <c r="L792" s="62"/>
      <c r="M792" s="62"/>
      <c r="N792" s="62"/>
      <c r="O792" s="62"/>
      <c r="P792" s="62"/>
      <c r="Q792" s="62"/>
      <c r="R792" s="62"/>
      <c r="S792" s="62"/>
      <c r="T792" s="62"/>
      <c r="U792" s="62"/>
      <c r="V792" s="62"/>
      <c r="W792" s="62"/>
      <c r="X792" s="62"/>
      <c r="Y792" s="62"/>
      <c r="Z792" s="62"/>
    </row>
    <row r="793" spans="1:26" ht="14">
      <c r="A793" s="62"/>
      <c r="B793" s="147"/>
      <c r="C793" s="62"/>
      <c r="D793" s="62"/>
      <c r="E793" s="62"/>
      <c r="F793" s="147"/>
      <c r="G793" s="62"/>
      <c r="H793" s="62"/>
      <c r="I793" s="62"/>
      <c r="J793" s="62"/>
      <c r="K793" s="62"/>
      <c r="L793" s="62"/>
      <c r="M793" s="62"/>
      <c r="N793" s="62"/>
      <c r="O793" s="62"/>
      <c r="P793" s="62"/>
      <c r="Q793" s="62"/>
      <c r="R793" s="62"/>
      <c r="S793" s="62"/>
      <c r="T793" s="62"/>
      <c r="U793" s="62"/>
      <c r="V793" s="62"/>
      <c r="W793" s="62"/>
      <c r="X793" s="62"/>
      <c r="Y793" s="62"/>
      <c r="Z793" s="62"/>
    </row>
    <row r="794" spans="1:26" ht="14">
      <c r="A794" s="62"/>
      <c r="B794" s="147"/>
      <c r="C794" s="62"/>
      <c r="D794" s="62"/>
      <c r="E794" s="62"/>
      <c r="F794" s="147"/>
      <c r="G794" s="62"/>
      <c r="H794" s="62"/>
      <c r="I794" s="62"/>
      <c r="J794" s="62"/>
      <c r="K794" s="62"/>
      <c r="L794" s="62"/>
      <c r="M794" s="62"/>
      <c r="N794" s="62"/>
      <c r="O794" s="62"/>
      <c r="P794" s="62"/>
      <c r="Q794" s="62"/>
      <c r="R794" s="62"/>
      <c r="S794" s="62"/>
      <c r="T794" s="62"/>
      <c r="U794" s="62"/>
      <c r="V794" s="62"/>
      <c r="W794" s="62"/>
      <c r="X794" s="62"/>
      <c r="Y794" s="62"/>
      <c r="Z794" s="62"/>
    </row>
    <row r="795" spans="1:26" ht="14">
      <c r="A795" s="62"/>
      <c r="B795" s="147"/>
      <c r="C795" s="62"/>
      <c r="D795" s="62"/>
      <c r="E795" s="62"/>
      <c r="F795" s="147"/>
      <c r="G795" s="62"/>
      <c r="H795" s="62"/>
      <c r="I795" s="62"/>
      <c r="J795" s="62"/>
      <c r="K795" s="62"/>
      <c r="L795" s="62"/>
      <c r="M795" s="62"/>
      <c r="N795" s="62"/>
      <c r="O795" s="62"/>
      <c r="P795" s="62"/>
      <c r="Q795" s="62"/>
      <c r="R795" s="62"/>
      <c r="S795" s="62"/>
      <c r="T795" s="62"/>
      <c r="U795" s="62"/>
      <c r="V795" s="62"/>
      <c r="W795" s="62"/>
      <c r="X795" s="62"/>
      <c r="Y795" s="62"/>
      <c r="Z795" s="62"/>
    </row>
    <row r="796" spans="1:26" ht="14">
      <c r="A796" s="62"/>
      <c r="B796" s="147"/>
      <c r="C796" s="62"/>
      <c r="D796" s="62"/>
      <c r="E796" s="62"/>
      <c r="F796" s="147"/>
      <c r="G796" s="62"/>
      <c r="H796" s="62"/>
      <c r="I796" s="62"/>
      <c r="J796" s="62"/>
      <c r="K796" s="62"/>
      <c r="L796" s="62"/>
      <c r="M796" s="62"/>
      <c r="N796" s="62"/>
      <c r="O796" s="62"/>
      <c r="P796" s="62"/>
      <c r="Q796" s="62"/>
      <c r="R796" s="62"/>
      <c r="S796" s="62"/>
      <c r="T796" s="62"/>
      <c r="U796" s="62"/>
      <c r="V796" s="62"/>
      <c r="W796" s="62"/>
      <c r="X796" s="62"/>
      <c r="Y796" s="62"/>
      <c r="Z796" s="62"/>
    </row>
    <row r="797" spans="1:26" ht="14">
      <c r="A797" s="62"/>
      <c r="B797" s="147"/>
      <c r="C797" s="62"/>
      <c r="D797" s="62"/>
      <c r="E797" s="62"/>
      <c r="F797" s="147"/>
      <c r="G797" s="62"/>
      <c r="H797" s="62"/>
      <c r="I797" s="62"/>
      <c r="J797" s="62"/>
      <c r="K797" s="62"/>
      <c r="L797" s="62"/>
      <c r="M797" s="62"/>
      <c r="N797" s="62"/>
      <c r="O797" s="62"/>
      <c r="P797" s="62"/>
      <c r="Q797" s="62"/>
      <c r="R797" s="62"/>
      <c r="S797" s="62"/>
      <c r="T797" s="62"/>
      <c r="U797" s="62"/>
      <c r="V797" s="62"/>
      <c r="W797" s="62"/>
      <c r="X797" s="62"/>
      <c r="Y797" s="62"/>
      <c r="Z797" s="62"/>
    </row>
    <row r="798" spans="1:26" ht="14">
      <c r="A798" s="62"/>
      <c r="B798" s="147"/>
      <c r="C798" s="62"/>
      <c r="D798" s="62"/>
      <c r="E798" s="62"/>
      <c r="F798" s="147"/>
      <c r="G798" s="62"/>
      <c r="H798" s="62"/>
      <c r="I798" s="62"/>
      <c r="J798" s="62"/>
      <c r="K798" s="62"/>
      <c r="L798" s="62"/>
      <c r="M798" s="62"/>
      <c r="N798" s="62"/>
      <c r="O798" s="62"/>
      <c r="P798" s="62"/>
      <c r="Q798" s="62"/>
      <c r="R798" s="62"/>
      <c r="S798" s="62"/>
      <c r="T798" s="62"/>
      <c r="U798" s="62"/>
      <c r="V798" s="62"/>
      <c r="W798" s="62"/>
      <c r="X798" s="62"/>
      <c r="Y798" s="62"/>
      <c r="Z798" s="62"/>
    </row>
    <row r="799" spans="1:26" ht="14">
      <c r="A799" s="62"/>
      <c r="B799" s="147"/>
      <c r="C799" s="62"/>
      <c r="D799" s="62"/>
      <c r="E799" s="62"/>
      <c r="F799" s="147"/>
      <c r="G799" s="62"/>
      <c r="H799" s="62"/>
      <c r="I799" s="62"/>
      <c r="J799" s="62"/>
      <c r="K799" s="62"/>
      <c r="L799" s="62"/>
      <c r="M799" s="62"/>
      <c r="N799" s="62"/>
      <c r="O799" s="62"/>
      <c r="P799" s="62"/>
      <c r="Q799" s="62"/>
      <c r="R799" s="62"/>
      <c r="S799" s="62"/>
      <c r="T799" s="62"/>
      <c r="U799" s="62"/>
      <c r="V799" s="62"/>
      <c r="W799" s="62"/>
      <c r="X799" s="62"/>
      <c r="Y799" s="62"/>
      <c r="Z799" s="62"/>
    </row>
    <row r="800" spans="1:26" ht="14">
      <c r="A800" s="62"/>
      <c r="B800" s="147"/>
      <c r="C800" s="62"/>
      <c r="D800" s="62"/>
      <c r="E800" s="62"/>
      <c r="F800" s="147"/>
      <c r="G800" s="62"/>
      <c r="H800" s="62"/>
      <c r="I800" s="62"/>
      <c r="J800" s="62"/>
      <c r="K800" s="62"/>
      <c r="L800" s="62"/>
      <c r="M800" s="62"/>
      <c r="N800" s="62"/>
      <c r="O800" s="62"/>
      <c r="P800" s="62"/>
      <c r="Q800" s="62"/>
      <c r="R800" s="62"/>
      <c r="S800" s="62"/>
      <c r="T800" s="62"/>
      <c r="U800" s="62"/>
      <c r="V800" s="62"/>
      <c r="W800" s="62"/>
      <c r="X800" s="62"/>
      <c r="Y800" s="62"/>
      <c r="Z800" s="62"/>
    </row>
    <row r="801" spans="1:26" ht="14">
      <c r="A801" s="62"/>
      <c r="B801" s="147"/>
      <c r="C801" s="62"/>
      <c r="D801" s="62"/>
      <c r="E801" s="62"/>
      <c r="F801" s="147"/>
      <c r="G801" s="62"/>
      <c r="H801" s="62"/>
      <c r="I801" s="62"/>
      <c r="J801" s="62"/>
      <c r="K801" s="62"/>
      <c r="L801" s="62"/>
      <c r="M801" s="62"/>
      <c r="N801" s="62"/>
      <c r="O801" s="62"/>
      <c r="P801" s="62"/>
      <c r="Q801" s="62"/>
      <c r="R801" s="62"/>
      <c r="S801" s="62"/>
      <c r="T801" s="62"/>
      <c r="U801" s="62"/>
      <c r="V801" s="62"/>
      <c r="W801" s="62"/>
      <c r="X801" s="62"/>
      <c r="Y801" s="62"/>
      <c r="Z801" s="62"/>
    </row>
    <row r="802" spans="1:26" ht="14">
      <c r="A802" s="62"/>
      <c r="B802" s="147"/>
      <c r="C802" s="62"/>
      <c r="D802" s="62"/>
      <c r="E802" s="62"/>
      <c r="F802" s="147"/>
      <c r="G802" s="62"/>
      <c r="H802" s="62"/>
      <c r="I802" s="62"/>
      <c r="J802" s="62"/>
      <c r="K802" s="62"/>
      <c r="L802" s="62"/>
      <c r="M802" s="62"/>
      <c r="N802" s="62"/>
      <c r="O802" s="62"/>
      <c r="P802" s="62"/>
      <c r="Q802" s="62"/>
      <c r="R802" s="62"/>
      <c r="S802" s="62"/>
      <c r="T802" s="62"/>
      <c r="U802" s="62"/>
      <c r="V802" s="62"/>
      <c r="W802" s="62"/>
      <c r="X802" s="62"/>
      <c r="Y802" s="62"/>
      <c r="Z802" s="62"/>
    </row>
    <row r="803" spans="1:26" ht="14">
      <c r="A803" s="62"/>
      <c r="B803" s="147"/>
      <c r="C803" s="62"/>
      <c r="D803" s="62"/>
      <c r="E803" s="62"/>
      <c r="F803" s="147"/>
      <c r="G803" s="62"/>
      <c r="H803" s="62"/>
      <c r="I803" s="62"/>
      <c r="J803" s="62"/>
      <c r="K803" s="62"/>
      <c r="L803" s="62"/>
      <c r="M803" s="62"/>
      <c r="N803" s="62"/>
      <c r="O803" s="62"/>
      <c r="P803" s="62"/>
      <c r="Q803" s="62"/>
      <c r="R803" s="62"/>
      <c r="S803" s="62"/>
      <c r="T803" s="62"/>
      <c r="U803" s="62"/>
      <c r="V803" s="62"/>
      <c r="W803" s="62"/>
      <c r="X803" s="62"/>
      <c r="Y803" s="62"/>
      <c r="Z803" s="62"/>
    </row>
    <row r="804" spans="1:26" ht="14">
      <c r="A804" s="62"/>
      <c r="B804" s="147"/>
      <c r="C804" s="62"/>
      <c r="D804" s="62"/>
      <c r="E804" s="62"/>
      <c r="F804" s="147"/>
      <c r="G804" s="62"/>
      <c r="H804" s="62"/>
      <c r="I804" s="62"/>
      <c r="J804" s="62"/>
      <c r="K804" s="62"/>
      <c r="L804" s="62"/>
      <c r="M804" s="62"/>
      <c r="N804" s="62"/>
      <c r="O804" s="62"/>
      <c r="P804" s="62"/>
      <c r="Q804" s="62"/>
      <c r="R804" s="62"/>
      <c r="S804" s="62"/>
      <c r="T804" s="62"/>
      <c r="U804" s="62"/>
      <c r="V804" s="62"/>
      <c r="W804" s="62"/>
      <c r="X804" s="62"/>
      <c r="Y804" s="62"/>
      <c r="Z804" s="62"/>
    </row>
    <row r="805" spans="1:26" ht="14">
      <c r="A805" s="62"/>
      <c r="B805" s="147"/>
      <c r="C805" s="62"/>
      <c r="D805" s="62"/>
      <c r="E805" s="62"/>
      <c r="F805" s="147"/>
      <c r="G805" s="62"/>
      <c r="H805" s="62"/>
      <c r="I805" s="62"/>
      <c r="J805" s="62"/>
      <c r="K805" s="62"/>
      <c r="L805" s="62"/>
      <c r="M805" s="62"/>
      <c r="N805" s="62"/>
      <c r="O805" s="62"/>
      <c r="P805" s="62"/>
      <c r="Q805" s="62"/>
      <c r="R805" s="62"/>
      <c r="S805" s="62"/>
      <c r="T805" s="62"/>
      <c r="U805" s="62"/>
      <c r="V805" s="62"/>
      <c r="W805" s="62"/>
      <c r="X805" s="62"/>
      <c r="Y805" s="62"/>
      <c r="Z805" s="62"/>
    </row>
    <row r="806" spans="1:26" ht="14">
      <c r="A806" s="62"/>
      <c r="B806" s="147"/>
      <c r="C806" s="62"/>
      <c r="D806" s="62"/>
      <c r="E806" s="62"/>
      <c r="F806" s="147"/>
      <c r="G806" s="62"/>
      <c r="H806" s="62"/>
      <c r="I806" s="62"/>
      <c r="J806" s="62"/>
      <c r="K806" s="62"/>
      <c r="L806" s="62"/>
      <c r="M806" s="62"/>
      <c r="N806" s="62"/>
      <c r="O806" s="62"/>
      <c r="P806" s="62"/>
      <c r="Q806" s="62"/>
      <c r="R806" s="62"/>
      <c r="S806" s="62"/>
      <c r="T806" s="62"/>
      <c r="U806" s="62"/>
      <c r="V806" s="62"/>
      <c r="W806" s="62"/>
      <c r="X806" s="62"/>
      <c r="Y806" s="62"/>
      <c r="Z806" s="62"/>
    </row>
    <row r="807" spans="1:26" ht="14">
      <c r="A807" s="62"/>
      <c r="B807" s="147"/>
      <c r="C807" s="62"/>
      <c r="D807" s="62"/>
      <c r="E807" s="62"/>
      <c r="F807" s="147"/>
      <c r="G807" s="62"/>
      <c r="H807" s="62"/>
      <c r="I807" s="62"/>
      <c r="J807" s="62"/>
      <c r="K807" s="62"/>
      <c r="L807" s="62"/>
      <c r="M807" s="62"/>
      <c r="N807" s="62"/>
      <c r="O807" s="62"/>
      <c r="P807" s="62"/>
      <c r="Q807" s="62"/>
      <c r="R807" s="62"/>
      <c r="S807" s="62"/>
      <c r="T807" s="62"/>
      <c r="U807" s="62"/>
      <c r="V807" s="62"/>
      <c r="W807" s="62"/>
      <c r="X807" s="62"/>
      <c r="Y807" s="62"/>
      <c r="Z807" s="62"/>
    </row>
    <row r="808" spans="1:26" ht="14">
      <c r="A808" s="62"/>
      <c r="B808" s="147"/>
      <c r="C808" s="62"/>
      <c r="D808" s="62"/>
      <c r="E808" s="62"/>
      <c r="F808" s="147"/>
      <c r="G808" s="62"/>
      <c r="H808" s="62"/>
      <c r="I808" s="62"/>
      <c r="J808" s="62"/>
      <c r="K808" s="62"/>
      <c r="L808" s="62"/>
      <c r="M808" s="62"/>
      <c r="N808" s="62"/>
      <c r="O808" s="62"/>
      <c r="P808" s="62"/>
      <c r="Q808" s="62"/>
      <c r="R808" s="62"/>
      <c r="S808" s="62"/>
      <c r="T808" s="62"/>
      <c r="U808" s="62"/>
      <c r="V808" s="62"/>
      <c r="W808" s="62"/>
      <c r="X808" s="62"/>
      <c r="Y808" s="62"/>
      <c r="Z808" s="62"/>
    </row>
    <row r="809" spans="1:26" ht="14">
      <c r="A809" s="62"/>
      <c r="B809" s="147"/>
      <c r="C809" s="62"/>
      <c r="D809" s="62"/>
      <c r="E809" s="62"/>
      <c r="F809" s="147"/>
      <c r="G809" s="62"/>
      <c r="H809" s="62"/>
      <c r="I809" s="62"/>
      <c r="J809" s="62"/>
      <c r="K809" s="62"/>
      <c r="L809" s="62"/>
      <c r="M809" s="62"/>
      <c r="N809" s="62"/>
      <c r="O809" s="62"/>
      <c r="P809" s="62"/>
      <c r="Q809" s="62"/>
      <c r="R809" s="62"/>
      <c r="S809" s="62"/>
      <c r="T809" s="62"/>
      <c r="U809" s="62"/>
      <c r="V809" s="62"/>
      <c r="W809" s="62"/>
      <c r="X809" s="62"/>
      <c r="Y809" s="62"/>
      <c r="Z809" s="62"/>
    </row>
    <row r="810" spans="1:26" ht="14">
      <c r="A810" s="62"/>
      <c r="B810" s="147"/>
      <c r="C810" s="62"/>
      <c r="D810" s="62"/>
      <c r="E810" s="62"/>
      <c r="F810" s="147"/>
      <c r="G810" s="62"/>
      <c r="H810" s="62"/>
      <c r="I810" s="62"/>
      <c r="J810" s="62"/>
      <c r="K810" s="62"/>
      <c r="L810" s="62"/>
      <c r="M810" s="62"/>
      <c r="N810" s="62"/>
      <c r="O810" s="62"/>
      <c r="P810" s="62"/>
      <c r="Q810" s="62"/>
      <c r="R810" s="62"/>
      <c r="S810" s="62"/>
      <c r="T810" s="62"/>
      <c r="U810" s="62"/>
      <c r="V810" s="62"/>
      <c r="W810" s="62"/>
      <c r="X810" s="62"/>
      <c r="Y810" s="62"/>
      <c r="Z810" s="62"/>
    </row>
    <row r="811" spans="1:26" ht="14">
      <c r="A811" s="62"/>
      <c r="B811" s="147"/>
      <c r="C811" s="62"/>
      <c r="D811" s="62"/>
      <c r="E811" s="62"/>
      <c r="F811" s="147"/>
      <c r="G811" s="62"/>
      <c r="H811" s="62"/>
      <c r="I811" s="62"/>
      <c r="J811" s="62"/>
      <c r="K811" s="62"/>
      <c r="L811" s="62"/>
      <c r="M811" s="62"/>
      <c r="N811" s="62"/>
      <c r="O811" s="62"/>
      <c r="P811" s="62"/>
      <c r="Q811" s="62"/>
      <c r="R811" s="62"/>
      <c r="S811" s="62"/>
      <c r="T811" s="62"/>
      <c r="U811" s="62"/>
      <c r="V811" s="62"/>
      <c r="W811" s="62"/>
      <c r="X811" s="62"/>
      <c r="Y811" s="62"/>
      <c r="Z811" s="62"/>
    </row>
    <row r="812" spans="1:26" ht="14">
      <c r="A812" s="62"/>
      <c r="B812" s="147"/>
      <c r="C812" s="62"/>
      <c r="D812" s="62"/>
      <c r="E812" s="62"/>
      <c r="F812" s="147"/>
      <c r="G812" s="62"/>
      <c r="H812" s="62"/>
      <c r="I812" s="62"/>
      <c r="J812" s="62"/>
      <c r="K812" s="62"/>
      <c r="L812" s="62"/>
      <c r="M812" s="62"/>
      <c r="N812" s="62"/>
      <c r="O812" s="62"/>
      <c r="P812" s="62"/>
      <c r="Q812" s="62"/>
      <c r="R812" s="62"/>
      <c r="S812" s="62"/>
      <c r="T812" s="62"/>
      <c r="U812" s="62"/>
      <c r="V812" s="62"/>
      <c r="W812" s="62"/>
      <c r="X812" s="62"/>
      <c r="Y812" s="62"/>
      <c r="Z812" s="62"/>
    </row>
    <row r="813" spans="1:26" ht="14">
      <c r="A813" s="62"/>
      <c r="B813" s="147"/>
      <c r="C813" s="62"/>
      <c r="D813" s="62"/>
      <c r="E813" s="62"/>
      <c r="F813" s="147"/>
      <c r="G813" s="62"/>
      <c r="H813" s="62"/>
      <c r="I813" s="62"/>
      <c r="J813" s="62"/>
      <c r="K813" s="62"/>
      <c r="L813" s="62"/>
      <c r="M813" s="62"/>
      <c r="N813" s="62"/>
      <c r="O813" s="62"/>
      <c r="P813" s="62"/>
      <c r="Q813" s="62"/>
      <c r="R813" s="62"/>
      <c r="S813" s="62"/>
      <c r="T813" s="62"/>
      <c r="U813" s="62"/>
      <c r="V813" s="62"/>
      <c r="W813" s="62"/>
      <c r="X813" s="62"/>
      <c r="Y813" s="62"/>
      <c r="Z813" s="62"/>
    </row>
    <row r="814" spans="1:26" ht="14">
      <c r="A814" s="62"/>
      <c r="B814" s="147"/>
      <c r="C814" s="62"/>
      <c r="D814" s="62"/>
      <c r="E814" s="62"/>
      <c r="F814" s="147"/>
      <c r="G814" s="62"/>
      <c r="H814" s="62"/>
      <c r="I814" s="62"/>
      <c r="J814" s="62"/>
      <c r="K814" s="62"/>
      <c r="L814" s="62"/>
      <c r="M814" s="62"/>
      <c r="N814" s="62"/>
      <c r="O814" s="62"/>
      <c r="P814" s="62"/>
      <c r="Q814" s="62"/>
      <c r="R814" s="62"/>
      <c r="S814" s="62"/>
      <c r="T814" s="62"/>
      <c r="U814" s="62"/>
      <c r="V814" s="62"/>
      <c r="W814" s="62"/>
      <c r="X814" s="62"/>
      <c r="Y814" s="62"/>
      <c r="Z814" s="62"/>
    </row>
    <row r="815" spans="1:26" ht="14">
      <c r="A815" s="62"/>
      <c r="B815" s="147"/>
      <c r="C815" s="62"/>
      <c r="D815" s="62"/>
      <c r="E815" s="62"/>
      <c r="F815" s="147"/>
      <c r="G815" s="62"/>
      <c r="H815" s="62"/>
      <c r="I815" s="62"/>
      <c r="J815" s="62"/>
      <c r="K815" s="62"/>
      <c r="L815" s="62"/>
      <c r="M815" s="62"/>
      <c r="N815" s="62"/>
      <c r="O815" s="62"/>
      <c r="P815" s="62"/>
      <c r="Q815" s="62"/>
      <c r="R815" s="62"/>
      <c r="S815" s="62"/>
      <c r="T815" s="62"/>
      <c r="U815" s="62"/>
      <c r="V815" s="62"/>
      <c r="W815" s="62"/>
      <c r="X815" s="62"/>
      <c r="Y815" s="62"/>
      <c r="Z815" s="62"/>
    </row>
    <row r="816" spans="1:26" ht="14">
      <c r="A816" s="62"/>
      <c r="B816" s="147"/>
      <c r="C816" s="62"/>
      <c r="D816" s="62"/>
      <c r="E816" s="62"/>
      <c r="F816" s="147"/>
      <c r="G816" s="62"/>
      <c r="H816" s="62"/>
      <c r="I816" s="62"/>
      <c r="J816" s="62"/>
      <c r="K816" s="62"/>
      <c r="L816" s="62"/>
      <c r="M816" s="62"/>
      <c r="N816" s="62"/>
      <c r="O816" s="62"/>
      <c r="P816" s="62"/>
      <c r="Q816" s="62"/>
      <c r="R816" s="62"/>
      <c r="S816" s="62"/>
      <c r="T816" s="62"/>
      <c r="U816" s="62"/>
      <c r="V816" s="62"/>
      <c r="W816" s="62"/>
      <c r="X816" s="62"/>
      <c r="Y816" s="62"/>
      <c r="Z816" s="62"/>
    </row>
    <row r="817" spans="1:26" ht="14">
      <c r="A817" s="62"/>
      <c r="B817" s="147"/>
      <c r="C817" s="62"/>
      <c r="D817" s="62"/>
      <c r="E817" s="62"/>
      <c r="F817" s="147"/>
      <c r="G817" s="62"/>
      <c r="H817" s="62"/>
      <c r="I817" s="62"/>
      <c r="J817" s="62"/>
      <c r="K817" s="62"/>
      <c r="L817" s="62"/>
      <c r="M817" s="62"/>
      <c r="N817" s="62"/>
      <c r="O817" s="62"/>
      <c r="P817" s="62"/>
      <c r="Q817" s="62"/>
      <c r="R817" s="62"/>
      <c r="S817" s="62"/>
      <c r="T817" s="62"/>
      <c r="U817" s="62"/>
      <c r="V817" s="62"/>
      <c r="W817" s="62"/>
      <c r="X817" s="62"/>
      <c r="Y817" s="62"/>
      <c r="Z817" s="62"/>
    </row>
    <row r="818" spans="1:26" ht="14">
      <c r="A818" s="62"/>
      <c r="B818" s="147"/>
      <c r="C818" s="62"/>
      <c r="D818" s="62"/>
      <c r="E818" s="62"/>
      <c r="F818" s="147"/>
      <c r="G818" s="62"/>
      <c r="H818" s="62"/>
      <c r="I818" s="62"/>
      <c r="J818" s="62"/>
      <c r="K818" s="62"/>
      <c r="L818" s="62"/>
      <c r="M818" s="62"/>
      <c r="N818" s="62"/>
      <c r="O818" s="62"/>
      <c r="P818" s="62"/>
      <c r="Q818" s="62"/>
      <c r="R818" s="62"/>
      <c r="S818" s="62"/>
      <c r="T818" s="62"/>
      <c r="U818" s="62"/>
      <c r="V818" s="62"/>
      <c r="W818" s="62"/>
      <c r="X818" s="62"/>
      <c r="Y818" s="62"/>
      <c r="Z818" s="62"/>
    </row>
    <row r="819" spans="1:26" ht="14">
      <c r="A819" s="62"/>
      <c r="B819" s="147"/>
      <c r="C819" s="62"/>
      <c r="D819" s="62"/>
      <c r="E819" s="62"/>
      <c r="F819" s="147"/>
      <c r="G819" s="62"/>
      <c r="H819" s="62"/>
      <c r="I819" s="62"/>
      <c r="J819" s="62"/>
      <c r="K819" s="62"/>
      <c r="L819" s="62"/>
      <c r="M819" s="62"/>
      <c r="N819" s="62"/>
      <c r="O819" s="62"/>
      <c r="P819" s="62"/>
      <c r="Q819" s="62"/>
      <c r="R819" s="62"/>
      <c r="S819" s="62"/>
      <c r="T819" s="62"/>
      <c r="U819" s="62"/>
      <c r="V819" s="62"/>
      <c r="W819" s="62"/>
      <c r="X819" s="62"/>
      <c r="Y819" s="62"/>
      <c r="Z819" s="62"/>
    </row>
    <row r="820" spans="1:26" ht="14">
      <c r="A820" s="62"/>
      <c r="B820" s="147"/>
      <c r="C820" s="62"/>
      <c r="D820" s="62"/>
      <c r="E820" s="62"/>
      <c r="F820" s="147"/>
      <c r="G820" s="62"/>
      <c r="H820" s="62"/>
      <c r="I820" s="62"/>
      <c r="J820" s="62"/>
      <c r="K820" s="62"/>
      <c r="L820" s="62"/>
      <c r="M820" s="62"/>
      <c r="N820" s="62"/>
      <c r="O820" s="62"/>
      <c r="P820" s="62"/>
      <c r="Q820" s="62"/>
      <c r="R820" s="62"/>
      <c r="S820" s="62"/>
      <c r="T820" s="62"/>
      <c r="U820" s="62"/>
      <c r="V820" s="62"/>
      <c r="W820" s="62"/>
      <c r="X820" s="62"/>
      <c r="Y820" s="62"/>
      <c r="Z820" s="62"/>
    </row>
    <row r="821" spans="1:26" ht="14">
      <c r="A821" s="62"/>
      <c r="B821" s="147"/>
      <c r="C821" s="62"/>
      <c r="D821" s="62"/>
      <c r="E821" s="62"/>
      <c r="F821" s="147"/>
      <c r="G821" s="62"/>
      <c r="H821" s="62"/>
      <c r="I821" s="62"/>
      <c r="J821" s="62"/>
      <c r="K821" s="62"/>
      <c r="L821" s="62"/>
      <c r="M821" s="62"/>
      <c r="N821" s="62"/>
      <c r="O821" s="62"/>
      <c r="P821" s="62"/>
      <c r="Q821" s="62"/>
      <c r="R821" s="62"/>
      <c r="S821" s="62"/>
      <c r="T821" s="62"/>
      <c r="U821" s="62"/>
      <c r="V821" s="62"/>
      <c r="W821" s="62"/>
      <c r="X821" s="62"/>
      <c r="Y821" s="62"/>
      <c r="Z821" s="62"/>
    </row>
    <row r="822" spans="1:26" ht="14">
      <c r="A822" s="62"/>
      <c r="B822" s="147"/>
      <c r="C822" s="62"/>
      <c r="D822" s="62"/>
      <c r="E822" s="62"/>
      <c r="F822" s="147"/>
      <c r="G822" s="62"/>
      <c r="H822" s="62"/>
      <c r="I822" s="62"/>
      <c r="J822" s="62"/>
      <c r="K822" s="62"/>
      <c r="L822" s="62"/>
      <c r="M822" s="62"/>
      <c r="N822" s="62"/>
      <c r="O822" s="62"/>
      <c r="P822" s="62"/>
      <c r="Q822" s="62"/>
      <c r="R822" s="62"/>
      <c r="S822" s="62"/>
      <c r="T822" s="62"/>
      <c r="U822" s="62"/>
      <c r="V822" s="62"/>
      <c r="W822" s="62"/>
      <c r="X822" s="62"/>
      <c r="Y822" s="62"/>
      <c r="Z822" s="62"/>
    </row>
    <row r="823" spans="1:26" ht="14">
      <c r="A823" s="62"/>
      <c r="B823" s="147"/>
      <c r="C823" s="62"/>
      <c r="D823" s="62"/>
      <c r="E823" s="62"/>
      <c r="F823" s="147"/>
      <c r="G823" s="62"/>
      <c r="H823" s="62"/>
      <c r="I823" s="62"/>
      <c r="J823" s="62"/>
      <c r="K823" s="62"/>
      <c r="L823" s="62"/>
      <c r="M823" s="62"/>
      <c r="N823" s="62"/>
      <c r="O823" s="62"/>
      <c r="P823" s="62"/>
      <c r="Q823" s="62"/>
      <c r="R823" s="62"/>
      <c r="S823" s="62"/>
      <c r="T823" s="62"/>
      <c r="U823" s="62"/>
      <c r="V823" s="62"/>
      <c r="W823" s="62"/>
      <c r="X823" s="62"/>
      <c r="Y823" s="62"/>
      <c r="Z823" s="62"/>
    </row>
    <row r="824" spans="1:26" ht="14">
      <c r="A824" s="62"/>
      <c r="B824" s="147"/>
      <c r="C824" s="62"/>
      <c r="D824" s="62"/>
      <c r="E824" s="62"/>
      <c r="F824" s="147"/>
      <c r="G824" s="62"/>
      <c r="H824" s="62"/>
      <c r="I824" s="62"/>
      <c r="J824" s="62"/>
      <c r="K824" s="62"/>
      <c r="L824" s="62"/>
      <c r="M824" s="62"/>
      <c r="N824" s="62"/>
      <c r="O824" s="62"/>
      <c r="P824" s="62"/>
      <c r="Q824" s="62"/>
      <c r="R824" s="62"/>
      <c r="S824" s="62"/>
      <c r="T824" s="62"/>
      <c r="U824" s="62"/>
      <c r="V824" s="62"/>
      <c r="W824" s="62"/>
      <c r="X824" s="62"/>
      <c r="Y824" s="62"/>
      <c r="Z824" s="62"/>
    </row>
    <row r="825" spans="1:26" ht="14">
      <c r="A825" s="62"/>
      <c r="B825" s="147"/>
      <c r="C825" s="62"/>
      <c r="D825" s="62"/>
      <c r="E825" s="62"/>
      <c r="F825" s="147"/>
      <c r="G825" s="62"/>
      <c r="H825" s="62"/>
      <c r="I825" s="62"/>
      <c r="J825" s="62"/>
      <c r="K825" s="62"/>
      <c r="L825" s="62"/>
      <c r="M825" s="62"/>
      <c r="N825" s="62"/>
      <c r="O825" s="62"/>
      <c r="P825" s="62"/>
      <c r="Q825" s="62"/>
      <c r="R825" s="62"/>
      <c r="S825" s="62"/>
      <c r="T825" s="62"/>
      <c r="U825" s="62"/>
      <c r="V825" s="62"/>
      <c r="W825" s="62"/>
      <c r="X825" s="62"/>
      <c r="Y825" s="62"/>
      <c r="Z825" s="62"/>
    </row>
    <row r="826" spans="1:26" ht="14">
      <c r="A826" s="62"/>
      <c r="B826" s="147"/>
      <c r="C826" s="62"/>
      <c r="D826" s="62"/>
      <c r="E826" s="62"/>
      <c r="F826" s="147"/>
      <c r="G826" s="62"/>
      <c r="H826" s="62"/>
      <c r="I826" s="62"/>
      <c r="J826" s="62"/>
      <c r="K826" s="62"/>
      <c r="L826" s="62"/>
      <c r="M826" s="62"/>
      <c r="N826" s="62"/>
      <c r="O826" s="62"/>
      <c r="P826" s="62"/>
      <c r="Q826" s="62"/>
      <c r="R826" s="62"/>
      <c r="S826" s="62"/>
      <c r="T826" s="62"/>
      <c r="U826" s="62"/>
      <c r="V826" s="62"/>
      <c r="W826" s="62"/>
      <c r="X826" s="62"/>
      <c r="Y826" s="62"/>
      <c r="Z826" s="62"/>
    </row>
    <row r="827" spans="1:26" ht="14">
      <c r="A827" s="62"/>
      <c r="B827" s="147"/>
      <c r="C827" s="62"/>
      <c r="D827" s="62"/>
      <c r="E827" s="62"/>
      <c r="F827" s="147"/>
      <c r="G827" s="62"/>
      <c r="H827" s="62"/>
      <c r="I827" s="62"/>
      <c r="J827" s="62"/>
      <c r="K827" s="62"/>
      <c r="L827" s="62"/>
      <c r="M827" s="62"/>
      <c r="N827" s="62"/>
      <c r="O827" s="62"/>
      <c r="P827" s="62"/>
      <c r="Q827" s="62"/>
      <c r="R827" s="62"/>
      <c r="S827" s="62"/>
      <c r="T827" s="62"/>
      <c r="U827" s="62"/>
      <c r="V827" s="62"/>
      <c r="W827" s="62"/>
      <c r="X827" s="62"/>
      <c r="Y827" s="62"/>
      <c r="Z827" s="62"/>
    </row>
    <row r="828" spans="1:26" ht="14">
      <c r="A828" s="62"/>
      <c r="B828" s="147"/>
      <c r="C828" s="62"/>
      <c r="D828" s="62"/>
      <c r="E828" s="62"/>
      <c r="F828" s="147"/>
      <c r="G828" s="62"/>
      <c r="H828" s="62"/>
      <c r="I828" s="62"/>
      <c r="J828" s="62"/>
      <c r="K828" s="62"/>
      <c r="L828" s="62"/>
      <c r="M828" s="62"/>
      <c r="N828" s="62"/>
      <c r="O828" s="62"/>
      <c r="P828" s="62"/>
      <c r="Q828" s="62"/>
      <c r="R828" s="62"/>
      <c r="S828" s="62"/>
      <c r="T828" s="62"/>
      <c r="U828" s="62"/>
      <c r="V828" s="62"/>
      <c r="W828" s="62"/>
      <c r="X828" s="62"/>
      <c r="Y828" s="62"/>
      <c r="Z828" s="62"/>
    </row>
    <row r="829" spans="1:26" ht="14">
      <c r="A829" s="62"/>
      <c r="B829" s="147"/>
      <c r="C829" s="62"/>
      <c r="D829" s="62"/>
      <c r="E829" s="62"/>
      <c r="F829" s="147"/>
      <c r="G829" s="62"/>
      <c r="H829" s="62"/>
      <c r="I829" s="62"/>
      <c r="J829" s="62"/>
      <c r="K829" s="62"/>
      <c r="L829" s="62"/>
      <c r="M829" s="62"/>
      <c r="N829" s="62"/>
      <c r="O829" s="62"/>
      <c r="P829" s="62"/>
      <c r="Q829" s="62"/>
      <c r="R829" s="62"/>
      <c r="S829" s="62"/>
      <c r="T829" s="62"/>
      <c r="U829" s="62"/>
      <c r="V829" s="62"/>
      <c r="W829" s="62"/>
      <c r="X829" s="62"/>
      <c r="Y829" s="62"/>
      <c r="Z829" s="62"/>
    </row>
    <row r="830" spans="1:26" ht="14">
      <c r="A830" s="62"/>
      <c r="B830" s="147"/>
      <c r="C830" s="62"/>
      <c r="D830" s="62"/>
      <c r="E830" s="62"/>
      <c r="F830" s="147"/>
      <c r="G830" s="62"/>
      <c r="H830" s="62"/>
      <c r="I830" s="62"/>
      <c r="J830" s="62"/>
      <c r="K830" s="62"/>
      <c r="L830" s="62"/>
      <c r="M830" s="62"/>
      <c r="N830" s="62"/>
      <c r="O830" s="62"/>
      <c r="P830" s="62"/>
      <c r="Q830" s="62"/>
      <c r="R830" s="62"/>
      <c r="S830" s="62"/>
      <c r="T830" s="62"/>
      <c r="U830" s="62"/>
      <c r="V830" s="62"/>
      <c r="W830" s="62"/>
      <c r="X830" s="62"/>
      <c r="Y830" s="62"/>
      <c r="Z830" s="62"/>
    </row>
    <row r="831" spans="1:26" ht="14">
      <c r="A831" s="62"/>
      <c r="B831" s="147"/>
      <c r="C831" s="62"/>
      <c r="D831" s="62"/>
      <c r="E831" s="62"/>
      <c r="F831" s="147"/>
      <c r="G831" s="62"/>
      <c r="H831" s="62"/>
      <c r="I831" s="62"/>
      <c r="J831" s="62"/>
      <c r="K831" s="62"/>
      <c r="L831" s="62"/>
      <c r="M831" s="62"/>
      <c r="N831" s="62"/>
      <c r="O831" s="62"/>
      <c r="P831" s="62"/>
      <c r="Q831" s="62"/>
      <c r="R831" s="62"/>
      <c r="S831" s="62"/>
      <c r="T831" s="62"/>
      <c r="U831" s="62"/>
      <c r="V831" s="62"/>
      <c r="W831" s="62"/>
      <c r="X831" s="62"/>
      <c r="Y831" s="62"/>
      <c r="Z831" s="62"/>
    </row>
    <row r="832" spans="1:26" ht="14">
      <c r="A832" s="62"/>
      <c r="B832" s="147"/>
      <c r="C832" s="62"/>
      <c r="D832" s="62"/>
      <c r="E832" s="62"/>
      <c r="F832" s="147"/>
      <c r="G832" s="62"/>
      <c r="H832" s="62"/>
      <c r="I832" s="62"/>
      <c r="J832" s="62"/>
      <c r="K832" s="62"/>
      <c r="L832" s="62"/>
      <c r="M832" s="62"/>
      <c r="N832" s="62"/>
      <c r="O832" s="62"/>
      <c r="P832" s="62"/>
      <c r="Q832" s="62"/>
      <c r="R832" s="62"/>
      <c r="S832" s="62"/>
      <c r="T832" s="62"/>
      <c r="U832" s="62"/>
      <c r="V832" s="62"/>
      <c r="W832" s="62"/>
      <c r="X832" s="62"/>
      <c r="Y832" s="62"/>
      <c r="Z832" s="62"/>
    </row>
    <row r="833" spans="1:26" ht="14">
      <c r="A833" s="62"/>
      <c r="B833" s="147"/>
      <c r="C833" s="62"/>
      <c r="D833" s="62"/>
      <c r="E833" s="62"/>
      <c r="F833" s="147"/>
      <c r="G833" s="62"/>
      <c r="H833" s="62"/>
      <c r="I833" s="62"/>
      <c r="J833" s="62"/>
      <c r="K833" s="62"/>
      <c r="L833" s="62"/>
      <c r="M833" s="62"/>
      <c r="N833" s="62"/>
      <c r="O833" s="62"/>
      <c r="P833" s="62"/>
      <c r="Q833" s="62"/>
      <c r="R833" s="62"/>
      <c r="S833" s="62"/>
      <c r="T833" s="62"/>
      <c r="U833" s="62"/>
      <c r="V833" s="62"/>
      <c r="W833" s="62"/>
      <c r="X833" s="62"/>
      <c r="Y833" s="62"/>
      <c r="Z833" s="62"/>
    </row>
    <row r="834" spans="1:26" ht="14">
      <c r="A834" s="62"/>
      <c r="B834" s="147"/>
      <c r="C834" s="62"/>
      <c r="D834" s="62"/>
      <c r="E834" s="62"/>
      <c r="F834" s="147"/>
      <c r="G834" s="62"/>
      <c r="H834" s="62"/>
      <c r="I834" s="62"/>
      <c r="J834" s="62"/>
      <c r="K834" s="62"/>
      <c r="L834" s="62"/>
      <c r="M834" s="62"/>
      <c r="N834" s="62"/>
      <c r="O834" s="62"/>
      <c r="P834" s="62"/>
      <c r="Q834" s="62"/>
      <c r="R834" s="62"/>
      <c r="S834" s="62"/>
      <c r="T834" s="62"/>
      <c r="U834" s="62"/>
      <c r="V834" s="62"/>
      <c r="W834" s="62"/>
      <c r="X834" s="62"/>
      <c r="Y834" s="62"/>
      <c r="Z834" s="62"/>
    </row>
    <row r="835" spans="1:26" ht="14">
      <c r="A835" s="62"/>
      <c r="B835" s="147"/>
      <c r="C835" s="62"/>
      <c r="D835" s="62"/>
      <c r="E835" s="62"/>
      <c r="F835" s="147"/>
      <c r="G835" s="62"/>
      <c r="H835" s="62"/>
      <c r="I835" s="62"/>
      <c r="J835" s="62"/>
      <c r="K835" s="62"/>
      <c r="L835" s="62"/>
      <c r="M835" s="62"/>
      <c r="N835" s="62"/>
      <c r="O835" s="62"/>
      <c r="P835" s="62"/>
      <c r="Q835" s="62"/>
      <c r="R835" s="62"/>
      <c r="S835" s="62"/>
      <c r="T835" s="62"/>
      <c r="U835" s="62"/>
      <c r="V835" s="62"/>
      <c r="W835" s="62"/>
      <c r="X835" s="62"/>
      <c r="Y835" s="62"/>
      <c r="Z835" s="62"/>
    </row>
    <row r="836" spans="1:26" ht="14">
      <c r="A836" s="62"/>
      <c r="B836" s="147"/>
      <c r="C836" s="62"/>
      <c r="D836" s="62"/>
      <c r="E836" s="62"/>
      <c r="F836" s="147"/>
      <c r="G836" s="62"/>
      <c r="H836" s="62"/>
      <c r="I836" s="62"/>
      <c r="J836" s="62"/>
      <c r="K836" s="62"/>
      <c r="L836" s="62"/>
      <c r="M836" s="62"/>
      <c r="N836" s="62"/>
      <c r="O836" s="62"/>
      <c r="P836" s="62"/>
      <c r="Q836" s="62"/>
      <c r="R836" s="62"/>
      <c r="S836" s="62"/>
      <c r="T836" s="62"/>
      <c r="U836" s="62"/>
      <c r="V836" s="62"/>
      <c r="W836" s="62"/>
      <c r="X836" s="62"/>
      <c r="Y836" s="62"/>
      <c r="Z836" s="62"/>
    </row>
    <row r="837" spans="1:26" ht="14">
      <c r="A837" s="62"/>
      <c r="B837" s="147"/>
      <c r="C837" s="62"/>
      <c r="D837" s="62"/>
      <c r="E837" s="62"/>
      <c r="F837" s="147"/>
      <c r="G837" s="62"/>
      <c r="H837" s="62"/>
      <c r="I837" s="62"/>
      <c r="J837" s="62"/>
      <c r="K837" s="62"/>
      <c r="L837" s="62"/>
      <c r="M837" s="62"/>
      <c r="N837" s="62"/>
      <c r="O837" s="62"/>
      <c r="P837" s="62"/>
      <c r="Q837" s="62"/>
      <c r="R837" s="62"/>
      <c r="S837" s="62"/>
      <c r="T837" s="62"/>
      <c r="U837" s="62"/>
      <c r="V837" s="62"/>
      <c r="W837" s="62"/>
      <c r="X837" s="62"/>
      <c r="Y837" s="62"/>
      <c r="Z837" s="62"/>
    </row>
    <row r="838" spans="1:26" ht="14">
      <c r="A838" s="62"/>
      <c r="B838" s="147"/>
      <c r="C838" s="62"/>
      <c r="D838" s="62"/>
      <c r="E838" s="62"/>
      <c r="F838" s="147"/>
      <c r="G838" s="62"/>
      <c r="H838" s="62"/>
      <c r="I838" s="62"/>
      <c r="J838" s="62"/>
      <c r="K838" s="62"/>
      <c r="L838" s="62"/>
      <c r="M838" s="62"/>
      <c r="N838" s="62"/>
      <c r="O838" s="62"/>
      <c r="P838" s="62"/>
      <c r="Q838" s="62"/>
      <c r="R838" s="62"/>
      <c r="S838" s="62"/>
      <c r="T838" s="62"/>
      <c r="U838" s="62"/>
      <c r="V838" s="62"/>
      <c r="W838" s="62"/>
      <c r="X838" s="62"/>
      <c r="Y838" s="62"/>
      <c r="Z838" s="62"/>
    </row>
    <row r="839" spans="1:26" ht="14">
      <c r="A839" s="62"/>
      <c r="B839" s="147"/>
      <c r="C839" s="62"/>
      <c r="D839" s="62"/>
      <c r="E839" s="62"/>
      <c r="F839" s="147"/>
      <c r="G839" s="62"/>
      <c r="H839" s="62"/>
      <c r="I839" s="62"/>
      <c r="J839" s="62"/>
      <c r="K839" s="62"/>
      <c r="L839" s="62"/>
      <c r="M839" s="62"/>
      <c r="N839" s="62"/>
      <c r="O839" s="62"/>
      <c r="P839" s="62"/>
      <c r="Q839" s="62"/>
      <c r="R839" s="62"/>
      <c r="S839" s="62"/>
      <c r="T839" s="62"/>
      <c r="U839" s="62"/>
      <c r="V839" s="62"/>
      <c r="W839" s="62"/>
      <c r="X839" s="62"/>
      <c r="Y839" s="62"/>
      <c r="Z839" s="62"/>
    </row>
    <row r="840" spans="1:26" ht="14">
      <c r="A840" s="62"/>
      <c r="B840" s="147"/>
      <c r="C840" s="62"/>
      <c r="D840" s="62"/>
      <c r="E840" s="62"/>
      <c r="F840" s="147"/>
      <c r="G840" s="62"/>
      <c r="H840" s="62"/>
      <c r="I840" s="62"/>
      <c r="J840" s="62"/>
      <c r="K840" s="62"/>
      <c r="L840" s="62"/>
      <c r="M840" s="62"/>
      <c r="N840" s="62"/>
      <c r="O840" s="62"/>
      <c r="P840" s="62"/>
      <c r="Q840" s="62"/>
      <c r="R840" s="62"/>
      <c r="S840" s="62"/>
      <c r="T840" s="62"/>
      <c r="U840" s="62"/>
      <c r="V840" s="62"/>
      <c r="W840" s="62"/>
      <c r="X840" s="62"/>
      <c r="Y840" s="62"/>
      <c r="Z840" s="62"/>
    </row>
    <row r="841" spans="1:26" ht="14">
      <c r="A841" s="62"/>
      <c r="B841" s="147"/>
      <c r="C841" s="62"/>
      <c r="D841" s="62"/>
      <c r="E841" s="62"/>
      <c r="F841" s="147"/>
      <c r="G841" s="62"/>
      <c r="H841" s="62"/>
      <c r="I841" s="62"/>
      <c r="J841" s="62"/>
      <c r="K841" s="62"/>
      <c r="L841" s="62"/>
      <c r="M841" s="62"/>
      <c r="N841" s="62"/>
      <c r="O841" s="62"/>
      <c r="P841" s="62"/>
      <c r="Q841" s="62"/>
      <c r="R841" s="62"/>
      <c r="S841" s="62"/>
      <c r="T841" s="62"/>
      <c r="U841" s="62"/>
      <c r="V841" s="62"/>
      <c r="W841" s="62"/>
      <c r="X841" s="62"/>
      <c r="Y841" s="62"/>
      <c r="Z841" s="62"/>
    </row>
    <row r="842" spans="1:26" ht="14">
      <c r="A842" s="62"/>
      <c r="B842" s="147"/>
      <c r="C842" s="62"/>
      <c r="D842" s="62"/>
      <c r="E842" s="62"/>
      <c r="F842" s="147"/>
      <c r="G842" s="62"/>
      <c r="H842" s="62"/>
      <c r="I842" s="62"/>
      <c r="J842" s="62"/>
      <c r="K842" s="62"/>
      <c r="L842" s="62"/>
      <c r="M842" s="62"/>
      <c r="N842" s="62"/>
      <c r="O842" s="62"/>
      <c r="P842" s="62"/>
      <c r="Q842" s="62"/>
      <c r="R842" s="62"/>
      <c r="S842" s="62"/>
      <c r="T842" s="62"/>
      <c r="U842" s="62"/>
      <c r="V842" s="62"/>
      <c r="W842" s="62"/>
      <c r="X842" s="62"/>
      <c r="Y842" s="62"/>
      <c r="Z842" s="62"/>
    </row>
    <row r="843" spans="1:26" ht="14">
      <c r="A843" s="62"/>
      <c r="B843" s="147"/>
      <c r="C843" s="62"/>
      <c r="D843" s="62"/>
      <c r="E843" s="62"/>
      <c r="F843" s="147"/>
      <c r="G843" s="62"/>
      <c r="H843" s="62"/>
      <c r="I843" s="62"/>
      <c r="J843" s="62"/>
      <c r="K843" s="62"/>
      <c r="L843" s="62"/>
      <c r="M843" s="62"/>
      <c r="N843" s="62"/>
      <c r="O843" s="62"/>
      <c r="P843" s="62"/>
      <c r="Q843" s="62"/>
      <c r="R843" s="62"/>
      <c r="S843" s="62"/>
      <c r="T843" s="62"/>
      <c r="U843" s="62"/>
      <c r="V843" s="62"/>
      <c r="W843" s="62"/>
      <c r="X843" s="62"/>
      <c r="Y843" s="62"/>
      <c r="Z843" s="62"/>
    </row>
    <row r="844" spans="1:26" ht="14">
      <c r="A844" s="62"/>
      <c r="B844" s="147"/>
      <c r="C844" s="62"/>
      <c r="D844" s="62"/>
      <c r="E844" s="62"/>
      <c r="F844" s="147"/>
      <c r="G844" s="62"/>
      <c r="H844" s="62"/>
      <c r="I844" s="62"/>
      <c r="J844" s="62"/>
      <c r="K844" s="62"/>
      <c r="L844" s="62"/>
      <c r="M844" s="62"/>
      <c r="N844" s="62"/>
      <c r="O844" s="62"/>
      <c r="P844" s="62"/>
      <c r="Q844" s="62"/>
      <c r="R844" s="62"/>
      <c r="S844" s="62"/>
      <c r="T844" s="62"/>
      <c r="U844" s="62"/>
      <c r="V844" s="62"/>
      <c r="W844" s="62"/>
      <c r="X844" s="62"/>
      <c r="Y844" s="62"/>
      <c r="Z844" s="62"/>
    </row>
    <row r="845" spans="1:26" ht="14">
      <c r="A845" s="62"/>
      <c r="B845" s="147"/>
      <c r="C845" s="62"/>
      <c r="D845" s="62"/>
      <c r="E845" s="62"/>
      <c r="F845" s="147"/>
      <c r="G845" s="62"/>
      <c r="H845" s="62"/>
      <c r="I845" s="62"/>
      <c r="J845" s="62"/>
      <c r="K845" s="62"/>
      <c r="L845" s="62"/>
      <c r="M845" s="62"/>
      <c r="N845" s="62"/>
      <c r="O845" s="62"/>
      <c r="P845" s="62"/>
      <c r="Q845" s="62"/>
      <c r="R845" s="62"/>
      <c r="S845" s="62"/>
      <c r="T845" s="62"/>
      <c r="U845" s="62"/>
      <c r="V845" s="62"/>
      <c r="W845" s="62"/>
      <c r="X845" s="62"/>
      <c r="Y845" s="62"/>
      <c r="Z845" s="62"/>
    </row>
    <row r="846" spans="1:26" ht="14">
      <c r="A846" s="62"/>
      <c r="B846" s="147"/>
      <c r="C846" s="62"/>
      <c r="D846" s="62"/>
      <c r="E846" s="62"/>
      <c r="F846" s="147"/>
      <c r="G846" s="62"/>
      <c r="H846" s="62"/>
      <c r="I846" s="62"/>
      <c r="J846" s="62"/>
      <c r="K846" s="62"/>
      <c r="L846" s="62"/>
      <c r="M846" s="62"/>
      <c r="N846" s="62"/>
      <c r="O846" s="62"/>
      <c r="P846" s="62"/>
      <c r="Q846" s="62"/>
      <c r="R846" s="62"/>
      <c r="S846" s="62"/>
      <c r="T846" s="62"/>
      <c r="U846" s="62"/>
      <c r="V846" s="62"/>
      <c r="W846" s="62"/>
      <c r="X846" s="62"/>
      <c r="Y846" s="62"/>
      <c r="Z846" s="62"/>
    </row>
    <row r="847" spans="1:26" ht="14">
      <c r="A847" s="62"/>
      <c r="B847" s="147"/>
      <c r="C847" s="62"/>
      <c r="D847" s="62"/>
      <c r="E847" s="62"/>
      <c r="F847" s="147"/>
      <c r="G847" s="62"/>
      <c r="H847" s="62"/>
      <c r="I847" s="62"/>
      <c r="J847" s="62"/>
      <c r="K847" s="62"/>
      <c r="L847" s="62"/>
      <c r="M847" s="62"/>
      <c r="N847" s="62"/>
      <c r="O847" s="62"/>
      <c r="P847" s="62"/>
      <c r="Q847" s="62"/>
      <c r="R847" s="62"/>
      <c r="S847" s="62"/>
      <c r="T847" s="62"/>
      <c r="U847" s="62"/>
      <c r="V847" s="62"/>
      <c r="W847" s="62"/>
      <c r="X847" s="62"/>
      <c r="Y847" s="62"/>
      <c r="Z847" s="62"/>
    </row>
    <row r="848" spans="1:26" ht="14">
      <c r="A848" s="62"/>
      <c r="B848" s="147"/>
      <c r="C848" s="62"/>
      <c r="D848" s="62"/>
      <c r="E848" s="62"/>
      <c r="F848" s="147"/>
      <c r="G848" s="62"/>
      <c r="H848" s="62"/>
      <c r="I848" s="62"/>
      <c r="J848" s="62"/>
      <c r="K848" s="62"/>
      <c r="L848" s="62"/>
      <c r="M848" s="62"/>
      <c r="N848" s="62"/>
      <c r="O848" s="62"/>
      <c r="P848" s="62"/>
      <c r="Q848" s="62"/>
      <c r="R848" s="62"/>
      <c r="S848" s="62"/>
      <c r="T848" s="62"/>
      <c r="U848" s="62"/>
      <c r="V848" s="62"/>
      <c r="W848" s="62"/>
      <c r="X848" s="62"/>
      <c r="Y848" s="62"/>
      <c r="Z848" s="62"/>
    </row>
    <row r="849" spans="1:26" ht="14">
      <c r="A849" s="62"/>
      <c r="B849" s="147"/>
      <c r="C849" s="62"/>
      <c r="D849" s="62"/>
      <c r="E849" s="62"/>
      <c r="F849" s="147"/>
      <c r="G849" s="62"/>
      <c r="H849" s="62"/>
      <c r="I849" s="62"/>
      <c r="J849" s="62"/>
      <c r="K849" s="62"/>
      <c r="L849" s="62"/>
      <c r="M849" s="62"/>
      <c r="N849" s="62"/>
      <c r="O849" s="62"/>
      <c r="P849" s="62"/>
      <c r="Q849" s="62"/>
      <c r="R849" s="62"/>
      <c r="S849" s="62"/>
      <c r="T849" s="62"/>
      <c r="U849" s="62"/>
      <c r="V849" s="62"/>
      <c r="W849" s="62"/>
      <c r="X849" s="62"/>
      <c r="Y849" s="62"/>
      <c r="Z849" s="62"/>
    </row>
    <row r="850" spans="1:26" ht="14">
      <c r="A850" s="62"/>
      <c r="B850" s="147"/>
      <c r="C850" s="62"/>
      <c r="D850" s="62"/>
      <c r="E850" s="62"/>
      <c r="F850" s="147"/>
      <c r="G850" s="62"/>
      <c r="H850" s="62"/>
      <c r="I850" s="62"/>
      <c r="J850" s="62"/>
      <c r="K850" s="62"/>
      <c r="L850" s="62"/>
      <c r="M850" s="62"/>
      <c r="N850" s="62"/>
      <c r="O850" s="62"/>
      <c r="P850" s="62"/>
      <c r="Q850" s="62"/>
      <c r="R850" s="62"/>
      <c r="S850" s="62"/>
      <c r="T850" s="62"/>
      <c r="U850" s="62"/>
      <c r="V850" s="62"/>
      <c r="W850" s="62"/>
      <c r="X850" s="62"/>
      <c r="Y850" s="62"/>
      <c r="Z850" s="62"/>
    </row>
    <row r="851" spans="1:26" ht="14">
      <c r="A851" s="62"/>
      <c r="B851" s="147"/>
      <c r="C851" s="62"/>
      <c r="D851" s="62"/>
      <c r="E851" s="62"/>
      <c r="F851" s="147"/>
      <c r="G851" s="62"/>
      <c r="H851" s="62"/>
      <c r="I851" s="62"/>
      <c r="J851" s="62"/>
      <c r="K851" s="62"/>
      <c r="L851" s="62"/>
      <c r="M851" s="62"/>
      <c r="N851" s="62"/>
      <c r="O851" s="62"/>
      <c r="P851" s="62"/>
      <c r="Q851" s="62"/>
      <c r="R851" s="62"/>
      <c r="S851" s="62"/>
      <c r="T851" s="62"/>
      <c r="U851" s="62"/>
      <c r="V851" s="62"/>
      <c r="W851" s="62"/>
      <c r="X851" s="62"/>
      <c r="Y851" s="62"/>
      <c r="Z851" s="62"/>
    </row>
    <row r="852" spans="1:26" ht="14">
      <c r="A852" s="62"/>
      <c r="B852" s="147"/>
      <c r="C852" s="62"/>
      <c r="D852" s="62"/>
      <c r="E852" s="62"/>
      <c r="F852" s="147"/>
      <c r="G852" s="62"/>
      <c r="H852" s="62"/>
      <c r="I852" s="62"/>
      <c r="J852" s="62"/>
      <c r="K852" s="62"/>
      <c r="L852" s="62"/>
      <c r="M852" s="62"/>
      <c r="N852" s="62"/>
      <c r="O852" s="62"/>
      <c r="P852" s="62"/>
      <c r="Q852" s="62"/>
      <c r="R852" s="62"/>
      <c r="S852" s="62"/>
      <c r="T852" s="62"/>
      <c r="U852" s="62"/>
      <c r="V852" s="62"/>
      <c r="W852" s="62"/>
      <c r="X852" s="62"/>
      <c r="Y852" s="62"/>
      <c r="Z852" s="62"/>
    </row>
    <row r="853" spans="1:26" ht="14">
      <c r="A853" s="62"/>
      <c r="B853" s="147"/>
      <c r="C853" s="62"/>
      <c r="D853" s="62"/>
      <c r="E853" s="62"/>
      <c r="F853" s="147"/>
      <c r="G853" s="62"/>
      <c r="H853" s="62"/>
      <c r="I853" s="62"/>
      <c r="J853" s="62"/>
      <c r="K853" s="62"/>
      <c r="L853" s="62"/>
      <c r="M853" s="62"/>
      <c r="N853" s="62"/>
      <c r="O853" s="62"/>
      <c r="P853" s="62"/>
      <c r="Q853" s="62"/>
      <c r="R853" s="62"/>
      <c r="S853" s="62"/>
      <c r="T853" s="62"/>
      <c r="U853" s="62"/>
      <c r="V853" s="62"/>
      <c r="W853" s="62"/>
      <c r="X853" s="62"/>
      <c r="Y853" s="62"/>
      <c r="Z853" s="62"/>
    </row>
    <row r="854" spans="1:26" ht="14">
      <c r="A854" s="62"/>
      <c r="B854" s="147"/>
      <c r="C854" s="62"/>
      <c r="D854" s="62"/>
      <c r="E854" s="62"/>
      <c r="F854" s="147"/>
      <c r="G854" s="62"/>
      <c r="H854" s="62"/>
      <c r="I854" s="62"/>
      <c r="J854" s="62"/>
      <c r="K854" s="62"/>
      <c r="L854" s="62"/>
      <c r="M854" s="62"/>
      <c r="N854" s="62"/>
      <c r="O854" s="62"/>
      <c r="P854" s="62"/>
      <c r="Q854" s="62"/>
      <c r="R854" s="62"/>
      <c r="S854" s="62"/>
      <c r="T854" s="62"/>
      <c r="U854" s="62"/>
      <c r="V854" s="62"/>
      <c r="W854" s="62"/>
      <c r="X854" s="62"/>
      <c r="Y854" s="62"/>
      <c r="Z854" s="62"/>
    </row>
    <row r="855" spans="1:26" ht="14">
      <c r="A855" s="62"/>
      <c r="B855" s="147"/>
      <c r="C855" s="62"/>
      <c r="D855" s="62"/>
      <c r="E855" s="62"/>
      <c r="F855" s="147"/>
      <c r="G855" s="62"/>
      <c r="H855" s="62"/>
      <c r="I855" s="62"/>
      <c r="J855" s="62"/>
      <c r="K855" s="62"/>
      <c r="L855" s="62"/>
      <c r="M855" s="62"/>
      <c r="N855" s="62"/>
      <c r="O855" s="62"/>
      <c r="P855" s="62"/>
      <c r="Q855" s="62"/>
      <c r="R855" s="62"/>
      <c r="S855" s="62"/>
      <c r="T855" s="62"/>
      <c r="U855" s="62"/>
      <c r="V855" s="62"/>
      <c r="W855" s="62"/>
      <c r="X855" s="62"/>
      <c r="Y855" s="62"/>
      <c r="Z855" s="62"/>
    </row>
    <row r="856" spans="1:26" ht="14">
      <c r="A856" s="62"/>
      <c r="B856" s="147"/>
      <c r="C856" s="62"/>
      <c r="D856" s="62"/>
      <c r="E856" s="62"/>
      <c r="F856" s="147"/>
      <c r="G856" s="62"/>
      <c r="H856" s="62"/>
      <c r="I856" s="62"/>
      <c r="J856" s="62"/>
      <c r="K856" s="62"/>
      <c r="L856" s="62"/>
      <c r="M856" s="62"/>
      <c r="N856" s="62"/>
      <c r="O856" s="62"/>
      <c r="P856" s="62"/>
      <c r="Q856" s="62"/>
      <c r="R856" s="62"/>
      <c r="S856" s="62"/>
      <c r="T856" s="62"/>
      <c r="U856" s="62"/>
      <c r="V856" s="62"/>
      <c r="W856" s="62"/>
      <c r="X856" s="62"/>
      <c r="Y856" s="62"/>
      <c r="Z856" s="62"/>
    </row>
    <row r="857" spans="1:26" ht="14">
      <c r="A857" s="62"/>
      <c r="B857" s="147"/>
      <c r="C857" s="62"/>
      <c r="D857" s="62"/>
      <c r="E857" s="62"/>
      <c r="F857" s="147"/>
      <c r="G857" s="62"/>
      <c r="H857" s="62"/>
      <c r="I857" s="62"/>
      <c r="J857" s="62"/>
      <c r="K857" s="62"/>
      <c r="L857" s="62"/>
      <c r="M857" s="62"/>
      <c r="N857" s="62"/>
      <c r="O857" s="62"/>
      <c r="P857" s="62"/>
      <c r="Q857" s="62"/>
      <c r="R857" s="62"/>
      <c r="S857" s="62"/>
      <c r="T857" s="62"/>
      <c r="U857" s="62"/>
      <c r="V857" s="62"/>
      <c r="W857" s="62"/>
      <c r="X857" s="62"/>
      <c r="Y857" s="62"/>
      <c r="Z857" s="62"/>
    </row>
    <row r="858" spans="1:26" ht="14">
      <c r="A858" s="62"/>
      <c r="B858" s="147"/>
      <c r="C858" s="62"/>
      <c r="D858" s="62"/>
      <c r="E858" s="62"/>
      <c r="F858" s="147"/>
      <c r="G858" s="62"/>
      <c r="H858" s="62"/>
      <c r="I858" s="62"/>
      <c r="J858" s="62"/>
      <c r="K858" s="62"/>
      <c r="L858" s="62"/>
      <c r="M858" s="62"/>
      <c r="N858" s="62"/>
      <c r="O858" s="62"/>
      <c r="P858" s="62"/>
      <c r="Q858" s="62"/>
      <c r="R858" s="62"/>
      <c r="S858" s="62"/>
      <c r="T858" s="62"/>
      <c r="U858" s="62"/>
      <c r="V858" s="62"/>
      <c r="W858" s="62"/>
      <c r="X858" s="62"/>
      <c r="Y858" s="62"/>
      <c r="Z858" s="62"/>
    </row>
    <row r="859" spans="1:26" ht="14">
      <c r="A859" s="62"/>
      <c r="B859" s="147"/>
      <c r="C859" s="62"/>
      <c r="D859" s="62"/>
      <c r="E859" s="62"/>
      <c r="F859" s="147"/>
      <c r="G859" s="62"/>
      <c r="H859" s="62"/>
      <c r="I859" s="62"/>
      <c r="J859" s="62"/>
      <c r="K859" s="62"/>
      <c r="L859" s="62"/>
      <c r="M859" s="62"/>
      <c r="N859" s="62"/>
      <c r="O859" s="62"/>
      <c r="P859" s="62"/>
      <c r="Q859" s="62"/>
      <c r="R859" s="62"/>
      <c r="S859" s="62"/>
      <c r="T859" s="62"/>
      <c r="U859" s="62"/>
      <c r="V859" s="62"/>
      <c r="W859" s="62"/>
      <c r="X859" s="62"/>
      <c r="Y859" s="62"/>
      <c r="Z859" s="62"/>
    </row>
    <row r="860" spans="1:26" ht="14">
      <c r="A860" s="62"/>
      <c r="B860" s="147"/>
      <c r="C860" s="62"/>
      <c r="D860" s="62"/>
      <c r="E860" s="62"/>
      <c r="F860" s="147"/>
      <c r="G860" s="62"/>
      <c r="H860" s="62"/>
      <c r="I860" s="62"/>
      <c r="J860" s="62"/>
      <c r="K860" s="62"/>
      <c r="L860" s="62"/>
      <c r="M860" s="62"/>
      <c r="N860" s="62"/>
      <c r="O860" s="62"/>
      <c r="P860" s="62"/>
      <c r="Q860" s="62"/>
      <c r="R860" s="62"/>
      <c r="S860" s="62"/>
      <c r="T860" s="62"/>
      <c r="U860" s="62"/>
      <c r="V860" s="62"/>
      <c r="W860" s="62"/>
      <c r="X860" s="62"/>
      <c r="Y860" s="62"/>
      <c r="Z860" s="62"/>
    </row>
    <row r="861" spans="1:26" ht="14">
      <c r="A861" s="62"/>
      <c r="B861" s="147"/>
      <c r="C861" s="62"/>
      <c r="D861" s="62"/>
      <c r="E861" s="62"/>
      <c r="F861" s="147"/>
      <c r="G861" s="62"/>
      <c r="H861" s="62"/>
      <c r="I861" s="62"/>
      <c r="J861" s="62"/>
      <c r="K861" s="62"/>
      <c r="L861" s="62"/>
      <c r="M861" s="62"/>
      <c r="N861" s="62"/>
      <c r="O861" s="62"/>
      <c r="P861" s="62"/>
      <c r="Q861" s="62"/>
      <c r="R861" s="62"/>
      <c r="S861" s="62"/>
      <c r="T861" s="62"/>
      <c r="U861" s="62"/>
      <c r="V861" s="62"/>
      <c r="W861" s="62"/>
      <c r="X861" s="62"/>
      <c r="Y861" s="62"/>
      <c r="Z861" s="62"/>
    </row>
    <row r="862" spans="1:26" ht="14">
      <c r="A862" s="62"/>
      <c r="B862" s="147"/>
      <c r="C862" s="62"/>
      <c r="D862" s="62"/>
      <c r="E862" s="62"/>
      <c r="F862" s="147"/>
      <c r="G862" s="62"/>
      <c r="H862" s="62"/>
      <c r="I862" s="62"/>
      <c r="J862" s="62"/>
      <c r="K862" s="62"/>
      <c r="L862" s="62"/>
      <c r="M862" s="62"/>
      <c r="N862" s="62"/>
      <c r="O862" s="62"/>
      <c r="P862" s="62"/>
      <c r="Q862" s="62"/>
      <c r="R862" s="62"/>
      <c r="S862" s="62"/>
      <c r="T862" s="62"/>
      <c r="U862" s="62"/>
      <c r="V862" s="62"/>
      <c r="W862" s="62"/>
      <c r="X862" s="62"/>
      <c r="Y862" s="62"/>
      <c r="Z862" s="62"/>
    </row>
    <row r="863" spans="1:26" ht="14">
      <c r="A863" s="62"/>
      <c r="B863" s="147"/>
      <c r="C863" s="62"/>
      <c r="D863" s="62"/>
      <c r="E863" s="62"/>
      <c r="F863" s="147"/>
      <c r="G863" s="62"/>
      <c r="H863" s="62"/>
      <c r="I863" s="62"/>
      <c r="J863" s="62"/>
      <c r="K863" s="62"/>
      <c r="L863" s="62"/>
      <c r="M863" s="62"/>
      <c r="N863" s="62"/>
      <c r="O863" s="62"/>
      <c r="P863" s="62"/>
      <c r="Q863" s="62"/>
      <c r="R863" s="62"/>
      <c r="S863" s="62"/>
      <c r="T863" s="62"/>
      <c r="U863" s="62"/>
      <c r="V863" s="62"/>
      <c r="W863" s="62"/>
      <c r="X863" s="62"/>
      <c r="Y863" s="62"/>
      <c r="Z863" s="62"/>
    </row>
    <row r="864" spans="1:26" ht="14">
      <c r="A864" s="62"/>
      <c r="B864" s="147"/>
      <c r="C864" s="62"/>
      <c r="D864" s="62"/>
      <c r="E864" s="62"/>
      <c r="F864" s="147"/>
      <c r="G864" s="62"/>
      <c r="H864" s="62"/>
      <c r="I864" s="62"/>
      <c r="J864" s="62"/>
      <c r="K864" s="62"/>
      <c r="L864" s="62"/>
      <c r="M864" s="62"/>
      <c r="N864" s="62"/>
      <c r="O864" s="62"/>
      <c r="P864" s="62"/>
      <c r="Q864" s="62"/>
      <c r="R864" s="62"/>
      <c r="S864" s="62"/>
      <c r="T864" s="62"/>
      <c r="U864" s="62"/>
      <c r="V864" s="62"/>
      <c r="W864" s="62"/>
      <c r="X864" s="62"/>
      <c r="Y864" s="62"/>
      <c r="Z864" s="62"/>
    </row>
    <row r="865" spans="1:26" ht="14">
      <c r="A865" s="62"/>
      <c r="B865" s="147"/>
      <c r="C865" s="62"/>
      <c r="D865" s="62"/>
      <c r="E865" s="62"/>
      <c r="F865" s="147"/>
      <c r="G865" s="62"/>
      <c r="H865" s="62"/>
      <c r="I865" s="62"/>
      <c r="J865" s="62"/>
      <c r="K865" s="62"/>
      <c r="L865" s="62"/>
      <c r="M865" s="62"/>
      <c r="N865" s="62"/>
      <c r="O865" s="62"/>
      <c r="P865" s="62"/>
      <c r="Q865" s="62"/>
      <c r="R865" s="62"/>
      <c r="S865" s="62"/>
      <c r="T865" s="62"/>
      <c r="U865" s="62"/>
      <c r="V865" s="62"/>
      <c r="W865" s="62"/>
      <c r="X865" s="62"/>
      <c r="Y865" s="62"/>
      <c r="Z865" s="62"/>
    </row>
    <row r="866" spans="1:26" ht="14">
      <c r="A866" s="62"/>
      <c r="B866" s="147"/>
      <c r="C866" s="62"/>
      <c r="D866" s="62"/>
      <c r="E866" s="62"/>
      <c r="F866" s="147"/>
      <c r="G866" s="62"/>
      <c r="H866" s="62"/>
      <c r="I866" s="62"/>
      <c r="J866" s="62"/>
      <c r="K866" s="62"/>
      <c r="L866" s="62"/>
      <c r="M866" s="62"/>
      <c r="N866" s="62"/>
      <c r="O866" s="62"/>
      <c r="P866" s="62"/>
      <c r="Q866" s="62"/>
      <c r="R866" s="62"/>
      <c r="S866" s="62"/>
      <c r="T866" s="62"/>
      <c r="U866" s="62"/>
      <c r="V866" s="62"/>
      <c r="W866" s="62"/>
      <c r="X866" s="62"/>
      <c r="Y866" s="62"/>
      <c r="Z866" s="62"/>
    </row>
    <row r="867" spans="1:26" ht="14">
      <c r="A867" s="62"/>
      <c r="B867" s="147"/>
      <c r="C867" s="62"/>
      <c r="D867" s="62"/>
      <c r="E867" s="62"/>
      <c r="F867" s="147"/>
      <c r="G867" s="62"/>
      <c r="H867" s="62"/>
      <c r="I867" s="62"/>
      <c r="J867" s="62"/>
      <c r="K867" s="62"/>
      <c r="L867" s="62"/>
      <c r="M867" s="62"/>
      <c r="N867" s="62"/>
      <c r="O867" s="62"/>
      <c r="P867" s="62"/>
      <c r="Q867" s="62"/>
      <c r="R867" s="62"/>
      <c r="S867" s="62"/>
      <c r="T867" s="62"/>
      <c r="U867" s="62"/>
      <c r="V867" s="62"/>
      <c r="W867" s="62"/>
      <c r="X867" s="62"/>
      <c r="Y867" s="62"/>
      <c r="Z867" s="62"/>
    </row>
    <row r="868" spans="1:26" ht="14">
      <c r="A868" s="62"/>
      <c r="B868" s="147"/>
      <c r="C868" s="62"/>
      <c r="D868" s="62"/>
      <c r="E868" s="62"/>
      <c r="F868" s="147"/>
      <c r="G868" s="62"/>
      <c r="H868" s="62"/>
      <c r="I868" s="62"/>
      <c r="J868" s="62"/>
      <c r="K868" s="62"/>
      <c r="L868" s="62"/>
      <c r="M868" s="62"/>
      <c r="N868" s="62"/>
      <c r="O868" s="62"/>
      <c r="P868" s="62"/>
      <c r="Q868" s="62"/>
      <c r="R868" s="62"/>
      <c r="S868" s="62"/>
      <c r="T868" s="62"/>
      <c r="U868" s="62"/>
      <c r="V868" s="62"/>
      <c r="W868" s="62"/>
      <c r="X868" s="62"/>
      <c r="Y868" s="62"/>
      <c r="Z868" s="62"/>
    </row>
    <row r="869" spans="1:26" ht="14">
      <c r="A869" s="62"/>
      <c r="B869" s="147"/>
      <c r="C869" s="62"/>
      <c r="D869" s="62"/>
      <c r="E869" s="62"/>
      <c r="F869" s="147"/>
      <c r="G869" s="62"/>
      <c r="H869" s="62"/>
      <c r="I869" s="62"/>
      <c r="J869" s="62"/>
      <c r="K869" s="62"/>
      <c r="L869" s="62"/>
      <c r="M869" s="62"/>
      <c r="N869" s="62"/>
      <c r="O869" s="62"/>
      <c r="P869" s="62"/>
      <c r="Q869" s="62"/>
      <c r="R869" s="62"/>
      <c r="S869" s="62"/>
      <c r="T869" s="62"/>
      <c r="U869" s="62"/>
      <c r="V869" s="62"/>
      <c r="W869" s="62"/>
      <c r="X869" s="62"/>
      <c r="Y869" s="62"/>
      <c r="Z869" s="62"/>
    </row>
    <row r="870" spans="1:26" ht="14">
      <c r="A870" s="62"/>
      <c r="B870" s="147"/>
      <c r="C870" s="62"/>
      <c r="D870" s="62"/>
      <c r="E870" s="62"/>
      <c r="F870" s="147"/>
      <c r="G870" s="62"/>
      <c r="H870" s="62"/>
      <c r="I870" s="62"/>
      <c r="J870" s="62"/>
      <c r="K870" s="62"/>
      <c r="L870" s="62"/>
      <c r="M870" s="62"/>
      <c r="N870" s="62"/>
      <c r="O870" s="62"/>
      <c r="P870" s="62"/>
      <c r="Q870" s="62"/>
      <c r="R870" s="62"/>
      <c r="S870" s="62"/>
      <c r="T870" s="62"/>
      <c r="U870" s="62"/>
      <c r="V870" s="62"/>
      <c r="W870" s="62"/>
      <c r="X870" s="62"/>
      <c r="Y870" s="62"/>
      <c r="Z870" s="62"/>
    </row>
    <row r="871" spans="1:26" ht="14">
      <c r="A871" s="62"/>
      <c r="B871" s="147"/>
      <c r="C871" s="62"/>
      <c r="D871" s="62"/>
      <c r="E871" s="62"/>
      <c r="F871" s="147"/>
      <c r="G871" s="62"/>
      <c r="H871" s="62"/>
      <c r="I871" s="62"/>
      <c r="J871" s="62"/>
      <c r="K871" s="62"/>
      <c r="L871" s="62"/>
      <c r="M871" s="62"/>
      <c r="N871" s="62"/>
      <c r="O871" s="62"/>
      <c r="P871" s="62"/>
      <c r="Q871" s="62"/>
      <c r="R871" s="62"/>
      <c r="S871" s="62"/>
      <c r="T871" s="62"/>
      <c r="U871" s="62"/>
      <c r="V871" s="62"/>
      <c r="W871" s="62"/>
      <c r="X871" s="62"/>
      <c r="Y871" s="62"/>
      <c r="Z871" s="62"/>
    </row>
    <row r="872" spans="1:26" ht="14">
      <c r="A872" s="62"/>
      <c r="B872" s="147"/>
      <c r="C872" s="62"/>
      <c r="D872" s="62"/>
      <c r="E872" s="62"/>
      <c r="F872" s="147"/>
      <c r="G872" s="62"/>
      <c r="H872" s="62"/>
      <c r="I872" s="62"/>
      <c r="J872" s="62"/>
      <c r="K872" s="62"/>
      <c r="L872" s="62"/>
      <c r="M872" s="62"/>
      <c r="N872" s="62"/>
      <c r="O872" s="62"/>
      <c r="P872" s="62"/>
      <c r="Q872" s="62"/>
      <c r="R872" s="62"/>
      <c r="S872" s="62"/>
      <c r="T872" s="62"/>
      <c r="U872" s="62"/>
      <c r="V872" s="62"/>
      <c r="W872" s="62"/>
      <c r="X872" s="62"/>
      <c r="Y872" s="62"/>
      <c r="Z872" s="62"/>
    </row>
    <row r="873" spans="1:26" ht="14">
      <c r="A873" s="62"/>
      <c r="B873" s="147"/>
      <c r="C873" s="62"/>
      <c r="D873" s="62"/>
      <c r="E873" s="62"/>
      <c r="F873" s="147"/>
      <c r="G873" s="62"/>
      <c r="H873" s="62"/>
      <c r="I873" s="62"/>
      <c r="J873" s="62"/>
      <c r="K873" s="62"/>
      <c r="L873" s="62"/>
      <c r="M873" s="62"/>
      <c r="N873" s="62"/>
      <c r="O873" s="62"/>
      <c r="P873" s="62"/>
      <c r="Q873" s="62"/>
      <c r="R873" s="62"/>
      <c r="S873" s="62"/>
      <c r="T873" s="62"/>
      <c r="U873" s="62"/>
      <c r="V873" s="62"/>
      <c r="W873" s="62"/>
      <c r="X873" s="62"/>
      <c r="Y873" s="62"/>
      <c r="Z873" s="62"/>
    </row>
    <row r="874" spans="1:26" ht="14">
      <c r="A874" s="62"/>
      <c r="B874" s="147"/>
      <c r="C874" s="62"/>
      <c r="D874" s="62"/>
      <c r="E874" s="62"/>
      <c r="F874" s="147"/>
      <c r="G874" s="62"/>
      <c r="H874" s="62"/>
      <c r="I874" s="62"/>
      <c r="J874" s="62"/>
      <c r="K874" s="62"/>
      <c r="L874" s="62"/>
      <c r="M874" s="62"/>
      <c r="N874" s="62"/>
      <c r="O874" s="62"/>
      <c r="P874" s="62"/>
      <c r="Q874" s="62"/>
      <c r="R874" s="62"/>
      <c r="S874" s="62"/>
      <c r="T874" s="62"/>
      <c r="U874" s="62"/>
      <c r="V874" s="62"/>
      <c r="W874" s="62"/>
      <c r="X874" s="62"/>
      <c r="Y874" s="62"/>
      <c r="Z874" s="62"/>
    </row>
    <row r="875" spans="1:26" ht="14">
      <c r="A875" s="62"/>
      <c r="B875" s="147"/>
      <c r="C875" s="62"/>
      <c r="D875" s="62"/>
      <c r="E875" s="62"/>
      <c r="F875" s="147"/>
      <c r="G875" s="62"/>
      <c r="H875" s="62"/>
      <c r="I875" s="62"/>
      <c r="J875" s="62"/>
      <c r="K875" s="62"/>
      <c r="L875" s="62"/>
      <c r="M875" s="62"/>
      <c r="N875" s="62"/>
      <c r="O875" s="62"/>
      <c r="P875" s="62"/>
      <c r="Q875" s="62"/>
      <c r="R875" s="62"/>
      <c r="S875" s="62"/>
      <c r="T875" s="62"/>
      <c r="U875" s="62"/>
      <c r="V875" s="62"/>
      <c r="W875" s="62"/>
      <c r="X875" s="62"/>
      <c r="Y875" s="62"/>
      <c r="Z875" s="62"/>
    </row>
    <row r="876" spans="1:26" ht="14">
      <c r="A876" s="62"/>
      <c r="B876" s="147"/>
      <c r="C876" s="62"/>
      <c r="D876" s="62"/>
      <c r="E876" s="62"/>
      <c r="F876" s="147"/>
      <c r="G876" s="62"/>
      <c r="H876" s="62"/>
      <c r="I876" s="62"/>
      <c r="J876" s="62"/>
      <c r="K876" s="62"/>
      <c r="L876" s="62"/>
      <c r="M876" s="62"/>
      <c r="N876" s="62"/>
      <c r="O876" s="62"/>
      <c r="P876" s="62"/>
      <c r="Q876" s="62"/>
      <c r="R876" s="62"/>
      <c r="S876" s="62"/>
      <c r="T876" s="62"/>
      <c r="U876" s="62"/>
      <c r="V876" s="62"/>
      <c r="W876" s="62"/>
      <c r="X876" s="62"/>
      <c r="Y876" s="62"/>
      <c r="Z876" s="62"/>
    </row>
    <row r="877" spans="1:26" ht="14">
      <c r="A877" s="62"/>
      <c r="B877" s="147"/>
      <c r="C877" s="62"/>
      <c r="D877" s="62"/>
      <c r="E877" s="62"/>
      <c r="F877" s="147"/>
      <c r="G877" s="62"/>
      <c r="H877" s="62"/>
      <c r="I877" s="62"/>
      <c r="J877" s="62"/>
      <c r="K877" s="62"/>
      <c r="L877" s="62"/>
      <c r="M877" s="62"/>
      <c r="N877" s="62"/>
      <c r="O877" s="62"/>
      <c r="P877" s="62"/>
      <c r="Q877" s="62"/>
      <c r="R877" s="62"/>
      <c r="S877" s="62"/>
      <c r="T877" s="62"/>
      <c r="U877" s="62"/>
      <c r="V877" s="62"/>
      <c r="W877" s="62"/>
      <c r="X877" s="62"/>
      <c r="Y877" s="62"/>
      <c r="Z877" s="62"/>
    </row>
    <row r="878" spans="1:26" ht="14">
      <c r="A878" s="62"/>
      <c r="B878" s="147"/>
      <c r="C878" s="62"/>
      <c r="D878" s="62"/>
      <c r="E878" s="62"/>
      <c r="F878" s="147"/>
      <c r="G878" s="62"/>
      <c r="H878" s="62"/>
      <c r="I878" s="62"/>
      <c r="J878" s="62"/>
      <c r="K878" s="62"/>
      <c r="L878" s="62"/>
      <c r="M878" s="62"/>
      <c r="N878" s="62"/>
      <c r="O878" s="62"/>
      <c r="P878" s="62"/>
      <c r="Q878" s="62"/>
      <c r="R878" s="62"/>
      <c r="S878" s="62"/>
      <c r="T878" s="62"/>
      <c r="U878" s="62"/>
      <c r="V878" s="62"/>
      <c r="W878" s="62"/>
      <c r="X878" s="62"/>
      <c r="Y878" s="62"/>
      <c r="Z878" s="62"/>
    </row>
    <row r="879" spans="1:26" ht="14">
      <c r="A879" s="62"/>
      <c r="B879" s="147"/>
      <c r="C879" s="62"/>
      <c r="D879" s="62"/>
      <c r="E879" s="62"/>
      <c r="F879" s="147"/>
      <c r="G879" s="62"/>
      <c r="H879" s="62"/>
      <c r="I879" s="62"/>
      <c r="J879" s="62"/>
      <c r="K879" s="62"/>
      <c r="L879" s="62"/>
      <c r="M879" s="62"/>
      <c r="N879" s="62"/>
      <c r="O879" s="62"/>
      <c r="P879" s="62"/>
      <c r="Q879" s="62"/>
      <c r="R879" s="62"/>
      <c r="S879" s="62"/>
      <c r="T879" s="62"/>
      <c r="U879" s="62"/>
      <c r="V879" s="62"/>
      <c r="W879" s="62"/>
      <c r="X879" s="62"/>
      <c r="Y879" s="62"/>
      <c r="Z879" s="62"/>
    </row>
    <row r="880" spans="1:26" ht="14">
      <c r="A880" s="62"/>
      <c r="B880" s="147"/>
      <c r="C880" s="62"/>
      <c r="D880" s="62"/>
      <c r="E880" s="62"/>
      <c r="F880" s="147"/>
      <c r="G880" s="62"/>
      <c r="H880" s="62"/>
      <c r="I880" s="62"/>
      <c r="J880" s="62"/>
      <c r="K880" s="62"/>
      <c r="L880" s="62"/>
      <c r="M880" s="62"/>
      <c r="N880" s="62"/>
      <c r="O880" s="62"/>
      <c r="P880" s="62"/>
      <c r="Q880" s="62"/>
      <c r="R880" s="62"/>
      <c r="S880" s="62"/>
      <c r="T880" s="62"/>
      <c r="U880" s="62"/>
      <c r="V880" s="62"/>
      <c r="W880" s="62"/>
      <c r="X880" s="62"/>
      <c r="Y880" s="62"/>
      <c r="Z880" s="62"/>
    </row>
    <row r="881" spans="1:26" ht="14">
      <c r="A881" s="62"/>
      <c r="B881" s="147"/>
      <c r="C881" s="62"/>
      <c r="D881" s="62"/>
      <c r="E881" s="62"/>
      <c r="F881" s="147"/>
      <c r="G881" s="62"/>
      <c r="H881" s="62"/>
      <c r="I881" s="62"/>
      <c r="J881" s="62"/>
      <c r="K881" s="62"/>
      <c r="L881" s="62"/>
      <c r="M881" s="62"/>
      <c r="N881" s="62"/>
      <c r="O881" s="62"/>
      <c r="P881" s="62"/>
      <c r="Q881" s="62"/>
      <c r="R881" s="62"/>
      <c r="S881" s="62"/>
      <c r="T881" s="62"/>
      <c r="U881" s="62"/>
      <c r="V881" s="62"/>
      <c r="W881" s="62"/>
      <c r="X881" s="62"/>
      <c r="Y881" s="62"/>
      <c r="Z881" s="62"/>
    </row>
    <row r="882" spans="1:26" ht="14">
      <c r="A882" s="62"/>
      <c r="B882" s="147"/>
      <c r="C882" s="62"/>
      <c r="D882" s="62"/>
      <c r="E882" s="62"/>
      <c r="F882" s="147"/>
      <c r="G882" s="62"/>
      <c r="H882" s="62"/>
      <c r="I882" s="62"/>
      <c r="J882" s="62"/>
      <c r="K882" s="62"/>
      <c r="L882" s="62"/>
      <c r="M882" s="62"/>
      <c r="N882" s="62"/>
      <c r="O882" s="62"/>
      <c r="P882" s="62"/>
      <c r="Q882" s="62"/>
      <c r="R882" s="62"/>
      <c r="S882" s="62"/>
      <c r="T882" s="62"/>
      <c r="U882" s="62"/>
      <c r="V882" s="62"/>
      <c r="W882" s="62"/>
      <c r="X882" s="62"/>
      <c r="Y882" s="62"/>
      <c r="Z882" s="62"/>
    </row>
    <row r="883" spans="1:26" ht="14">
      <c r="A883" s="62"/>
      <c r="B883" s="147"/>
      <c r="C883" s="62"/>
      <c r="D883" s="62"/>
      <c r="E883" s="62"/>
      <c r="F883" s="147"/>
      <c r="G883" s="62"/>
      <c r="H883" s="62"/>
      <c r="I883" s="62"/>
      <c r="J883" s="62"/>
      <c r="K883" s="62"/>
      <c r="L883" s="62"/>
      <c r="M883" s="62"/>
      <c r="N883" s="62"/>
      <c r="O883" s="62"/>
      <c r="P883" s="62"/>
      <c r="Q883" s="62"/>
      <c r="R883" s="62"/>
      <c r="S883" s="62"/>
      <c r="T883" s="62"/>
      <c r="U883" s="62"/>
      <c r="V883" s="62"/>
      <c r="W883" s="62"/>
      <c r="X883" s="62"/>
      <c r="Y883" s="62"/>
      <c r="Z883" s="62"/>
    </row>
    <row r="884" spans="1:26" ht="14">
      <c r="A884" s="62"/>
      <c r="B884" s="147"/>
      <c r="C884" s="62"/>
      <c r="D884" s="62"/>
      <c r="E884" s="62"/>
      <c r="F884" s="147"/>
      <c r="G884" s="62"/>
      <c r="H884" s="62"/>
      <c r="I884" s="62"/>
      <c r="J884" s="62"/>
      <c r="K884" s="62"/>
      <c r="L884" s="62"/>
      <c r="M884" s="62"/>
      <c r="N884" s="62"/>
      <c r="O884" s="62"/>
      <c r="P884" s="62"/>
      <c r="Q884" s="62"/>
      <c r="R884" s="62"/>
      <c r="S884" s="62"/>
      <c r="T884" s="62"/>
      <c r="U884" s="62"/>
      <c r="V884" s="62"/>
      <c r="W884" s="62"/>
      <c r="X884" s="62"/>
      <c r="Y884" s="62"/>
      <c r="Z884" s="62"/>
    </row>
    <row r="885" spans="1:26" ht="14">
      <c r="A885" s="62"/>
      <c r="B885" s="147"/>
      <c r="C885" s="62"/>
      <c r="D885" s="62"/>
      <c r="E885" s="62"/>
      <c r="F885" s="147"/>
      <c r="G885" s="62"/>
      <c r="H885" s="62"/>
      <c r="I885" s="62"/>
      <c r="J885" s="62"/>
      <c r="K885" s="62"/>
      <c r="L885" s="62"/>
      <c r="M885" s="62"/>
      <c r="N885" s="62"/>
      <c r="O885" s="62"/>
      <c r="P885" s="62"/>
      <c r="Q885" s="62"/>
      <c r="R885" s="62"/>
      <c r="S885" s="62"/>
      <c r="T885" s="62"/>
      <c r="U885" s="62"/>
      <c r="V885" s="62"/>
      <c r="W885" s="62"/>
      <c r="X885" s="62"/>
      <c r="Y885" s="62"/>
      <c r="Z885" s="62"/>
    </row>
    <row r="886" spans="1:26" ht="14">
      <c r="A886" s="62"/>
      <c r="B886" s="147"/>
      <c r="C886" s="62"/>
      <c r="D886" s="62"/>
      <c r="E886" s="62"/>
      <c r="F886" s="147"/>
      <c r="G886" s="62"/>
      <c r="H886" s="62"/>
      <c r="I886" s="62"/>
      <c r="J886" s="62"/>
      <c r="K886" s="62"/>
      <c r="L886" s="62"/>
      <c r="M886" s="62"/>
      <c r="N886" s="62"/>
      <c r="O886" s="62"/>
      <c r="P886" s="62"/>
      <c r="Q886" s="62"/>
      <c r="R886" s="62"/>
      <c r="S886" s="62"/>
      <c r="T886" s="62"/>
      <c r="U886" s="62"/>
      <c r="V886" s="62"/>
      <c r="W886" s="62"/>
      <c r="X886" s="62"/>
      <c r="Y886" s="62"/>
      <c r="Z886" s="62"/>
    </row>
    <row r="887" spans="1:26" ht="14">
      <c r="A887" s="62"/>
      <c r="B887" s="147"/>
      <c r="C887" s="62"/>
      <c r="D887" s="62"/>
      <c r="E887" s="62"/>
      <c r="F887" s="147"/>
      <c r="G887" s="62"/>
      <c r="H887" s="62"/>
      <c r="I887" s="62"/>
      <c r="J887" s="62"/>
      <c r="K887" s="62"/>
      <c r="L887" s="62"/>
      <c r="M887" s="62"/>
      <c r="N887" s="62"/>
      <c r="O887" s="62"/>
      <c r="P887" s="62"/>
      <c r="Q887" s="62"/>
      <c r="R887" s="62"/>
      <c r="S887" s="62"/>
      <c r="T887" s="62"/>
      <c r="U887" s="62"/>
      <c r="V887" s="62"/>
      <c r="W887" s="62"/>
      <c r="X887" s="62"/>
      <c r="Y887" s="62"/>
      <c r="Z887" s="62"/>
    </row>
    <row r="888" spans="1:26" ht="14">
      <c r="A888" s="62"/>
      <c r="B888" s="147"/>
      <c r="C888" s="62"/>
      <c r="D888" s="62"/>
      <c r="E888" s="62"/>
      <c r="F888" s="147"/>
      <c r="G888" s="62"/>
      <c r="H888" s="62"/>
      <c r="I888" s="62"/>
      <c r="J888" s="62"/>
      <c r="K888" s="62"/>
      <c r="L888" s="62"/>
      <c r="M888" s="62"/>
      <c r="N888" s="62"/>
      <c r="O888" s="62"/>
      <c r="P888" s="62"/>
      <c r="Q888" s="62"/>
      <c r="R888" s="62"/>
      <c r="S888" s="62"/>
      <c r="T888" s="62"/>
      <c r="U888" s="62"/>
      <c r="V888" s="62"/>
      <c r="W888" s="62"/>
      <c r="X888" s="62"/>
      <c r="Y888" s="62"/>
      <c r="Z888" s="62"/>
    </row>
    <row r="889" spans="1:26" ht="14">
      <c r="A889" s="62"/>
      <c r="B889" s="147"/>
      <c r="C889" s="62"/>
      <c r="D889" s="62"/>
      <c r="E889" s="62"/>
      <c r="F889" s="147"/>
      <c r="G889" s="62"/>
      <c r="H889" s="62"/>
      <c r="I889" s="62"/>
      <c r="J889" s="62"/>
      <c r="K889" s="62"/>
      <c r="L889" s="62"/>
      <c r="M889" s="62"/>
      <c r="N889" s="62"/>
      <c r="O889" s="62"/>
      <c r="P889" s="62"/>
      <c r="Q889" s="62"/>
      <c r="R889" s="62"/>
      <c r="S889" s="62"/>
      <c r="T889" s="62"/>
      <c r="U889" s="62"/>
      <c r="V889" s="62"/>
      <c r="W889" s="62"/>
      <c r="X889" s="62"/>
      <c r="Y889" s="62"/>
      <c r="Z889" s="62"/>
    </row>
    <row r="890" spans="1:26" ht="14">
      <c r="A890" s="62"/>
      <c r="B890" s="147"/>
      <c r="C890" s="62"/>
      <c r="D890" s="62"/>
      <c r="E890" s="62"/>
      <c r="F890" s="147"/>
      <c r="G890" s="62"/>
      <c r="H890" s="62"/>
      <c r="I890" s="62"/>
      <c r="J890" s="62"/>
      <c r="K890" s="62"/>
      <c r="L890" s="62"/>
      <c r="M890" s="62"/>
      <c r="N890" s="62"/>
      <c r="O890" s="62"/>
      <c r="P890" s="62"/>
      <c r="Q890" s="62"/>
      <c r="R890" s="62"/>
      <c r="S890" s="62"/>
      <c r="T890" s="62"/>
      <c r="U890" s="62"/>
      <c r="V890" s="62"/>
      <c r="W890" s="62"/>
      <c r="X890" s="62"/>
      <c r="Y890" s="62"/>
      <c r="Z890" s="62"/>
    </row>
    <row r="891" spans="1:26" ht="14">
      <c r="A891" s="62"/>
      <c r="B891" s="147"/>
      <c r="C891" s="62"/>
      <c r="D891" s="62"/>
      <c r="E891" s="62"/>
      <c r="F891" s="147"/>
      <c r="G891" s="62"/>
      <c r="H891" s="62"/>
      <c r="I891" s="62"/>
      <c r="J891" s="62"/>
      <c r="K891" s="62"/>
      <c r="L891" s="62"/>
      <c r="M891" s="62"/>
      <c r="N891" s="62"/>
      <c r="O891" s="62"/>
      <c r="P891" s="62"/>
      <c r="Q891" s="62"/>
      <c r="R891" s="62"/>
      <c r="S891" s="62"/>
      <c r="T891" s="62"/>
      <c r="U891" s="62"/>
      <c r="V891" s="62"/>
      <c r="W891" s="62"/>
      <c r="X891" s="62"/>
      <c r="Y891" s="62"/>
      <c r="Z891" s="62"/>
    </row>
    <row r="892" spans="1:26" ht="14">
      <c r="A892" s="62"/>
      <c r="B892" s="147"/>
      <c r="C892" s="62"/>
      <c r="D892" s="62"/>
      <c r="E892" s="62"/>
      <c r="F892" s="147"/>
      <c r="G892" s="62"/>
      <c r="H892" s="62"/>
      <c r="I892" s="62"/>
      <c r="J892" s="62"/>
      <c r="K892" s="62"/>
      <c r="L892" s="62"/>
      <c r="M892" s="62"/>
      <c r="N892" s="62"/>
      <c r="O892" s="62"/>
      <c r="P892" s="62"/>
      <c r="Q892" s="62"/>
      <c r="R892" s="62"/>
      <c r="S892" s="62"/>
      <c r="T892" s="62"/>
      <c r="U892" s="62"/>
      <c r="V892" s="62"/>
      <c r="W892" s="62"/>
      <c r="X892" s="62"/>
      <c r="Y892" s="62"/>
      <c r="Z892" s="62"/>
    </row>
    <row r="893" spans="1:26" ht="14">
      <c r="A893" s="62"/>
      <c r="B893" s="147"/>
      <c r="C893" s="62"/>
      <c r="D893" s="62"/>
      <c r="E893" s="62"/>
      <c r="F893" s="147"/>
      <c r="G893" s="62"/>
      <c r="H893" s="62"/>
      <c r="I893" s="62"/>
      <c r="J893" s="62"/>
      <c r="K893" s="62"/>
      <c r="L893" s="62"/>
      <c r="M893" s="62"/>
      <c r="N893" s="62"/>
      <c r="O893" s="62"/>
      <c r="P893" s="62"/>
      <c r="Q893" s="62"/>
      <c r="R893" s="62"/>
      <c r="S893" s="62"/>
      <c r="T893" s="62"/>
      <c r="U893" s="62"/>
      <c r="V893" s="62"/>
      <c r="W893" s="62"/>
      <c r="X893" s="62"/>
      <c r="Y893" s="62"/>
      <c r="Z893" s="62"/>
    </row>
    <row r="894" spans="1:26" ht="14">
      <c r="A894" s="62"/>
      <c r="B894" s="147"/>
      <c r="C894" s="62"/>
      <c r="D894" s="62"/>
      <c r="E894" s="62"/>
      <c r="F894" s="147"/>
      <c r="G894" s="62"/>
      <c r="H894" s="62"/>
      <c r="I894" s="62"/>
      <c r="J894" s="62"/>
      <c r="K894" s="62"/>
      <c r="L894" s="62"/>
      <c r="M894" s="62"/>
      <c r="N894" s="62"/>
      <c r="O894" s="62"/>
      <c r="P894" s="62"/>
      <c r="Q894" s="62"/>
      <c r="R894" s="62"/>
      <c r="S894" s="62"/>
      <c r="T894" s="62"/>
      <c r="U894" s="62"/>
      <c r="V894" s="62"/>
      <c r="W894" s="62"/>
      <c r="X894" s="62"/>
      <c r="Y894" s="62"/>
      <c r="Z894" s="62"/>
    </row>
    <row r="895" spans="1:26" ht="14">
      <c r="A895" s="62"/>
      <c r="B895" s="147"/>
      <c r="C895" s="62"/>
      <c r="D895" s="62"/>
      <c r="E895" s="62"/>
      <c r="F895" s="147"/>
      <c r="G895" s="62"/>
      <c r="H895" s="62"/>
      <c r="I895" s="62"/>
      <c r="J895" s="62"/>
      <c r="K895" s="62"/>
      <c r="L895" s="62"/>
      <c r="M895" s="62"/>
      <c r="N895" s="62"/>
      <c r="O895" s="62"/>
      <c r="P895" s="62"/>
      <c r="Q895" s="62"/>
      <c r="R895" s="62"/>
      <c r="S895" s="62"/>
      <c r="T895" s="62"/>
      <c r="U895" s="62"/>
      <c r="V895" s="62"/>
      <c r="W895" s="62"/>
      <c r="X895" s="62"/>
      <c r="Y895" s="62"/>
      <c r="Z895" s="62"/>
    </row>
    <row r="896" spans="1:26" ht="14">
      <c r="A896" s="62"/>
      <c r="B896" s="147"/>
      <c r="C896" s="62"/>
      <c r="D896" s="62"/>
      <c r="E896" s="62"/>
      <c r="F896" s="147"/>
      <c r="G896" s="62"/>
      <c r="H896" s="62"/>
      <c r="I896" s="62"/>
      <c r="J896" s="62"/>
      <c r="K896" s="62"/>
      <c r="L896" s="62"/>
      <c r="M896" s="62"/>
      <c r="N896" s="62"/>
      <c r="O896" s="62"/>
      <c r="P896" s="62"/>
      <c r="Q896" s="62"/>
      <c r="R896" s="62"/>
      <c r="S896" s="62"/>
      <c r="T896" s="62"/>
      <c r="U896" s="62"/>
      <c r="V896" s="62"/>
      <c r="W896" s="62"/>
      <c r="X896" s="62"/>
      <c r="Y896" s="62"/>
      <c r="Z896" s="62"/>
    </row>
    <row r="897" spans="1:26" ht="14">
      <c r="A897" s="62"/>
      <c r="B897" s="147"/>
      <c r="C897" s="62"/>
      <c r="D897" s="62"/>
      <c r="E897" s="62"/>
      <c r="F897" s="147"/>
      <c r="G897" s="62"/>
      <c r="H897" s="62"/>
      <c r="I897" s="62"/>
      <c r="J897" s="62"/>
      <c r="K897" s="62"/>
      <c r="L897" s="62"/>
      <c r="M897" s="62"/>
      <c r="N897" s="62"/>
      <c r="O897" s="62"/>
      <c r="P897" s="62"/>
      <c r="Q897" s="62"/>
      <c r="R897" s="62"/>
      <c r="S897" s="62"/>
      <c r="T897" s="62"/>
      <c r="U897" s="62"/>
      <c r="V897" s="62"/>
      <c r="W897" s="62"/>
      <c r="X897" s="62"/>
      <c r="Y897" s="62"/>
      <c r="Z897" s="62"/>
    </row>
    <row r="898" spans="1:26" ht="14">
      <c r="A898" s="62"/>
      <c r="B898" s="147"/>
      <c r="C898" s="62"/>
      <c r="D898" s="62"/>
      <c r="E898" s="62"/>
      <c r="F898" s="147"/>
      <c r="G898" s="62"/>
      <c r="H898" s="62"/>
      <c r="I898" s="62"/>
      <c r="J898" s="62"/>
      <c r="K898" s="62"/>
      <c r="L898" s="62"/>
      <c r="M898" s="62"/>
      <c r="N898" s="62"/>
      <c r="O898" s="62"/>
      <c r="P898" s="62"/>
      <c r="Q898" s="62"/>
      <c r="R898" s="62"/>
      <c r="S898" s="62"/>
      <c r="T898" s="62"/>
      <c r="U898" s="62"/>
      <c r="V898" s="62"/>
      <c r="W898" s="62"/>
      <c r="X898" s="62"/>
      <c r="Y898" s="62"/>
      <c r="Z898" s="62"/>
    </row>
    <row r="899" spans="1:26" ht="14">
      <c r="A899" s="62"/>
      <c r="B899" s="147"/>
      <c r="C899" s="62"/>
      <c r="D899" s="62"/>
      <c r="E899" s="62"/>
      <c r="F899" s="147"/>
      <c r="G899" s="62"/>
      <c r="H899" s="62"/>
      <c r="I899" s="62"/>
      <c r="J899" s="62"/>
      <c r="K899" s="62"/>
      <c r="L899" s="62"/>
      <c r="M899" s="62"/>
      <c r="N899" s="62"/>
      <c r="O899" s="62"/>
      <c r="P899" s="62"/>
      <c r="Q899" s="62"/>
      <c r="R899" s="62"/>
      <c r="S899" s="62"/>
      <c r="T899" s="62"/>
      <c r="U899" s="62"/>
      <c r="V899" s="62"/>
      <c r="W899" s="62"/>
      <c r="X899" s="62"/>
      <c r="Y899" s="62"/>
      <c r="Z899" s="62"/>
    </row>
    <row r="900" spans="1:26" ht="14">
      <c r="A900" s="62"/>
      <c r="B900" s="147"/>
      <c r="C900" s="62"/>
      <c r="D900" s="62"/>
      <c r="E900" s="62"/>
      <c r="F900" s="147"/>
      <c r="G900" s="62"/>
      <c r="H900" s="62"/>
      <c r="I900" s="62"/>
      <c r="J900" s="62"/>
      <c r="K900" s="62"/>
      <c r="L900" s="62"/>
      <c r="M900" s="62"/>
      <c r="N900" s="62"/>
      <c r="O900" s="62"/>
      <c r="P900" s="62"/>
      <c r="Q900" s="62"/>
      <c r="R900" s="62"/>
      <c r="S900" s="62"/>
      <c r="T900" s="62"/>
      <c r="U900" s="62"/>
      <c r="V900" s="62"/>
      <c r="W900" s="62"/>
      <c r="X900" s="62"/>
      <c r="Y900" s="62"/>
      <c r="Z900" s="62"/>
    </row>
    <row r="901" spans="1:26" ht="14">
      <c r="A901" s="62"/>
      <c r="B901" s="147"/>
      <c r="C901" s="62"/>
      <c r="D901" s="62"/>
      <c r="E901" s="62"/>
      <c r="F901" s="147"/>
      <c r="G901" s="62"/>
      <c r="H901" s="62"/>
      <c r="I901" s="62"/>
      <c r="J901" s="62"/>
      <c r="K901" s="62"/>
      <c r="L901" s="62"/>
      <c r="M901" s="62"/>
      <c r="N901" s="62"/>
      <c r="O901" s="62"/>
      <c r="P901" s="62"/>
      <c r="Q901" s="62"/>
      <c r="R901" s="62"/>
      <c r="S901" s="62"/>
      <c r="T901" s="62"/>
      <c r="U901" s="62"/>
      <c r="V901" s="62"/>
      <c r="W901" s="62"/>
      <c r="X901" s="62"/>
      <c r="Y901" s="62"/>
      <c r="Z901" s="62"/>
    </row>
    <row r="902" spans="1:26" ht="14">
      <c r="A902" s="62"/>
      <c r="B902" s="147"/>
      <c r="C902" s="62"/>
      <c r="D902" s="62"/>
      <c r="E902" s="62"/>
      <c r="F902" s="147"/>
      <c r="G902" s="62"/>
      <c r="H902" s="62"/>
      <c r="I902" s="62"/>
      <c r="J902" s="62"/>
      <c r="K902" s="62"/>
      <c r="L902" s="62"/>
      <c r="M902" s="62"/>
      <c r="N902" s="62"/>
      <c r="O902" s="62"/>
      <c r="P902" s="62"/>
      <c r="Q902" s="62"/>
      <c r="R902" s="62"/>
      <c r="S902" s="62"/>
      <c r="T902" s="62"/>
      <c r="U902" s="62"/>
      <c r="V902" s="62"/>
      <c r="W902" s="62"/>
      <c r="X902" s="62"/>
      <c r="Y902" s="62"/>
      <c r="Z902" s="62"/>
    </row>
    <row r="903" spans="1:26" ht="14">
      <c r="A903" s="62"/>
      <c r="B903" s="147"/>
      <c r="C903" s="62"/>
      <c r="D903" s="62"/>
      <c r="E903" s="62"/>
      <c r="F903" s="147"/>
      <c r="G903" s="62"/>
      <c r="H903" s="62"/>
      <c r="I903" s="62"/>
      <c r="J903" s="62"/>
      <c r="K903" s="62"/>
      <c r="L903" s="62"/>
      <c r="M903" s="62"/>
      <c r="N903" s="62"/>
      <c r="O903" s="62"/>
      <c r="P903" s="62"/>
      <c r="Q903" s="62"/>
      <c r="R903" s="62"/>
      <c r="S903" s="62"/>
      <c r="T903" s="62"/>
      <c r="U903" s="62"/>
      <c r="V903" s="62"/>
      <c r="W903" s="62"/>
      <c r="X903" s="62"/>
      <c r="Y903" s="62"/>
      <c r="Z903" s="62"/>
    </row>
    <row r="904" spans="1:26" ht="14">
      <c r="A904" s="62"/>
      <c r="B904" s="147"/>
      <c r="C904" s="62"/>
      <c r="D904" s="62"/>
      <c r="E904" s="62"/>
      <c r="F904" s="147"/>
      <c r="G904" s="62"/>
      <c r="H904" s="62"/>
      <c r="I904" s="62"/>
      <c r="J904" s="62"/>
      <c r="K904" s="62"/>
      <c r="L904" s="62"/>
      <c r="M904" s="62"/>
      <c r="N904" s="62"/>
      <c r="O904" s="62"/>
      <c r="P904" s="62"/>
      <c r="Q904" s="62"/>
      <c r="R904" s="62"/>
      <c r="S904" s="62"/>
      <c r="T904" s="62"/>
      <c r="U904" s="62"/>
      <c r="V904" s="62"/>
      <c r="W904" s="62"/>
      <c r="X904" s="62"/>
      <c r="Y904" s="62"/>
      <c r="Z904" s="62"/>
    </row>
    <row r="905" spans="1:26" ht="14">
      <c r="A905" s="62"/>
      <c r="B905" s="147"/>
      <c r="C905" s="62"/>
      <c r="D905" s="62"/>
      <c r="E905" s="62"/>
      <c r="F905" s="147"/>
      <c r="G905" s="62"/>
      <c r="H905" s="62"/>
      <c r="I905" s="62"/>
      <c r="J905" s="62"/>
      <c r="K905" s="62"/>
      <c r="L905" s="62"/>
      <c r="M905" s="62"/>
      <c r="N905" s="62"/>
      <c r="O905" s="62"/>
      <c r="P905" s="62"/>
      <c r="Q905" s="62"/>
      <c r="R905" s="62"/>
      <c r="S905" s="62"/>
      <c r="T905" s="62"/>
      <c r="U905" s="62"/>
      <c r="V905" s="62"/>
      <c r="W905" s="62"/>
      <c r="X905" s="62"/>
      <c r="Y905" s="62"/>
      <c r="Z905" s="62"/>
    </row>
    <row r="906" spans="1:26" ht="14">
      <c r="A906" s="62"/>
      <c r="B906" s="147"/>
      <c r="C906" s="62"/>
      <c r="D906" s="62"/>
      <c r="E906" s="62"/>
      <c r="F906" s="147"/>
      <c r="G906" s="62"/>
      <c r="H906" s="62"/>
      <c r="I906" s="62"/>
      <c r="J906" s="62"/>
      <c r="K906" s="62"/>
      <c r="L906" s="62"/>
      <c r="M906" s="62"/>
      <c r="N906" s="62"/>
      <c r="O906" s="62"/>
      <c r="P906" s="62"/>
      <c r="Q906" s="62"/>
      <c r="R906" s="62"/>
      <c r="S906" s="62"/>
      <c r="T906" s="62"/>
      <c r="U906" s="62"/>
      <c r="V906" s="62"/>
      <c r="W906" s="62"/>
      <c r="X906" s="62"/>
      <c r="Y906" s="62"/>
      <c r="Z906" s="62"/>
    </row>
    <row r="907" spans="1:26" ht="14">
      <c r="A907" s="62"/>
      <c r="B907" s="147"/>
      <c r="C907" s="62"/>
      <c r="D907" s="62"/>
      <c r="E907" s="62"/>
      <c r="F907" s="147"/>
      <c r="G907" s="62"/>
      <c r="H907" s="62"/>
      <c r="I907" s="62"/>
      <c r="J907" s="62"/>
      <c r="K907" s="62"/>
      <c r="L907" s="62"/>
      <c r="M907" s="62"/>
      <c r="N907" s="62"/>
      <c r="O907" s="62"/>
      <c r="P907" s="62"/>
      <c r="Q907" s="62"/>
      <c r="R907" s="62"/>
      <c r="S907" s="62"/>
      <c r="T907" s="62"/>
      <c r="U907" s="62"/>
      <c r="V907" s="62"/>
      <c r="W907" s="62"/>
      <c r="X907" s="62"/>
      <c r="Y907" s="62"/>
      <c r="Z907" s="62"/>
    </row>
    <row r="908" spans="1:26" ht="14">
      <c r="A908" s="62"/>
      <c r="B908" s="147"/>
      <c r="C908" s="62"/>
      <c r="D908" s="62"/>
      <c r="E908" s="62"/>
      <c r="F908" s="147"/>
      <c r="G908" s="62"/>
      <c r="H908" s="62"/>
      <c r="I908" s="62"/>
      <c r="J908" s="62"/>
      <c r="K908" s="62"/>
      <c r="L908" s="62"/>
      <c r="M908" s="62"/>
      <c r="N908" s="62"/>
      <c r="O908" s="62"/>
      <c r="P908" s="62"/>
      <c r="Q908" s="62"/>
      <c r="R908" s="62"/>
      <c r="S908" s="62"/>
      <c r="T908" s="62"/>
      <c r="U908" s="62"/>
      <c r="V908" s="62"/>
      <c r="W908" s="62"/>
      <c r="X908" s="62"/>
      <c r="Y908" s="62"/>
      <c r="Z908" s="62"/>
    </row>
    <row r="909" spans="1:26" ht="14">
      <c r="A909" s="62"/>
      <c r="B909" s="147"/>
      <c r="C909" s="62"/>
      <c r="D909" s="62"/>
      <c r="E909" s="62"/>
      <c r="F909" s="147"/>
      <c r="G909" s="62"/>
      <c r="H909" s="62"/>
      <c r="I909" s="62"/>
      <c r="J909" s="62"/>
      <c r="K909" s="62"/>
      <c r="L909" s="62"/>
      <c r="M909" s="62"/>
      <c r="N909" s="62"/>
      <c r="O909" s="62"/>
      <c r="P909" s="62"/>
      <c r="Q909" s="62"/>
      <c r="R909" s="62"/>
      <c r="S909" s="62"/>
      <c r="T909" s="62"/>
      <c r="U909" s="62"/>
      <c r="V909" s="62"/>
      <c r="W909" s="62"/>
      <c r="X909" s="62"/>
      <c r="Y909" s="62"/>
      <c r="Z909" s="62"/>
    </row>
    <row r="910" spans="1:26" ht="14">
      <c r="A910" s="62"/>
      <c r="B910" s="147"/>
      <c r="C910" s="62"/>
      <c r="D910" s="62"/>
      <c r="E910" s="62"/>
      <c r="F910" s="147"/>
      <c r="G910" s="62"/>
      <c r="H910" s="62"/>
      <c r="I910" s="62"/>
      <c r="J910" s="62"/>
      <c r="K910" s="62"/>
      <c r="L910" s="62"/>
      <c r="M910" s="62"/>
      <c r="N910" s="62"/>
      <c r="O910" s="62"/>
      <c r="P910" s="62"/>
      <c r="Q910" s="62"/>
      <c r="R910" s="62"/>
      <c r="S910" s="62"/>
      <c r="T910" s="62"/>
      <c r="U910" s="62"/>
      <c r="V910" s="62"/>
      <c r="W910" s="62"/>
      <c r="X910" s="62"/>
      <c r="Y910" s="62"/>
      <c r="Z910" s="62"/>
    </row>
    <row r="911" spans="1:26" ht="14">
      <c r="A911" s="62"/>
      <c r="B911" s="147"/>
      <c r="C911" s="62"/>
      <c r="D911" s="62"/>
      <c r="E911" s="62"/>
      <c r="F911" s="147"/>
      <c r="G911" s="62"/>
      <c r="H911" s="62"/>
      <c r="I911" s="62"/>
      <c r="J911" s="62"/>
      <c r="K911" s="62"/>
      <c r="L911" s="62"/>
      <c r="M911" s="62"/>
      <c r="N911" s="62"/>
      <c r="O911" s="62"/>
      <c r="P911" s="62"/>
      <c r="Q911" s="62"/>
      <c r="R911" s="62"/>
      <c r="S911" s="62"/>
      <c r="T911" s="62"/>
      <c r="U911" s="62"/>
      <c r="V911" s="62"/>
      <c r="W911" s="62"/>
      <c r="X911" s="62"/>
      <c r="Y911" s="62"/>
      <c r="Z911" s="62"/>
    </row>
    <row r="912" spans="1:26" ht="14">
      <c r="A912" s="62"/>
      <c r="B912" s="147"/>
      <c r="C912" s="62"/>
      <c r="D912" s="62"/>
      <c r="E912" s="62"/>
      <c r="F912" s="147"/>
      <c r="G912" s="62"/>
      <c r="H912" s="62"/>
      <c r="I912" s="62"/>
      <c r="J912" s="62"/>
      <c r="K912" s="62"/>
      <c r="L912" s="62"/>
      <c r="M912" s="62"/>
      <c r="N912" s="62"/>
      <c r="O912" s="62"/>
      <c r="P912" s="62"/>
      <c r="Q912" s="62"/>
      <c r="R912" s="62"/>
      <c r="S912" s="62"/>
      <c r="T912" s="62"/>
      <c r="U912" s="62"/>
      <c r="V912" s="62"/>
      <c r="W912" s="62"/>
      <c r="X912" s="62"/>
      <c r="Y912" s="62"/>
      <c r="Z912" s="62"/>
    </row>
    <row r="913" spans="1:26" ht="14">
      <c r="A913" s="62"/>
      <c r="B913" s="147"/>
      <c r="C913" s="62"/>
      <c r="D913" s="62"/>
      <c r="E913" s="62"/>
      <c r="F913" s="147"/>
      <c r="G913" s="62"/>
      <c r="H913" s="62"/>
      <c r="I913" s="62"/>
      <c r="J913" s="62"/>
      <c r="K913" s="62"/>
      <c r="L913" s="62"/>
      <c r="M913" s="62"/>
      <c r="N913" s="62"/>
      <c r="O913" s="62"/>
      <c r="P913" s="62"/>
      <c r="Q913" s="62"/>
      <c r="R913" s="62"/>
      <c r="S913" s="62"/>
      <c r="T913" s="62"/>
      <c r="U913" s="62"/>
      <c r="V913" s="62"/>
      <c r="W913" s="62"/>
      <c r="X913" s="62"/>
      <c r="Y913" s="62"/>
      <c r="Z913" s="62"/>
    </row>
    <row r="914" spans="1:26" ht="14">
      <c r="A914" s="62"/>
      <c r="B914" s="147"/>
      <c r="C914" s="62"/>
      <c r="D914" s="62"/>
      <c r="E914" s="62"/>
      <c r="F914" s="147"/>
      <c r="G914" s="62"/>
      <c r="H914" s="62"/>
      <c r="I914" s="62"/>
      <c r="J914" s="62"/>
      <c r="K914" s="62"/>
      <c r="L914" s="62"/>
      <c r="M914" s="62"/>
      <c r="N914" s="62"/>
      <c r="O914" s="62"/>
      <c r="P914" s="62"/>
      <c r="Q914" s="62"/>
      <c r="R914" s="62"/>
      <c r="S914" s="62"/>
      <c r="T914" s="62"/>
      <c r="U914" s="62"/>
      <c r="V914" s="62"/>
      <c r="W914" s="62"/>
      <c r="X914" s="62"/>
      <c r="Y914" s="62"/>
      <c r="Z914" s="62"/>
    </row>
    <row r="915" spans="1:26" ht="14">
      <c r="A915" s="62"/>
      <c r="B915" s="147"/>
      <c r="C915" s="62"/>
      <c r="D915" s="62"/>
      <c r="E915" s="62"/>
      <c r="F915" s="147"/>
      <c r="G915" s="62"/>
      <c r="H915" s="62"/>
      <c r="I915" s="62"/>
      <c r="J915" s="62"/>
      <c r="K915" s="62"/>
      <c r="L915" s="62"/>
      <c r="M915" s="62"/>
      <c r="N915" s="62"/>
      <c r="O915" s="62"/>
      <c r="P915" s="62"/>
      <c r="Q915" s="62"/>
      <c r="R915" s="62"/>
      <c r="S915" s="62"/>
      <c r="T915" s="62"/>
      <c r="U915" s="62"/>
      <c r="V915" s="62"/>
      <c r="W915" s="62"/>
      <c r="X915" s="62"/>
      <c r="Y915" s="62"/>
      <c r="Z915" s="62"/>
    </row>
    <row r="916" spans="1:26" ht="14">
      <c r="A916" s="62"/>
      <c r="B916" s="147"/>
      <c r="C916" s="62"/>
      <c r="D916" s="62"/>
      <c r="E916" s="62"/>
      <c r="F916" s="147"/>
      <c r="G916" s="62"/>
      <c r="H916" s="62"/>
      <c r="I916" s="62"/>
      <c r="J916" s="62"/>
      <c r="K916" s="62"/>
      <c r="L916" s="62"/>
      <c r="M916" s="62"/>
      <c r="N916" s="62"/>
      <c r="O916" s="62"/>
      <c r="P916" s="62"/>
      <c r="Q916" s="62"/>
      <c r="R916" s="62"/>
      <c r="S916" s="62"/>
      <c r="T916" s="62"/>
      <c r="U916" s="62"/>
      <c r="V916" s="62"/>
      <c r="W916" s="62"/>
      <c r="X916" s="62"/>
      <c r="Y916" s="62"/>
      <c r="Z916" s="62"/>
    </row>
    <row r="917" spans="1:26" ht="14">
      <c r="A917" s="62"/>
      <c r="B917" s="147"/>
      <c r="C917" s="62"/>
      <c r="D917" s="62"/>
      <c r="E917" s="62"/>
      <c r="F917" s="147"/>
      <c r="G917" s="62"/>
      <c r="H917" s="62"/>
      <c r="I917" s="62"/>
      <c r="J917" s="62"/>
      <c r="K917" s="62"/>
      <c r="L917" s="62"/>
      <c r="M917" s="62"/>
      <c r="N917" s="62"/>
      <c r="O917" s="62"/>
      <c r="P917" s="62"/>
      <c r="Q917" s="62"/>
      <c r="R917" s="62"/>
      <c r="S917" s="62"/>
      <c r="T917" s="62"/>
      <c r="U917" s="62"/>
      <c r="V917" s="62"/>
      <c r="W917" s="62"/>
      <c r="X917" s="62"/>
      <c r="Y917" s="62"/>
      <c r="Z917" s="62"/>
    </row>
    <row r="918" spans="1:26" ht="14">
      <c r="A918" s="62"/>
      <c r="B918" s="147"/>
      <c r="C918" s="62"/>
      <c r="D918" s="62"/>
      <c r="E918" s="62"/>
      <c r="F918" s="147"/>
      <c r="G918" s="62"/>
      <c r="H918" s="62"/>
      <c r="I918" s="62"/>
      <c r="J918" s="62"/>
      <c r="K918" s="62"/>
      <c r="L918" s="62"/>
      <c r="M918" s="62"/>
      <c r="N918" s="62"/>
      <c r="O918" s="62"/>
      <c r="P918" s="62"/>
      <c r="Q918" s="62"/>
      <c r="R918" s="62"/>
      <c r="S918" s="62"/>
      <c r="T918" s="62"/>
      <c r="U918" s="62"/>
      <c r="V918" s="62"/>
      <c r="W918" s="62"/>
      <c r="X918" s="62"/>
      <c r="Y918" s="62"/>
      <c r="Z918" s="62"/>
    </row>
    <row r="919" spans="1:26" ht="14">
      <c r="A919" s="62"/>
      <c r="B919" s="147"/>
      <c r="C919" s="62"/>
      <c r="D919" s="62"/>
      <c r="E919" s="62"/>
      <c r="F919" s="147"/>
      <c r="G919" s="62"/>
      <c r="H919" s="62"/>
      <c r="I919" s="62"/>
      <c r="J919" s="62"/>
      <c r="K919" s="62"/>
      <c r="L919" s="62"/>
      <c r="M919" s="62"/>
      <c r="N919" s="62"/>
      <c r="O919" s="62"/>
      <c r="P919" s="62"/>
      <c r="Q919" s="62"/>
      <c r="R919" s="62"/>
      <c r="S919" s="62"/>
      <c r="T919" s="62"/>
      <c r="U919" s="62"/>
      <c r="V919" s="62"/>
      <c r="W919" s="62"/>
      <c r="X919" s="62"/>
      <c r="Y919" s="62"/>
      <c r="Z919" s="62"/>
    </row>
    <row r="920" spans="1:26" ht="14">
      <c r="A920" s="62"/>
      <c r="B920" s="147"/>
      <c r="C920" s="62"/>
      <c r="D920" s="62"/>
      <c r="E920" s="62"/>
      <c r="F920" s="147"/>
      <c r="G920" s="62"/>
      <c r="H920" s="62"/>
      <c r="I920" s="62"/>
      <c r="J920" s="62"/>
      <c r="K920" s="62"/>
      <c r="L920" s="62"/>
      <c r="M920" s="62"/>
      <c r="N920" s="62"/>
      <c r="O920" s="62"/>
      <c r="P920" s="62"/>
      <c r="Q920" s="62"/>
      <c r="R920" s="62"/>
      <c r="S920" s="62"/>
      <c r="T920" s="62"/>
      <c r="U920" s="62"/>
      <c r="V920" s="62"/>
      <c r="W920" s="62"/>
      <c r="X920" s="62"/>
      <c r="Y920" s="62"/>
      <c r="Z920" s="62"/>
    </row>
    <row r="921" spans="1:26" ht="14">
      <c r="A921" s="62"/>
      <c r="B921" s="147"/>
      <c r="C921" s="62"/>
      <c r="D921" s="62"/>
      <c r="E921" s="62"/>
      <c r="F921" s="147"/>
      <c r="G921" s="62"/>
      <c r="H921" s="62"/>
      <c r="I921" s="62"/>
      <c r="J921" s="62"/>
      <c r="K921" s="62"/>
      <c r="L921" s="62"/>
      <c r="M921" s="62"/>
      <c r="N921" s="62"/>
      <c r="O921" s="62"/>
      <c r="P921" s="62"/>
      <c r="Q921" s="62"/>
      <c r="R921" s="62"/>
      <c r="S921" s="62"/>
      <c r="T921" s="62"/>
      <c r="U921" s="62"/>
      <c r="V921" s="62"/>
      <c r="W921" s="62"/>
      <c r="X921" s="62"/>
      <c r="Y921" s="62"/>
      <c r="Z921" s="62"/>
    </row>
    <row r="922" spans="1:26" ht="14">
      <c r="A922" s="62"/>
      <c r="B922" s="147"/>
      <c r="C922" s="62"/>
      <c r="D922" s="62"/>
      <c r="E922" s="62"/>
      <c r="F922" s="147"/>
      <c r="G922" s="62"/>
      <c r="H922" s="62"/>
      <c r="I922" s="62"/>
      <c r="J922" s="62"/>
      <c r="K922" s="62"/>
      <c r="L922" s="62"/>
      <c r="M922" s="62"/>
      <c r="N922" s="62"/>
      <c r="O922" s="62"/>
      <c r="P922" s="62"/>
      <c r="Q922" s="62"/>
      <c r="R922" s="62"/>
      <c r="S922" s="62"/>
      <c r="T922" s="62"/>
      <c r="U922" s="62"/>
      <c r="V922" s="62"/>
      <c r="W922" s="62"/>
      <c r="X922" s="62"/>
      <c r="Y922" s="62"/>
      <c r="Z922" s="62"/>
    </row>
    <row r="923" spans="1:26" ht="14">
      <c r="A923" s="62"/>
      <c r="B923" s="147"/>
      <c r="C923" s="62"/>
      <c r="D923" s="62"/>
      <c r="E923" s="62"/>
      <c r="F923" s="147"/>
      <c r="G923" s="62"/>
      <c r="H923" s="62"/>
      <c r="I923" s="62"/>
      <c r="J923" s="62"/>
      <c r="K923" s="62"/>
      <c r="L923" s="62"/>
      <c r="M923" s="62"/>
      <c r="N923" s="62"/>
      <c r="O923" s="62"/>
      <c r="P923" s="62"/>
      <c r="Q923" s="62"/>
      <c r="R923" s="62"/>
      <c r="S923" s="62"/>
      <c r="T923" s="62"/>
      <c r="U923" s="62"/>
      <c r="V923" s="62"/>
      <c r="W923" s="62"/>
      <c r="X923" s="62"/>
      <c r="Y923" s="62"/>
      <c r="Z923" s="62"/>
    </row>
    <row r="924" spans="1:26" ht="14">
      <c r="A924" s="62"/>
      <c r="B924" s="147"/>
      <c r="C924" s="62"/>
      <c r="D924" s="62"/>
      <c r="E924" s="62"/>
      <c r="F924" s="147"/>
      <c r="G924" s="62"/>
      <c r="H924" s="62"/>
      <c r="I924" s="62"/>
      <c r="J924" s="62"/>
      <c r="K924" s="62"/>
      <c r="L924" s="62"/>
      <c r="M924" s="62"/>
      <c r="N924" s="62"/>
      <c r="O924" s="62"/>
      <c r="P924" s="62"/>
      <c r="Q924" s="62"/>
      <c r="R924" s="62"/>
      <c r="S924" s="62"/>
      <c r="T924" s="62"/>
      <c r="U924" s="62"/>
      <c r="V924" s="62"/>
      <c r="W924" s="62"/>
      <c r="X924" s="62"/>
      <c r="Y924" s="62"/>
      <c r="Z924" s="62"/>
    </row>
    <row r="925" spans="1:26" ht="14">
      <c r="A925" s="62"/>
      <c r="B925" s="147"/>
      <c r="C925" s="62"/>
      <c r="D925" s="62"/>
      <c r="E925" s="62"/>
      <c r="F925" s="147"/>
      <c r="G925" s="62"/>
      <c r="H925" s="62"/>
      <c r="I925" s="62"/>
      <c r="J925" s="62"/>
      <c r="K925" s="62"/>
      <c r="L925" s="62"/>
      <c r="M925" s="62"/>
      <c r="N925" s="62"/>
      <c r="O925" s="62"/>
      <c r="P925" s="62"/>
      <c r="Q925" s="62"/>
      <c r="R925" s="62"/>
      <c r="S925" s="62"/>
      <c r="T925" s="62"/>
      <c r="U925" s="62"/>
      <c r="V925" s="62"/>
      <c r="W925" s="62"/>
      <c r="X925" s="62"/>
      <c r="Y925" s="62"/>
      <c r="Z925" s="62"/>
    </row>
    <row r="926" spans="1:26" ht="14">
      <c r="A926" s="62"/>
      <c r="B926" s="147"/>
      <c r="C926" s="62"/>
      <c r="D926" s="62"/>
      <c r="E926" s="62"/>
      <c r="F926" s="147"/>
      <c r="G926" s="62"/>
      <c r="H926" s="62"/>
      <c r="I926" s="62"/>
      <c r="J926" s="62"/>
      <c r="K926" s="62"/>
      <c r="L926" s="62"/>
      <c r="M926" s="62"/>
      <c r="N926" s="62"/>
      <c r="O926" s="62"/>
      <c r="P926" s="62"/>
      <c r="Q926" s="62"/>
      <c r="R926" s="62"/>
      <c r="S926" s="62"/>
      <c r="T926" s="62"/>
      <c r="U926" s="62"/>
      <c r="V926" s="62"/>
      <c r="W926" s="62"/>
      <c r="X926" s="62"/>
      <c r="Y926" s="62"/>
      <c r="Z926" s="62"/>
    </row>
    <row r="927" spans="1:26" ht="14">
      <c r="A927" s="62"/>
      <c r="B927" s="147"/>
      <c r="C927" s="62"/>
      <c r="D927" s="62"/>
      <c r="E927" s="62"/>
      <c r="F927" s="147"/>
      <c r="G927" s="62"/>
      <c r="H927" s="62"/>
      <c r="I927" s="62"/>
      <c r="J927" s="62"/>
      <c r="K927" s="62"/>
      <c r="L927" s="62"/>
      <c r="M927" s="62"/>
      <c r="N927" s="62"/>
      <c r="O927" s="62"/>
      <c r="P927" s="62"/>
      <c r="Q927" s="62"/>
      <c r="R927" s="62"/>
      <c r="S927" s="62"/>
      <c r="T927" s="62"/>
      <c r="U927" s="62"/>
      <c r="V927" s="62"/>
      <c r="W927" s="62"/>
      <c r="X927" s="62"/>
      <c r="Y927" s="62"/>
      <c r="Z927" s="62"/>
    </row>
    <row r="928" spans="1:26" ht="14">
      <c r="A928" s="62"/>
      <c r="B928" s="147"/>
      <c r="C928" s="62"/>
      <c r="D928" s="62"/>
      <c r="E928" s="62"/>
      <c r="F928" s="147"/>
      <c r="G928" s="62"/>
      <c r="H928" s="62"/>
      <c r="I928" s="62"/>
      <c r="J928" s="62"/>
      <c r="K928" s="62"/>
      <c r="L928" s="62"/>
      <c r="M928" s="62"/>
      <c r="N928" s="62"/>
      <c r="O928" s="62"/>
      <c r="P928" s="62"/>
      <c r="Q928" s="62"/>
      <c r="R928" s="62"/>
      <c r="S928" s="62"/>
      <c r="T928" s="62"/>
      <c r="U928" s="62"/>
      <c r="V928" s="62"/>
      <c r="W928" s="62"/>
      <c r="X928" s="62"/>
      <c r="Y928" s="62"/>
      <c r="Z928" s="62"/>
    </row>
    <row r="929" spans="1:26" ht="14">
      <c r="A929" s="62"/>
      <c r="B929" s="147"/>
      <c r="C929" s="62"/>
      <c r="D929" s="62"/>
      <c r="E929" s="62"/>
      <c r="F929" s="147"/>
      <c r="G929" s="62"/>
      <c r="H929" s="62"/>
      <c r="I929" s="62"/>
      <c r="J929" s="62"/>
      <c r="K929" s="62"/>
      <c r="L929" s="62"/>
      <c r="M929" s="62"/>
      <c r="N929" s="62"/>
      <c r="O929" s="62"/>
      <c r="P929" s="62"/>
      <c r="Q929" s="62"/>
      <c r="R929" s="62"/>
      <c r="S929" s="62"/>
      <c r="T929" s="62"/>
      <c r="U929" s="62"/>
      <c r="V929" s="62"/>
      <c r="W929" s="62"/>
      <c r="X929" s="62"/>
      <c r="Y929" s="62"/>
      <c r="Z929" s="62"/>
    </row>
    <row r="930" spans="1:26" ht="14">
      <c r="A930" s="62"/>
      <c r="B930" s="147"/>
      <c r="C930" s="62"/>
      <c r="D930" s="62"/>
      <c r="E930" s="62"/>
      <c r="F930" s="147"/>
      <c r="G930" s="62"/>
      <c r="H930" s="62"/>
      <c r="I930" s="62"/>
      <c r="J930" s="62"/>
      <c r="K930" s="62"/>
      <c r="L930" s="62"/>
      <c r="M930" s="62"/>
      <c r="N930" s="62"/>
      <c r="O930" s="62"/>
      <c r="P930" s="62"/>
      <c r="Q930" s="62"/>
      <c r="R930" s="62"/>
      <c r="S930" s="62"/>
      <c r="T930" s="62"/>
      <c r="U930" s="62"/>
      <c r="V930" s="62"/>
      <c r="W930" s="62"/>
      <c r="X930" s="62"/>
      <c r="Y930" s="62"/>
      <c r="Z930" s="62"/>
    </row>
    <row r="931" spans="1:26" ht="14">
      <c r="A931" s="62"/>
      <c r="B931" s="147"/>
      <c r="C931" s="62"/>
      <c r="D931" s="62"/>
      <c r="E931" s="62"/>
      <c r="F931" s="147"/>
      <c r="G931" s="62"/>
      <c r="H931" s="62"/>
      <c r="I931" s="62"/>
      <c r="J931" s="62"/>
      <c r="K931" s="62"/>
      <c r="L931" s="62"/>
      <c r="M931" s="62"/>
      <c r="N931" s="62"/>
      <c r="O931" s="62"/>
      <c r="P931" s="62"/>
      <c r="Q931" s="62"/>
      <c r="R931" s="62"/>
      <c r="S931" s="62"/>
      <c r="T931" s="62"/>
      <c r="U931" s="62"/>
      <c r="V931" s="62"/>
      <c r="W931" s="62"/>
      <c r="X931" s="62"/>
      <c r="Y931" s="62"/>
      <c r="Z931" s="62"/>
    </row>
    <row r="932" spans="1:26" ht="14">
      <c r="A932" s="62"/>
      <c r="B932" s="147"/>
      <c r="C932" s="62"/>
      <c r="D932" s="62"/>
      <c r="E932" s="62"/>
      <c r="F932" s="147"/>
      <c r="G932" s="62"/>
      <c r="H932" s="62"/>
      <c r="I932" s="62"/>
      <c r="J932" s="62"/>
      <c r="K932" s="62"/>
      <c r="L932" s="62"/>
      <c r="M932" s="62"/>
      <c r="N932" s="62"/>
      <c r="O932" s="62"/>
      <c r="P932" s="62"/>
      <c r="Q932" s="62"/>
      <c r="R932" s="62"/>
      <c r="S932" s="62"/>
      <c r="T932" s="62"/>
      <c r="U932" s="62"/>
      <c r="V932" s="62"/>
      <c r="W932" s="62"/>
      <c r="X932" s="62"/>
      <c r="Y932" s="62"/>
      <c r="Z932" s="62"/>
    </row>
    <row r="933" spans="1:26" ht="14">
      <c r="A933" s="62"/>
      <c r="B933" s="147"/>
      <c r="C933" s="62"/>
      <c r="D933" s="62"/>
      <c r="E933" s="62"/>
      <c r="F933" s="147"/>
      <c r="G933" s="62"/>
      <c r="H933" s="62"/>
      <c r="I933" s="62"/>
      <c r="J933" s="62"/>
      <c r="K933" s="62"/>
      <c r="L933" s="62"/>
      <c r="M933" s="62"/>
      <c r="N933" s="62"/>
      <c r="O933" s="62"/>
      <c r="P933" s="62"/>
      <c r="Q933" s="62"/>
      <c r="R933" s="62"/>
      <c r="S933" s="62"/>
      <c r="T933" s="62"/>
      <c r="U933" s="62"/>
      <c r="V933" s="62"/>
      <c r="W933" s="62"/>
      <c r="X933" s="62"/>
      <c r="Y933" s="62"/>
      <c r="Z933" s="62"/>
    </row>
    <row r="934" spans="1:26" ht="14">
      <c r="A934" s="62"/>
      <c r="B934" s="147"/>
      <c r="C934" s="62"/>
      <c r="D934" s="62"/>
      <c r="E934" s="62"/>
      <c r="F934" s="147"/>
      <c r="G934" s="62"/>
      <c r="H934" s="62"/>
      <c r="I934" s="62"/>
      <c r="J934" s="62"/>
      <c r="K934" s="62"/>
      <c r="L934" s="62"/>
      <c r="M934" s="62"/>
      <c r="N934" s="62"/>
      <c r="O934" s="62"/>
      <c r="P934" s="62"/>
      <c r="Q934" s="62"/>
      <c r="R934" s="62"/>
      <c r="S934" s="62"/>
      <c r="T934" s="62"/>
      <c r="U934" s="62"/>
      <c r="V934" s="62"/>
      <c r="W934" s="62"/>
      <c r="X934" s="62"/>
      <c r="Y934" s="62"/>
      <c r="Z934" s="62"/>
    </row>
    <row r="935" spans="1:26" ht="14">
      <c r="A935" s="62"/>
      <c r="B935" s="147"/>
      <c r="C935" s="62"/>
      <c r="D935" s="62"/>
      <c r="E935" s="62"/>
      <c r="F935" s="147"/>
      <c r="G935" s="62"/>
      <c r="H935" s="62"/>
      <c r="I935" s="62"/>
      <c r="J935" s="62"/>
      <c r="K935" s="62"/>
      <c r="L935" s="62"/>
      <c r="M935" s="62"/>
      <c r="N935" s="62"/>
      <c r="O935" s="62"/>
      <c r="P935" s="62"/>
      <c r="Q935" s="62"/>
      <c r="R935" s="62"/>
      <c r="S935" s="62"/>
      <c r="T935" s="62"/>
      <c r="U935" s="62"/>
      <c r="V935" s="62"/>
      <c r="W935" s="62"/>
      <c r="X935" s="62"/>
      <c r="Y935" s="62"/>
      <c r="Z935" s="62"/>
    </row>
    <row r="936" spans="1:26" ht="14">
      <c r="A936" s="62"/>
      <c r="B936" s="147"/>
      <c r="C936" s="62"/>
      <c r="D936" s="62"/>
      <c r="E936" s="62"/>
      <c r="F936" s="147"/>
      <c r="G936" s="62"/>
      <c r="H936" s="62"/>
      <c r="I936" s="62"/>
      <c r="J936" s="62"/>
      <c r="K936" s="62"/>
      <c r="L936" s="62"/>
      <c r="M936" s="62"/>
      <c r="N936" s="62"/>
      <c r="O936" s="62"/>
      <c r="P936" s="62"/>
      <c r="Q936" s="62"/>
      <c r="R936" s="62"/>
      <c r="S936" s="62"/>
      <c r="T936" s="62"/>
      <c r="U936" s="62"/>
      <c r="V936" s="62"/>
      <c r="W936" s="62"/>
      <c r="X936" s="62"/>
      <c r="Y936" s="62"/>
      <c r="Z936" s="62"/>
    </row>
    <row r="937" spans="1:26" ht="14">
      <c r="A937" s="62"/>
      <c r="B937" s="147"/>
      <c r="C937" s="62"/>
      <c r="D937" s="62"/>
      <c r="E937" s="62"/>
      <c r="F937" s="147"/>
      <c r="G937" s="62"/>
      <c r="H937" s="62"/>
      <c r="I937" s="62"/>
      <c r="J937" s="62"/>
      <c r="K937" s="62"/>
      <c r="L937" s="62"/>
      <c r="M937" s="62"/>
      <c r="N937" s="62"/>
      <c r="O937" s="62"/>
      <c r="P937" s="62"/>
      <c r="Q937" s="62"/>
      <c r="R937" s="62"/>
      <c r="S937" s="62"/>
      <c r="T937" s="62"/>
      <c r="U937" s="62"/>
      <c r="V937" s="62"/>
      <c r="W937" s="62"/>
      <c r="X937" s="62"/>
      <c r="Y937" s="62"/>
      <c r="Z937" s="62"/>
    </row>
    <row r="938" spans="1:26" ht="14">
      <c r="A938" s="62"/>
      <c r="B938" s="147"/>
      <c r="C938" s="62"/>
      <c r="D938" s="62"/>
      <c r="E938" s="62"/>
      <c r="F938" s="147"/>
      <c r="G938" s="62"/>
      <c r="H938" s="62"/>
      <c r="I938" s="62"/>
      <c r="J938" s="62"/>
      <c r="K938" s="62"/>
      <c r="L938" s="62"/>
      <c r="M938" s="62"/>
      <c r="N938" s="62"/>
      <c r="O938" s="62"/>
      <c r="P938" s="62"/>
      <c r="Q938" s="62"/>
      <c r="R938" s="62"/>
      <c r="S938" s="62"/>
      <c r="T938" s="62"/>
      <c r="U938" s="62"/>
      <c r="V938" s="62"/>
      <c r="W938" s="62"/>
      <c r="X938" s="62"/>
      <c r="Y938" s="62"/>
      <c r="Z938" s="62"/>
    </row>
    <row r="939" spans="1:26" ht="14">
      <c r="A939" s="62"/>
      <c r="B939" s="147"/>
      <c r="C939" s="62"/>
      <c r="D939" s="62"/>
      <c r="E939" s="62"/>
      <c r="F939" s="147"/>
      <c r="G939" s="62"/>
      <c r="H939" s="62"/>
      <c r="I939" s="62"/>
      <c r="J939" s="62"/>
      <c r="K939" s="62"/>
      <c r="L939" s="62"/>
      <c r="M939" s="62"/>
      <c r="N939" s="62"/>
      <c r="O939" s="62"/>
      <c r="P939" s="62"/>
      <c r="Q939" s="62"/>
      <c r="R939" s="62"/>
      <c r="S939" s="62"/>
      <c r="T939" s="62"/>
      <c r="U939" s="62"/>
      <c r="V939" s="62"/>
      <c r="W939" s="62"/>
      <c r="X939" s="62"/>
      <c r="Y939" s="62"/>
      <c r="Z939" s="62"/>
    </row>
    <row r="940" spans="1:26" ht="14">
      <c r="A940" s="62"/>
      <c r="B940" s="147"/>
      <c r="C940" s="62"/>
      <c r="D940" s="62"/>
      <c r="E940" s="62"/>
      <c r="F940" s="147"/>
      <c r="G940" s="62"/>
      <c r="H940" s="62"/>
      <c r="I940" s="62"/>
      <c r="J940" s="62"/>
      <c r="K940" s="62"/>
      <c r="L940" s="62"/>
      <c r="M940" s="62"/>
      <c r="N940" s="62"/>
      <c r="O940" s="62"/>
      <c r="P940" s="62"/>
      <c r="Q940" s="62"/>
      <c r="R940" s="62"/>
      <c r="S940" s="62"/>
      <c r="T940" s="62"/>
      <c r="U940" s="62"/>
      <c r="V940" s="62"/>
      <c r="W940" s="62"/>
      <c r="X940" s="62"/>
      <c r="Y940" s="62"/>
      <c r="Z940" s="62"/>
    </row>
    <row r="941" spans="1:26" ht="14">
      <c r="A941" s="62"/>
      <c r="B941" s="147"/>
      <c r="C941" s="62"/>
      <c r="D941" s="62"/>
      <c r="E941" s="62"/>
      <c r="F941" s="147"/>
      <c r="G941" s="62"/>
      <c r="H941" s="62"/>
      <c r="I941" s="62"/>
      <c r="J941" s="62"/>
      <c r="K941" s="62"/>
      <c r="L941" s="62"/>
      <c r="M941" s="62"/>
      <c r="N941" s="62"/>
      <c r="O941" s="62"/>
      <c r="P941" s="62"/>
      <c r="Q941" s="62"/>
      <c r="R941" s="62"/>
      <c r="S941" s="62"/>
      <c r="T941" s="62"/>
      <c r="U941" s="62"/>
      <c r="V941" s="62"/>
      <c r="W941" s="62"/>
      <c r="X941" s="62"/>
      <c r="Y941" s="62"/>
      <c r="Z941" s="62"/>
    </row>
    <row r="942" spans="1:26" ht="14">
      <c r="A942" s="62"/>
      <c r="B942" s="147"/>
      <c r="C942" s="62"/>
      <c r="D942" s="62"/>
      <c r="E942" s="62"/>
      <c r="F942" s="147"/>
      <c r="G942" s="62"/>
      <c r="H942" s="62"/>
      <c r="I942" s="62"/>
      <c r="J942" s="62"/>
      <c r="K942" s="62"/>
      <c r="L942" s="62"/>
      <c r="M942" s="62"/>
      <c r="N942" s="62"/>
      <c r="O942" s="62"/>
      <c r="P942" s="62"/>
      <c r="Q942" s="62"/>
      <c r="R942" s="62"/>
      <c r="S942" s="62"/>
      <c r="T942" s="62"/>
      <c r="U942" s="62"/>
      <c r="V942" s="62"/>
      <c r="W942" s="62"/>
      <c r="X942" s="62"/>
      <c r="Y942" s="62"/>
      <c r="Z942" s="62"/>
    </row>
    <row r="943" spans="1:26" ht="14">
      <c r="A943" s="62"/>
      <c r="B943" s="147"/>
      <c r="C943" s="62"/>
      <c r="D943" s="62"/>
      <c r="E943" s="62"/>
      <c r="F943" s="147"/>
      <c r="G943" s="62"/>
      <c r="H943" s="62"/>
      <c r="I943" s="62"/>
      <c r="J943" s="62"/>
      <c r="K943" s="62"/>
      <c r="L943" s="62"/>
      <c r="M943" s="62"/>
      <c r="N943" s="62"/>
      <c r="O943" s="62"/>
      <c r="P943" s="62"/>
      <c r="Q943" s="62"/>
      <c r="R943" s="62"/>
      <c r="S943" s="62"/>
      <c r="T943" s="62"/>
      <c r="U943" s="62"/>
      <c r="V943" s="62"/>
      <c r="W943" s="62"/>
      <c r="X943" s="62"/>
      <c r="Y943" s="62"/>
      <c r="Z943" s="62"/>
    </row>
    <row r="944" spans="1:26" ht="14">
      <c r="A944" s="62"/>
      <c r="B944" s="147"/>
      <c r="C944" s="62"/>
      <c r="D944" s="62"/>
      <c r="E944" s="62"/>
      <c r="F944" s="147"/>
      <c r="G944" s="62"/>
      <c r="H944" s="62"/>
      <c r="I944" s="62"/>
      <c r="J944" s="62"/>
      <c r="K944" s="62"/>
      <c r="L944" s="62"/>
      <c r="M944" s="62"/>
      <c r="N944" s="62"/>
      <c r="O944" s="62"/>
      <c r="P944" s="62"/>
      <c r="Q944" s="62"/>
      <c r="R944" s="62"/>
      <c r="S944" s="62"/>
      <c r="T944" s="62"/>
      <c r="U944" s="62"/>
      <c r="V944" s="62"/>
      <c r="W944" s="62"/>
      <c r="X944" s="62"/>
      <c r="Y944" s="62"/>
      <c r="Z944" s="62"/>
    </row>
    <row r="945" spans="1:26" ht="14">
      <c r="A945" s="62"/>
      <c r="B945" s="147"/>
      <c r="C945" s="62"/>
      <c r="D945" s="62"/>
      <c r="E945" s="62"/>
      <c r="F945" s="147"/>
      <c r="G945" s="62"/>
      <c r="H945" s="62"/>
      <c r="I945" s="62"/>
      <c r="J945" s="62"/>
      <c r="K945" s="62"/>
      <c r="L945" s="62"/>
      <c r="M945" s="62"/>
      <c r="N945" s="62"/>
      <c r="O945" s="62"/>
      <c r="P945" s="62"/>
      <c r="Q945" s="62"/>
      <c r="R945" s="62"/>
      <c r="S945" s="62"/>
      <c r="T945" s="62"/>
      <c r="U945" s="62"/>
      <c r="V945" s="62"/>
      <c r="W945" s="62"/>
      <c r="X945" s="62"/>
      <c r="Y945" s="62"/>
      <c r="Z945" s="62"/>
    </row>
    <row r="946" spans="1:26" ht="14">
      <c r="A946" s="62"/>
      <c r="B946" s="147"/>
      <c r="C946" s="62"/>
      <c r="D946" s="62"/>
      <c r="E946" s="62"/>
      <c r="F946" s="147"/>
      <c r="G946" s="62"/>
      <c r="H946" s="62"/>
      <c r="I946" s="62"/>
      <c r="J946" s="62"/>
      <c r="K946" s="62"/>
      <c r="L946" s="62"/>
      <c r="M946" s="62"/>
      <c r="N946" s="62"/>
      <c r="O946" s="62"/>
      <c r="P946" s="62"/>
      <c r="Q946" s="62"/>
      <c r="R946" s="62"/>
      <c r="S946" s="62"/>
      <c r="T946" s="62"/>
      <c r="U946" s="62"/>
      <c r="V946" s="62"/>
      <c r="W946" s="62"/>
      <c r="X946" s="62"/>
      <c r="Y946" s="62"/>
      <c r="Z946" s="62"/>
    </row>
    <row r="947" spans="1:26" ht="14">
      <c r="A947" s="62"/>
      <c r="B947" s="147"/>
      <c r="C947" s="62"/>
      <c r="D947" s="62"/>
      <c r="E947" s="62"/>
      <c r="F947" s="147"/>
      <c r="G947" s="62"/>
      <c r="H947" s="62"/>
      <c r="I947" s="62"/>
      <c r="J947" s="62"/>
      <c r="K947" s="62"/>
      <c r="L947" s="62"/>
      <c r="M947" s="62"/>
      <c r="N947" s="62"/>
      <c r="O947" s="62"/>
      <c r="P947" s="62"/>
      <c r="Q947" s="62"/>
      <c r="R947" s="62"/>
      <c r="S947" s="62"/>
      <c r="T947" s="62"/>
      <c r="U947" s="62"/>
      <c r="V947" s="62"/>
      <c r="W947" s="62"/>
      <c r="X947" s="62"/>
      <c r="Y947" s="62"/>
      <c r="Z947" s="62"/>
    </row>
    <row r="948" spans="1:26" ht="14">
      <c r="A948" s="62"/>
      <c r="B948" s="147"/>
      <c r="C948" s="62"/>
      <c r="D948" s="62"/>
      <c r="E948" s="62"/>
      <c r="F948" s="147"/>
      <c r="G948" s="62"/>
      <c r="H948" s="62"/>
      <c r="I948" s="62"/>
      <c r="J948" s="62"/>
      <c r="K948" s="62"/>
      <c r="L948" s="62"/>
      <c r="M948" s="62"/>
      <c r="N948" s="62"/>
      <c r="O948" s="62"/>
      <c r="P948" s="62"/>
      <c r="Q948" s="62"/>
      <c r="R948" s="62"/>
      <c r="S948" s="62"/>
      <c r="T948" s="62"/>
      <c r="U948" s="62"/>
      <c r="V948" s="62"/>
      <c r="W948" s="62"/>
      <c r="X948" s="62"/>
      <c r="Y948" s="62"/>
      <c r="Z948" s="62"/>
    </row>
    <row r="949" spans="1:26" ht="14">
      <c r="A949" s="62"/>
      <c r="B949" s="147"/>
      <c r="C949" s="62"/>
      <c r="D949" s="62"/>
      <c r="E949" s="62"/>
      <c r="F949" s="147"/>
      <c r="G949" s="62"/>
      <c r="H949" s="62"/>
      <c r="I949" s="62"/>
      <c r="J949" s="62"/>
      <c r="K949" s="62"/>
      <c r="L949" s="62"/>
      <c r="M949" s="62"/>
      <c r="N949" s="62"/>
      <c r="O949" s="62"/>
      <c r="P949" s="62"/>
      <c r="Q949" s="62"/>
      <c r="R949" s="62"/>
      <c r="S949" s="62"/>
      <c r="T949" s="62"/>
      <c r="U949" s="62"/>
      <c r="V949" s="62"/>
      <c r="W949" s="62"/>
      <c r="X949" s="62"/>
      <c r="Y949" s="62"/>
      <c r="Z949" s="62"/>
    </row>
    <row r="950" spans="1:26" ht="14">
      <c r="A950" s="62"/>
      <c r="B950" s="147"/>
      <c r="C950" s="62"/>
      <c r="D950" s="62"/>
      <c r="E950" s="62"/>
      <c r="F950" s="147"/>
      <c r="G950" s="62"/>
      <c r="H950" s="62"/>
      <c r="I950" s="62"/>
      <c r="J950" s="62"/>
      <c r="K950" s="62"/>
      <c r="L950" s="62"/>
      <c r="M950" s="62"/>
      <c r="N950" s="62"/>
      <c r="O950" s="62"/>
      <c r="P950" s="62"/>
      <c r="Q950" s="62"/>
      <c r="R950" s="62"/>
      <c r="S950" s="62"/>
      <c r="T950" s="62"/>
      <c r="U950" s="62"/>
      <c r="V950" s="62"/>
      <c r="W950" s="62"/>
      <c r="X950" s="62"/>
      <c r="Y950" s="62"/>
      <c r="Z950" s="62"/>
    </row>
    <row r="951" spans="1:26" ht="14">
      <c r="A951" s="62"/>
      <c r="B951" s="147"/>
      <c r="C951" s="62"/>
      <c r="D951" s="62"/>
      <c r="E951" s="62"/>
      <c r="F951" s="147"/>
      <c r="G951" s="62"/>
      <c r="H951" s="62"/>
      <c r="I951" s="62"/>
      <c r="J951" s="62"/>
      <c r="K951" s="62"/>
      <c r="L951" s="62"/>
      <c r="M951" s="62"/>
      <c r="N951" s="62"/>
      <c r="O951" s="62"/>
      <c r="P951" s="62"/>
      <c r="Q951" s="62"/>
      <c r="R951" s="62"/>
      <c r="S951" s="62"/>
      <c r="T951" s="62"/>
      <c r="U951" s="62"/>
      <c r="V951" s="62"/>
      <c r="W951" s="62"/>
      <c r="X951" s="62"/>
      <c r="Y951" s="62"/>
      <c r="Z951" s="62"/>
    </row>
    <row r="952" spans="1:26" ht="14">
      <c r="A952" s="62"/>
      <c r="B952" s="147"/>
      <c r="C952" s="62"/>
      <c r="D952" s="62"/>
      <c r="E952" s="62"/>
      <c r="F952" s="147"/>
      <c r="G952" s="62"/>
      <c r="H952" s="62"/>
      <c r="I952" s="62"/>
      <c r="J952" s="62"/>
      <c r="K952" s="62"/>
      <c r="L952" s="62"/>
      <c r="M952" s="62"/>
      <c r="N952" s="62"/>
      <c r="O952" s="62"/>
      <c r="P952" s="62"/>
      <c r="Q952" s="62"/>
      <c r="R952" s="62"/>
      <c r="S952" s="62"/>
      <c r="T952" s="62"/>
      <c r="U952" s="62"/>
      <c r="V952" s="62"/>
      <c r="W952" s="62"/>
      <c r="X952" s="62"/>
      <c r="Y952" s="62"/>
      <c r="Z952" s="62"/>
    </row>
    <row r="953" spans="1:26" ht="14">
      <c r="A953" s="62"/>
      <c r="B953" s="147"/>
      <c r="C953" s="62"/>
      <c r="D953" s="62"/>
      <c r="E953" s="62"/>
      <c r="F953" s="147"/>
      <c r="G953" s="62"/>
      <c r="H953" s="62"/>
      <c r="I953" s="62"/>
      <c r="J953" s="62"/>
      <c r="K953" s="62"/>
      <c r="L953" s="62"/>
      <c r="M953" s="62"/>
      <c r="N953" s="62"/>
      <c r="O953" s="62"/>
      <c r="P953" s="62"/>
      <c r="Q953" s="62"/>
      <c r="R953" s="62"/>
      <c r="S953" s="62"/>
      <c r="T953" s="62"/>
      <c r="U953" s="62"/>
      <c r="V953" s="62"/>
      <c r="W953" s="62"/>
      <c r="X953" s="62"/>
      <c r="Y953" s="62"/>
      <c r="Z953" s="62"/>
    </row>
    <row r="954" spans="1:26" ht="14">
      <c r="A954" s="62"/>
      <c r="B954" s="147"/>
      <c r="C954" s="62"/>
      <c r="D954" s="62"/>
      <c r="E954" s="62"/>
      <c r="F954" s="147"/>
      <c r="G954" s="62"/>
      <c r="H954" s="62"/>
      <c r="I954" s="62"/>
      <c r="J954" s="62"/>
      <c r="K954" s="62"/>
      <c r="L954" s="62"/>
      <c r="M954" s="62"/>
      <c r="N954" s="62"/>
      <c r="O954" s="62"/>
      <c r="P954" s="62"/>
      <c r="Q954" s="62"/>
      <c r="R954" s="62"/>
      <c r="S954" s="62"/>
      <c r="T954" s="62"/>
      <c r="U954" s="62"/>
      <c r="V954" s="62"/>
      <c r="W954" s="62"/>
      <c r="X954" s="62"/>
      <c r="Y954" s="62"/>
      <c r="Z954" s="62"/>
    </row>
    <row r="955" spans="1:26" ht="14">
      <c r="A955" s="62"/>
      <c r="B955" s="147"/>
      <c r="C955" s="62"/>
      <c r="D955" s="62"/>
      <c r="E955" s="62"/>
      <c r="F955" s="147"/>
      <c r="G955" s="62"/>
      <c r="H955" s="62"/>
      <c r="I955" s="62"/>
      <c r="J955" s="62"/>
      <c r="K955" s="62"/>
      <c r="L955" s="62"/>
      <c r="M955" s="62"/>
      <c r="N955" s="62"/>
      <c r="O955" s="62"/>
      <c r="P955" s="62"/>
      <c r="Q955" s="62"/>
      <c r="R955" s="62"/>
      <c r="S955" s="62"/>
      <c r="T955" s="62"/>
      <c r="U955" s="62"/>
      <c r="V955" s="62"/>
      <c r="W955" s="62"/>
      <c r="X955" s="62"/>
      <c r="Y955" s="62"/>
      <c r="Z955" s="62"/>
    </row>
    <row r="956" spans="1:26" ht="14">
      <c r="A956" s="62"/>
      <c r="B956" s="147"/>
      <c r="C956" s="62"/>
      <c r="D956" s="62"/>
      <c r="E956" s="62"/>
      <c r="F956" s="147"/>
      <c r="G956" s="62"/>
      <c r="H956" s="62"/>
      <c r="I956" s="62"/>
      <c r="J956" s="62"/>
      <c r="K956" s="62"/>
      <c r="L956" s="62"/>
      <c r="M956" s="62"/>
      <c r="N956" s="62"/>
      <c r="O956" s="62"/>
      <c r="P956" s="62"/>
      <c r="Q956" s="62"/>
      <c r="R956" s="62"/>
      <c r="S956" s="62"/>
      <c r="T956" s="62"/>
      <c r="U956" s="62"/>
      <c r="V956" s="62"/>
      <c r="W956" s="62"/>
      <c r="X956" s="62"/>
      <c r="Y956" s="62"/>
      <c r="Z956" s="62"/>
    </row>
    <row r="957" spans="1:26" ht="14">
      <c r="A957" s="62"/>
      <c r="B957" s="147"/>
      <c r="C957" s="62"/>
      <c r="D957" s="62"/>
      <c r="E957" s="62"/>
      <c r="F957" s="147"/>
      <c r="G957" s="62"/>
      <c r="H957" s="62"/>
      <c r="I957" s="62"/>
      <c r="J957" s="62"/>
      <c r="K957" s="62"/>
      <c r="L957" s="62"/>
      <c r="M957" s="62"/>
      <c r="N957" s="62"/>
      <c r="O957" s="62"/>
      <c r="P957" s="62"/>
      <c r="Q957" s="62"/>
      <c r="R957" s="62"/>
      <c r="S957" s="62"/>
      <c r="T957" s="62"/>
      <c r="U957" s="62"/>
      <c r="V957" s="62"/>
      <c r="W957" s="62"/>
      <c r="X957" s="62"/>
      <c r="Y957" s="62"/>
      <c r="Z957" s="62"/>
    </row>
    <row r="958" spans="1:26" ht="14">
      <c r="A958" s="62"/>
      <c r="B958" s="147"/>
      <c r="C958" s="62"/>
      <c r="D958" s="62"/>
      <c r="E958" s="62"/>
      <c r="F958" s="147"/>
      <c r="G958" s="62"/>
      <c r="H958" s="62"/>
      <c r="I958" s="62"/>
      <c r="J958" s="62"/>
      <c r="K958" s="62"/>
      <c r="L958" s="62"/>
      <c r="M958" s="62"/>
      <c r="N958" s="62"/>
      <c r="O958" s="62"/>
      <c r="P958" s="62"/>
      <c r="Q958" s="62"/>
      <c r="R958" s="62"/>
      <c r="S958" s="62"/>
      <c r="T958" s="62"/>
      <c r="U958" s="62"/>
      <c r="V958" s="62"/>
      <c r="W958" s="62"/>
      <c r="X958" s="62"/>
      <c r="Y958" s="62"/>
      <c r="Z958" s="62"/>
    </row>
    <row r="959" spans="1:26" ht="14">
      <c r="A959" s="62"/>
      <c r="B959" s="147"/>
      <c r="C959" s="62"/>
      <c r="D959" s="62"/>
      <c r="E959" s="62"/>
      <c r="F959" s="147"/>
      <c r="G959" s="62"/>
      <c r="H959" s="62"/>
      <c r="I959" s="62"/>
      <c r="J959" s="62"/>
      <c r="K959" s="62"/>
      <c r="L959" s="62"/>
      <c r="M959" s="62"/>
      <c r="N959" s="62"/>
      <c r="O959" s="62"/>
      <c r="P959" s="62"/>
      <c r="Q959" s="62"/>
      <c r="R959" s="62"/>
      <c r="S959" s="62"/>
      <c r="T959" s="62"/>
      <c r="U959" s="62"/>
      <c r="V959" s="62"/>
      <c r="W959" s="62"/>
      <c r="X959" s="62"/>
      <c r="Y959" s="62"/>
      <c r="Z959" s="62"/>
    </row>
    <row r="960" spans="1:26" ht="14">
      <c r="A960" s="62"/>
      <c r="B960" s="147"/>
      <c r="C960" s="62"/>
      <c r="D960" s="62"/>
      <c r="E960" s="62"/>
      <c r="F960" s="147"/>
      <c r="G960" s="62"/>
      <c r="H960" s="62"/>
      <c r="I960" s="62"/>
      <c r="J960" s="62"/>
      <c r="K960" s="62"/>
      <c r="L960" s="62"/>
      <c r="M960" s="62"/>
      <c r="N960" s="62"/>
      <c r="O960" s="62"/>
      <c r="P960" s="62"/>
      <c r="Q960" s="62"/>
      <c r="R960" s="62"/>
      <c r="S960" s="62"/>
      <c r="T960" s="62"/>
      <c r="U960" s="62"/>
      <c r="V960" s="62"/>
      <c r="W960" s="62"/>
      <c r="X960" s="62"/>
      <c r="Y960" s="62"/>
      <c r="Z960" s="62"/>
    </row>
    <row r="961" spans="1:26" ht="14">
      <c r="A961" s="62"/>
      <c r="B961" s="147"/>
      <c r="C961" s="62"/>
      <c r="D961" s="62"/>
      <c r="E961" s="62"/>
      <c r="F961" s="147"/>
      <c r="G961" s="62"/>
      <c r="H961" s="62"/>
      <c r="I961" s="62"/>
      <c r="J961" s="62"/>
      <c r="K961" s="62"/>
      <c r="L961" s="62"/>
      <c r="M961" s="62"/>
      <c r="N961" s="62"/>
      <c r="O961" s="62"/>
      <c r="P961" s="62"/>
      <c r="Q961" s="62"/>
      <c r="R961" s="62"/>
      <c r="S961" s="62"/>
      <c r="T961" s="62"/>
      <c r="U961" s="62"/>
      <c r="V961" s="62"/>
      <c r="W961" s="62"/>
      <c r="X961" s="62"/>
      <c r="Y961" s="62"/>
      <c r="Z961" s="62"/>
    </row>
    <row r="962" spans="1:26" ht="14">
      <c r="A962" s="62"/>
      <c r="B962" s="147"/>
      <c r="C962" s="62"/>
      <c r="D962" s="62"/>
      <c r="E962" s="62"/>
      <c r="F962" s="147"/>
      <c r="G962" s="62"/>
      <c r="H962" s="62"/>
      <c r="I962" s="62"/>
      <c r="J962" s="62"/>
      <c r="K962" s="62"/>
      <c r="L962" s="62"/>
      <c r="M962" s="62"/>
      <c r="N962" s="62"/>
      <c r="O962" s="62"/>
      <c r="P962" s="62"/>
      <c r="Q962" s="62"/>
      <c r="R962" s="62"/>
      <c r="S962" s="62"/>
      <c r="T962" s="62"/>
      <c r="U962" s="62"/>
      <c r="V962" s="62"/>
      <c r="W962" s="62"/>
      <c r="X962" s="62"/>
      <c r="Y962" s="62"/>
      <c r="Z962" s="62"/>
    </row>
    <row r="963" spans="1:26" ht="14">
      <c r="A963" s="62"/>
      <c r="B963" s="147"/>
      <c r="C963" s="62"/>
      <c r="D963" s="62"/>
      <c r="E963" s="62"/>
      <c r="F963" s="147"/>
      <c r="G963" s="62"/>
      <c r="H963" s="62"/>
      <c r="I963" s="62"/>
      <c r="J963" s="62"/>
      <c r="K963" s="62"/>
      <c r="L963" s="62"/>
      <c r="M963" s="62"/>
      <c r="N963" s="62"/>
      <c r="O963" s="62"/>
      <c r="P963" s="62"/>
      <c r="Q963" s="62"/>
      <c r="R963" s="62"/>
      <c r="S963" s="62"/>
      <c r="T963" s="62"/>
      <c r="U963" s="62"/>
      <c r="V963" s="62"/>
      <c r="W963" s="62"/>
      <c r="X963" s="62"/>
      <c r="Y963" s="62"/>
      <c r="Z963" s="62"/>
    </row>
    <row r="964" spans="1:26" ht="14">
      <c r="A964" s="62"/>
      <c r="B964" s="147"/>
      <c r="C964" s="62"/>
      <c r="D964" s="62"/>
      <c r="E964" s="62"/>
      <c r="F964" s="147"/>
      <c r="G964" s="62"/>
      <c r="H964" s="62"/>
      <c r="I964" s="62"/>
      <c r="J964" s="62"/>
      <c r="K964" s="62"/>
      <c r="L964" s="62"/>
      <c r="M964" s="62"/>
      <c r="N964" s="62"/>
      <c r="O964" s="62"/>
      <c r="P964" s="62"/>
      <c r="Q964" s="62"/>
      <c r="R964" s="62"/>
      <c r="S964" s="62"/>
      <c r="T964" s="62"/>
      <c r="U964" s="62"/>
      <c r="V964" s="62"/>
      <c r="W964" s="62"/>
      <c r="X964" s="62"/>
      <c r="Y964" s="62"/>
      <c r="Z964" s="62"/>
    </row>
    <row r="965" spans="1:26" ht="14">
      <c r="A965" s="62"/>
      <c r="B965" s="147"/>
      <c r="C965" s="62"/>
      <c r="D965" s="62"/>
      <c r="E965" s="62"/>
      <c r="F965" s="147"/>
      <c r="G965" s="62"/>
      <c r="H965" s="62"/>
      <c r="I965" s="62"/>
      <c r="J965" s="62"/>
      <c r="K965" s="62"/>
      <c r="L965" s="62"/>
      <c r="M965" s="62"/>
      <c r="N965" s="62"/>
      <c r="O965" s="62"/>
      <c r="P965" s="62"/>
      <c r="Q965" s="62"/>
      <c r="R965" s="62"/>
      <c r="S965" s="62"/>
      <c r="T965" s="62"/>
      <c r="U965" s="62"/>
      <c r="V965" s="62"/>
      <c r="W965" s="62"/>
      <c r="X965" s="62"/>
      <c r="Y965" s="62"/>
      <c r="Z965" s="62"/>
    </row>
    <row r="966" spans="1:26" ht="14">
      <c r="A966" s="62"/>
      <c r="B966" s="147"/>
      <c r="C966" s="62"/>
      <c r="D966" s="62"/>
      <c r="E966" s="62"/>
      <c r="F966" s="147"/>
      <c r="G966" s="62"/>
      <c r="H966" s="62"/>
      <c r="I966" s="62"/>
      <c r="J966" s="62"/>
      <c r="K966" s="62"/>
      <c r="L966" s="62"/>
      <c r="M966" s="62"/>
      <c r="N966" s="62"/>
      <c r="O966" s="62"/>
      <c r="P966" s="62"/>
      <c r="Q966" s="62"/>
      <c r="R966" s="62"/>
      <c r="S966" s="62"/>
      <c r="T966" s="62"/>
      <c r="U966" s="62"/>
      <c r="V966" s="62"/>
      <c r="W966" s="62"/>
      <c r="X966" s="62"/>
      <c r="Y966" s="62"/>
      <c r="Z966" s="62"/>
    </row>
    <row r="967" spans="1:26" ht="14">
      <c r="A967" s="62"/>
      <c r="B967" s="147"/>
      <c r="C967" s="62"/>
      <c r="D967" s="62"/>
      <c r="E967" s="62"/>
      <c r="F967" s="147"/>
      <c r="G967" s="62"/>
      <c r="H967" s="62"/>
      <c r="I967" s="62"/>
      <c r="J967" s="62"/>
      <c r="K967" s="62"/>
      <c r="L967" s="62"/>
      <c r="M967" s="62"/>
      <c r="N967" s="62"/>
      <c r="O967" s="62"/>
      <c r="P967" s="62"/>
      <c r="Q967" s="62"/>
      <c r="R967" s="62"/>
      <c r="S967" s="62"/>
      <c r="T967" s="62"/>
      <c r="U967" s="62"/>
      <c r="V967" s="62"/>
      <c r="W967" s="62"/>
      <c r="X967" s="62"/>
      <c r="Y967" s="62"/>
      <c r="Z967" s="62"/>
    </row>
    <row r="968" spans="1:26" ht="14">
      <c r="A968" s="62"/>
      <c r="B968" s="147"/>
      <c r="C968" s="62"/>
      <c r="D968" s="62"/>
      <c r="E968" s="62"/>
      <c r="F968" s="147"/>
      <c r="G968" s="62"/>
      <c r="H968" s="62"/>
      <c r="I968" s="62"/>
      <c r="J968" s="62"/>
      <c r="K968" s="62"/>
      <c r="L968" s="62"/>
      <c r="M968" s="62"/>
      <c r="N968" s="62"/>
      <c r="O968" s="62"/>
      <c r="P968" s="62"/>
      <c r="Q968" s="62"/>
      <c r="R968" s="62"/>
      <c r="S968" s="62"/>
      <c r="T968" s="62"/>
      <c r="U968" s="62"/>
      <c r="V968" s="62"/>
      <c r="W968" s="62"/>
      <c r="X968" s="62"/>
      <c r="Y968" s="62"/>
      <c r="Z968" s="62"/>
    </row>
    <row r="969" spans="1:26" ht="14">
      <c r="A969" s="62"/>
      <c r="B969" s="147"/>
      <c r="C969" s="62"/>
      <c r="D969" s="62"/>
      <c r="E969" s="62"/>
      <c r="F969" s="147"/>
      <c r="G969" s="62"/>
      <c r="H969" s="62"/>
      <c r="I969" s="62"/>
      <c r="J969" s="62"/>
      <c r="K969" s="62"/>
      <c r="L969" s="62"/>
      <c r="M969" s="62"/>
      <c r="N969" s="62"/>
      <c r="O969" s="62"/>
      <c r="P969" s="62"/>
      <c r="Q969" s="62"/>
      <c r="R969" s="62"/>
      <c r="S969" s="62"/>
      <c r="T969" s="62"/>
      <c r="U969" s="62"/>
      <c r="V969" s="62"/>
      <c r="W969" s="62"/>
      <c r="X969" s="62"/>
      <c r="Y969" s="62"/>
      <c r="Z969" s="62"/>
    </row>
    <row r="970" spans="1:26" ht="14">
      <c r="A970" s="62"/>
      <c r="B970" s="147"/>
      <c r="C970" s="62"/>
      <c r="D970" s="62"/>
      <c r="E970" s="62"/>
      <c r="F970" s="147"/>
      <c r="G970" s="62"/>
      <c r="H970" s="62"/>
      <c r="I970" s="62"/>
      <c r="J970" s="62"/>
      <c r="K970" s="62"/>
      <c r="L970" s="62"/>
      <c r="M970" s="62"/>
      <c r="N970" s="62"/>
      <c r="O970" s="62"/>
      <c r="P970" s="62"/>
      <c r="Q970" s="62"/>
      <c r="R970" s="62"/>
      <c r="S970" s="62"/>
      <c r="T970" s="62"/>
      <c r="U970" s="62"/>
      <c r="V970" s="62"/>
      <c r="W970" s="62"/>
      <c r="X970" s="62"/>
      <c r="Y970" s="62"/>
      <c r="Z970" s="62"/>
    </row>
    <row r="971" spans="1:26" ht="14">
      <c r="A971" s="62"/>
      <c r="B971" s="147"/>
      <c r="C971" s="62"/>
      <c r="D971" s="62"/>
      <c r="E971" s="62"/>
      <c r="F971" s="147"/>
      <c r="G971" s="62"/>
      <c r="H971" s="62"/>
      <c r="I971" s="62"/>
      <c r="J971" s="62"/>
      <c r="K971" s="62"/>
      <c r="L971" s="62"/>
      <c r="M971" s="62"/>
      <c r="N971" s="62"/>
      <c r="O971" s="62"/>
      <c r="P971" s="62"/>
      <c r="Q971" s="62"/>
      <c r="R971" s="62"/>
      <c r="S971" s="62"/>
      <c r="T971" s="62"/>
      <c r="U971" s="62"/>
      <c r="V971" s="62"/>
      <c r="W971" s="62"/>
      <c r="X971" s="62"/>
      <c r="Y971" s="62"/>
      <c r="Z971" s="62"/>
    </row>
    <row r="972" spans="1:26" ht="14">
      <c r="A972" s="62"/>
      <c r="B972" s="147"/>
      <c r="C972" s="62"/>
      <c r="D972" s="62"/>
      <c r="E972" s="62"/>
      <c r="F972" s="147"/>
      <c r="G972" s="62"/>
      <c r="H972" s="62"/>
      <c r="I972" s="62"/>
      <c r="J972" s="62"/>
      <c r="K972" s="62"/>
      <c r="L972" s="62"/>
      <c r="M972" s="62"/>
      <c r="N972" s="62"/>
      <c r="O972" s="62"/>
      <c r="P972" s="62"/>
      <c r="Q972" s="62"/>
      <c r="R972" s="62"/>
      <c r="S972" s="62"/>
      <c r="T972" s="62"/>
      <c r="U972" s="62"/>
      <c r="V972" s="62"/>
      <c r="W972" s="62"/>
      <c r="X972" s="62"/>
      <c r="Y972" s="62"/>
      <c r="Z972" s="62"/>
    </row>
    <row r="973" spans="1:26" ht="14">
      <c r="A973" s="62"/>
      <c r="B973" s="147"/>
      <c r="C973" s="62"/>
      <c r="D973" s="62"/>
      <c r="E973" s="62"/>
      <c r="F973" s="147"/>
      <c r="G973" s="62"/>
      <c r="H973" s="62"/>
      <c r="I973" s="62"/>
      <c r="J973" s="62"/>
      <c r="K973" s="62"/>
      <c r="L973" s="62"/>
      <c r="M973" s="62"/>
      <c r="N973" s="62"/>
      <c r="O973" s="62"/>
      <c r="P973" s="62"/>
      <c r="Q973" s="62"/>
      <c r="R973" s="62"/>
      <c r="S973" s="62"/>
      <c r="T973" s="62"/>
      <c r="U973" s="62"/>
      <c r="V973" s="62"/>
      <c r="W973" s="62"/>
      <c r="X973" s="62"/>
      <c r="Y973" s="62"/>
      <c r="Z973" s="62"/>
    </row>
    <row r="974" spans="1:26" ht="14">
      <c r="A974" s="62"/>
      <c r="B974" s="147"/>
      <c r="C974" s="62"/>
      <c r="D974" s="62"/>
      <c r="E974" s="62"/>
      <c r="F974" s="147"/>
      <c r="G974" s="62"/>
      <c r="H974" s="62"/>
      <c r="I974" s="62"/>
      <c r="J974" s="62"/>
      <c r="K974" s="62"/>
      <c r="L974" s="62"/>
      <c r="M974" s="62"/>
      <c r="N974" s="62"/>
      <c r="O974" s="62"/>
      <c r="P974" s="62"/>
      <c r="Q974" s="62"/>
      <c r="R974" s="62"/>
      <c r="S974" s="62"/>
      <c r="T974" s="62"/>
      <c r="U974" s="62"/>
      <c r="V974" s="62"/>
      <c r="W974" s="62"/>
      <c r="X974" s="62"/>
      <c r="Y974" s="62"/>
      <c r="Z974" s="62"/>
    </row>
    <row r="975" spans="1:26" ht="14">
      <c r="A975" s="62"/>
      <c r="B975" s="147"/>
      <c r="C975" s="62"/>
      <c r="D975" s="62"/>
      <c r="E975" s="62"/>
      <c r="F975" s="147"/>
      <c r="G975" s="62"/>
      <c r="H975" s="62"/>
      <c r="I975" s="62"/>
      <c r="J975" s="62"/>
      <c r="K975" s="62"/>
      <c r="L975" s="62"/>
      <c r="M975" s="62"/>
      <c r="N975" s="62"/>
      <c r="O975" s="62"/>
      <c r="P975" s="62"/>
      <c r="Q975" s="62"/>
      <c r="R975" s="62"/>
      <c r="S975" s="62"/>
      <c r="T975" s="62"/>
      <c r="U975" s="62"/>
      <c r="V975" s="62"/>
      <c r="W975" s="62"/>
      <c r="X975" s="62"/>
      <c r="Y975" s="62"/>
      <c r="Z975" s="62"/>
    </row>
    <row r="976" spans="1:26" ht="14">
      <c r="A976" s="62"/>
      <c r="B976" s="147"/>
      <c r="C976" s="62"/>
      <c r="D976" s="62"/>
      <c r="E976" s="62"/>
      <c r="F976" s="147"/>
      <c r="G976" s="62"/>
      <c r="H976" s="62"/>
      <c r="I976" s="62"/>
      <c r="J976" s="62"/>
      <c r="K976" s="62"/>
      <c r="L976" s="62"/>
      <c r="M976" s="62"/>
      <c r="N976" s="62"/>
      <c r="O976" s="62"/>
      <c r="P976" s="62"/>
      <c r="Q976" s="62"/>
      <c r="R976" s="62"/>
      <c r="S976" s="62"/>
      <c r="T976" s="62"/>
      <c r="U976" s="62"/>
      <c r="V976" s="62"/>
      <c r="W976" s="62"/>
      <c r="X976" s="62"/>
      <c r="Y976" s="62"/>
      <c r="Z976" s="62"/>
    </row>
    <row r="977" spans="1:26" ht="14">
      <c r="A977" s="62"/>
      <c r="B977" s="147"/>
      <c r="C977" s="62"/>
      <c r="D977" s="62"/>
      <c r="E977" s="62"/>
      <c r="F977" s="147"/>
      <c r="G977" s="62"/>
      <c r="H977" s="62"/>
      <c r="I977" s="62"/>
      <c r="J977" s="62"/>
      <c r="K977" s="62"/>
      <c r="L977" s="62"/>
      <c r="M977" s="62"/>
      <c r="N977" s="62"/>
      <c r="O977" s="62"/>
      <c r="P977" s="62"/>
      <c r="Q977" s="62"/>
      <c r="R977" s="62"/>
      <c r="S977" s="62"/>
      <c r="T977" s="62"/>
      <c r="U977" s="62"/>
      <c r="V977" s="62"/>
      <c r="W977" s="62"/>
      <c r="X977" s="62"/>
      <c r="Y977" s="62"/>
      <c r="Z977" s="62"/>
    </row>
    <row r="978" spans="1:26" ht="14">
      <c r="A978" s="62"/>
      <c r="B978" s="147"/>
      <c r="C978" s="62"/>
      <c r="D978" s="62"/>
      <c r="E978" s="62"/>
      <c r="F978" s="147"/>
      <c r="G978" s="62"/>
      <c r="H978" s="62"/>
      <c r="I978" s="62"/>
      <c r="J978" s="62"/>
      <c r="K978" s="62"/>
      <c r="L978" s="62"/>
      <c r="M978" s="62"/>
      <c r="N978" s="62"/>
      <c r="O978" s="62"/>
      <c r="P978" s="62"/>
      <c r="Q978" s="62"/>
      <c r="R978" s="62"/>
      <c r="S978" s="62"/>
      <c r="T978" s="62"/>
      <c r="U978" s="62"/>
      <c r="V978" s="62"/>
      <c r="W978" s="62"/>
      <c r="X978" s="62"/>
      <c r="Y978" s="62"/>
      <c r="Z978" s="62"/>
    </row>
    <row r="979" spans="1:26" ht="14">
      <c r="A979" s="62"/>
      <c r="B979" s="147"/>
      <c r="C979" s="62"/>
      <c r="D979" s="62"/>
      <c r="E979" s="62"/>
      <c r="F979" s="147"/>
      <c r="G979" s="62"/>
      <c r="H979" s="62"/>
      <c r="I979" s="62"/>
      <c r="J979" s="62"/>
      <c r="K979" s="62"/>
      <c r="L979" s="62"/>
      <c r="M979" s="62"/>
      <c r="N979" s="62"/>
      <c r="O979" s="62"/>
      <c r="P979" s="62"/>
      <c r="Q979" s="62"/>
      <c r="R979" s="62"/>
      <c r="S979" s="62"/>
      <c r="T979" s="62"/>
      <c r="U979" s="62"/>
      <c r="V979" s="62"/>
      <c r="W979" s="62"/>
      <c r="X979" s="62"/>
      <c r="Y979" s="62"/>
      <c r="Z979" s="62"/>
    </row>
    <row r="980" spans="1:26" ht="14">
      <c r="A980" s="62"/>
      <c r="B980" s="147"/>
      <c r="C980" s="62"/>
      <c r="D980" s="62"/>
      <c r="E980" s="62"/>
      <c r="F980" s="147"/>
      <c r="G980" s="62"/>
      <c r="H980" s="62"/>
      <c r="I980" s="62"/>
      <c r="J980" s="62"/>
      <c r="K980" s="62"/>
      <c r="L980" s="62"/>
      <c r="M980" s="62"/>
      <c r="N980" s="62"/>
      <c r="O980" s="62"/>
      <c r="P980" s="62"/>
      <c r="Q980" s="62"/>
      <c r="R980" s="62"/>
      <c r="S980" s="62"/>
      <c r="T980" s="62"/>
      <c r="U980" s="62"/>
      <c r="V980" s="62"/>
      <c r="W980" s="62"/>
      <c r="X980" s="62"/>
      <c r="Y980" s="62"/>
      <c r="Z980" s="62"/>
    </row>
    <row r="981" spans="1:26" ht="14">
      <c r="A981" s="62"/>
      <c r="B981" s="147"/>
      <c r="C981" s="62"/>
      <c r="D981" s="62"/>
      <c r="E981" s="62"/>
      <c r="F981" s="147"/>
      <c r="G981" s="62"/>
      <c r="H981" s="62"/>
      <c r="I981" s="62"/>
      <c r="J981" s="62"/>
      <c r="K981" s="62"/>
      <c r="L981" s="62"/>
      <c r="M981" s="62"/>
      <c r="N981" s="62"/>
      <c r="O981" s="62"/>
      <c r="P981" s="62"/>
      <c r="Q981" s="62"/>
      <c r="R981" s="62"/>
      <c r="S981" s="62"/>
      <c r="T981" s="62"/>
      <c r="U981" s="62"/>
      <c r="V981" s="62"/>
      <c r="W981" s="62"/>
      <c r="X981" s="62"/>
      <c r="Y981" s="62"/>
      <c r="Z981" s="62"/>
    </row>
    <row r="982" spans="1:26" ht="14">
      <c r="A982" s="62"/>
      <c r="B982" s="147"/>
      <c r="C982" s="62"/>
      <c r="D982" s="62"/>
      <c r="E982" s="62"/>
      <c r="F982" s="147"/>
      <c r="G982" s="62"/>
      <c r="H982" s="62"/>
      <c r="I982" s="62"/>
      <c r="J982" s="62"/>
      <c r="K982" s="62"/>
      <c r="L982" s="62"/>
      <c r="M982" s="62"/>
      <c r="N982" s="62"/>
      <c r="O982" s="62"/>
      <c r="P982" s="62"/>
      <c r="Q982" s="62"/>
      <c r="R982" s="62"/>
      <c r="S982" s="62"/>
      <c r="T982" s="62"/>
      <c r="U982" s="62"/>
      <c r="V982" s="62"/>
      <c r="W982" s="62"/>
      <c r="X982" s="62"/>
      <c r="Y982" s="62"/>
      <c r="Z982" s="62"/>
    </row>
    <row r="983" spans="1:26" ht="14">
      <c r="A983" s="62"/>
      <c r="B983" s="147"/>
      <c r="C983" s="62"/>
      <c r="D983" s="62"/>
      <c r="E983" s="62"/>
      <c r="F983" s="147"/>
      <c r="G983" s="62"/>
      <c r="H983" s="62"/>
      <c r="I983" s="62"/>
      <c r="J983" s="62"/>
      <c r="K983" s="62"/>
      <c r="L983" s="62"/>
      <c r="M983" s="62"/>
      <c r="N983" s="62"/>
      <c r="O983" s="62"/>
      <c r="P983" s="62"/>
      <c r="Q983" s="62"/>
      <c r="R983" s="62"/>
      <c r="S983" s="62"/>
      <c r="T983" s="62"/>
      <c r="U983" s="62"/>
      <c r="V983" s="62"/>
      <c r="W983" s="62"/>
      <c r="X983" s="62"/>
      <c r="Y983" s="62"/>
      <c r="Z983" s="62"/>
    </row>
    <row r="984" spans="1:26" ht="14">
      <c r="A984" s="62"/>
      <c r="B984" s="147"/>
      <c r="C984" s="62"/>
      <c r="D984" s="62"/>
      <c r="E984" s="62"/>
      <c r="F984" s="147"/>
      <c r="G984" s="62"/>
      <c r="H984" s="62"/>
      <c r="I984" s="62"/>
      <c r="J984" s="62"/>
      <c r="K984" s="62"/>
      <c r="L984" s="62"/>
      <c r="M984" s="62"/>
      <c r="N984" s="62"/>
      <c r="O984" s="62"/>
      <c r="P984" s="62"/>
      <c r="Q984" s="62"/>
      <c r="R984" s="62"/>
      <c r="S984" s="62"/>
      <c r="T984" s="62"/>
      <c r="U984" s="62"/>
      <c r="V984" s="62"/>
      <c r="W984" s="62"/>
      <c r="X984" s="62"/>
      <c r="Y984" s="62"/>
      <c r="Z984" s="62"/>
    </row>
    <row r="985" spans="1:26" ht="14">
      <c r="A985" s="62"/>
      <c r="B985" s="147"/>
      <c r="C985" s="62"/>
      <c r="D985" s="62"/>
      <c r="E985" s="62"/>
      <c r="F985" s="147"/>
      <c r="G985" s="62"/>
      <c r="H985" s="62"/>
      <c r="I985" s="62"/>
      <c r="J985" s="62"/>
      <c r="K985" s="62"/>
      <c r="L985" s="62"/>
      <c r="M985" s="62"/>
      <c r="N985" s="62"/>
      <c r="O985" s="62"/>
      <c r="P985" s="62"/>
      <c r="Q985" s="62"/>
      <c r="R985" s="62"/>
      <c r="S985" s="62"/>
      <c r="T985" s="62"/>
      <c r="U985" s="62"/>
      <c r="V985" s="62"/>
      <c r="W985" s="62"/>
      <c r="X985" s="62"/>
      <c r="Y985" s="62"/>
      <c r="Z985" s="62"/>
    </row>
    <row r="986" spans="1:26" ht="14">
      <c r="A986" s="62"/>
      <c r="B986" s="147"/>
      <c r="C986" s="62"/>
      <c r="D986" s="62"/>
      <c r="E986" s="62"/>
      <c r="F986" s="147"/>
      <c r="G986" s="62"/>
      <c r="H986" s="62"/>
      <c r="I986" s="62"/>
      <c r="J986" s="62"/>
      <c r="K986" s="62"/>
      <c r="L986" s="62"/>
      <c r="M986" s="62"/>
      <c r="N986" s="62"/>
      <c r="O986" s="62"/>
      <c r="P986" s="62"/>
      <c r="Q986" s="62"/>
      <c r="R986" s="62"/>
      <c r="S986" s="62"/>
      <c r="T986" s="62"/>
      <c r="U986" s="62"/>
      <c r="V986" s="62"/>
      <c r="W986" s="62"/>
      <c r="X986" s="62"/>
      <c r="Y986" s="62"/>
      <c r="Z986" s="62"/>
    </row>
    <row r="987" spans="1:26" ht="14">
      <c r="A987" s="62"/>
      <c r="B987" s="147"/>
      <c r="C987" s="62"/>
      <c r="D987" s="62"/>
      <c r="E987" s="62"/>
      <c r="F987" s="147"/>
      <c r="G987" s="62"/>
      <c r="H987" s="62"/>
      <c r="I987" s="62"/>
      <c r="J987" s="62"/>
      <c r="K987" s="62"/>
      <c r="L987" s="62"/>
      <c r="M987" s="62"/>
      <c r="N987" s="62"/>
      <c r="O987" s="62"/>
      <c r="P987" s="62"/>
      <c r="Q987" s="62"/>
      <c r="R987" s="62"/>
      <c r="S987" s="62"/>
      <c r="T987" s="62"/>
      <c r="U987" s="62"/>
      <c r="V987" s="62"/>
      <c r="W987" s="62"/>
      <c r="X987" s="62"/>
      <c r="Y987" s="62"/>
      <c r="Z987" s="62"/>
    </row>
    <row r="988" spans="1:26" ht="14">
      <c r="A988" s="62"/>
      <c r="B988" s="147"/>
      <c r="C988" s="62"/>
      <c r="D988" s="62"/>
      <c r="E988" s="62"/>
      <c r="F988" s="147"/>
      <c r="G988" s="62"/>
      <c r="H988" s="62"/>
      <c r="I988" s="62"/>
      <c r="J988" s="62"/>
      <c r="K988" s="62"/>
      <c r="L988" s="62"/>
      <c r="M988" s="62"/>
      <c r="N988" s="62"/>
      <c r="O988" s="62"/>
      <c r="P988" s="62"/>
      <c r="Q988" s="62"/>
      <c r="R988" s="62"/>
      <c r="S988" s="62"/>
      <c r="T988" s="62"/>
      <c r="U988" s="62"/>
      <c r="V988" s="62"/>
      <c r="W988" s="62"/>
      <c r="X988" s="62"/>
      <c r="Y988" s="62"/>
      <c r="Z988" s="62"/>
    </row>
    <row r="989" spans="1:26" ht="14">
      <c r="A989" s="62"/>
      <c r="B989" s="147"/>
      <c r="C989" s="62"/>
      <c r="D989" s="62"/>
      <c r="E989" s="62"/>
      <c r="F989" s="147"/>
      <c r="G989" s="62"/>
      <c r="H989" s="62"/>
      <c r="I989" s="62"/>
      <c r="J989" s="62"/>
      <c r="K989" s="62"/>
      <c r="L989" s="62"/>
      <c r="M989" s="62"/>
      <c r="N989" s="62"/>
      <c r="O989" s="62"/>
      <c r="P989" s="62"/>
      <c r="Q989" s="62"/>
      <c r="R989" s="62"/>
      <c r="S989" s="62"/>
      <c r="T989" s="62"/>
      <c r="U989" s="62"/>
      <c r="V989" s="62"/>
      <c r="W989" s="62"/>
      <c r="X989" s="62"/>
      <c r="Y989" s="62"/>
      <c r="Z989" s="62"/>
    </row>
    <row r="990" spans="1:26" ht="14">
      <c r="A990" s="62"/>
      <c r="B990" s="147"/>
      <c r="C990" s="62"/>
      <c r="D990" s="62"/>
      <c r="E990" s="62"/>
      <c r="F990" s="147"/>
      <c r="G990" s="62"/>
      <c r="H990" s="62"/>
      <c r="I990" s="62"/>
      <c r="J990" s="62"/>
      <c r="K990" s="62"/>
      <c r="L990" s="62"/>
      <c r="M990" s="62"/>
      <c r="N990" s="62"/>
      <c r="O990" s="62"/>
      <c r="P990" s="62"/>
      <c r="Q990" s="62"/>
      <c r="R990" s="62"/>
      <c r="S990" s="62"/>
      <c r="T990" s="62"/>
      <c r="U990" s="62"/>
      <c r="V990" s="62"/>
      <c r="W990" s="62"/>
      <c r="X990" s="62"/>
      <c r="Y990" s="62"/>
      <c r="Z990" s="62"/>
    </row>
    <row r="991" spans="1:26" ht="14">
      <c r="A991" s="62"/>
      <c r="B991" s="147"/>
      <c r="C991" s="62"/>
      <c r="D991" s="62"/>
      <c r="E991" s="62"/>
      <c r="F991" s="147"/>
      <c r="G991" s="62"/>
      <c r="H991" s="62"/>
      <c r="I991" s="62"/>
      <c r="J991" s="62"/>
      <c r="K991" s="62"/>
      <c r="L991" s="62"/>
      <c r="M991" s="62"/>
      <c r="N991" s="62"/>
      <c r="O991" s="62"/>
      <c r="P991" s="62"/>
      <c r="Q991" s="62"/>
      <c r="R991" s="62"/>
      <c r="S991" s="62"/>
      <c r="T991" s="62"/>
      <c r="U991" s="62"/>
      <c r="V991" s="62"/>
      <c r="W991" s="62"/>
      <c r="X991" s="62"/>
      <c r="Y991" s="62"/>
      <c r="Z991" s="62"/>
    </row>
    <row r="992" spans="1:26" ht="14">
      <c r="A992" s="62"/>
      <c r="B992" s="147"/>
      <c r="C992" s="62"/>
      <c r="D992" s="62"/>
      <c r="E992" s="62"/>
      <c r="F992" s="147"/>
      <c r="G992" s="62"/>
      <c r="H992" s="62"/>
      <c r="I992" s="62"/>
      <c r="J992" s="62"/>
      <c r="K992" s="62"/>
      <c r="L992" s="62"/>
      <c r="M992" s="62"/>
      <c r="N992" s="62"/>
      <c r="O992" s="62"/>
      <c r="P992" s="62"/>
      <c r="Q992" s="62"/>
      <c r="R992" s="62"/>
      <c r="S992" s="62"/>
      <c r="T992" s="62"/>
      <c r="U992" s="62"/>
      <c r="V992" s="62"/>
      <c r="W992" s="62"/>
      <c r="X992" s="62"/>
      <c r="Y992" s="62"/>
      <c r="Z992" s="62"/>
    </row>
    <row r="993" spans="1:26" ht="14">
      <c r="A993" s="62"/>
      <c r="B993" s="147"/>
      <c r="C993" s="62"/>
      <c r="D993" s="62"/>
      <c r="E993" s="62"/>
      <c r="F993" s="147"/>
      <c r="G993" s="62"/>
      <c r="H993" s="62"/>
      <c r="I993" s="62"/>
      <c r="J993" s="62"/>
      <c r="K993" s="62"/>
      <c r="L993" s="62"/>
      <c r="M993" s="62"/>
      <c r="N993" s="62"/>
      <c r="O993" s="62"/>
      <c r="P993" s="62"/>
      <c r="Q993" s="62"/>
      <c r="R993" s="62"/>
      <c r="S993" s="62"/>
      <c r="T993" s="62"/>
      <c r="U993" s="62"/>
      <c r="V993" s="62"/>
      <c r="W993" s="62"/>
      <c r="X993" s="62"/>
      <c r="Y993" s="62"/>
      <c r="Z993" s="62"/>
    </row>
    <row r="994" spans="1:26" ht="14">
      <c r="A994" s="62"/>
      <c r="B994" s="147"/>
      <c r="C994" s="62"/>
      <c r="D994" s="62"/>
      <c r="E994" s="62"/>
      <c r="F994" s="147"/>
      <c r="G994" s="62"/>
      <c r="H994" s="62"/>
      <c r="I994" s="62"/>
      <c r="J994" s="62"/>
      <c r="K994" s="62"/>
      <c r="L994" s="62"/>
      <c r="M994" s="62"/>
      <c r="N994" s="62"/>
      <c r="O994" s="62"/>
      <c r="P994" s="62"/>
      <c r="Q994" s="62"/>
      <c r="R994" s="62"/>
      <c r="S994" s="62"/>
      <c r="T994" s="62"/>
      <c r="U994" s="62"/>
      <c r="V994" s="62"/>
      <c r="W994" s="62"/>
      <c r="X994" s="62"/>
      <c r="Y994" s="62"/>
      <c r="Z994" s="62"/>
    </row>
    <row r="995" spans="1:26" ht="14">
      <c r="A995" s="62"/>
      <c r="B995" s="147"/>
      <c r="C995" s="62"/>
      <c r="D995" s="62"/>
      <c r="E995" s="62"/>
      <c r="F995" s="147"/>
      <c r="G995" s="62"/>
      <c r="H995" s="62"/>
      <c r="I995" s="62"/>
      <c r="J995" s="62"/>
      <c r="K995" s="62"/>
      <c r="L995" s="62"/>
      <c r="M995" s="62"/>
      <c r="N995" s="62"/>
      <c r="O995" s="62"/>
      <c r="P995" s="62"/>
      <c r="Q995" s="62"/>
      <c r="R995" s="62"/>
      <c r="S995" s="62"/>
      <c r="T995" s="62"/>
      <c r="U995" s="62"/>
      <c r="V995" s="62"/>
      <c r="W995" s="62"/>
      <c r="X995" s="62"/>
      <c r="Y995" s="62"/>
      <c r="Z995" s="62"/>
    </row>
    <row r="996" spans="1:26" ht="14">
      <c r="A996" s="62"/>
      <c r="B996" s="147"/>
      <c r="C996" s="62"/>
      <c r="D996" s="62"/>
      <c r="E996" s="62"/>
      <c r="F996" s="147"/>
      <c r="G996" s="62"/>
      <c r="H996" s="62"/>
      <c r="I996" s="62"/>
      <c r="J996" s="62"/>
      <c r="K996" s="62"/>
      <c r="L996" s="62"/>
      <c r="M996" s="62"/>
      <c r="N996" s="62"/>
      <c r="O996" s="62"/>
      <c r="P996" s="62"/>
      <c r="Q996" s="62"/>
      <c r="R996" s="62"/>
      <c r="S996" s="62"/>
      <c r="T996" s="62"/>
      <c r="U996" s="62"/>
      <c r="V996" s="62"/>
      <c r="W996" s="62"/>
      <c r="X996" s="62"/>
      <c r="Y996" s="62"/>
      <c r="Z996" s="62"/>
    </row>
    <row r="997" spans="1:26" ht="14">
      <c r="A997" s="62"/>
      <c r="B997" s="147"/>
      <c r="C997" s="62"/>
      <c r="D997" s="62"/>
      <c r="E997" s="62"/>
      <c r="F997" s="147"/>
      <c r="G997" s="62"/>
      <c r="H997" s="62"/>
      <c r="I997" s="62"/>
      <c r="J997" s="62"/>
      <c r="K997" s="62"/>
      <c r="L997" s="62"/>
      <c r="M997" s="62"/>
      <c r="N997" s="62"/>
      <c r="O997" s="62"/>
      <c r="P997" s="62"/>
      <c r="Q997" s="62"/>
      <c r="R997" s="62"/>
      <c r="S997" s="62"/>
      <c r="T997" s="62"/>
      <c r="U997" s="62"/>
      <c r="V997" s="62"/>
      <c r="W997" s="62"/>
      <c r="X997" s="62"/>
      <c r="Y997" s="62"/>
      <c r="Z997" s="62"/>
    </row>
    <row r="998" spans="1:26" ht="14">
      <c r="A998" s="62"/>
      <c r="B998" s="147"/>
      <c r="C998" s="62"/>
      <c r="D998" s="62"/>
      <c r="E998" s="62"/>
      <c r="F998" s="147"/>
      <c r="G998" s="62"/>
      <c r="H998" s="62"/>
      <c r="I998" s="62"/>
      <c r="J998" s="62"/>
      <c r="K998" s="62"/>
      <c r="L998" s="62"/>
      <c r="M998" s="62"/>
      <c r="N998" s="62"/>
      <c r="O998" s="62"/>
      <c r="P998" s="62"/>
      <c r="Q998" s="62"/>
      <c r="R998" s="62"/>
      <c r="S998" s="62"/>
      <c r="T998" s="62"/>
      <c r="U998" s="62"/>
      <c r="V998" s="62"/>
      <c r="W998" s="62"/>
      <c r="X998" s="62"/>
      <c r="Y998" s="62"/>
      <c r="Z998" s="62"/>
    </row>
    <row r="999" spans="1:26" ht="14">
      <c r="A999" s="62"/>
      <c r="B999" s="147"/>
      <c r="C999" s="62"/>
      <c r="D999" s="62"/>
      <c r="E999" s="62"/>
      <c r="F999" s="147"/>
      <c r="G999" s="62"/>
      <c r="H999" s="62"/>
      <c r="I999" s="62"/>
      <c r="J999" s="62"/>
      <c r="K999" s="62"/>
      <c r="L999" s="62"/>
      <c r="M999" s="62"/>
      <c r="N999" s="62"/>
      <c r="O999" s="62"/>
      <c r="P999" s="62"/>
      <c r="Q999" s="62"/>
      <c r="R999" s="62"/>
      <c r="S999" s="62"/>
      <c r="T999" s="62"/>
      <c r="U999" s="62"/>
      <c r="V999" s="62"/>
      <c r="W999" s="62"/>
      <c r="X999" s="62"/>
      <c r="Y999" s="62"/>
      <c r="Z999" s="62"/>
    </row>
    <row r="1000" spans="1:26" ht="14">
      <c r="A1000" s="62"/>
      <c r="B1000" s="147"/>
      <c r="C1000" s="62"/>
      <c r="D1000" s="62"/>
      <c r="E1000" s="62"/>
      <c r="F1000" s="147"/>
      <c r="G1000" s="62"/>
      <c r="H1000" s="62"/>
      <c r="I1000" s="62"/>
      <c r="J1000" s="62"/>
      <c r="K1000" s="62"/>
      <c r="L1000" s="62"/>
      <c r="M1000" s="62"/>
      <c r="N1000" s="62"/>
      <c r="O1000" s="62"/>
      <c r="P1000" s="62"/>
      <c r="Q1000" s="62"/>
      <c r="R1000" s="62"/>
      <c r="S1000" s="62"/>
      <c r="T1000" s="62"/>
      <c r="U1000" s="62"/>
      <c r="V1000" s="62"/>
      <c r="W1000" s="62"/>
      <c r="X1000" s="62"/>
      <c r="Y1000" s="62"/>
      <c r="Z1000" s="62"/>
    </row>
    <row r="1001" spans="1:26" ht="14">
      <c r="A1001" s="62"/>
      <c r="B1001" s="147"/>
      <c r="C1001" s="62"/>
      <c r="D1001" s="62"/>
      <c r="E1001" s="62"/>
      <c r="F1001" s="147"/>
      <c r="G1001" s="62"/>
      <c r="H1001" s="62"/>
      <c r="I1001" s="62"/>
      <c r="J1001" s="62"/>
      <c r="K1001" s="62"/>
      <c r="L1001" s="62"/>
      <c r="M1001" s="62"/>
      <c r="N1001" s="62"/>
      <c r="O1001" s="62"/>
      <c r="P1001" s="62"/>
      <c r="Q1001" s="62"/>
      <c r="R1001" s="62"/>
      <c r="S1001" s="62"/>
      <c r="T1001" s="62"/>
      <c r="U1001" s="62"/>
      <c r="V1001" s="62"/>
      <c r="W1001" s="62"/>
      <c r="X1001" s="62"/>
      <c r="Y1001" s="62"/>
      <c r="Z1001" s="62"/>
    </row>
    <row r="1002" spans="1:26" ht="14">
      <c r="A1002" s="62"/>
      <c r="B1002" s="147"/>
      <c r="C1002" s="62"/>
      <c r="D1002" s="62"/>
      <c r="E1002" s="62"/>
      <c r="F1002" s="147"/>
      <c r="G1002" s="62"/>
      <c r="H1002" s="62"/>
      <c r="I1002" s="62"/>
      <c r="J1002" s="62"/>
      <c r="K1002" s="62"/>
      <c r="L1002" s="62"/>
      <c r="M1002" s="62"/>
      <c r="N1002" s="62"/>
      <c r="O1002" s="62"/>
      <c r="P1002" s="62"/>
      <c r="Q1002" s="62"/>
      <c r="R1002" s="62"/>
      <c r="S1002" s="62"/>
      <c r="T1002" s="62"/>
      <c r="U1002" s="62"/>
      <c r="V1002" s="62"/>
      <c r="W1002" s="62"/>
      <c r="X1002" s="62"/>
      <c r="Y1002" s="62"/>
      <c r="Z1002" s="62"/>
    </row>
  </sheetData>
  <hyperlinks>
    <hyperlink ref="I2" r:id="rId1" xr:uid="{00000000-0004-0000-0D00-000000000000}"/>
    <hyperlink ref="I3" r:id="rId2" xr:uid="{00000000-0004-0000-0D00-000001000000}"/>
    <hyperlink ref="I4" r:id="rId3" xr:uid="{00000000-0004-0000-0D00-000002000000}"/>
    <hyperlink ref="I5" r:id="rId4" xr:uid="{00000000-0004-0000-0D00-000003000000}"/>
    <hyperlink ref="I6" r:id="rId5" xr:uid="{00000000-0004-0000-0D00-000004000000}"/>
    <hyperlink ref="I7" r:id="rId6" xr:uid="{00000000-0004-0000-0D00-000005000000}"/>
    <hyperlink ref="I8" r:id="rId7" xr:uid="{00000000-0004-0000-0D00-000006000000}"/>
    <hyperlink ref="I9" r:id="rId8" xr:uid="{00000000-0004-0000-0D00-000007000000}"/>
    <hyperlink ref="I10" r:id="rId9" xr:uid="{00000000-0004-0000-0D00-000008000000}"/>
    <hyperlink ref="I11" r:id="rId10" xr:uid="{00000000-0004-0000-0D00-000009000000}"/>
    <hyperlink ref="I12" r:id="rId11" xr:uid="{00000000-0004-0000-0D00-00000A000000}"/>
    <hyperlink ref="I13" r:id="rId12" xr:uid="{00000000-0004-0000-0D00-00000B000000}"/>
    <hyperlink ref="I14" r:id="rId13" xr:uid="{00000000-0004-0000-0D00-00000C000000}"/>
    <hyperlink ref="I15" r:id="rId14" xr:uid="{00000000-0004-0000-0D00-00000D000000}"/>
    <hyperlink ref="I16" r:id="rId15" xr:uid="{00000000-0004-0000-0D00-00000E000000}"/>
    <hyperlink ref="I17" r:id="rId16" xr:uid="{00000000-0004-0000-0D00-00000F000000}"/>
    <hyperlink ref="I18" r:id="rId17" xr:uid="{00000000-0004-0000-0D00-000010000000}"/>
    <hyperlink ref="I19" r:id="rId18" xr:uid="{00000000-0004-0000-0D00-000011000000}"/>
    <hyperlink ref="I20" r:id="rId19" xr:uid="{00000000-0004-0000-0D00-000012000000}"/>
    <hyperlink ref="I21" r:id="rId20" xr:uid="{00000000-0004-0000-0D00-000013000000}"/>
    <hyperlink ref="I22" r:id="rId21" xr:uid="{00000000-0004-0000-0D00-000014000000}"/>
    <hyperlink ref="I23" r:id="rId22" xr:uid="{00000000-0004-0000-0D00-000015000000}"/>
    <hyperlink ref="I24" r:id="rId23" xr:uid="{00000000-0004-0000-0D00-000016000000}"/>
    <hyperlink ref="I25" r:id="rId24" xr:uid="{00000000-0004-0000-0D00-000017000000}"/>
    <hyperlink ref="I26" r:id="rId25" xr:uid="{00000000-0004-0000-0D00-000018000000}"/>
    <hyperlink ref="I27" r:id="rId26" xr:uid="{00000000-0004-0000-0D00-000019000000}"/>
    <hyperlink ref="I28" r:id="rId27" xr:uid="{00000000-0004-0000-0D00-00001A000000}"/>
    <hyperlink ref="I29" r:id="rId28" xr:uid="{00000000-0004-0000-0D00-00001B000000}"/>
    <hyperlink ref="I30" r:id="rId29" xr:uid="{00000000-0004-0000-0D00-00001C000000}"/>
    <hyperlink ref="I32" r:id="rId30" xr:uid="{00000000-0004-0000-0D00-00001D000000}"/>
    <hyperlink ref="I33" r:id="rId31" xr:uid="{00000000-0004-0000-0D00-00001E000000}"/>
    <hyperlink ref="I34" r:id="rId32" xr:uid="{00000000-0004-0000-0D00-00001F000000}"/>
    <hyperlink ref="I35" r:id="rId33" xr:uid="{00000000-0004-0000-0D00-000020000000}"/>
    <hyperlink ref="I36" r:id="rId34" xr:uid="{00000000-0004-0000-0D00-000021000000}"/>
    <hyperlink ref="I37" r:id="rId35" xr:uid="{00000000-0004-0000-0D00-000022000000}"/>
    <hyperlink ref="I38" r:id="rId36" xr:uid="{00000000-0004-0000-0D00-000023000000}"/>
    <hyperlink ref="I39" r:id="rId37" xr:uid="{00000000-0004-0000-0D00-000024000000}"/>
    <hyperlink ref="I40" r:id="rId38" xr:uid="{00000000-0004-0000-0D00-000025000000}"/>
    <hyperlink ref="I41" r:id="rId39" xr:uid="{00000000-0004-0000-0D00-000026000000}"/>
    <hyperlink ref="I42" r:id="rId40" xr:uid="{00000000-0004-0000-0D00-000027000000}"/>
    <hyperlink ref="I43" r:id="rId41" xr:uid="{00000000-0004-0000-0D00-000028000000}"/>
    <hyperlink ref="I44" r:id="rId42" xr:uid="{00000000-0004-0000-0D00-000029000000}"/>
    <hyperlink ref="I45" r:id="rId43" xr:uid="{00000000-0004-0000-0D00-00002A000000}"/>
    <hyperlink ref="I46" r:id="rId44" xr:uid="{00000000-0004-0000-0D00-00002B000000}"/>
    <hyperlink ref="I47" r:id="rId45" xr:uid="{00000000-0004-0000-0D00-00002C000000}"/>
  </hyperlinks>
  <pageMargins left="0.7" right="0.7" top="0.75" bottom="0.75" header="0.3" footer="0.3"/>
  <tableParts count="1">
    <tablePart r:id="rId46"/>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H21"/>
  <sheetViews>
    <sheetView workbookViewId="0"/>
  </sheetViews>
  <sheetFormatPr baseColWidth="10" defaultColWidth="12.6640625" defaultRowHeight="15" customHeight="1"/>
  <sheetData>
    <row r="21" spans="8:8" ht="15" customHeight="1">
      <c r="H21" s="2" t="s">
        <v>5177</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15</vt:i4>
      </vt:variant>
      <vt:variant>
        <vt:lpstr>Named Ranges</vt:lpstr>
      </vt:variant>
      <vt:variant>
        <vt:i4>1</vt:i4>
      </vt:variant>
    </vt:vector>
  </HeadingPairs>
  <TitlesOfParts>
    <vt:vector size="16" baseType="lpstr">
      <vt:lpstr>Non Filtered G500</vt:lpstr>
      <vt:lpstr>Filtered G500</vt:lpstr>
      <vt:lpstr>MSK&gt;2;CBG=3</vt:lpstr>
      <vt:lpstr>MSK&gt;2;CBG=1-2</vt:lpstr>
      <vt:lpstr>MSK=1;CBG=3</vt:lpstr>
      <vt:lpstr>MSK=1;CBG=1-2</vt:lpstr>
      <vt:lpstr>Sheet15</vt:lpstr>
      <vt:lpstr>BIS + EDB Final</vt:lpstr>
      <vt:lpstr>CBG Final</vt:lpstr>
      <vt:lpstr>Updated BIS + EDB #1</vt:lpstr>
      <vt:lpstr>CAG Blue</vt:lpstr>
      <vt:lpstr>CAG White</vt:lpstr>
      <vt:lpstr>BIS + EDB Blue1</vt:lpstr>
      <vt:lpstr>BIS + EDB Green</vt:lpstr>
      <vt:lpstr>Charts</vt:lpstr>
      <vt:lpstr>japan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João Pedro de Teixeira Martins</cp:lastModifiedBy>
  <dcterms:created xsi:type="dcterms:W3CDTF">2026-05-11T14:35:01Z</dcterms:created>
  <dcterms:modified xsi:type="dcterms:W3CDTF">2026-06-20T20:44:41Z</dcterms:modified>
</cp:coreProperties>
</file>